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0955" windowHeight="13035" activeTab="1"/>
  </bookViews>
  <sheets>
    <sheet name="cold Photostop Decays right v" sheetId="9" r:id="rId1"/>
    <sheet name=" cold photostop on SH right v" sheetId="8" r:id="rId2"/>
    <sheet name="cold REMPI molecbeam right v" sheetId="10" r:id="rId3"/>
    <sheet name="79% H2S 21% Kr cold" sheetId="14" r:id="rId4"/>
    <sheet name="5 mS ion guage off MCP data" sheetId="15" r:id="rId5"/>
    <sheet name="integral Histogram fits 5 mS" sheetId="16" r:id="rId6"/>
    <sheet name="event Histo fits 5 mS delay  " sheetId="17" r:id="rId7"/>
    <sheet name="5 ms event counts data" sheetId="18" r:id="rId8"/>
  </sheets>
  <definedNames>
    <definedName name="solver_adj" localSheetId="3" hidden="1">'79% H2S 21% Kr cold'!$T$6:$U$9</definedName>
    <definedName name="solver_adj" localSheetId="6" hidden="1">'event Histo fits 5 mS delay  '!$C$7:$C$9</definedName>
    <definedName name="solver_adj" localSheetId="5" hidden="1">'integral Histogram fits 5 mS'!$C$7:$C$9</definedName>
    <definedName name="solver_cvg" localSheetId="3" hidden="1">0.0001</definedName>
    <definedName name="solver_cvg" localSheetId="6" hidden="1">0.0001</definedName>
    <definedName name="solver_cvg" localSheetId="5" hidden="1">0.0001</definedName>
    <definedName name="solver_drv" localSheetId="3" hidden="1">1</definedName>
    <definedName name="solver_drv" localSheetId="6" hidden="1">1</definedName>
    <definedName name="solver_drv" localSheetId="5" hidden="1">1</definedName>
    <definedName name="solver_eng" localSheetId="3" hidden="1">1</definedName>
    <definedName name="solver_eng" localSheetId="6" hidden="1">1</definedName>
    <definedName name="solver_eng" localSheetId="5" hidden="1">1</definedName>
    <definedName name="solver_est" localSheetId="3" hidden="1">1</definedName>
    <definedName name="solver_est" localSheetId="6" hidden="1">1</definedName>
    <definedName name="solver_est" localSheetId="5" hidden="1">1</definedName>
    <definedName name="solver_itr" localSheetId="3" hidden="1">100</definedName>
    <definedName name="solver_itr" localSheetId="6" hidden="1">2147483647</definedName>
    <definedName name="solver_itr" localSheetId="5" hidden="1">2147483647</definedName>
    <definedName name="solver_lhs1" localSheetId="3" hidden="1">'79% H2S 21% Kr cold'!$M$6:$N$9</definedName>
    <definedName name="solver_lin" localSheetId="3" hidden="1">2</definedName>
    <definedName name="solver_mip" localSheetId="3" hidden="1">2147483647</definedName>
    <definedName name="solver_mip" localSheetId="6" hidden="1">2147483647</definedName>
    <definedName name="solver_mip" localSheetId="5" hidden="1">2147483647</definedName>
    <definedName name="solver_mni" localSheetId="3" hidden="1">30</definedName>
    <definedName name="solver_mni" localSheetId="6" hidden="1">30</definedName>
    <definedName name="solver_mni" localSheetId="5" hidden="1">30</definedName>
    <definedName name="solver_mrt" localSheetId="3" hidden="1">0.075</definedName>
    <definedName name="solver_mrt" localSheetId="6" hidden="1">0.075</definedName>
    <definedName name="solver_mrt" localSheetId="5" hidden="1">0.075</definedName>
    <definedName name="solver_msl" localSheetId="3" hidden="1">2</definedName>
    <definedName name="solver_msl" localSheetId="6" hidden="1">2</definedName>
    <definedName name="solver_msl" localSheetId="5" hidden="1">2</definedName>
    <definedName name="solver_neg" localSheetId="3" hidden="1">2</definedName>
    <definedName name="solver_neg" localSheetId="6" hidden="1">1</definedName>
    <definedName name="solver_neg" localSheetId="5" hidden="1">1</definedName>
    <definedName name="solver_nod" localSheetId="3" hidden="1">2147483647</definedName>
    <definedName name="solver_nod" localSheetId="6" hidden="1">2147483647</definedName>
    <definedName name="solver_nod" localSheetId="5" hidden="1">2147483647</definedName>
    <definedName name="solver_num" localSheetId="3" hidden="1">0</definedName>
    <definedName name="solver_num" localSheetId="6" hidden="1">0</definedName>
    <definedName name="solver_num" localSheetId="5" hidden="1">0</definedName>
    <definedName name="solver_nwt" localSheetId="3" hidden="1">1</definedName>
    <definedName name="solver_nwt" localSheetId="6" hidden="1">1</definedName>
    <definedName name="solver_nwt" localSheetId="5" hidden="1">1</definedName>
    <definedName name="solver_opt" localSheetId="3" hidden="1">'79% H2S 21% Kr cold'!$U$10</definedName>
    <definedName name="solver_opt" localSheetId="6" hidden="1">'event Histo fits 5 mS delay  '!$D$11</definedName>
    <definedName name="solver_opt" localSheetId="5" hidden="1">'integral Histogram fits 5 mS'!$D$11</definedName>
    <definedName name="solver_pre" localSheetId="3" hidden="1">0.000001</definedName>
    <definedName name="solver_pre" localSheetId="6" hidden="1">0.000001</definedName>
    <definedName name="solver_pre" localSheetId="5" hidden="1">0.000001</definedName>
    <definedName name="solver_rbv" localSheetId="3" hidden="1">1</definedName>
    <definedName name="solver_rbv" localSheetId="6" hidden="1">1</definedName>
    <definedName name="solver_rbv" localSheetId="5" hidden="1">1</definedName>
    <definedName name="solver_rel1" localSheetId="3" hidden="1">3</definedName>
    <definedName name="solver_rhs1" localSheetId="3" hidden="1">0</definedName>
    <definedName name="solver_rlx" localSheetId="3" hidden="1">1</definedName>
    <definedName name="solver_rlx" localSheetId="6" hidden="1">2</definedName>
    <definedName name="solver_rlx" localSheetId="5" hidden="1">2</definedName>
    <definedName name="solver_rsd" localSheetId="3" hidden="1">0</definedName>
    <definedName name="solver_rsd" localSheetId="6" hidden="1">0</definedName>
    <definedName name="solver_rsd" localSheetId="5" hidden="1">0</definedName>
    <definedName name="solver_scl" localSheetId="3" hidden="1">2</definedName>
    <definedName name="solver_scl" localSheetId="6" hidden="1">1</definedName>
    <definedName name="solver_scl" localSheetId="5" hidden="1">1</definedName>
    <definedName name="solver_sho" localSheetId="3" hidden="1">2</definedName>
    <definedName name="solver_sho" localSheetId="6" hidden="1">2</definedName>
    <definedName name="solver_sho" localSheetId="5" hidden="1">2</definedName>
    <definedName name="solver_ssz" localSheetId="3" hidden="1">100</definedName>
    <definedName name="solver_ssz" localSheetId="6" hidden="1">100</definedName>
    <definedName name="solver_ssz" localSheetId="5" hidden="1">100</definedName>
    <definedName name="solver_tim" localSheetId="3" hidden="1">100</definedName>
    <definedName name="solver_tim" localSheetId="6" hidden="1">2147483647</definedName>
    <definedName name="solver_tim" localSheetId="5" hidden="1">2147483647</definedName>
    <definedName name="solver_tol" localSheetId="3" hidden="1">0.05</definedName>
    <definedName name="solver_tol" localSheetId="6" hidden="1">0.01</definedName>
    <definedName name="solver_tol" localSheetId="5" hidden="1">0.01</definedName>
    <definedName name="solver_typ" localSheetId="3" hidden="1">2</definedName>
    <definedName name="solver_typ" localSheetId="6" hidden="1">2</definedName>
    <definedName name="solver_typ" localSheetId="5" hidden="1">2</definedName>
    <definedName name="solver_val" localSheetId="3" hidden="1">0</definedName>
    <definedName name="solver_val" localSheetId="6" hidden="1">0</definedName>
    <definedName name="solver_val" localSheetId="5" hidden="1">0</definedName>
    <definedName name="solver_ver" localSheetId="3" hidden="1">3</definedName>
    <definedName name="solver_ver" localSheetId="6" hidden="1">3</definedName>
    <definedName name="solver_ver" localSheetId="5" hidden="1">3</definedName>
  </definedNames>
  <calcPr calcId="144525"/>
</workbook>
</file>

<file path=xl/calcChain.xml><?xml version="1.0" encoding="utf-8"?>
<calcChain xmlns="http://schemas.openxmlformats.org/spreadsheetml/2006/main">
  <c r="BH40" i="8" l="1"/>
  <c r="BI40" i="8"/>
  <c r="BJ40" i="8"/>
  <c r="BK40" i="8"/>
  <c r="BL40" i="8"/>
  <c r="BM40" i="8"/>
  <c r="BN40" i="8"/>
  <c r="BQ40" i="8" s="1"/>
  <c r="BO40" i="8"/>
  <c r="BR40" i="8" s="1"/>
  <c r="BH41" i="8"/>
  <c r="BP40" i="8" s="1"/>
  <c r="BI41" i="8"/>
  <c r="BN41" i="8" s="1"/>
  <c r="BJ41" i="8"/>
  <c r="BO41" i="8" s="1"/>
  <c r="BK41" i="8"/>
  <c r="BL41" i="8"/>
  <c r="BM41" i="8"/>
  <c r="BM39" i="8"/>
  <c r="BL39" i="8"/>
  <c r="BK39" i="8"/>
  <c r="BJ39" i="8"/>
  <c r="BO39" i="8" s="1"/>
  <c r="BI39" i="8"/>
  <c r="BN39" i="8" s="1"/>
  <c r="BH39" i="8"/>
  <c r="BP39" i="8" s="1"/>
  <c r="BP41" i="8" l="1"/>
  <c r="BQ41" i="8" s="1"/>
  <c r="BQ39" i="8"/>
  <c r="BR39" i="8"/>
  <c r="BR41" i="8" l="1"/>
  <c r="T31" i="17"/>
  <c r="K31" i="17"/>
  <c r="E31" i="17"/>
  <c r="B31" i="17"/>
  <c r="T30" i="17"/>
  <c r="K30" i="17"/>
  <c r="E30" i="17"/>
  <c r="B30" i="17"/>
  <c r="T29" i="17"/>
  <c r="K29" i="17"/>
  <c r="B29" i="17"/>
  <c r="T28" i="17"/>
  <c r="N28" i="17"/>
  <c r="K28" i="17"/>
  <c r="O28" i="17" s="1"/>
  <c r="B28" i="17"/>
  <c r="T27" i="17"/>
  <c r="K27" i="17"/>
  <c r="E27" i="17" s="1"/>
  <c r="B27" i="17"/>
  <c r="T26" i="17"/>
  <c r="K26" i="17"/>
  <c r="E26" i="17"/>
  <c r="B26" i="17"/>
  <c r="T25" i="17"/>
  <c r="K25" i="17"/>
  <c r="E25" i="17"/>
  <c r="U25" i="17"/>
  <c r="B25" i="17"/>
  <c r="T24" i="17"/>
  <c r="K24" i="17"/>
  <c r="O24" i="17" s="1"/>
  <c r="E24" i="17"/>
  <c r="U24" i="17" s="1"/>
  <c r="B24" i="17"/>
  <c r="T23" i="17"/>
  <c r="K23" i="17"/>
  <c r="E23" i="17" s="1"/>
  <c r="U23" i="17" s="1"/>
  <c r="B23" i="17"/>
  <c r="T22" i="17"/>
  <c r="K22" i="17"/>
  <c r="E22" i="17"/>
  <c r="U22" i="17" s="1"/>
  <c r="B22" i="17"/>
  <c r="T21" i="17"/>
  <c r="K21" i="17"/>
  <c r="E21" i="17"/>
  <c r="U21" i="17" s="1"/>
  <c r="B21" i="17"/>
  <c r="T20" i="17"/>
  <c r="K20" i="17"/>
  <c r="O20" i="17" s="1"/>
  <c r="E20" i="17"/>
  <c r="B20" i="17"/>
  <c r="T19" i="17"/>
  <c r="K19" i="17"/>
  <c r="E19" i="17"/>
  <c r="U19" i="17"/>
  <c r="B19" i="17"/>
  <c r="T119" i="16"/>
  <c r="T120" i="16"/>
  <c r="T121" i="16"/>
  <c r="T122" i="16"/>
  <c r="T123" i="16"/>
  <c r="T124" i="16"/>
  <c r="T125" i="16"/>
  <c r="T126" i="16"/>
  <c r="T127" i="16"/>
  <c r="T128" i="16"/>
  <c r="T129" i="16"/>
  <c r="T130" i="16"/>
  <c r="T131" i="16"/>
  <c r="T132" i="16"/>
  <c r="T133" i="16"/>
  <c r="T134" i="16"/>
  <c r="T135" i="16"/>
  <c r="T136" i="16"/>
  <c r="T137" i="16"/>
  <c r="T138" i="16"/>
  <c r="T118" i="16"/>
  <c r="O119" i="16"/>
  <c r="O123" i="16"/>
  <c r="O124" i="16"/>
  <c r="O125" i="16"/>
  <c r="O127" i="16"/>
  <c r="N128" i="16"/>
  <c r="O128" i="16"/>
  <c r="N131" i="16"/>
  <c r="O131" i="16"/>
  <c r="N132" i="16"/>
  <c r="O132" i="16"/>
  <c r="M132" i="16" s="1"/>
  <c r="N135" i="16"/>
  <c r="O135" i="16"/>
  <c r="N136" i="16"/>
  <c r="O136" i="16"/>
  <c r="O137" i="16"/>
  <c r="K119" i="16"/>
  <c r="N119" i="16" s="1"/>
  <c r="K120" i="16"/>
  <c r="K121" i="16"/>
  <c r="N121" i="16" s="1"/>
  <c r="E121" i="16"/>
  <c r="U121" i="16" s="1"/>
  <c r="K122" i="16"/>
  <c r="K123" i="16"/>
  <c r="N123" i="16" s="1"/>
  <c r="E123" i="16"/>
  <c r="U123" i="16"/>
  <c r="K124" i="16"/>
  <c r="K125" i="16"/>
  <c r="N125" i="16" s="1"/>
  <c r="E125" i="16"/>
  <c r="U125" i="16" s="1"/>
  <c r="K126" i="16"/>
  <c r="N126" i="16" s="1"/>
  <c r="K127" i="16"/>
  <c r="N127" i="16" s="1"/>
  <c r="K128" i="16"/>
  <c r="E128" i="16" s="1"/>
  <c r="K129" i="16"/>
  <c r="K130" i="16"/>
  <c r="K131" i="16"/>
  <c r="E131" i="16" s="1"/>
  <c r="U131" i="16" s="1"/>
  <c r="K132" i="16"/>
  <c r="E132" i="16" s="1"/>
  <c r="K133" i="16"/>
  <c r="K134" i="16"/>
  <c r="K135" i="16"/>
  <c r="K136" i="16"/>
  <c r="K137" i="16"/>
  <c r="N137" i="16" s="1"/>
  <c r="K138" i="16"/>
  <c r="E119" i="16"/>
  <c r="U119" i="16"/>
  <c r="E126" i="16"/>
  <c r="U126" i="16"/>
  <c r="E127" i="16"/>
  <c r="U127" i="16" s="1"/>
  <c r="U128" i="16"/>
  <c r="U132" i="16"/>
  <c r="E133" i="16"/>
  <c r="U133" i="16" s="1"/>
  <c r="E135" i="16"/>
  <c r="U135" i="16"/>
  <c r="E136" i="16"/>
  <c r="U136" i="16" s="1"/>
  <c r="E137" i="16"/>
  <c r="U137" i="16"/>
  <c r="B119" i="16"/>
  <c r="B120" i="16"/>
  <c r="B121" i="16"/>
  <c r="B122" i="16"/>
  <c r="B123" i="16"/>
  <c r="B124" i="16"/>
  <c r="B125" i="16"/>
  <c r="B126" i="16"/>
  <c r="B127" i="16"/>
  <c r="B128" i="16"/>
  <c r="B129" i="16"/>
  <c r="B130" i="16"/>
  <c r="B131" i="16"/>
  <c r="B132" i="16"/>
  <c r="B133" i="16"/>
  <c r="B134" i="16"/>
  <c r="B135" i="16"/>
  <c r="B136" i="16"/>
  <c r="B137" i="16"/>
  <c r="B138" i="16"/>
  <c r="F6" i="15"/>
  <c r="G6" i="15"/>
  <c r="H6" i="15"/>
  <c r="F7" i="15"/>
  <c r="G7" i="15"/>
  <c r="H7" i="15"/>
  <c r="F8" i="15"/>
  <c r="G8" i="15"/>
  <c r="H8" i="15"/>
  <c r="F9" i="15"/>
  <c r="G9" i="15"/>
  <c r="H9" i="15"/>
  <c r="F10" i="15"/>
  <c r="G10" i="15"/>
  <c r="H10" i="15"/>
  <c r="F11" i="15"/>
  <c r="G11" i="15"/>
  <c r="H11" i="15"/>
  <c r="F12" i="15"/>
  <c r="G12" i="15"/>
  <c r="H12" i="15"/>
  <c r="F13" i="15"/>
  <c r="G13" i="15"/>
  <c r="H13" i="15"/>
  <c r="F14" i="15"/>
  <c r="G14" i="15"/>
  <c r="H14" i="15"/>
  <c r="F15" i="15"/>
  <c r="G15" i="15"/>
  <c r="H15" i="15"/>
  <c r="F16" i="15"/>
  <c r="G16" i="15"/>
  <c r="H16" i="15"/>
  <c r="F17" i="15"/>
  <c r="G17" i="15"/>
  <c r="H17" i="15"/>
  <c r="F18" i="15"/>
  <c r="G18" i="15"/>
  <c r="H18" i="15"/>
  <c r="F19" i="15"/>
  <c r="G19" i="15"/>
  <c r="H19" i="15"/>
  <c r="F20" i="15"/>
  <c r="G20" i="15"/>
  <c r="H20" i="15"/>
  <c r="F21" i="15"/>
  <c r="G21" i="15"/>
  <c r="H21" i="15"/>
  <c r="F22" i="15"/>
  <c r="G22" i="15"/>
  <c r="H22" i="15"/>
  <c r="F23" i="15"/>
  <c r="G23" i="15"/>
  <c r="H23" i="15"/>
  <c r="F24" i="15"/>
  <c r="G24" i="15"/>
  <c r="H24" i="15"/>
  <c r="F25" i="15"/>
  <c r="G25" i="15"/>
  <c r="H25" i="15"/>
  <c r="F26" i="15"/>
  <c r="G26" i="15"/>
  <c r="H26" i="15"/>
  <c r="F27" i="15"/>
  <c r="G27" i="15"/>
  <c r="H27" i="15"/>
  <c r="F28" i="15"/>
  <c r="G28" i="15"/>
  <c r="H28" i="15"/>
  <c r="F29" i="15"/>
  <c r="G29" i="15"/>
  <c r="H29" i="15"/>
  <c r="F30" i="15"/>
  <c r="G30" i="15"/>
  <c r="H30" i="15"/>
  <c r="F31" i="15"/>
  <c r="G31" i="15"/>
  <c r="H31" i="15"/>
  <c r="F32" i="15"/>
  <c r="G32" i="15"/>
  <c r="H32" i="15"/>
  <c r="F33" i="15"/>
  <c r="G33" i="15"/>
  <c r="H33" i="15"/>
  <c r="F34" i="15"/>
  <c r="G34" i="15"/>
  <c r="H34" i="15"/>
  <c r="F35" i="15"/>
  <c r="G35" i="15"/>
  <c r="H35" i="15"/>
  <c r="F36" i="15"/>
  <c r="G36" i="15"/>
  <c r="H36" i="15"/>
  <c r="F37" i="15"/>
  <c r="G37" i="15"/>
  <c r="H37" i="15"/>
  <c r="F38" i="15"/>
  <c r="G38" i="15"/>
  <c r="H38" i="15"/>
  <c r="F39" i="15"/>
  <c r="G39" i="15"/>
  <c r="H39" i="15"/>
  <c r="F40" i="15"/>
  <c r="G40" i="15"/>
  <c r="H40" i="15"/>
  <c r="F41" i="15"/>
  <c r="G41" i="15"/>
  <c r="H41" i="15"/>
  <c r="F42" i="15"/>
  <c r="G42" i="15"/>
  <c r="H42" i="15"/>
  <c r="F43" i="15"/>
  <c r="G43" i="15"/>
  <c r="H43" i="15"/>
  <c r="F44" i="15"/>
  <c r="G44" i="15"/>
  <c r="H44" i="15"/>
  <c r="F45" i="15"/>
  <c r="G45" i="15"/>
  <c r="H45" i="15"/>
  <c r="F46" i="15"/>
  <c r="G46" i="15"/>
  <c r="H46" i="15"/>
  <c r="F47" i="15"/>
  <c r="G47" i="15"/>
  <c r="H47" i="15"/>
  <c r="F48" i="15"/>
  <c r="G48" i="15"/>
  <c r="H48" i="15"/>
  <c r="F49" i="15"/>
  <c r="G49" i="15"/>
  <c r="H49" i="15"/>
  <c r="F50" i="15"/>
  <c r="G50" i="15"/>
  <c r="H50" i="15"/>
  <c r="F51" i="15"/>
  <c r="G51" i="15"/>
  <c r="H51" i="15"/>
  <c r="F52" i="15"/>
  <c r="G52" i="15"/>
  <c r="H52" i="15"/>
  <c r="F53" i="15"/>
  <c r="G53" i="15"/>
  <c r="H53" i="15"/>
  <c r="F54" i="15"/>
  <c r="G54" i="15"/>
  <c r="H54" i="15"/>
  <c r="F55" i="15"/>
  <c r="G55" i="15"/>
  <c r="H55" i="15"/>
  <c r="F56" i="15"/>
  <c r="G56" i="15"/>
  <c r="H56" i="15"/>
  <c r="F57" i="15"/>
  <c r="G57" i="15"/>
  <c r="H57" i="15"/>
  <c r="F58" i="15"/>
  <c r="G58" i="15"/>
  <c r="H58" i="15"/>
  <c r="F59" i="15"/>
  <c r="G59" i="15"/>
  <c r="H59" i="15"/>
  <c r="F60" i="15"/>
  <c r="G60" i="15"/>
  <c r="H60" i="15"/>
  <c r="F61" i="15"/>
  <c r="G61" i="15"/>
  <c r="H61" i="15"/>
  <c r="F62" i="15"/>
  <c r="G62" i="15"/>
  <c r="H62" i="15"/>
  <c r="F63" i="15"/>
  <c r="G63" i="15"/>
  <c r="H63" i="15"/>
  <c r="F64" i="15"/>
  <c r="G64" i="15"/>
  <c r="H64" i="15"/>
  <c r="F65" i="15"/>
  <c r="G65" i="15"/>
  <c r="H65" i="15"/>
  <c r="F66" i="15"/>
  <c r="G66" i="15"/>
  <c r="H66" i="15"/>
  <c r="F67" i="15"/>
  <c r="G67" i="15"/>
  <c r="H67" i="15"/>
  <c r="F68" i="15"/>
  <c r="G68" i="15"/>
  <c r="H68" i="15"/>
  <c r="F69" i="15"/>
  <c r="G69" i="15"/>
  <c r="H69" i="15"/>
  <c r="F70" i="15"/>
  <c r="G70" i="15"/>
  <c r="H70" i="15"/>
  <c r="F71" i="15"/>
  <c r="G71" i="15"/>
  <c r="H71" i="15"/>
  <c r="F72" i="15"/>
  <c r="G72" i="15"/>
  <c r="H72" i="15"/>
  <c r="F73" i="15"/>
  <c r="G73" i="15"/>
  <c r="H73" i="15"/>
  <c r="F74" i="15"/>
  <c r="G74" i="15"/>
  <c r="H74" i="15"/>
  <c r="F75" i="15"/>
  <c r="G75" i="15"/>
  <c r="H75" i="15"/>
  <c r="F76" i="15"/>
  <c r="G76" i="15"/>
  <c r="H76" i="15"/>
  <c r="F77" i="15"/>
  <c r="G77" i="15"/>
  <c r="H77" i="15"/>
  <c r="F78" i="15"/>
  <c r="G78" i="15"/>
  <c r="H78" i="15"/>
  <c r="F79" i="15"/>
  <c r="G79" i="15"/>
  <c r="H79" i="15"/>
  <c r="F80" i="15"/>
  <c r="G80" i="15"/>
  <c r="H80" i="15"/>
  <c r="F81" i="15"/>
  <c r="G81" i="15"/>
  <c r="H81" i="15"/>
  <c r="F82" i="15"/>
  <c r="G82" i="15"/>
  <c r="H82" i="15"/>
  <c r="F83" i="15"/>
  <c r="G83" i="15"/>
  <c r="H83" i="15"/>
  <c r="F84" i="15"/>
  <c r="G84" i="15"/>
  <c r="H84" i="15"/>
  <c r="F85" i="15"/>
  <c r="G85" i="15"/>
  <c r="H85" i="15"/>
  <c r="F86" i="15"/>
  <c r="G86" i="15"/>
  <c r="H86" i="15"/>
  <c r="F87" i="15"/>
  <c r="G87" i="15"/>
  <c r="H87" i="15"/>
  <c r="F88" i="15"/>
  <c r="G88" i="15"/>
  <c r="H88" i="15"/>
  <c r="F89" i="15"/>
  <c r="G89" i="15"/>
  <c r="H89" i="15"/>
  <c r="F90" i="15"/>
  <c r="G90" i="15"/>
  <c r="H90" i="15"/>
  <c r="F91" i="15"/>
  <c r="G91" i="15"/>
  <c r="H91" i="15"/>
  <c r="F92" i="15"/>
  <c r="G92" i="15"/>
  <c r="H92" i="15"/>
  <c r="F93" i="15"/>
  <c r="G93" i="15"/>
  <c r="H93" i="15"/>
  <c r="F94" i="15"/>
  <c r="G94" i="15"/>
  <c r="H94" i="15"/>
  <c r="F95" i="15"/>
  <c r="G95" i="15"/>
  <c r="H95" i="15"/>
  <c r="F96" i="15"/>
  <c r="G96" i="15"/>
  <c r="H96" i="15"/>
  <c r="F97" i="15"/>
  <c r="G97" i="15"/>
  <c r="H97" i="15"/>
  <c r="F98" i="15"/>
  <c r="G98" i="15"/>
  <c r="H98" i="15"/>
  <c r="F99" i="15"/>
  <c r="G99" i="15"/>
  <c r="H99" i="15"/>
  <c r="F100" i="15"/>
  <c r="G100" i="15"/>
  <c r="H100" i="15"/>
  <c r="F101" i="15"/>
  <c r="G101" i="15"/>
  <c r="H101" i="15"/>
  <c r="F102" i="15"/>
  <c r="G102" i="15"/>
  <c r="H102" i="15"/>
  <c r="F103" i="15"/>
  <c r="G103" i="15"/>
  <c r="H103" i="15"/>
  <c r="F104" i="15"/>
  <c r="G104" i="15"/>
  <c r="H104" i="15"/>
  <c r="F105" i="15"/>
  <c r="G105" i="15"/>
  <c r="H105" i="15"/>
  <c r="F106" i="15"/>
  <c r="G106" i="15"/>
  <c r="H106" i="15"/>
  <c r="F107" i="15"/>
  <c r="G107" i="15"/>
  <c r="H107" i="15"/>
  <c r="F108" i="15"/>
  <c r="G108" i="15"/>
  <c r="H108" i="15"/>
  <c r="F109" i="15"/>
  <c r="G109" i="15"/>
  <c r="H109" i="15"/>
  <c r="F110" i="15"/>
  <c r="G110" i="15"/>
  <c r="H110" i="15"/>
  <c r="F111" i="15"/>
  <c r="G111" i="15"/>
  <c r="H111" i="15"/>
  <c r="F112" i="15"/>
  <c r="G112" i="15"/>
  <c r="H112" i="15"/>
  <c r="F113" i="15"/>
  <c r="G113" i="15"/>
  <c r="H113" i="15"/>
  <c r="F114" i="15"/>
  <c r="G114" i="15"/>
  <c r="H114" i="15"/>
  <c r="F115" i="15"/>
  <c r="G115" i="15"/>
  <c r="H115" i="15"/>
  <c r="F116" i="15"/>
  <c r="G116" i="15"/>
  <c r="H116" i="15"/>
  <c r="F117" i="15"/>
  <c r="G117" i="15"/>
  <c r="H117" i="15"/>
  <c r="F118" i="15"/>
  <c r="G118" i="15"/>
  <c r="H118" i="15"/>
  <c r="F119" i="15"/>
  <c r="G119" i="15"/>
  <c r="H119" i="15"/>
  <c r="F120" i="15"/>
  <c r="G120" i="15"/>
  <c r="H120" i="15"/>
  <c r="F121" i="15"/>
  <c r="G121" i="15"/>
  <c r="H121" i="15"/>
  <c r="F122" i="15"/>
  <c r="G122" i="15"/>
  <c r="H122" i="15"/>
  <c r="F123" i="15"/>
  <c r="G123" i="15"/>
  <c r="H123" i="15"/>
  <c r="F124" i="15"/>
  <c r="G124" i="15"/>
  <c r="H124" i="15"/>
  <c r="H5" i="15"/>
  <c r="G5" i="15"/>
  <c r="F5" i="15"/>
  <c r="K118" i="16"/>
  <c r="B118" i="16"/>
  <c r="T117" i="16"/>
  <c r="K117" i="16"/>
  <c r="B117" i="16"/>
  <c r="T116" i="16"/>
  <c r="K116" i="16"/>
  <c r="O116" i="16" s="1"/>
  <c r="E116" i="16"/>
  <c r="U116" i="16" s="1"/>
  <c r="B116" i="16"/>
  <c r="T115" i="16"/>
  <c r="K115" i="16"/>
  <c r="E115" i="16" s="1"/>
  <c r="B115" i="16"/>
  <c r="T114" i="16"/>
  <c r="N114" i="16"/>
  <c r="K114" i="16"/>
  <c r="B114" i="16"/>
  <c r="T113" i="16"/>
  <c r="K113" i="16"/>
  <c r="E113" i="16"/>
  <c r="B113" i="16"/>
  <c r="T112" i="16"/>
  <c r="K112" i="16"/>
  <c r="B112" i="16"/>
  <c r="T111" i="16"/>
  <c r="O111" i="16"/>
  <c r="N111" i="16"/>
  <c r="K111" i="16"/>
  <c r="E111" i="16" s="1"/>
  <c r="U111" i="16" s="1"/>
  <c r="B111" i="16"/>
  <c r="T110" i="16"/>
  <c r="N110" i="16"/>
  <c r="K110" i="16"/>
  <c r="O110" i="16" s="1"/>
  <c r="E110" i="16"/>
  <c r="U110" i="16" s="1"/>
  <c r="B110" i="16"/>
  <c r="T109" i="16"/>
  <c r="K109" i="16"/>
  <c r="B109" i="16"/>
  <c r="T108" i="16"/>
  <c r="K108" i="16"/>
  <c r="E108" i="16" s="1"/>
  <c r="B108" i="16"/>
  <c r="T107" i="16"/>
  <c r="K107" i="16"/>
  <c r="E107" i="16"/>
  <c r="B107" i="16"/>
  <c r="T106" i="16"/>
  <c r="O106" i="16"/>
  <c r="N106" i="16"/>
  <c r="K106" i="16"/>
  <c r="E106" i="16"/>
  <c r="U106" i="16" s="1"/>
  <c r="B106" i="16"/>
  <c r="T105" i="16"/>
  <c r="K105" i="16"/>
  <c r="N105" i="16"/>
  <c r="E105" i="16"/>
  <c r="B105" i="16"/>
  <c r="T104" i="16"/>
  <c r="N104" i="16"/>
  <c r="K104" i="16"/>
  <c r="O104" i="16" s="1"/>
  <c r="E104" i="16"/>
  <c r="B104" i="16"/>
  <c r="T103" i="16"/>
  <c r="K103" i="16"/>
  <c r="E103" i="16"/>
  <c r="B103" i="16"/>
  <c r="T102" i="16"/>
  <c r="K102" i="16"/>
  <c r="E102" i="16"/>
  <c r="B102" i="16"/>
  <c r="T101" i="16"/>
  <c r="K101" i="16"/>
  <c r="B101" i="16"/>
  <c r="T100" i="16"/>
  <c r="K100" i="16"/>
  <c r="E100" i="16" s="1"/>
  <c r="U100" i="16" s="1"/>
  <c r="B100" i="16"/>
  <c r="T99" i="16"/>
  <c r="K99" i="16"/>
  <c r="O99" i="16"/>
  <c r="E99" i="16"/>
  <c r="U99" i="16"/>
  <c r="B99" i="16"/>
  <c r="T98" i="16"/>
  <c r="K98" i="16"/>
  <c r="B98" i="16"/>
  <c r="T97" i="16"/>
  <c r="K97" i="16"/>
  <c r="N97" i="16" s="1"/>
  <c r="E97" i="16"/>
  <c r="U97" i="16" s="1"/>
  <c r="B97" i="16"/>
  <c r="T96" i="16"/>
  <c r="K96" i="16"/>
  <c r="O96" i="16" s="1"/>
  <c r="E96" i="16"/>
  <c r="U96" i="16"/>
  <c r="B96" i="16"/>
  <c r="T95" i="16"/>
  <c r="K95" i="16"/>
  <c r="B95" i="16"/>
  <c r="T94" i="16"/>
  <c r="K94" i="16"/>
  <c r="E94" i="16"/>
  <c r="U94" i="16"/>
  <c r="B94" i="16"/>
  <c r="T93" i="16"/>
  <c r="K93" i="16"/>
  <c r="B93" i="16"/>
  <c r="T92" i="16"/>
  <c r="K92" i="16"/>
  <c r="O92" i="16" s="1"/>
  <c r="N92" i="16"/>
  <c r="B92" i="16"/>
  <c r="T91" i="16"/>
  <c r="K91" i="16"/>
  <c r="E91" i="16" s="1"/>
  <c r="U91" i="16" s="1"/>
  <c r="B91" i="16"/>
  <c r="T90" i="16"/>
  <c r="K90" i="16"/>
  <c r="B90" i="16"/>
  <c r="T89" i="16"/>
  <c r="K89" i="16"/>
  <c r="N89" i="16" s="1"/>
  <c r="B89" i="16"/>
  <c r="T88" i="16"/>
  <c r="K88" i="16"/>
  <c r="B88" i="16"/>
  <c r="T87" i="16"/>
  <c r="K87" i="16"/>
  <c r="B87" i="16"/>
  <c r="T86" i="16"/>
  <c r="K86" i="16"/>
  <c r="E86" i="16" s="1"/>
  <c r="U86" i="16" s="1"/>
  <c r="B86" i="16"/>
  <c r="T85" i="16"/>
  <c r="K85" i="16"/>
  <c r="B85" i="16"/>
  <c r="T84" i="16"/>
  <c r="O84" i="16"/>
  <c r="N84" i="16"/>
  <c r="K84" i="16"/>
  <c r="E84" i="16"/>
  <c r="B84" i="16"/>
  <c r="T83" i="16"/>
  <c r="K83" i="16"/>
  <c r="E83" i="16"/>
  <c r="B83" i="16"/>
  <c r="T82" i="16"/>
  <c r="K82" i="16"/>
  <c r="B82" i="16"/>
  <c r="T81" i="16"/>
  <c r="K81" i="16"/>
  <c r="O81" i="16" s="1"/>
  <c r="N81" i="16"/>
  <c r="E81" i="16"/>
  <c r="U81" i="16" s="1"/>
  <c r="B81" i="16"/>
  <c r="T80" i="16"/>
  <c r="K80" i="16"/>
  <c r="O80" i="16" s="1"/>
  <c r="B80" i="16"/>
  <c r="T79" i="16"/>
  <c r="K79" i="16"/>
  <c r="B79" i="16"/>
  <c r="T78" i="16"/>
  <c r="K78" i="16"/>
  <c r="O78" i="16" s="1"/>
  <c r="E78" i="16"/>
  <c r="U78" i="16" s="1"/>
  <c r="B78" i="16"/>
  <c r="T77" i="16"/>
  <c r="K77" i="16"/>
  <c r="B77" i="16"/>
  <c r="T76" i="16"/>
  <c r="K76" i="16"/>
  <c r="O76" i="16"/>
  <c r="E76" i="16"/>
  <c r="B76" i="16"/>
  <c r="T75" i="16"/>
  <c r="O75" i="16"/>
  <c r="K75" i="16"/>
  <c r="N75" i="16" s="1"/>
  <c r="B75" i="16"/>
  <c r="T74" i="16"/>
  <c r="K74" i="16"/>
  <c r="B74" i="16"/>
  <c r="T73" i="16"/>
  <c r="K73" i="16"/>
  <c r="O73" i="16" s="1"/>
  <c r="N73" i="16"/>
  <c r="E73" i="16"/>
  <c r="U73" i="16"/>
  <c r="B73" i="16"/>
  <c r="T72" i="16"/>
  <c r="K72" i="16"/>
  <c r="O72" i="16"/>
  <c r="B72" i="16"/>
  <c r="T71" i="16"/>
  <c r="K71" i="16"/>
  <c r="B71" i="16"/>
  <c r="T70" i="16"/>
  <c r="K70" i="16"/>
  <c r="E70" i="16" s="1"/>
  <c r="U70" i="16" s="1"/>
  <c r="B70" i="16"/>
  <c r="T69" i="16"/>
  <c r="K69" i="16"/>
  <c r="E69" i="16"/>
  <c r="B69" i="16"/>
  <c r="T68" i="16"/>
  <c r="N68" i="16"/>
  <c r="K68" i="16"/>
  <c r="O68" i="16" s="1"/>
  <c r="E68" i="16"/>
  <c r="U68" i="16"/>
  <c r="B68" i="16"/>
  <c r="T67" i="16"/>
  <c r="K67" i="16"/>
  <c r="O67" i="16" s="1"/>
  <c r="B67" i="16"/>
  <c r="T66" i="16"/>
  <c r="K66" i="16"/>
  <c r="B66" i="16"/>
  <c r="T65" i="16"/>
  <c r="K65" i="16"/>
  <c r="E65" i="16" s="1"/>
  <c r="U65" i="16" s="1"/>
  <c r="N65" i="16"/>
  <c r="B65" i="16"/>
  <c r="T64" i="16"/>
  <c r="K64" i="16"/>
  <c r="E64" i="16" s="1"/>
  <c r="U64" i="16" s="1"/>
  <c r="B64" i="16"/>
  <c r="T63" i="16"/>
  <c r="K63" i="16"/>
  <c r="B63" i="16"/>
  <c r="T62" i="16"/>
  <c r="K62" i="16"/>
  <c r="B62" i="16"/>
  <c r="T61" i="16"/>
  <c r="K61" i="16"/>
  <c r="B61" i="16"/>
  <c r="T60" i="16"/>
  <c r="K60" i="16"/>
  <c r="E60" i="16"/>
  <c r="B60" i="16"/>
  <c r="T59" i="16"/>
  <c r="K59" i="16"/>
  <c r="B59" i="16"/>
  <c r="T58" i="16"/>
  <c r="K58" i="16"/>
  <c r="B58" i="16"/>
  <c r="T57" i="16"/>
  <c r="K57" i="16"/>
  <c r="N57" i="16"/>
  <c r="B57" i="16"/>
  <c r="T56" i="16"/>
  <c r="O56" i="16"/>
  <c r="N56" i="16"/>
  <c r="K56" i="16"/>
  <c r="E56" i="16"/>
  <c r="U56" i="16" s="1"/>
  <c r="B56" i="16"/>
  <c r="T55" i="16"/>
  <c r="K55" i="16"/>
  <c r="B55" i="16"/>
  <c r="T54" i="16"/>
  <c r="K54" i="16"/>
  <c r="E54" i="16"/>
  <c r="U54" i="16" s="1"/>
  <c r="B54" i="16"/>
  <c r="T53" i="16"/>
  <c r="K53" i="16"/>
  <c r="E53" i="16" s="1"/>
  <c r="U53" i="16"/>
  <c r="B53" i="16"/>
  <c r="T52" i="16"/>
  <c r="N52" i="16"/>
  <c r="K52" i="16"/>
  <c r="O52" i="16" s="1"/>
  <c r="E52" i="16"/>
  <c r="U52" i="16" s="1"/>
  <c r="B52" i="16"/>
  <c r="T51" i="16"/>
  <c r="O51" i="16"/>
  <c r="K51" i="16"/>
  <c r="E51" i="16" s="1"/>
  <c r="N51" i="16"/>
  <c r="U51" i="16"/>
  <c r="B51" i="16"/>
  <c r="T50" i="16"/>
  <c r="K50" i="16"/>
  <c r="B50" i="16"/>
  <c r="T49" i="16"/>
  <c r="K49" i="16"/>
  <c r="N49" i="16" s="1"/>
  <c r="E49" i="16"/>
  <c r="U49" i="16"/>
  <c r="B49" i="16"/>
  <c r="T48" i="16"/>
  <c r="O48" i="16"/>
  <c r="K48" i="16"/>
  <c r="N48" i="16" s="1"/>
  <c r="B48" i="16"/>
  <c r="T47" i="16"/>
  <c r="K47" i="16"/>
  <c r="B47" i="16"/>
  <c r="T46" i="16"/>
  <c r="K46" i="16"/>
  <c r="E46" i="16" s="1"/>
  <c r="U46" i="16"/>
  <c r="B46" i="16"/>
  <c r="T45" i="16"/>
  <c r="K45" i="16"/>
  <c r="B45" i="16"/>
  <c r="T44" i="16"/>
  <c r="K44" i="16"/>
  <c r="E44" i="16" s="1"/>
  <c r="B44" i="16"/>
  <c r="T43" i="16"/>
  <c r="K43" i="16"/>
  <c r="E43" i="16" s="1"/>
  <c r="B43" i="16"/>
  <c r="T42" i="16"/>
  <c r="K42" i="16"/>
  <c r="O42" i="16" s="1"/>
  <c r="B42" i="16"/>
  <c r="T41" i="16"/>
  <c r="K41" i="16"/>
  <c r="N41" i="16" s="1"/>
  <c r="B41" i="16"/>
  <c r="T40" i="16"/>
  <c r="K40" i="16"/>
  <c r="O40" i="16" s="1"/>
  <c r="N40" i="16"/>
  <c r="E40" i="16"/>
  <c r="U40" i="16" s="1"/>
  <c r="B40" i="16"/>
  <c r="T39" i="16"/>
  <c r="K39" i="16"/>
  <c r="O39" i="16" s="1"/>
  <c r="B39" i="16"/>
  <c r="T38" i="16"/>
  <c r="K38" i="16"/>
  <c r="E38" i="16"/>
  <c r="U38" i="16" s="1"/>
  <c r="B38" i="16"/>
  <c r="T37" i="16"/>
  <c r="K37" i="16"/>
  <c r="B37" i="16"/>
  <c r="T36" i="16"/>
  <c r="K36" i="16"/>
  <c r="B36" i="16"/>
  <c r="T35" i="16"/>
  <c r="K35" i="16"/>
  <c r="E35" i="16"/>
  <c r="U35" i="16" s="1"/>
  <c r="B35" i="16"/>
  <c r="T34" i="16"/>
  <c r="K34" i="16"/>
  <c r="N34" i="16" s="1"/>
  <c r="B34" i="16"/>
  <c r="T33" i="16"/>
  <c r="K33" i="16"/>
  <c r="O33" i="16" s="1"/>
  <c r="E33" i="16"/>
  <c r="U33" i="16" s="1"/>
  <c r="B33" i="16"/>
  <c r="T32" i="16"/>
  <c r="K32" i="16"/>
  <c r="E32" i="16"/>
  <c r="U32" i="16" s="1"/>
  <c r="B32" i="16"/>
  <c r="T31" i="16"/>
  <c r="K31" i="16"/>
  <c r="O31" i="16" s="1"/>
  <c r="E31" i="16"/>
  <c r="U31" i="16"/>
  <c r="B31" i="16"/>
  <c r="T30" i="16"/>
  <c r="K30" i="16"/>
  <c r="N30" i="16"/>
  <c r="B30" i="16"/>
  <c r="T29" i="16"/>
  <c r="K29" i="16"/>
  <c r="O29" i="16"/>
  <c r="E29" i="16"/>
  <c r="U29" i="16"/>
  <c r="B29" i="16"/>
  <c r="T28" i="16"/>
  <c r="K28" i="16"/>
  <c r="O28" i="16" s="1"/>
  <c r="B28" i="16"/>
  <c r="T27" i="16"/>
  <c r="K27" i="16"/>
  <c r="E27" i="16" s="1"/>
  <c r="U27" i="16" s="1"/>
  <c r="B27" i="16"/>
  <c r="T26" i="16"/>
  <c r="K26" i="16"/>
  <c r="N26" i="16"/>
  <c r="B26" i="16"/>
  <c r="T25" i="16"/>
  <c r="K25" i="16"/>
  <c r="O25" i="16"/>
  <c r="E25" i="16"/>
  <c r="U25" i="16" s="1"/>
  <c r="B25" i="16"/>
  <c r="T24" i="16"/>
  <c r="K24" i="16"/>
  <c r="E24" i="16"/>
  <c r="U24" i="16" s="1"/>
  <c r="B24" i="16"/>
  <c r="T23" i="16"/>
  <c r="K23" i="16"/>
  <c r="O23" i="16" s="1"/>
  <c r="E23" i="16"/>
  <c r="U23" i="16" s="1"/>
  <c r="B23" i="16"/>
  <c r="T22" i="16"/>
  <c r="K22" i="16"/>
  <c r="N22" i="16" s="1"/>
  <c r="B22" i="16"/>
  <c r="T21" i="16"/>
  <c r="K21" i="16"/>
  <c r="E21" i="16" s="1"/>
  <c r="U21" i="16" s="1"/>
  <c r="O21" i="16"/>
  <c r="B21" i="16"/>
  <c r="T20" i="16"/>
  <c r="O20" i="16"/>
  <c r="K20" i="16"/>
  <c r="N20" i="16"/>
  <c r="B20" i="16"/>
  <c r="T19" i="16"/>
  <c r="K19" i="16"/>
  <c r="E19" i="16"/>
  <c r="U19" i="16" s="1"/>
  <c r="B19" i="16"/>
  <c r="AV42" i="8"/>
  <c r="AU42" i="8"/>
  <c r="AV41" i="8"/>
  <c r="AU41" i="8"/>
  <c r="AU40" i="8"/>
  <c r="AV39" i="8"/>
  <c r="AU39" i="8"/>
  <c r="AV34" i="8"/>
  <c r="AU34" i="8"/>
  <c r="AU29" i="8"/>
  <c r="AU24" i="8"/>
  <c r="AV23" i="8"/>
  <c r="AU23" i="8"/>
  <c r="AU18" i="8"/>
  <c r="AV17" i="8"/>
  <c r="AU17" i="8"/>
  <c r="AU12" i="8"/>
  <c r="AV11" i="8"/>
  <c r="AU11" i="8"/>
  <c r="AU10" i="8"/>
  <c r="AU9" i="8"/>
  <c r="AO42" i="8"/>
  <c r="AN42" i="8"/>
  <c r="AO41" i="8"/>
  <c r="AN41" i="8"/>
  <c r="AO40" i="8"/>
  <c r="AV40" i="8" s="1"/>
  <c r="AN40" i="8"/>
  <c r="AO39" i="8"/>
  <c r="AN39" i="8"/>
  <c r="AO34" i="8"/>
  <c r="AN34" i="8"/>
  <c r="AO29" i="8"/>
  <c r="AN29" i="8"/>
  <c r="AO24" i="8"/>
  <c r="AV24" i="8" s="1"/>
  <c r="AN24" i="8"/>
  <c r="AO23" i="8"/>
  <c r="AN23" i="8"/>
  <c r="AP23" i="8" s="1"/>
  <c r="AO18" i="8"/>
  <c r="AN18" i="8"/>
  <c r="AO17" i="8"/>
  <c r="AN17" i="8"/>
  <c r="AO12" i="8"/>
  <c r="AN12" i="8"/>
  <c r="AO11" i="8"/>
  <c r="AN11" i="8"/>
  <c r="AO10" i="8"/>
  <c r="AV10" i="8" s="1"/>
  <c r="AN10" i="8"/>
  <c r="AO9" i="8"/>
  <c r="AN9" i="8"/>
  <c r="AB42" i="8"/>
  <c r="AA42" i="8"/>
  <c r="AB41" i="8"/>
  <c r="AA41" i="8"/>
  <c r="AB40" i="8"/>
  <c r="AA40" i="8"/>
  <c r="AB39" i="8"/>
  <c r="AA39" i="8"/>
  <c r="AB34" i="8"/>
  <c r="AA34" i="8"/>
  <c r="AB29" i="8"/>
  <c r="AA29" i="8"/>
  <c r="AC29" i="8" s="1"/>
  <c r="AB24" i="8"/>
  <c r="AA24" i="8"/>
  <c r="AB23" i="8"/>
  <c r="AA23" i="8"/>
  <c r="AB18" i="8"/>
  <c r="AA18" i="8"/>
  <c r="AB17" i="8"/>
  <c r="AA17" i="8"/>
  <c r="AB12" i="8"/>
  <c r="AA12" i="8"/>
  <c r="AB11" i="8"/>
  <c r="AA11" i="8"/>
  <c r="AB10" i="8"/>
  <c r="AA10" i="8"/>
  <c r="AB9" i="8"/>
  <c r="AA9" i="8"/>
  <c r="AC9" i="8"/>
  <c r="AE2740" i="14"/>
  <c r="AE2746" i="14"/>
  <c r="AE2761" i="14"/>
  <c r="AE2767" i="14"/>
  <c r="AE2775" i="14"/>
  <c r="AE2799" i="14"/>
  <c r="AE2801" i="14"/>
  <c r="AE2815" i="14"/>
  <c r="AE2817" i="14"/>
  <c r="AE2825" i="14"/>
  <c r="AE2831" i="14"/>
  <c r="AE2839" i="14"/>
  <c r="AE2849" i="14"/>
  <c r="AE2863" i="14"/>
  <c r="AE2865" i="14"/>
  <c r="AE2874" i="14"/>
  <c r="AE2879" i="14"/>
  <c r="AE2895" i="14"/>
  <c r="AE2927" i="14"/>
  <c r="AE2929" i="14"/>
  <c r="AE2943" i="14"/>
  <c r="AE2945" i="14"/>
  <c r="AE2959" i="14"/>
  <c r="AE2964" i="14"/>
  <c r="AE2968" i="14"/>
  <c r="AE2970" i="14"/>
  <c r="AE2978" i="14"/>
  <c r="AE2980" i="14"/>
  <c r="AE2991" i="14"/>
  <c r="AE2993" i="14"/>
  <c r="AE2996" i="14"/>
  <c r="AE3002" i="14"/>
  <c r="AE3004" i="14"/>
  <c r="AE3007" i="14"/>
  <c r="AE3009" i="14"/>
  <c r="AE3016" i="14"/>
  <c r="AE3017" i="14"/>
  <c r="AE3018" i="14"/>
  <c r="AE3032" i="14"/>
  <c r="AE3034" i="14"/>
  <c r="AE3042" i="14"/>
  <c r="AE3044" i="14"/>
  <c r="AE3048" i="14"/>
  <c r="AE3055" i="14"/>
  <c r="AE3056" i="14"/>
  <c r="AE3057" i="14"/>
  <c r="AE3066" i="14"/>
  <c r="Y42" i="8"/>
  <c r="Z42" i="8"/>
  <c r="AG42" i="8"/>
  <c r="AM42" i="8"/>
  <c r="AT42" i="8"/>
  <c r="BA42" i="8"/>
  <c r="F42" i="8"/>
  <c r="R42" i="8"/>
  <c r="BG41" i="8"/>
  <c r="Y41" i="8"/>
  <c r="Z41" i="8"/>
  <c r="AG41" i="8"/>
  <c r="AM41" i="8"/>
  <c r="AP41" i="8" s="1"/>
  <c r="AT41" i="8"/>
  <c r="AW41" i="8" s="1"/>
  <c r="BA41" i="8"/>
  <c r="F41" i="8"/>
  <c r="R41" i="8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8" i="10"/>
  <c r="J139" i="10"/>
  <c r="J140" i="10"/>
  <c r="J141" i="10"/>
  <c r="J142" i="10"/>
  <c r="J143" i="10"/>
  <c r="J144" i="10"/>
  <c r="J145" i="10"/>
  <c r="J146" i="10"/>
  <c r="J147" i="10"/>
  <c r="J148" i="10"/>
  <c r="J149" i="10"/>
  <c r="J150" i="10"/>
  <c r="J151" i="10"/>
  <c r="J152" i="10"/>
  <c r="J153" i="10"/>
  <c r="J154" i="10"/>
  <c r="J155" i="10"/>
  <c r="J156" i="10"/>
  <c r="J157" i="10"/>
  <c r="J158" i="10"/>
  <c r="J159" i="10"/>
  <c r="J160" i="10"/>
  <c r="J161" i="10"/>
  <c r="J162" i="10"/>
  <c r="J163" i="10"/>
  <c r="J164" i="10"/>
  <c r="J165" i="10"/>
  <c r="J166" i="10"/>
  <c r="J167" i="10"/>
  <c r="J168" i="10"/>
  <c r="J169" i="10"/>
  <c r="J170" i="10"/>
  <c r="J171" i="10"/>
  <c r="J172" i="10"/>
  <c r="J173" i="10"/>
  <c r="Y40" i="8"/>
  <c r="Z40" i="8"/>
  <c r="AG40" i="8"/>
  <c r="AM40" i="8"/>
  <c r="AT40" i="8"/>
  <c r="BA40" i="8"/>
  <c r="BG40" i="8"/>
  <c r="R40" i="8"/>
  <c r="F40" i="8"/>
  <c r="BG39" i="8"/>
  <c r="BA39" i="8"/>
  <c r="AG39" i="8"/>
  <c r="AT39" i="8"/>
  <c r="AM39" i="8"/>
  <c r="Z39" i="8"/>
  <c r="AT34" i="8"/>
  <c r="AM34" i="8"/>
  <c r="Z34" i="8"/>
  <c r="AT29" i="8"/>
  <c r="AW29" i="8" s="1"/>
  <c r="AM29" i="8"/>
  <c r="AP29" i="8" s="1"/>
  <c r="Z29" i="8"/>
  <c r="Y39" i="8"/>
  <c r="Y34" i="8"/>
  <c r="Y29" i="8"/>
  <c r="AT24" i="8"/>
  <c r="AT23" i="8"/>
  <c r="AM24" i="8"/>
  <c r="AP24" i="8" s="1"/>
  <c r="AM23" i="8"/>
  <c r="Z24" i="8"/>
  <c r="Z23" i="8"/>
  <c r="AC23" i="8" s="1"/>
  <c r="Y24" i="8"/>
  <c r="Y23" i="8"/>
  <c r="AM18" i="8"/>
  <c r="AM17" i="8"/>
  <c r="AT18" i="8"/>
  <c r="AT17" i="8"/>
  <c r="AW17" i="8" s="1"/>
  <c r="Y18" i="8"/>
  <c r="Z18" i="8"/>
  <c r="AC18" i="8" s="1"/>
  <c r="Z17" i="8"/>
  <c r="Y17" i="8"/>
  <c r="R10" i="8"/>
  <c r="R11" i="8"/>
  <c r="R12" i="8"/>
  <c r="R17" i="8"/>
  <c r="R18" i="8"/>
  <c r="R23" i="8"/>
  <c r="R24" i="8"/>
  <c r="R29" i="8"/>
  <c r="R34" i="8"/>
  <c r="R39" i="8"/>
  <c r="R9" i="8"/>
  <c r="F39" i="8"/>
  <c r="F10" i="8"/>
  <c r="F11" i="8"/>
  <c r="F12" i="8"/>
  <c r="F17" i="8"/>
  <c r="F18" i="8"/>
  <c r="F23" i="8"/>
  <c r="F24" i="8"/>
  <c r="F29" i="8"/>
  <c r="F34" i="8"/>
  <c r="F9" i="8"/>
  <c r="J2" i="14"/>
  <c r="K2" i="14"/>
  <c r="Q7" i="14"/>
  <c r="X7" i="14"/>
  <c r="X15" i="14"/>
  <c r="U2724" i="14" s="1"/>
  <c r="U2721" i="14"/>
  <c r="U2720" i="14"/>
  <c r="U2722" i="14"/>
  <c r="U2723" i="14"/>
  <c r="Y2723" i="14" s="1"/>
  <c r="X2723" i="14"/>
  <c r="U2726" i="14"/>
  <c r="Y2726" i="14"/>
  <c r="X2726" i="14"/>
  <c r="U2727" i="14"/>
  <c r="U2730" i="14"/>
  <c r="U2731" i="14"/>
  <c r="Y2731" i="14"/>
  <c r="X2731" i="14"/>
  <c r="U2732" i="14"/>
  <c r="U2738" i="14"/>
  <c r="U2740" i="14"/>
  <c r="U2743" i="14"/>
  <c r="AE2743" i="14" s="1"/>
  <c r="X2743" i="14"/>
  <c r="Y2743" i="14"/>
  <c r="U2746" i="14"/>
  <c r="X2746" i="14"/>
  <c r="Y2746" i="14"/>
  <c r="U2749" i="14"/>
  <c r="U2752" i="14"/>
  <c r="AE2752" i="14" s="1"/>
  <c r="U2755" i="14"/>
  <c r="AE2755" i="14" s="1"/>
  <c r="U2758" i="14"/>
  <c r="AE2758" i="14" s="1"/>
  <c r="X2758" i="14"/>
  <c r="Y2758" i="14"/>
  <c r="U2761" i="14"/>
  <c r="Y2761" i="14"/>
  <c r="U2764" i="14"/>
  <c r="AE2764" i="14" s="1"/>
  <c r="U2765" i="14"/>
  <c r="AE2765" i="14" s="1"/>
  <c r="X2765" i="14"/>
  <c r="U2767" i="14"/>
  <c r="X2767" i="14"/>
  <c r="Y2767" i="14"/>
  <c r="U2771" i="14"/>
  <c r="X2771" i="14"/>
  <c r="U2773" i="14"/>
  <c r="AE2773" i="14" s="1"/>
  <c r="U2775" i="14"/>
  <c r="U2779" i="14"/>
  <c r="AE2779" i="14" s="1"/>
  <c r="U2781" i="14"/>
  <c r="AE2781" i="14" s="1"/>
  <c r="U2783" i="14"/>
  <c r="X2783" i="14"/>
  <c r="U2789" i="14"/>
  <c r="U2791" i="14"/>
  <c r="AE2791" i="14" s="1"/>
  <c r="X2791" i="14"/>
  <c r="Y2791" i="14"/>
  <c r="U2795" i="14"/>
  <c r="X2795" i="14"/>
  <c r="U2797" i="14"/>
  <c r="AE2797" i="14" s="1"/>
  <c r="X2797" i="14"/>
  <c r="U2799" i="14"/>
  <c r="Y2799" i="14"/>
  <c r="X2799" i="14"/>
  <c r="U2801" i="14"/>
  <c r="U2807" i="14"/>
  <c r="AE2807" i="14" s="1"/>
  <c r="U2809" i="14"/>
  <c r="AE2809" i="14" s="1"/>
  <c r="U2813" i="14"/>
  <c r="AE2813" i="14" s="1"/>
  <c r="U2815" i="14"/>
  <c r="U2817" i="14"/>
  <c r="X2817" i="14" s="1"/>
  <c r="Y2817" i="14"/>
  <c r="U2823" i="14"/>
  <c r="AE2823" i="14" s="1"/>
  <c r="U2825" i="14"/>
  <c r="Y2825" i="14"/>
  <c r="X2825" i="14"/>
  <c r="U2829" i="14"/>
  <c r="Y2829" i="14"/>
  <c r="U2831" i="14"/>
  <c r="Y2831" i="14"/>
  <c r="X2831" i="14"/>
  <c r="U2833" i="14"/>
  <c r="AE2833" i="14" s="1"/>
  <c r="Y2833" i="14"/>
  <c r="U2839" i="14"/>
  <c r="X2839" i="14"/>
  <c r="Y2839" i="14"/>
  <c r="U2841" i="14"/>
  <c r="Y2841" i="14"/>
  <c r="U2845" i="14"/>
  <c r="U2847" i="14"/>
  <c r="AE2847" i="14" s="1"/>
  <c r="Y2847" i="14"/>
  <c r="X2847" i="14"/>
  <c r="U2849" i="14"/>
  <c r="X2849" i="14" s="1"/>
  <c r="Y2849" i="14"/>
  <c r="U2851" i="14"/>
  <c r="AE2851" i="14" s="1"/>
  <c r="U2855" i="14"/>
  <c r="AE2855" i="14" s="1"/>
  <c r="X2855" i="14"/>
  <c r="U2857" i="14"/>
  <c r="U2863" i="14"/>
  <c r="U2865" i="14"/>
  <c r="X2865" i="14"/>
  <c r="Y2865" i="14"/>
  <c r="U2867" i="14"/>
  <c r="U2871" i="14"/>
  <c r="AE2871" i="14" s="1"/>
  <c r="X2871" i="14"/>
  <c r="Y2871" i="14"/>
  <c r="U2873" i="14"/>
  <c r="AE2873" i="14" s="1"/>
  <c r="U2875" i="14"/>
  <c r="AE2875" i="14" s="1"/>
  <c r="U2877" i="14"/>
  <c r="Y2877" i="14"/>
  <c r="U2879" i="14"/>
  <c r="X2879" i="14"/>
  <c r="Y2879" i="14"/>
  <c r="U2881" i="14"/>
  <c r="AE2881" i="14" s="1"/>
  <c r="X2881" i="14"/>
  <c r="Y2881" i="14"/>
  <c r="U2887" i="14"/>
  <c r="U2889" i="14"/>
  <c r="AE2889" i="14" s="1"/>
  <c r="U2891" i="14"/>
  <c r="AE2891" i="14" s="1"/>
  <c r="X2891" i="14"/>
  <c r="Y2891" i="14"/>
  <c r="U2893" i="14"/>
  <c r="AE2893" i="14" s="1"/>
  <c r="U2895" i="14"/>
  <c r="Y2895" i="14"/>
  <c r="X2895" i="14"/>
  <c r="U2897" i="14"/>
  <c r="AE2897" i="14" s="1"/>
  <c r="X2897" i="14"/>
  <c r="Y2897" i="14"/>
  <c r="U2899" i="14"/>
  <c r="X2899" i="14"/>
  <c r="U2903" i="14"/>
  <c r="AE2903" i="14" s="1"/>
  <c r="U2905" i="14"/>
  <c r="AE2905" i="14" s="1"/>
  <c r="Y2905" i="14"/>
  <c r="X2905" i="14"/>
  <c r="U2907" i="14"/>
  <c r="AE2907" i="14" s="1"/>
  <c r="X2907" i="14"/>
  <c r="Y2907" i="14"/>
  <c r="U2909" i="14"/>
  <c r="AE2909" i="14" s="1"/>
  <c r="X2909" i="14"/>
  <c r="Y2909" i="14"/>
  <c r="U2911" i="14"/>
  <c r="AE2911" i="14" s="1"/>
  <c r="X2911" i="14"/>
  <c r="Y2911" i="14"/>
  <c r="W2911" i="14"/>
  <c r="U2913" i="14"/>
  <c r="U2915" i="14"/>
  <c r="AE2915" i="14" s="1"/>
  <c r="U2917" i="14"/>
  <c r="AE2917" i="14" s="1"/>
  <c r="U2919" i="14"/>
  <c r="X2919" i="14"/>
  <c r="U2921" i="14"/>
  <c r="AE2921" i="14" s="1"/>
  <c r="X2921" i="14"/>
  <c r="Y2921" i="14"/>
  <c r="U2923" i="14"/>
  <c r="AE2923" i="14" s="1"/>
  <c r="U2925" i="14"/>
  <c r="AE2925" i="14" s="1"/>
  <c r="X2925" i="14"/>
  <c r="Y2925" i="14"/>
  <c r="U2927" i="14"/>
  <c r="U2929" i="14"/>
  <c r="X2929" i="14"/>
  <c r="Y2929" i="14"/>
  <c r="U2931" i="14"/>
  <c r="AE2931" i="14" s="1"/>
  <c r="U2933" i="14"/>
  <c r="AE2933" i="14" s="1"/>
  <c r="U2935" i="14"/>
  <c r="U2937" i="14"/>
  <c r="AE2937" i="14" s="1"/>
  <c r="U2939" i="14"/>
  <c r="AE2939" i="14" s="1"/>
  <c r="X2939" i="14"/>
  <c r="Y2939" i="14"/>
  <c r="U2941" i="14"/>
  <c r="AE2941" i="14" s="1"/>
  <c r="X2941" i="14"/>
  <c r="Y2941" i="14"/>
  <c r="U2943" i="14"/>
  <c r="U2945" i="14"/>
  <c r="X2945" i="14"/>
  <c r="Y2945" i="14"/>
  <c r="U2947" i="14"/>
  <c r="AE2947" i="14" s="1"/>
  <c r="U2949" i="14"/>
  <c r="AE2949" i="14" s="1"/>
  <c r="Y2949" i="14"/>
  <c r="X2949" i="14"/>
  <c r="U2951" i="14"/>
  <c r="AE2951" i="14" s="1"/>
  <c r="Y2951" i="14"/>
  <c r="X2951" i="14"/>
  <c r="U2953" i="14"/>
  <c r="X2953" i="14"/>
  <c r="U2955" i="14"/>
  <c r="U2957" i="14"/>
  <c r="Y2957" i="14"/>
  <c r="U2958" i="14"/>
  <c r="AE2958" i="14" s="1"/>
  <c r="U2959" i="14"/>
  <c r="X2959" i="14"/>
  <c r="Y2959" i="14"/>
  <c r="U2960" i="14"/>
  <c r="Y2960" i="14"/>
  <c r="U2961" i="14"/>
  <c r="U2962" i="14"/>
  <c r="AE2962" i="14" s="1"/>
  <c r="Y2962" i="14"/>
  <c r="X2962" i="14"/>
  <c r="U2963" i="14"/>
  <c r="Y2963" i="14"/>
  <c r="U2964" i="14"/>
  <c r="U2965" i="14"/>
  <c r="AE2965" i="14" s="1"/>
  <c r="X2965" i="14"/>
  <c r="Y2965" i="14"/>
  <c r="U2966" i="14"/>
  <c r="AE2966" i="14" s="1"/>
  <c r="U2967" i="14"/>
  <c r="Y2967" i="14"/>
  <c r="U2968" i="14"/>
  <c r="U2969" i="14"/>
  <c r="AE2969" i="14" s="1"/>
  <c r="X2969" i="14"/>
  <c r="Y2969" i="14"/>
  <c r="U2970" i="14"/>
  <c r="Y2970" i="14"/>
  <c r="U2971" i="14"/>
  <c r="AE2971" i="14" s="1"/>
  <c r="U2972" i="14"/>
  <c r="U2973" i="14"/>
  <c r="AE2973" i="14" s="1"/>
  <c r="Y2973" i="14"/>
  <c r="U2974" i="14"/>
  <c r="AE2974" i="14" s="1"/>
  <c r="U2975" i="14"/>
  <c r="Y2975" i="14"/>
  <c r="U2976" i="14"/>
  <c r="AE2976" i="14" s="1"/>
  <c r="Y2976" i="14"/>
  <c r="X2976" i="14"/>
  <c r="U2977" i="14"/>
  <c r="Y2977" i="14" s="1"/>
  <c r="U2978" i="14"/>
  <c r="Y2978" i="14"/>
  <c r="X2978" i="14"/>
  <c r="U2979" i="14"/>
  <c r="AE2979" i="14" s="1"/>
  <c r="X2979" i="14"/>
  <c r="Y2979" i="14"/>
  <c r="U2980" i="14"/>
  <c r="U2981" i="14"/>
  <c r="U2982" i="14"/>
  <c r="AE2982" i="14" s="1"/>
  <c r="Y2982" i="14"/>
  <c r="U2983" i="14"/>
  <c r="AE2983" i="14" s="1"/>
  <c r="Y2983" i="14"/>
  <c r="X2983" i="14"/>
  <c r="U2984" i="14"/>
  <c r="Y2984" i="14" s="1"/>
  <c r="X2984" i="14"/>
  <c r="U2985" i="14"/>
  <c r="AE2985" i="14" s="1"/>
  <c r="X2985" i="14"/>
  <c r="Y2985" i="14"/>
  <c r="U2986" i="14"/>
  <c r="U2987" i="14"/>
  <c r="AE2987" i="14" s="1"/>
  <c r="U2988" i="14"/>
  <c r="U2989" i="14"/>
  <c r="AE2989" i="14" s="1"/>
  <c r="Y2989" i="14"/>
  <c r="X2989" i="14"/>
  <c r="U2990" i="14"/>
  <c r="AE2990" i="14" s="1"/>
  <c r="U2991" i="14"/>
  <c r="U2992" i="14"/>
  <c r="U2993" i="14"/>
  <c r="U2994" i="14"/>
  <c r="U2995" i="14"/>
  <c r="AE2995" i="14" s="1"/>
  <c r="X2995" i="14"/>
  <c r="Y2995" i="14"/>
  <c r="U2996" i="14"/>
  <c r="U2997" i="14"/>
  <c r="AE2997" i="14" s="1"/>
  <c r="X2997" i="14"/>
  <c r="U2998" i="14"/>
  <c r="Y2998" i="14"/>
  <c r="U2999" i="14"/>
  <c r="U3000" i="14"/>
  <c r="AE3000" i="14" s="1"/>
  <c r="Y3000" i="14"/>
  <c r="U3001" i="14"/>
  <c r="U3002" i="14"/>
  <c r="U3003" i="14"/>
  <c r="AE3003" i="14" s="1"/>
  <c r="U3004" i="14"/>
  <c r="Y3004" i="14"/>
  <c r="X3004" i="14"/>
  <c r="U3005" i="14"/>
  <c r="AE3005" i="14" s="1"/>
  <c r="U3006" i="14"/>
  <c r="AE3006" i="14" s="1"/>
  <c r="U3007" i="14"/>
  <c r="U3008" i="14"/>
  <c r="U3009" i="14"/>
  <c r="U3010" i="14"/>
  <c r="AE3010" i="14" s="1"/>
  <c r="Y3010" i="14"/>
  <c r="X3010" i="14"/>
  <c r="U3011" i="14"/>
  <c r="AE3011" i="14" s="1"/>
  <c r="X3011" i="14"/>
  <c r="Y3011" i="14"/>
  <c r="U3012" i="14"/>
  <c r="AE3012" i="14" s="1"/>
  <c r="U3013" i="14"/>
  <c r="AE3013" i="14" s="1"/>
  <c r="X3013" i="14"/>
  <c r="Y3013" i="14"/>
  <c r="W3013" i="14"/>
  <c r="U3014" i="14"/>
  <c r="AE3014" i="14" s="1"/>
  <c r="Y3014" i="14"/>
  <c r="X3014" i="14"/>
  <c r="U3015" i="14"/>
  <c r="AE3015" i="14" s="1"/>
  <c r="Y3015" i="14"/>
  <c r="X3015" i="14"/>
  <c r="U3016" i="14"/>
  <c r="Y3016" i="14"/>
  <c r="X3016" i="14"/>
  <c r="U3017" i="14"/>
  <c r="X3017" i="14"/>
  <c r="Y3017" i="14"/>
  <c r="U3018" i="14"/>
  <c r="X3018" i="14" s="1"/>
  <c r="Y3018" i="14"/>
  <c r="U3019" i="14"/>
  <c r="AE3019" i="14" s="1"/>
  <c r="U3020" i="14"/>
  <c r="AE3020" i="14" s="1"/>
  <c r="Y3020" i="14"/>
  <c r="X3020" i="14"/>
  <c r="U3021" i="14"/>
  <c r="U3022" i="14"/>
  <c r="AE3022" i="14" s="1"/>
  <c r="U3023" i="14"/>
  <c r="AE3023" i="14" s="1"/>
  <c r="U3024" i="14"/>
  <c r="AE3024" i="14" s="1"/>
  <c r="Y3024" i="14"/>
  <c r="X3024" i="14"/>
  <c r="U3025" i="14"/>
  <c r="U3026" i="14"/>
  <c r="U3027" i="14"/>
  <c r="AE3027" i="14" s="1"/>
  <c r="X3027" i="14"/>
  <c r="Y3027" i="14"/>
  <c r="U3028" i="14"/>
  <c r="U3029" i="14"/>
  <c r="AE3029" i="14" s="1"/>
  <c r="X3029" i="14"/>
  <c r="U3030" i="14"/>
  <c r="AE3030" i="14" s="1"/>
  <c r="Y3030" i="14"/>
  <c r="X3030" i="14"/>
  <c r="U3031" i="14"/>
  <c r="AE3031" i="14" s="1"/>
  <c r="Y3031" i="14"/>
  <c r="X3031" i="14"/>
  <c r="U3032" i="14"/>
  <c r="U3033" i="14"/>
  <c r="U3034" i="14"/>
  <c r="U3035" i="14"/>
  <c r="AE3035" i="14" s="1"/>
  <c r="U3036" i="14"/>
  <c r="Y3036" i="14"/>
  <c r="U3037" i="14"/>
  <c r="AE3037" i="14" s="1"/>
  <c r="U3038" i="14"/>
  <c r="AE3038" i="14" s="1"/>
  <c r="U3039" i="14"/>
  <c r="AE3039" i="14" s="1"/>
  <c r="X3039" i="14"/>
  <c r="Y3039" i="14"/>
  <c r="U3040" i="14"/>
  <c r="Y3040" i="14"/>
  <c r="U3041" i="14"/>
  <c r="U3042" i="14"/>
  <c r="Y3042" i="14"/>
  <c r="X3042" i="14"/>
  <c r="U3043" i="14"/>
  <c r="Y3043" i="14"/>
  <c r="U3044" i="14"/>
  <c r="U3045" i="14"/>
  <c r="AE3045" i="14" s="1"/>
  <c r="X3045" i="14"/>
  <c r="Y3045" i="14"/>
  <c r="U3046" i="14"/>
  <c r="U3047" i="14"/>
  <c r="U3048" i="14"/>
  <c r="Y3048" i="14"/>
  <c r="X3048" i="14"/>
  <c r="U3049" i="14"/>
  <c r="AE3049" i="14" s="1"/>
  <c r="X3049" i="14"/>
  <c r="Y3049" i="14"/>
  <c r="U3050" i="14"/>
  <c r="AE3050" i="14" s="1"/>
  <c r="U3051" i="14"/>
  <c r="AE3051" i="14" s="1"/>
  <c r="U3052" i="14"/>
  <c r="AE3052" i="14" s="1"/>
  <c r="Y3052" i="14"/>
  <c r="X3052" i="14"/>
  <c r="U3053" i="14"/>
  <c r="AE3053" i="14" s="1"/>
  <c r="U3054" i="14"/>
  <c r="AE3054" i="14" s="1"/>
  <c r="U3055" i="14"/>
  <c r="X3055" i="14" s="1"/>
  <c r="Y3055" i="14"/>
  <c r="U3056" i="14"/>
  <c r="Y3056" i="14"/>
  <c r="X3056" i="14"/>
  <c r="U3057" i="14"/>
  <c r="X3057" i="14"/>
  <c r="Y3057" i="14"/>
  <c r="U3058" i="14"/>
  <c r="AE3058" i="14" s="1"/>
  <c r="Y3058" i="14"/>
  <c r="X3058" i="14"/>
  <c r="U3059" i="14"/>
  <c r="AE3059" i="14" s="1"/>
  <c r="X3059" i="14"/>
  <c r="Y3059" i="14"/>
  <c r="U3060" i="14"/>
  <c r="AE3060" i="14" s="1"/>
  <c r="U3061" i="14"/>
  <c r="AE3061" i="14" s="1"/>
  <c r="U3062" i="14"/>
  <c r="AE3062" i="14" s="1"/>
  <c r="U3063" i="14"/>
  <c r="U3064" i="14"/>
  <c r="AE3064" i="14" s="1"/>
  <c r="U3065" i="14"/>
  <c r="U3066" i="14"/>
  <c r="U3067" i="14"/>
  <c r="AE3067" i="14" s="1"/>
  <c r="U3068" i="14"/>
  <c r="Y3068" i="14"/>
  <c r="X3068" i="14"/>
  <c r="U3069" i="14"/>
  <c r="AE3069" i="14" s="1"/>
  <c r="U3070" i="14"/>
  <c r="U3071" i="14"/>
  <c r="Y3071" i="14" s="1"/>
  <c r="X3071" i="14"/>
  <c r="U3072" i="14"/>
  <c r="Y3072" i="14"/>
  <c r="X3072" i="14"/>
  <c r="U3073" i="14"/>
  <c r="Y3073" i="14" s="1"/>
  <c r="X3073" i="14"/>
  <c r="U3074" i="14"/>
  <c r="Y3074" i="14"/>
  <c r="X3074" i="14"/>
  <c r="U3075" i="14"/>
  <c r="X3075" i="14"/>
  <c r="Y3075" i="14"/>
  <c r="U3076" i="14"/>
  <c r="U3077" i="14"/>
  <c r="U3078" i="14"/>
  <c r="U3079" i="14"/>
  <c r="U3080" i="14"/>
  <c r="U3081" i="14"/>
  <c r="U3082" i="14"/>
  <c r="Y3082" i="14"/>
  <c r="X3082" i="14"/>
  <c r="U3083" i="14"/>
  <c r="U3084" i="14"/>
  <c r="Y3084" i="14"/>
  <c r="X3084" i="14"/>
  <c r="U3085" i="14"/>
  <c r="Y3085" i="14" s="1"/>
  <c r="X3085" i="14"/>
  <c r="W3085" i="14" s="1"/>
  <c r="U3086" i="14"/>
  <c r="U3087" i="14"/>
  <c r="Y3087" i="14" s="1"/>
  <c r="X3087" i="14"/>
  <c r="U3088" i="14"/>
  <c r="U3089" i="14"/>
  <c r="U3090" i="14"/>
  <c r="U3091" i="14"/>
  <c r="X3091" i="14"/>
  <c r="Y3091" i="14"/>
  <c r="U3092" i="14"/>
  <c r="U3093" i="14"/>
  <c r="U3094" i="14"/>
  <c r="Y3094" i="14" s="1"/>
  <c r="X3094" i="14"/>
  <c r="U3095" i="14"/>
  <c r="Y3095" i="14"/>
  <c r="X3095" i="14"/>
  <c r="U3096" i="14"/>
  <c r="U3097" i="14"/>
  <c r="X3097" i="14"/>
  <c r="Y3097" i="14"/>
  <c r="U3098" i="14"/>
  <c r="Y3098" i="14" s="1"/>
  <c r="U3099" i="14"/>
  <c r="U3100" i="14"/>
  <c r="Y3100" i="14"/>
  <c r="X3100" i="14"/>
  <c r="U3101" i="14"/>
  <c r="AE3101" i="14" s="1"/>
  <c r="U3102" i="14"/>
  <c r="U3103" i="14"/>
  <c r="X3103" i="14"/>
  <c r="Y3103" i="14"/>
  <c r="U3104" i="14"/>
  <c r="Y3104" i="14"/>
  <c r="X3104" i="14"/>
  <c r="U3105" i="14"/>
  <c r="U3106" i="14"/>
  <c r="U3107" i="14"/>
  <c r="X3107" i="14"/>
  <c r="Y3107" i="14"/>
  <c r="U3108" i="14"/>
  <c r="U3109" i="14"/>
  <c r="X3109" i="14"/>
  <c r="Y3109" i="14"/>
  <c r="U3110" i="14"/>
  <c r="U3111" i="14"/>
  <c r="X3111" i="14"/>
  <c r="Y3111" i="14"/>
  <c r="U3112" i="14"/>
  <c r="U3113" i="14"/>
  <c r="X3113" i="14"/>
  <c r="Y3113" i="14"/>
  <c r="U3114" i="14"/>
  <c r="U3115" i="14"/>
  <c r="X3115" i="14"/>
  <c r="Y3115" i="14"/>
  <c r="U3116" i="14"/>
  <c r="U3117" i="14"/>
  <c r="X3117" i="14"/>
  <c r="Y3117" i="14"/>
  <c r="U3118" i="14"/>
  <c r="U3119" i="14"/>
  <c r="X3119" i="14"/>
  <c r="Y3119" i="14"/>
  <c r="U3120" i="14"/>
  <c r="U3121" i="14"/>
  <c r="X3121" i="14"/>
  <c r="Y3121" i="14"/>
  <c r="U3122" i="14"/>
  <c r="U3123" i="14"/>
  <c r="X3123" i="14"/>
  <c r="Y3123" i="14"/>
  <c r="U3124" i="14"/>
  <c r="U3125" i="14"/>
  <c r="X3125" i="14"/>
  <c r="Y3125" i="14"/>
  <c r="U3126" i="14"/>
  <c r="U3127" i="14"/>
  <c r="X3127" i="14"/>
  <c r="Y3127" i="14"/>
  <c r="U3128" i="14"/>
  <c r="U3129" i="14"/>
  <c r="X3129" i="14"/>
  <c r="Y3129" i="14"/>
  <c r="U3130" i="14"/>
  <c r="U3131" i="14"/>
  <c r="X3131" i="14"/>
  <c r="Y3131" i="14"/>
  <c r="U3132" i="14"/>
  <c r="U3133" i="14"/>
  <c r="X3133" i="14"/>
  <c r="Y3133" i="14"/>
  <c r="U3134" i="14"/>
  <c r="U3135" i="14"/>
  <c r="X3135" i="14"/>
  <c r="Y3135" i="14"/>
  <c r="U3136" i="14"/>
  <c r="U3137" i="14"/>
  <c r="X3137" i="14"/>
  <c r="Y3137" i="14"/>
  <c r="U3138" i="14"/>
  <c r="U3139" i="14"/>
  <c r="X3139" i="14"/>
  <c r="Y3139" i="14"/>
  <c r="U3140" i="14"/>
  <c r="U3141" i="14"/>
  <c r="X3141" i="14"/>
  <c r="Y3141" i="14"/>
  <c r="U3142" i="14"/>
  <c r="U3143" i="14"/>
  <c r="X3143" i="14"/>
  <c r="Y3143" i="14"/>
  <c r="U3144" i="14"/>
  <c r="U3145" i="14"/>
  <c r="X3145" i="14"/>
  <c r="Y3145" i="14"/>
  <c r="U3146" i="14"/>
  <c r="U3147" i="14"/>
  <c r="X3147" i="14"/>
  <c r="Y3147" i="14"/>
  <c r="U3148" i="14"/>
  <c r="U3149" i="14"/>
  <c r="X3149" i="14"/>
  <c r="Y3149" i="14"/>
  <c r="U3150" i="14"/>
  <c r="U3151" i="14"/>
  <c r="X3151" i="14"/>
  <c r="Y3151" i="14"/>
  <c r="U3152" i="14"/>
  <c r="U3153" i="14"/>
  <c r="X3153" i="14"/>
  <c r="W3153" i="14" s="1"/>
  <c r="Y3153" i="14"/>
  <c r="U3154" i="14"/>
  <c r="U3155" i="14"/>
  <c r="X3155" i="14"/>
  <c r="Y3155" i="14"/>
  <c r="U3156" i="14"/>
  <c r="U3157" i="14"/>
  <c r="X3157" i="14"/>
  <c r="Y3157" i="14"/>
  <c r="U3158" i="14"/>
  <c r="U3159" i="14"/>
  <c r="X3159" i="14"/>
  <c r="Y3159" i="14"/>
  <c r="U3160" i="14"/>
  <c r="U3161" i="14"/>
  <c r="X3161" i="14"/>
  <c r="Y3161" i="14"/>
  <c r="U3162" i="14"/>
  <c r="X3162" i="14"/>
  <c r="U3163" i="14"/>
  <c r="X3163" i="14"/>
  <c r="Y3163" i="14"/>
  <c r="U3164" i="14"/>
  <c r="X3164" i="14"/>
  <c r="Y3164" i="14"/>
  <c r="U3165" i="14"/>
  <c r="X3165" i="14"/>
  <c r="Y3165" i="14"/>
  <c r="U3166" i="14"/>
  <c r="U3167" i="14"/>
  <c r="X3167" i="14" s="1"/>
  <c r="Y3167" i="14"/>
  <c r="U3168" i="14"/>
  <c r="X3168" i="14" s="1"/>
  <c r="Y3168" i="14"/>
  <c r="U3169" i="14"/>
  <c r="U3170" i="14"/>
  <c r="U3171" i="14"/>
  <c r="U3172" i="14"/>
  <c r="Y3172" i="14" s="1"/>
  <c r="X3172" i="14"/>
  <c r="U3173" i="14"/>
  <c r="U3174" i="14"/>
  <c r="X3174" i="14" s="1"/>
  <c r="U3175" i="14"/>
  <c r="X3175" i="14"/>
  <c r="Y3175" i="14"/>
  <c r="U3176" i="14"/>
  <c r="U3177" i="14"/>
  <c r="X3177" i="14"/>
  <c r="Y3177" i="14"/>
  <c r="U3178" i="14"/>
  <c r="U3179" i="14"/>
  <c r="X3179" i="14"/>
  <c r="Y3179" i="14"/>
  <c r="U3180" i="14"/>
  <c r="U3181" i="14"/>
  <c r="X3181" i="14" s="1"/>
  <c r="W3181" i="14" s="1"/>
  <c r="Y3181" i="14"/>
  <c r="U3182" i="14"/>
  <c r="U3183" i="14"/>
  <c r="U3184" i="14"/>
  <c r="Y3184" i="14" s="1"/>
  <c r="X3184" i="14"/>
  <c r="U3185" i="14"/>
  <c r="X3185" i="14" s="1"/>
  <c r="Y3185" i="14"/>
  <c r="U3186" i="14"/>
  <c r="U3187" i="14"/>
  <c r="X3187" i="14"/>
  <c r="Y3187" i="14"/>
  <c r="U3188" i="14"/>
  <c r="U3189" i="14"/>
  <c r="U3190" i="14"/>
  <c r="X3190" i="14"/>
  <c r="U3191" i="14"/>
  <c r="Y3191" i="14" s="1"/>
  <c r="X3191" i="14"/>
  <c r="U3192" i="14"/>
  <c r="U3193" i="14"/>
  <c r="X3193" i="14" s="1"/>
  <c r="Y3193" i="14"/>
  <c r="U3194" i="14"/>
  <c r="X3194" i="14"/>
  <c r="U3195" i="14"/>
  <c r="X3195" i="14" s="1"/>
  <c r="Y3195" i="14"/>
  <c r="U3196" i="14"/>
  <c r="X3196" i="14" s="1"/>
  <c r="Y3196" i="14"/>
  <c r="U3197" i="14"/>
  <c r="U3198" i="14"/>
  <c r="U3199" i="14"/>
  <c r="U3200" i="14"/>
  <c r="Y3200" i="14" s="1"/>
  <c r="X3200" i="14"/>
  <c r="U3201" i="14"/>
  <c r="U3202" i="14"/>
  <c r="U3203" i="14"/>
  <c r="X3203" i="14"/>
  <c r="Y3203" i="14"/>
  <c r="U3204" i="14"/>
  <c r="U3205" i="14"/>
  <c r="U3206" i="14"/>
  <c r="X3206" i="14"/>
  <c r="U3207" i="14"/>
  <c r="Y3207" i="14" s="1"/>
  <c r="X3207" i="14"/>
  <c r="U3208" i="14"/>
  <c r="U3209" i="14"/>
  <c r="X3209" i="14" s="1"/>
  <c r="Y3209" i="14"/>
  <c r="U3210" i="14"/>
  <c r="U3211" i="14"/>
  <c r="Y3211" i="14" s="1"/>
  <c r="X3211" i="14"/>
  <c r="U3212" i="14"/>
  <c r="U3213" i="14"/>
  <c r="U3214" i="14"/>
  <c r="U3215" i="14"/>
  <c r="U3216" i="14"/>
  <c r="U3217" i="14"/>
  <c r="Y3217" i="14"/>
  <c r="X3217" i="14"/>
  <c r="U3218" i="14"/>
  <c r="U3219" i="14"/>
  <c r="X3219" i="14"/>
  <c r="Y3219" i="14"/>
  <c r="U3220" i="14"/>
  <c r="X3220" i="14"/>
  <c r="Y3220" i="14"/>
  <c r="U3221" i="14"/>
  <c r="Y3221" i="14" s="1"/>
  <c r="X3221" i="14"/>
  <c r="U3222" i="14"/>
  <c r="X3222" i="14" s="1"/>
  <c r="U3223" i="14"/>
  <c r="X3223" i="14"/>
  <c r="Y3223" i="14"/>
  <c r="U3224" i="14"/>
  <c r="U3225" i="14"/>
  <c r="X3225" i="14" s="1"/>
  <c r="U3226" i="14"/>
  <c r="U3227" i="14"/>
  <c r="X3227" i="14" s="1"/>
  <c r="Y3227" i="14"/>
  <c r="U3228" i="14"/>
  <c r="Y3228" i="14" s="1"/>
  <c r="X3228" i="14"/>
  <c r="U3229" i="14"/>
  <c r="X3229" i="14"/>
  <c r="Y3229" i="14"/>
  <c r="U3230" i="14"/>
  <c r="U3231" i="14"/>
  <c r="U3232" i="14"/>
  <c r="Y3232" i="14" s="1"/>
  <c r="X3232" i="14"/>
  <c r="U3233" i="14"/>
  <c r="Y3233" i="14"/>
  <c r="X3233" i="14"/>
  <c r="U3234" i="14"/>
  <c r="U3235" i="14"/>
  <c r="Y3235" i="14"/>
  <c r="U3236" i="14"/>
  <c r="X3236" i="14" s="1"/>
  <c r="Y3236" i="14"/>
  <c r="U3237" i="14"/>
  <c r="U3238" i="14"/>
  <c r="X3238" i="14"/>
  <c r="U3239" i="14"/>
  <c r="Y3239" i="14"/>
  <c r="U3240" i="14"/>
  <c r="U3241" i="14"/>
  <c r="U3242" i="14"/>
  <c r="U3243" i="14"/>
  <c r="X3243" i="14"/>
  <c r="Y3243" i="14"/>
  <c r="U3244" i="14"/>
  <c r="U3245" i="14"/>
  <c r="U3246" i="14"/>
  <c r="U3247" i="14"/>
  <c r="X3247" i="14"/>
  <c r="Y3247" i="14"/>
  <c r="U3248" i="14"/>
  <c r="U3249" i="14"/>
  <c r="U3250" i="14"/>
  <c r="U3251" i="14"/>
  <c r="U3252" i="14"/>
  <c r="U3253" i="14"/>
  <c r="U3254" i="14"/>
  <c r="U3255" i="14"/>
  <c r="X3255" i="14" s="1"/>
  <c r="Y3255" i="14"/>
  <c r="U3256" i="14"/>
  <c r="U3257" i="14"/>
  <c r="U3258" i="14"/>
  <c r="U3259" i="14"/>
  <c r="U3260" i="14"/>
  <c r="U3261" i="14"/>
  <c r="U3262" i="14"/>
  <c r="U3263" i="14"/>
  <c r="X3263" i="14"/>
  <c r="Y3263" i="14"/>
  <c r="U3264" i="14"/>
  <c r="U3265" i="14"/>
  <c r="U3266" i="14"/>
  <c r="U3267" i="14"/>
  <c r="U3268" i="14"/>
  <c r="U3269" i="14"/>
  <c r="U3270" i="14"/>
  <c r="Y3270" i="14" s="1"/>
  <c r="U3271" i="14"/>
  <c r="U3272" i="14"/>
  <c r="U3273" i="14"/>
  <c r="U3274" i="14"/>
  <c r="U3275" i="14"/>
  <c r="X3275" i="14"/>
  <c r="Y3275" i="14"/>
  <c r="U3276" i="14"/>
  <c r="U3277" i="14"/>
  <c r="U3278" i="14"/>
  <c r="U3279" i="14"/>
  <c r="X3279" i="14"/>
  <c r="Y3279" i="14"/>
  <c r="U3280" i="14"/>
  <c r="U3281" i="14"/>
  <c r="U3282" i="14"/>
  <c r="U3283" i="14"/>
  <c r="U3284" i="14"/>
  <c r="U3285" i="14"/>
  <c r="U3286" i="14"/>
  <c r="U3287" i="14"/>
  <c r="X3287" i="14" s="1"/>
  <c r="Y3287" i="14"/>
  <c r="U3288" i="14"/>
  <c r="U3289" i="14"/>
  <c r="U3290" i="14"/>
  <c r="U3291" i="14"/>
  <c r="U3292" i="14"/>
  <c r="U3293" i="14"/>
  <c r="U3294" i="14"/>
  <c r="U3295" i="14"/>
  <c r="X3295" i="14"/>
  <c r="Y3295" i="14"/>
  <c r="U3296" i="14"/>
  <c r="U3297" i="14"/>
  <c r="U3298" i="14"/>
  <c r="U3299" i="14"/>
  <c r="U3300" i="14"/>
  <c r="U3301" i="14"/>
  <c r="U3302" i="14"/>
  <c r="U3303" i="14"/>
  <c r="U3304" i="14"/>
  <c r="U3305" i="14"/>
  <c r="U3306" i="14"/>
  <c r="U3307" i="14"/>
  <c r="Y3307" i="14" s="1"/>
  <c r="X3307" i="14"/>
  <c r="U3308" i="14"/>
  <c r="U3309" i="14"/>
  <c r="U3310" i="14"/>
  <c r="U3311" i="14"/>
  <c r="X3311" i="14"/>
  <c r="Y3311" i="14"/>
  <c r="U3312" i="14"/>
  <c r="U3313" i="14"/>
  <c r="U3314" i="14"/>
  <c r="U3315" i="14"/>
  <c r="U3316" i="14"/>
  <c r="U3317" i="14"/>
  <c r="U3318" i="14"/>
  <c r="U3319" i="14"/>
  <c r="U3320" i="14"/>
  <c r="U3321" i="14"/>
  <c r="U3322" i="14"/>
  <c r="U3323" i="14"/>
  <c r="X3323" i="14"/>
  <c r="Y3323" i="14"/>
  <c r="U3324" i="14"/>
  <c r="U3325" i="14"/>
  <c r="U3326" i="14"/>
  <c r="U3327" i="14"/>
  <c r="X3327" i="14"/>
  <c r="Y3327" i="14"/>
  <c r="U3328" i="14"/>
  <c r="U3329" i="14"/>
  <c r="U3330" i="14"/>
  <c r="U3331" i="14"/>
  <c r="U3332" i="14"/>
  <c r="U3333" i="14"/>
  <c r="U3334" i="14"/>
  <c r="U3335" i="14"/>
  <c r="X3335" i="14" s="1"/>
  <c r="Y3335" i="14"/>
  <c r="U3336" i="14"/>
  <c r="U3337" i="14"/>
  <c r="U3338" i="14"/>
  <c r="U3339" i="14"/>
  <c r="Y3339" i="14" s="1"/>
  <c r="X3339" i="14"/>
  <c r="U3340" i="14"/>
  <c r="U3341" i="14"/>
  <c r="U3342" i="14"/>
  <c r="U3343" i="14"/>
  <c r="X3343" i="14"/>
  <c r="Y3343" i="14"/>
  <c r="U3344" i="14"/>
  <c r="U3345" i="14"/>
  <c r="U3346" i="14"/>
  <c r="U3347" i="14"/>
  <c r="U3348" i="14"/>
  <c r="U3349" i="14"/>
  <c r="U3350" i="14"/>
  <c r="U3351" i="14"/>
  <c r="X3351" i="14" s="1"/>
  <c r="Y3351" i="14"/>
  <c r="U3352" i="14"/>
  <c r="U3353" i="14"/>
  <c r="U3354" i="14"/>
  <c r="U3355" i="14"/>
  <c r="AE3355" i="14" s="1"/>
  <c r="X3355" i="14"/>
  <c r="Y3355" i="14"/>
  <c r="U3356" i="14"/>
  <c r="U3357" i="14"/>
  <c r="U3358" i="14"/>
  <c r="U3359" i="14"/>
  <c r="X3359" i="14"/>
  <c r="Y3359" i="14"/>
  <c r="U3360" i="14"/>
  <c r="U3361" i="14"/>
  <c r="Y3361" i="14" s="1"/>
  <c r="X3361" i="14"/>
  <c r="U3362" i="14"/>
  <c r="U3363" i="14"/>
  <c r="X3363" i="14"/>
  <c r="Y3363" i="14"/>
  <c r="U3364" i="14"/>
  <c r="U3365" i="14"/>
  <c r="U3366" i="14"/>
  <c r="U3367" i="14"/>
  <c r="X3367" i="14"/>
  <c r="Y3367" i="14"/>
  <c r="U3368" i="14"/>
  <c r="U3369" i="14"/>
  <c r="Y3369" i="14" s="1"/>
  <c r="X3369" i="14"/>
  <c r="U3370" i="14"/>
  <c r="U3371" i="14"/>
  <c r="U3372" i="14"/>
  <c r="U3373" i="14"/>
  <c r="U3374" i="14"/>
  <c r="U3375" i="14"/>
  <c r="Y3375" i="14" s="1"/>
  <c r="X3375" i="14"/>
  <c r="U3376" i="14"/>
  <c r="U3377" i="14"/>
  <c r="Y3377" i="14" s="1"/>
  <c r="X3377" i="14"/>
  <c r="U3378" i="14"/>
  <c r="U3379" i="14"/>
  <c r="X3379" i="14" s="1"/>
  <c r="Y3379" i="14"/>
  <c r="U3380" i="14"/>
  <c r="U3381" i="14"/>
  <c r="Y3381" i="14" s="1"/>
  <c r="X3381" i="14"/>
  <c r="U3382" i="14"/>
  <c r="U3383" i="14"/>
  <c r="Y3383" i="14" s="1"/>
  <c r="X3383" i="14"/>
  <c r="U3384" i="14"/>
  <c r="U3385" i="14"/>
  <c r="Y3385" i="14" s="1"/>
  <c r="X3385" i="14"/>
  <c r="U3386" i="14"/>
  <c r="U3387" i="14"/>
  <c r="X3387" i="14"/>
  <c r="U3388" i="14"/>
  <c r="U3389" i="14"/>
  <c r="U3390" i="14"/>
  <c r="U3391" i="14"/>
  <c r="X3391" i="14"/>
  <c r="Y3391" i="14"/>
  <c r="U3392" i="14"/>
  <c r="U3393" i="14"/>
  <c r="Y3393" i="14" s="1"/>
  <c r="X3393" i="14"/>
  <c r="U3394" i="14"/>
  <c r="U3395" i="14"/>
  <c r="X3395" i="14"/>
  <c r="Y3395" i="14"/>
  <c r="U3396" i="14"/>
  <c r="U3397" i="14"/>
  <c r="U3398" i="14"/>
  <c r="U3399" i="14"/>
  <c r="X3399" i="14"/>
  <c r="Y3399" i="14"/>
  <c r="U3400" i="14"/>
  <c r="U3401" i="14"/>
  <c r="Y3401" i="14" s="1"/>
  <c r="X3401" i="14"/>
  <c r="U3402" i="14"/>
  <c r="U3403" i="14"/>
  <c r="U3404" i="14"/>
  <c r="U3405" i="14"/>
  <c r="Y3405" i="14" s="1"/>
  <c r="X3405" i="14"/>
  <c r="U3406" i="14"/>
  <c r="U3407" i="14"/>
  <c r="Y3407" i="14" s="1"/>
  <c r="X3407" i="14"/>
  <c r="U3408" i="14"/>
  <c r="U3409" i="14"/>
  <c r="X3409" i="14"/>
  <c r="Y3409" i="14"/>
  <c r="U3410" i="14"/>
  <c r="U3411" i="14"/>
  <c r="Y3411" i="14" s="1"/>
  <c r="X3411" i="14"/>
  <c r="U3412" i="14"/>
  <c r="U3413" i="14"/>
  <c r="X3413" i="14"/>
  <c r="Y3413" i="14"/>
  <c r="U3414" i="14"/>
  <c r="U3415" i="14"/>
  <c r="Y3415" i="14" s="1"/>
  <c r="X3415" i="14"/>
  <c r="U3416" i="14"/>
  <c r="U3417" i="14"/>
  <c r="X3417" i="14"/>
  <c r="Y3417" i="14"/>
  <c r="U3418" i="14"/>
  <c r="U3419" i="14"/>
  <c r="Y3419" i="14" s="1"/>
  <c r="X3419" i="14"/>
  <c r="U3420" i="14"/>
  <c r="U3421" i="14"/>
  <c r="X3421" i="14"/>
  <c r="Y3421" i="14"/>
  <c r="U3422" i="14"/>
  <c r="U3423" i="14"/>
  <c r="Y3423" i="14" s="1"/>
  <c r="X3423" i="14"/>
  <c r="U3424" i="14"/>
  <c r="U3425" i="14"/>
  <c r="X3425" i="14"/>
  <c r="Y3425" i="14"/>
  <c r="U3426" i="14"/>
  <c r="Y3426" i="14" s="1"/>
  <c r="U3427" i="14"/>
  <c r="Y3427" i="14" s="1"/>
  <c r="X3427" i="14"/>
  <c r="U3428" i="14"/>
  <c r="U3429" i="14"/>
  <c r="X3429" i="14"/>
  <c r="Y3429" i="14"/>
  <c r="U3430" i="14"/>
  <c r="U3431" i="14"/>
  <c r="Y3431" i="14" s="1"/>
  <c r="X3431" i="14"/>
  <c r="U3432" i="14"/>
  <c r="U3433" i="14"/>
  <c r="X3433" i="14"/>
  <c r="Y3433" i="14"/>
  <c r="U3434" i="14"/>
  <c r="U3435" i="14"/>
  <c r="Y3435" i="14" s="1"/>
  <c r="X3435" i="14"/>
  <c r="U3436" i="14"/>
  <c r="U3437" i="14"/>
  <c r="X3437" i="14"/>
  <c r="Y3437" i="14"/>
  <c r="U3438" i="14"/>
  <c r="U3439" i="14"/>
  <c r="Y3439" i="14" s="1"/>
  <c r="X3439" i="14"/>
  <c r="U3440" i="14"/>
  <c r="U3441" i="14"/>
  <c r="X3441" i="14"/>
  <c r="Y3441" i="14"/>
  <c r="U3442" i="14"/>
  <c r="U3443" i="14"/>
  <c r="Y3443" i="14" s="1"/>
  <c r="X3443" i="14"/>
  <c r="U3444" i="14"/>
  <c r="U3445" i="14"/>
  <c r="X3445" i="14"/>
  <c r="Y3445" i="14"/>
  <c r="U3446" i="14"/>
  <c r="U3447" i="14"/>
  <c r="Y3447" i="14" s="1"/>
  <c r="X3447" i="14"/>
  <c r="U3448" i="14"/>
  <c r="U3449" i="14"/>
  <c r="X3449" i="14"/>
  <c r="Y3449" i="14"/>
  <c r="U3450" i="14"/>
  <c r="U3451" i="14"/>
  <c r="Y3451" i="14" s="1"/>
  <c r="X3451" i="14"/>
  <c r="U3452" i="14"/>
  <c r="U3453" i="14"/>
  <c r="X3453" i="14"/>
  <c r="Y3453" i="14"/>
  <c r="U3454" i="14"/>
  <c r="U3455" i="14"/>
  <c r="Y3455" i="14" s="1"/>
  <c r="X3455" i="14"/>
  <c r="U3456" i="14"/>
  <c r="U3457" i="14"/>
  <c r="X3457" i="14"/>
  <c r="Y3457" i="14"/>
  <c r="U3458" i="14"/>
  <c r="Y3458" i="14" s="1"/>
  <c r="U3459" i="14"/>
  <c r="Y3459" i="14" s="1"/>
  <c r="X3459" i="14"/>
  <c r="U3460" i="14"/>
  <c r="U3461" i="14"/>
  <c r="X3461" i="14"/>
  <c r="Y3461" i="14"/>
  <c r="U3462" i="14"/>
  <c r="U3463" i="14"/>
  <c r="Y3463" i="14" s="1"/>
  <c r="X3463" i="14"/>
  <c r="U3464" i="14"/>
  <c r="U3465" i="14"/>
  <c r="X3465" i="14"/>
  <c r="Y3465" i="14"/>
  <c r="U3466" i="14"/>
  <c r="U3467" i="14"/>
  <c r="Y3467" i="14" s="1"/>
  <c r="X3467" i="14"/>
  <c r="U3468" i="14"/>
  <c r="U3469" i="14"/>
  <c r="X3469" i="14"/>
  <c r="Y3469" i="14"/>
  <c r="U3470" i="14"/>
  <c r="U3471" i="14"/>
  <c r="Y3471" i="14" s="1"/>
  <c r="X3471" i="14"/>
  <c r="U3472" i="14"/>
  <c r="U3473" i="14"/>
  <c r="X3473" i="14"/>
  <c r="Y3473" i="14"/>
  <c r="U3474" i="14"/>
  <c r="U3475" i="14"/>
  <c r="Y3475" i="14" s="1"/>
  <c r="X3475" i="14"/>
  <c r="U3476" i="14"/>
  <c r="U3477" i="14"/>
  <c r="X3477" i="14"/>
  <c r="Y3477" i="14"/>
  <c r="U3478" i="14"/>
  <c r="U3479" i="14"/>
  <c r="Y3479" i="14" s="1"/>
  <c r="X3479" i="14"/>
  <c r="U3480" i="14"/>
  <c r="U3481" i="14"/>
  <c r="X3481" i="14"/>
  <c r="Y3481" i="14"/>
  <c r="U3482" i="14"/>
  <c r="U3483" i="14"/>
  <c r="Y3483" i="14" s="1"/>
  <c r="X3483" i="14"/>
  <c r="U3484" i="14"/>
  <c r="U3485" i="14"/>
  <c r="X3485" i="14"/>
  <c r="Y3485" i="14"/>
  <c r="U3486" i="14"/>
  <c r="U3487" i="14"/>
  <c r="Y3487" i="14" s="1"/>
  <c r="X3487" i="14"/>
  <c r="U3488" i="14"/>
  <c r="U3489" i="14"/>
  <c r="X3489" i="14"/>
  <c r="Y3489" i="14"/>
  <c r="U3490" i="14"/>
  <c r="Y3490" i="14" s="1"/>
  <c r="U3491" i="14"/>
  <c r="Y3491" i="14" s="1"/>
  <c r="X3491" i="14"/>
  <c r="U3492" i="14"/>
  <c r="U3493" i="14"/>
  <c r="X3493" i="14"/>
  <c r="Y3493" i="14"/>
  <c r="U3494" i="14"/>
  <c r="Y3494" i="14" s="1"/>
  <c r="U3495" i="14"/>
  <c r="Y3495" i="14" s="1"/>
  <c r="X3495" i="14"/>
  <c r="U3496" i="14"/>
  <c r="U3497" i="14"/>
  <c r="X3497" i="14"/>
  <c r="Y3497" i="14"/>
  <c r="U3498" i="14"/>
  <c r="U3499" i="14"/>
  <c r="Y3499" i="14" s="1"/>
  <c r="X3499" i="14"/>
  <c r="U3500" i="14"/>
  <c r="U3501" i="14"/>
  <c r="X3501" i="14"/>
  <c r="Y3501" i="14"/>
  <c r="U3502" i="14"/>
  <c r="U3503" i="14"/>
  <c r="Y3503" i="14" s="1"/>
  <c r="X3503" i="14"/>
  <c r="U3504" i="14"/>
  <c r="U3505" i="14"/>
  <c r="X3505" i="14"/>
  <c r="Y3505" i="14"/>
  <c r="U3506" i="14"/>
  <c r="U3507" i="14"/>
  <c r="Y3507" i="14" s="1"/>
  <c r="X3507" i="14"/>
  <c r="U3508" i="14"/>
  <c r="U3509" i="14"/>
  <c r="X3509" i="14"/>
  <c r="Y3509" i="14"/>
  <c r="U3510" i="14"/>
  <c r="U3511" i="14"/>
  <c r="Y3511" i="14" s="1"/>
  <c r="X3511" i="14"/>
  <c r="U3512" i="14"/>
  <c r="U3513" i="14"/>
  <c r="X3513" i="14"/>
  <c r="Y3513" i="14"/>
  <c r="U3514" i="14"/>
  <c r="U3515" i="14"/>
  <c r="Y3515" i="14" s="1"/>
  <c r="X3515" i="14"/>
  <c r="U3516" i="14"/>
  <c r="U3517" i="14"/>
  <c r="X3517" i="14"/>
  <c r="Y3517" i="14"/>
  <c r="U3518" i="14"/>
  <c r="U3519" i="14"/>
  <c r="Y3519" i="14" s="1"/>
  <c r="X3519" i="14"/>
  <c r="U3520" i="14"/>
  <c r="U3521" i="14"/>
  <c r="X3521" i="14"/>
  <c r="Y3521" i="14"/>
  <c r="U3522" i="14"/>
  <c r="Y3522" i="14" s="1"/>
  <c r="U3523" i="14"/>
  <c r="Y3523" i="14" s="1"/>
  <c r="X3523" i="14"/>
  <c r="U3524" i="14"/>
  <c r="U3525" i="14"/>
  <c r="X3525" i="14"/>
  <c r="Y3525" i="14"/>
  <c r="X37" i="14"/>
  <c r="Y37" i="14"/>
  <c r="X38" i="14"/>
  <c r="Y38" i="14"/>
  <c r="X39" i="14"/>
  <c r="Y39" i="14"/>
  <c r="X40" i="14"/>
  <c r="Y40" i="14"/>
  <c r="X41" i="14"/>
  <c r="Y41" i="14"/>
  <c r="X42" i="14"/>
  <c r="Y42" i="14"/>
  <c r="X43" i="14"/>
  <c r="Y43" i="14"/>
  <c r="X44" i="14"/>
  <c r="Y44" i="14"/>
  <c r="X45" i="14"/>
  <c r="Y45" i="14"/>
  <c r="X46" i="14"/>
  <c r="Y46" i="14"/>
  <c r="X47" i="14"/>
  <c r="Y47" i="14"/>
  <c r="X48" i="14"/>
  <c r="Y48" i="14"/>
  <c r="X49" i="14"/>
  <c r="Y49" i="14"/>
  <c r="X50" i="14"/>
  <c r="Y50" i="14"/>
  <c r="X51" i="14"/>
  <c r="Y51" i="14"/>
  <c r="X52" i="14"/>
  <c r="Y52" i="14"/>
  <c r="X53" i="14"/>
  <c r="Y53" i="14"/>
  <c r="X54" i="14"/>
  <c r="Y54" i="14"/>
  <c r="X55" i="14"/>
  <c r="Y55" i="14"/>
  <c r="X56" i="14"/>
  <c r="Y56" i="14"/>
  <c r="X57" i="14"/>
  <c r="Y57" i="14"/>
  <c r="X58" i="14"/>
  <c r="Y58" i="14"/>
  <c r="X59" i="14"/>
  <c r="Y59" i="14"/>
  <c r="X60" i="14"/>
  <c r="Y60" i="14"/>
  <c r="X61" i="14"/>
  <c r="Y61" i="14"/>
  <c r="X62" i="14"/>
  <c r="Y62" i="14"/>
  <c r="X63" i="14"/>
  <c r="Y63" i="14"/>
  <c r="X64" i="14"/>
  <c r="Y64" i="14"/>
  <c r="X65" i="14"/>
  <c r="Y65" i="14"/>
  <c r="X66" i="14"/>
  <c r="Y66" i="14"/>
  <c r="X67" i="14"/>
  <c r="Y67" i="14"/>
  <c r="X68" i="14"/>
  <c r="Y68" i="14"/>
  <c r="X69" i="14"/>
  <c r="Y69" i="14"/>
  <c r="X70" i="14"/>
  <c r="Y70" i="14"/>
  <c r="X71" i="14"/>
  <c r="Y71" i="14"/>
  <c r="X72" i="14"/>
  <c r="Y72" i="14"/>
  <c r="X73" i="14"/>
  <c r="Y73" i="14"/>
  <c r="X74" i="14"/>
  <c r="Y74" i="14"/>
  <c r="X75" i="14"/>
  <c r="Y75" i="14"/>
  <c r="X76" i="14"/>
  <c r="Y76" i="14"/>
  <c r="X77" i="14"/>
  <c r="Y77" i="14"/>
  <c r="X78" i="14"/>
  <c r="Y78" i="14"/>
  <c r="X79" i="14"/>
  <c r="Y79" i="14"/>
  <c r="X80" i="14"/>
  <c r="Y80" i="14"/>
  <c r="X81" i="14"/>
  <c r="Y81" i="14"/>
  <c r="X82" i="14"/>
  <c r="Y82" i="14"/>
  <c r="X83" i="14"/>
  <c r="Y83" i="14"/>
  <c r="X84" i="14"/>
  <c r="Y84" i="14"/>
  <c r="X85" i="14"/>
  <c r="Y85" i="14"/>
  <c r="X86" i="14"/>
  <c r="Y86" i="14"/>
  <c r="X87" i="14"/>
  <c r="Y87" i="14"/>
  <c r="X88" i="14"/>
  <c r="Y88" i="14"/>
  <c r="X89" i="14"/>
  <c r="Y89" i="14"/>
  <c r="X90" i="14"/>
  <c r="Y90" i="14"/>
  <c r="X91" i="14"/>
  <c r="Y91" i="14"/>
  <c r="X92" i="14"/>
  <c r="Y92" i="14"/>
  <c r="X93" i="14"/>
  <c r="Y93" i="14"/>
  <c r="X94" i="14"/>
  <c r="Y94" i="14"/>
  <c r="X95" i="14"/>
  <c r="Y95" i="14"/>
  <c r="X96" i="14"/>
  <c r="Y96" i="14"/>
  <c r="X97" i="14"/>
  <c r="Y97" i="14"/>
  <c r="X98" i="14"/>
  <c r="Y98" i="14"/>
  <c r="X99" i="14"/>
  <c r="Y99" i="14"/>
  <c r="X100" i="14"/>
  <c r="Y100" i="14"/>
  <c r="X101" i="14"/>
  <c r="Y101" i="14"/>
  <c r="X102" i="14"/>
  <c r="Y102" i="14"/>
  <c r="X103" i="14"/>
  <c r="Y103" i="14"/>
  <c r="X104" i="14"/>
  <c r="Y104" i="14"/>
  <c r="X105" i="14"/>
  <c r="Y105" i="14"/>
  <c r="X106" i="14"/>
  <c r="Y106" i="14"/>
  <c r="X107" i="14"/>
  <c r="Y107" i="14"/>
  <c r="X108" i="14"/>
  <c r="Y108" i="14"/>
  <c r="X109" i="14"/>
  <c r="Y109" i="14"/>
  <c r="X110" i="14"/>
  <c r="Y110" i="14"/>
  <c r="X111" i="14"/>
  <c r="Y111" i="14"/>
  <c r="X112" i="14"/>
  <c r="Y112" i="14"/>
  <c r="X113" i="14"/>
  <c r="Y113" i="14"/>
  <c r="X114" i="14"/>
  <c r="Y114" i="14"/>
  <c r="X115" i="14"/>
  <c r="Y115" i="14"/>
  <c r="X116" i="14"/>
  <c r="Y116" i="14"/>
  <c r="X117" i="14"/>
  <c r="Y117" i="14"/>
  <c r="X118" i="14"/>
  <c r="Y118" i="14"/>
  <c r="X119" i="14"/>
  <c r="Y119" i="14"/>
  <c r="X120" i="14"/>
  <c r="Y120" i="14"/>
  <c r="X121" i="14"/>
  <c r="Y121" i="14"/>
  <c r="X122" i="14"/>
  <c r="Y122" i="14"/>
  <c r="X123" i="14"/>
  <c r="Y123" i="14"/>
  <c r="X124" i="14"/>
  <c r="Y124" i="14"/>
  <c r="X125" i="14"/>
  <c r="Y125" i="14"/>
  <c r="X126" i="14"/>
  <c r="Y126" i="14"/>
  <c r="X127" i="14"/>
  <c r="Y127" i="14"/>
  <c r="X128" i="14"/>
  <c r="Y128" i="14"/>
  <c r="X129" i="14"/>
  <c r="Y129" i="14"/>
  <c r="X130" i="14"/>
  <c r="Y130" i="14"/>
  <c r="X131" i="14"/>
  <c r="Y131" i="14"/>
  <c r="X132" i="14"/>
  <c r="Y132" i="14"/>
  <c r="X133" i="14"/>
  <c r="Y133" i="14"/>
  <c r="X134" i="14"/>
  <c r="Y134" i="14"/>
  <c r="X135" i="14"/>
  <c r="Y135" i="14"/>
  <c r="X136" i="14"/>
  <c r="Y136" i="14"/>
  <c r="X137" i="14"/>
  <c r="Y137" i="14"/>
  <c r="X138" i="14"/>
  <c r="Y138" i="14"/>
  <c r="X139" i="14"/>
  <c r="Y139" i="14"/>
  <c r="X140" i="14"/>
  <c r="Y140" i="14"/>
  <c r="X141" i="14"/>
  <c r="Y141" i="14"/>
  <c r="X142" i="14"/>
  <c r="Y142" i="14"/>
  <c r="X143" i="14"/>
  <c r="Y143" i="14"/>
  <c r="X144" i="14"/>
  <c r="Y144" i="14"/>
  <c r="X145" i="14"/>
  <c r="Y145" i="14"/>
  <c r="X146" i="14"/>
  <c r="Y146" i="14"/>
  <c r="X147" i="14"/>
  <c r="Y147" i="14"/>
  <c r="X148" i="14"/>
  <c r="Y148" i="14"/>
  <c r="X149" i="14"/>
  <c r="Y149" i="14"/>
  <c r="X150" i="14"/>
  <c r="Y150" i="14"/>
  <c r="X151" i="14"/>
  <c r="Y151" i="14"/>
  <c r="X152" i="14"/>
  <c r="Y152" i="14"/>
  <c r="X153" i="14"/>
  <c r="Y153" i="14"/>
  <c r="X154" i="14"/>
  <c r="Y154" i="14"/>
  <c r="X155" i="14"/>
  <c r="Y155" i="14"/>
  <c r="X156" i="14"/>
  <c r="Y156" i="14"/>
  <c r="X157" i="14"/>
  <c r="Y157" i="14"/>
  <c r="X158" i="14"/>
  <c r="Y158" i="14"/>
  <c r="X159" i="14"/>
  <c r="Y159" i="14"/>
  <c r="X160" i="14"/>
  <c r="Y160" i="14"/>
  <c r="X161" i="14"/>
  <c r="Y161" i="14"/>
  <c r="X162" i="14"/>
  <c r="Y162" i="14"/>
  <c r="X163" i="14"/>
  <c r="Y163" i="14"/>
  <c r="X164" i="14"/>
  <c r="Y164" i="14"/>
  <c r="X165" i="14"/>
  <c r="Y165" i="14"/>
  <c r="X166" i="14"/>
  <c r="Y166" i="14"/>
  <c r="X167" i="14"/>
  <c r="Y167" i="14"/>
  <c r="X168" i="14"/>
  <c r="Y168" i="14"/>
  <c r="X169" i="14"/>
  <c r="Y169" i="14"/>
  <c r="X170" i="14"/>
  <c r="Y170" i="14"/>
  <c r="X171" i="14"/>
  <c r="Y171" i="14"/>
  <c r="X172" i="14"/>
  <c r="Y172" i="14"/>
  <c r="X173" i="14"/>
  <c r="Y173" i="14"/>
  <c r="X174" i="14"/>
  <c r="Y174" i="14"/>
  <c r="X175" i="14"/>
  <c r="Y175" i="14"/>
  <c r="X176" i="14"/>
  <c r="Y176" i="14"/>
  <c r="X177" i="14"/>
  <c r="Y177" i="14"/>
  <c r="X178" i="14"/>
  <c r="Y178" i="14"/>
  <c r="X179" i="14"/>
  <c r="Y179" i="14"/>
  <c r="X180" i="14"/>
  <c r="Y180" i="14"/>
  <c r="X181" i="14"/>
  <c r="Y181" i="14"/>
  <c r="X182" i="14"/>
  <c r="Y182" i="14"/>
  <c r="X183" i="14"/>
  <c r="Y183" i="14"/>
  <c r="X184" i="14"/>
  <c r="Y184" i="14"/>
  <c r="X185" i="14"/>
  <c r="Y185" i="14"/>
  <c r="X186" i="14"/>
  <c r="Y186" i="14"/>
  <c r="X187" i="14"/>
  <c r="Y187" i="14"/>
  <c r="X188" i="14"/>
  <c r="Y188" i="14"/>
  <c r="X189" i="14"/>
  <c r="Y189" i="14"/>
  <c r="X190" i="14"/>
  <c r="Y190" i="14"/>
  <c r="X191" i="14"/>
  <c r="Y191" i="14"/>
  <c r="X192" i="14"/>
  <c r="Y192" i="14"/>
  <c r="X193" i="14"/>
  <c r="Y193" i="14"/>
  <c r="X194" i="14"/>
  <c r="Y194" i="14"/>
  <c r="X195" i="14"/>
  <c r="Y195" i="14"/>
  <c r="X196" i="14"/>
  <c r="Y196" i="14"/>
  <c r="X197" i="14"/>
  <c r="Y197" i="14"/>
  <c r="X198" i="14"/>
  <c r="Y198" i="14"/>
  <c r="X199" i="14"/>
  <c r="Y199" i="14"/>
  <c r="X200" i="14"/>
  <c r="Y200" i="14"/>
  <c r="X201" i="14"/>
  <c r="Y201" i="14"/>
  <c r="X202" i="14"/>
  <c r="Y202" i="14"/>
  <c r="X203" i="14"/>
  <c r="Y203" i="14"/>
  <c r="X204" i="14"/>
  <c r="Y204" i="14"/>
  <c r="X205" i="14"/>
  <c r="Y205" i="14"/>
  <c r="X206" i="14"/>
  <c r="Y206" i="14"/>
  <c r="X207" i="14"/>
  <c r="Y207" i="14"/>
  <c r="X208" i="14"/>
  <c r="Y208" i="14"/>
  <c r="X209" i="14"/>
  <c r="Y209" i="14"/>
  <c r="X210" i="14"/>
  <c r="Y210" i="14"/>
  <c r="X211" i="14"/>
  <c r="Y211" i="14"/>
  <c r="X212" i="14"/>
  <c r="Y212" i="14"/>
  <c r="X213" i="14"/>
  <c r="Y213" i="14"/>
  <c r="X214" i="14"/>
  <c r="Y214" i="14"/>
  <c r="X215" i="14"/>
  <c r="Y215" i="14"/>
  <c r="X216" i="14"/>
  <c r="Y216" i="14"/>
  <c r="X217" i="14"/>
  <c r="Y217" i="14"/>
  <c r="X218" i="14"/>
  <c r="Y218" i="14"/>
  <c r="X219" i="14"/>
  <c r="Y219" i="14"/>
  <c r="X220" i="14"/>
  <c r="Y220" i="14"/>
  <c r="X221" i="14"/>
  <c r="Y221" i="14"/>
  <c r="X222" i="14"/>
  <c r="Y222" i="14"/>
  <c r="X223" i="14"/>
  <c r="Y223" i="14"/>
  <c r="X224" i="14"/>
  <c r="Y224" i="14"/>
  <c r="X225" i="14"/>
  <c r="Y225" i="14"/>
  <c r="X226" i="14"/>
  <c r="Y226" i="14"/>
  <c r="X227" i="14"/>
  <c r="Y227" i="14"/>
  <c r="X228" i="14"/>
  <c r="Y228" i="14"/>
  <c r="X229" i="14"/>
  <c r="Y229" i="14"/>
  <c r="X230" i="14"/>
  <c r="Y230" i="14"/>
  <c r="X231" i="14"/>
  <c r="Y231" i="14"/>
  <c r="X232" i="14"/>
  <c r="Y232" i="14"/>
  <c r="X233" i="14"/>
  <c r="Y233" i="14"/>
  <c r="X234" i="14"/>
  <c r="Y234" i="14"/>
  <c r="X235" i="14"/>
  <c r="Y235" i="14"/>
  <c r="X236" i="14"/>
  <c r="Y236" i="14"/>
  <c r="X237" i="14"/>
  <c r="Y237" i="14"/>
  <c r="X238" i="14"/>
  <c r="Y238" i="14"/>
  <c r="X239" i="14"/>
  <c r="Y239" i="14"/>
  <c r="X240" i="14"/>
  <c r="Y240" i="14"/>
  <c r="X241" i="14"/>
  <c r="Y241" i="14"/>
  <c r="X242" i="14"/>
  <c r="Y242" i="14"/>
  <c r="X243" i="14"/>
  <c r="Y243" i="14"/>
  <c r="X244" i="14"/>
  <c r="Y244" i="14"/>
  <c r="X245" i="14"/>
  <c r="Y245" i="14"/>
  <c r="X246" i="14"/>
  <c r="Y246" i="14"/>
  <c r="X247" i="14"/>
  <c r="Y247" i="14"/>
  <c r="X248" i="14"/>
  <c r="Y248" i="14"/>
  <c r="X249" i="14"/>
  <c r="Y249" i="14"/>
  <c r="X250" i="14"/>
  <c r="Y250" i="14"/>
  <c r="X251" i="14"/>
  <c r="Y251" i="14"/>
  <c r="X252" i="14"/>
  <c r="Y252" i="14"/>
  <c r="X253" i="14"/>
  <c r="Y253" i="14"/>
  <c r="X254" i="14"/>
  <c r="Y254" i="14"/>
  <c r="X255" i="14"/>
  <c r="Y255" i="14"/>
  <c r="X256" i="14"/>
  <c r="Y256" i="14"/>
  <c r="X257" i="14"/>
  <c r="Y257" i="14"/>
  <c r="X258" i="14"/>
  <c r="Y258" i="14"/>
  <c r="X259" i="14"/>
  <c r="Y259" i="14"/>
  <c r="X260" i="14"/>
  <c r="Y260" i="14"/>
  <c r="X261" i="14"/>
  <c r="Y261" i="14"/>
  <c r="X262" i="14"/>
  <c r="Y262" i="14"/>
  <c r="X263" i="14"/>
  <c r="Y263" i="14"/>
  <c r="X264" i="14"/>
  <c r="Y264" i="14"/>
  <c r="X265" i="14"/>
  <c r="Y265" i="14"/>
  <c r="X266" i="14"/>
  <c r="Y266" i="14"/>
  <c r="X267" i="14"/>
  <c r="Y267" i="14"/>
  <c r="X268" i="14"/>
  <c r="Y268" i="14"/>
  <c r="X269" i="14"/>
  <c r="Y269" i="14"/>
  <c r="X270" i="14"/>
  <c r="Y270" i="14"/>
  <c r="X271" i="14"/>
  <c r="Y271" i="14"/>
  <c r="X272" i="14"/>
  <c r="Y272" i="14"/>
  <c r="X273" i="14"/>
  <c r="Y273" i="14"/>
  <c r="X274" i="14"/>
  <c r="Y274" i="14"/>
  <c r="X275" i="14"/>
  <c r="Y275" i="14"/>
  <c r="X276" i="14"/>
  <c r="Y276" i="14"/>
  <c r="X277" i="14"/>
  <c r="Y277" i="14"/>
  <c r="X278" i="14"/>
  <c r="Y278" i="14"/>
  <c r="X279" i="14"/>
  <c r="Y279" i="14"/>
  <c r="X280" i="14"/>
  <c r="Y280" i="14"/>
  <c r="X281" i="14"/>
  <c r="Y281" i="14"/>
  <c r="X282" i="14"/>
  <c r="Y282" i="14"/>
  <c r="X283" i="14"/>
  <c r="Y283" i="14"/>
  <c r="X284" i="14"/>
  <c r="Y284" i="14"/>
  <c r="X285" i="14"/>
  <c r="Y285" i="14"/>
  <c r="X286" i="14"/>
  <c r="Y286" i="14"/>
  <c r="X287" i="14"/>
  <c r="Y287" i="14"/>
  <c r="X288" i="14"/>
  <c r="Y288" i="14"/>
  <c r="X289" i="14"/>
  <c r="Y289" i="14"/>
  <c r="X290" i="14"/>
  <c r="Y290" i="14"/>
  <c r="X291" i="14"/>
  <c r="Y291" i="14"/>
  <c r="X292" i="14"/>
  <c r="Y292" i="14"/>
  <c r="X293" i="14"/>
  <c r="Y293" i="14"/>
  <c r="X294" i="14"/>
  <c r="Y294" i="14"/>
  <c r="X295" i="14"/>
  <c r="Y295" i="14"/>
  <c r="X296" i="14"/>
  <c r="Y296" i="14"/>
  <c r="X297" i="14"/>
  <c r="Y297" i="14"/>
  <c r="X298" i="14"/>
  <c r="Y298" i="14"/>
  <c r="X299" i="14"/>
  <c r="Y299" i="14"/>
  <c r="X300" i="14"/>
  <c r="Y300" i="14"/>
  <c r="X301" i="14"/>
  <c r="Y301" i="14"/>
  <c r="X302" i="14"/>
  <c r="Y302" i="14"/>
  <c r="X303" i="14"/>
  <c r="Y303" i="14"/>
  <c r="X304" i="14"/>
  <c r="Y304" i="14"/>
  <c r="X305" i="14"/>
  <c r="Y305" i="14"/>
  <c r="X306" i="14"/>
  <c r="Y306" i="14"/>
  <c r="X307" i="14"/>
  <c r="Y307" i="14"/>
  <c r="X308" i="14"/>
  <c r="Y308" i="14"/>
  <c r="X309" i="14"/>
  <c r="Y309" i="14"/>
  <c r="X310" i="14"/>
  <c r="Y310" i="14"/>
  <c r="X311" i="14"/>
  <c r="Y311" i="14"/>
  <c r="X312" i="14"/>
  <c r="Y312" i="14"/>
  <c r="X313" i="14"/>
  <c r="Y313" i="14"/>
  <c r="X314" i="14"/>
  <c r="Y314" i="14"/>
  <c r="X315" i="14"/>
  <c r="Y315" i="14"/>
  <c r="X316" i="14"/>
  <c r="Y316" i="14"/>
  <c r="X317" i="14"/>
  <c r="Y317" i="14"/>
  <c r="X318" i="14"/>
  <c r="Y318" i="14"/>
  <c r="X319" i="14"/>
  <c r="Y319" i="14"/>
  <c r="X320" i="14"/>
  <c r="Y320" i="14"/>
  <c r="X321" i="14"/>
  <c r="Y321" i="14"/>
  <c r="X322" i="14"/>
  <c r="Y322" i="14"/>
  <c r="X323" i="14"/>
  <c r="Y323" i="14"/>
  <c r="X324" i="14"/>
  <c r="Y324" i="14"/>
  <c r="X325" i="14"/>
  <c r="Y325" i="14"/>
  <c r="X326" i="14"/>
  <c r="Y326" i="14"/>
  <c r="X327" i="14"/>
  <c r="Y327" i="14"/>
  <c r="X328" i="14"/>
  <c r="Y328" i="14"/>
  <c r="X329" i="14"/>
  <c r="Y329" i="14"/>
  <c r="X330" i="14"/>
  <c r="Y330" i="14"/>
  <c r="X331" i="14"/>
  <c r="Y331" i="14"/>
  <c r="X332" i="14"/>
  <c r="Y332" i="14"/>
  <c r="X333" i="14"/>
  <c r="Y333" i="14"/>
  <c r="X334" i="14"/>
  <c r="Y334" i="14"/>
  <c r="X335" i="14"/>
  <c r="Y335" i="14"/>
  <c r="X336" i="14"/>
  <c r="Y336" i="14"/>
  <c r="X337" i="14"/>
  <c r="Y337" i="14"/>
  <c r="X338" i="14"/>
  <c r="Y338" i="14"/>
  <c r="X339" i="14"/>
  <c r="Y339" i="14"/>
  <c r="X340" i="14"/>
  <c r="Y340" i="14"/>
  <c r="X341" i="14"/>
  <c r="Y341" i="14"/>
  <c r="X342" i="14"/>
  <c r="Y342" i="14"/>
  <c r="X343" i="14"/>
  <c r="Y343" i="14"/>
  <c r="X344" i="14"/>
  <c r="Y344" i="14"/>
  <c r="X345" i="14"/>
  <c r="Y345" i="14"/>
  <c r="X346" i="14"/>
  <c r="Y346" i="14"/>
  <c r="X347" i="14"/>
  <c r="Y347" i="14"/>
  <c r="X348" i="14"/>
  <c r="Y348" i="14"/>
  <c r="X349" i="14"/>
  <c r="Y349" i="14"/>
  <c r="X350" i="14"/>
  <c r="Y350" i="14"/>
  <c r="X351" i="14"/>
  <c r="Y351" i="14"/>
  <c r="X352" i="14"/>
  <c r="Y352" i="14"/>
  <c r="X353" i="14"/>
  <c r="Y353" i="14"/>
  <c r="X354" i="14"/>
  <c r="Y354" i="14"/>
  <c r="X355" i="14"/>
  <c r="Y355" i="14"/>
  <c r="X356" i="14"/>
  <c r="Y356" i="14"/>
  <c r="X357" i="14"/>
  <c r="Y357" i="14"/>
  <c r="X358" i="14"/>
  <c r="Y358" i="14"/>
  <c r="X359" i="14"/>
  <c r="Y359" i="14"/>
  <c r="X360" i="14"/>
  <c r="Y360" i="14"/>
  <c r="X361" i="14"/>
  <c r="Y361" i="14"/>
  <c r="X362" i="14"/>
  <c r="Y362" i="14"/>
  <c r="X363" i="14"/>
  <c r="Y363" i="14"/>
  <c r="X364" i="14"/>
  <c r="Y364" i="14"/>
  <c r="X365" i="14"/>
  <c r="Y365" i="14"/>
  <c r="X366" i="14"/>
  <c r="Y366" i="14"/>
  <c r="X367" i="14"/>
  <c r="Y367" i="14"/>
  <c r="X368" i="14"/>
  <c r="Y368" i="14"/>
  <c r="X369" i="14"/>
  <c r="Y369" i="14"/>
  <c r="X370" i="14"/>
  <c r="Y370" i="14"/>
  <c r="X371" i="14"/>
  <c r="Y371" i="14"/>
  <c r="X372" i="14"/>
  <c r="Y372" i="14"/>
  <c r="X373" i="14"/>
  <c r="Y373" i="14"/>
  <c r="X374" i="14"/>
  <c r="Y374" i="14"/>
  <c r="X375" i="14"/>
  <c r="Y375" i="14"/>
  <c r="X376" i="14"/>
  <c r="Y376" i="14"/>
  <c r="X377" i="14"/>
  <c r="Y377" i="14"/>
  <c r="X378" i="14"/>
  <c r="Y378" i="14"/>
  <c r="X379" i="14"/>
  <c r="Y379" i="14"/>
  <c r="X380" i="14"/>
  <c r="Y380" i="14"/>
  <c r="X381" i="14"/>
  <c r="Y381" i="14"/>
  <c r="X382" i="14"/>
  <c r="Y382" i="14"/>
  <c r="X383" i="14"/>
  <c r="Y383" i="14"/>
  <c r="X384" i="14"/>
  <c r="Y384" i="14"/>
  <c r="X385" i="14"/>
  <c r="Y385" i="14"/>
  <c r="X386" i="14"/>
  <c r="Y386" i="14"/>
  <c r="X387" i="14"/>
  <c r="Y387" i="14"/>
  <c r="X388" i="14"/>
  <c r="Y388" i="14"/>
  <c r="X389" i="14"/>
  <c r="Y389" i="14"/>
  <c r="X390" i="14"/>
  <c r="Y390" i="14"/>
  <c r="X391" i="14"/>
  <c r="Y391" i="14"/>
  <c r="X392" i="14"/>
  <c r="Y392" i="14"/>
  <c r="X393" i="14"/>
  <c r="Y393" i="14"/>
  <c r="X394" i="14"/>
  <c r="Y394" i="14"/>
  <c r="X395" i="14"/>
  <c r="Y395" i="14"/>
  <c r="X396" i="14"/>
  <c r="Y396" i="14"/>
  <c r="X397" i="14"/>
  <c r="Y397" i="14"/>
  <c r="X398" i="14"/>
  <c r="Y398" i="14"/>
  <c r="X399" i="14"/>
  <c r="Y399" i="14"/>
  <c r="X400" i="14"/>
  <c r="Y400" i="14"/>
  <c r="X401" i="14"/>
  <c r="Y401" i="14"/>
  <c r="X402" i="14"/>
  <c r="Y402" i="14"/>
  <c r="X403" i="14"/>
  <c r="Y403" i="14"/>
  <c r="X404" i="14"/>
  <c r="Y404" i="14"/>
  <c r="X405" i="14"/>
  <c r="Y405" i="14"/>
  <c r="X406" i="14"/>
  <c r="Y406" i="14"/>
  <c r="X407" i="14"/>
  <c r="Y407" i="14"/>
  <c r="X408" i="14"/>
  <c r="Y408" i="14"/>
  <c r="X409" i="14"/>
  <c r="Y409" i="14"/>
  <c r="X410" i="14"/>
  <c r="Y410" i="14"/>
  <c r="X411" i="14"/>
  <c r="Y411" i="14"/>
  <c r="X412" i="14"/>
  <c r="Y412" i="14"/>
  <c r="X413" i="14"/>
  <c r="Y413" i="14"/>
  <c r="X414" i="14"/>
  <c r="Y414" i="14"/>
  <c r="X415" i="14"/>
  <c r="Y415" i="14"/>
  <c r="X416" i="14"/>
  <c r="Y416" i="14"/>
  <c r="X417" i="14"/>
  <c r="Y417" i="14"/>
  <c r="X418" i="14"/>
  <c r="Y418" i="14"/>
  <c r="X419" i="14"/>
  <c r="Y419" i="14"/>
  <c r="X420" i="14"/>
  <c r="Y420" i="14"/>
  <c r="X421" i="14"/>
  <c r="Y421" i="14"/>
  <c r="X422" i="14"/>
  <c r="Y422" i="14"/>
  <c r="X423" i="14"/>
  <c r="Y423" i="14"/>
  <c r="X424" i="14"/>
  <c r="Y424" i="14"/>
  <c r="X425" i="14"/>
  <c r="Y425" i="14"/>
  <c r="X426" i="14"/>
  <c r="Y426" i="14"/>
  <c r="X427" i="14"/>
  <c r="Y427" i="14"/>
  <c r="X428" i="14"/>
  <c r="Y428" i="14"/>
  <c r="X429" i="14"/>
  <c r="Y429" i="14"/>
  <c r="X430" i="14"/>
  <c r="Y430" i="14"/>
  <c r="X431" i="14"/>
  <c r="Y431" i="14"/>
  <c r="X432" i="14"/>
  <c r="Y432" i="14"/>
  <c r="X433" i="14"/>
  <c r="Y433" i="14"/>
  <c r="X434" i="14"/>
  <c r="Y434" i="14"/>
  <c r="X435" i="14"/>
  <c r="Y435" i="14"/>
  <c r="X436" i="14"/>
  <c r="Y436" i="14"/>
  <c r="X437" i="14"/>
  <c r="Y437" i="14"/>
  <c r="X438" i="14"/>
  <c r="Y438" i="14"/>
  <c r="X439" i="14"/>
  <c r="Y439" i="14"/>
  <c r="X440" i="14"/>
  <c r="Y440" i="14"/>
  <c r="X441" i="14"/>
  <c r="Y441" i="14"/>
  <c r="X442" i="14"/>
  <c r="Y442" i="14"/>
  <c r="X443" i="14"/>
  <c r="Y443" i="14"/>
  <c r="X444" i="14"/>
  <c r="Y444" i="14"/>
  <c r="X445" i="14"/>
  <c r="Y445" i="14"/>
  <c r="X446" i="14"/>
  <c r="Y446" i="14"/>
  <c r="X447" i="14"/>
  <c r="Y447" i="14"/>
  <c r="X448" i="14"/>
  <c r="Y448" i="14"/>
  <c r="X449" i="14"/>
  <c r="Y449" i="14"/>
  <c r="X450" i="14"/>
  <c r="Y450" i="14"/>
  <c r="X451" i="14"/>
  <c r="Y451" i="14"/>
  <c r="X452" i="14"/>
  <c r="Y452" i="14"/>
  <c r="X453" i="14"/>
  <c r="Y453" i="14"/>
  <c r="X454" i="14"/>
  <c r="Y454" i="14"/>
  <c r="X455" i="14"/>
  <c r="Y455" i="14"/>
  <c r="X456" i="14"/>
  <c r="Y456" i="14"/>
  <c r="X457" i="14"/>
  <c r="Y457" i="14"/>
  <c r="X458" i="14"/>
  <c r="Y458" i="14"/>
  <c r="X459" i="14"/>
  <c r="Y459" i="14"/>
  <c r="X460" i="14"/>
  <c r="Y460" i="14"/>
  <c r="X461" i="14"/>
  <c r="Y461" i="14"/>
  <c r="X462" i="14"/>
  <c r="Y462" i="14"/>
  <c r="X463" i="14"/>
  <c r="Y463" i="14"/>
  <c r="X464" i="14"/>
  <c r="Y464" i="14"/>
  <c r="X465" i="14"/>
  <c r="Y465" i="14"/>
  <c r="X466" i="14"/>
  <c r="Y466" i="14"/>
  <c r="X467" i="14"/>
  <c r="Y467" i="14"/>
  <c r="X468" i="14"/>
  <c r="Y468" i="14"/>
  <c r="X469" i="14"/>
  <c r="Y469" i="14"/>
  <c r="X470" i="14"/>
  <c r="Y470" i="14"/>
  <c r="X471" i="14"/>
  <c r="Y471" i="14"/>
  <c r="X472" i="14"/>
  <c r="Y472" i="14"/>
  <c r="X473" i="14"/>
  <c r="Y473" i="14"/>
  <c r="X474" i="14"/>
  <c r="Y474" i="14"/>
  <c r="X475" i="14"/>
  <c r="Y475" i="14"/>
  <c r="X476" i="14"/>
  <c r="Y476" i="14"/>
  <c r="X477" i="14"/>
  <c r="Y477" i="14"/>
  <c r="X478" i="14"/>
  <c r="Y478" i="14"/>
  <c r="X479" i="14"/>
  <c r="Y479" i="14"/>
  <c r="X480" i="14"/>
  <c r="Y480" i="14"/>
  <c r="X481" i="14"/>
  <c r="Y481" i="14"/>
  <c r="X482" i="14"/>
  <c r="Y482" i="14"/>
  <c r="X483" i="14"/>
  <c r="Y483" i="14"/>
  <c r="X484" i="14"/>
  <c r="Y484" i="14"/>
  <c r="X485" i="14"/>
  <c r="Y485" i="14"/>
  <c r="X486" i="14"/>
  <c r="Y486" i="14"/>
  <c r="X487" i="14"/>
  <c r="Y487" i="14"/>
  <c r="X488" i="14"/>
  <c r="Y488" i="14"/>
  <c r="X489" i="14"/>
  <c r="Y489" i="14"/>
  <c r="X490" i="14"/>
  <c r="Y490" i="14"/>
  <c r="X491" i="14"/>
  <c r="Y491" i="14"/>
  <c r="X492" i="14"/>
  <c r="Y492" i="14"/>
  <c r="X493" i="14"/>
  <c r="Y493" i="14"/>
  <c r="X494" i="14"/>
  <c r="Y494" i="14"/>
  <c r="X495" i="14"/>
  <c r="Y495" i="14"/>
  <c r="X496" i="14"/>
  <c r="Y496" i="14"/>
  <c r="X497" i="14"/>
  <c r="Y497" i="14"/>
  <c r="X498" i="14"/>
  <c r="Y498" i="14"/>
  <c r="X499" i="14"/>
  <c r="Y499" i="14"/>
  <c r="X500" i="14"/>
  <c r="Y500" i="14"/>
  <c r="X501" i="14"/>
  <c r="Y501" i="14"/>
  <c r="X502" i="14"/>
  <c r="Y502" i="14"/>
  <c r="X503" i="14"/>
  <c r="Y503" i="14"/>
  <c r="X504" i="14"/>
  <c r="Y504" i="14"/>
  <c r="X505" i="14"/>
  <c r="Y505" i="14"/>
  <c r="X506" i="14"/>
  <c r="Y506" i="14"/>
  <c r="X507" i="14"/>
  <c r="Y507" i="14"/>
  <c r="X508" i="14"/>
  <c r="Y508" i="14"/>
  <c r="X509" i="14"/>
  <c r="Y509" i="14"/>
  <c r="X510" i="14"/>
  <c r="Y510" i="14"/>
  <c r="X511" i="14"/>
  <c r="Y511" i="14"/>
  <c r="X512" i="14"/>
  <c r="Y512" i="14"/>
  <c r="X513" i="14"/>
  <c r="Y513" i="14"/>
  <c r="X514" i="14"/>
  <c r="Y514" i="14"/>
  <c r="X515" i="14"/>
  <c r="Y515" i="14"/>
  <c r="X516" i="14"/>
  <c r="Y516" i="14"/>
  <c r="X517" i="14"/>
  <c r="Y517" i="14"/>
  <c r="X518" i="14"/>
  <c r="Y518" i="14"/>
  <c r="X519" i="14"/>
  <c r="Y519" i="14"/>
  <c r="X520" i="14"/>
  <c r="Y520" i="14"/>
  <c r="X521" i="14"/>
  <c r="Y521" i="14"/>
  <c r="X522" i="14"/>
  <c r="Y522" i="14"/>
  <c r="X523" i="14"/>
  <c r="Y523" i="14"/>
  <c r="X524" i="14"/>
  <c r="Y524" i="14"/>
  <c r="X525" i="14"/>
  <c r="Y525" i="14"/>
  <c r="X526" i="14"/>
  <c r="Y526" i="14"/>
  <c r="X527" i="14"/>
  <c r="Y527" i="14"/>
  <c r="X528" i="14"/>
  <c r="Y528" i="14"/>
  <c r="X529" i="14"/>
  <c r="Y529" i="14"/>
  <c r="X530" i="14"/>
  <c r="Y530" i="14"/>
  <c r="X531" i="14"/>
  <c r="Y531" i="14"/>
  <c r="X532" i="14"/>
  <c r="Y532" i="14"/>
  <c r="X533" i="14"/>
  <c r="Y533" i="14"/>
  <c r="X534" i="14"/>
  <c r="Y534" i="14"/>
  <c r="X535" i="14"/>
  <c r="Y535" i="14"/>
  <c r="X536" i="14"/>
  <c r="Y536" i="14"/>
  <c r="X537" i="14"/>
  <c r="Y537" i="14"/>
  <c r="X538" i="14"/>
  <c r="Y538" i="14"/>
  <c r="X539" i="14"/>
  <c r="Y539" i="14"/>
  <c r="X540" i="14"/>
  <c r="Y540" i="14"/>
  <c r="X541" i="14"/>
  <c r="Y541" i="14"/>
  <c r="X542" i="14"/>
  <c r="Y542" i="14"/>
  <c r="X543" i="14"/>
  <c r="Y543" i="14"/>
  <c r="X544" i="14"/>
  <c r="Y544" i="14"/>
  <c r="X545" i="14"/>
  <c r="Y545" i="14"/>
  <c r="X546" i="14"/>
  <c r="Y546" i="14"/>
  <c r="X547" i="14"/>
  <c r="Y547" i="14"/>
  <c r="X548" i="14"/>
  <c r="Y548" i="14"/>
  <c r="X549" i="14"/>
  <c r="Y549" i="14"/>
  <c r="X550" i="14"/>
  <c r="Y550" i="14"/>
  <c r="X551" i="14"/>
  <c r="Y551" i="14"/>
  <c r="X552" i="14"/>
  <c r="Y552" i="14"/>
  <c r="X553" i="14"/>
  <c r="Y553" i="14"/>
  <c r="X554" i="14"/>
  <c r="Y554" i="14"/>
  <c r="X555" i="14"/>
  <c r="Y555" i="14"/>
  <c r="X556" i="14"/>
  <c r="Y556" i="14"/>
  <c r="X557" i="14"/>
  <c r="Y557" i="14"/>
  <c r="X558" i="14"/>
  <c r="Y558" i="14"/>
  <c r="X559" i="14"/>
  <c r="Y559" i="14"/>
  <c r="X560" i="14"/>
  <c r="Y560" i="14"/>
  <c r="X561" i="14"/>
  <c r="Y561" i="14"/>
  <c r="X562" i="14"/>
  <c r="Y562" i="14"/>
  <c r="X563" i="14"/>
  <c r="Y563" i="14"/>
  <c r="X564" i="14"/>
  <c r="Y564" i="14"/>
  <c r="X565" i="14"/>
  <c r="Y565" i="14"/>
  <c r="X566" i="14"/>
  <c r="Y566" i="14"/>
  <c r="X567" i="14"/>
  <c r="Y567" i="14"/>
  <c r="X568" i="14"/>
  <c r="Y568" i="14"/>
  <c r="X569" i="14"/>
  <c r="Y569" i="14"/>
  <c r="X570" i="14"/>
  <c r="Y570" i="14"/>
  <c r="X571" i="14"/>
  <c r="Y571" i="14"/>
  <c r="X572" i="14"/>
  <c r="Y572" i="14"/>
  <c r="X573" i="14"/>
  <c r="Y573" i="14"/>
  <c r="X574" i="14"/>
  <c r="Y574" i="14"/>
  <c r="X575" i="14"/>
  <c r="Y575" i="14"/>
  <c r="X576" i="14"/>
  <c r="Y576" i="14"/>
  <c r="X577" i="14"/>
  <c r="Y577" i="14"/>
  <c r="X578" i="14"/>
  <c r="Y578" i="14"/>
  <c r="X579" i="14"/>
  <c r="Y579" i="14"/>
  <c r="X580" i="14"/>
  <c r="Y580" i="14"/>
  <c r="X581" i="14"/>
  <c r="Y581" i="14"/>
  <c r="X582" i="14"/>
  <c r="Y582" i="14"/>
  <c r="X583" i="14"/>
  <c r="Y583" i="14"/>
  <c r="X584" i="14"/>
  <c r="Y584" i="14"/>
  <c r="X585" i="14"/>
  <c r="Y585" i="14"/>
  <c r="X586" i="14"/>
  <c r="Y586" i="14"/>
  <c r="X587" i="14"/>
  <c r="Y587" i="14"/>
  <c r="X588" i="14"/>
  <c r="Y588" i="14"/>
  <c r="X589" i="14"/>
  <c r="Y589" i="14"/>
  <c r="X590" i="14"/>
  <c r="Y590" i="14"/>
  <c r="X591" i="14"/>
  <c r="Y591" i="14"/>
  <c r="X592" i="14"/>
  <c r="Y592" i="14"/>
  <c r="X593" i="14"/>
  <c r="Y593" i="14"/>
  <c r="X594" i="14"/>
  <c r="Y594" i="14"/>
  <c r="X595" i="14"/>
  <c r="Y595" i="14"/>
  <c r="X596" i="14"/>
  <c r="Y596" i="14"/>
  <c r="X597" i="14"/>
  <c r="Y597" i="14"/>
  <c r="X598" i="14"/>
  <c r="Y598" i="14"/>
  <c r="X599" i="14"/>
  <c r="Y599" i="14"/>
  <c r="X600" i="14"/>
  <c r="Y600" i="14"/>
  <c r="X601" i="14"/>
  <c r="Y601" i="14"/>
  <c r="X602" i="14"/>
  <c r="Y602" i="14"/>
  <c r="X603" i="14"/>
  <c r="Y603" i="14"/>
  <c r="X604" i="14"/>
  <c r="Y604" i="14"/>
  <c r="X605" i="14"/>
  <c r="Y605" i="14"/>
  <c r="X606" i="14"/>
  <c r="Y606" i="14"/>
  <c r="X607" i="14"/>
  <c r="Y607" i="14"/>
  <c r="X608" i="14"/>
  <c r="Y608" i="14"/>
  <c r="X609" i="14"/>
  <c r="Y609" i="14"/>
  <c r="X610" i="14"/>
  <c r="Y610" i="14"/>
  <c r="X611" i="14"/>
  <c r="Y611" i="14"/>
  <c r="X612" i="14"/>
  <c r="Y612" i="14"/>
  <c r="X613" i="14"/>
  <c r="Y613" i="14"/>
  <c r="X614" i="14"/>
  <c r="Y614" i="14"/>
  <c r="X615" i="14"/>
  <c r="Y615" i="14"/>
  <c r="X616" i="14"/>
  <c r="Y616" i="14"/>
  <c r="X617" i="14"/>
  <c r="Y617" i="14"/>
  <c r="X618" i="14"/>
  <c r="Y618" i="14"/>
  <c r="X619" i="14"/>
  <c r="Y619" i="14"/>
  <c r="X620" i="14"/>
  <c r="Y620" i="14"/>
  <c r="X621" i="14"/>
  <c r="Y621" i="14"/>
  <c r="X622" i="14"/>
  <c r="Y622" i="14"/>
  <c r="X623" i="14"/>
  <c r="Y623" i="14"/>
  <c r="X624" i="14"/>
  <c r="Y624" i="14"/>
  <c r="X625" i="14"/>
  <c r="Y625" i="14"/>
  <c r="X626" i="14"/>
  <c r="Y626" i="14"/>
  <c r="X627" i="14"/>
  <c r="Y627" i="14"/>
  <c r="X628" i="14"/>
  <c r="Y628" i="14"/>
  <c r="X629" i="14"/>
  <c r="Y629" i="14"/>
  <c r="X630" i="14"/>
  <c r="Y630" i="14"/>
  <c r="X631" i="14"/>
  <c r="Y631" i="14"/>
  <c r="X632" i="14"/>
  <c r="Y632" i="14"/>
  <c r="X633" i="14"/>
  <c r="Y633" i="14"/>
  <c r="X634" i="14"/>
  <c r="Y634" i="14"/>
  <c r="X635" i="14"/>
  <c r="Y635" i="14"/>
  <c r="X636" i="14"/>
  <c r="Y636" i="14"/>
  <c r="X637" i="14"/>
  <c r="Y637" i="14"/>
  <c r="X638" i="14"/>
  <c r="Y638" i="14"/>
  <c r="X639" i="14"/>
  <c r="Y639" i="14"/>
  <c r="X640" i="14"/>
  <c r="Y640" i="14"/>
  <c r="X641" i="14"/>
  <c r="Y641" i="14"/>
  <c r="X642" i="14"/>
  <c r="Y642" i="14"/>
  <c r="X643" i="14"/>
  <c r="Y643" i="14"/>
  <c r="X644" i="14"/>
  <c r="Y644" i="14"/>
  <c r="X645" i="14"/>
  <c r="Y645" i="14"/>
  <c r="X646" i="14"/>
  <c r="Y646" i="14"/>
  <c r="X647" i="14"/>
  <c r="Y647" i="14"/>
  <c r="X648" i="14"/>
  <c r="Y648" i="14"/>
  <c r="X649" i="14"/>
  <c r="Y649" i="14"/>
  <c r="X650" i="14"/>
  <c r="Y650" i="14"/>
  <c r="X651" i="14"/>
  <c r="Y651" i="14"/>
  <c r="X652" i="14"/>
  <c r="Y652" i="14"/>
  <c r="X653" i="14"/>
  <c r="Y653" i="14"/>
  <c r="X654" i="14"/>
  <c r="Y654" i="14"/>
  <c r="X655" i="14"/>
  <c r="Y655" i="14"/>
  <c r="X656" i="14"/>
  <c r="Y656" i="14"/>
  <c r="X657" i="14"/>
  <c r="Y657" i="14"/>
  <c r="X658" i="14"/>
  <c r="Y658" i="14"/>
  <c r="X659" i="14"/>
  <c r="Y659" i="14"/>
  <c r="X660" i="14"/>
  <c r="Y660" i="14"/>
  <c r="X661" i="14"/>
  <c r="Y661" i="14"/>
  <c r="X662" i="14"/>
  <c r="Y662" i="14"/>
  <c r="X663" i="14"/>
  <c r="Y663" i="14"/>
  <c r="X664" i="14"/>
  <c r="Y664" i="14"/>
  <c r="X665" i="14"/>
  <c r="Y665" i="14"/>
  <c r="X666" i="14"/>
  <c r="Y666" i="14"/>
  <c r="X667" i="14"/>
  <c r="Y667" i="14"/>
  <c r="X668" i="14"/>
  <c r="Y668" i="14"/>
  <c r="X669" i="14"/>
  <c r="Y669" i="14"/>
  <c r="X670" i="14"/>
  <c r="Y670" i="14"/>
  <c r="X671" i="14"/>
  <c r="Y671" i="14"/>
  <c r="X672" i="14"/>
  <c r="Y672" i="14"/>
  <c r="X673" i="14"/>
  <c r="Y673" i="14"/>
  <c r="X674" i="14"/>
  <c r="Y674" i="14"/>
  <c r="X675" i="14"/>
  <c r="Y675" i="14"/>
  <c r="X676" i="14"/>
  <c r="Y676" i="14"/>
  <c r="X677" i="14"/>
  <c r="Y677" i="14"/>
  <c r="X678" i="14"/>
  <c r="Y678" i="14"/>
  <c r="X679" i="14"/>
  <c r="Y679" i="14"/>
  <c r="X680" i="14"/>
  <c r="Y680" i="14"/>
  <c r="X681" i="14"/>
  <c r="Y681" i="14"/>
  <c r="X682" i="14"/>
  <c r="Y682" i="14"/>
  <c r="X683" i="14"/>
  <c r="Y683" i="14"/>
  <c r="X684" i="14"/>
  <c r="Y684" i="14"/>
  <c r="X685" i="14"/>
  <c r="Y685" i="14"/>
  <c r="X686" i="14"/>
  <c r="Y686" i="14"/>
  <c r="X687" i="14"/>
  <c r="Y687" i="14"/>
  <c r="X688" i="14"/>
  <c r="Y688" i="14"/>
  <c r="X689" i="14"/>
  <c r="Y689" i="14"/>
  <c r="X690" i="14"/>
  <c r="W690" i="14" s="1"/>
  <c r="Y690" i="14"/>
  <c r="X691" i="14"/>
  <c r="Y691" i="14"/>
  <c r="X692" i="14"/>
  <c r="Y692" i="14"/>
  <c r="X693" i="14"/>
  <c r="Y693" i="14"/>
  <c r="X694" i="14"/>
  <c r="Y694" i="14"/>
  <c r="X695" i="14"/>
  <c r="Y695" i="14"/>
  <c r="X696" i="14"/>
  <c r="Y696" i="14"/>
  <c r="X697" i="14"/>
  <c r="Y697" i="14"/>
  <c r="X698" i="14"/>
  <c r="Y698" i="14"/>
  <c r="X699" i="14"/>
  <c r="Y699" i="14"/>
  <c r="X700" i="14"/>
  <c r="Y700" i="14"/>
  <c r="X701" i="14"/>
  <c r="Y701" i="14"/>
  <c r="X702" i="14"/>
  <c r="Y702" i="14"/>
  <c r="X703" i="14"/>
  <c r="Y703" i="14"/>
  <c r="X704" i="14"/>
  <c r="Y704" i="14"/>
  <c r="X705" i="14"/>
  <c r="Y705" i="14"/>
  <c r="X706" i="14"/>
  <c r="Y706" i="14"/>
  <c r="X707" i="14"/>
  <c r="Y707" i="14"/>
  <c r="X708" i="14"/>
  <c r="Y708" i="14"/>
  <c r="X709" i="14"/>
  <c r="Y709" i="14"/>
  <c r="X710" i="14"/>
  <c r="Y710" i="14"/>
  <c r="X711" i="14"/>
  <c r="Y711" i="14"/>
  <c r="X712" i="14"/>
  <c r="Y712" i="14"/>
  <c r="X713" i="14"/>
  <c r="Y713" i="14"/>
  <c r="X714" i="14"/>
  <c r="Y714" i="14"/>
  <c r="X715" i="14"/>
  <c r="Y715" i="14"/>
  <c r="X716" i="14"/>
  <c r="Y716" i="14"/>
  <c r="X717" i="14"/>
  <c r="Y717" i="14"/>
  <c r="X718" i="14"/>
  <c r="Y718" i="14"/>
  <c r="X719" i="14"/>
  <c r="Y719" i="14"/>
  <c r="X720" i="14"/>
  <c r="Y720" i="14"/>
  <c r="X721" i="14"/>
  <c r="Y721" i="14"/>
  <c r="X722" i="14"/>
  <c r="Y722" i="14"/>
  <c r="X723" i="14"/>
  <c r="Y723" i="14"/>
  <c r="X724" i="14"/>
  <c r="Y724" i="14"/>
  <c r="X725" i="14"/>
  <c r="Y725" i="14"/>
  <c r="X726" i="14"/>
  <c r="Y726" i="14"/>
  <c r="X727" i="14"/>
  <c r="Y727" i="14"/>
  <c r="X728" i="14"/>
  <c r="Y728" i="14"/>
  <c r="X729" i="14"/>
  <c r="Y729" i="14"/>
  <c r="X730" i="14"/>
  <c r="Y730" i="14"/>
  <c r="X731" i="14"/>
  <c r="Y731" i="14"/>
  <c r="X732" i="14"/>
  <c r="Y732" i="14"/>
  <c r="X733" i="14"/>
  <c r="Y733" i="14"/>
  <c r="X734" i="14"/>
  <c r="Y734" i="14"/>
  <c r="X735" i="14"/>
  <c r="Y735" i="14"/>
  <c r="X736" i="14"/>
  <c r="Y736" i="14"/>
  <c r="X737" i="14"/>
  <c r="Y737" i="14"/>
  <c r="X738" i="14"/>
  <c r="Y738" i="14"/>
  <c r="X739" i="14"/>
  <c r="Y739" i="14"/>
  <c r="X740" i="14"/>
  <c r="Y740" i="14"/>
  <c r="X741" i="14"/>
  <c r="Y741" i="14"/>
  <c r="X742" i="14"/>
  <c r="Y742" i="14"/>
  <c r="X743" i="14"/>
  <c r="Y743" i="14"/>
  <c r="X744" i="14"/>
  <c r="Y744" i="14"/>
  <c r="X745" i="14"/>
  <c r="Y745" i="14"/>
  <c r="X746" i="14"/>
  <c r="Y746" i="14"/>
  <c r="X747" i="14"/>
  <c r="Y747" i="14"/>
  <c r="X748" i="14"/>
  <c r="Y748" i="14"/>
  <c r="X749" i="14"/>
  <c r="Y749" i="14"/>
  <c r="X750" i="14"/>
  <c r="Y750" i="14"/>
  <c r="X751" i="14"/>
  <c r="Y751" i="14"/>
  <c r="X752" i="14"/>
  <c r="Y752" i="14"/>
  <c r="X753" i="14"/>
  <c r="Y753" i="14"/>
  <c r="X754" i="14"/>
  <c r="Y754" i="14"/>
  <c r="X755" i="14"/>
  <c r="Y755" i="14"/>
  <c r="X756" i="14"/>
  <c r="Y756" i="14"/>
  <c r="X757" i="14"/>
  <c r="Y757" i="14"/>
  <c r="X758" i="14"/>
  <c r="Y758" i="14"/>
  <c r="X759" i="14"/>
  <c r="Y759" i="14"/>
  <c r="X760" i="14"/>
  <c r="Y760" i="14"/>
  <c r="X761" i="14"/>
  <c r="Y761" i="14"/>
  <c r="X762" i="14"/>
  <c r="Y762" i="14"/>
  <c r="X763" i="14"/>
  <c r="Y763" i="14"/>
  <c r="X764" i="14"/>
  <c r="Y764" i="14"/>
  <c r="X765" i="14"/>
  <c r="Y765" i="14"/>
  <c r="X766" i="14"/>
  <c r="Y766" i="14"/>
  <c r="X767" i="14"/>
  <c r="Y767" i="14"/>
  <c r="X768" i="14"/>
  <c r="Y768" i="14"/>
  <c r="X769" i="14"/>
  <c r="Y769" i="14"/>
  <c r="X770" i="14"/>
  <c r="Y770" i="14"/>
  <c r="X771" i="14"/>
  <c r="Y771" i="14"/>
  <c r="X772" i="14"/>
  <c r="Y772" i="14"/>
  <c r="X773" i="14"/>
  <c r="Y773" i="14"/>
  <c r="X774" i="14"/>
  <c r="Y774" i="14"/>
  <c r="X775" i="14"/>
  <c r="Y775" i="14"/>
  <c r="X776" i="14"/>
  <c r="Y776" i="14"/>
  <c r="X777" i="14"/>
  <c r="Y777" i="14"/>
  <c r="X778" i="14"/>
  <c r="Y778" i="14"/>
  <c r="X779" i="14"/>
  <c r="Y779" i="14"/>
  <c r="X780" i="14"/>
  <c r="Y780" i="14"/>
  <c r="X781" i="14"/>
  <c r="Y781" i="14"/>
  <c r="X782" i="14"/>
  <c r="Y782" i="14"/>
  <c r="X783" i="14"/>
  <c r="Y783" i="14"/>
  <c r="X784" i="14"/>
  <c r="Y784" i="14"/>
  <c r="X785" i="14"/>
  <c r="Y785" i="14"/>
  <c r="X786" i="14"/>
  <c r="Y786" i="14"/>
  <c r="X787" i="14"/>
  <c r="Y787" i="14"/>
  <c r="X788" i="14"/>
  <c r="Y788" i="14"/>
  <c r="X789" i="14"/>
  <c r="Y789" i="14"/>
  <c r="X790" i="14"/>
  <c r="Y790" i="14"/>
  <c r="X791" i="14"/>
  <c r="Y791" i="14"/>
  <c r="X792" i="14"/>
  <c r="Y792" i="14"/>
  <c r="X793" i="14"/>
  <c r="Y793" i="14"/>
  <c r="X794" i="14"/>
  <c r="Y794" i="14"/>
  <c r="X795" i="14"/>
  <c r="Y795" i="14"/>
  <c r="X796" i="14"/>
  <c r="Y796" i="14"/>
  <c r="X797" i="14"/>
  <c r="Y797" i="14"/>
  <c r="X798" i="14"/>
  <c r="Y798" i="14"/>
  <c r="X799" i="14"/>
  <c r="Y799" i="14"/>
  <c r="X800" i="14"/>
  <c r="Y800" i="14"/>
  <c r="X801" i="14"/>
  <c r="Y801" i="14"/>
  <c r="X802" i="14"/>
  <c r="Y802" i="14"/>
  <c r="X803" i="14"/>
  <c r="Y803" i="14"/>
  <c r="X804" i="14"/>
  <c r="Y804" i="14"/>
  <c r="X805" i="14"/>
  <c r="Y805" i="14"/>
  <c r="X806" i="14"/>
  <c r="Y806" i="14"/>
  <c r="X807" i="14"/>
  <c r="Y807" i="14"/>
  <c r="X808" i="14"/>
  <c r="Y808" i="14"/>
  <c r="X809" i="14"/>
  <c r="Y809" i="14"/>
  <c r="X810" i="14"/>
  <c r="Y810" i="14"/>
  <c r="X811" i="14"/>
  <c r="Y811" i="14"/>
  <c r="X812" i="14"/>
  <c r="Y812" i="14"/>
  <c r="X813" i="14"/>
  <c r="Y813" i="14"/>
  <c r="X814" i="14"/>
  <c r="Y814" i="14"/>
  <c r="X815" i="14"/>
  <c r="Y815" i="14"/>
  <c r="X816" i="14"/>
  <c r="Y816" i="14"/>
  <c r="X817" i="14"/>
  <c r="Y817" i="14"/>
  <c r="X818" i="14"/>
  <c r="Y818" i="14"/>
  <c r="X819" i="14"/>
  <c r="Y819" i="14"/>
  <c r="X820" i="14"/>
  <c r="Y820" i="14"/>
  <c r="X821" i="14"/>
  <c r="Y821" i="14"/>
  <c r="X822" i="14"/>
  <c r="Y822" i="14"/>
  <c r="X823" i="14"/>
  <c r="Y823" i="14"/>
  <c r="X824" i="14"/>
  <c r="Y824" i="14"/>
  <c r="X825" i="14"/>
  <c r="Y825" i="14"/>
  <c r="X826" i="14"/>
  <c r="Y826" i="14"/>
  <c r="X827" i="14"/>
  <c r="Y827" i="14"/>
  <c r="X828" i="14"/>
  <c r="Y828" i="14"/>
  <c r="X829" i="14"/>
  <c r="Y829" i="14"/>
  <c r="X830" i="14"/>
  <c r="Y830" i="14"/>
  <c r="X831" i="14"/>
  <c r="Y831" i="14"/>
  <c r="X832" i="14"/>
  <c r="Y832" i="14"/>
  <c r="X833" i="14"/>
  <c r="Y833" i="14"/>
  <c r="X834" i="14"/>
  <c r="Y834" i="14"/>
  <c r="X835" i="14"/>
  <c r="Y835" i="14"/>
  <c r="X836" i="14"/>
  <c r="Y836" i="14"/>
  <c r="X837" i="14"/>
  <c r="Y837" i="14"/>
  <c r="X838" i="14"/>
  <c r="Y838" i="14"/>
  <c r="X839" i="14"/>
  <c r="Y839" i="14"/>
  <c r="X840" i="14"/>
  <c r="Y840" i="14"/>
  <c r="X841" i="14"/>
  <c r="Y841" i="14"/>
  <c r="X842" i="14"/>
  <c r="Y842" i="14"/>
  <c r="X843" i="14"/>
  <c r="Y843" i="14"/>
  <c r="X844" i="14"/>
  <c r="Y844" i="14"/>
  <c r="X845" i="14"/>
  <c r="Y845" i="14"/>
  <c r="X846" i="14"/>
  <c r="Y846" i="14"/>
  <c r="X847" i="14"/>
  <c r="Y847" i="14"/>
  <c r="X848" i="14"/>
  <c r="Y848" i="14"/>
  <c r="X849" i="14"/>
  <c r="Y849" i="14"/>
  <c r="X850" i="14"/>
  <c r="Y850" i="14"/>
  <c r="X851" i="14"/>
  <c r="Y851" i="14"/>
  <c r="X852" i="14"/>
  <c r="Y852" i="14"/>
  <c r="X853" i="14"/>
  <c r="Y853" i="14"/>
  <c r="X854" i="14"/>
  <c r="Y854" i="14"/>
  <c r="X855" i="14"/>
  <c r="Y855" i="14"/>
  <c r="X856" i="14"/>
  <c r="Y856" i="14"/>
  <c r="X857" i="14"/>
  <c r="Y857" i="14"/>
  <c r="X858" i="14"/>
  <c r="Y858" i="14"/>
  <c r="X859" i="14"/>
  <c r="Y859" i="14"/>
  <c r="X860" i="14"/>
  <c r="Y860" i="14"/>
  <c r="X861" i="14"/>
  <c r="Y861" i="14"/>
  <c r="X862" i="14"/>
  <c r="Y862" i="14"/>
  <c r="X863" i="14"/>
  <c r="Y863" i="14"/>
  <c r="X864" i="14"/>
  <c r="Y864" i="14"/>
  <c r="X865" i="14"/>
  <c r="Y865" i="14"/>
  <c r="X866" i="14"/>
  <c r="Y866" i="14"/>
  <c r="X867" i="14"/>
  <c r="Y867" i="14"/>
  <c r="X868" i="14"/>
  <c r="Y868" i="14"/>
  <c r="X869" i="14"/>
  <c r="Y869" i="14"/>
  <c r="X870" i="14"/>
  <c r="Y870" i="14"/>
  <c r="X871" i="14"/>
  <c r="Y871" i="14"/>
  <c r="X872" i="14"/>
  <c r="Y872" i="14"/>
  <c r="X873" i="14"/>
  <c r="Y873" i="14"/>
  <c r="X874" i="14"/>
  <c r="Y874" i="14"/>
  <c r="X875" i="14"/>
  <c r="Y875" i="14"/>
  <c r="X876" i="14"/>
  <c r="Y876" i="14"/>
  <c r="X877" i="14"/>
  <c r="Y877" i="14"/>
  <c r="X878" i="14"/>
  <c r="Y878" i="14"/>
  <c r="X879" i="14"/>
  <c r="Y879" i="14"/>
  <c r="X880" i="14"/>
  <c r="Y880" i="14"/>
  <c r="X881" i="14"/>
  <c r="Y881" i="14"/>
  <c r="X882" i="14"/>
  <c r="Y882" i="14"/>
  <c r="X883" i="14"/>
  <c r="Y883" i="14"/>
  <c r="X884" i="14"/>
  <c r="Y884" i="14"/>
  <c r="X885" i="14"/>
  <c r="Y885" i="14"/>
  <c r="X886" i="14"/>
  <c r="Y886" i="14"/>
  <c r="X887" i="14"/>
  <c r="Y887" i="14"/>
  <c r="X888" i="14"/>
  <c r="Y888" i="14"/>
  <c r="X889" i="14"/>
  <c r="Y889" i="14"/>
  <c r="X890" i="14"/>
  <c r="Y890" i="14"/>
  <c r="X891" i="14"/>
  <c r="Y891" i="14"/>
  <c r="X892" i="14"/>
  <c r="Y892" i="14"/>
  <c r="X893" i="14"/>
  <c r="Y893" i="14"/>
  <c r="X894" i="14"/>
  <c r="Y894" i="14"/>
  <c r="X895" i="14"/>
  <c r="Y895" i="14"/>
  <c r="X896" i="14"/>
  <c r="Y896" i="14"/>
  <c r="X897" i="14"/>
  <c r="Y897" i="14"/>
  <c r="X898" i="14"/>
  <c r="Y898" i="14"/>
  <c r="X899" i="14"/>
  <c r="Y899" i="14"/>
  <c r="X900" i="14"/>
  <c r="Y900" i="14"/>
  <c r="X901" i="14"/>
  <c r="Y901" i="14"/>
  <c r="X902" i="14"/>
  <c r="Y902" i="14"/>
  <c r="X903" i="14"/>
  <c r="Y903" i="14"/>
  <c r="X904" i="14"/>
  <c r="Y904" i="14"/>
  <c r="X905" i="14"/>
  <c r="Y905" i="14"/>
  <c r="X906" i="14"/>
  <c r="Y906" i="14"/>
  <c r="X907" i="14"/>
  <c r="Y907" i="14"/>
  <c r="X908" i="14"/>
  <c r="Y908" i="14"/>
  <c r="X909" i="14"/>
  <c r="Y909" i="14"/>
  <c r="X910" i="14"/>
  <c r="Y910" i="14"/>
  <c r="X911" i="14"/>
  <c r="Y911" i="14"/>
  <c r="X912" i="14"/>
  <c r="Y912" i="14"/>
  <c r="X913" i="14"/>
  <c r="Y913" i="14"/>
  <c r="X914" i="14"/>
  <c r="Y914" i="14"/>
  <c r="X915" i="14"/>
  <c r="Y915" i="14"/>
  <c r="X916" i="14"/>
  <c r="Y916" i="14"/>
  <c r="X917" i="14"/>
  <c r="Y917" i="14"/>
  <c r="X918" i="14"/>
  <c r="Y918" i="14"/>
  <c r="X919" i="14"/>
  <c r="Y919" i="14"/>
  <c r="X920" i="14"/>
  <c r="Y920" i="14"/>
  <c r="X921" i="14"/>
  <c r="Y921" i="14"/>
  <c r="X922" i="14"/>
  <c r="Y922" i="14"/>
  <c r="X923" i="14"/>
  <c r="Y923" i="14"/>
  <c r="X924" i="14"/>
  <c r="Y924" i="14"/>
  <c r="X925" i="14"/>
  <c r="Y925" i="14"/>
  <c r="X926" i="14"/>
  <c r="Y926" i="14"/>
  <c r="X927" i="14"/>
  <c r="Y927" i="14"/>
  <c r="X928" i="14"/>
  <c r="Y928" i="14"/>
  <c r="X929" i="14"/>
  <c r="Y929" i="14"/>
  <c r="X930" i="14"/>
  <c r="Y930" i="14"/>
  <c r="X931" i="14"/>
  <c r="Y931" i="14"/>
  <c r="X932" i="14"/>
  <c r="Y932" i="14"/>
  <c r="X933" i="14"/>
  <c r="Y933" i="14"/>
  <c r="X934" i="14"/>
  <c r="Y934" i="14"/>
  <c r="X935" i="14"/>
  <c r="Y935" i="14"/>
  <c r="X936" i="14"/>
  <c r="Y936" i="14"/>
  <c r="X937" i="14"/>
  <c r="Y937" i="14"/>
  <c r="X938" i="14"/>
  <c r="Y938" i="14"/>
  <c r="X939" i="14"/>
  <c r="Y939" i="14"/>
  <c r="X940" i="14"/>
  <c r="Y940" i="14"/>
  <c r="X941" i="14"/>
  <c r="Y941" i="14"/>
  <c r="X942" i="14"/>
  <c r="Y942" i="14"/>
  <c r="X943" i="14"/>
  <c r="Y943" i="14"/>
  <c r="X944" i="14"/>
  <c r="Y944" i="14"/>
  <c r="X945" i="14"/>
  <c r="Y945" i="14"/>
  <c r="X946" i="14"/>
  <c r="Y946" i="14"/>
  <c r="X947" i="14"/>
  <c r="Y947" i="14"/>
  <c r="X948" i="14"/>
  <c r="Y948" i="14"/>
  <c r="X949" i="14"/>
  <c r="Y949" i="14"/>
  <c r="X950" i="14"/>
  <c r="Y950" i="14"/>
  <c r="X951" i="14"/>
  <c r="Y951" i="14"/>
  <c r="X952" i="14"/>
  <c r="Y952" i="14"/>
  <c r="X953" i="14"/>
  <c r="Y953" i="14"/>
  <c r="X954" i="14"/>
  <c r="Y954" i="14"/>
  <c r="X955" i="14"/>
  <c r="Y955" i="14"/>
  <c r="X956" i="14"/>
  <c r="Y956" i="14"/>
  <c r="X957" i="14"/>
  <c r="Y957" i="14"/>
  <c r="X958" i="14"/>
  <c r="Y958" i="14"/>
  <c r="X959" i="14"/>
  <c r="Y959" i="14"/>
  <c r="X960" i="14"/>
  <c r="Y960" i="14"/>
  <c r="X961" i="14"/>
  <c r="Y961" i="14"/>
  <c r="X962" i="14"/>
  <c r="Y962" i="14"/>
  <c r="X963" i="14"/>
  <c r="Y963" i="14"/>
  <c r="X964" i="14"/>
  <c r="Y964" i="14"/>
  <c r="X965" i="14"/>
  <c r="Y965" i="14"/>
  <c r="X966" i="14"/>
  <c r="Y966" i="14"/>
  <c r="W966" i="14"/>
  <c r="X967" i="14"/>
  <c r="Y967" i="14"/>
  <c r="X968" i="14"/>
  <c r="Y968" i="14"/>
  <c r="X969" i="14"/>
  <c r="Y969" i="14"/>
  <c r="X970" i="14"/>
  <c r="Y970" i="14"/>
  <c r="X971" i="14"/>
  <c r="Y971" i="14"/>
  <c r="X972" i="14"/>
  <c r="Y972" i="14"/>
  <c r="X973" i="14"/>
  <c r="Y973" i="14"/>
  <c r="X974" i="14"/>
  <c r="Y974" i="14"/>
  <c r="X975" i="14"/>
  <c r="Y975" i="14"/>
  <c r="X976" i="14"/>
  <c r="Y976" i="14"/>
  <c r="X977" i="14"/>
  <c r="Y977" i="14"/>
  <c r="X978" i="14"/>
  <c r="Y978" i="14"/>
  <c r="X979" i="14"/>
  <c r="Y979" i="14"/>
  <c r="X980" i="14"/>
  <c r="Y980" i="14"/>
  <c r="X981" i="14"/>
  <c r="Y981" i="14"/>
  <c r="X982" i="14"/>
  <c r="Y982" i="14"/>
  <c r="X983" i="14"/>
  <c r="Y983" i="14"/>
  <c r="X984" i="14"/>
  <c r="Y984" i="14"/>
  <c r="X985" i="14"/>
  <c r="Y985" i="14"/>
  <c r="X986" i="14"/>
  <c r="Y986" i="14"/>
  <c r="X987" i="14"/>
  <c r="Y987" i="14"/>
  <c r="X988" i="14"/>
  <c r="Y988" i="14"/>
  <c r="X989" i="14"/>
  <c r="Y989" i="14"/>
  <c r="X990" i="14"/>
  <c r="Y990" i="14"/>
  <c r="X991" i="14"/>
  <c r="Y991" i="14"/>
  <c r="X992" i="14"/>
  <c r="Y992" i="14"/>
  <c r="X993" i="14"/>
  <c r="Y993" i="14"/>
  <c r="X994" i="14"/>
  <c r="Y994" i="14"/>
  <c r="X995" i="14"/>
  <c r="Y995" i="14"/>
  <c r="X996" i="14"/>
  <c r="Y996" i="14"/>
  <c r="X997" i="14"/>
  <c r="Y997" i="14"/>
  <c r="X998" i="14"/>
  <c r="Y998" i="14"/>
  <c r="X999" i="14"/>
  <c r="Y999" i="14"/>
  <c r="X1000" i="14"/>
  <c r="Y1000" i="14"/>
  <c r="X1001" i="14"/>
  <c r="Y1001" i="14"/>
  <c r="X1002" i="14"/>
  <c r="Y1002" i="14"/>
  <c r="X1003" i="14"/>
  <c r="Y1003" i="14"/>
  <c r="X1004" i="14"/>
  <c r="Y1004" i="14"/>
  <c r="X1005" i="14"/>
  <c r="Y1005" i="14"/>
  <c r="X1006" i="14"/>
  <c r="Y1006" i="14"/>
  <c r="X1007" i="14"/>
  <c r="Y1007" i="14"/>
  <c r="X1008" i="14"/>
  <c r="Y1008" i="14"/>
  <c r="X1009" i="14"/>
  <c r="Y1009" i="14"/>
  <c r="X1010" i="14"/>
  <c r="Y1010" i="14"/>
  <c r="X1011" i="14"/>
  <c r="Y1011" i="14"/>
  <c r="X1012" i="14"/>
  <c r="Y1012" i="14"/>
  <c r="X1013" i="14"/>
  <c r="Y1013" i="14"/>
  <c r="X1014" i="14"/>
  <c r="Y1014" i="14"/>
  <c r="X1015" i="14"/>
  <c r="Y1015" i="14"/>
  <c r="X1016" i="14"/>
  <c r="Y1016" i="14"/>
  <c r="X1017" i="14"/>
  <c r="Y1017" i="14"/>
  <c r="X1018" i="14"/>
  <c r="Y1018" i="14"/>
  <c r="X1019" i="14"/>
  <c r="Y1019" i="14"/>
  <c r="X1020" i="14"/>
  <c r="Y1020" i="14"/>
  <c r="X1021" i="14"/>
  <c r="Y1021" i="14"/>
  <c r="X1022" i="14"/>
  <c r="Y1022" i="14"/>
  <c r="X1023" i="14"/>
  <c r="Y1023" i="14"/>
  <c r="X1024" i="14"/>
  <c r="Y1024" i="14"/>
  <c r="X1025" i="14"/>
  <c r="Y1025" i="14"/>
  <c r="X1026" i="14"/>
  <c r="Y1026" i="14"/>
  <c r="X1027" i="14"/>
  <c r="Y1027" i="14"/>
  <c r="X1028" i="14"/>
  <c r="Y1028" i="14"/>
  <c r="X1029" i="14"/>
  <c r="Y1029" i="14"/>
  <c r="X1030" i="14"/>
  <c r="Y1030" i="14"/>
  <c r="X1031" i="14"/>
  <c r="Y1031" i="14"/>
  <c r="X1032" i="14"/>
  <c r="Y1032" i="14"/>
  <c r="X1033" i="14"/>
  <c r="Y1033" i="14"/>
  <c r="X1034" i="14"/>
  <c r="Y1034" i="14"/>
  <c r="X1035" i="14"/>
  <c r="Y1035" i="14"/>
  <c r="X1036" i="14"/>
  <c r="Y1036" i="14"/>
  <c r="X1037" i="14"/>
  <c r="Y1037" i="14"/>
  <c r="X1038" i="14"/>
  <c r="Y1038" i="14"/>
  <c r="X1039" i="14"/>
  <c r="Y1039" i="14"/>
  <c r="X1040" i="14"/>
  <c r="Y1040" i="14"/>
  <c r="X1041" i="14"/>
  <c r="Y1041" i="14"/>
  <c r="X1042" i="14"/>
  <c r="Y1042" i="14"/>
  <c r="X1043" i="14"/>
  <c r="Y1043" i="14"/>
  <c r="X1044" i="14"/>
  <c r="Y1044" i="14"/>
  <c r="X1045" i="14"/>
  <c r="Y1045" i="14"/>
  <c r="X1046" i="14"/>
  <c r="Y1046" i="14"/>
  <c r="X1047" i="14"/>
  <c r="Y1047" i="14"/>
  <c r="X1048" i="14"/>
  <c r="Y1048" i="14"/>
  <c r="X1049" i="14"/>
  <c r="Y1049" i="14"/>
  <c r="X1050" i="14"/>
  <c r="Y1050" i="14"/>
  <c r="X1051" i="14"/>
  <c r="Y1051" i="14"/>
  <c r="X1052" i="14"/>
  <c r="Y1052" i="14"/>
  <c r="X1053" i="14"/>
  <c r="Y1053" i="14"/>
  <c r="X1054" i="14"/>
  <c r="Y1054" i="14"/>
  <c r="X1055" i="14"/>
  <c r="Y1055" i="14"/>
  <c r="X1056" i="14"/>
  <c r="Y1056" i="14"/>
  <c r="X1057" i="14"/>
  <c r="Y1057" i="14"/>
  <c r="X1058" i="14"/>
  <c r="Y1058" i="14"/>
  <c r="X1059" i="14"/>
  <c r="Y1059" i="14"/>
  <c r="X1060" i="14"/>
  <c r="Y1060" i="14"/>
  <c r="X1061" i="14"/>
  <c r="Y1061" i="14"/>
  <c r="X1062" i="14"/>
  <c r="Y1062" i="14"/>
  <c r="X1063" i="14"/>
  <c r="Y1063" i="14"/>
  <c r="X1064" i="14"/>
  <c r="Y1064" i="14"/>
  <c r="X1065" i="14"/>
  <c r="Y1065" i="14"/>
  <c r="X1066" i="14"/>
  <c r="Y1066" i="14"/>
  <c r="X1067" i="14"/>
  <c r="Y1067" i="14"/>
  <c r="X1068" i="14"/>
  <c r="Y1068" i="14"/>
  <c r="X1069" i="14"/>
  <c r="Y1069" i="14"/>
  <c r="X1070" i="14"/>
  <c r="Y1070" i="14"/>
  <c r="X1071" i="14"/>
  <c r="Y1071" i="14"/>
  <c r="X1072" i="14"/>
  <c r="Y1072" i="14"/>
  <c r="X1073" i="14"/>
  <c r="Y1073" i="14"/>
  <c r="X1074" i="14"/>
  <c r="Y1074" i="14"/>
  <c r="X1075" i="14"/>
  <c r="Y1075" i="14"/>
  <c r="X1076" i="14"/>
  <c r="Y1076" i="14"/>
  <c r="X1077" i="14"/>
  <c r="Y1077" i="14"/>
  <c r="X1078" i="14"/>
  <c r="Y1078" i="14"/>
  <c r="X1079" i="14"/>
  <c r="Y1079" i="14"/>
  <c r="X1080" i="14"/>
  <c r="Y1080" i="14"/>
  <c r="X1081" i="14"/>
  <c r="Y1081" i="14"/>
  <c r="X1082" i="14"/>
  <c r="Y1082" i="14"/>
  <c r="X1083" i="14"/>
  <c r="Y1083" i="14"/>
  <c r="X1084" i="14"/>
  <c r="Y1084" i="14"/>
  <c r="X1085" i="14"/>
  <c r="Y1085" i="14"/>
  <c r="X1086" i="14"/>
  <c r="Y1086" i="14"/>
  <c r="X1087" i="14"/>
  <c r="Y1087" i="14"/>
  <c r="X1088" i="14"/>
  <c r="Y1088" i="14"/>
  <c r="X1089" i="14"/>
  <c r="Y1089" i="14"/>
  <c r="X1090" i="14"/>
  <c r="Y1090" i="14"/>
  <c r="X1091" i="14"/>
  <c r="Y1091" i="14"/>
  <c r="X1092" i="14"/>
  <c r="Y1092" i="14"/>
  <c r="X1093" i="14"/>
  <c r="Y1093" i="14"/>
  <c r="X1094" i="14"/>
  <c r="Y1094" i="14"/>
  <c r="X1095" i="14"/>
  <c r="Y1095" i="14"/>
  <c r="X1096" i="14"/>
  <c r="Y1096" i="14"/>
  <c r="X1097" i="14"/>
  <c r="Y1097" i="14"/>
  <c r="X1098" i="14"/>
  <c r="Y1098" i="14"/>
  <c r="X1099" i="14"/>
  <c r="Y1099" i="14"/>
  <c r="X1100" i="14"/>
  <c r="Y1100" i="14"/>
  <c r="X1101" i="14"/>
  <c r="Y1101" i="14"/>
  <c r="X1102" i="14"/>
  <c r="Y1102" i="14"/>
  <c r="W1102" i="14"/>
  <c r="Z1102" i="14" s="1"/>
  <c r="AA1102" i="14" s="1"/>
  <c r="X1103" i="14"/>
  <c r="Y1103" i="14"/>
  <c r="X1104" i="14"/>
  <c r="Y1104" i="14"/>
  <c r="X1105" i="14"/>
  <c r="Y1105" i="14"/>
  <c r="X1106" i="14"/>
  <c r="Y1106" i="14"/>
  <c r="X1107" i="14"/>
  <c r="Y1107" i="14"/>
  <c r="X1108" i="14"/>
  <c r="Y1108" i="14"/>
  <c r="X1109" i="14"/>
  <c r="Y1109" i="14"/>
  <c r="X1110" i="14"/>
  <c r="Y1110" i="14"/>
  <c r="X1111" i="14"/>
  <c r="Y1111" i="14"/>
  <c r="X1112" i="14"/>
  <c r="Y1112" i="14"/>
  <c r="X1113" i="14"/>
  <c r="Y1113" i="14"/>
  <c r="X1114" i="14"/>
  <c r="Y1114" i="14"/>
  <c r="X1115" i="14"/>
  <c r="Y1115" i="14"/>
  <c r="X1116" i="14"/>
  <c r="Y1116" i="14"/>
  <c r="X1117" i="14"/>
  <c r="Y1117" i="14"/>
  <c r="X1118" i="14"/>
  <c r="Y1118" i="14"/>
  <c r="X1119" i="14"/>
  <c r="Y1119" i="14"/>
  <c r="X1120" i="14"/>
  <c r="Y1120" i="14"/>
  <c r="X1121" i="14"/>
  <c r="Y1121" i="14"/>
  <c r="X1122" i="14"/>
  <c r="Y1122" i="14"/>
  <c r="X1123" i="14"/>
  <c r="Y1123" i="14"/>
  <c r="X1124" i="14"/>
  <c r="Y1124" i="14"/>
  <c r="X1125" i="14"/>
  <c r="Y1125" i="14"/>
  <c r="X1126" i="14"/>
  <c r="Y1126" i="14"/>
  <c r="X1127" i="14"/>
  <c r="Y1127" i="14"/>
  <c r="X1128" i="14"/>
  <c r="Y1128" i="14"/>
  <c r="X1129" i="14"/>
  <c r="Y1129" i="14"/>
  <c r="X1130" i="14"/>
  <c r="Y1130" i="14"/>
  <c r="X1131" i="14"/>
  <c r="Y1131" i="14"/>
  <c r="X1132" i="14"/>
  <c r="Y1132" i="14"/>
  <c r="X1133" i="14"/>
  <c r="Y1133" i="14"/>
  <c r="X1134" i="14"/>
  <c r="Y1134" i="14"/>
  <c r="X1135" i="14"/>
  <c r="Y1135" i="14"/>
  <c r="X1136" i="14"/>
  <c r="Y1136" i="14"/>
  <c r="X1137" i="14"/>
  <c r="Y1137" i="14"/>
  <c r="X1138" i="14"/>
  <c r="Y1138" i="14"/>
  <c r="X1139" i="14"/>
  <c r="Y1139" i="14"/>
  <c r="X1140" i="14"/>
  <c r="Y1140" i="14"/>
  <c r="X1141" i="14"/>
  <c r="Y1141" i="14"/>
  <c r="X1142" i="14"/>
  <c r="Y1142" i="14"/>
  <c r="X1143" i="14"/>
  <c r="Y1143" i="14"/>
  <c r="X1144" i="14"/>
  <c r="Y1144" i="14"/>
  <c r="X1145" i="14"/>
  <c r="Y1145" i="14"/>
  <c r="X1146" i="14"/>
  <c r="Y1146" i="14"/>
  <c r="X1147" i="14"/>
  <c r="Y1147" i="14"/>
  <c r="X1148" i="14"/>
  <c r="Y1148" i="14"/>
  <c r="X1149" i="14"/>
  <c r="Y1149" i="14"/>
  <c r="X1150" i="14"/>
  <c r="Y1150" i="14"/>
  <c r="X1151" i="14"/>
  <c r="Y1151" i="14"/>
  <c r="X1152" i="14"/>
  <c r="Y1152" i="14"/>
  <c r="X1153" i="14"/>
  <c r="Y1153" i="14"/>
  <c r="X1154" i="14"/>
  <c r="Y1154" i="14"/>
  <c r="X1155" i="14"/>
  <c r="Y1155" i="14"/>
  <c r="X1156" i="14"/>
  <c r="Y1156" i="14"/>
  <c r="X1157" i="14"/>
  <c r="Y1157" i="14"/>
  <c r="X1158" i="14"/>
  <c r="Y1158" i="14"/>
  <c r="X1159" i="14"/>
  <c r="Y1159" i="14"/>
  <c r="X1160" i="14"/>
  <c r="Y1160" i="14"/>
  <c r="X1161" i="14"/>
  <c r="Y1161" i="14"/>
  <c r="X1162" i="14"/>
  <c r="Y1162" i="14"/>
  <c r="X1163" i="14"/>
  <c r="Y1163" i="14"/>
  <c r="X1164" i="14"/>
  <c r="Y1164" i="14"/>
  <c r="X1165" i="14"/>
  <c r="Y1165" i="14"/>
  <c r="X1166" i="14"/>
  <c r="Y1166" i="14"/>
  <c r="X1167" i="14"/>
  <c r="Y1167" i="14"/>
  <c r="X1168" i="14"/>
  <c r="Y1168" i="14"/>
  <c r="X1169" i="14"/>
  <c r="Y1169" i="14"/>
  <c r="X1170" i="14"/>
  <c r="Y1170" i="14"/>
  <c r="X1171" i="14"/>
  <c r="Y1171" i="14"/>
  <c r="X1172" i="14"/>
  <c r="Y1172" i="14"/>
  <c r="X1173" i="14"/>
  <c r="Y1173" i="14"/>
  <c r="X1174" i="14"/>
  <c r="Y1174" i="14"/>
  <c r="X1175" i="14"/>
  <c r="Y1175" i="14"/>
  <c r="X1176" i="14"/>
  <c r="Y1176" i="14"/>
  <c r="X1177" i="14"/>
  <c r="Y1177" i="14"/>
  <c r="X1178" i="14"/>
  <c r="Y1178" i="14"/>
  <c r="X1179" i="14"/>
  <c r="Y1179" i="14"/>
  <c r="X1180" i="14"/>
  <c r="Y1180" i="14"/>
  <c r="X1181" i="14"/>
  <c r="Y1181" i="14"/>
  <c r="X1182" i="14"/>
  <c r="Y1182" i="14"/>
  <c r="X1183" i="14"/>
  <c r="Y1183" i="14"/>
  <c r="X1184" i="14"/>
  <c r="Y1184" i="14"/>
  <c r="X1185" i="14"/>
  <c r="Y1185" i="14"/>
  <c r="X1186" i="14"/>
  <c r="Y1186" i="14"/>
  <c r="X1187" i="14"/>
  <c r="Y1187" i="14"/>
  <c r="X1188" i="14"/>
  <c r="Y1188" i="14"/>
  <c r="X1189" i="14"/>
  <c r="Y1189" i="14"/>
  <c r="X1190" i="14"/>
  <c r="Y1190" i="14"/>
  <c r="X1191" i="14"/>
  <c r="Y1191" i="14"/>
  <c r="X1192" i="14"/>
  <c r="Y1192" i="14"/>
  <c r="X1193" i="14"/>
  <c r="Y1193" i="14"/>
  <c r="X1194" i="14"/>
  <c r="Y1194" i="14"/>
  <c r="X1195" i="14"/>
  <c r="Y1195" i="14"/>
  <c r="X1196" i="14"/>
  <c r="Y1196" i="14"/>
  <c r="X1197" i="14"/>
  <c r="Y1197" i="14"/>
  <c r="X1198" i="14"/>
  <c r="Y1198" i="14"/>
  <c r="X1199" i="14"/>
  <c r="Y1199" i="14"/>
  <c r="X1200" i="14"/>
  <c r="Y1200" i="14"/>
  <c r="X1201" i="14"/>
  <c r="Y1201" i="14"/>
  <c r="X1202" i="14"/>
  <c r="Y1202" i="14"/>
  <c r="X1203" i="14"/>
  <c r="Y1203" i="14"/>
  <c r="X1204" i="14"/>
  <c r="Y1204" i="14"/>
  <c r="X1205" i="14"/>
  <c r="Y1205" i="14"/>
  <c r="X1206" i="14"/>
  <c r="Y1206" i="14"/>
  <c r="X1207" i="14"/>
  <c r="Y1207" i="14"/>
  <c r="X1208" i="14"/>
  <c r="Y1208" i="14"/>
  <c r="X1209" i="14"/>
  <c r="Y1209" i="14"/>
  <c r="X1210" i="14"/>
  <c r="Y1210" i="14"/>
  <c r="X1211" i="14"/>
  <c r="Y1211" i="14"/>
  <c r="X1212" i="14"/>
  <c r="Y1212" i="14"/>
  <c r="X1213" i="14"/>
  <c r="Y1213" i="14"/>
  <c r="X1214" i="14"/>
  <c r="Y1214" i="14"/>
  <c r="X1215" i="14"/>
  <c r="Y1215" i="14"/>
  <c r="X1216" i="14"/>
  <c r="Y1216" i="14"/>
  <c r="X1217" i="14"/>
  <c r="Y1217" i="14"/>
  <c r="X1218" i="14"/>
  <c r="Y1218" i="14"/>
  <c r="X1219" i="14"/>
  <c r="Y1219" i="14"/>
  <c r="X1220" i="14"/>
  <c r="Y1220" i="14"/>
  <c r="X1221" i="14"/>
  <c r="Y1221" i="14"/>
  <c r="X1222" i="14"/>
  <c r="Y1222" i="14"/>
  <c r="X1223" i="14"/>
  <c r="Y1223" i="14"/>
  <c r="X1224" i="14"/>
  <c r="Y1224" i="14"/>
  <c r="X1225" i="14"/>
  <c r="Y1225" i="14"/>
  <c r="X1226" i="14"/>
  <c r="Y1226" i="14"/>
  <c r="X1227" i="14"/>
  <c r="Y1227" i="14"/>
  <c r="X1228" i="14"/>
  <c r="Y1228" i="14"/>
  <c r="X1229" i="14"/>
  <c r="Y1229" i="14"/>
  <c r="X1230" i="14"/>
  <c r="Y1230" i="14"/>
  <c r="X1231" i="14"/>
  <c r="Y1231" i="14"/>
  <c r="X1232" i="14"/>
  <c r="Y1232" i="14"/>
  <c r="X1233" i="14"/>
  <c r="Y1233" i="14"/>
  <c r="X1234" i="14"/>
  <c r="Y1234" i="14"/>
  <c r="X1235" i="14"/>
  <c r="Y1235" i="14"/>
  <c r="X1236" i="14"/>
  <c r="Y1236" i="14"/>
  <c r="X1237" i="14"/>
  <c r="Y1237" i="14"/>
  <c r="X1238" i="14"/>
  <c r="Y1238" i="14"/>
  <c r="X1239" i="14"/>
  <c r="Y1239" i="14"/>
  <c r="X1240" i="14"/>
  <c r="Y1240" i="14"/>
  <c r="X1241" i="14"/>
  <c r="Y1241" i="14"/>
  <c r="X1242" i="14"/>
  <c r="Y1242" i="14"/>
  <c r="X1243" i="14"/>
  <c r="Y1243" i="14"/>
  <c r="X1244" i="14"/>
  <c r="Y1244" i="14"/>
  <c r="X1245" i="14"/>
  <c r="Y1245" i="14"/>
  <c r="X1246" i="14"/>
  <c r="Y1246" i="14"/>
  <c r="X1247" i="14"/>
  <c r="Y1247" i="14"/>
  <c r="X1248" i="14"/>
  <c r="Y1248" i="14"/>
  <c r="X1249" i="14"/>
  <c r="Y1249" i="14"/>
  <c r="X1250" i="14"/>
  <c r="Y1250" i="14"/>
  <c r="X1251" i="14"/>
  <c r="Y1251" i="14"/>
  <c r="X1252" i="14"/>
  <c r="Y1252" i="14"/>
  <c r="X1253" i="14"/>
  <c r="Y1253" i="14"/>
  <c r="X1254" i="14"/>
  <c r="Y1254" i="14"/>
  <c r="X1255" i="14"/>
  <c r="Y1255" i="14"/>
  <c r="X1256" i="14"/>
  <c r="Y1256" i="14"/>
  <c r="X1257" i="14"/>
  <c r="Y1257" i="14"/>
  <c r="X1258" i="14"/>
  <c r="Y1258" i="14"/>
  <c r="X1259" i="14"/>
  <c r="Y1259" i="14"/>
  <c r="X1260" i="14"/>
  <c r="Y1260" i="14"/>
  <c r="X1261" i="14"/>
  <c r="Y1261" i="14"/>
  <c r="X1262" i="14"/>
  <c r="Y1262" i="14"/>
  <c r="X1263" i="14"/>
  <c r="Y1263" i="14"/>
  <c r="X1264" i="14"/>
  <c r="Y1264" i="14"/>
  <c r="X1265" i="14"/>
  <c r="Y1265" i="14"/>
  <c r="X1266" i="14"/>
  <c r="Y1266" i="14"/>
  <c r="X1267" i="14"/>
  <c r="Y1267" i="14"/>
  <c r="X1268" i="14"/>
  <c r="Y1268" i="14"/>
  <c r="X1269" i="14"/>
  <c r="Y1269" i="14"/>
  <c r="X1270" i="14"/>
  <c r="Y1270" i="14"/>
  <c r="X1271" i="14"/>
  <c r="Y1271" i="14"/>
  <c r="X1272" i="14"/>
  <c r="Y1272" i="14"/>
  <c r="X1273" i="14"/>
  <c r="Y1273" i="14"/>
  <c r="X1274" i="14"/>
  <c r="Y1274" i="14"/>
  <c r="X1275" i="14"/>
  <c r="Y1275" i="14"/>
  <c r="X1276" i="14"/>
  <c r="Y1276" i="14"/>
  <c r="X1277" i="14"/>
  <c r="Y1277" i="14"/>
  <c r="X1278" i="14"/>
  <c r="Y1278" i="14"/>
  <c r="X1279" i="14"/>
  <c r="Y1279" i="14"/>
  <c r="X1280" i="14"/>
  <c r="Y1280" i="14"/>
  <c r="X1281" i="14"/>
  <c r="Y1281" i="14"/>
  <c r="X1282" i="14"/>
  <c r="Y1282" i="14"/>
  <c r="X1283" i="14"/>
  <c r="Y1283" i="14"/>
  <c r="X1284" i="14"/>
  <c r="Y1284" i="14"/>
  <c r="X1285" i="14"/>
  <c r="Y1285" i="14"/>
  <c r="X1286" i="14"/>
  <c r="Y1286" i="14"/>
  <c r="X1287" i="14"/>
  <c r="Y1287" i="14"/>
  <c r="X1288" i="14"/>
  <c r="Y1288" i="14"/>
  <c r="X1289" i="14"/>
  <c r="Y1289" i="14"/>
  <c r="X1290" i="14"/>
  <c r="Y1290" i="14"/>
  <c r="X1291" i="14"/>
  <c r="Y1291" i="14"/>
  <c r="X1292" i="14"/>
  <c r="Y1292" i="14"/>
  <c r="X1293" i="14"/>
  <c r="Y1293" i="14"/>
  <c r="X1294" i="14"/>
  <c r="Y1294" i="14"/>
  <c r="X1295" i="14"/>
  <c r="Y1295" i="14"/>
  <c r="X1296" i="14"/>
  <c r="Y1296" i="14"/>
  <c r="X1297" i="14"/>
  <c r="Y1297" i="14"/>
  <c r="X1298" i="14"/>
  <c r="Y1298" i="14"/>
  <c r="X1299" i="14"/>
  <c r="Y1299" i="14"/>
  <c r="X1300" i="14"/>
  <c r="Y1300" i="14"/>
  <c r="X1301" i="14"/>
  <c r="Y1301" i="14"/>
  <c r="X1302" i="14"/>
  <c r="Y1302" i="14"/>
  <c r="X1303" i="14"/>
  <c r="Y1303" i="14"/>
  <c r="X1304" i="14"/>
  <c r="Y1304" i="14"/>
  <c r="X1305" i="14"/>
  <c r="Y1305" i="14"/>
  <c r="X1306" i="14"/>
  <c r="Y1306" i="14"/>
  <c r="X1307" i="14"/>
  <c r="Y1307" i="14"/>
  <c r="X1308" i="14"/>
  <c r="Y1308" i="14"/>
  <c r="X1309" i="14"/>
  <c r="Y1309" i="14"/>
  <c r="X1310" i="14"/>
  <c r="Y1310" i="14"/>
  <c r="X1311" i="14"/>
  <c r="Y1311" i="14"/>
  <c r="X1312" i="14"/>
  <c r="Y1312" i="14"/>
  <c r="X1313" i="14"/>
  <c r="Y1313" i="14"/>
  <c r="X1314" i="14"/>
  <c r="Y1314" i="14"/>
  <c r="X1315" i="14"/>
  <c r="Y1315" i="14"/>
  <c r="X1316" i="14"/>
  <c r="Y1316" i="14"/>
  <c r="X1317" i="14"/>
  <c r="Y1317" i="14"/>
  <c r="X1318" i="14"/>
  <c r="Y1318" i="14"/>
  <c r="X1319" i="14"/>
  <c r="Y1319" i="14"/>
  <c r="X1320" i="14"/>
  <c r="Y1320" i="14"/>
  <c r="X1321" i="14"/>
  <c r="Y1321" i="14"/>
  <c r="X1322" i="14"/>
  <c r="Y1322" i="14"/>
  <c r="X1323" i="14"/>
  <c r="Y1323" i="14"/>
  <c r="X1324" i="14"/>
  <c r="Y1324" i="14"/>
  <c r="X1325" i="14"/>
  <c r="Y1325" i="14"/>
  <c r="X1326" i="14"/>
  <c r="Y1326" i="14"/>
  <c r="X1327" i="14"/>
  <c r="Y1327" i="14"/>
  <c r="X1328" i="14"/>
  <c r="Y1328" i="14"/>
  <c r="X1329" i="14"/>
  <c r="Y1329" i="14"/>
  <c r="X1330" i="14"/>
  <c r="Y1330" i="14"/>
  <c r="X1331" i="14"/>
  <c r="Y1331" i="14"/>
  <c r="X1332" i="14"/>
  <c r="Y1332" i="14"/>
  <c r="X1333" i="14"/>
  <c r="Y1333" i="14"/>
  <c r="X1334" i="14"/>
  <c r="Y1334" i="14"/>
  <c r="X1335" i="14"/>
  <c r="Y1335" i="14"/>
  <c r="X1336" i="14"/>
  <c r="Y1336" i="14"/>
  <c r="X1337" i="14"/>
  <c r="Y1337" i="14"/>
  <c r="X1338" i="14"/>
  <c r="Y1338" i="14"/>
  <c r="X1339" i="14"/>
  <c r="Y1339" i="14"/>
  <c r="X1340" i="14"/>
  <c r="Y1340" i="14"/>
  <c r="X1341" i="14"/>
  <c r="Y1341" i="14"/>
  <c r="X1342" i="14"/>
  <c r="Y1342" i="14"/>
  <c r="X1343" i="14"/>
  <c r="Y1343" i="14"/>
  <c r="X1344" i="14"/>
  <c r="Y1344" i="14"/>
  <c r="X1345" i="14"/>
  <c r="Y1345" i="14"/>
  <c r="X1346" i="14"/>
  <c r="Y1346" i="14"/>
  <c r="X1347" i="14"/>
  <c r="Y1347" i="14"/>
  <c r="X1348" i="14"/>
  <c r="Y1348" i="14"/>
  <c r="X1349" i="14"/>
  <c r="Y1349" i="14"/>
  <c r="X1350" i="14"/>
  <c r="Y1350" i="14"/>
  <c r="X1351" i="14"/>
  <c r="Y1351" i="14"/>
  <c r="X1352" i="14"/>
  <c r="Y1352" i="14"/>
  <c r="X1353" i="14"/>
  <c r="Y1353" i="14"/>
  <c r="X1354" i="14"/>
  <c r="Y1354" i="14"/>
  <c r="X1355" i="14"/>
  <c r="Y1355" i="14"/>
  <c r="X1356" i="14"/>
  <c r="Y1356" i="14"/>
  <c r="X1357" i="14"/>
  <c r="Y1357" i="14"/>
  <c r="X1358" i="14"/>
  <c r="Y1358" i="14"/>
  <c r="X1359" i="14"/>
  <c r="Y1359" i="14"/>
  <c r="X1360" i="14"/>
  <c r="Y1360" i="14"/>
  <c r="X1361" i="14"/>
  <c r="Y1361" i="14"/>
  <c r="X1362" i="14"/>
  <c r="Y1362" i="14"/>
  <c r="X1363" i="14"/>
  <c r="Y1363" i="14"/>
  <c r="X1364" i="14"/>
  <c r="Y1364" i="14"/>
  <c r="X1365" i="14"/>
  <c r="Y1365" i="14"/>
  <c r="X1366" i="14"/>
  <c r="Y1366" i="14"/>
  <c r="X1367" i="14"/>
  <c r="Y1367" i="14"/>
  <c r="X1368" i="14"/>
  <c r="Y1368" i="14"/>
  <c r="X1369" i="14"/>
  <c r="Y1369" i="14"/>
  <c r="X1370" i="14"/>
  <c r="Y1370" i="14"/>
  <c r="X1371" i="14"/>
  <c r="Y1371" i="14"/>
  <c r="X1372" i="14"/>
  <c r="Y1372" i="14"/>
  <c r="X1373" i="14"/>
  <c r="Y1373" i="14"/>
  <c r="X1374" i="14"/>
  <c r="Y1374" i="14"/>
  <c r="X1375" i="14"/>
  <c r="Y1375" i="14"/>
  <c r="X1376" i="14"/>
  <c r="Y1376" i="14"/>
  <c r="X1377" i="14"/>
  <c r="Y1377" i="14"/>
  <c r="X1378" i="14"/>
  <c r="Y1378" i="14"/>
  <c r="X1379" i="14"/>
  <c r="Y1379" i="14"/>
  <c r="X1380" i="14"/>
  <c r="Y1380" i="14"/>
  <c r="X1381" i="14"/>
  <c r="Y1381" i="14"/>
  <c r="X1382" i="14"/>
  <c r="Y1382" i="14"/>
  <c r="X1383" i="14"/>
  <c r="Y1383" i="14"/>
  <c r="X1384" i="14"/>
  <c r="Y1384" i="14"/>
  <c r="X1385" i="14"/>
  <c r="Y1385" i="14"/>
  <c r="X1386" i="14"/>
  <c r="Y1386" i="14"/>
  <c r="X1387" i="14"/>
  <c r="Y1387" i="14"/>
  <c r="X1388" i="14"/>
  <c r="Y1388" i="14"/>
  <c r="X1389" i="14"/>
  <c r="Y1389" i="14"/>
  <c r="X1390" i="14"/>
  <c r="Y1390" i="14"/>
  <c r="X1391" i="14"/>
  <c r="Y1391" i="14"/>
  <c r="X1392" i="14"/>
  <c r="Y1392" i="14"/>
  <c r="X1393" i="14"/>
  <c r="Y1393" i="14"/>
  <c r="X1394" i="14"/>
  <c r="Y1394" i="14"/>
  <c r="X1395" i="14"/>
  <c r="Y1395" i="14"/>
  <c r="X1396" i="14"/>
  <c r="Y1396" i="14"/>
  <c r="X1397" i="14"/>
  <c r="Y1397" i="14"/>
  <c r="X1398" i="14"/>
  <c r="Y1398" i="14"/>
  <c r="X1399" i="14"/>
  <c r="Y1399" i="14"/>
  <c r="X1400" i="14"/>
  <c r="Y1400" i="14"/>
  <c r="X1401" i="14"/>
  <c r="Y1401" i="14"/>
  <c r="X1402" i="14"/>
  <c r="Y1402" i="14"/>
  <c r="X1403" i="14"/>
  <c r="Y1403" i="14"/>
  <c r="X1404" i="14"/>
  <c r="Y1404" i="14"/>
  <c r="X1405" i="14"/>
  <c r="Y1405" i="14"/>
  <c r="X1406" i="14"/>
  <c r="Y1406" i="14"/>
  <c r="X1407" i="14"/>
  <c r="Y1407" i="14"/>
  <c r="X1408" i="14"/>
  <c r="Y1408" i="14"/>
  <c r="X1409" i="14"/>
  <c r="Y1409" i="14"/>
  <c r="X1410" i="14"/>
  <c r="Y1410" i="14"/>
  <c r="X1411" i="14"/>
  <c r="Y1411" i="14"/>
  <c r="X1412" i="14"/>
  <c r="Y1412" i="14"/>
  <c r="X1413" i="14"/>
  <c r="Y1413" i="14"/>
  <c r="X1414" i="14"/>
  <c r="Y1414" i="14"/>
  <c r="X1415" i="14"/>
  <c r="Y1415" i="14"/>
  <c r="X1416" i="14"/>
  <c r="Y1416" i="14"/>
  <c r="X1417" i="14"/>
  <c r="Y1417" i="14"/>
  <c r="X1418" i="14"/>
  <c r="Y1418" i="14"/>
  <c r="X1419" i="14"/>
  <c r="Y1419" i="14"/>
  <c r="X1420" i="14"/>
  <c r="Y1420" i="14"/>
  <c r="X1421" i="14"/>
  <c r="Y1421" i="14"/>
  <c r="X1422" i="14"/>
  <c r="Y1422" i="14"/>
  <c r="X1423" i="14"/>
  <c r="Y1423" i="14"/>
  <c r="X1424" i="14"/>
  <c r="Y1424" i="14"/>
  <c r="X1425" i="14"/>
  <c r="Y1425" i="14"/>
  <c r="X1426" i="14"/>
  <c r="Y1426" i="14"/>
  <c r="X1427" i="14"/>
  <c r="Y1427" i="14"/>
  <c r="X1428" i="14"/>
  <c r="Y1428" i="14"/>
  <c r="X1429" i="14"/>
  <c r="Y1429" i="14"/>
  <c r="X1430" i="14"/>
  <c r="W1430" i="14" s="1"/>
  <c r="Y1430" i="14"/>
  <c r="X1431" i="14"/>
  <c r="Y1431" i="14"/>
  <c r="X1432" i="14"/>
  <c r="Y1432" i="14"/>
  <c r="X1433" i="14"/>
  <c r="Y1433" i="14"/>
  <c r="X1434" i="14"/>
  <c r="Y1434" i="14"/>
  <c r="X1435" i="14"/>
  <c r="Y1435" i="14"/>
  <c r="X1436" i="14"/>
  <c r="Y1436" i="14"/>
  <c r="X1437" i="14"/>
  <c r="Y1437" i="14"/>
  <c r="X1438" i="14"/>
  <c r="Y1438" i="14"/>
  <c r="X1439" i="14"/>
  <c r="Y1439" i="14"/>
  <c r="X1440" i="14"/>
  <c r="Y1440" i="14"/>
  <c r="X1441" i="14"/>
  <c r="Y1441" i="14"/>
  <c r="X1442" i="14"/>
  <c r="Y1442" i="14"/>
  <c r="X1443" i="14"/>
  <c r="Y1443" i="14"/>
  <c r="X1444" i="14"/>
  <c r="Y1444" i="14"/>
  <c r="X1445" i="14"/>
  <c r="Y1445" i="14"/>
  <c r="X1446" i="14"/>
  <c r="Y1446" i="14"/>
  <c r="X1447" i="14"/>
  <c r="Y1447" i="14"/>
  <c r="X1448" i="14"/>
  <c r="Y1448" i="14"/>
  <c r="X1449" i="14"/>
  <c r="Y1449" i="14"/>
  <c r="X1450" i="14"/>
  <c r="Y1450" i="14"/>
  <c r="X1451" i="14"/>
  <c r="Y1451" i="14"/>
  <c r="X1452" i="14"/>
  <c r="Y1452" i="14"/>
  <c r="X1453" i="14"/>
  <c r="Y1453" i="14"/>
  <c r="X1454" i="14"/>
  <c r="Y1454" i="14"/>
  <c r="W1454" i="14" s="1"/>
  <c r="X1455" i="14"/>
  <c r="Y1455" i="14"/>
  <c r="X1456" i="14"/>
  <c r="Y1456" i="14"/>
  <c r="X1457" i="14"/>
  <c r="Y1457" i="14"/>
  <c r="X1458" i="14"/>
  <c r="Y1458" i="14"/>
  <c r="X1459" i="14"/>
  <c r="Y1459" i="14"/>
  <c r="X1460" i="14"/>
  <c r="Y1460" i="14"/>
  <c r="X1461" i="14"/>
  <c r="Y1461" i="14"/>
  <c r="X1462" i="14"/>
  <c r="Y1462" i="14"/>
  <c r="X1463" i="14"/>
  <c r="Y1463" i="14"/>
  <c r="X1464" i="14"/>
  <c r="Y1464" i="14"/>
  <c r="X1465" i="14"/>
  <c r="Y1465" i="14"/>
  <c r="X1466" i="14"/>
  <c r="Y1466" i="14"/>
  <c r="X1467" i="14"/>
  <c r="Y1467" i="14"/>
  <c r="X1468" i="14"/>
  <c r="Y1468" i="14"/>
  <c r="X1469" i="14"/>
  <c r="Y1469" i="14"/>
  <c r="X1470" i="14"/>
  <c r="Y1470" i="14"/>
  <c r="W1470" i="14"/>
  <c r="X1471" i="14"/>
  <c r="Y1471" i="14"/>
  <c r="X1472" i="14"/>
  <c r="Y1472" i="14"/>
  <c r="X1473" i="14"/>
  <c r="Y1473" i="14"/>
  <c r="X1474" i="14"/>
  <c r="Y1474" i="14"/>
  <c r="X1475" i="14"/>
  <c r="Y1475" i="14"/>
  <c r="X1476" i="14"/>
  <c r="Y1476" i="14"/>
  <c r="X1477" i="14"/>
  <c r="Y1477" i="14"/>
  <c r="X1478" i="14"/>
  <c r="Y1478" i="14"/>
  <c r="X1479" i="14"/>
  <c r="Y1479" i="14"/>
  <c r="X1480" i="14"/>
  <c r="Y1480" i="14"/>
  <c r="X1481" i="14"/>
  <c r="Y1481" i="14"/>
  <c r="X1482" i="14"/>
  <c r="Y1482" i="14"/>
  <c r="X1483" i="14"/>
  <c r="Y1483" i="14"/>
  <c r="X1484" i="14"/>
  <c r="Y1484" i="14"/>
  <c r="X1485" i="14"/>
  <c r="Y1485" i="14"/>
  <c r="X1486" i="14"/>
  <c r="Y1486" i="14"/>
  <c r="X1487" i="14"/>
  <c r="Y1487" i="14"/>
  <c r="X1488" i="14"/>
  <c r="Y1488" i="14"/>
  <c r="X1489" i="14"/>
  <c r="Y1489" i="14"/>
  <c r="X1490" i="14"/>
  <c r="Y1490" i="14"/>
  <c r="X1491" i="14"/>
  <c r="Y1491" i="14"/>
  <c r="X1492" i="14"/>
  <c r="Y1492" i="14"/>
  <c r="X1493" i="14"/>
  <c r="Y1493" i="14"/>
  <c r="X1494" i="14"/>
  <c r="Y1494" i="14"/>
  <c r="X1495" i="14"/>
  <c r="Y1495" i="14"/>
  <c r="X1496" i="14"/>
  <c r="Y1496" i="14"/>
  <c r="X1497" i="14"/>
  <c r="Y1497" i="14"/>
  <c r="X1498" i="14"/>
  <c r="Y1498" i="14"/>
  <c r="X1499" i="14"/>
  <c r="Y1499" i="14"/>
  <c r="X1500" i="14"/>
  <c r="Y1500" i="14"/>
  <c r="X1501" i="14"/>
  <c r="Y1501" i="14"/>
  <c r="X1502" i="14"/>
  <c r="Y1502" i="14"/>
  <c r="X1503" i="14"/>
  <c r="Y1503" i="14"/>
  <c r="X1504" i="14"/>
  <c r="Y1504" i="14"/>
  <c r="X1505" i="14"/>
  <c r="Y1505" i="14"/>
  <c r="X1506" i="14"/>
  <c r="Y1506" i="14"/>
  <c r="X1507" i="14"/>
  <c r="Y1507" i="14"/>
  <c r="X1508" i="14"/>
  <c r="Y1508" i="14"/>
  <c r="X1509" i="14"/>
  <c r="Y1509" i="14"/>
  <c r="X1510" i="14"/>
  <c r="Y1510" i="14"/>
  <c r="X1511" i="14"/>
  <c r="Y1511" i="14"/>
  <c r="X1512" i="14"/>
  <c r="Y1512" i="14"/>
  <c r="X1513" i="14"/>
  <c r="Y1513" i="14"/>
  <c r="X1514" i="14"/>
  <c r="Y1514" i="14"/>
  <c r="X1515" i="14"/>
  <c r="Y1515" i="14"/>
  <c r="X1516" i="14"/>
  <c r="Y1516" i="14"/>
  <c r="X1517" i="14"/>
  <c r="Y1517" i="14"/>
  <c r="X1518" i="14"/>
  <c r="Y1518" i="14"/>
  <c r="X1519" i="14"/>
  <c r="Y1519" i="14"/>
  <c r="X1520" i="14"/>
  <c r="Y1520" i="14"/>
  <c r="X1521" i="14"/>
  <c r="Y1521" i="14"/>
  <c r="X1522" i="14"/>
  <c r="Y1522" i="14"/>
  <c r="X1523" i="14"/>
  <c r="Y1523" i="14"/>
  <c r="X1524" i="14"/>
  <c r="Y1524" i="14"/>
  <c r="X1525" i="14"/>
  <c r="Y1525" i="14"/>
  <c r="X1526" i="14"/>
  <c r="Y1526" i="14"/>
  <c r="X1527" i="14"/>
  <c r="Y1527" i="14"/>
  <c r="X1528" i="14"/>
  <c r="Y1528" i="14"/>
  <c r="X1529" i="14"/>
  <c r="Y1529" i="14"/>
  <c r="X1530" i="14"/>
  <c r="Y1530" i="14"/>
  <c r="X1531" i="14"/>
  <c r="Y1531" i="14"/>
  <c r="X1532" i="14"/>
  <c r="Y1532" i="14"/>
  <c r="X1533" i="14"/>
  <c r="Y1533" i="14"/>
  <c r="X1534" i="14"/>
  <c r="Y1534" i="14"/>
  <c r="X1535" i="14"/>
  <c r="Y1535" i="14"/>
  <c r="X1536" i="14"/>
  <c r="Y1536" i="14"/>
  <c r="X1537" i="14"/>
  <c r="Y1537" i="14"/>
  <c r="X1538" i="14"/>
  <c r="Y1538" i="14"/>
  <c r="X1539" i="14"/>
  <c r="Y1539" i="14"/>
  <c r="X1540" i="14"/>
  <c r="Y1540" i="14"/>
  <c r="X1541" i="14"/>
  <c r="Y1541" i="14"/>
  <c r="X1542" i="14"/>
  <c r="Y1542" i="14"/>
  <c r="X1543" i="14"/>
  <c r="Y1543" i="14"/>
  <c r="X1544" i="14"/>
  <c r="Y1544" i="14"/>
  <c r="X1545" i="14"/>
  <c r="Y1545" i="14"/>
  <c r="X1546" i="14"/>
  <c r="Y1546" i="14"/>
  <c r="X1547" i="14"/>
  <c r="Y1547" i="14"/>
  <c r="X1548" i="14"/>
  <c r="Y1548" i="14"/>
  <c r="X1549" i="14"/>
  <c r="Y1549" i="14"/>
  <c r="X1550" i="14"/>
  <c r="Y1550" i="14"/>
  <c r="X1551" i="14"/>
  <c r="Y1551" i="14"/>
  <c r="X1552" i="14"/>
  <c r="Y1552" i="14"/>
  <c r="X1553" i="14"/>
  <c r="Y1553" i="14"/>
  <c r="X1554" i="14"/>
  <c r="Y1554" i="14"/>
  <c r="X1555" i="14"/>
  <c r="Y1555" i="14"/>
  <c r="X1556" i="14"/>
  <c r="Y1556" i="14"/>
  <c r="X1557" i="14"/>
  <c r="Y1557" i="14"/>
  <c r="X1558" i="14"/>
  <c r="Y1558" i="14"/>
  <c r="X1559" i="14"/>
  <c r="Y1559" i="14"/>
  <c r="X1560" i="14"/>
  <c r="Y1560" i="14"/>
  <c r="X1561" i="14"/>
  <c r="Y1561" i="14"/>
  <c r="X1562" i="14"/>
  <c r="Y1562" i="14"/>
  <c r="X1563" i="14"/>
  <c r="Y1563" i="14"/>
  <c r="X1564" i="14"/>
  <c r="Y1564" i="14"/>
  <c r="X1565" i="14"/>
  <c r="Y1565" i="14"/>
  <c r="X1566" i="14"/>
  <c r="Y1566" i="14"/>
  <c r="X1567" i="14"/>
  <c r="Y1567" i="14"/>
  <c r="X1568" i="14"/>
  <c r="Y1568" i="14"/>
  <c r="X1569" i="14"/>
  <c r="Y1569" i="14"/>
  <c r="X1570" i="14"/>
  <c r="Y1570" i="14"/>
  <c r="X1571" i="14"/>
  <c r="Y1571" i="14"/>
  <c r="X1572" i="14"/>
  <c r="Y1572" i="14"/>
  <c r="X1573" i="14"/>
  <c r="Y1573" i="14"/>
  <c r="X1574" i="14"/>
  <c r="Y1574" i="14"/>
  <c r="X1575" i="14"/>
  <c r="Y1575" i="14"/>
  <c r="X1576" i="14"/>
  <c r="Y1576" i="14"/>
  <c r="X1577" i="14"/>
  <c r="Y1577" i="14"/>
  <c r="X1578" i="14"/>
  <c r="Y1578" i="14"/>
  <c r="X1579" i="14"/>
  <c r="Y1579" i="14"/>
  <c r="X1580" i="14"/>
  <c r="Y1580" i="14"/>
  <c r="X1581" i="14"/>
  <c r="Y1581" i="14"/>
  <c r="X1582" i="14"/>
  <c r="Y1582" i="14"/>
  <c r="X1583" i="14"/>
  <c r="Y1583" i="14"/>
  <c r="X1584" i="14"/>
  <c r="Y1584" i="14"/>
  <c r="X1585" i="14"/>
  <c r="Y1585" i="14"/>
  <c r="X1586" i="14"/>
  <c r="Y1586" i="14"/>
  <c r="X1587" i="14"/>
  <c r="Y1587" i="14"/>
  <c r="X1588" i="14"/>
  <c r="Y1588" i="14"/>
  <c r="X1589" i="14"/>
  <c r="Y1589" i="14"/>
  <c r="X1590" i="14"/>
  <c r="Y1590" i="14"/>
  <c r="X1591" i="14"/>
  <c r="Y1591" i="14"/>
  <c r="X1592" i="14"/>
  <c r="Y1592" i="14"/>
  <c r="X1593" i="14"/>
  <c r="Y1593" i="14"/>
  <c r="X1594" i="14"/>
  <c r="Y1594" i="14"/>
  <c r="X1595" i="14"/>
  <c r="Y1595" i="14"/>
  <c r="X1596" i="14"/>
  <c r="Y1596" i="14"/>
  <c r="X1597" i="14"/>
  <c r="Y1597" i="14"/>
  <c r="X1598" i="14"/>
  <c r="Y1598" i="14"/>
  <c r="X1599" i="14"/>
  <c r="Y1599" i="14"/>
  <c r="X1600" i="14"/>
  <c r="Y1600" i="14"/>
  <c r="X1601" i="14"/>
  <c r="Y1601" i="14"/>
  <c r="X1602" i="14"/>
  <c r="Y1602" i="14"/>
  <c r="X1603" i="14"/>
  <c r="Y1603" i="14"/>
  <c r="X1604" i="14"/>
  <c r="Y1604" i="14"/>
  <c r="X1605" i="14"/>
  <c r="Y1605" i="14"/>
  <c r="X1606" i="14"/>
  <c r="Y1606" i="14"/>
  <c r="X1607" i="14"/>
  <c r="Y1607" i="14"/>
  <c r="X1608" i="14"/>
  <c r="Y1608" i="14"/>
  <c r="X1609" i="14"/>
  <c r="Y1609" i="14"/>
  <c r="X1610" i="14"/>
  <c r="Y1610" i="14"/>
  <c r="X1611" i="14"/>
  <c r="Y1611" i="14"/>
  <c r="X1612" i="14"/>
  <c r="Y1612" i="14"/>
  <c r="X1613" i="14"/>
  <c r="Y1613" i="14"/>
  <c r="X1614" i="14"/>
  <c r="Y1614" i="14"/>
  <c r="X1615" i="14"/>
  <c r="Y1615" i="14"/>
  <c r="X1616" i="14"/>
  <c r="Y1616" i="14"/>
  <c r="X1617" i="14"/>
  <c r="Y1617" i="14"/>
  <c r="X1618" i="14"/>
  <c r="Y1618" i="14"/>
  <c r="X1619" i="14"/>
  <c r="Y1619" i="14"/>
  <c r="X1620" i="14"/>
  <c r="Y1620" i="14"/>
  <c r="X1621" i="14"/>
  <c r="Y1621" i="14"/>
  <c r="X1622" i="14"/>
  <c r="Y1622" i="14"/>
  <c r="X1623" i="14"/>
  <c r="Y1623" i="14"/>
  <c r="X1624" i="14"/>
  <c r="Y1624" i="14"/>
  <c r="X1625" i="14"/>
  <c r="Y1625" i="14"/>
  <c r="X1626" i="14"/>
  <c r="Y1626" i="14"/>
  <c r="X1627" i="14"/>
  <c r="Y1627" i="14"/>
  <c r="X1628" i="14"/>
  <c r="Y1628" i="14"/>
  <c r="X1629" i="14"/>
  <c r="Y1629" i="14"/>
  <c r="X1630" i="14"/>
  <c r="Y1630" i="14"/>
  <c r="X1631" i="14"/>
  <c r="Y1631" i="14"/>
  <c r="X1632" i="14"/>
  <c r="Y1632" i="14"/>
  <c r="X1633" i="14"/>
  <c r="Y1633" i="14"/>
  <c r="X1634" i="14"/>
  <c r="Y1634" i="14"/>
  <c r="X1635" i="14"/>
  <c r="Y1635" i="14"/>
  <c r="X1636" i="14"/>
  <c r="Y1636" i="14"/>
  <c r="X1637" i="14"/>
  <c r="Y1637" i="14"/>
  <c r="X1638" i="14"/>
  <c r="Y1638" i="14"/>
  <c r="X1639" i="14"/>
  <c r="Y1639" i="14"/>
  <c r="X1640" i="14"/>
  <c r="Y1640" i="14"/>
  <c r="X1641" i="14"/>
  <c r="Y1641" i="14"/>
  <c r="X1642" i="14"/>
  <c r="Y1642" i="14"/>
  <c r="X1643" i="14"/>
  <c r="Y1643" i="14"/>
  <c r="X1644" i="14"/>
  <c r="Y1644" i="14"/>
  <c r="X1645" i="14"/>
  <c r="Y1645" i="14"/>
  <c r="X1646" i="14"/>
  <c r="Y1646" i="14"/>
  <c r="X1647" i="14"/>
  <c r="Y1647" i="14"/>
  <c r="X1648" i="14"/>
  <c r="Y1648" i="14"/>
  <c r="X1649" i="14"/>
  <c r="Y1649" i="14"/>
  <c r="X1650" i="14"/>
  <c r="Y1650" i="14"/>
  <c r="X1651" i="14"/>
  <c r="Y1651" i="14"/>
  <c r="X1652" i="14"/>
  <c r="Y1652" i="14"/>
  <c r="X1653" i="14"/>
  <c r="Y1653" i="14"/>
  <c r="X1654" i="14"/>
  <c r="Y1654" i="14"/>
  <c r="X1655" i="14"/>
  <c r="Y1655" i="14"/>
  <c r="X1656" i="14"/>
  <c r="Y1656" i="14"/>
  <c r="X1657" i="14"/>
  <c r="Y1657" i="14"/>
  <c r="X1658" i="14"/>
  <c r="Y1658" i="14"/>
  <c r="X1659" i="14"/>
  <c r="Y1659" i="14"/>
  <c r="X1660" i="14"/>
  <c r="Y1660" i="14"/>
  <c r="X1661" i="14"/>
  <c r="Y1661" i="14"/>
  <c r="X1662" i="14"/>
  <c r="Y1662" i="14"/>
  <c r="X1663" i="14"/>
  <c r="Y1663" i="14"/>
  <c r="X1664" i="14"/>
  <c r="Y1664" i="14"/>
  <c r="X1665" i="14"/>
  <c r="Y1665" i="14"/>
  <c r="X1666" i="14"/>
  <c r="Y1666" i="14"/>
  <c r="X1667" i="14"/>
  <c r="Y1667" i="14"/>
  <c r="X1668" i="14"/>
  <c r="Y1668" i="14"/>
  <c r="X1669" i="14"/>
  <c r="Y1669" i="14"/>
  <c r="X1670" i="14"/>
  <c r="Y1670" i="14"/>
  <c r="X1671" i="14"/>
  <c r="Y1671" i="14"/>
  <c r="X1672" i="14"/>
  <c r="Y1672" i="14"/>
  <c r="X1673" i="14"/>
  <c r="Y1673" i="14"/>
  <c r="X1674" i="14"/>
  <c r="Y1674" i="14"/>
  <c r="X1675" i="14"/>
  <c r="Y1675" i="14"/>
  <c r="X1676" i="14"/>
  <c r="Y1676" i="14"/>
  <c r="X1677" i="14"/>
  <c r="Y1677" i="14"/>
  <c r="X1678" i="14"/>
  <c r="Y1678" i="14"/>
  <c r="X1679" i="14"/>
  <c r="Y1679" i="14"/>
  <c r="X1680" i="14"/>
  <c r="Y1680" i="14"/>
  <c r="X1681" i="14"/>
  <c r="Y1681" i="14"/>
  <c r="X1682" i="14"/>
  <c r="Y1682" i="14"/>
  <c r="X1683" i="14"/>
  <c r="Y1683" i="14"/>
  <c r="X1684" i="14"/>
  <c r="Y1684" i="14"/>
  <c r="X1685" i="14"/>
  <c r="Y1685" i="14"/>
  <c r="X1686" i="14"/>
  <c r="Y1686" i="14"/>
  <c r="X1687" i="14"/>
  <c r="Y1687" i="14"/>
  <c r="X1688" i="14"/>
  <c r="Y1688" i="14"/>
  <c r="X1689" i="14"/>
  <c r="Y1689" i="14"/>
  <c r="X1690" i="14"/>
  <c r="Y1690" i="14"/>
  <c r="X1691" i="14"/>
  <c r="Y1691" i="14"/>
  <c r="X1692" i="14"/>
  <c r="Y1692" i="14"/>
  <c r="X1693" i="14"/>
  <c r="Y1693" i="14"/>
  <c r="X1694" i="14"/>
  <c r="Y1694" i="14"/>
  <c r="X1695" i="14"/>
  <c r="Y1695" i="14"/>
  <c r="X1696" i="14"/>
  <c r="Y1696" i="14"/>
  <c r="X1697" i="14"/>
  <c r="Y1697" i="14"/>
  <c r="X1698" i="14"/>
  <c r="Y1698" i="14"/>
  <c r="X1699" i="14"/>
  <c r="Y1699" i="14"/>
  <c r="X1700" i="14"/>
  <c r="Y1700" i="14"/>
  <c r="X1701" i="14"/>
  <c r="Y1701" i="14"/>
  <c r="X1702" i="14"/>
  <c r="Y1702" i="14"/>
  <c r="X1703" i="14"/>
  <c r="Y1703" i="14"/>
  <c r="X1704" i="14"/>
  <c r="Y1704" i="14"/>
  <c r="X1705" i="14"/>
  <c r="Y1705" i="14"/>
  <c r="X1706" i="14"/>
  <c r="Y1706" i="14"/>
  <c r="X1707" i="14"/>
  <c r="Y1707" i="14"/>
  <c r="X1708" i="14"/>
  <c r="Y1708" i="14"/>
  <c r="X1709" i="14"/>
  <c r="Y1709" i="14"/>
  <c r="X1710" i="14"/>
  <c r="Y1710" i="14"/>
  <c r="X1711" i="14"/>
  <c r="Y1711" i="14"/>
  <c r="X1712" i="14"/>
  <c r="Y1712" i="14"/>
  <c r="X1713" i="14"/>
  <c r="Y1713" i="14"/>
  <c r="X1714" i="14"/>
  <c r="Y1714" i="14"/>
  <c r="X1715" i="14"/>
  <c r="Y1715" i="14"/>
  <c r="X1716" i="14"/>
  <c r="Y1716" i="14"/>
  <c r="X1717" i="14"/>
  <c r="Y1717" i="14"/>
  <c r="X1718" i="14"/>
  <c r="Y1718" i="14"/>
  <c r="X1719" i="14"/>
  <c r="Y1719" i="14"/>
  <c r="X1720" i="14"/>
  <c r="Y1720" i="14"/>
  <c r="X1721" i="14"/>
  <c r="Y1721" i="14"/>
  <c r="X1722" i="14"/>
  <c r="Y1722" i="14"/>
  <c r="X1723" i="14"/>
  <c r="Y1723" i="14"/>
  <c r="X1724" i="14"/>
  <c r="Y1724" i="14"/>
  <c r="X1725" i="14"/>
  <c r="Y1725" i="14"/>
  <c r="X1726" i="14"/>
  <c r="Y1726" i="14"/>
  <c r="X1727" i="14"/>
  <c r="Y1727" i="14"/>
  <c r="X1728" i="14"/>
  <c r="Y1728" i="14"/>
  <c r="X1729" i="14"/>
  <c r="Y1729" i="14"/>
  <c r="X1730" i="14"/>
  <c r="Y1730" i="14"/>
  <c r="X1731" i="14"/>
  <c r="Y1731" i="14"/>
  <c r="X1732" i="14"/>
  <c r="Y1732" i="14"/>
  <c r="X1733" i="14"/>
  <c r="Y1733" i="14"/>
  <c r="X1734" i="14"/>
  <c r="Y1734" i="14"/>
  <c r="X1735" i="14"/>
  <c r="Y1735" i="14"/>
  <c r="X1736" i="14"/>
  <c r="Y1736" i="14"/>
  <c r="X1737" i="14"/>
  <c r="Y1737" i="14"/>
  <c r="X1738" i="14"/>
  <c r="Y1738" i="14"/>
  <c r="X1739" i="14"/>
  <c r="Y1739" i="14"/>
  <c r="X1740" i="14"/>
  <c r="Y1740" i="14"/>
  <c r="X1741" i="14"/>
  <c r="Y1741" i="14"/>
  <c r="X1742" i="14"/>
  <c r="Y1742" i="14"/>
  <c r="X1743" i="14"/>
  <c r="Y1743" i="14"/>
  <c r="X1744" i="14"/>
  <c r="Y1744" i="14"/>
  <c r="X1745" i="14"/>
  <c r="Y1745" i="14"/>
  <c r="X1746" i="14"/>
  <c r="Y1746" i="14"/>
  <c r="X1747" i="14"/>
  <c r="Y1747" i="14"/>
  <c r="X1748" i="14"/>
  <c r="Y1748" i="14"/>
  <c r="X1749" i="14"/>
  <c r="Y1749" i="14"/>
  <c r="X1750" i="14"/>
  <c r="Y1750" i="14"/>
  <c r="X1751" i="14"/>
  <c r="Y1751" i="14"/>
  <c r="X1752" i="14"/>
  <c r="Y1752" i="14"/>
  <c r="X1753" i="14"/>
  <c r="Y1753" i="14"/>
  <c r="X1754" i="14"/>
  <c r="Y1754" i="14"/>
  <c r="X1755" i="14"/>
  <c r="Y1755" i="14"/>
  <c r="X1756" i="14"/>
  <c r="Y1756" i="14"/>
  <c r="X1757" i="14"/>
  <c r="Y1757" i="14"/>
  <c r="X1758" i="14"/>
  <c r="Y1758" i="14"/>
  <c r="X1759" i="14"/>
  <c r="Y1759" i="14"/>
  <c r="X1760" i="14"/>
  <c r="Y1760" i="14"/>
  <c r="X1761" i="14"/>
  <c r="Y1761" i="14"/>
  <c r="X1762" i="14"/>
  <c r="Y1762" i="14"/>
  <c r="X1763" i="14"/>
  <c r="Y1763" i="14"/>
  <c r="X1764" i="14"/>
  <c r="Y1764" i="14"/>
  <c r="X1765" i="14"/>
  <c r="Y1765" i="14"/>
  <c r="X1766" i="14"/>
  <c r="Y1766" i="14"/>
  <c r="X1767" i="14"/>
  <c r="Y1767" i="14"/>
  <c r="X1768" i="14"/>
  <c r="Y1768" i="14"/>
  <c r="X1769" i="14"/>
  <c r="Y1769" i="14"/>
  <c r="X1770" i="14"/>
  <c r="Y1770" i="14"/>
  <c r="X1771" i="14"/>
  <c r="Y1771" i="14"/>
  <c r="X1772" i="14"/>
  <c r="Y1772" i="14"/>
  <c r="X1773" i="14"/>
  <c r="Y1773" i="14"/>
  <c r="X1774" i="14"/>
  <c r="Y1774" i="14"/>
  <c r="X1775" i="14"/>
  <c r="Y1775" i="14"/>
  <c r="X1776" i="14"/>
  <c r="Y1776" i="14"/>
  <c r="X1777" i="14"/>
  <c r="Y1777" i="14"/>
  <c r="X1778" i="14"/>
  <c r="Y1778" i="14"/>
  <c r="X1779" i="14"/>
  <c r="Y1779" i="14"/>
  <c r="X1780" i="14"/>
  <c r="Y1780" i="14"/>
  <c r="X1781" i="14"/>
  <c r="Y1781" i="14"/>
  <c r="X1782" i="14"/>
  <c r="Y1782" i="14"/>
  <c r="X1783" i="14"/>
  <c r="Y1783" i="14"/>
  <c r="X1784" i="14"/>
  <c r="Y1784" i="14"/>
  <c r="X1785" i="14"/>
  <c r="Y1785" i="14"/>
  <c r="X1786" i="14"/>
  <c r="Y1786" i="14"/>
  <c r="X1787" i="14"/>
  <c r="Y1787" i="14"/>
  <c r="X1788" i="14"/>
  <c r="Y1788" i="14"/>
  <c r="X1789" i="14"/>
  <c r="Y1789" i="14"/>
  <c r="X1790" i="14"/>
  <c r="Y1790" i="14"/>
  <c r="X1791" i="14"/>
  <c r="Y1791" i="14"/>
  <c r="X1792" i="14"/>
  <c r="Y1792" i="14"/>
  <c r="X1793" i="14"/>
  <c r="Y1793" i="14"/>
  <c r="X1794" i="14"/>
  <c r="Y1794" i="14"/>
  <c r="X1795" i="14"/>
  <c r="Y1795" i="14"/>
  <c r="X1796" i="14"/>
  <c r="Y1796" i="14"/>
  <c r="X1797" i="14"/>
  <c r="Y1797" i="14"/>
  <c r="X1798" i="14"/>
  <c r="Y1798" i="14"/>
  <c r="X1799" i="14"/>
  <c r="Y1799" i="14"/>
  <c r="X1800" i="14"/>
  <c r="Y1800" i="14"/>
  <c r="X1801" i="14"/>
  <c r="Y1801" i="14"/>
  <c r="X1802" i="14"/>
  <c r="Y1802" i="14"/>
  <c r="X1803" i="14"/>
  <c r="Y1803" i="14"/>
  <c r="X1804" i="14"/>
  <c r="Y1804" i="14"/>
  <c r="X1805" i="14"/>
  <c r="Y1805" i="14"/>
  <c r="X1806" i="14"/>
  <c r="Y1806" i="14"/>
  <c r="X1807" i="14"/>
  <c r="Y1807" i="14"/>
  <c r="X1808" i="14"/>
  <c r="Y1808" i="14"/>
  <c r="X1809" i="14"/>
  <c r="Y1809" i="14"/>
  <c r="X1810" i="14"/>
  <c r="Y1810" i="14"/>
  <c r="X1811" i="14"/>
  <c r="Y1811" i="14"/>
  <c r="X1812" i="14"/>
  <c r="Y1812" i="14"/>
  <c r="X1813" i="14"/>
  <c r="Y1813" i="14"/>
  <c r="X1814" i="14"/>
  <c r="Y1814" i="14"/>
  <c r="X1815" i="14"/>
  <c r="Y1815" i="14"/>
  <c r="X1816" i="14"/>
  <c r="Y1816" i="14"/>
  <c r="X1817" i="14"/>
  <c r="Y1817" i="14"/>
  <c r="X1818" i="14"/>
  <c r="Y1818" i="14"/>
  <c r="X1819" i="14"/>
  <c r="Y1819" i="14"/>
  <c r="X1820" i="14"/>
  <c r="Y1820" i="14"/>
  <c r="X1821" i="14"/>
  <c r="Y1821" i="14"/>
  <c r="X1822" i="14"/>
  <c r="W1822" i="14" s="1"/>
  <c r="Y1822" i="14"/>
  <c r="X1823" i="14"/>
  <c r="Y1823" i="14"/>
  <c r="X1824" i="14"/>
  <c r="Y1824" i="14"/>
  <c r="X1825" i="14"/>
  <c r="Y1825" i="14"/>
  <c r="X1826" i="14"/>
  <c r="Y1826" i="14"/>
  <c r="X1827" i="14"/>
  <c r="Y1827" i="14"/>
  <c r="X1828" i="14"/>
  <c r="Y1828" i="14"/>
  <c r="X1829" i="14"/>
  <c r="Y1829" i="14"/>
  <c r="X1830" i="14"/>
  <c r="Y1830" i="14"/>
  <c r="W1830" i="14" s="1"/>
  <c r="X1831" i="14"/>
  <c r="Y1831" i="14"/>
  <c r="X1832" i="14"/>
  <c r="Y1832" i="14"/>
  <c r="X1833" i="14"/>
  <c r="Y1833" i="14"/>
  <c r="X1834" i="14"/>
  <c r="W1834" i="14" s="1"/>
  <c r="Z1834" i="14" s="1"/>
  <c r="AA1834" i="14" s="1"/>
  <c r="Y1834" i="14"/>
  <c r="X1835" i="14"/>
  <c r="Y1835" i="14"/>
  <c r="X1836" i="14"/>
  <c r="Y1836" i="14"/>
  <c r="X1837" i="14"/>
  <c r="Y1837" i="14"/>
  <c r="X1838" i="14"/>
  <c r="W1838" i="14" s="1"/>
  <c r="Y1838" i="14"/>
  <c r="X1839" i="14"/>
  <c r="Y1839" i="14"/>
  <c r="X1840" i="14"/>
  <c r="Y1840" i="14"/>
  <c r="X1841" i="14"/>
  <c r="Y1841" i="14"/>
  <c r="X1842" i="14"/>
  <c r="Y1842" i="14"/>
  <c r="X1843" i="14"/>
  <c r="Y1843" i="14"/>
  <c r="X1844" i="14"/>
  <c r="Y1844" i="14"/>
  <c r="X1845" i="14"/>
  <c r="Y1845" i="14"/>
  <c r="X1846" i="14"/>
  <c r="Y1846" i="14"/>
  <c r="W1846" i="14"/>
  <c r="X1847" i="14"/>
  <c r="Y1847" i="14"/>
  <c r="X1848" i="14"/>
  <c r="Y1848" i="14"/>
  <c r="X1849" i="14"/>
  <c r="Y1849" i="14"/>
  <c r="X1850" i="14"/>
  <c r="Y1850" i="14"/>
  <c r="W1850" i="14" s="1"/>
  <c r="Z1850" i="14" s="1"/>
  <c r="AA1850" i="14" s="1"/>
  <c r="X1851" i="14"/>
  <c r="Y1851" i="14"/>
  <c r="X1852" i="14"/>
  <c r="Y1852" i="14"/>
  <c r="X1853" i="14"/>
  <c r="Y1853" i="14"/>
  <c r="X1854" i="14"/>
  <c r="Y1854" i="14"/>
  <c r="X1855" i="14"/>
  <c r="Y1855" i="14"/>
  <c r="X1856" i="14"/>
  <c r="Y1856" i="14"/>
  <c r="X1857" i="14"/>
  <c r="Y1857" i="14"/>
  <c r="X1858" i="14"/>
  <c r="Y1858" i="14"/>
  <c r="W1858" i="14"/>
  <c r="Z1858" i="14" s="1"/>
  <c r="AA1858" i="14" s="1"/>
  <c r="X1859" i="14"/>
  <c r="Y1859" i="14"/>
  <c r="X1860" i="14"/>
  <c r="Y1860" i="14"/>
  <c r="X1861" i="14"/>
  <c r="Y1861" i="14"/>
  <c r="X1862" i="14"/>
  <c r="W1862" i="14" s="1"/>
  <c r="Y1862" i="14"/>
  <c r="X1863" i="14"/>
  <c r="Y1863" i="14"/>
  <c r="X1864" i="14"/>
  <c r="Y1864" i="14"/>
  <c r="X1865" i="14"/>
  <c r="Y1865" i="14"/>
  <c r="X1866" i="14"/>
  <c r="W1866" i="14" s="1"/>
  <c r="Y1866" i="14"/>
  <c r="X1867" i="14"/>
  <c r="Y1867" i="14"/>
  <c r="X1868" i="14"/>
  <c r="Y1868" i="14"/>
  <c r="X1869" i="14"/>
  <c r="Y1869" i="14"/>
  <c r="X1870" i="14"/>
  <c r="Y1870" i="14"/>
  <c r="W1870" i="14"/>
  <c r="X1871" i="14"/>
  <c r="Y1871" i="14"/>
  <c r="X1872" i="14"/>
  <c r="Y1872" i="14"/>
  <c r="X1873" i="14"/>
  <c r="Y1873" i="14"/>
  <c r="X1874" i="14"/>
  <c r="Y1874" i="14"/>
  <c r="X1875" i="14"/>
  <c r="Y1875" i="14"/>
  <c r="X1876" i="14"/>
  <c r="Y1876" i="14"/>
  <c r="X1877" i="14"/>
  <c r="W1877" i="14" s="1"/>
  <c r="Y1877" i="14"/>
  <c r="X1878" i="14"/>
  <c r="Y1878" i="14"/>
  <c r="X1879" i="14"/>
  <c r="Y1879" i="14"/>
  <c r="X1880" i="14"/>
  <c r="Y1880" i="14"/>
  <c r="X1881" i="14"/>
  <c r="Y1881" i="14"/>
  <c r="X1882" i="14"/>
  <c r="Y1882" i="14"/>
  <c r="W1882" i="14"/>
  <c r="Z1882" i="14" s="1"/>
  <c r="AA1882" i="14" s="1"/>
  <c r="X1883" i="14"/>
  <c r="Y1883" i="14"/>
  <c r="X1884" i="14"/>
  <c r="Y1884" i="14"/>
  <c r="X1885" i="14"/>
  <c r="Y1885" i="14"/>
  <c r="X1886" i="14"/>
  <c r="W1886" i="14" s="1"/>
  <c r="Y1886" i="14"/>
  <c r="X1887" i="14"/>
  <c r="Y1887" i="14"/>
  <c r="X1888" i="14"/>
  <c r="Y1888" i="14"/>
  <c r="X1889" i="14"/>
  <c r="Y1889" i="14"/>
  <c r="X1890" i="14"/>
  <c r="W1890" i="14" s="1"/>
  <c r="Z1890" i="14" s="1"/>
  <c r="Y1890" i="14"/>
  <c r="AA1890" i="14"/>
  <c r="X1891" i="14"/>
  <c r="Y1891" i="14"/>
  <c r="X1892" i="14"/>
  <c r="Y1892" i="14"/>
  <c r="X1893" i="14"/>
  <c r="Y1893" i="14"/>
  <c r="X1894" i="14"/>
  <c r="Y1894" i="14"/>
  <c r="X1895" i="14"/>
  <c r="Y1895" i="14"/>
  <c r="X1896" i="14"/>
  <c r="Y1896" i="14"/>
  <c r="X1897" i="14"/>
  <c r="Y1897" i="14"/>
  <c r="X1898" i="14"/>
  <c r="Y1898" i="14"/>
  <c r="X1899" i="14"/>
  <c r="Y1899" i="14"/>
  <c r="X1900" i="14"/>
  <c r="Y1900" i="14"/>
  <c r="X1901" i="14"/>
  <c r="Y1901" i="14"/>
  <c r="X1902" i="14"/>
  <c r="Y1902" i="14"/>
  <c r="W1902" i="14"/>
  <c r="X1903" i="14"/>
  <c r="Y1903" i="14"/>
  <c r="X1904" i="14"/>
  <c r="Y1904" i="14"/>
  <c r="X1905" i="14"/>
  <c r="Y1905" i="14"/>
  <c r="X1906" i="14"/>
  <c r="Y1906" i="14"/>
  <c r="X1907" i="14"/>
  <c r="Y1907" i="14"/>
  <c r="X1908" i="14"/>
  <c r="Y1908" i="14"/>
  <c r="X1909" i="14"/>
  <c r="Y1909" i="14"/>
  <c r="X1910" i="14"/>
  <c r="W1910" i="14" s="1"/>
  <c r="Y1910" i="14"/>
  <c r="X1911" i="14"/>
  <c r="Y1911" i="14"/>
  <c r="X1912" i="14"/>
  <c r="Y1912" i="14"/>
  <c r="X1913" i="14"/>
  <c r="Y1913" i="14"/>
  <c r="X1914" i="14"/>
  <c r="Y1914" i="14"/>
  <c r="W1914" i="14" s="1"/>
  <c r="X1915" i="14"/>
  <c r="Y1915" i="14"/>
  <c r="X1916" i="14"/>
  <c r="Y1916" i="14"/>
  <c r="X1917" i="14"/>
  <c r="Y1917" i="14"/>
  <c r="X1918" i="14"/>
  <c r="Y1918" i="14"/>
  <c r="W1918" i="14" s="1"/>
  <c r="Z1918" i="14" s="1"/>
  <c r="AA1918" i="14" s="1"/>
  <c r="X1919" i="14"/>
  <c r="Y1919" i="14"/>
  <c r="X1920" i="14"/>
  <c r="Y1920" i="14"/>
  <c r="X1921" i="14"/>
  <c r="Y1921" i="14"/>
  <c r="X1922" i="14"/>
  <c r="Y1922" i="14"/>
  <c r="X1923" i="14"/>
  <c r="Y1923" i="14"/>
  <c r="X1924" i="14"/>
  <c r="Y1924" i="14"/>
  <c r="X1925" i="14"/>
  <c r="Y1925" i="14"/>
  <c r="X1926" i="14"/>
  <c r="Y1926" i="14"/>
  <c r="X1927" i="14"/>
  <c r="Y1927" i="14"/>
  <c r="X1928" i="14"/>
  <c r="Y1928" i="14"/>
  <c r="X1929" i="14"/>
  <c r="Y1929" i="14"/>
  <c r="X1930" i="14"/>
  <c r="Y1930" i="14"/>
  <c r="X1931" i="14"/>
  <c r="Y1931" i="14"/>
  <c r="X1932" i="14"/>
  <c r="Y1932" i="14"/>
  <c r="X1933" i="14"/>
  <c r="Y1933" i="14"/>
  <c r="X1934" i="14"/>
  <c r="Y1934" i="14"/>
  <c r="X1935" i="14"/>
  <c r="Y1935" i="14"/>
  <c r="X1936" i="14"/>
  <c r="Y1936" i="14"/>
  <c r="X1937" i="14"/>
  <c r="Y1937" i="14"/>
  <c r="X1938" i="14"/>
  <c r="Y1938" i="14"/>
  <c r="X1939" i="14"/>
  <c r="Y1939" i="14"/>
  <c r="X1940" i="14"/>
  <c r="Y1940" i="14"/>
  <c r="X1941" i="14"/>
  <c r="Y1941" i="14"/>
  <c r="X1942" i="14"/>
  <c r="W1942" i="14" s="1"/>
  <c r="Z1942" i="14" s="1"/>
  <c r="AA1942" i="14" s="1"/>
  <c r="Y1942" i="14"/>
  <c r="X1943" i="14"/>
  <c r="Y1943" i="14"/>
  <c r="X1944" i="14"/>
  <c r="Y1944" i="14"/>
  <c r="X1945" i="14"/>
  <c r="Y1945" i="14"/>
  <c r="X1946" i="14"/>
  <c r="Y1946" i="14"/>
  <c r="X1947" i="14"/>
  <c r="Y1947" i="14"/>
  <c r="X1948" i="14"/>
  <c r="Y1948" i="14"/>
  <c r="X1949" i="14"/>
  <c r="Y1949" i="14"/>
  <c r="X1950" i="14"/>
  <c r="W1950" i="14" s="1"/>
  <c r="Z1950" i="14" s="1"/>
  <c r="AA1950" i="14" s="1"/>
  <c r="Y1950" i="14"/>
  <c r="X1951" i="14"/>
  <c r="Y1951" i="14"/>
  <c r="X1952" i="14"/>
  <c r="Y1952" i="14"/>
  <c r="X1953" i="14"/>
  <c r="Y1953" i="14"/>
  <c r="X1954" i="14"/>
  <c r="Y1954" i="14"/>
  <c r="W1954" i="14"/>
  <c r="X1955" i="14"/>
  <c r="Y1955" i="14"/>
  <c r="X1956" i="14"/>
  <c r="Y1956" i="14"/>
  <c r="X1957" i="14"/>
  <c r="Y1957" i="14"/>
  <c r="X1958" i="14"/>
  <c r="Y1958" i="14"/>
  <c r="X1959" i="14"/>
  <c r="Y1959" i="14"/>
  <c r="X1960" i="14"/>
  <c r="Y1960" i="14"/>
  <c r="X1961" i="14"/>
  <c r="Y1961" i="14"/>
  <c r="X1962" i="14"/>
  <c r="Y1962" i="14"/>
  <c r="X1963" i="14"/>
  <c r="Y1963" i="14"/>
  <c r="W1963" i="14" s="1"/>
  <c r="X1964" i="14"/>
  <c r="Y1964" i="14"/>
  <c r="X1965" i="14"/>
  <c r="Y1965" i="14"/>
  <c r="X1966" i="14"/>
  <c r="Y1966" i="14"/>
  <c r="X1967" i="14"/>
  <c r="Y1967" i="14"/>
  <c r="X1968" i="14"/>
  <c r="Y1968" i="14"/>
  <c r="X1969" i="14"/>
  <c r="Y1969" i="14"/>
  <c r="X1970" i="14"/>
  <c r="Y1970" i="14"/>
  <c r="X1971" i="14"/>
  <c r="Y1971" i="14"/>
  <c r="W1971" i="14" s="1"/>
  <c r="X1972" i="14"/>
  <c r="Y1972" i="14"/>
  <c r="X1973" i="14"/>
  <c r="Y1973" i="14"/>
  <c r="X1974" i="14"/>
  <c r="Y1974" i="14"/>
  <c r="X1975" i="14"/>
  <c r="Y1975" i="14"/>
  <c r="X1976" i="14"/>
  <c r="Y1976" i="14"/>
  <c r="X1977" i="14"/>
  <c r="Y1977" i="14"/>
  <c r="X1978" i="14"/>
  <c r="Y1978" i="14"/>
  <c r="X1979" i="14"/>
  <c r="Y1979" i="14"/>
  <c r="X1980" i="14"/>
  <c r="Y1980" i="14"/>
  <c r="X1981" i="14"/>
  <c r="Y1981" i="14"/>
  <c r="X1982" i="14"/>
  <c r="Y1982" i="14"/>
  <c r="W1982" i="14"/>
  <c r="Z1982" i="14"/>
  <c r="AA1982" i="14" s="1"/>
  <c r="X1983" i="14"/>
  <c r="Y1983" i="14"/>
  <c r="X1984" i="14"/>
  <c r="Y1984" i="14"/>
  <c r="X1985" i="14"/>
  <c r="Y1985" i="14"/>
  <c r="X1986" i="14"/>
  <c r="W1986" i="14" s="1"/>
  <c r="Y1986" i="14"/>
  <c r="Z1986" i="14"/>
  <c r="AA1986" i="14" s="1"/>
  <c r="X1987" i="14"/>
  <c r="Y1987" i="14"/>
  <c r="X1988" i="14"/>
  <c r="Y1988" i="14"/>
  <c r="X1989" i="14"/>
  <c r="Y1989" i="14"/>
  <c r="X1990" i="14"/>
  <c r="W1990" i="14" s="1"/>
  <c r="Y1990" i="14"/>
  <c r="X1991" i="14"/>
  <c r="Y1991" i="14"/>
  <c r="X1992" i="14"/>
  <c r="Y1992" i="14"/>
  <c r="X1993" i="14"/>
  <c r="Y1993" i="14"/>
  <c r="X1994" i="14"/>
  <c r="Y1994" i="14"/>
  <c r="X1995" i="14"/>
  <c r="Y1995" i="14"/>
  <c r="X1996" i="14"/>
  <c r="Y1996" i="14"/>
  <c r="X1997" i="14"/>
  <c r="Y1997" i="14"/>
  <c r="X1998" i="14"/>
  <c r="Y1998" i="14"/>
  <c r="W1998" i="14"/>
  <c r="X1999" i="14"/>
  <c r="Y1999" i="14"/>
  <c r="X2000" i="14"/>
  <c r="Y2000" i="14"/>
  <c r="X2001" i="14"/>
  <c r="Y2001" i="14"/>
  <c r="X2002" i="14"/>
  <c r="Y2002" i="14"/>
  <c r="W2002" i="14"/>
  <c r="Z2002" i="14" s="1"/>
  <c r="AA2002" i="14" s="1"/>
  <c r="X2003" i="14"/>
  <c r="Y2003" i="14"/>
  <c r="X2004" i="14"/>
  <c r="Y2004" i="14"/>
  <c r="X2005" i="14"/>
  <c r="Y2005" i="14"/>
  <c r="X2006" i="14"/>
  <c r="W2006" i="14" s="1"/>
  <c r="Y2006" i="14"/>
  <c r="X2007" i="14"/>
  <c r="Y2007" i="14"/>
  <c r="X2008" i="14"/>
  <c r="Y2008" i="14"/>
  <c r="X2009" i="14"/>
  <c r="Y2009" i="14"/>
  <c r="X2010" i="14"/>
  <c r="Y2010" i="14"/>
  <c r="X2011" i="14"/>
  <c r="Y2011" i="14"/>
  <c r="X2012" i="14"/>
  <c r="Y2012" i="14"/>
  <c r="X2013" i="14"/>
  <c r="W2013" i="14" s="1"/>
  <c r="Z2013" i="14" s="1"/>
  <c r="AA2013" i="14" s="1"/>
  <c r="Y2013" i="14"/>
  <c r="X2014" i="14"/>
  <c r="Y2014" i="14"/>
  <c r="W2014" i="14" s="1"/>
  <c r="X2015" i="14"/>
  <c r="Y2015" i="14"/>
  <c r="X2016" i="14"/>
  <c r="Y2016" i="14"/>
  <c r="X2017" i="14"/>
  <c r="W2017" i="14" s="1"/>
  <c r="Z2017" i="14" s="1"/>
  <c r="AA2017" i="14" s="1"/>
  <c r="Y2017" i="14"/>
  <c r="X2018" i="14"/>
  <c r="Y2018" i="14"/>
  <c r="W2018" i="14"/>
  <c r="X2019" i="14"/>
  <c r="Y2019" i="14"/>
  <c r="X2020" i="14"/>
  <c r="Y2020" i="14"/>
  <c r="X2021" i="14"/>
  <c r="Y2021" i="14"/>
  <c r="X2022" i="14"/>
  <c r="Y2022" i="14"/>
  <c r="X2023" i="14"/>
  <c r="Y2023" i="14"/>
  <c r="X2024" i="14"/>
  <c r="Y2024" i="14"/>
  <c r="X2025" i="14"/>
  <c r="Y2025" i="14"/>
  <c r="X2026" i="14"/>
  <c r="Y2026" i="14"/>
  <c r="X2027" i="14"/>
  <c r="Y2027" i="14"/>
  <c r="X2028" i="14"/>
  <c r="Y2028" i="14"/>
  <c r="X2029" i="14"/>
  <c r="Y2029" i="14"/>
  <c r="X2030" i="14"/>
  <c r="W2030" i="14" s="1"/>
  <c r="Y2030" i="14"/>
  <c r="X2031" i="14"/>
  <c r="Y2031" i="14"/>
  <c r="X2032" i="14"/>
  <c r="Y2032" i="14"/>
  <c r="X2033" i="14"/>
  <c r="Y2033" i="14"/>
  <c r="X2034" i="14"/>
  <c r="Y2034" i="14"/>
  <c r="W2034" i="14" s="1"/>
  <c r="Z2034" i="14" s="1"/>
  <c r="AA2034" i="14" s="1"/>
  <c r="X2035" i="14"/>
  <c r="Y2035" i="14"/>
  <c r="X2036" i="14"/>
  <c r="Y2036" i="14"/>
  <c r="X2037" i="14"/>
  <c r="Y2037" i="14"/>
  <c r="X2038" i="14"/>
  <c r="Y2038" i="14"/>
  <c r="X2039" i="14"/>
  <c r="Y2039" i="14"/>
  <c r="X2040" i="14"/>
  <c r="Y2040" i="14"/>
  <c r="X2041" i="14"/>
  <c r="Y2041" i="14"/>
  <c r="W2041" i="14" s="1"/>
  <c r="Z2041" i="14" s="1"/>
  <c r="AA2041" i="14" s="1"/>
  <c r="X2042" i="14"/>
  <c r="Y2042" i="14"/>
  <c r="X2043" i="14"/>
  <c r="Y2043" i="14"/>
  <c r="X2044" i="14"/>
  <c r="Y2044" i="14"/>
  <c r="X2045" i="14"/>
  <c r="Y2045" i="14"/>
  <c r="W2045" i="14" s="1"/>
  <c r="Z2045" i="14" s="1"/>
  <c r="AA2045" i="14" s="1"/>
  <c r="X2046" i="14"/>
  <c r="Y2046" i="14"/>
  <c r="X2047" i="14"/>
  <c r="Y2047" i="14"/>
  <c r="X2048" i="14"/>
  <c r="Y2048" i="14"/>
  <c r="X2049" i="14"/>
  <c r="Y2049" i="14"/>
  <c r="W2049" i="14" s="1"/>
  <c r="Z2049" i="14" s="1"/>
  <c r="AA2049" i="14" s="1"/>
  <c r="X2050" i="14"/>
  <c r="W2050" i="14" s="1"/>
  <c r="Z2050" i="14" s="1"/>
  <c r="AA2050" i="14" s="1"/>
  <c r="Y2050" i="14"/>
  <c r="X2051" i="14"/>
  <c r="Y2051" i="14"/>
  <c r="X2052" i="14"/>
  <c r="Y2052" i="14"/>
  <c r="X2053" i="14"/>
  <c r="Y2053" i="14"/>
  <c r="W2053" i="14" s="1"/>
  <c r="Z2053" i="14" s="1"/>
  <c r="AA2053" i="14" s="1"/>
  <c r="X2054" i="14"/>
  <c r="W2054" i="14" s="1"/>
  <c r="Y2054" i="14"/>
  <c r="X2055" i="14"/>
  <c r="Y2055" i="14"/>
  <c r="X2056" i="14"/>
  <c r="Y2056" i="14"/>
  <c r="X2057" i="14"/>
  <c r="Y2057" i="14"/>
  <c r="X2058" i="14"/>
  <c r="Y2058" i="14"/>
  <c r="W2058" i="14"/>
  <c r="X2059" i="14"/>
  <c r="Y2059" i="14"/>
  <c r="X2060" i="14"/>
  <c r="Y2060" i="14"/>
  <c r="X2061" i="14"/>
  <c r="Y2061" i="14"/>
  <c r="X2062" i="14"/>
  <c r="Y2062" i="14"/>
  <c r="X2063" i="14"/>
  <c r="Y2063" i="14"/>
  <c r="X2064" i="14"/>
  <c r="Y2064" i="14"/>
  <c r="X2065" i="14"/>
  <c r="Y2065" i="14"/>
  <c r="X2066" i="14"/>
  <c r="Y2066" i="14"/>
  <c r="W2066" i="14" s="1"/>
  <c r="Z2066" i="14" s="1"/>
  <c r="AA2066" i="14" s="1"/>
  <c r="X2067" i="14"/>
  <c r="Y2067" i="14"/>
  <c r="X2068" i="14"/>
  <c r="Y2068" i="14"/>
  <c r="X2069" i="14"/>
  <c r="Y2069" i="14"/>
  <c r="X2070" i="14"/>
  <c r="Y2070" i="14"/>
  <c r="W2070" i="14"/>
  <c r="X2071" i="14"/>
  <c r="Y2071" i="14"/>
  <c r="X2072" i="14"/>
  <c r="Y2072" i="14"/>
  <c r="X2073" i="14"/>
  <c r="Y2073" i="14"/>
  <c r="X2074" i="14"/>
  <c r="Y2074" i="14"/>
  <c r="X2075" i="14"/>
  <c r="Y2075" i="14"/>
  <c r="X2076" i="14"/>
  <c r="Y2076" i="14"/>
  <c r="X2077" i="14"/>
  <c r="Y2077" i="14"/>
  <c r="X2078" i="14"/>
  <c r="W2078" i="14" s="1"/>
  <c r="Y2078" i="14"/>
  <c r="X2079" i="14"/>
  <c r="Y2079" i="14"/>
  <c r="X2080" i="14"/>
  <c r="Y2080" i="14"/>
  <c r="X2081" i="14"/>
  <c r="Y2081" i="14"/>
  <c r="X2082" i="14"/>
  <c r="W2082" i="14" s="1"/>
  <c r="Y2082" i="14"/>
  <c r="X2083" i="14"/>
  <c r="Y2083" i="14"/>
  <c r="X2084" i="14"/>
  <c r="Y2084" i="14"/>
  <c r="X2085" i="14"/>
  <c r="Y2085" i="14"/>
  <c r="X2086" i="14"/>
  <c r="Y2086" i="14"/>
  <c r="W2086" i="14"/>
  <c r="X2087" i="14"/>
  <c r="Y2087" i="14"/>
  <c r="X2088" i="14"/>
  <c r="Y2088" i="14"/>
  <c r="X2089" i="14"/>
  <c r="Y2089" i="14"/>
  <c r="X2090" i="14"/>
  <c r="Y2090" i="14"/>
  <c r="X2091" i="14"/>
  <c r="Y2091" i="14"/>
  <c r="X2092" i="14"/>
  <c r="Y2092" i="14"/>
  <c r="X2093" i="14"/>
  <c r="Y2093" i="14"/>
  <c r="X2094" i="14"/>
  <c r="Y2094" i="14"/>
  <c r="W2094" i="14"/>
  <c r="X2095" i="14"/>
  <c r="Y2095" i="14"/>
  <c r="X2096" i="14"/>
  <c r="Y2096" i="14"/>
  <c r="X2097" i="14"/>
  <c r="Y2097" i="14"/>
  <c r="X2098" i="14"/>
  <c r="Y2098" i="14"/>
  <c r="X2099" i="14"/>
  <c r="Y2099" i="14"/>
  <c r="X2100" i="14"/>
  <c r="Y2100" i="14"/>
  <c r="X2101" i="14"/>
  <c r="Y2101" i="14"/>
  <c r="X2102" i="14"/>
  <c r="Y2102" i="14"/>
  <c r="X2103" i="14"/>
  <c r="Y2103" i="14"/>
  <c r="X2104" i="14"/>
  <c r="Y2104" i="14"/>
  <c r="X2105" i="14"/>
  <c r="Y2105" i="14"/>
  <c r="X2106" i="14"/>
  <c r="Y2106" i="14"/>
  <c r="X2107" i="14"/>
  <c r="Y2107" i="14"/>
  <c r="X2108" i="14"/>
  <c r="Y2108" i="14"/>
  <c r="X2109" i="14"/>
  <c r="Y2109" i="14"/>
  <c r="X2110" i="14"/>
  <c r="W2110" i="14" s="1"/>
  <c r="Y2110" i="14"/>
  <c r="Z2110" i="14"/>
  <c r="AA2110" i="14" s="1"/>
  <c r="X2111" i="14"/>
  <c r="Y2111" i="14"/>
  <c r="X2112" i="14"/>
  <c r="Y2112" i="14"/>
  <c r="X2113" i="14"/>
  <c r="Y2113" i="14"/>
  <c r="X2114" i="14"/>
  <c r="W2114" i="14" s="1"/>
  <c r="Z2114" i="14" s="1"/>
  <c r="AA2114" i="14" s="1"/>
  <c r="Y2114" i="14"/>
  <c r="X2115" i="14"/>
  <c r="Y2115" i="14"/>
  <c r="X2116" i="14"/>
  <c r="Y2116" i="14"/>
  <c r="X2117" i="14"/>
  <c r="Y2117" i="14"/>
  <c r="X2118" i="14"/>
  <c r="Y2118" i="14"/>
  <c r="X2119" i="14"/>
  <c r="Y2119" i="14"/>
  <c r="X2120" i="14"/>
  <c r="Y2120" i="14"/>
  <c r="X2121" i="14"/>
  <c r="Y2121" i="14"/>
  <c r="X2122" i="14"/>
  <c r="Y2122" i="14"/>
  <c r="X2123" i="14"/>
  <c r="Y2123" i="14"/>
  <c r="X2124" i="14"/>
  <c r="Y2124" i="14"/>
  <c r="X2125" i="14"/>
  <c r="Y2125" i="14"/>
  <c r="X2126" i="14"/>
  <c r="Y2126" i="14"/>
  <c r="X2127" i="14"/>
  <c r="Y2127" i="14"/>
  <c r="X2128" i="14"/>
  <c r="Y2128" i="14"/>
  <c r="X2129" i="14"/>
  <c r="Y2129" i="14"/>
  <c r="X2130" i="14"/>
  <c r="Y2130" i="14"/>
  <c r="X2131" i="14"/>
  <c r="Y2131" i="14"/>
  <c r="X2132" i="14"/>
  <c r="Y2132" i="14"/>
  <c r="X2133" i="14"/>
  <c r="Y2133" i="14"/>
  <c r="X2134" i="14"/>
  <c r="Y2134" i="14"/>
  <c r="X2135" i="14"/>
  <c r="Y2135" i="14"/>
  <c r="X2136" i="14"/>
  <c r="Y2136" i="14"/>
  <c r="X2137" i="14"/>
  <c r="Y2137" i="14"/>
  <c r="X2138" i="14"/>
  <c r="Y2138" i="14"/>
  <c r="X2139" i="14"/>
  <c r="Y2139" i="14"/>
  <c r="X2140" i="14"/>
  <c r="Y2140" i="14"/>
  <c r="X2141" i="14"/>
  <c r="Y2141" i="14"/>
  <c r="X2142" i="14"/>
  <c r="Y2142" i="14"/>
  <c r="X2143" i="14"/>
  <c r="Y2143" i="14"/>
  <c r="X2144" i="14"/>
  <c r="Y2144" i="14"/>
  <c r="X2145" i="14"/>
  <c r="Y2145" i="14"/>
  <c r="W2145" i="14" s="1"/>
  <c r="X2146" i="14"/>
  <c r="Y2146" i="14"/>
  <c r="X2147" i="14"/>
  <c r="Y2147" i="14"/>
  <c r="X2148" i="14"/>
  <c r="Y2148" i="14"/>
  <c r="X2149" i="14"/>
  <c r="Y2149" i="14"/>
  <c r="X2150" i="14"/>
  <c r="Y2150" i="14"/>
  <c r="X2151" i="14"/>
  <c r="Y2151" i="14"/>
  <c r="X2152" i="14"/>
  <c r="Y2152" i="14"/>
  <c r="X2153" i="14"/>
  <c r="Y2153" i="14"/>
  <c r="X2154" i="14"/>
  <c r="Y2154" i="14"/>
  <c r="X2155" i="14"/>
  <c r="Y2155" i="14"/>
  <c r="X2156" i="14"/>
  <c r="Y2156" i="14"/>
  <c r="X2157" i="14"/>
  <c r="Y2157" i="14"/>
  <c r="X2158" i="14"/>
  <c r="Y2158" i="14"/>
  <c r="X2159" i="14"/>
  <c r="Y2159" i="14"/>
  <c r="X2160" i="14"/>
  <c r="Y2160" i="14"/>
  <c r="X2161" i="14"/>
  <c r="Y2161" i="14"/>
  <c r="X2162" i="14"/>
  <c r="Y2162" i="14"/>
  <c r="X2163" i="14"/>
  <c r="Y2163" i="14"/>
  <c r="X2164" i="14"/>
  <c r="Y2164" i="14"/>
  <c r="X2165" i="14"/>
  <c r="Y2165" i="14"/>
  <c r="X2166" i="14"/>
  <c r="Y2166" i="14"/>
  <c r="X2167" i="14"/>
  <c r="Y2167" i="14"/>
  <c r="X2168" i="14"/>
  <c r="Y2168" i="14"/>
  <c r="X2169" i="14"/>
  <c r="Y2169" i="14"/>
  <c r="X2170" i="14"/>
  <c r="Y2170" i="14"/>
  <c r="X2171" i="14"/>
  <c r="Y2171" i="14"/>
  <c r="X2172" i="14"/>
  <c r="Y2172" i="14"/>
  <c r="X2173" i="14"/>
  <c r="Y2173" i="14"/>
  <c r="X2174" i="14"/>
  <c r="Y2174" i="14"/>
  <c r="X2175" i="14"/>
  <c r="Y2175" i="14"/>
  <c r="X2176" i="14"/>
  <c r="Y2176" i="14"/>
  <c r="X2177" i="14"/>
  <c r="Y2177" i="14"/>
  <c r="X2178" i="14"/>
  <c r="Y2178" i="14"/>
  <c r="X2179" i="14"/>
  <c r="Y2179" i="14"/>
  <c r="X2180" i="14"/>
  <c r="Y2180" i="14"/>
  <c r="X2181" i="14"/>
  <c r="Y2181" i="14"/>
  <c r="W2181" i="14" s="1"/>
  <c r="X2182" i="14"/>
  <c r="Y2182" i="14"/>
  <c r="X2183" i="14"/>
  <c r="Y2183" i="14"/>
  <c r="X2184" i="14"/>
  <c r="Y2184" i="14"/>
  <c r="X2185" i="14"/>
  <c r="Y2185" i="14"/>
  <c r="X2186" i="14"/>
  <c r="Y2186" i="14"/>
  <c r="X2187" i="14"/>
  <c r="Y2187" i="14"/>
  <c r="X2188" i="14"/>
  <c r="Y2188" i="14"/>
  <c r="X2189" i="14"/>
  <c r="Y2189" i="14"/>
  <c r="X2190" i="14"/>
  <c r="Y2190" i="14"/>
  <c r="X2191" i="14"/>
  <c r="Y2191" i="14"/>
  <c r="X2192" i="14"/>
  <c r="Y2192" i="14"/>
  <c r="X2193" i="14"/>
  <c r="Y2193" i="14"/>
  <c r="X2194" i="14"/>
  <c r="Y2194" i="14"/>
  <c r="X2195" i="14"/>
  <c r="Y2195" i="14"/>
  <c r="X2196" i="14"/>
  <c r="Y2196" i="14"/>
  <c r="X2197" i="14"/>
  <c r="Y2197" i="14"/>
  <c r="X2198" i="14"/>
  <c r="Y2198" i="14"/>
  <c r="X2199" i="14"/>
  <c r="Y2199" i="14"/>
  <c r="X2200" i="14"/>
  <c r="Y2200" i="14"/>
  <c r="X2201" i="14"/>
  <c r="Y2201" i="14"/>
  <c r="X2202" i="14"/>
  <c r="Y2202" i="14"/>
  <c r="X2203" i="14"/>
  <c r="Y2203" i="14"/>
  <c r="X2204" i="14"/>
  <c r="Y2204" i="14"/>
  <c r="X2205" i="14"/>
  <c r="Y2205" i="14"/>
  <c r="X2206" i="14"/>
  <c r="Y2206" i="14"/>
  <c r="X2207" i="14"/>
  <c r="Y2207" i="14"/>
  <c r="X2208" i="14"/>
  <c r="Y2208" i="14"/>
  <c r="X2209" i="14"/>
  <c r="Y2209" i="14"/>
  <c r="X2210" i="14"/>
  <c r="Y2210" i="14"/>
  <c r="X2211" i="14"/>
  <c r="Y2211" i="14"/>
  <c r="X2212" i="14"/>
  <c r="Y2212" i="14"/>
  <c r="X2213" i="14"/>
  <c r="Y2213" i="14"/>
  <c r="W2213" i="14" s="1"/>
  <c r="X2214" i="14"/>
  <c r="Y2214" i="14"/>
  <c r="X2215" i="14"/>
  <c r="Y2215" i="14"/>
  <c r="X2216" i="14"/>
  <c r="Y2216" i="14"/>
  <c r="X2217" i="14"/>
  <c r="Y2217" i="14"/>
  <c r="X2218" i="14"/>
  <c r="Y2218" i="14"/>
  <c r="X2219" i="14"/>
  <c r="Y2219" i="14"/>
  <c r="X2220" i="14"/>
  <c r="Y2220" i="14"/>
  <c r="X2221" i="14"/>
  <c r="Y2221" i="14"/>
  <c r="X2222" i="14"/>
  <c r="Y2222" i="14"/>
  <c r="X2223" i="14"/>
  <c r="Y2223" i="14"/>
  <c r="X2224" i="14"/>
  <c r="Y2224" i="14"/>
  <c r="X2225" i="14"/>
  <c r="Y2225" i="14"/>
  <c r="X2226" i="14"/>
  <c r="Y2226" i="14"/>
  <c r="X2227" i="14"/>
  <c r="Y2227" i="14"/>
  <c r="X2228" i="14"/>
  <c r="Y2228" i="14"/>
  <c r="X2229" i="14"/>
  <c r="Y2229" i="14"/>
  <c r="X2230" i="14"/>
  <c r="Y2230" i="14"/>
  <c r="X2231" i="14"/>
  <c r="Y2231" i="14"/>
  <c r="X2232" i="14"/>
  <c r="Y2232" i="14"/>
  <c r="X2233" i="14"/>
  <c r="Y2233" i="14"/>
  <c r="X2234" i="14"/>
  <c r="Y2234" i="14"/>
  <c r="X2235" i="14"/>
  <c r="Y2235" i="14"/>
  <c r="X2236" i="14"/>
  <c r="Y2236" i="14"/>
  <c r="X2237" i="14"/>
  <c r="Y2237" i="14"/>
  <c r="X2238" i="14"/>
  <c r="Y2238" i="14"/>
  <c r="X2239" i="14"/>
  <c r="Y2239" i="14"/>
  <c r="X2240" i="14"/>
  <c r="Y2240" i="14"/>
  <c r="X2241" i="14"/>
  <c r="Y2241" i="14"/>
  <c r="X2242" i="14"/>
  <c r="Y2242" i="14"/>
  <c r="X2243" i="14"/>
  <c r="Y2243" i="14"/>
  <c r="X2244" i="14"/>
  <c r="Y2244" i="14"/>
  <c r="X2245" i="14"/>
  <c r="Y2245" i="14"/>
  <c r="X2246" i="14"/>
  <c r="Y2246" i="14"/>
  <c r="X2247" i="14"/>
  <c r="Y2247" i="14"/>
  <c r="X2248" i="14"/>
  <c r="Y2248" i="14"/>
  <c r="X2249" i="14"/>
  <c r="Y2249" i="14"/>
  <c r="X2250" i="14"/>
  <c r="Y2250" i="14"/>
  <c r="X2251" i="14"/>
  <c r="Y2251" i="14"/>
  <c r="X2252" i="14"/>
  <c r="Y2252" i="14"/>
  <c r="X2253" i="14"/>
  <c r="Y2253" i="14"/>
  <c r="X2254" i="14"/>
  <c r="Y2254" i="14"/>
  <c r="X2255" i="14"/>
  <c r="Y2255" i="14"/>
  <c r="X2256" i="14"/>
  <c r="Y2256" i="14"/>
  <c r="X2257" i="14"/>
  <c r="Y2257" i="14"/>
  <c r="X2258" i="14"/>
  <c r="Y2258" i="14"/>
  <c r="X2259" i="14"/>
  <c r="Y2259" i="14"/>
  <c r="X2260" i="14"/>
  <c r="Y2260" i="14"/>
  <c r="X2261" i="14"/>
  <c r="Y2261" i="14"/>
  <c r="X2262" i="14"/>
  <c r="Y2262" i="14"/>
  <c r="X2263" i="14"/>
  <c r="Y2263" i="14"/>
  <c r="X2264" i="14"/>
  <c r="Y2264" i="14"/>
  <c r="X2265" i="14"/>
  <c r="Y2265" i="14"/>
  <c r="X2266" i="14"/>
  <c r="Y2266" i="14"/>
  <c r="X2267" i="14"/>
  <c r="Y2267" i="14"/>
  <c r="X2268" i="14"/>
  <c r="Y2268" i="14"/>
  <c r="X2269" i="14"/>
  <c r="Y2269" i="14"/>
  <c r="X2270" i="14"/>
  <c r="Y2270" i="14"/>
  <c r="X2271" i="14"/>
  <c r="Y2271" i="14"/>
  <c r="X2272" i="14"/>
  <c r="Y2272" i="14"/>
  <c r="X2273" i="14"/>
  <c r="Y2273" i="14"/>
  <c r="X2274" i="14"/>
  <c r="Y2274" i="14"/>
  <c r="X2275" i="14"/>
  <c r="Y2275" i="14"/>
  <c r="X2276" i="14"/>
  <c r="Y2276" i="14"/>
  <c r="X2277" i="14"/>
  <c r="Y2277" i="14"/>
  <c r="X2278" i="14"/>
  <c r="Y2278" i="14"/>
  <c r="X2279" i="14"/>
  <c r="Y2279" i="14"/>
  <c r="X2280" i="14"/>
  <c r="Y2280" i="14"/>
  <c r="X2281" i="14"/>
  <c r="Y2281" i="14"/>
  <c r="X2282" i="14"/>
  <c r="Y2282" i="14"/>
  <c r="X2283" i="14"/>
  <c r="Y2283" i="14"/>
  <c r="X2284" i="14"/>
  <c r="Y2284" i="14"/>
  <c r="X2285" i="14"/>
  <c r="Y2285" i="14"/>
  <c r="X2286" i="14"/>
  <c r="Y2286" i="14"/>
  <c r="X2287" i="14"/>
  <c r="Y2287" i="14"/>
  <c r="X2288" i="14"/>
  <c r="Y2288" i="14"/>
  <c r="X2289" i="14"/>
  <c r="Y2289" i="14"/>
  <c r="X2290" i="14"/>
  <c r="Y2290" i="14"/>
  <c r="X2291" i="14"/>
  <c r="Y2291" i="14"/>
  <c r="X2292" i="14"/>
  <c r="Y2292" i="14"/>
  <c r="X2293" i="14"/>
  <c r="Y2293" i="14"/>
  <c r="X2294" i="14"/>
  <c r="Y2294" i="14"/>
  <c r="X2295" i="14"/>
  <c r="Y2295" i="14"/>
  <c r="X2296" i="14"/>
  <c r="Y2296" i="14"/>
  <c r="X2297" i="14"/>
  <c r="Y2297" i="14"/>
  <c r="X2298" i="14"/>
  <c r="Y2298" i="14"/>
  <c r="X2299" i="14"/>
  <c r="Y2299" i="14"/>
  <c r="X2300" i="14"/>
  <c r="Y2300" i="14"/>
  <c r="X2301" i="14"/>
  <c r="Y2301" i="14"/>
  <c r="W2301" i="14" s="1"/>
  <c r="X2302" i="14"/>
  <c r="Y2302" i="14"/>
  <c r="X2303" i="14"/>
  <c r="Y2303" i="14"/>
  <c r="X2304" i="14"/>
  <c r="Y2304" i="14"/>
  <c r="X2305" i="14"/>
  <c r="Y2305" i="14"/>
  <c r="X2306" i="14"/>
  <c r="Y2306" i="14"/>
  <c r="X2307" i="14"/>
  <c r="Y2307" i="14"/>
  <c r="X2308" i="14"/>
  <c r="Y2308" i="14"/>
  <c r="X2309" i="14"/>
  <c r="Y2309" i="14"/>
  <c r="X2310" i="14"/>
  <c r="Y2310" i="14"/>
  <c r="X2311" i="14"/>
  <c r="Y2311" i="14"/>
  <c r="X2312" i="14"/>
  <c r="Y2312" i="14"/>
  <c r="X2313" i="14"/>
  <c r="Y2313" i="14"/>
  <c r="X2314" i="14"/>
  <c r="Y2314" i="14"/>
  <c r="X2315" i="14"/>
  <c r="Y2315" i="14"/>
  <c r="X2316" i="14"/>
  <c r="Y2316" i="14"/>
  <c r="X2317" i="14"/>
  <c r="Y2317" i="14"/>
  <c r="X2318" i="14"/>
  <c r="Y2318" i="14"/>
  <c r="X2319" i="14"/>
  <c r="Y2319" i="14"/>
  <c r="X2320" i="14"/>
  <c r="Y2320" i="14"/>
  <c r="X2321" i="14"/>
  <c r="Y2321" i="14"/>
  <c r="X2322" i="14"/>
  <c r="Y2322" i="14"/>
  <c r="X2323" i="14"/>
  <c r="Y2323" i="14"/>
  <c r="X2324" i="14"/>
  <c r="Y2324" i="14"/>
  <c r="X2325" i="14"/>
  <c r="Y2325" i="14"/>
  <c r="X2326" i="14"/>
  <c r="Y2326" i="14"/>
  <c r="X2327" i="14"/>
  <c r="Y2327" i="14"/>
  <c r="X2328" i="14"/>
  <c r="Y2328" i="14"/>
  <c r="X2329" i="14"/>
  <c r="Y2329" i="14"/>
  <c r="X2330" i="14"/>
  <c r="Y2330" i="14"/>
  <c r="X2331" i="14"/>
  <c r="Y2331" i="14"/>
  <c r="X2332" i="14"/>
  <c r="Y2332" i="14"/>
  <c r="X2333" i="14"/>
  <c r="Y2333" i="14"/>
  <c r="X2334" i="14"/>
  <c r="Y2334" i="14"/>
  <c r="X2335" i="14"/>
  <c r="Y2335" i="14"/>
  <c r="X2336" i="14"/>
  <c r="Y2336" i="14"/>
  <c r="X2337" i="14"/>
  <c r="Y2337" i="14"/>
  <c r="X2338" i="14"/>
  <c r="Y2338" i="14"/>
  <c r="X2339" i="14"/>
  <c r="Y2339" i="14"/>
  <c r="X2340" i="14"/>
  <c r="Y2340" i="14"/>
  <c r="X2341" i="14"/>
  <c r="Y2341" i="14"/>
  <c r="X2342" i="14"/>
  <c r="Y2342" i="14"/>
  <c r="X2343" i="14"/>
  <c r="Y2343" i="14"/>
  <c r="X2344" i="14"/>
  <c r="Y2344" i="14"/>
  <c r="X2345" i="14"/>
  <c r="Y2345" i="14"/>
  <c r="X2346" i="14"/>
  <c r="Y2346" i="14"/>
  <c r="X2347" i="14"/>
  <c r="Y2347" i="14"/>
  <c r="X2348" i="14"/>
  <c r="Y2348" i="14"/>
  <c r="X2349" i="14"/>
  <c r="Y2349" i="14"/>
  <c r="X2350" i="14"/>
  <c r="Y2350" i="14"/>
  <c r="X2351" i="14"/>
  <c r="Y2351" i="14"/>
  <c r="X2352" i="14"/>
  <c r="Y2352" i="14"/>
  <c r="X2353" i="14"/>
  <c r="Y2353" i="14"/>
  <c r="X2354" i="14"/>
  <c r="Y2354" i="14"/>
  <c r="X2355" i="14"/>
  <c r="Y2355" i="14"/>
  <c r="X2356" i="14"/>
  <c r="Y2356" i="14"/>
  <c r="X2357" i="14"/>
  <c r="Y2357" i="14"/>
  <c r="X2358" i="14"/>
  <c r="Y2358" i="14"/>
  <c r="X2359" i="14"/>
  <c r="Y2359" i="14"/>
  <c r="X2360" i="14"/>
  <c r="Y2360" i="14"/>
  <c r="X2361" i="14"/>
  <c r="Y2361" i="14"/>
  <c r="X2362" i="14"/>
  <c r="Y2362" i="14"/>
  <c r="X2363" i="14"/>
  <c r="Y2363" i="14"/>
  <c r="X2364" i="14"/>
  <c r="Y2364" i="14"/>
  <c r="X2365" i="14"/>
  <c r="Y2365" i="14"/>
  <c r="X2366" i="14"/>
  <c r="Y2366" i="14"/>
  <c r="X2367" i="14"/>
  <c r="Y2367" i="14"/>
  <c r="X2368" i="14"/>
  <c r="Y2368" i="14"/>
  <c r="X2369" i="14"/>
  <c r="Y2369" i="14"/>
  <c r="X2370" i="14"/>
  <c r="Y2370" i="14"/>
  <c r="X2371" i="14"/>
  <c r="Y2371" i="14"/>
  <c r="X2372" i="14"/>
  <c r="Y2372" i="14"/>
  <c r="X2373" i="14"/>
  <c r="Y2373" i="14"/>
  <c r="X2374" i="14"/>
  <c r="Y2374" i="14"/>
  <c r="X2375" i="14"/>
  <c r="Y2375" i="14"/>
  <c r="X2376" i="14"/>
  <c r="Y2376" i="14"/>
  <c r="X2377" i="14"/>
  <c r="Y2377" i="14"/>
  <c r="X2378" i="14"/>
  <c r="Y2378" i="14"/>
  <c r="X2379" i="14"/>
  <c r="Y2379" i="14"/>
  <c r="X2380" i="14"/>
  <c r="Y2380" i="14"/>
  <c r="X2381" i="14"/>
  <c r="Y2381" i="14"/>
  <c r="X2382" i="14"/>
  <c r="Y2382" i="14"/>
  <c r="X2383" i="14"/>
  <c r="Y2383" i="14"/>
  <c r="X2384" i="14"/>
  <c r="Y2384" i="14"/>
  <c r="X2385" i="14"/>
  <c r="Y2385" i="14"/>
  <c r="X2386" i="14"/>
  <c r="Y2386" i="14"/>
  <c r="X2387" i="14"/>
  <c r="Y2387" i="14"/>
  <c r="X2388" i="14"/>
  <c r="Y2388" i="14"/>
  <c r="X2389" i="14"/>
  <c r="Y2389" i="14"/>
  <c r="X2390" i="14"/>
  <c r="Y2390" i="14"/>
  <c r="X2391" i="14"/>
  <c r="Y2391" i="14"/>
  <c r="X2392" i="14"/>
  <c r="Y2392" i="14"/>
  <c r="X2393" i="14"/>
  <c r="Y2393" i="14"/>
  <c r="X2394" i="14"/>
  <c r="Y2394" i="14"/>
  <c r="X2395" i="14"/>
  <c r="Y2395" i="14"/>
  <c r="X2396" i="14"/>
  <c r="Y2396" i="14"/>
  <c r="X2397" i="14"/>
  <c r="Y2397" i="14"/>
  <c r="X2398" i="14"/>
  <c r="Y2398" i="14"/>
  <c r="X2399" i="14"/>
  <c r="Y2399" i="14"/>
  <c r="X2400" i="14"/>
  <c r="Y2400" i="14"/>
  <c r="X2401" i="14"/>
  <c r="Y2401" i="14"/>
  <c r="X2402" i="14"/>
  <c r="Y2402" i="14"/>
  <c r="X2403" i="14"/>
  <c r="Y2403" i="14"/>
  <c r="X2404" i="14"/>
  <c r="Y2404" i="14"/>
  <c r="X2405" i="14"/>
  <c r="Y2405" i="14"/>
  <c r="X2406" i="14"/>
  <c r="Y2406" i="14"/>
  <c r="X2407" i="14"/>
  <c r="Y2407" i="14"/>
  <c r="X2408" i="14"/>
  <c r="Y2408" i="14"/>
  <c r="X2409" i="14"/>
  <c r="Y2409" i="14"/>
  <c r="X2410" i="14"/>
  <c r="Y2410" i="14"/>
  <c r="X2411" i="14"/>
  <c r="Y2411" i="14"/>
  <c r="X2412" i="14"/>
  <c r="Y2412" i="14"/>
  <c r="X2413" i="14"/>
  <c r="Y2413" i="14"/>
  <c r="X2414" i="14"/>
  <c r="Y2414" i="14"/>
  <c r="X2415" i="14"/>
  <c r="Y2415" i="14"/>
  <c r="X2416" i="14"/>
  <c r="Y2416" i="14"/>
  <c r="X2417" i="14"/>
  <c r="Y2417" i="14"/>
  <c r="X2418" i="14"/>
  <c r="Y2418" i="14"/>
  <c r="X2419" i="14"/>
  <c r="Y2419" i="14"/>
  <c r="X2420" i="14"/>
  <c r="Y2420" i="14"/>
  <c r="X2421" i="14"/>
  <c r="Y2421" i="14"/>
  <c r="X2422" i="14"/>
  <c r="Y2422" i="14"/>
  <c r="X2423" i="14"/>
  <c r="Y2423" i="14"/>
  <c r="X2424" i="14"/>
  <c r="Y2424" i="14"/>
  <c r="X2425" i="14"/>
  <c r="Y2425" i="14"/>
  <c r="X2426" i="14"/>
  <c r="Y2426" i="14"/>
  <c r="X2427" i="14"/>
  <c r="Y2427" i="14"/>
  <c r="X2428" i="14"/>
  <c r="Y2428" i="14"/>
  <c r="X2429" i="14"/>
  <c r="Y2429" i="14"/>
  <c r="X2430" i="14"/>
  <c r="Y2430" i="14"/>
  <c r="X2431" i="14"/>
  <c r="Y2431" i="14"/>
  <c r="X2432" i="14"/>
  <c r="Y2432" i="14"/>
  <c r="X2433" i="14"/>
  <c r="Y2433" i="14"/>
  <c r="X2434" i="14"/>
  <c r="Y2434" i="14"/>
  <c r="X2435" i="14"/>
  <c r="Y2435" i="14"/>
  <c r="X2436" i="14"/>
  <c r="Y2436" i="14"/>
  <c r="X2437" i="14"/>
  <c r="Y2437" i="14"/>
  <c r="X2438" i="14"/>
  <c r="Y2438" i="14"/>
  <c r="X2439" i="14"/>
  <c r="Y2439" i="14"/>
  <c r="X2440" i="14"/>
  <c r="Y2440" i="14"/>
  <c r="X2441" i="14"/>
  <c r="Y2441" i="14"/>
  <c r="X2442" i="14"/>
  <c r="Y2442" i="14"/>
  <c r="X2443" i="14"/>
  <c r="Y2443" i="14"/>
  <c r="X2444" i="14"/>
  <c r="Y2444" i="14"/>
  <c r="X2445" i="14"/>
  <c r="Y2445" i="14"/>
  <c r="W2445" i="14" s="1"/>
  <c r="X2446" i="14"/>
  <c r="Y2446" i="14"/>
  <c r="X2447" i="14"/>
  <c r="Y2447" i="14"/>
  <c r="X2448" i="14"/>
  <c r="Y2448" i="14"/>
  <c r="X2449" i="14"/>
  <c r="Y2449" i="14"/>
  <c r="X2450" i="14"/>
  <c r="Y2450" i="14"/>
  <c r="X2451" i="14"/>
  <c r="Y2451" i="14"/>
  <c r="X2452" i="14"/>
  <c r="Y2452" i="14"/>
  <c r="X2453" i="14"/>
  <c r="Y2453" i="14"/>
  <c r="X2454" i="14"/>
  <c r="Y2454" i="14"/>
  <c r="X2455" i="14"/>
  <c r="Y2455" i="14"/>
  <c r="X2456" i="14"/>
  <c r="Y2456" i="14"/>
  <c r="X2457" i="14"/>
  <c r="Y2457" i="14"/>
  <c r="X2458" i="14"/>
  <c r="Y2458" i="14"/>
  <c r="X2459" i="14"/>
  <c r="Y2459" i="14"/>
  <c r="X2460" i="14"/>
  <c r="Y2460" i="14"/>
  <c r="X2461" i="14"/>
  <c r="Y2461" i="14"/>
  <c r="X2462" i="14"/>
  <c r="Y2462" i="14"/>
  <c r="X2463" i="14"/>
  <c r="Y2463" i="14"/>
  <c r="X2464" i="14"/>
  <c r="Y2464" i="14"/>
  <c r="X2465" i="14"/>
  <c r="Y2465" i="14"/>
  <c r="X2466" i="14"/>
  <c r="Y2466" i="14"/>
  <c r="X2467" i="14"/>
  <c r="Y2467" i="14"/>
  <c r="X2468" i="14"/>
  <c r="Y2468" i="14"/>
  <c r="X2469" i="14"/>
  <c r="Y2469" i="14"/>
  <c r="X2470" i="14"/>
  <c r="Y2470" i="14"/>
  <c r="X2471" i="14"/>
  <c r="Y2471" i="14"/>
  <c r="X2472" i="14"/>
  <c r="Y2472" i="14"/>
  <c r="X2473" i="14"/>
  <c r="Y2473" i="14"/>
  <c r="X2474" i="14"/>
  <c r="Y2474" i="14"/>
  <c r="X2475" i="14"/>
  <c r="Y2475" i="14"/>
  <c r="X2476" i="14"/>
  <c r="Y2476" i="14"/>
  <c r="X2477" i="14"/>
  <c r="Y2477" i="14"/>
  <c r="X2478" i="14"/>
  <c r="Y2478" i="14"/>
  <c r="X2479" i="14"/>
  <c r="Y2479" i="14"/>
  <c r="X2480" i="14"/>
  <c r="Y2480" i="14"/>
  <c r="X2481" i="14"/>
  <c r="Y2481" i="14"/>
  <c r="X2482" i="14"/>
  <c r="Y2482" i="14"/>
  <c r="X2483" i="14"/>
  <c r="Y2483" i="14"/>
  <c r="X2484" i="14"/>
  <c r="Y2484" i="14"/>
  <c r="X2485" i="14"/>
  <c r="Y2485" i="14"/>
  <c r="X2486" i="14"/>
  <c r="Y2486" i="14"/>
  <c r="X2487" i="14"/>
  <c r="Y2487" i="14"/>
  <c r="X2488" i="14"/>
  <c r="Y2488" i="14"/>
  <c r="X2489" i="14"/>
  <c r="Y2489" i="14"/>
  <c r="X2490" i="14"/>
  <c r="Y2490" i="14"/>
  <c r="X2491" i="14"/>
  <c r="Y2491" i="14"/>
  <c r="X2492" i="14"/>
  <c r="Y2492" i="14"/>
  <c r="X2493" i="14"/>
  <c r="Y2493" i="14"/>
  <c r="X2494" i="14"/>
  <c r="Y2494" i="14"/>
  <c r="X2495" i="14"/>
  <c r="Y2495" i="14"/>
  <c r="X2496" i="14"/>
  <c r="Y2496" i="14"/>
  <c r="X2497" i="14"/>
  <c r="Y2497" i="14"/>
  <c r="X2498" i="14"/>
  <c r="Y2498" i="14"/>
  <c r="X2499" i="14"/>
  <c r="Y2499" i="14"/>
  <c r="X2500" i="14"/>
  <c r="Y2500" i="14"/>
  <c r="X2501" i="14"/>
  <c r="Y2501" i="14"/>
  <c r="X2502" i="14"/>
  <c r="Y2502" i="14"/>
  <c r="X2503" i="14"/>
  <c r="Y2503" i="14"/>
  <c r="X2504" i="14"/>
  <c r="Y2504" i="14"/>
  <c r="X2505" i="14"/>
  <c r="Y2505" i="14"/>
  <c r="X2506" i="14"/>
  <c r="Y2506" i="14"/>
  <c r="X2507" i="14"/>
  <c r="Y2507" i="14"/>
  <c r="X2508" i="14"/>
  <c r="Y2508" i="14"/>
  <c r="X2509" i="14"/>
  <c r="Y2509" i="14"/>
  <c r="X2510" i="14"/>
  <c r="Y2510" i="14"/>
  <c r="X2511" i="14"/>
  <c r="Y2511" i="14"/>
  <c r="X2512" i="14"/>
  <c r="Y2512" i="14"/>
  <c r="X2513" i="14"/>
  <c r="Y2513" i="14"/>
  <c r="X2514" i="14"/>
  <c r="Y2514" i="14"/>
  <c r="X2515" i="14"/>
  <c r="Y2515" i="14"/>
  <c r="X2516" i="14"/>
  <c r="Y2516" i="14"/>
  <c r="X2517" i="14"/>
  <c r="Y2517" i="14"/>
  <c r="X2518" i="14"/>
  <c r="Y2518" i="14"/>
  <c r="X2519" i="14"/>
  <c r="Y2519" i="14"/>
  <c r="X2520" i="14"/>
  <c r="Y2520" i="14"/>
  <c r="X2521" i="14"/>
  <c r="Y2521" i="14"/>
  <c r="X2522" i="14"/>
  <c r="Y2522" i="14"/>
  <c r="X2523" i="14"/>
  <c r="Y2523" i="14"/>
  <c r="X2524" i="14"/>
  <c r="Y2524" i="14"/>
  <c r="X2525" i="14"/>
  <c r="Y2525" i="14"/>
  <c r="X2526" i="14"/>
  <c r="Y2526" i="14"/>
  <c r="X2527" i="14"/>
  <c r="Y2527" i="14"/>
  <c r="X2528" i="14"/>
  <c r="Y2528" i="14"/>
  <c r="X2529" i="14"/>
  <c r="Y2529" i="14"/>
  <c r="X2530" i="14"/>
  <c r="Y2530" i="14"/>
  <c r="X2531" i="14"/>
  <c r="Y2531" i="14"/>
  <c r="X2532" i="14"/>
  <c r="Y2532" i="14"/>
  <c r="X2533" i="14"/>
  <c r="Y2533" i="14"/>
  <c r="X2534" i="14"/>
  <c r="Y2534" i="14"/>
  <c r="X2535" i="14"/>
  <c r="Y2535" i="14"/>
  <c r="X2536" i="14"/>
  <c r="Y2536" i="14"/>
  <c r="X2537" i="14"/>
  <c r="Y2537" i="14"/>
  <c r="X2538" i="14"/>
  <c r="Y2538" i="14"/>
  <c r="X2539" i="14"/>
  <c r="Y2539" i="14"/>
  <c r="X2540" i="14"/>
  <c r="Y2540" i="14"/>
  <c r="X2541" i="14"/>
  <c r="Y2541" i="14"/>
  <c r="W2541" i="14" s="1"/>
  <c r="X2542" i="14"/>
  <c r="Y2542" i="14"/>
  <c r="X2543" i="14"/>
  <c r="Y2543" i="14"/>
  <c r="X2544" i="14"/>
  <c r="Y2544" i="14"/>
  <c r="X2545" i="14"/>
  <c r="Y2545" i="14"/>
  <c r="X2546" i="14"/>
  <c r="Y2546" i="14"/>
  <c r="X2547" i="14"/>
  <c r="Y2547" i="14"/>
  <c r="X2548" i="14"/>
  <c r="Y2548" i="14"/>
  <c r="X2549" i="14"/>
  <c r="Y2549" i="14"/>
  <c r="X2550" i="14"/>
  <c r="Y2550" i="14"/>
  <c r="X2551" i="14"/>
  <c r="Y2551" i="14"/>
  <c r="X2552" i="14"/>
  <c r="Y2552" i="14"/>
  <c r="X2553" i="14"/>
  <c r="Y2553" i="14"/>
  <c r="X2554" i="14"/>
  <c r="Y2554" i="14"/>
  <c r="X2555" i="14"/>
  <c r="Y2555" i="14"/>
  <c r="X2556" i="14"/>
  <c r="Y2556" i="14"/>
  <c r="X2557" i="14"/>
  <c r="Y2557" i="14"/>
  <c r="X2558" i="14"/>
  <c r="Y2558" i="14"/>
  <c r="X2559" i="14"/>
  <c r="Y2559" i="14"/>
  <c r="X2560" i="14"/>
  <c r="Y2560" i="14"/>
  <c r="X2561" i="14"/>
  <c r="Y2561" i="14"/>
  <c r="X2562" i="14"/>
  <c r="Y2562" i="14"/>
  <c r="X2563" i="14"/>
  <c r="Y2563" i="14"/>
  <c r="X2564" i="14"/>
  <c r="Y2564" i="14"/>
  <c r="X2565" i="14"/>
  <c r="Y2565" i="14"/>
  <c r="X2566" i="14"/>
  <c r="Y2566" i="14"/>
  <c r="X2567" i="14"/>
  <c r="Y2567" i="14"/>
  <c r="X2568" i="14"/>
  <c r="Y2568" i="14"/>
  <c r="X2569" i="14"/>
  <c r="Y2569" i="14"/>
  <c r="X2570" i="14"/>
  <c r="Y2570" i="14"/>
  <c r="X2571" i="14"/>
  <c r="Y2571" i="14"/>
  <c r="X2572" i="14"/>
  <c r="Y2572" i="14"/>
  <c r="X2573" i="14"/>
  <c r="Y2573" i="14"/>
  <c r="X2574" i="14"/>
  <c r="Y2574" i="14"/>
  <c r="X2575" i="14"/>
  <c r="Y2575" i="14"/>
  <c r="X2576" i="14"/>
  <c r="Y2576" i="14"/>
  <c r="X2577" i="14"/>
  <c r="Y2577" i="14"/>
  <c r="X2578" i="14"/>
  <c r="Y2578" i="14"/>
  <c r="X2579" i="14"/>
  <c r="Y2579" i="14"/>
  <c r="X2580" i="14"/>
  <c r="Y2580" i="14"/>
  <c r="X2581" i="14"/>
  <c r="Y2581" i="14"/>
  <c r="W2581" i="14" s="1"/>
  <c r="X2582" i="14"/>
  <c r="Y2582" i="14"/>
  <c r="X2583" i="14"/>
  <c r="Y2583" i="14"/>
  <c r="X2584" i="14"/>
  <c r="Y2584" i="14"/>
  <c r="X2585" i="14"/>
  <c r="Y2585" i="14"/>
  <c r="X2586" i="14"/>
  <c r="Y2586" i="14"/>
  <c r="X2587" i="14"/>
  <c r="Y2587" i="14"/>
  <c r="X2588" i="14"/>
  <c r="Y2588" i="14"/>
  <c r="X2589" i="14"/>
  <c r="Y2589" i="14"/>
  <c r="X2590" i="14"/>
  <c r="Y2590" i="14"/>
  <c r="X2591" i="14"/>
  <c r="Y2591" i="14"/>
  <c r="X2592" i="14"/>
  <c r="Y2592" i="14"/>
  <c r="X2593" i="14"/>
  <c r="Y2593" i="14"/>
  <c r="X2594" i="14"/>
  <c r="Y2594" i="14"/>
  <c r="X2595" i="14"/>
  <c r="Y2595" i="14"/>
  <c r="X2596" i="14"/>
  <c r="Y2596" i="14"/>
  <c r="X2597" i="14"/>
  <c r="Y2597" i="14"/>
  <c r="X2598" i="14"/>
  <c r="Y2598" i="14"/>
  <c r="X2599" i="14"/>
  <c r="Y2599" i="14"/>
  <c r="X2600" i="14"/>
  <c r="Y2600" i="14"/>
  <c r="X2601" i="14"/>
  <c r="Y2601" i="14"/>
  <c r="X2602" i="14"/>
  <c r="Y2602" i="14"/>
  <c r="X2603" i="14"/>
  <c r="Y2603" i="14"/>
  <c r="X2604" i="14"/>
  <c r="Y2604" i="14"/>
  <c r="X2605" i="14"/>
  <c r="Y2605" i="14"/>
  <c r="X2606" i="14"/>
  <c r="Y2606" i="14"/>
  <c r="X2607" i="14"/>
  <c r="Y2607" i="14"/>
  <c r="X2608" i="14"/>
  <c r="Y2608" i="14"/>
  <c r="X2609" i="14"/>
  <c r="Y2609" i="14"/>
  <c r="X2610" i="14"/>
  <c r="Y2610" i="14"/>
  <c r="X2611" i="14"/>
  <c r="Y2611" i="14"/>
  <c r="X2612" i="14"/>
  <c r="Y2612" i="14"/>
  <c r="X2613" i="14"/>
  <c r="Y2613" i="14"/>
  <c r="X2614" i="14"/>
  <c r="Y2614" i="14"/>
  <c r="X2615" i="14"/>
  <c r="Y2615" i="14"/>
  <c r="X2616" i="14"/>
  <c r="Y2616" i="14"/>
  <c r="X2617" i="14"/>
  <c r="Y2617" i="14"/>
  <c r="X2618" i="14"/>
  <c r="Y2618" i="14"/>
  <c r="X2619" i="14"/>
  <c r="Y2619" i="14"/>
  <c r="X2620" i="14"/>
  <c r="Y2620" i="14"/>
  <c r="X2621" i="14"/>
  <c r="Y2621" i="14"/>
  <c r="X2622" i="14"/>
  <c r="Y2622" i="14"/>
  <c r="X2623" i="14"/>
  <c r="Y2623" i="14"/>
  <c r="X2624" i="14"/>
  <c r="Y2624" i="14"/>
  <c r="X2625" i="14"/>
  <c r="Y2625" i="14"/>
  <c r="W2625" i="14" s="1"/>
  <c r="X2626" i="14"/>
  <c r="Y2626" i="14"/>
  <c r="X2627" i="14"/>
  <c r="Y2627" i="14"/>
  <c r="X2628" i="14"/>
  <c r="Y2628" i="14"/>
  <c r="X2629" i="14"/>
  <c r="Y2629" i="14"/>
  <c r="X2630" i="14"/>
  <c r="Y2630" i="14"/>
  <c r="X2631" i="14"/>
  <c r="Y2631" i="14"/>
  <c r="X2632" i="14"/>
  <c r="Y2632" i="14"/>
  <c r="X2633" i="14"/>
  <c r="Y2633" i="14"/>
  <c r="X2634" i="14"/>
  <c r="Y2634" i="14"/>
  <c r="X2635" i="14"/>
  <c r="Y2635" i="14"/>
  <c r="X2636" i="14"/>
  <c r="Y2636" i="14"/>
  <c r="X2637" i="14"/>
  <c r="Y2637" i="14"/>
  <c r="X2638" i="14"/>
  <c r="Y2638" i="14"/>
  <c r="X2639" i="14"/>
  <c r="Y2639" i="14"/>
  <c r="X2640" i="14"/>
  <c r="Y2640" i="14"/>
  <c r="X2641" i="14"/>
  <c r="Y2641" i="14"/>
  <c r="X2642" i="14"/>
  <c r="Y2642" i="14"/>
  <c r="X2643" i="14"/>
  <c r="Y2643" i="14"/>
  <c r="X2644" i="14"/>
  <c r="Y2644" i="14"/>
  <c r="X2645" i="14"/>
  <c r="Y2645" i="14"/>
  <c r="X2646" i="14"/>
  <c r="Y2646" i="14"/>
  <c r="X2647" i="14"/>
  <c r="Y2647" i="14"/>
  <c r="X2648" i="14"/>
  <c r="Y2648" i="14"/>
  <c r="X2649" i="14"/>
  <c r="Y2649" i="14"/>
  <c r="X2650" i="14"/>
  <c r="Y2650" i="14"/>
  <c r="X2651" i="14"/>
  <c r="Y2651" i="14"/>
  <c r="X2652" i="14"/>
  <c r="Y2652" i="14"/>
  <c r="X2653" i="14"/>
  <c r="Y2653" i="14"/>
  <c r="X2654" i="14"/>
  <c r="Y2654" i="14"/>
  <c r="X2655" i="14"/>
  <c r="Y2655" i="14"/>
  <c r="X2656" i="14"/>
  <c r="Y2656" i="14"/>
  <c r="X2657" i="14"/>
  <c r="Y2657" i="14"/>
  <c r="X2658" i="14"/>
  <c r="Y2658" i="14"/>
  <c r="X2659" i="14"/>
  <c r="Y2659" i="14"/>
  <c r="X2660" i="14"/>
  <c r="Y2660" i="14"/>
  <c r="X2661" i="14"/>
  <c r="Y2661" i="14"/>
  <c r="X2662" i="14"/>
  <c r="Y2662" i="14"/>
  <c r="X2663" i="14"/>
  <c r="Y2663" i="14"/>
  <c r="X2664" i="14"/>
  <c r="Y2664" i="14"/>
  <c r="X2665" i="14"/>
  <c r="Y2665" i="14"/>
  <c r="X2666" i="14"/>
  <c r="Y2666" i="14"/>
  <c r="X2667" i="14"/>
  <c r="Y2667" i="14"/>
  <c r="X2668" i="14"/>
  <c r="Y2668" i="14"/>
  <c r="X2669" i="14"/>
  <c r="Y2669" i="14"/>
  <c r="X2670" i="14"/>
  <c r="Y2670" i="14"/>
  <c r="X2671" i="14"/>
  <c r="Y2671" i="14"/>
  <c r="X2672" i="14"/>
  <c r="Y2672" i="14"/>
  <c r="X2673" i="14"/>
  <c r="Y2673" i="14"/>
  <c r="X2674" i="14"/>
  <c r="Y2674" i="14"/>
  <c r="X2675" i="14"/>
  <c r="Y2675" i="14"/>
  <c r="X2676" i="14"/>
  <c r="Y2676" i="14"/>
  <c r="X2677" i="14"/>
  <c r="Y2677" i="14"/>
  <c r="X2678" i="14"/>
  <c r="Y2678" i="14"/>
  <c r="X2679" i="14"/>
  <c r="Y2679" i="14"/>
  <c r="X2680" i="14"/>
  <c r="Y2680" i="14"/>
  <c r="X2681" i="14"/>
  <c r="Y2681" i="14"/>
  <c r="X2682" i="14"/>
  <c r="Y2682" i="14"/>
  <c r="X2683" i="14"/>
  <c r="Y2683" i="14"/>
  <c r="X2684" i="14"/>
  <c r="Y2684" i="14"/>
  <c r="X2685" i="14"/>
  <c r="Y2685" i="14"/>
  <c r="X2686" i="14"/>
  <c r="Y2686" i="14"/>
  <c r="X2687" i="14"/>
  <c r="Y2687" i="14"/>
  <c r="X2688" i="14"/>
  <c r="Y2688" i="14"/>
  <c r="X2689" i="14"/>
  <c r="Y2689" i="14"/>
  <c r="X2690" i="14"/>
  <c r="Y2690" i="14"/>
  <c r="X2691" i="14"/>
  <c r="Y2691" i="14"/>
  <c r="X2692" i="14"/>
  <c r="Y2692" i="14"/>
  <c r="X2693" i="14"/>
  <c r="Y2693" i="14"/>
  <c r="X2694" i="14"/>
  <c r="Y2694" i="14"/>
  <c r="X2695" i="14"/>
  <c r="Y2695" i="14"/>
  <c r="X2696" i="14"/>
  <c r="Y2696" i="14"/>
  <c r="X2697" i="14"/>
  <c r="Y2697" i="14"/>
  <c r="X2698" i="14"/>
  <c r="Y2698" i="14"/>
  <c r="X2699" i="14"/>
  <c r="Y2699" i="14"/>
  <c r="X2700" i="14"/>
  <c r="Y2700" i="14"/>
  <c r="X2701" i="14"/>
  <c r="Y2701" i="14"/>
  <c r="X2702" i="14"/>
  <c r="Y2702" i="14"/>
  <c r="X2703" i="14"/>
  <c r="Y2703" i="14"/>
  <c r="X2704" i="14"/>
  <c r="Y2704" i="14"/>
  <c r="W2704" i="14" s="1"/>
  <c r="X2705" i="14"/>
  <c r="Y2705" i="14"/>
  <c r="X2706" i="14"/>
  <c r="Y2706" i="14"/>
  <c r="X2707" i="14"/>
  <c r="Y2707" i="14"/>
  <c r="X2708" i="14"/>
  <c r="Y2708" i="14"/>
  <c r="X2709" i="14"/>
  <c r="Y2709" i="14"/>
  <c r="X2710" i="14"/>
  <c r="Y2710" i="14"/>
  <c r="X2711" i="14"/>
  <c r="Y2711" i="14"/>
  <c r="X2712" i="14"/>
  <c r="Y2712" i="14"/>
  <c r="X2713" i="14"/>
  <c r="Y2713" i="14"/>
  <c r="X2714" i="14"/>
  <c r="Y2714" i="14"/>
  <c r="X2715" i="14"/>
  <c r="Y2715" i="14"/>
  <c r="X2716" i="14"/>
  <c r="Y2716" i="14"/>
  <c r="W2716" i="14" s="1"/>
  <c r="X2717" i="14"/>
  <c r="Y2717" i="14"/>
  <c r="J35" i="14"/>
  <c r="K35" i="14"/>
  <c r="V35" i="14"/>
  <c r="V38" i="14"/>
  <c r="J36" i="14"/>
  <c r="K36" i="14"/>
  <c r="J37" i="14"/>
  <c r="K37" i="14"/>
  <c r="V37" i="14"/>
  <c r="J38" i="14"/>
  <c r="K38" i="14"/>
  <c r="J39" i="14"/>
  <c r="N39" i="14" s="1"/>
  <c r="K39" i="14"/>
  <c r="V39" i="14"/>
  <c r="J40" i="14"/>
  <c r="K40" i="14"/>
  <c r="V40" i="14"/>
  <c r="J41" i="14"/>
  <c r="K41" i="14"/>
  <c r="V41" i="14"/>
  <c r="J42" i="14"/>
  <c r="K42" i="14"/>
  <c r="V42" i="14"/>
  <c r="J43" i="14"/>
  <c r="K43" i="14"/>
  <c r="V43" i="14"/>
  <c r="J44" i="14"/>
  <c r="K44" i="14"/>
  <c r="V44" i="14"/>
  <c r="J45" i="14"/>
  <c r="K45" i="14"/>
  <c r="V45" i="14"/>
  <c r="J46" i="14"/>
  <c r="K46" i="14"/>
  <c r="V46" i="14"/>
  <c r="J47" i="14"/>
  <c r="K47" i="14"/>
  <c r="V47" i="14"/>
  <c r="J48" i="14"/>
  <c r="K48" i="14"/>
  <c r="V48" i="14"/>
  <c r="J49" i="14"/>
  <c r="K49" i="14"/>
  <c r="V49" i="14"/>
  <c r="J50" i="14"/>
  <c r="K50" i="14"/>
  <c r="V50" i="14"/>
  <c r="J51" i="14"/>
  <c r="O51" i="14" s="1"/>
  <c r="K51" i="14"/>
  <c r="V51" i="14"/>
  <c r="J52" i="14"/>
  <c r="K52" i="14"/>
  <c r="V52" i="14"/>
  <c r="J53" i="14"/>
  <c r="N53" i="14" s="1"/>
  <c r="K53" i="14"/>
  <c r="V53" i="14"/>
  <c r="J54" i="14"/>
  <c r="K54" i="14"/>
  <c r="V54" i="14"/>
  <c r="J55" i="14"/>
  <c r="N55" i="14" s="1"/>
  <c r="K55" i="14"/>
  <c r="V55" i="14"/>
  <c r="J56" i="14"/>
  <c r="K56" i="14"/>
  <c r="V56" i="14"/>
  <c r="J57" i="14"/>
  <c r="N57" i="14" s="1"/>
  <c r="M57" i="14" s="1"/>
  <c r="K57" i="14"/>
  <c r="V57" i="14"/>
  <c r="J58" i="14"/>
  <c r="K58" i="14"/>
  <c r="V58" i="14"/>
  <c r="J59" i="14"/>
  <c r="K59" i="14"/>
  <c r="V59" i="14"/>
  <c r="J60" i="14"/>
  <c r="K60" i="14"/>
  <c r="V60" i="14"/>
  <c r="J61" i="14"/>
  <c r="K61" i="14"/>
  <c r="V61" i="14"/>
  <c r="J62" i="14"/>
  <c r="K62" i="14"/>
  <c r="V62" i="14"/>
  <c r="J63" i="14"/>
  <c r="K63" i="14"/>
  <c r="V63" i="14"/>
  <c r="J64" i="14"/>
  <c r="K64" i="14"/>
  <c r="V64" i="14"/>
  <c r="J65" i="14"/>
  <c r="K65" i="14"/>
  <c r="V65" i="14"/>
  <c r="J66" i="14"/>
  <c r="K66" i="14"/>
  <c r="V66" i="14"/>
  <c r="J67" i="14"/>
  <c r="K67" i="14"/>
  <c r="V67" i="14"/>
  <c r="J68" i="14"/>
  <c r="K68" i="14"/>
  <c r="V68" i="14"/>
  <c r="J69" i="14"/>
  <c r="K69" i="14"/>
  <c r="V69" i="14"/>
  <c r="J70" i="14"/>
  <c r="K70" i="14"/>
  <c r="V70" i="14"/>
  <c r="J71" i="14"/>
  <c r="N71" i="14" s="1"/>
  <c r="K71" i="14"/>
  <c r="V71" i="14"/>
  <c r="J72" i="14"/>
  <c r="K72" i="14"/>
  <c r="V72" i="14"/>
  <c r="J73" i="14"/>
  <c r="K73" i="14"/>
  <c r="V73" i="14"/>
  <c r="J74" i="14"/>
  <c r="K74" i="14"/>
  <c r="V74" i="14"/>
  <c r="J75" i="14"/>
  <c r="K75" i="14"/>
  <c r="V75" i="14"/>
  <c r="J76" i="14"/>
  <c r="K76" i="14"/>
  <c r="V76" i="14"/>
  <c r="J77" i="14"/>
  <c r="K77" i="14"/>
  <c r="V77" i="14"/>
  <c r="J78" i="14"/>
  <c r="K78" i="14"/>
  <c r="V78" i="14"/>
  <c r="J79" i="14"/>
  <c r="K79" i="14"/>
  <c r="V79" i="14"/>
  <c r="J80" i="14"/>
  <c r="O80" i="14" s="1"/>
  <c r="N80" i="14"/>
  <c r="K80" i="14"/>
  <c r="V80" i="14"/>
  <c r="J81" i="14"/>
  <c r="K81" i="14"/>
  <c r="V81" i="14"/>
  <c r="J82" i="14"/>
  <c r="K82" i="14"/>
  <c r="V82" i="14"/>
  <c r="J83" i="14"/>
  <c r="K83" i="14"/>
  <c r="V83" i="14"/>
  <c r="J84" i="14"/>
  <c r="K84" i="14"/>
  <c r="V84" i="14"/>
  <c r="J85" i="14"/>
  <c r="K85" i="14"/>
  <c r="V85" i="14"/>
  <c r="J86" i="14"/>
  <c r="K86" i="14"/>
  <c r="V86" i="14"/>
  <c r="J87" i="14"/>
  <c r="K87" i="14"/>
  <c r="V87" i="14"/>
  <c r="J88" i="14"/>
  <c r="K88" i="14"/>
  <c r="V88" i="14"/>
  <c r="J89" i="14"/>
  <c r="K89" i="14"/>
  <c r="V89" i="14"/>
  <c r="J90" i="14"/>
  <c r="K90" i="14"/>
  <c r="L90" i="14"/>
  <c r="V90" i="14"/>
  <c r="J91" i="14"/>
  <c r="K91" i="14"/>
  <c r="V91" i="14"/>
  <c r="J92" i="14"/>
  <c r="K92" i="14"/>
  <c r="V92" i="14"/>
  <c r="J93" i="14"/>
  <c r="K93" i="14"/>
  <c r="V93" i="14"/>
  <c r="J94" i="14"/>
  <c r="K94" i="14"/>
  <c r="V94" i="14"/>
  <c r="J95" i="14"/>
  <c r="K95" i="14"/>
  <c r="V95" i="14"/>
  <c r="J96" i="14"/>
  <c r="K96" i="14"/>
  <c r="V96" i="14"/>
  <c r="J97" i="14"/>
  <c r="K97" i="14"/>
  <c r="V97" i="14"/>
  <c r="J98" i="14"/>
  <c r="K98" i="14"/>
  <c r="V98" i="14"/>
  <c r="J99" i="14"/>
  <c r="K99" i="14"/>
  <c r="V99" i="14"/>
  <c r="J100" i="14"/>
  <c r="K100" i="14"/>
  <c r="V100" i="14"/>
  <c r="J101" i="14"/>
  <c r="K101" i="14"/>
  <c r="V101" i="14"/>
  <c r="J102" i="14"/>
  <c r="K102" i="14"/>
  <c r="V102" i="14"/>
  <c r="J103" i="14"/>
  <c r="K103" i="14"/>
  <c r="V103" i="14"/>
  <c r="J104" i="14"/>
  <c r="K104" i="14"/>
  <c r="V104" i="14"/>
  <c r="J105" i="14"/>
  <c r="K105" i="14"/>
  <c r="V105" i="14"/>
  <c r="J106" i="14"/>
  <c r="K106" i="14"/>
  <c r="V106" i="14"/>
  <c r="J107" i="14"/>
  <c r="K107" i="14"/>
  <c r="V107" i="14"/>
  <c r="J108" i="14"/>
  <c r="K108" i="14"/>
  <c r="V108" i="14"/>
  <c r="J109" i="14"/>
  <c r="K109" i="14"/>
  <c r="V109" i="14"/>
  <c r="J110" i="14"/>
  <c r="K110" i="14"/>
  <c r="V110" i="14"/>
  <c r="J111" i="14"/>
  <c r="K111" i="14"/>
  <c r="V111" i="14"/>
  <c r="J112" i="14"/>
  <c r="K112" i="14"/>
  <c r="V112" i="14"/>
  <c r="J113" i="14"/>
  <c r="K113" i="14"/>
  <c r="V113" i="14"/>
  <c r="J114" i="14"/>
  <c r="K114" i="14"/>
  <c r="V114" i="14"/>
  <c r="J115" i="14"/>
  <c r="K115" i="14"/>
  <c r="V115" i="14"/>
  <c r="J116" i="14"/>
  <c r="K116" i="14"/>
  <c r="V116" i="14"/>
  <c r="J117" i="14"/>
  <c r="K117" i="14"/>
  <c r="V117" i="14"/>
  <c r="J118" i="14"/>
  <c r="N118" i="14" s="1"/>
  <c r="K118" i="14"/>
  <c r="V118" i="14"/>
  <c r="J119" i="14"/>
  <c r="K119" i="14"/>
  <c r="V119" i="14"/>
  <c r="J120" i="14"/>
  <c r="K120" i="14"/>
  <c r="V120" i="14"/>
  <c r="J121" i="14"/>
  <c r="K121" i="14"/>
  <c r="V121" i="14"/>
  <c r="J122" i="14"/>
  <c r="K122" i="14"/>
  <c r="V122" i="14"/>
  <c r="J123" i="14"/>
  <c r="K123" i="14"/>
  <c r="V123" i="14"/>
  <c r="J124" i="14"/>
  <c r="K124" i="14"/>
  <c r="V124" i="14"/>
  <c r="J125" i="14"/>
  <c r="K125" i="14"/>
  <c r="V125" i="14"/>
  <c r="J126" i="14"/>
  <c r="K126" i="14"/>
  <c r="V126" i="14"/>
  <c r="J127" i="14"/>
  <c r="K127" i="14"/>
  <c r="V127" i="14"/>
  <c r="J128" i="14"/>
  <c r="K128" i="14"/>
  <c r="V128" i="14"/>
  <c r="J129" i="14"/>
  <c r="N129" i="14" s="1"/>
  <c r="K129" i="14"/>
  <c r="V129" i="14"/>
  <c r="J130" i="14"/>
  <c r="K130" i="14"/>
  <c r="V130" i="14"/>
  <c r="J131" i="14"/>
  <c r="K131" i="14"/>
  <c r="V131" i="14"/>
  <c r="J132" i="14"/>
  <c r="K132" i="14"/>
  <c r="V132" i="14"/>
  <c r="J133" i="14"/>
  <c r="K133" i="14"/>
  <c r="V133" i="14"/>
  <c r="J134" i="14"/>
  <c r="O134" i="14" s="1"/>
  <c r="K134" i="14"/>
  <c r="V134" i="14"/>
  <c r="J135" i="14"/>
  <c r="K135" i="14"/>
  <c r="V135" i="14"/>
  <c r="J136" i="14"/>
  <c r="K136" i="14"/>
  <c r="V136" i="14"/>
  <c r="J137" i="14"/>
  <c r="K137" i="14"/>
  <c r="V137" i="14"/>
  <c r="J138" i="14"/>
  <c r="K138" i="14"/>
  <c r="V138" i="14"/>
  <c r="J139" i="14"/>
  <c r="N139" i="14" s="1"/>
  <c r="K139" i="14"/>
  <c r="V139" i="14"/>
  <c r="J140" i="14"/>
  <c r="K140" i="14"/>
  <c r="V140" i="14"/>
  <c r="J141" i="14"/>
  <c r="K141" i="14"/>
  <c r="V141" i="14"/>
  <c r="J142" i="14"/>
  <c r="K142" i="14"/>
  <c r="V142" i="14"/>
  <c r="J143" i="14"/>
  <c r="K143" i="14"/>
  <c r="V143" i="14"/>
  <c r="J144" i="14"/>
  <c r="K144" i="14"/>
  <c r="V144" i="14"/>
  <c r="J145" i="14"/>
  <c r="K145" i="14"/>
  <c r="V145" i="14"/>
  <c r="J146" i="14"/>
  <c r="N146" i="14" s="1"/>
  <c r="K146" i="14"/>
  <c r="V146" i="14"/>
  <c r="J147" i="14"/>
  <c r="N147" i="14" s="1"/>
  <c r="K147" i="14"/>
  <c r="V147" i="14"/>
  <c r="J148" i="14"/>
  <c r="K148" i="14"/>
  <c r="V148" i="14"/>
  <c r="J149" i="14"/>
  <c r="K149" i="14"/>
  <c r="V149" i="14"/>
  <c r="J150" i="14"/>
  <c r="K150" i="14"/>
  <c r="V150" i="14"/>
  <c r="J151" i="14"/>
  <c r="K151" i="14"/>
  <c r="V151" i="14"/>
  <c r="J152" i="14"/>
  <c r="N152" i="14" s="1"/>
  <c r="K152" i="14"/>
  <c r="V152" i="14"/>
  <c r="J153" i="14"/>
  <c r="K153" i="14"/>
  <c r="V153" i="14"/>
  <c r="J154" i="14"/>
  <c r="K154" i="14"/>
  <c r="V154" i="14"/>
  <c r="J155" i="14"/>
  <c r="K155" i="14"/>
  <c r="V155" i="14"/>
  <c r="J156" i="14"/>
  <c r="K156" i="14"/>
  <c r="V156" i="14"/>
  <c r="J157" i="14"/>
  <c r="K157" i="14"/>
  <c r="V157" i="14"/>
  <c r="J158" i="14"/>
  <c r="K158" i="14"/>
  <c r="V158" i="14"/>
  <c r="J159" i="14"/>
  <c r="K159" i="14"/>
  <c r="V159" i="14"/>
  <c r="J160" i="14"/>
  <c r="K160" i="14"/>
  <c r="V160" i="14"/>
  <c r="J161" i="14"/>
  <c r="K161" i="14"/>
  <c r="V161" i="14"/>
  <c r="J162" i="14"/>
  <c r="O162" i="14" s="1"/>
  <c r="K162" i="14"/>
  <c r="V162" i="14"/>
  <c r="J163" i="14"/>
  <c r="K163" i="14"/>
  <c r="V163" i="14"/>
  <c r="J164" i="14"/>
  <c r="K164" i="14"/>
  <c r="V164" i="14"/>
  <c r="J165" i="14"/>
  <c r="K165" i="14"/>
  <c r="V165" i="14"/>
  <c r="J166" i="14"/>
  <c r="O166" i="14" s="1"/>
  <c r="K166" i="14"/>
  <c r="V166" i="14"/>
  <c r="J167" i="14"/>
  <c r="K167" i="14"/>
  <c r="V167" i="14"/>
  <c r="J168" i="14"/>
  <c r="K168" i="14"/>
  <c r="V168" i="14"/>
  <c r="J169" i="14"/>
  <c r="K169" i="14"/>
  <c r="V169" i="14"/>
  <c r="J170" i="14"/>
  <c r="K170" i="14"/>
  <c r="V170" i="14"/>
  <c r="J171" i="14"/>
  <c r="K171" i="14"/>
  <c r="V171" i="14"/>
  <c r="J172" i="14"/>
  <c r="K172" i="14"/>
  <c r="V172" i="14"/>
  <c r="J173" i="14"/>
  <c r="K173" i="14"/>
  <c r="V173" i="14"/>
  <c r="J174" i="14"/>
  <c r="K174" i="14"/>
  <c r="V174" i="14"/>
  <c r="J175" i="14"/>
  <c r="K175" i="14"/>
  <c r="V175" i="14"/>
  <c r="J176" i="14"/>
  <c r="K176" i="14"/>
  <c r="V176" i="14"/>
  <c r="J177" i="14"/>
  <c r="N177" i="14" s="1"/>
  <c r="K177" i="14"/>
  <c r="V177" i="14"/>
  <c r="J178" i="14"/>
  <c r="K178" i="14"/>
  <c r="V178" i="14"/>
  <c r="J179" i="14"/>
  <c r="K179" i="14"/>
  <c r="V179" i="14"/>
  <c r="J180" i="14"/>
  <c r="K180" i="14"/>
  <c r="V180" i="14"/>
  <c r="J181" i="14"/>
  <c r="O181" i="14" s="1"/>
  <c r="K181" i="14"/>
  <c r="V181" i="14"/>
  <c r="J182" i="14"/>
  <c r="K182" i="14"/>
  <c r="V182" i="14"/>
  <c r="J183" i="14"/>
  <c r="K183" i="14"/>
  <c r="V183" i="14"/>
  <c r="J184" i="14"/>
  <c r="K184" i="14"/>
  <c r="V184" i="14"/>
  <c r="J185" i="14"/>
  <c r="K185" i="14"/>
  <c r="V185" i="14"/>
  <c r="J186" i="14"/>
  <c r="K186" i="14"/>
  <c r="V186" i="14"/>
  <c r="J187" i="14"/>
  <c r="N187" i="14" s="1"/>
  <c r="K187" i="14"/>
  <c r="V187" i="14"/>
  <c r="J188" i="14"/>
  <c r="K188" i="14"/>
  <c r="V188" i="14"/>
  <c r="J189" i="14"/>
  <c r="O189" i="14" s="1"/>
  <c r="K189" i="14"/>
  <c r="V189" i="14"/>
  <c r="J190" i="14"/>
  <c r="K190" i="14"/>
  <c r="V190" i="14"/>
  <c r="J191" i="14"/>
  <c r="K191" i="14"/>
  <c r="V191" i="14"/>
  <c r="J192" i="14"/>
  <c r="K192" i="14"/>
  <c r="V192" i="14"/>
  <c r="J193" i="14"/>
  <c r="O193" i="14" s="1"/>
  <c r="K193" i="14"/>
  <c r="V193" i="14"/>
  <c r="J194" i="14"/>
  <c r="K194" i="14"/>
  <c r="V194" i="14"/>
  <c r="J195" i="14"/>
  <c r="N195" i="14" s="1"/>
  <c r="K195" i="14"/>
  <c r="V195" i="14"/>
  <c r="J196" i="14"/>
  <c r="K196" i="14"/>
  <c r="V196" i="14"/>
  <c r="J197" i="14"/>
  <c r="O197" i="14" s="1"/>
  <c r="K197" i="14"/>
  <c r="V197" i="14"/>
  <c r="J198" i="14"/>
  <c r="K198" i="14"/>
  <c r="V198" i="14"/>
  <c r="J199" i="14"/>
  <c r="K199" i="14"/>
  <c r="V199" i="14"/>
  <c r="J200" i="14"/>
  <c r="K200" i="14"/>
  <c r="V200" i="14"/>
  <c r="J201" i="14"/>
  <c r="K201" i="14"/>
  <c r="V201" i="14"/>
  <c r="J202" i="14"/>
  <c r="K202" i="14"/>
  <c r="V202" i="14"/>
  <c r="J203" i="14"/>
  <c r="K203" i="14"/>
  <c r="V203" i="14"/>
  <c r="V204" i="14"/>
  <c r="V205" i="14"/>
  <c r="V206" i="14"/>
  <c r="V207" i="14"/>
  <c r="V208" i="14"/>
  <c r="V209" i="14"/>
  <c r="V210" i="14"/>
  <c r="V211" i="14"/>
  <c r="V212" i="14"/>
  <c r="V213" i="14"/>
  <c r="V214" i="14"/>
  <c r="V215" i="14"/>
  <c r="V216" i="14"/>
  <c r="V217" i="14"/>
  <c r="V218" i="14"/>
  <c r="V219" i="14"/>
  <c r="V220" i="14"/>
  <c r="V221" i="14"/>
  <c r="V222" i="14"/>
  <c r="V223" i="14"/>
  <c r="V224" i="14"/>
  <c r="V225" i="14"/>
  <c r="V226" i="14"/>
  <c r="V227" i="14"/>
  <c r="V228" i="14"/>
  <c r="V229" i="14"/>
  <c r="V230" i="14"/>
  <c r="V231" i="14"/>
  <c r="V232" i="14"/>
  <c r="V233" i="14"/>
  <c r="V234" i="14"/>
  <c r="V235" i="14"/>
  <c r="V236" i="14"/>
  <c r="V237" i="14"/>
  <c r="V238" i="14"/>
  <c r="V239" i="14"/>
  <c r="V240" i="14"/>
  <c r="V241" i="14"/>
  <c r="V242" i="14"/>
  <c r="V243" i="14"/>
  <c r="V244" i="14"/>
  <c r="V245" i="14"/>
  <c r="V246" i="14"/>
  <c r="V247" i="14"/>
  <c r="V248" i="14"/>
  <c r="V249" i="14"/>
  <c r="V250" i="14"/>
  <c r="V251" i="14"/>
  <c r="V252" i="14"/>
  <c r="V253" i="14"/>
  <c r="V254" i="14"/>
  <c r="V255" i="14"/>
  <c r="V256" i="14"/>
  <c r="V257" i="14"/>
  <c r="V258" i="14"/>
  <c r="V259" i="14"/>
  <c r="V260" i="14"/>
  <c r="V261" i="14"/>
  <c r="V262" i="14"/>
  <c r="V263" i="14"/>
  <c r="V264" i="14"/>
  <c r="V265" i="14"/>
  <c r="V266" i="14"/>
  <c r="V267" i="14"/>
  <c r="V268" i="14"/>
  <c r="V269" i="14"/>
  <c r="V270" i="14"/>
  <c r="V271" i="14"/>
  <c r="V272" i="14"/>
  <c r="V273" i="14"/>
  <c r="V274" i="14"/>
  <c r="V275" i="14"/>
  <c r="V276" i="14"/>
  <c r="V277" i="14"/>
  <c r="V278" i="14"/>
  <c r="V279" i="14"/>
  <c r="V280" i="14"/>
  <c r="V281" i="14"/>
  <c r="V282" i="14"/>
  <c r="V283" i="14"/>
  <c r="V284" i="14"/>
  <c r="V285" i="14"/>
  <c r="V286" i="14"/>
  <c r="V287" i="14"/>
  <c r="V288" i="14"/>
  <c r="V289" i="14"/>
  <c r="V290" i="14"/>
  <c r="V291" i="14"/>
  <c r="V292" i="14"/>
  <c r="V293" i="14"/>
  <c r="V294" i="14"/>
  <c r="V295" i="14"/>
  <c r="V296" i="14"/>
  <c r="V297" i="14"/>
  <c r="V298" i="14"/>
  <c r="V299" i="14"/>
  <c r="V300" i="14"/>
  <c r="V301" i="14"/>
  <c r="V302" i="14"/>
  <c r="V303" i="14"/>
  <c r="V304" i="14"/>
  <c r="V305" i="14"/>
  <c r="V306" i="14"/>
  <c r="V307" i="14"/>
  <c r="V308" i="14"/>
  <c r="V309" i="14"/>
  <c r="V310" i="14"/>
  <c r="V311" i="14"/>
  <c r="V312" i="14"/>
  <c r="V313" i="14"/>
  <c r="V314" i="14"/>
  <c r="V315" i="14"/>
  <c r="V316" i="14"/>
  <c r="V317" i="14"/>
  <c r="V318" i="14"/>
  <c r="V319" i="14"/>
  <c r="V320" i="14"/>
  <c r="V321" i="14"/>
  <c r="V322" i="14"/>
  <c r="V323" i="14"/>
  <c r="V324" i="14"/>
  <c r="V325" i="14"/>
  <c r="V326" i="14"/>
  <c r="V327" i="14"/>
  <c r="V328" i="14"/>
  <c r="V329" i="14"/>
  <c r="V330" i="14"/>
  <c r="V331" i="14"/>
  <c r="V332" i="14"/>
  <c r="V333" i="14"/>
  <c r="V334" i="14"/>
  <c r="V335" i="14"/>
  <c r="V336" i="14"/>
  <c r="V337" i="14"/>
  <c r="V338" i="14"/>
  <c r="V339" i="14"/>
  <c r="V340" i="14"/>
  <c r="V341" i="14"/>
  <c r="V342" i="14"/>
  <c r="V343" i="14"/>
  <c r="V344" i="14"/>
  <c r="V345" i="14"/>
  <c r="V346" i="14"/>
  <c r="V347" i="14"/>
  <c r="V348" i="14"/>
  <c r="V349" i="14"/>
  <c r="V350" i="14"/>
  <c r="V351" i="14"/>
  <c r="V352" i="14"/>
  <c r="V353" i="14"/>
  <c r="V354" i="14"/>
  <c r="V355" i="14"/>
  <c r="V356" i="14"/>
  <c r="V357" i="14"/>
  <c r="V358" i="14"/>
  <c r="V359" i="14"/>
  <c r="V360" i="14"/>
  <c r="V361" i="14"/>
  <c r="V362" i="14"/>
  <c r="V363" i="14"/>
  <c r="V364" i="14"/>
  <c r="V365" i="14"/>
  <c r="V366" i="14"/>
  <c r="V367" i="14"/>
  <c r="V368" i="14"/>
  <c r="V369" i="14"/>
  <c r="V370" i="14"/>
  <c r="V371" i="14"/>
  <c r="V372" i="14"/>
  <c r="V373" i="14"/>
  <c r="V374" i="14"/>
  <c r="V375" i="14"/>
  <c r="V376" i="14"/>
  <c r="V377" i="14"/>
  <c r="V378" i="14"/>
  <c r="V379" i="14"/>
  <c r="V380" i="14"/>
  <c r="V381" i="14"/>
  <c r="V382" i="14"/>
  <c r="V383" i="14"/>
  <c r="V384" i="14"/>
  <c r="V385" i="14"/>
  <c r="V386" i="14"/>
  <c r="V387" i="14"/>
  <c r="V388" i="14"/>
  <c r="V389" i="14"/>
  <c r="V390" i="14"/>
  <c r="V391" i="14"/>
  <c r="V392" i="14"/>
  <c r="V393" i="14"/>
  <c r="V394" i="14"/>
  <c r="V395" i="14"/>
  <c r="V396" i="14"/>
  <c r="V397" i="14"/>
  <c r="V398" i="14"/>
  <c r="V399" i="14"/>
  <c r="V400" i="14"/>
  <c r="V401" i="14"/>
  <c r="V402" i="14"/>
  <c r="V403" i="14"/>
  <c r="V404" i="14"/>
  <c r="V405" i="14"/>
  <c r="V406" i="14"/>
  <c r="V407" i="14"/>
  <c r="V408" i="14"/>
  <c r="V409" i="14"/>
  <c r="V410" i="14"/>
  <c r="V411" i="14"/>
  <c r="V412" i="14"/>
  <c r="V413" i="14"/>
  <c r="V414" i="14"/>
  <c r="V415" i="14"/>
  <c r="V416" i="14"/>
  <c r="V417" i="14"/>
  <c r="V418" i="14"/>
  <c r="V419" i="14"/>
  <c r="V420" i="14"/>
  <c r="V421" i="14"/>
  <c r="V422" i="14"/>
  <c r="V423" i="14"/>
  <c r="V424" i="14"/>
  <c r="V425" i="14"/>
  <c r="V426" i="14"/>
  <c r="V427" i="14"/>
  <c r="V428" i="14"/>
  <c r="V429" i="14"/>
  <c r="V430" i="14"/>
  <c r="V431" i="14"/>
  <c r="V432" i="14"/>
  <c r="V433" i="14"/>
  <c r="V434" i="14"/>
  <c r="V435" i="14"/>
  <c r="V436" i="14"/>
  <c r="V437" i="14"/>
  <c r="V438" i="14"/>
  <c r="V439" i="14"/>
  <c r="V440" i="14"/>
  <c r="V441" i="14"/>
  <c r="V442" i="14"/>
  <c r="V443" i="14"/>
  <c r="V444" i="14"/>
  <c r="V445" i="14"/>
  <c r="V446" i="14"/>
  <c r="V447" i="14"/>
  <c r="V448" i="14"/>
  <c r="V449" i="14"/>
  <c r="V450" i="14"/>
  <c r="V451" i="14"/>
  <c r="V452" i="14"/>
  <c r="V453" i="14"/>
  <c r="V454" i="14"/>
  <c r="V455" i="14"/>
  <c r="V456" i="14"/>
  <c r="V457" i="14"/>
  <c r="V458" i="14"/>
  <c r="V459" i="14"/>
  <c r="V460" i="14"/>
  <c r="V461" i="14"/>
  <c r="V462" i="14"/>
  <c r="V463" i="14"/>
  <c r="V464" i="14"/>
  <c r="V465" i="14"/>
  <c r="V466" i="14"/>
  <c r="V467" i="14"/>
  <c r="V468" i="14"/>
  <c r="V469" i="14"/>
  <c r="V470" i="14"/>
  <c r="V471" i="14"/>
  <c r="V472" i="14"/>
  <c r="V473" i="14"/>
  <c r="V474" i="14"/>
  <c r="V475" i="14"/>
  <c r="V476" i="14"/>
  <c r="V477" i="14"/>
  <c r="V478" i="14"/>
  <c r="V479" i="14"/>
  <c r="V480" i="14"/>
  <c r="V481" i="14"/>
  <c r="V482" i="14"/>
  <c r="V483" i="14"/>
  <c r="V484" i="14"/>
  <c r="V485" i="14"/>
  <c r="V486" i="14"/>
  <c r="V487" i="14"/>
  <c r="V488" i="14"/>
  <c r="V489" i="14"/>
  <c r="V490" i="14"/>
  <c r="V491" i="14"/>
  <c r="V492" i="14"/>
  <c r="V493" i="14"/>
  <c r="V494" i="14"/>
  <c r="V495" i="14"/>
  <c r="V496" i="14"/>
  <c r="V497" i="14"/>
  <c r="V498" i="14"/>
  <c r="V499" i="14"/>
  <c r="V500" i="14"/>
  <c r="V501" i="14"/>
  <c r="V502" i="14"/>
  <c r="V503" i="14"/>
  <c r="V504" i="14"/>
  <c r="V505" i="14"/>
  <c r="V506" i="14"/>
  <c r="V507" i="14"/>
  <c r="V508" i="14"/>
  <c r="V509" i="14"/>
  <c r="V510" i="14"/>
  <c r="V511" i="14"/>
  <c r="V512" i="14"/>
  <c r="V513" i="14"/>
  <c r="V514" i="14"/>
  <c r="V515" i="14"/>
  <c r="V516" i="14"/>
  <c r="V517" i="14"/>
  <c r="V518" i="14"/>
  <c r="V519" i="14"/>
  <c r="V520" i="14"/>
  <c r="V521" i="14"/>
  <c r="V522" i="14"/>
  <c r="V523" i="14"/>
  <c r="V524" i="14"/>
  <c r="V525" i="14"/>
  <c r="V526" i="14"/>
  <c r="V527" i="14"/>
  <c r="V528" i="14"/>
  <c r="V529" i="14"/>
  <c r="V530" i="14"/>
  <c r="V531" i="14"/>
  <c r="V532" i="14"/>
  <c r="V533" i="14"/>
  <c r="V534" i="14"/>
  <c r="V535" i="14"/>
  <c r="V536" i="14"/>
  <c r="V537" i="14"/>
  <c r="V538" i="14"/>
  <c r="V539" i="14"/>
  <c r="V540" i="14"/>
  <c r="V541" i="14"/>
  <c r="V542" i="14"/>
  <c r="V543" i="14"/>
  <c r="V544" i="14"/>
  <c r="V545" i="14"/>
  <c r="V546" i="14"/>
  <c r="V547" i="14"/>
  <c r="V548" i="14"/>
  <c r="V549" i="14"/>
  <c r="V550" i="14"/>
  <c r="V551" i="14"/>
  <c r="V552" i="14"/>
  <c r="V553" i="14"/>
  <c r="V554" i="14"/>
  <c r="V555" i="14"/>
  <c r="V556" i="14"/>
  <c r="V557" i="14"/>
  <c r="V558" i="14"/>
  <c r="V559" i="14"/>
  <c r="V560" i="14"/>
  <c r="V561" i="14"/>
  <c r="V562" i="14"/>
  <c r="V563" i="14"/>
  <c r="V564" i="14"/>
  <c r="V565" i="14"/>
  <c r="V566" i="14"/>
  <c r="V567" i="14"/>
  <c r="V568" i="14"/>
  <c r="V569" i="14"/>
  <c r="V570" i="14"/>
  <c r="V571" i="14"/>
  <c r="V572" i="14"/>
  <c r="V573" i="14"/>
  <c r="V574" i="14"/>
  <c r="V575" i="14"/>
  <c r="V576" i="14"/>
  <c r="V577" i="14"/>
  <c r="V578" i="14"/>
  <c r="V579" i="14"/>
  <c r="V580" i="14"/>
  <c r="V581" i="14"/>
  <c r="V582" i="14"/>
  <c r="V583" i="14"/>
  <c r="V584" i="14"/>
  <c r="V585" i="14"/>
  <c r="V586" i="14"/>
  <c r="V587" i="14"/>
  <c r="V588" i="14"/>
  <c r="V589" i="14"/>
  <c r="V590" i="14"/>
  <c r="V591" i="14"/>
  <c r="V592" i="14"/>
  <c r="V593" i="14"/>
  <c r="V594" i="14"/>
  <c r="V595" i="14"/>
  <c r="V596" i="14"/>
  <c r="V597" i="14"/>
  <c r="V598" i="14"/>
  <c r="V599" i="14"/>
  <c r="V600" i="14"/>
  <c r="V601" i="14"/>
  <c r="V602" i="14"/>
  <c r="V603" i="14"/>
  <c r="V604" i="14"/>
  <c r="V605" i="14"/>
  <c r="V606" i="14"/>
  <c r="V607" i="14"/>
  <c r="V608" i="14"/>
  <c r="V609" i="14"/>
  <c r="V610" i="14"/>
  <c r="V611" i="14"/>
  <c r="V612" i="14"/>
  <c r="V613" i="14"/>
  <c r="V614" i="14"/>
  <c r="V615" i="14"/>
  <c r="V616" i="14"/>
  <c r="V617" i="14"/>
  <c r="V618" i="14"/>
  <c r="V619" i="14"/>
  <c r="V620" i="14"/>
  <c r="V621" i="14"/>
  <c r="V622" i="14"/>
  <c r="V623" i="14"/>
  <c r="V624" i="14"/>
  <c r="V625" i="14"/>
  <c r="V626" i="14"/>
  <c r="V627" i="14"/>
  <c r="V628" i="14"/>
  <c r="V629" i="14"/>
  <c r="V630" i="14"/>
  <c r="V631" i="14"/>
  <c r="V632" i="14"/>
  <c r="V633" i="14"/>
  <c r="V634" i="14"/>
  <c r="V635" i="14"/>
  <c r="V636" i="14"/>
  <c r="V637" i="14"/>
  <c r="V638" i="14"/>
  <c r="V639" i="14"/>
  <c r="V640" i="14"/>
  <c r="V641" i="14"/>
  <c r="V642" i="14"/>
  <c r="V643" i="14"/>
  <c r="V644" i="14"/>
  <c r="V645" i="14"/>
  <c r="V646" i="14"/>
  <c r="V647" i="14"/>
  <c r="V648" i="14"/>
  <c r="V649" i="14"/>
  <c r="V650" i="14"/>
  <c r="V651" i="14"/>
  <c r="V652" i="14"/>
  <c r="V653" i="14"/>
  <c r="V654" i="14"/>
  <c r="V655" i="14"/>
  <c r="V656" i="14"/>
  <c r="V657" i="14"/>
  <c r="V658" i="14"/>
  <c r="V659" i="14"/>
  <c r="V660" i="14"/>
  <c r="V661" i="14"/>
  <c r="V662" i="14"/>
  <c r="V663" i="14"/>
  <c r="V664" i="14"/>
  <c r="V665" i="14"/>
  <c r="V666" i="14"/>
  <c r="V667" i="14"/>
  <c r="V668" i="14"/>
  <c r="V669" i="14"/>
  <c r="V670" i="14"/>
  <c r="V671" i="14"/>
  <c r="V672" i="14"/>
  <c r="V673" i="14"/>
  <c r="V674" i="14"/>
  <c r="V675" i="14"/>
  <c r="V676" i="14"/>
  <c r="V677" i="14"/>
  <c r="V678" i="14"/>
  <c r="V679" i="14"/>
  <c r="V680" i="14"/>
  <c r="V681" i="14"/>
  <c r="V682" i="14"/>
  <c r="V683" i="14"/>
  <c r="V684" i="14"/>
  <c r="V685" i="14"/>
  <c r="V686" i="14"/>
  <c r="V687" i="14"/>
  <c r="V688" i="14"/>
  <c r="V689" i="14"/>
  <c r="V690" i="14"/>
  <c r="V691" i="14"/>
  <c r="V692" i="14"/>
  <c r="V693" i="14"/>
  <c r="V694" i="14"/>
  <c r="V695" i="14"/>
  <c r="V696" i="14"/>
  <c r="V697" i="14"/>
  <c r="V698" i="14"/>
  <c r="V699" i="14"/>
  <c r="V700" i="14"/>
  <c r="V701" i="14"/>
  <c r="V702" i="14"/>
  <c r="V703" i="14"/>
  <c r="V704" i="14"/>
  <c r="V705" i="14"/>
  <c r="V706" i="14"/>
  <c r="V707" i="14"/>
  <c r="V708" i="14"/>
  <c r="V709" i="14"/>
  <c r="V710" i="14"/>
  <c r="V711" i="14"/>
  <c r="V712" i="14"/>
  <c r="V713" i="14"/>
  <c r="V714" i="14"/>
  <c r="V715" i="14"/>
  <c r="V716" i="14"/>
  <c r="V717" i="14"/>
  <c r="V718" i="14"/>
  <c r="V719" i="14"/>
  <c r="V720" i="14"/>
  <c r="V721" i="14"/>
  <c r="V722" i="14"/>
  <c r="V723" i="14"/>
  <c r="V724" i="14"/>
  <c r="V725" i="14"/>
  <c r="V726" i="14"/>
  <c r="V727" i="14"/>
  <c r="V728" i="14"/>
  <c r="V729" i="14"/>
  <c r="V730" i="14"/>
  <c r="V731" i="14"/>
  <c r="V732" i="14"/>
  <c r="V733" i="14"/>
  <c r="V734" i="14"/>
  <c r="V735" i="14"/>
  <c r="V736" i="14"/>
  <c r="V737" i="14"/>
  <c r="V738" i="14"/>
  <c r="V739" i="14"/>
  <c r="V740" i="14"/>
  <c r="V741" i="14"/>
  <c r="V742" i="14"/>
  <c r="V743" i="14"/>
  <c r="V744" i="14"/>
  <c r="V745" i="14"/>
  <c r="V746" i="14"/>
  <c r="V747" i="14"/>
  <c r="V748" i="14"/>
  <c r="V749" i="14"/>
  <c r="V750" i="14"/>
  <c r="V751" i="14"/>
  <c r="V752" i="14"/>
  <c r="V753" i="14"/>
  <c r="V754" i="14"/>
  <c r="V755" i="14"/>
  <c r="V756" i="14"/>
  <c r="V757" i="14"/>
  <c r="V758" i="14"/>
  <c r="V759" i="14"/>
  <c r="V760" i="14"/>
  <c r="V761" i="14"/>
  <c r="V762" i="14"/>
  <c r="V763" i="14"/>
  <c r="V764" i="14"/>
  <c r="V765" i="14"/>
  <c r="V766" i="14"/>
  <c r="V767" i="14"/>
  <c r="V768" i="14"/>
  <c r="V769" i="14"/>
  <c r="V770" i="14"/>
  <c r="V771" i="14"/>
  <c r="V772" i="14"/>
  <c r="V773" i="14"/>
  <c r="V774" i="14"/>
  <c r="V775" i="14"/>
  <c r="V776" i="14"/>
  <c r="V777" i="14"/>
  <c r="V778" i="14"/>
  <c r="V779" i="14"/>
  <c r="V780" i="14"/>
  <c r="V781" i="14"/>
  <c r="V782" i="14"/>
  <c r="V783" i="14"/>
  <c r="V784" i="14"/>
  <c r="V785" i="14"/>
  <c r="V786" i="14"/>
  <c r="V787" i="14"/>
  <c r="V788" i="14"/>
  <c r="V789" i="14"/>
  <c r="V790" i="14"/>
  <c r="V791" i="14"/>
  <c r="V792" i="14"/>
  <c r="V793" i="14"/>
  <c r="V794" i="14"/>
  <c r="V795" i="14"/>
  <c r="V796" i="14"/>
  <c r="V797" i="14"/>
  <c r="V798" i="14"/>
  <c r="V799" i="14"/>
  <c r="V800" i="14"/>
  <c r="V801" i="14"/>
  <c r="V802" i="14"/>
  <c r="V803" i="14"/>
  <c r="V804" i="14"/>
  <c r="V805" i="14"/>
  <c r="V806" i="14"/>
  <c r="V807" i="14"/>
  <c r="V808" i="14"/>
  <c r="V809" i="14"/>
  <c r="V810" i="14"/>
  <c r="V811" i="14"/>
  <c r="V812" i="14"/>
  <c r="V813" i="14"/>
  <c r="V814" i="14"/>
  <c r="V815" i="14"/>
  <c r="V816" i="14"/>
  <c r="V817" i="14"/>
  <c r="V818" i="14"/>
  <c r="V819" i="14"/>
  <c r="V820" i="14"/>
  <c r="V821" i="14"/>
  <c r="V822" i="14"/>
  <c r="V823" i="14"/>
  <c r="V824" i="14"/>
  <c r="V825" i="14"/>
  <c r="V826" i="14"/>
  <c r="V827" i="14"/>
  <c r="V828" i="14"/>
  <c r="V829" i="14"/>
  <c r="V830" i="14"/>
  <c r="V831" i="14"/>
  <c r="V832" i="14"/>
  <c r="V833" i="14"/>
  <c r="V834" i="14"/>
  <c r="V835" i="14"/>
  <c r="V836" i="14"/>
  <c r="V837" i="14"/>
  <c r="V838" i="14"/>
  <c r="V839" i="14"/>
  <c r="V840" i="14"/>
  <c r="V841" i="14"/>
  <c r="V842" i="14"/>
  <c r="V843" i="14"/>
  <c r="V844" i="14"/>
  <c r="V845" i="14"/>
  <c r="V846" i="14"/>
  <c r="V847" i="14"/>
  <c r="V848" i="14"/>
  <c r="V849" i="14"/>
  <c r="V850" i="14"/>
  <c r="V851" i="14"/>
  <c r="V852" i="14"/>
  <c r="V853" i="14"/>
  <c r="V854" i="14"/>
  <c r="V855" i="14"/>
  <c r="V856" i="14"/>
  <c r="V857" i="14"/>
  <c r="V858" i="14"/>
  <c r="V859" i="14"/>
  <c r="V860" i="14"/>
  <c r="V861" i="14"/>
  <c r="V862" i="14"/>
  <c r="V863" i="14"/>
  <c r="V864" i="14"/>
  <c r="V865" i="14"/>
  <c r="V866" i="14"/>
  <c r="V867" i="14"/>
  <c r="V868" i="14"/>
  <c r="V869" i="14"/>
  <c r="V870" i="14"/>
  <c r="V871" i="14"/>
  <c r="V872" i="14"/>
  <c r="V873" i="14"/>
  <c r="V874" i="14"/>
  <c r="V875" i="14"/>
  <c r="V876" i="14"/>
  <c r="V877" i="14"/>
  <c r="V878" i="14"/>
  <c r="V879" i="14"/>
  <c r="V880" i="14"/>
  <c r="V881" i="14"/>
  <c r="V882" i="14"/>
  <c r="V883" i="14"/>
  <c r="V884" i="14"/>
  <c r="V885" i="14"/>
  <c r="V886" i="14"/>
  <c r="V887" i="14"/>
  <c r="V888" i="14"/>
  <c r="V889" i="14"/>
  <c r="V890" i="14"/>
  <c r="V891" i="14"/>
  <c r="V892" i="14"/>
  <c r="V893" i="14"/>
  <c r="V894" i="14"/>
  <c r="V895" i="14"/>
  <c r="V896" i="14"/>
  <c r="V897" i="14"/>
  <c r="V898" i="14"/>
  <c r="V899" i="14"/>
  <c r="V900" i="14"/>
  <c r="V901" i="14"/>
  <c r="V902" i="14"/>
  <c r="V903" i="14"/>
  <c r="V904" i="14"/>
  <c r="V905" i="14"/>
  <c r="V906" i="14"/>
  <c r="V907" i="14"/>
  <c r="V908" i="14"/>
  <c r="V909" i="14"/>
  <c r="V910" i="14"/>
  <c r="V911" i="14"/>
  <c r="V912" i="14"/>
  <c r="V913" i="14"/>
  <c r="V914" i="14"/>
  <c r="V915" i="14"/>
  <c r="V916" i="14"/>
  <c r="V917" i="14"/>
  <c r="V918" i="14"/>
  <c r="V919" i="14"/>
  <c r="V920" i="14"/>
  <c r="V921" i="14"/>
  <c r="V922" i="14"/>
  <c r="V923" i="14"/>
  <c r="V924" i="14"/>
  <c r="V925" i="14"/>
  <c r="V926" i="14"/>
  <c r="V927" i="14"/>
  <c r="V928" i="14"/>
  <c r="V929" i="14"/>
  <c r="V930" i="14"/>
  <c r="V931" i="14"/>
  <c r="V932" i="14"/>
  <c r="V933" i="14"/>
  <c r="V934" i="14"/>
  <c r="V935" i="14"/>
  <c r="V936" i="14"/>
  <c r="V937" i="14"/>
  <c r="V938" i="14"/>
  <c r="V939" i="14"/>
  <c r="V940" i="14"/>
  <c r="V941" i="14"/>
  <c r="V942" i="14"/>
  <c r="V943" i="14"/>
  <c r="V944" i="14"/>
  <c r="V945" i="14"/>
  <c r="V946" i="14"/>
  <c r="V947" i="14"/>
  <c r="V948" i="14"/>
  <c r="V949" i="14"/>
  <c r="V950" i="14"/>
  <c r="V951" i="14"/>
  <c r="V952" i="14"/>
  <c r="V953" i="14"/>
  <c r="V954" i="14"/>
  <c r="V955" i="14"/>
  <c r="V956" i="14"/>
  <c r="V957" i="14"/>
  <c r="V958" i="14"/>
  <c r="V959" i="14"/>
  <c r="V960" i="14"/>
  <c r="V961" i="14"/>
  <c r="V962" i="14"/>
  <c r="V963" i="14"/>
  <c r="V964" i="14"/>
  <c r="V965" i="14"/>
  <c r="V966" i="14"/>
  <c r="Z966" i="14" s="1"/>
  <c r="AA966" i="14" s="1"/>
  <c r="V967" i="14"/>
  <c r="V968" i="14"/>
  <c r="V969" i="14"/>
  <c r="V970" i="14"/>
  <c r="V971" i="14"/>
  <c r="V972" i="14"/>
  <c r="V973" i="14"/>
  <c r="V974" i="14"/>
  <c r="V975" i="14"/>
  <c r="V976" i="14"/>
  <c r="V977" i="14"/>
  <c r="V978" i="14"/>
  <c r="V979" i="14"/>
  <c r="V980" i="14"/>
  <c r="V981" i="14"/>
  <c r="V982" i="14"/>
  <c r="V983" i="14"/>
  <c r="V984" i="14"/>
  <c r="V985" i="14"/>
  <c r="V986" i="14"/>
  <c r="V987" i="14"/>
  <c r="V988" i="14"/>
  <c r="V989" i="14"/>
  <c r="V990" i="14"/>
  <c r="V991" i="14"/>
  <c r="V992" i="14"/>
  <c r="V993" i="14"/>
  <c r="V994" i="14"/>
  <c r="V995" i="14"/>
  <c r="V996" i="14"/>
  <c r="V997" i="14"/>
  <c r="V998" i="14"/>
  <c r="V999" i="14"/>
  <c r="V1000" i="14"/>
  <c r="V1001" i="14"/>
  <c r="V1002" i="14"/>
  <c r="V1003" i="14"/>
  <c r="V1004" i="14"/>
  <c r="V1005" i="14"/>
  <c r="V1006" i="14"/>
  <c r="V1007" i="14"/>
  <c r="V1008" i="14"/>
  <c r="V1009" i="14"/>
  <c r="V1010" i="14"/>
  <c r="V1011" i="14"/>
  <c r="V1012" i="14"/>
  <c r="V1013" i="14"/>
  <c r="V1014" i="14"/>
  <c r="V1015" i="14"/>
  <c r="V1016" i="14"/>
  <c r="V1017" i="14"/>
  <c r="V1018" i="14"/>
  <c r="V1019" i="14"/>
  <c r="V1020" i="14"/>
  <c r="V1021" i="14"/>
  <c r="V1022" i="14"/>
  <c r="V1023" i="14"/>
  <c r="V1024" i="14"/>
  <c r="V1025" i="14"/>
  <c r="V1026" i="14"/>
  <c r="V1027" i="14"/>
  <c r="V1028" i="14"/>
  <c r="V1029" i="14"/>
  <c r="V1030" i="14"/>
  <c r="V1031" i="14"/>
  <c r="V1032" i="14"/>
  <c r="V1033" i="14"/>
  <c r="V1034" i="14"/>
  <c r="V1035" i="14"/>
  <c r="V1036" i="14"/>
  <c r="V1037" i="14"/>
  <c r="V1038" i="14"/>
  <c r="V1039" i="14"/>
  <c r="V1040" i="14"/>
  <c r="V1041" i="14"/>
  <c r="V1042" i="14"/>
  <c r="V1043" i="14"/>
  <c r="V1044" i="14"/>
  <c r="V1045" i="14"/>
  <c r="V1046" i="14"/>
  <c r="V1047" i="14"/>
  <c r="V1048" i="14"/>
  <c r="V1049" i="14"/>
  <c r="V1050" i="14"/>
  <c r="V1051" i="14"/>
  <c r="V1052" i="14"/>
  <c r="V1053" i="14"/>
  <c r="V1054" i="14"/>
  <c r="V1055" i="14"/>
  <c r="V1056" i="14"/>
  <c r="V1057" i="14"/>
  <c r="V1058" i="14"/>
  <c r="V1059" i="14"/>
  <c r="V1060" i="14"/>
  <c r="V1061" i="14"/>
  <c r="V1062" i="14"/>
  <c r="V1063" i="14"/>
  <c r="V1064" i="14"/>
  <c r="V1065" i="14"/>
  <c r="V1066" i="14"/>
  <c r="V1067" i="14"/>
  <c r="V1068" i="14"/>
  <c r="V1069" i="14"/>
  <c r="V1070" i="14"/>
  <c r="V1071" i="14"/>
  <c r="V1072" i="14"/>
  <c r="V1073" i="14"/>
  <c r="V1074" i="14"/>
  <c r="V1075" i="14"/>
  <c r="V1076" i="14"/>
  <c r="V1077" i="14"/>
  <c r="V1078" i="14"/>
  <c r="V1079" i="14"/>
  <c r="V1080" i="14"/>
  <c r="V1081" i="14"/>
  <c r="V1082" i="14"/>
  <c r="V1083" i="14"/>
  <c r="V1084" i="14"/>
  <c r="V1085" i="14"/>
  <c r="V1086" i="14"/>
  <c r="V1087" i="14"/>
  <c r="V1088" i="14"/>
  <c r="V1089" i="14"/>
  <c r="V1090" i="14"/>
  <c r="V1091" i="14"/>
  <c r="V1092" i="14"/>
  <c r="V1093" i="14"/>
  <c r="V1094" i="14"/>
  <c r="V1095" i="14"/>
  <c r="V1096" i="14"/>
  <c r="V1097" i="14"/>
  <c r="V1098" i="14"/>
  <c r="V1099" i="14"/>
  <c r="V1100" i="14"/>
  <c r="V1101" i="14"/>
  <c r="V1102" i="14"/>
  <c r="V1103" i="14"/>
  <c r="V1104" i="14"/>
  <c r="V1105" i="14"/>
  <c r="V1106" i="14"/>
  <c r="V1107" i="14"/>
  <c r="V1108" i="14"/>
  <c r="V1109" i="14"/>
  <c r="V1110" i="14"/>
  <c r="V1111" i="14"/>
  <c r="V1112" i="14"/>
  <c r="V1113" i="14"/>
  <c r="V1114" i="14"/>
  <c r="V1115" i="14"/>
  <c r="V1116" i="14"/>
  <c r="V1117" i="14"/>
  <c r="V1118" i="14"/>
  <c r="V1119" i="14"/>
  <c r="V1120" i="14"/>
  <c r="V1121" i="14"/>
  <c r="V1122" i="14"/>
  <c r="V1123" i="14"/>
  <c r="V1124" i="14"/>
  <c r="V1125" i="14"/>
  <c r="V1126" i="14"/>
  <c r="V1127" i="14"/>
  <c r="V1128" i="14"/>
  <c r="V1129" i="14"/>
  <c r="V1130" i="14"/>
  <c r="V1131" i="14"/>
  <c r="V1132" i="14"/>
  <c r="V1133" i="14"/>
  <c r="V1134" i="14"/>
  <c r="V1135" i="14"/>
  <c r="V1136" i="14"/>
  <c r="V1137" i="14"/>
  <c r="V1138" i="14"/>
  <c r="V1139" i="14"/>
  <c r="V1140" i="14"/>
  <c r="V1141" i="14"/>
  <c r="V1142" i="14"/>
  <c r="V1143" i="14"/>
  <c r="V1144" i="14"/>
  <c r="V1145" i="14"/>
  <c r="V1146" i="14"/>
  <c r="V1147" i="14"/>
  <c r="V1148" i="14"/>
  <c r="V1149" i="14"/>
  <c r="V1150" i="14"/>
  <c r="V1151" i="14"/>
  <c r="V1152" i="14"/>
  <c r="V1153" i="14"/>
  <c r="V1154" i="14"/>
  <c r="V1155" i="14"/>
  <c r="V1156" i="14"/>
  <c r="V1157" i="14"/>
  <c r="V1158" i="14"/>
  <c r="V1159" i="14"/>
  <c r="V1160" i="14"/>
  <c r="V1161" i="14"/>
  <c r="V1162" i="14"/>
  <c r="V1163" i="14"/>
  <c r="V1164" i="14"/>
  <c r="V1165" i="14"/>
  <c r="V1166" i="14"/>
  <c r="V1167" i="14"/>
  <c r="V1168" i="14"/>
  <c r="V1169" i="14"/>
  <c r="V1170" i="14"/>
  <c r="V1171" i="14"/>
  <c r="V1172" i="14"/>
  <c r="V1173" i="14"/>
  <c r="V1174" i="14"/>
  <c r="V1175" i="14"/>
  <c r="V1176" i="14"/>
  <c r="V1177" i="14"/>
  <c r="V1178" i="14"/>
  <c r="V1179" i="14"/>
  <c r="V1180" i="14"/>
  <c r="V1181" i="14"/>
  <c r="V1182" i="14"/>
  <c r="V1183" i="14"/>
  <c r="V1184" i="14"/>
  <c r="V1185" i="14"/>
  <c r="V1186" i="14"/>
  <c r="V1187" i="14"/>
  <c r="V1188" i="14"/>
  <c r="V1189" i="14"/>
  <c r="V1190" i="14"/>
  <c r="V1191" i="14"/>
  <c r="V1192" i="14"/>
  <c r="V1193" i="14"/>
  <c r="V1194" i="14"/>
  <c r="V1195" i="14"/>
  <c r="V1196" i="14"/>
  <c r="V1197" i="14"/>
  <c r="V1198" i="14"/>
  <c r="V1199" i="14"/>
  <c r="V1200" i="14"/>
  <c r="V1201" i="14"/>
  <c r="V1202" i="14"/>
  <c r="V1203" i="14"/>
  <c r="V1204" i="14"/>
  <c r="V1205" i="14"/>
  <c r="V1206" i="14"/>
  <c r="V1207" i="14"/>
  <c r="V1208" i="14"/>
  <c r="V1209" i="14"/>
  <c r="V1210" i="14"/>
  <c r="V1211" i="14"/>
  <c r="V1212" i="14"/>
  <c r="V1213" i="14"/>
  <c r="V1214" i="14"/>
  <c r="V1215" i="14"/>
  <c r="V1216" i="14"/>
  <c r="V1217" i="14"/>
  <c r="V1218" i="14"/>
  <c r="V1219" i="14"/>
  <c r="V1220" i="14"/>
  <c r="V1221" i="14"/>
  <c r="V1222" i="14"/>
  <c r="V1223" i="14"/>
  <c r="V1224" i="14"/>
  <c r="V1225" i="14"/>
  <c r="V1226" i="14"/>
  <c r="V1227" i="14"/>
  <c r="V1228" i="14"/>
  <c r="V1229" i="14"/>
  <c r="V1230" i="14"/>
  <c r="V1231" i="14"/>
  <c r="V1232" i="14"/>
  <c r="V1233" i="14"/>
  <c r="V1234" i="14"/>
  <c r="V1235" i="14"/>
  <c r="V1236" i="14"/>
  <c r="V1237" i="14"/>
  <c r="V1238" i="14"/>
  <c r="V1239" i="14"/>
  <c r="V1240" i="14"/>
  <c r="V1241" i="14"/>
  <c r="V1242" i="14"/>
  <c r="V1243" i="14"/>
  <c r="V1244" i="14"/>
  <c r="V1245" i="14"/>
  <c r="V1246" i="14"/>
  <c r="V1247" i="14"/>
  <c r="V1248" i="14"/>
  <c r="V1249" i="14"/>
  <c r="V1250" i="14"/>
  <c r="V1251" i="14"/>
  <c r="V1252" i="14"/>
  <c r="V1253" i="14"/>
  <c r="V1254" i="14"/>
  <c r="V1255" i="14"/>
  <c r="V1256" i="14"/>
  <c r="V1257" i="14"/>
  <c r="V1258" i="14"/>
  <c r="V1259" i="14"/>
  <c r="V1260" i="14"/>
  <c r="V1261" i="14"/>
  <c r="V1262" i="14"/>
  <c r="V1263" i="14"/>
  <c r="V1264" i="14"/>
  <c r="V1265" i="14"/>
  <c r="V1266" i="14"/>
  <c r="V1267" i="14"/>
  <c r="V1268" i="14"/>
  <c r="V1269" i="14"/>
  <c r="V1270" i="14"/>
  <c r="V1271" i="14"/>
  <c r="V1272" i="14"/>
  <c r="V1273" i="14"/>
  <c r="V1274" i="14"/>
  <c r="V1275" i="14"/>
  <c r="V1276" i="14"/>
  <c r="V1277" i="14"/>
  <c r="V1278" i="14"/>
  <c r="V1279" i="14"/>
  <c r="V1280" i="14"/>
  <c r="V1281" i="14"/>
  <c r="V1282" i="14"/>
  <c r="V1283" i="14"/>
  <c r="V1284" i="14"/>
  <c r="V1285" i="14"/>
  <c r="V1286" i="14"/>
  <c r="V1287" i="14"/>
  <c r="V1288" i="14"/>
  <c r="V1289" i="14"/>
  <c r="V1290" i="14"/>
  <c r="V1291" i="14"/>
  <c r="V1292" i="14"/>
  <c r="V1293" i="14"/>
  <c r="V1294" i="14"/>
  <c r="V1295" i="14"/>
  <c r="V1296" i="14"/>
  <c r="V1297" i="14"/>
  <c r="V1298" i="14"/>
  <c r="V1299" i="14"/>
  <c r="V1300" i="14"/>
  <c r="V1301" i="14"/>
  <c r="V1302" i="14"/>
  <c r="V1303" i="14"/>
  <c r="V1304" i="14"/>
  <c r="V1305" i="14"/>
  <c r="V1306" i="14"/>
  <c r="V1307" i="14"/>
  <c r="V1308" i="14"/>
  <c r="V1309" i="14"/>
  <c r="V1310" i="14"/>
  <c r="V1311" i="14"/>
  <c r="V1312" i="14"/>
  <c r="V1313" i="14"/>
  <c r="V1314" i="14"/>
  <c r="V1315" i="14"/>
  <c r="V1316" i="14"/>
  <c r="V1317" i="14"/>
  <c r="V1318" i="14"/>
  <c r="V1319" i="14"/>
  <c r="V1320" i="14"/>
  <c r="V1321" i="14"/>
  <c r="V1322" i="14"/>
  <c r="V1323" i="14"/>
  <c r="V1324" i="14"/>
  <c r="V1325" i="14"/>
  <c r="V1326" i="14"/>
  <c r="V1327" i="14"/>
  <c r="V1328" i="14"/>
  <c r="V1329" i="14"/>
  <c r="V1330" i="14"/>
  <c r="V1331" i="14"/>
  <c r="V1332" i="14"/>
  <c r="V1333" i="14"/>
  <c r="V1334" i="14"/>
  <c r="V1335" i="14"/>
  <c r="V1336" i="14"/>
  <c r="V1337" i="14"/>
  <c r="V1338" i="14"/>
  <c r="V1339" i="14"/>
  <c r="V1340" i="14"/>
  <c r="V1341" i="14"/>
  <c r="V1342" i="14"/>
  <c r="V1343" i="14"/>
  <c r="V1344" i="14"/>
  <c r="V1345" i="14"/>
  <c r="V1346" i="14"/>
  <c r="V1347" i="14"/>
  <c r="V1348" i="14"/>
  <c r="V1349" i="14"/>
  <c r="V1350" i="14"/>
  <c r="V1351" i="14"/>
  <c r="V1352" i="14"/>
  <c r="V1353" i="14"/>
  <c r="V1354" i="14"/>
  <c r="V1355" i="14"/>
  <c r="V1356" i="14"/>
  <c r="V1357" i="14"/>
  <c r="V1358" i="14"/>
  <c r="V1359" i="14"/>
  <c r="V1360" i="14"/>
  <c r="V1361" i="14"/>
  <c r="V1362" i="14"/>
  <c r="V1363" i="14"/>
  <c r="V1364" i="14"/>
  <c r="V1365" i="14"/>
  <c r="V1366" i="14"/>
  <c r="V1367" i="14"/>
  <c r="V1368" i="14"/>
  <c r="V1369" i="14"/>
  <c r="V1370" i="14"/>
  <c r="V1371" i="14"/>
  <c r="V1372" i="14"/>
  <c r="V1373" i="14"/>
  <c r="V1374" i="14"/>
  <c r="V1375" i="14"/>
  <c r="V1376" i="14"/>
  <c r="V1377" i="14"/>
  <c r="V1378" i="14"/>
  <c r="V1379" i="14"/>
  <c r="V1380" i="14"/>
  <c r="V1381" i="14"/>
  <c r="V1382" i="14"/>
  <c r="V1383" i="14"/>
  <c r="V1384" i="14"/>
  <c r="Z1384" i="14" s="1"/>
  <c r="V1385" i="14"/>
  <c r="V1386" i="14"/>
  <c r="V1387" i="14"/>
  <c r="V1388" i="14"/>
  <c r="V1389" i="14"/>
  <c r="V1390" i="14"/>
  <c r="V1391" i="14"/>
  <c r="V1392" i="14"/>
  <c r="V1393" i="14"/>
  <c r="V1394" i="14"/>
  <c r="V1395" i="14"/>
  <c r="V1396" i="14"/>
  <c r="V1397" i="14"/>
  <c r="V1398" i="14"/>
  <c r="V1399" i="14"/>
  <c r="V1400" i="14"/>
  <c r="V1401" i="14"/>
  <c r="V1402" i="14"/>
  <c r="V1403" i="14"/>
  <c r="V1404" i="14"/>
  <c r="V1405" i="14"/>
  <c r="V1406" i="14"/>
  <c r="V1407" i="14"/>
  <c r="V1408" i="14"/>
  <c r="V1409" i="14"/>
  <c r="V1410" i="14"/>
  <c r="V1411" i="14"/>
  <c r="V1412" i="14"/>
  <c r="V1413" i="14"/>
  <c r="V1414" i="14"/>
  <c r="V1415" i="14"/>
  <c r="V1416" i="14"/>
  <c r="V1417" i="14"/>
  <c r="V1418" i="14"/>
  <c r="V1419" i="14"/>
  <c r="V1420" i="14"/>
  <c r="V1421" i="14"/>
  <c r="V1422" i="14"/>
  <c r="V1423" i="14"/>
  <c r="V1424" i="14"/>
  <c r="V1425" i="14"/>
  <c r="V1426" i="14"/>
  <c r="V1427" i="14"/>
  <c r="V1428" i="14"/>
  <c r="V1429" i="14"/>
  <c r="V1430" i="14"/>
  <c r="Z1430" i="14" s="1"/>
  <c r="AA1430" i="14" s="1"/>
  <c r="V1431" i="14"/>
  <c r="V1432" i="14"/>
  <c r="V1433" i="14"/>
  <c r="V1434" i="14"/>
  <c r="V1435" i="14"/>
  <c r="V1436" i="14"/>
  <c r="V1437" i="14"/>
  <c r="V1438" i="14"/>
  <c r="V1439" i="14"/>
  <c r="V1440" i="14"/>
  <c r="V1441" i="14"/>
  <c r="V1442" i="14"/>
  <c r="V1443" i="14"/>
  <c r="V1444" i="14"/>
  <c r="V1445" i="14"/>
  <c r="V1446" i="14"/>
  <c r="V1447" i="14"/>
  <c r="V1448" i="14"/>
  <c r="V1449" i="14"/>
  <c r="V1450" i="14"/>
  <c r="V1451" i="14"/>
  <c r="V1452" i="14"/>
  <c r="V1453" i="14"/>
  <c r="V1454" i="14"/>
  <c r="V1455" i="14"/>
  <c r="V1456" i="14"/>
  <c r="V1457" i="14"/>
  <c r="V1458" i="14"/>
  <c r="V1459" i="14"/>
  <c r="V1460" i="14"/>
  <c r="V1461" i="14"/>
  <c r="V1462" i="14"/>
  <c r="V1463" i="14"/>
  <c r="V1464" i="14"/>
  <c r="V1465" i="14"/>
  <c r="V1466" i="14"/>
  <c r="V1467" i="14"/>
  <c r="V1468" i="14"/>
  <c r="V1469" i="14"/>
  <c r="V1470" i="14"/>
  <c r="Z1470" i="14" s="1"/>
  <c r="AA1470" i="14" s="1"/>
  <c r="V1471" i="14"/>
  <c r="V1472" i="14"/>
  <c r="V1473" i="14"/>
  <c r="V1474" i="14"/>
  <c r="V1475" i="14"/>
  <c r="V1476" i="14"/>
  <c r="V1477" i="14"/>
  <c r="V1478" i="14"/>
  <c r="V1479" i="14"/>
  <c r="V1480" i="14"/>
  <c r="V1481" i="14"/>
  <c r="V1482" i="14"/>
  <c r="V1483" i="14"/>
  <c r="V1484" i="14"/>
  <c r="V1485" i="14"/>
  <c r="V1486" i="14"/>
  <c r="V1487" i="14"/>
  <c r="V1488" i="14"/>
  <c r="V1489" i="14"/>
  <c r="V1490" i="14"/>
  <c r="V1491" i="14"/>
  <c r="V1492" i="14"/>
  <c r="V1493" i="14"/>
  <c r="V1494" i="14"/>
  <c r="V1495" i="14"/>
  <c r="V1496" i="14"/>
  <c r="V1497" i="14"/>
  <c r="V1498" i="14"/>
  <c r="V1499" i="14"/>
  <c r="V1500" i="14"/>
  <c r="V1501" i="14"/>
  <c r="V1502" i="14"/>
  <c r="V1503" i="14"/>
  <c r="V1504" i="14"/>
  <c r="V1505" i="14"/>
  <c r="V1506" i="14"/>
  <c r="V1507" i="14"/>
  <c r="V1508" i="14"/>
  <c r="V1509" i="14"/>
  <c r="V1510" i="14"/>
  <c r="V1511" i="14"/>
  <c r="V1512" i="14"/>
  <c r="V1513" i="14"/>
  <c r="V1514" i="14"/>
  <c r="V1515" i="14"/>
  <c r="V1516" i="14"/>
  <c r="V1517" i="14"/>
  <c r="V1518" i="14"/>
  <c r="V1519" i="14"/>
  <c r="V1520" i="14"/>
  <c r="V1521" i="14"/>
  <c r="V1522" i="14"/>
  <c r="V1523" i="14"/>
  <c r="V1524" i="14"/>
  <c r="V1525" i="14"/>
  <c r="V1526" i="14"/>
  <c r="V1527" i="14"/>
  <c r="V1528" i="14"/>
  <c r="V1529" i="14"/>
  <c r="V1530" i="14"/>
  <c r="V1531" i="14"/>
  <c r="V1532" i="14"/>
  <c r="V1533" i="14"/>
  <c r="V1534" i="14"/>
  <c r="V1535" i="14"/>
  <c r="V1536" i="14"/>
  <c r="V1537" i="14"/>
  <c r="V1538" i="14"/>
  <c r="V1539" i="14"/>
  <c r="V1540" i="14"/>
  <c r="V1541" i="14"/>
  <c r="V1542" i="14"/>
  <c r="V1543" i="14"/>
  <c r="V1544" i="14"/>
  <c r="V1545" i="14"/>
  <c r="V1546" i="14"/>
  <c r="V1547" i="14"/>
  <c r="V1548" i="14"/>
  <c r="V1549" i="14"/>
  <c r="V1550" i="14"/>
  <c r="V1551" i="14"/>
  <c r="V1552" i="14"/>
  <c r="V1553" i="14"/>
  <c r="V1554" i="14"/>
  <c r="V1555" i="14"/>
  <c r="V1556" i="14"/>
  <c r="V1557" i="14"/>
  <c r="V1558" i="14"/>
  <c r="V1559" i="14"/>
  <c r="V1560" i="14"/>
  <c r="V1561" i="14"/>
  <c r="V1562" i="14"/>
  <c r="V1563" i="14"/>
  <c r="V1564" i="14"/>
  <c r="V1565" i="14"/>
  <c r="V1566" i="14"/>
  <c r="V1567" i="14"/>
  <c r="V1568" i="14"/>
  <c r="V1569" i="14"/>
  <c r="V1570" i="14"/>
  <c r="V1571" i="14"/>
  <c r="V1572" i="14"/>
  <c r="V1573" i="14"/>
  <c r="V1574" i="14"/>
  <c r="V1575" i="14"/>
  <c r="V1576" i="14"/>
  <c r="V1577" i="14"/>
  <c r="V1578" i="14"/>
  <c r="V1579" i="14"/>
  <c r="V1580" i="14"/>
  <c r="V1581" i="14"/>
  <c r="V1582" i="14"/>
  <c r="V1583" i="14"/>
  <c r="V1584" i="14"/>
  <c r="V1585" i="14"/>
  <c r="V1586" i="14"/>
  <c r="V1587" i="14"/>
  <c r="V1588" i="14"/>
  <c r="V1589" i="14"/>
  <c r="V1590" i="14"/>
  <c r="V1591" i="14"/>
  <c r="V1592" i="14"/>
  <c r="V1593" i="14"/>
  <c r="V1594" i="14"/>
  <c r="V1595" i="14"/>
  <c r="V1596" i="14"/>
  <c r="V1597" i="14"/>
  <c r="V1598" i="14"/>
  <c r="V1599" i="14"/>
  <c r="V1600" i="14"/>
  <c r="V1601" i="14"/>
  <c r="V1602" i="14"/>
  <c r="V1603" i="14"/>
  <c r="V1604" i="14"/>
  <c r="V1605" i="14"/>
  <c r="V1606" i="14"/>
  <c r="V1607" i="14"/>
  <c r="V1608" i="14"/>
  <c r="V1609" i="14"/>
  <c r="V1610" i="14"/>
  <c r="V1611" i="14"/>
  <c r="V1612" i="14"/>
  <c r="V1613" i="14"/>
  <c r="V1614" i="14"/>
  <c r="V1615" i="14"/>
  <c r="V1616" i="14"/>
  <c r="V1617" i="14"/>
  <c r="V1618" i="14"/>
  <c r="V1619" i="14"/>
  <c r="V1620" i="14"/>
  <c r="V1621" i="14"/>
  <c r="V1622" i="14"/>
  <c r="V1623" i="14"/>
  <c r="V1624" i="14"/>
  <c r="V1625" i="14"/>
  <c r="V1626" i="14"/>
  <c r="V1627" i="14"/>
  <c r="V1628" i="14"/>
  <c r="V1629" i="14"/>
  <c r="V1630" i="14"/>
  <c r="V1631" i="14"/>
  <c r="V1632" i="14"/>
  <c r="V1633" i="14"/>
  <c r="V1634" i="14"/>
  <c r="V1635" i="14"/>
  <c r="V1636" i="14"/>
  <c r="V1637" i="14"/>
  <c r="V1638" i="14"/>
  <c r="V1639" i="14"/>
  <c r="V1640" i="14"/>
  <c r="V1641" i="14"/>
  <c r="V1642" i="14"/>
  <c r="V1643" i="14"/>
  <c r="V1644" i="14"/>
  <c r="V1645" i="14"/>
  <c r="V1646" i="14"/>
  <c r="V1647" i="14"/>
  <c r="V1648" i="14"/>
  <c r="V1649" i="14"/>
  <c r="V1650" i="14"/>
  <c r="V1651" i="14"/>
  <c r="V1652" i="14"/>
  <c r="V1653" i="14"/>
  <c r="V1654" i="14"/>
  <c r="V1655" i="14"/>
  <c r="V1656" i="14"/>
  <c r="V1657" i="14"/>
  <c r="V1658" i="14"/>
  <c r="V1659" i="14"/>
  <c r="V1660" i="14"/>
  <c r="V1661" i="14"/>
  <c r="V1662" i="14"/>
  <c r="V1663" i="14"/>
  <c r="V1664" i="14"/>
  <c r="V1665" i="14"/>
  <c r="V1666" i="14"/>
  <c r="V1667" i="14"/>
  <c r="V1668" i="14"/>
  <c r="V1669" i="14"/>
  <c r="V1670" i="14"/>
  <c r="V1671" i="14"/>
  <c r="V1672" i="14"/>
  <c r="V1673" i="14"/>
  <c r="V1674" i="14"/>
  <c r="V1675" i="14"/>
  <c r="V1676" i="14"/>
  <c r="V1677" i="14"/>
  <c r="V1678" i="14"/>
  <c r="V1679" i="14"/>
  <c r="V1680" i="14"/>
  <c r="V1681" i="14"/>
  <c r="V1682" i="14"/>
  <c r="V1683" i="14"/>
  <c r="V1684" i="14"/>
  <c r="V1685" i="14"/>
  <c r="V1686" i="14"/>
  <c r="V1687" i="14"/>
  <c r="V1688" i="14"/>
  <c r="V1689" i="14"/>
  <c r="V1690" i="14"/>
  <c r="V1691" i="14"/>
  <c r="V1692" i="14"/>
  <c r="V1693" i="14"/>
  <c r="V1694" i="14"/>
  <c r="V1695" i="14"/>
  <c r="V1696" i="14"/>
  <c r="V1697" i="14"/>
  <c r="V1698" i="14"/>
  <c r="V1699" i="14"/>
  <c r="V1700" i="14"/>
  <c r="V1701" i="14"/>
  <c r="V1702" i="14"/>
  <c r="V1703" i="14"/>
  <c r="V1704" i="14"/>
  <c r="V1705" i="14"/>
  <c r="V1706" i="14"/>
  <c r="V1707" i="14"/>
  <c r="V1708" i="14"/>
  <c r="V1709" i="14"/>
  <c r="V1710" i="14"/>
  <c r="V1711" i="14"/>
  <c r="V1712" i="14"/>
  <c r="V1713" i="14"/>
  <c r="V1714" i="14"/>
  <c r="V1715" i="14"/>
  <c r="V1716" i="14"/>
  <c r="V1717" i="14"/>
  <c r="V1718" i="14"/>
  <c r="V1719" i="14"/>
  <c r="V1720" i="14"/>
  <c r="V1721" i="14"/>
  <c r="V1722" i="14"/>
  <c r="V1723" i="14"/>
  <c r="V1724" i="14"/>
  <c r="V1725" i="14"/>
  <c r="V1726" i="14"/>
  <c r="V1727" i="14"/>
  <c r="V1728" i="14"/>
  <c r="V1729" i="14"/>
  <c r="V1730" i="14"/>
  <c r="V1731" i="14"/>
  <c r="V1732" i="14"/>
  <c r="V1733" i="14"/>
  <c r="V1734" i="14"/>
  <c r="V1735" i="14"/>
  <c r="V1736" i="14"/>
  <c r="V1737" i="14"/>
  <c r="V1738" i="14"/>
  <c r="V1739" i="14"/>
  <c r="V1740" i="14"/>
  <c r="V1741" i="14"/>
  <c r="V1742" i="14"/>
  <c r="V1743" i="14"/>
  <c r="V1744" i="14"/>
  <c r="V1745" i="14"/>
  <c r="V1746" i="14"/>
  <c r="V1747" i="14"/>
  <c r="V1748" i="14"/>
  <c r="V1749" i="14"/>
  <c r="V1750" i="14"/>
  <c r="V1751" i="14"/>
  <c r="V1752" i="14"/>
  <c r="V1753" i="14"/>
  <c r="V1754" i="14"/>
  <c r="V1755" i="14"/>
  <c r="V1756" i="14"/>
  <c r="V1757" i="14"/>
  <c r="V1758" i="14"/>
  <c r="V1759" i="14"/>
  <c r="V1760" i="14"/>
  <c r="V1761" i="14"/>
  <c r="V1762" i="14"/>
  <c r="V1763" i="14"/>
  <c r="V1764" i="14"/>
  <c r="V1765" i="14"/>
  <c r="V1766" i="14"/>
  <c r="V1767" i="14"/>
  <c r="V1768" i="14"/>
  <c r="V1769" i="14"/>
  <c r="V1770" i="14"/>
  <c r="V1771" i="14"/>
  <c r="V1772" i="14"/>
  <c r="V1773" i="14"/>
  <c r="V1774" i="14"/>
  <c r="V1775" i="14"/>
  <c r="V1776" i="14"/>
  <c r="V1777" i="14"/>
  <c r="V1778" i="14"/>
  <c r="V1779" i="14"/>
  <c r="V1780" i="14"/>
  <c r="V1781" i="14"/>
  <c r="V1782" i="14"/>
  <c r="V1783" i="14"/>
  <c r="V1784" i="14"/>
  <c r="V1785" i="14"/>
  <c r="V1786" i="14"/>
  <c r="V1787" i="14"/>
  <c r="V1788" i="14"/>
  <c r="V1789" i="14"/>
  <c r="V1790" i="14"/>
  <c r="V1791" i="14"/>
  <c r="V1792" i="14"/>
  <c r="V1793" i="14"/>
  <c r="V1794" i="14"/>
  <c r="V1795" i="14"/>
  <c r="V1796" i="14"/>
  <c r="V1797" i="14"/>
  <c r="V1798" i="14"/>
  <c r="V1799" i="14"/>
  <c r="V1800" i="14"/>
  <c r="V1801" i="14"/>
  <c r="V1802" i="14"/>
  <c r="V1803" i="14"/>
  <c r="V1804" i="14"/>
  <c r="V1805" i="14"/>
  <c r="V1806" i="14"/>
  <c r="V1807" i="14"/>
  <c r="V1808" i="14"/>
  <c r="V1809" i="14"/>
  <c r="V1810" i="14"/>
  <c r="V1811" i="14"/>
  <c r="V1812" i="14"/>
  <c r="V1813" i="14"/>
  <c r="V1814" i="14"/>
  <c r="V1815" i="14"/>
  <c r="V1816" i="14"/>
  <c r="V1817" i="14"/>
  <c r="V1818" i="14"/>
  <c r="V1819" i="14"/>
  <c r="V1820" i="14"/>
  <c r="V1821" i="14"/>
  <c r="V1822" i="14"/>
  <c r="V1823" i="14"/>
  <c r="V1824" i="14"/>
  <c r="V1825" i="14"/>
  <c r="V1826" i="14"/>
  <c r="V1827" i="14"/>
  <c r="V1828" i="14"/>
  <c r="V1829" i="14"/>
  <c r="V1830" i="14"/>
  <c r="V1831" i="14"/>
  <c r="V1832" i="14"/>
  <c r="V1833" i="14"/>
  <c r="V1834" i="14"/>
  <c r="V1835" i="14"/>
  <c r="V1836" i="14"/>
  <c r="V1837" i="14"/>
  <c r="V1838" i="14"/>
  <c r="V1839" i="14"/>
  <c r="V1840" i="14"/>
  <c r="V1841" i="14"/>
  <c r="V1842" i="14"/>
  <c r="V1843" i="14"/>
  <c r="V1844" i="14"/>
  <c r="V1845" i="14"/>
  <c r="V1846" i="14"/>
  <c r="V1847" i="14"/>
  <c r="V1848" i="14"/>
  <c r="V1849" i="14"/>
  <c r="V1850" i="14"/>
  <c r="V1851" i="14"/>
  <c r="V1852" i="14"/>
  <c r="V1853" i="14"/>
  <c r="V1854" i="14"/>
  <c r="V1855" i="14"/>
  <c r="V1856" i="14"/>
  <c r="V1857" i="14"/>
  <c r="V1858" i="14"/>
  <c r="V1859" i="14"/>
  <c r="V1860" i="14"/>
  <c r="V1861" i="14"/>
  <c r="V1862" i="14"/>
  <c r="V1863" i="14"/>
  <c r="V1864" i="14"/>
  <c r="V1865" i="14"/>
  <c r="V1866" i="14"/>
  <c r="V1867" i="14"/>
  <c r="V1868" i="14"/>
  <c r="V1869" i="14"/>
  <c r="V1870" i="14"/>
  <c r="Z1870" i="14" s="1"/>
  <c r="AA1870" i="14" s="1"/>
  <c r="V1871" i="14"/>
  <c r="V1872" i="14"/>
  <c r="V1873" i="14"/>
  <c r="V1874" i="14"/>
  <c r="V1875" i="14"/>
  <c r="V1876" i="14"/>
  <c r="V1877" i="14"/>
  <c r="V1878" i="14"/>
  <c r="V1879" i="14"/>
  <c r="V1880" i="14"/>
  <c r="V1881" i="14"/>
  <c r="V1882" i="14"/>
  <c r="V1883" i="14"/>
  <c r="V1884" i="14"/>
  <c r="V1885" i="14"/>
  <c r="V1886" i="14"/>
  <c r="Z1886" i="14" s="1"/>
  <c r="AA1886" i="14" s="1"/>
  <c r="V1887" i="14"/>
  <c r="V1888" i="14"/>
  <c r="V1889" i="14"/>
  <c r="V1890" i="14"/>
  <c r="V1891" i="14"/>
  <c r="V1892" i="14"/>
  <c r="V1893" i="14"/>
  <c r="V1894" i="14"/>
  <c r="V1895" i="14"/>
  <c r="V1896" i="14"/>
  <c r="V1897" i="14"/>
  <c r="V1898" i="14"/>
  <c r="V1899" i="14"/>
  <c r="V1900" i="14"/>
  <c r="V1901" i="14"/>
  <c r="V1902" i="14"/>
  <c r="Z1902" i="14" s="1"/>
  <c r="AA1902" i="14" s="1"/>
  <c r="V1903" i="14"/>
  <c r="V1904" i="14"/>
  <c r="V1905" i="14"/>
  <c r="V1906" i="14"/>
  <c r="V1907" i="14"/>
  <c r="V1908" i="14"/>
  <c r="V1909" i="14"/>
  <c r="V1910" i="14"/>
  <c r="V1911" i="14"/>
  <c r="V1912" i="14"/>
  <c r="V1913" i="14"/>
  <c r="V1914" i="14"/>
  <c r="V1915" i="14"/>
  <c r="V1916" i="14"/>
  <c r="V1917" i="14"/>
  <c r="V1918" i="14"/>
  <c r="V1919" i="14"/>
  <c r="V1920" i="14"/>
  <c r="V1921" i="14"/>
  <c r="V1922" i="14"/>
  <c r="V1923" i="14"/>
  <c r="V1924" i="14"/>
  <c r="V1925" i="14"/>
  <c r="V1926" i="14"/>
  <c r="V1927" i="14"/>
  <c r="V1928" i="14"/>
  <c r="V1929" i="14"/>
  <c r="V1930" i="14"/>
  <c r="V1931" i="14"/>
  <c r="V1932" i="14"/>
  <c r="V1933" i="14"/>
  <c r="V1934" i="14"/>
  <c r="V1935" i="14"/>
  <c r="V1936" i="14"/>
  <c r="V1937" i="14"/>
  <c r="V1938" i="14"/>
  <c r="V1939" i="14"/>
  <c r="V1940" i="14"/>
  <c r="V1941" i="14"/>
  <c r="V1942" i="14"/>
  <c r="V1943" i="14"/>
  <c r="V1944" i="14"/>
  <c r="V1945" i="14"/>
  <c r="V1946" i="14"/>
  <c r="V1947" i="14"/>
  <c r="V1948" i="14"/>
  <c r="V1949" i="14"/>
  <c r="V1950" i="14"/>
  <c r="V1951" i="14"/>
  <c r="V1952" i="14"/>
  <c r="V1953" i="14"/>
  <c r="V1954" i="14"/>
  <c r="V1955" i="14"/>
  <c r="V1956" i="14"/>
  <c r="V1957" i="14"/>
  <c r="V1958" i="14"/>
  <c r="V1959" i="14"/>
  <c r="V1960" i="14"/>
  <c r="V1961" i="14"/>
  <c r="V1962" i="14"/>
  <c r="V1963" i="14"/>
  <c r="V1964" i="14"/>
  <c r="V1965" i="14"/>
  <c r="V1966" i="14"/>
  <c r="V1967" i="14"/>
  <c r="V1968" i="14"/>
  <c r="V1969" i="14"/>
  <c r="V1970" i="14"/>
  <c r="V1971" i="14"/>
  <c r="V1972" i="14"/>
  <c r="V1973" i="14"/>
  <c r="V1974" i="14"/>
  <c r="V1975" i="14"/>
  <c r="V1976" i="14"/>
  <c r="V1977" i="14"/>
  <c r="V1978" i="14"/>
  <c r="V1979" i="14"/>
  <c r="V1980" i="14"/>
  <c r="V1981" i="14"/>
  <c r="V1982" i="14"/>
  <c r="V1983" i="14"/>
  <c r="V1984" i="14"/>
  <c r="V1985" i="14"/>
  <c r="V1986" i="14"/>
  <c r="V1987" i="14"/>
  <c r="V1988" i="14"/>
  <c r="V1989" i="14"/>
  <c r="V1990" i="14"/>
  <c r="V1991" i="14"/>
  <c r="V1992" i="14"/>
  <c r="V1993" i="14"/>
  <c r="V1994" i="14"/>
  <c r="V1995" i="14"/>
  <c r="V1996" i="14"/>
  <c r="V1997" i="14"/>
  <c r="V1998" i="14"/>
  <c r="Z1998" i="14" s="1"/>
  <c r="AA1998" i="14" s="1"/>
  <c r="V1999" i="14"/>
  <c r="V2000" i="14"/>
  <c r="V2001" i="14"/>
  <c r="V2002" i="14"/>
  <c r="V2003" i="14"/>
  <c r="V2004" i="14"/>
  <c r="V2005" i="14"/>
  <c r="V2006" i="14"/>
  <c r="Z2006" i="14" s="1"/>
  <c r="AA2006" i="14" s="1"/>
  <c r="V2007" i="14"/>
  <c r="V2008" i="14"/>
  <c r="V2009" i="14"/>
  <c r="V2010" i="14"/>
  <c r="V2011" i="14"/>
  <c r="V2012" i="14"/>
  <c r="V2013" i="14"/>
  <c r="V2014" i="14"/>
  <c r="V2015" i="14"/>
  <c r="V2016" i="14"/>
  <c r="V2017" i="14"/>
  <c r="V2018" i="14"/>
  <c r="Z2018" i="14" s="1"/>
  <c r="AA2018" i="14" s="1"/>
  <c r="V2019" i="14"/>
  <c r="V2020" i="14"/>
  <c r="V2021" i="14"/>
  <c r="V2022" i="14"/>
  <c r="V2023" i="14"/>
  <c r="V2024" i="14"/>
  <c r="V2025" i="14"/>
  <c r="V2026" i="14"/>
  <c r="V2027" i="14"/>
  <c r="V2028" i="14"/>
  <c r="V2029" i="14"/>
  <c r="V2030" i="14"/>
  <c r="V2031" i="14"/>
  <c r="V2032" i="14"/>
  <c r="V2033" i="14"/>
  <c r="V2034" i="14"/>
  <c r="V2035" i="14"/>
  <c r="V2036" i="14"/>
  <c r="V2037" i="14"/>
  <c r="V2038" i="14"/>
  <c r="V2039" i="14"/>
  <c r="V2040" i="14"/>
  <c r="V2041" i="14"/>
  <c r="V2042" i="14"/>
  <c r="V2043" i="14"/>
  <c r="V2044" i="14"/>
  <c r="V2045" i="14"/>
  <c r="V2046" i="14"/>
  <c r="V2047" i="14"/>
  <c r="V2048" i="14"/>
  <c r="V2049" i="14"/>
  <c r="V2050" i="14"/>
  <c r="V2051" i="14"/>
  <c r="V2052" i="14"/>
  <c r="V2053" i="14"/>
  <c r="V2054" i="14"/>
  <c r="V2055" i="14"/>
  <c r="V2056" i="14"/>
  <c r="V2057" i="14"/>
  <c r="V2058" i="14"/>
  <c r="V2059" i="14"/>
  <c r="V2060" i="14"/>
  <c r="V2061" i="14"/>
  <c r="V2062" i="14"/>
  <c r="V2063" i="14"/>
  <c r="V2064" i="14"/>
  <c r="V2065" i="14"/>
  <c r="V2066" i="14"/>
  <c r="V2067" i="14"/>
  <c r="V2068" i="14"/>
  <c r="V2069" i="14"/>
  <c r="V2070" i="14"/>
  <c r="Z2070" i="14" s="1"/>
  <c r="AA2070" i="14" s="1"/>
  <c r="V2071" i="14"/>
  <c r="V2072" i="14"/>
  <c r="V2073" i="14"/>
  <c r="V2074" i="14"/>
  <c r="V2075" i="14"/>
  <c r="V2076" i="14"/>
  <c r="V2077" i="14"/>
  <c r="V2078" i="14"/>
  <c r="Z2078" i="14" s="1"/>
  <c r="AA2078" i="14" s="1"/>
  <c r="V2079" i="14"/>
  <c r="V2080" i="14"/>
  <c r="V2081" i="14"/>
  <c r="V2082" i="14"/>
  <c r="V2083" i="14"/>
  <c r="V2084" i="14"/>
  <c r="V2085" i="14"/>
  <c r="V2086" i="14"/>
  <c r="Z2086" i="14" s="1"/>
  <c r="AA2086" i="14" s="1"/>
  <c r="V2087" i="14"/>
  <c r="V2088" i="14"/>
  <c r="V2089" i="14"/>
  <c r="V2090" i="14"/>
  <c r="V2091" i="14"/>
  <c r="V2092" i="14"/>
  <c r="V2093" i="14"/>
  <c r="V2094" i="14"/>
  <c r="V2095" i="14"/>
  <c r="V2096" i="14"/>
  <c r="V2097" i="14"/>
  <c r="V2098" i="14"/>
  <c r="V2099" i="14"/>
  <c r="V2100" i="14"/>
  <c r="V2101" i="14"/>
  <c r="V2102" i="14"/>
  <c r="V2103" i="14"/>
  <c r="V2104" i="14"/>
  <c r="V2105" i="14"/>
  <c r="V2106" i="14"/>
  <c r="V2107" i="14"/>
  <c r="V2108" i="14"/>
  <c r="V2109" i="14"/>
  <c r="V2110" i="14"/>
  <c r="V2111" i="14"/>
  <c r="V2112" i="14"/>
  <c r="V2113" i="14"/>
  <c r="V2114" i="14"/>
  <c r="V2115" i="14"/>
  <c r="V2116" i="14"/>
  <c r="V2117" i="14"/>
  <c r="V2118" i="14"/>
  <c r="V2119" i="14"/>
  <c r="V2120" i="14"/>
  <c r="V2121" i="14"/>
  <c r="V2122" i="14"/>
  <c r="V2123" i="14"/>
  <c r="V2124" i="14"/>
  <c r="V2125" i="14"/>
  <c r="V2126" i="14"/>
  <c r="V2127" i="14"/>
  <c r="V2128" i="14"/>
  <c r="V2129" i="14"/>
  <c r="V2130" i="14"/>
  <c r="V2131" i="14"/>
  <c r="V2132" i="14"/>
  <c r="V2133" i="14"/>
  <c r="V2134" i="14"/>
  <c r="V2135" i="14"/>
  <c r="V2136" i="14"/>
  <c r="V2137" i="14"/>
  <c r="V2138" i="14"/>
  <c r="V2139" i="14"/>
  <c r="V2140" i="14"/>
  <c r="V2141" i="14"/>
  <c r="V2142" i="14"/>
  <c r="V2143" i="14"/>
  <c r="V2144" i="14"/>
  <c r="V2145" i="14"/>
  <c r="V2146" i="14"/>
  <c r="V2147" i="14"/>
  <c r="V2148" i="14"/>
  <c r="V2149" i="14"/>
  <c r="V2150" i="14"/>
  <c r="V2151" i="14"/>
  <c r="V2152" i="14"/>
  <c r="V2153" i="14"/>
  <c r="V2154" i="14"/>
  <c r="V2155" i="14"/>
  <c r="V2156" i="14"/>
  <c r="V2157" i="14"/>
  <c r="V2158" i="14"/>
  <c r="V2159" i="14"/>
  <c r="V2160" i="14"/>
  <c r="V2161" i="14"/>
  <c r="V2162" i="14"/>
  <c r="V2163" i="14"/>
  <c r="V2164" i="14"/>
  <c r="V2165" i="14"/>
  <c r="V2166" i="14"/>
  <c r="V2167" i="14"/>
  <c r="V2168" i="14"/>
  <c r="V2169" i="14"/>
  <c r="V2170" i="14"/>
  <c r="V2171" i="14"/>
  <c r="V2172" i="14"/>
  <c r="V2173" i="14"/>
  <c r="V2174" i="14"/>
  <c r="V2175" i="14"/>
  <c r="V2176" i="14"/>
  <c r="V2177" i="14"/>
  <c r="V2178" i="14"/>
  <c r="V2179" i="14"/>
  <c r="V2180" i="14"/>
  <c r="V2181" i="14"/>
  <c r="V2182" i="14"/>
  <c r="V2183" i="14"/>
  <c r="V2184" i="14"/>
  <c r="V2185" i="14"/>
  <c r="V2186" i="14"/>
  <c r="V2187" i="14"/>
  <c r="V2188" i="14"/>
  <c r="V2189" i="14"/>
  <c r="V2190" i="14"/>
  <c r="V2191" i="14"/>
  <c r="V2192" i="14"/>
  <c r="V2193" i="14"/>
  <c r="V2194" i="14"/>
  <c r="V2195" i="14"/>
  <c r="V2196" i="14"/>
  <c r="V2197" i="14"/>
  <c r="V2198" i="14"/>
  <c r="V2199" i="14"/>
  <c r="V2200" i="14"/>
  <c r="V2201" i="14"/>
  <c r="V2202" i="14"/>
  <c r="V2203" i="14"/>
  <c r="V2204" i="14"/>
  <c r="V2205" i="14"/>
  <c r="V2206" i="14"/>
  <c r="V2207" i="14"/>
  <c r="V2208" i="14"/>
  <c r="Z2208" i="14" s="1"/>
  <c r="V2209" i="14"/>
  <c r="V2210" i="14"/>
  <c r="V2211" i="14"/>
  <c r="V2212" i="14"/>
  <c r="V2213" i="14"/>
  <c r="V2214" i="14"/>
  <c r="V2215" i="14"/>
  <c r="V2216" i="14"/>
  <c r="V2217" i="14"/>
  <c r="V2218" i="14"/>
  <c r="V2219" i="14"/>
  <c r="V2220" i="14"/>
  <c r="V2221" i="14"/>
  <c r="V2222" i="14"/>
  <c r="V2223" i="14"/>
  <c r="V2224" i="14"/>
  <c r="V2225" i="14"/>
  <c r="V2226" i="14"/>
  <c r="V2227" i="14"/>
  <c r="V2228" i="14"/>
  <c r="V2229" i="14"/>
  <c r="V2230" i="14"/>
  <c r="V2231" i="14"/>
  <c r="V2232" i="14"/>
  <c r="V2233" i="14"/>
  <c r="V2234" i="14"/>
  <c r="V2235" i="14"/>
  <c r="V2236" i="14"/>
  <c r="V2237" i="14"/>
  <c r="V2238" i="14"/>
  <c r="V2239" i="14"/>
  <c r="V2240" i="14"/>
  <c r="V2241" i="14"/>
  <c r="V2242" i="14"/>
  <c r="V2243" i="14"/>
  <c r="V2244" i="14"/>
  <c r="V2245" i="14"/>
  <c r="V2246" i="14"/>
  <c r="V2247" i="14"/>
  <c r="V2248" i="14"/>
  <c r="V2249" i="14"/>
  <c r="V2250" i="14"/>
  <c r="V2251" i="14"/>
  <c r="V2252" i="14"/>
  <c r="V2253" i="14"/>
  <c r="V2254" i="14"/>
  <c r="V2255" i="14"/>
  <c r="V2256" i="14"/>
  <c r="V2257" i="14"/>
  <c r="V2258" i="14"/>
  <c r="V2259" i="14"/>
  <c r="V2260" i="14"/>
  <c r="V2261" i="14"/>
  <c r="V2262" i="14"/>
  <c r="V2263" i="14"/>
  <c r="V2264" i="14"/>
  <c r="V2265" i="14"/>
  <c r="V2266" i="14"/>
  <c r="V2267" i="14"/>
  <c r="V2268" i="14"/>
  <c r="V2269" i="14"/>
  <c r="V2270" i="14"/>
  <c r="V2271" i="14"/>
  <c r="V2272" i="14"/>
  <c r="V2273" i="14"/>
  <c r="V2274" i="14"/>
  <c r="V2275" i="14"/>
  <c r="V2276" i="14"/>
  <c r="V2277" i="14"/>
  <c r="V2278" i="14"/>
  <c r="V2279" i="14"/>
  <c r="V2280" i="14"/>
  <c r="V2281" i="14"/>
  <c r="V2282" i="14"/>
  <c r="V2283" i="14"/>
  <c r="V2284" i="14"/>
  <c r="V2285" i="14"/>
  <c r="V2286" i="14"/>
  <c r="V2287" i="14"/>
  <c r="V2288" i="14"/>
  <c r="V2289" i="14"/>
  <c r="V2290" i="14"/>
  <c r="V2291" i="14"/>
  <c r="V2292" i="14"/>
  <c r="V2293" i="14"/>
  <c r="V2294" i="14"/>
  <c r="V2295" i="14"/>
  <c r="V2296" i="14"/>
  <c r="V2297" i="14"/>
  <c r="V2298" i="14"/>
  <c r="V2299" i="14"/>
  <c r="V2300" i="14"/>
  <c r="V2301" i="14"/>
  <c r="V2302" i="14"/>
  <c r="V2303" i="14"/>
  <c r="V2304" i="14"/>
  <c r="V2305" i="14"/>
  <c r="V2306" i="14"/>
  <c r="V2307" i="14"/>
  <c r="V2308" i="14"/>
  <c r="V2309" i="14"/>
  <c r="V2310" i="14"/>
  <c r="V2311" i="14"/>
  <c r="V2312" i="14"/>
  <c r="V2313" i="14"/>
  <c r="V2314" i="14"/>
  <c r="V2315" i="14"/>
  <c r="V2316" i="14"/>
  <c r="V2317" i="14"/>
  <c r="V2318" i="14"/>
  <c r="V2319" i="14"/>
  <c r="V2320" i="14"/>
  <c r="V2321" i="14"/>
  <c r="V2322" i="14"/>
  <c r="V2323" i="14"/>
  <c r="V2324" i="14"/>
  <c r="V2325" i="14"/>
  <c r="V2326" i="14"/>
  <c r="V2327" i="14"/>
  <c r="V2328" i="14"/>
  <c r="V2329" i="14"/>
  <c r="V2330" i="14"/>
  <c r="V2331" i="14"/>
  <c r="V2332" i="14"/>
  <c r="V2333" i="14"/>
  <c r="V2334" i="14"/>
  <c r="V2335" i="14"/>
  <c r="V2336" i="14"/>
  <c r="V2337" i="14"/>
  <c r="V2338" i="14"/>
  <c r="V2339" i="14"/>
  <c r="V2340" i="14"/>
  <c r="V2341" i="14"/>
  <c r="V2342" i="14"/>
  <c r="V2343" i="14"/>
  <c r="V2344" i="14"/>
  <c r="V2345" i="14"/>
  <c r="V2346" i="14"/>
  <c r="V2347" i="14"/>
  <c r="V2348" i="14"/>
  <c r="V2349" i="14"/>
  <c r="V2350" i="14"/>
  <c r="V2351" i="14"/>
  <c r="V2352" i="14"/>
  <c r="V2353" i="14"/>
  <c r="V2354" i="14"/>
  <c r="V2355" i="14"/>
  <c r="V2356" i="14"/>
  <c r="V2357" i="14"/>
  <c r="V2358" i="14"/>
  <c r="V2359" i="14"/>
  <c r="V2360" i="14"/>
  <c r="V2361" i="14"/>
  <c r="V2362" i="14"/>
  <c r="V2363" i="14"/>
  <c r="V2364" i="14"/>
  <c r="V2365" i="14"/>
  <c r="V2366" i="14"/>
  <c r="V2367" i="14"/>
  <c r="V2368" i="14"/>
  <c r="V2369" i="14"/>
  <c r="V2370" i="14"/>
  <c r="V2371" i="14"/>
  <c r="V2372" i="14"/>
  <c r="V2373" i="14"/>
  <c r="V2374" i="14"/>
  <c r="V2375" i="14"/>
  <c r="V2376" i="14"/>
  <c r="V2377" i="14"/>
  <c r="V2378" i="14"/>
  <c r="V2379" i="14"/>
  <c r="V2380" i="14"/>
  <c r="V2381" i="14"/>
  <c r="V2382" i="14"/>
  <c r="V2383" i="14"/>
  <c r="V2384" i="14"/>
  <c r="V2385" i="14"/>
  <c r="V2386" i="14"/>
  <c r="V2387" i="14"/>
  <c r="V2388" i="14"/>
  <c r="V2389" i="14"/>
  <c r="V2390" i="14"/>
  <c r="V2391" i="14"/>
  <c r="V2392" i="14"/>
  <c r="V2393" i="14"/>
  <c r="V2394" i="14"/>
  <c r="V2395" i="14"/>
  <c r="V2396" i="14"/>
  <c r="V2397" i="14"/>
  <c r="V2398" i="14"/>
  <c r="V2399" i="14"/>
  <c r="V2400" i="14"/>
  <c r="V2401" i="14"/>
  <c r="V2402" i="14"/>
  <c r="V2403" i="14"/>
  <c r="V2404" i="14"/>
  <c r="V2405" i="14"/>
  <c r="V2406" i="14"/>
  <c r="V2407" i="14"/>
  <c r="V2408" i="14"/>
  <c r="V2409" i="14"/>
  <c r="V2410" i="14"/>
  <c r="V2411" i="14"/>
  <c r="V2412" i="14"/>
  <c r="V2413" i="14"/>
  <c r="V2414" i="14"/>
  <c r="V2415" i="14"/>
  <c r="V2416" i="14"/>
  <c r="V2417" i="14"/>
  <c r="V2418" i="14"/>
  <c r="V2419" i="14"/>
  <c r="V2420" i="14"/>
  <c r="V2421" i="14"/>
  <c r="V2422" i="14"/>
  <c r="V2423" i="14"/>
  <c r="V2424" i="14"/>
  <c r="V2425" i="14"/>
  <c r="V2426" i="14"/>
  <c r="V2427" i="14"/>
  <c r="V2428" i="14"/>
  <c r="V2429" i="14"/>
  <c r="V2430" i="14"/>
  <c r="V2431" i="14"/>
  <c r="V2432" i="14"/>
  <c r="V2433" i="14"/>
  <c r="V2434" i="14"/>
  <c r="V2435" i="14"/>
  <c r="V2436" i="14"/>
  <c r="V2437" i="14"/>
  <c r="V2438" i="14"/>
  <c r="V2439" i="14"/>
  <c r="V2440" i="14"/>
  <c r="V2441" i="14"/>
  <c r="V2442" i="14"/>
  <c r="V2443" i="14"/>
  <c r="V2444" i="14"/>
  <c r="V2445" i="14"/>
  <c r="V2446" i="14"/>
  <c r="V2447" i="14"/>
  <c r="V2448" i="14"/>
  <c r="V2449" i="14"/>
  <c r="V2450" i="14"/>
  <c r="V2451" i="14"/>
  <c r="V2452" i="14"/>
  <c r="V2453" i="14"/>
  <c r="V2454" i="14"/>
  <c r="V2455" i="14"/>
  <c r="V2456" i="14"/>
  <c r="V2457" i="14"/>
  <c r="V2458" i="14"/>
  <c r="V2459" i="14"/>
  <c r="V2460" i="14"/>
  <c r="V2461" i="14"/>
  <c r="V2462" i="14"/>
  <c r="V2463" i="14"/>
  <c r="V2464" i="14"/>
  <c r="V2465" i="14"/>
  <c r="V2466" i="14"/>
  <c r="V2467" i="14"/>
  <c r="V2468" i="14"/>
  <c r="V2469" i="14"/>
  <c r="V2470" i="14"/>
  <c r="V2471" i="14"/>
  <c r="V2472" i="14"/>
  <c r="V2473" i="14"/>
  <c r="V2474" i="14"/>
  <c r="V2475" i="14"/>
  <c r="V2476" i="14"/>
  <c r="V2477" i="14"/>
  <c r="V2478" i="14"/>
  <c r="V2479" i="14"/>
  <c r="V2480" i="14"/>
  <c r="V2481" i="14"/>
  <c r="V2482" i="14"/>
  <c r="V2483" i="14"/>
  <c r="V2484" i="14"/>
  <c r="V2485" i="14"/>
  <c r="V2486" i="14"/>
  <c r="V2487" i="14"/>
  <c r="V2488" i="14"/>
  <c r="V2489" i="14"/>
  <c r="V2490" i="14"/>
  <c r="V2491" i="14"/>
  <c r="V2492" i="14"/>
  <c r="V2493" i="14"/>
  <c r="V2494" i="14"/>
  <c r="V2495" i="14"/>
  <c r="V2496" i="14"/>
  <c r="V2497" i="14"/>
  <c r="V2498" i="14"/>
  <c r="V2499" i="14"/>
  <c r="V2500" i="14"/>
  <c r="V2501" i="14"/>
  <c r="V2502" i="14"/>
  <c r="V2503" i="14"/>
  <c r="V2504" i="14"/>
  <c r="V2505" i="14"/>
  <c r="V2506" i="14"/>
  <c r="V2507" i="14"/>
  <c r="V2508" i="14"/>
  <c r="V2509" i="14"/>
  <c r="V2510" i="14"/>
  <c r="V2511" i="14"/>
  <c r="V2512" i="14"/>
  <c r="V2513" i="14"/>
  <c r="V2514" i="14"/>
  <c r="V2515" i="14"/>
  <c r="V2516" i="14"/>
  <c r="V2517" i="14"/>
  <c r="V2518" i="14"/>
  <c r="V2519" i="14"/>
  <c r="V2520" i="14"/>
  <c r="V2521" i="14"/>
  <c r="V2522" i="14"/>
  <c r="V2523" i="14"/>
  <c r="V2524" i="14"/>
  <c r="V2525" i="14"/>
  <c r="V2526" i="14"/>
  <c r="V2527" i="14"/>
  <c r="V2528" i="14"/>
  <c r="V2529" i="14"/>
  <c r="V2530" i="14"/>
  <c r="V2531" i="14"/>
  <c r="V2532" i="14"/>
  <c r="V2533" i="14"/>
  <c r="V2534" i="14"/>
  <c r="V2535" i="14"/>
  <c r="V2536" i="14"/>
  <c r="V2537" i="14"/>
  <c r="V2538" i="14"/>
  <c r="V2539" i="14"/>
  <c r="V2540" i="14"/>
  <c r="V2541" i="14"/>
  <c r="V2542" i="14"/>
  <c r="V2543" i="14"/>
  <c r="V2544" i="14"/>
  <c r="V2545" i="14"/>
  <c r="V2546" i="14"/>
  <c r="V2547" i="14"/>
  <c r="V2548" i="14"/>
  <c r="V2549" i="14"/>
  <c r="V2550" i="14"/>
  <c r="V2551" i="14"/>
  <c r="V2552" i="14"/>
  <c r="V2553" i="14"/>
  <c r="V2554" i="14"/>
  <c r="V2555" i="14"/>
  <c r="V2556" i="14"/>
  <c r="V2557" i="14"/>
  <c r="V2558" i="14"/>
  <c r="V2559" i="14"/>
  <c r="V2560" i="14"/>
  <c r="V2561" i="14"/>
  <c r="V2562" i="14"/>
  <c r="V2563" i="14"/>
  <c r="V2564" i="14"/>
  <c r="V2565" i="14"/>
  <c r="V2566" i="14"/>
  <c r="V2567" i="14"/>
  <c r="V2568" i="14"/>
  <c r="V2569" i="14"/>
  <c r="V2570" i="14"/>
  <c r="V2571" i="14"/>
  <c r="V2572" i="14"/>
  <c r="V2573" i="14"/>
  <c r="V2574" i="14"/>
  <c r="V2575" i="14"/>
  <c r="V2576" i="14"/>
  <c r="V2577" i="14"/>
  <c r="V2578" i="14"/>
  <c r="V2579" i="14"/>
  <c r="V2580" i="14"/>
  <c r="V2581" i="14"/>
  <c r="V2582" i="14"/>
  <c r="V2583" i="14"/>
  <c r="V2584" i="14"/>
  <c r="V2585" i="14"/>
  <c r="V2586" i="14"/>
  <c r="V2587" i="14"/>
  <c r="V2588" i="14"/>
  <c r="V2589" i="14"/>
  <c r="V2590" i="14"/>
  <c r="V2591" i="14"/>
  <c r="V2592" i="14"/>
  <c r="V2593" i="14"/>
  <c r="V2594" i="14"/>
  <c r="V2595" i="14"/>
  <c r="V2596" i="14"/>
  <c r="V2597" i="14"/>
  <c r="V2598" i="14"/>
  <c r="Z2598" i="14" s="1"/>
  <c r="V2599" i="14"/>
  <c r="V2600" i="14"/>
  <c r="V2601" i="14"/>
  <c r="V2602" i="14"/>
  <c r="V2603" i="14"/>
  <c r="V2604" i="14"/>
  <c r="V2605" i="14"/>
  <c r="V2606" i="14"/>
  <c r="V2607" i="14"/>
  <c r="V2608" i="14"/>
  <c r="V2609" i="14"/>
  <c r="V2610" i="14"/>
  <c r="V2611" i="14"/>
  <c r="V2612" i="14"/>
  <c r="V2613" i="14"/>
  <c r="V2614" i="14"/>
  <c r="V2615" i="14"/>
  <c r="V2616" i="14"/>
  <c r="V2617" i="14"/>
  <c r="V2618" i="14"/>
  <c r="V2619" i="14"/>
  <c r="V2620" i="14"/>
  <c r="V2621" i="14"/>
  <c r="V2622" i="14"/>
  <c r="V2623" i="14"/>
  <c r="V2624" i="14"/>
  <c r="V2625" i="14"/>
  <c r="V2626" i="14"/>
  <c r="V2627" i="14"/>
  <c r="V2628" i="14"/>
  <c r="V2629" i="14"/>
  <c r="V2630" i="14"/>
  <c r="V2631" i="14"/>
  <c r="V2632" i="14"/>
  <c r="V2633" i="14"/>
  <c r="V2634" i="14"/>
  <c r="V2635" i="14"/>
  <c r="V2636" i="14"/>
  <c r="V2637" i="14"/>
  <c r="V2638" i="14"/>
  <c r="V2639" i="14"/>
  <c r="V2640" i="14"/>
  <c r="V2641" i="14"/>
  <c r="V2642" i="14"/>
  <c r="V2643" i="14"/>
  <c r="V2644" i="14"/>
  <c r="V2645" i="14"/>
  <c r="V2646" i="14"/>
  <c r="V2647" i="14"/>
  <c r="V2648" i="14"/>
  <c r="V2649" i="14"/>
  <c r="V2650" i="14"/>
  <c r="V2651" i="14"/>
  <c r="V2652" i="14"/>
  <c r="V2653" i="14"/>
  <c r="V2654" i="14"/>
  <c r="V2655" i="14"/>
  <c r="V2656" i="14"/>
  <c r="V2657" i="14"/>
  <c r="V2658" i="14"/>
  <c r="V2659" i="14"/>
  <c r="V2660" i="14"/>
  <c r="V2661" i="14"/>
  <c r="V2662" i="14"/>
  <c r="V2663" i="14"/>
  <c r="V2664" i="14"/>
  <c r="V2665" i="14"/>
  <c r="V2666" i="14"/>
  <c r="V2667" i="14"/>
  <c r="V2668" i="14"/>
  <c r="V2669" i="14"/>
  <c r="V2670" i="14"/>
  <c r="V2671" i="14"/>
  <c r="V2672" i="14"/>
  <c r="V2673" i="14"/>
  <c r="V2674" i="14"/>
  <c r="V2675" i="14"/>
  <c r="V2676" i="14"/>
  <c r="V2677" i="14"/>
  <c r="V2678" i="14"/>
  <c r="V2679" i="14"/>
  <c r="V2680" i="14"/>
  <c r="V2681" i="14"/>
  <c r="V2682" i="14"/>
  <c r="V2683" i="14"/>
  <c r="V2684" i="14"/>
  <c r="V2685" i="14"/>
  <c r="V2686" i="14"/>
  <c r="V2687" i="14"/>
  <c r="V2688" i="14"/>
  <c r="V2689" i="14"/>
  <c r="V2690" i="14"/>
  <c r="V2691" i="14"/>
  <c r="V2692" i="14"/>
  <c r="V2693" i="14"/>
  <c r="V2694" i="14"/>
  <c r="V2695" i="14"/>
  <c r="V2696" i="14"/>
  <c r="V2697" i="14"/>
  <c r="V2698" i="14"/>
  <c r="V2699" i="14"/>
  <c r="V2700" i="14"/>
  <c r="V2701" i="14"/>
  <c r="V2702" i="14"/>
  <c r="V2703" i="14"/>
  <c r="V2704" i="14"/>
  <c r="V2705" i="14"/>
  <c r="V2706" i="14"/>
  <c r="V2707" i="14"/>
  <c r="V2708" i="14"/>
  <c r="V2709" i="14"/>
  <c r="V2710" i="14"/>
  <c r="V2711" i="14"/>
  <c r="V2712" i="14"/>
  <c r="V2713" i="14"/>
  <c r="V2714" i="14"/>
  <c r="V2715" i="14"/>
  <c r="V2716" i="14"/>
  <c r="V2717" i="14"/>
  <c r="V2718" i="14"/>
  <c r="V2719" i="14"/>
  <c r="V2720" i="14"/>
  <c r="V2721" i="14"/>
  <c r="V2722" i="14"/>
  <c r="V2723" i="14"/>
  <c r="V2724" i="14"/>
  <c r="V2725" i="14"/>
  <c r="V2726" i="14"/>
  <c r="V2727" i="14"/>
  <c r="V2728" i="14"/>
  <c r="V2729" i="14"/>
  <c r="V2730" i="14"/>
  <c r="V2731" i="14"/>
  <c r="V2732" i="14"/>
  <c r="V2733" i="14"/>
  <c r="V2734" i="14"/>
  <c r="V2735" i="14"/>
  <c r="V2736" i="14"/>
  <c r="V2737" i="14"/>
  <c r="V2738" i="14"/>
  <c r="V2739" i="14"/>
  <c r="V2740" i="14"/>
  <c r="V2741" i="14"/>
  <c r="V2742" i="14"/>
  <c r="V2743" i="14"/>
  <c r="V2744" i="14"/>
  <c r="V2745" i="14"/>
  <c r="V2746" i="14"/>
  <c r="V2747" i="14"/>
  <c r="V2748" i="14"/>
  <c r="V2749" i="14"/>
  <c r="V2750" i="14"/>
  <c r="V2751" i="14"/>
  <c r="V2752" i="14"/>
  <c r="V2753" i="14"/>
  <c r="V2754" i="14"/>
  <c r="V2755" i="14"/>
  <c r="V2756" i="14"/>
  <c r="V2757" i="14"/>
  <c r="V2758" i="14"/>
  <c r="V2759" i="14"/>
  <c r="V2760" i="14"/>
  <c r="V2761" i="14"/>
  <c r="V2762" i="14"/>
  <c r="V2763" i="14"/>
  <c r="V2764" i="14"/>
  <c r="V2765" i="14"/>
  <c r="V2766" i="14"/>
  <c r="V2767" i="14"/>
  <c r="V2768" i="14"/>
  <c r="V2769" i="14"/>
  <c r="V2770" i="14"/>
  <c r="V2771" i="14"/>
  <c r="V2772" i="14"/>
  <c r="V2773" i="14"/>
  <c r="V2774" i="14"/>
  <c r="V2775" i="14"/>
  <c r="V2776" i="14"/>
  <c r="V2777" i="14"/>
  <c r="V2778" i="14"/>
  <c r="V2779" i="14"/>
  <c r="V2780" i="14"/>
  <c r="V2781" i="14"/>
  <c r="V2782" i="14"/>
  <c r="V2783" i="14"/>
  <c r="V2784" i="14"/>
  <c r="V2785" i="14"/>
  <c r="V2786" i="14"/>
  <c r="V2787" i="14"/>
  <c r="V2788" i="14"/>
  <c r="V2789" i="14"/>
  <c r="V2790" i="14"/>
  <c r="V2791" i="14"/>
  <c r="V2792" i="14"/>
  <c r="V2793" i="14"/>
  <c r="V2794" i="14"/>
  <c r="V2795" i="14"/>
  <c r="V2796" i="14"/>
  <c r="V2797" i="14"/>
  <c r="V2798" i="14"/>
  <c r="V2799" i="14"/>
  <c r="V2800" i="14"/>
  <c r="V2801" i="14"/>
  <c r="V2802" i="14"/>
  <c r="V2803" i="14"/>
  <c r="V2804" i="14"/>
  <c r="V2805" i="14"/>
  <c r="V2806" i="14"/>
  <c r="V2807" i="14"/>
  <c r="V2808" i="14"/>
  <c r="V2809" i="14"/>
  <c r="V2810" i="14"/>
  <c r="V2811" i="14"/>
  <c r="V2812" i="14"/>
  <c r="V2813" i="14"/>
  <c r="V2814" i="14"/>
  <c r="V2815" i="14"/>
  <c r="V2816" i="14"/>
  <c r="V2817" i="14"/>
  <c r="V2818" i="14"/>
  <c r="V2819" i="14"/>
  <c r="V2820" i="14"/>
  <c r="V2821" i="14"/>
  <c r="V2822" i="14"/>
  <c r="V2823" i="14"/>
  <c r="V2824" i="14"/>
  <c r="V2825" i="14"/>
  <c r="V2826" i="14"/>
  <c r="V2827" i="14"/>
  <c r="V2828" i="14"/>
  <c r="V2829" i="14"/>
  <c r="V2830" i="14"/>
  <c r="V2831" i="14"/>
  <c r="V2832" i="14"/>
  <c r="V2833" i="14"/>
  <c r="V2834" i="14"/>
  <c r="V2835" i="14"/>
  <c r="V2836" i="14"/>
  <c r="V2837" i="14"/>
  <c r="V2838" i="14"/>
  <c r="V2839" i="14"/>
  <c r="V2840" i="14"/>
  <c r="V2841" i="14"/>
  <c r="V2842" i="14"/>
  <c r="V2843" i="14"/>
  <c r="V2844" i="14"/>
  <c r="V2845" i="14"/>
  <c r="V2846" i="14"/>
  <c r="V2847" i="14"/>
  <c r="V2848" i="14"/>
  <c r="V2849" i="14"/>
  <c r="V2850" i="14"/>
  <c r="V2851" i="14"/>
  <c r="V2852" i="14"/>
  <c r="V2853" i="14"/>
  <c r="V2854" i="14"/>
  <c r="V2855" i="14"/>
  <c r="V2856" i="14"/>
  <c r="V2857" i="14"/>
  <c r="V2858" i="14"/>
  <c r="V2859" i="14"/>
  <c r="V2860" i="14"/>
  <c r="V2861" i="14"/>
  <c r="V2862" i="14"/>
  <c r="V2863" i="14"/>
  <c r="V2864" i="14"/>
  <c r="V2865" i="14"/>
  <c r="V2866" i="14"/>
  <c r="V2867" i="14"/>
  <c r="V2868" i="14"/>
  <c r="V2869" i="14"/>
  <c r="V2870" i="14"/>
  <c r="V2871" i="14"/>
  <c r="V2872" i="14"/>
  <c r="V2873" i="14"/>
  <c r="V2874" i="14"/>
  <c r="V2875" i="14"/>
  <c r="V2876" i="14"/>
  <c r="V2877" i="14"/>
  <c r="V2878" i="14"/>
  <c r="V2879" i="14"/>
  <c r="V2880" i="14"/>
  <c r="V2881" i="14"/>
  <c r="V2882" i="14"/>
  <c r="V2883" i="14"/>
  <c r="V2884" i="14"/>
  <c r="V2885" i="14"/>
  <c r="V2886" i="14"/>
  <c r="V2887" i="14"/>
  <c r="V2888" i="14"/>
  <c r="V2889" i="14"/>
  <c r="V2890" i="14"/>
  <c r="V2891" i="14"/>
  <c r="V2892" i="14"/>
  <c r="V2893" i="14"/>
  <c r="V2894" i="14"/>
  <c r="V2895" i="14"/>
  <c r="V2896" i="14"/>
  <c r="V2897" i="14"/>
  <c r="V2898" i="14"/>
  <c r="V2899" i="14"/>
  <c r="V2900" i="14"/>
  <c r="V2901" i="14"/>
  <c r="V2902" i="14"/>
  <c r="V2903" i="14"/>
  <c r="V2904" i="14"/>
  <c r="V2905" i="14"/>
  <c r="V2906" i="14"/>
  <c r="V2907" i="14"/>
  <c r="V2908" i="14"/>
  <c r="V2909" i="14"/>
  <c r="V2910" i="14"/>
  <c r="V2911" i="14"/>
  <c r="V2912" i="14"/>
  <c r="V2913" i="14"/>
  <c r="V2914" i="14"/>
  <c r="V2915" i="14"/>
  <c r="V2916" i="14"/>
  <c r="V2917" i="14"/>
  <c r="V2918" i="14"/>
  <c r="V2919" i="14"/>
  <c r="V2920" i="14"/>
  <c r="V2921" i="14"/>
  <c r="V2922" i="14"/>
  <c r="V2923" i="14"/>
  <c r="V2924" i="14"/>
  <c r="V2925" i="14"/>
  <c r="V2926" i="14"/>
  <c r="V2927" i="14"/>
  <c r="V2928" i="14"/>
  <c r="V2929" i="14"/>
  <c r="V2930" i="14"/>
  <c r="V2931" i="14"/>
  <c r="V2932" i="14"/>
  <c r="V2933" i="14"/>
  <c r="V2934" i="14"/>
  <c r="V2935" i="14"/>
  <c r="V2936" i="14"/>
  <c r="V2937" i="14"/>
  <c r="V2938" i="14"/>
  <c r="V2939" i="14"/>
  <c r="V2940" i="14"/>
  <c r="V2941" i="14"/>
  <c r="V2942" i="14"/>
  <c r="V2943" i="14"/>
  <c r="V2944" i="14"/>
  <c r="V2945" i="14"/>
  <c r="V2946" i="14"/>
  <c r="V2947" i="14"/>
  <c r="V2948" i="14"/>
  <c r="V2949" i="14"/>
  <c r="V2950" i="14"/>
  <c r="V2951" i="14"/>
  <c r="V2952" i="14"/>
  <c r="V2953" i="14"/>
  <c r="V2954" i="14"/>
  <c r="V2955" i="14"/>
  <c r="V2956" i="14"/>
  <c r="V2957" i="14"/>
  <c r="V2958" i="14"/>
  <c r="V2959" i="14"/>
  <c r="V2960" i="14"/>
  <c r="V2961" i="14"/>
  <c r="V2962" i="14"/>
  <c r="V2963" i="14"/>
  <c r="V2964" i="14"/>
  <c r="V2965" i="14"/>
  <c r="V2966" i="14"/>
  <c r="V2967" i="14"/>
  <c r="V2968" i="14"/>
  <c r="V2969" i="14"/>
  <c r="V2970" i="14"/>
  <c r="V2971" i="14"/>
  <c r="V2972" i="14"/>
  <c r="V2973" i="14"/>
  <c r="V2974" i="14"/>
  <c r="V2975" i="14"/>
  <c r="V2976" i="14"/>
  <c r="V2977" i="14"/>
  <c r="V2978" i="14"/>
  <c r="V2979" i="14"/>
  <c r="V2980" i="14"/>
  <c r="V2981" i="14"/>
  <c r="V2982" i="14"/>
  <c r="V2983" i="14"/>
  <c r="V2984" i="14"/>
  <c r="V2985" i="14"/>
  <c r="V2986" i="14"/>
  <c r="V2987" i="14"/>
  <c r="V2988" i="14"/>
  <c r="V2989" i="14"/>
  <c r="V2990" i="14"/>
  <c r="V2991" i="14"/>
  <c r="V2992" i="14"/>
  <c r="V2993" i="14"/>
  <c r="V2994" i="14"/>
  <c r="V2995" i="14"/>
  <c r="V2996" i="14"/>
  <c r="V2997" i="14"/>
  <c r="V2998" i="14"/>
  <c r="V2999" i="14"/>
  <c r="V3000" i="14"/>
  <c r="V3001" i="14"/>
  <c r="V3002" i="14"/>
  <c r="V3003" i="14"/>
  <c r="V3004" i="14"/>
  <c r="V3005" i="14"/>
  <c r="V3006" i="14"/>
  <c r="V3007" i="14"/>
  <c r="V3008" i="14"/>
  <c r="V3009" i="14"/>
  <c r="V3010" i="14"/>
  <c r="V3011" i="14"/>
  <c r="V3012" i="14"/>
  <c r="V3013" i="14"/>
  <c r="V3014" i="14"/>
  <c r="V3015" i="14"/>
  <c r="V3016" i="14"/>
  <c r="V3017" i="14"/>
  <c r="V3018" i="14"/>
  <c r="V3019" i="14"/>
  <c r="V3020" i="14"/>
  <c r="V3021" i="14"/>
  <c r="V3022" i="14"/>
  <c r="V3023" i="14"/>
  <c r="V3024" i="14"/>
  <c r="V3025" i="14"/>
  <c r="V3026" i="14"/>
  <c r="V3027" i="14"/>
  <c r="V3028" i="14"/>
  <c r="V3029" i="14"/>
  <c r="V3030" i="14"/>
  <c r="V3031" i="14"/>
  <c r="V3032" i="14"/>
  <c r="V3033" i="14"/>
  <c r="V3034" i="14"/>
  <c r="V3035" i="14"/>
  <c r="V3036" i="14"/>
  <c r="V3037" i="14"/>
  <c r="V3038" i="14"/>
  <c r="V3039" i="14"/>
  <c r="V3040" i="14"/>
  <c r="V3041" i="14"/>
  <c r="V3042" i="14"/>
  <c r="V3043" i="14"/>
  <c r="V3044" i="14"/>
  <c r="V3045" i="14"/>
  <c r="V3046" i="14"/>
  <c r="V3047" i="14"/>
  <c r="V3048" i="14"/>
  <c r="V3049" i="14"/>
  <c r="V3050" i="14"/>
  <c r="V3051" i="14"/>
  <c r="V3052" i="14"/>
  <c r="V3053" i="14"/>
  <c r="V3054" i="14"/>
  <c r="V3055" i="14"/>
  <c r="V3056" i="14"/>
  <c r="V3057" i="14"/>
  <c r="V3058" i="14"/>
  <c r="V3059" i="14"/>
  <c r="V3060" i="14"/>
  <c r="V3061" i="14"/>
  <c r="V3062" i="14"/>
  <c r="V3063" i="14"/>
  <c r="V3064" i="14"/>
  <c r="V3065" i="14"/>
  <c r="V3066" i="14"/>
  <c r="V3067" i="14"/>
  <c r="V3068" i="14"/>
  <c r="AE3068" i="14"/>
  <c r="V3069" i="14"/>
  <c r="V3070" i="14"/>
  <c r="AE3070" i="14"/>
  <c r="V3071" i="14"/>
  <c r="AE3071" i="14"/>
  <c r="V3072" i="14"/>
  <c r="AE3072" i="14"/>
  <c r="V3073" i="14"/>
  <c r="AE3073" i="14"/>
  <c r="V3074" i="14"/>
  <c r="AE3074" i="14"/>
  <c r="V3075" i="14"/>
  <c r="AE3075" i="14"/>
  <c r="V3076" i="14"/>
  <c r="AE3076" i="14"/>
  <c r="V3077" i="14"/>
  <c r="AE3077" i="14"/>
  <c r="V3078" i="14"/>
  <c r="AE3078" i="14"/>
  <c r="V3079" i="14"/>
  <c r="AE3079" i="14"/>
  <c r="V3080" i="14"/>
  <c r="AE3080" i="14"/>
  <c r="V3081" i="14"/>
  <c r="AE3081" i="14"/>
  <c r="V3082" i="14"/>
  <c r="AE3082" i="14"/>
  <c r="V3083" i="14"/>
  <c r="AE3083" i="14"/>
  <c r="V3084" i="14"/>
  <c r="AE3084" i="14"/>
  <c r="V3085" i="14"/>
  <c r="AE3085" i="14"/>
  <c r="V3086" i="14"/>
  <c r="AE3086" i="14"/>
  <c r="V3087" i="14"/>
  <c r="AE3087" i="14"/>
  <c r="V3088" i="14"/>
  <c r="AE3088" i="14"/>
  <c r="V3089" i="14"/>
  <c r="AE3089" i="14"/>
  <c r="V3090" i="14"/>
  <c r="AE3090" i="14"/>
  <c r="V3091" i="14"/>
  <c r="AE3091" i="14"/>
  <c r="V3092" i="14"/>
  <c r="AE3092" i="14"/>
  <c r="V3093" i="14"/>
  <c r="AE3093" i="14"/>
  <c r="V3094" i="14"/>
  <c r="AE3094" i="14"/>
  <c r="V3095" i="14"/>
  <c r="AE3095" i="14"/>
  <c r="V3096" i="14"/>
  <c r="AE3096" i="14"/>
  <c r="V3097" i="14"/>
  <c r="AE3097" i="14"/>
  <c r="V3098" i="14"/>
  <c r="AE3098" i="14"/>
  <c r="V3099" i="14"/>
  <c r="AE3099" i="14"/>
  <c r="V3100" i="14"/>
  <c r="AE3100" i="14"/>
  <c r="V3101" i="14"/>
  <c r="V3102" i="14"/>
  <c r="AE3102" i="14"/>
  <c r="V3103" i="14"/>
  <c r="AE3103" i="14"/>
  <c r="V3104" i="14"/>
  <c r="AE3104" i="14"/>
  <c r="V3105" i="14"/>
  <c r="V3106" i="14"/>
  <c r="AE3106" i="14"/>
  <c r="V3107" i="14"/>
  <c r="AE3107" i="14"/>
  <c r="V3108" i="14"/>
  <c r="AE3108" i="14"/>
  <c r="V3109" i="14"/>
  <c r="AE3109" i="14"/>
  <c r="V3110" i="14"/>
  <c r="AE3110" i="14"/>
  <c r="V3111" i="14"/>
  <c r="AE3111" i="14"/>
  <c r="V3112" i="14"/>
  <c r="AE3112" i="14"/>
  <c r="V3113" i="14"/>
  <c r="AE3113" i="14"/>
  <c r="V3114" i="14"/>
  <c r="AE3114" i="14"/>
  <c r="V3115" i="14"/>
  <c r="AE3115" i="14"/>
  <c r="V3116" i="14"/>
  <c r="AE3116" i="14"/>
  <c r="V3117" i="14"/>
  <c r="AE3117" i="14"/>
  <c r="V3118" i="14"/>
  <c r="AE3118" i="14"/>
  <c r="V3119" i="14"/>
  <c r="AE3119" i="14"/>
  <c r="V3120" i="14"/>
  <c r="AE3120" i="14"/>
  <c r="V3121" i="14"/>
  <c r="AE3121" i="14"/>
  <c r="V3122" i="14"/>
  <c r="AE3122" i="14"/>
  <c r="V3123" i="14"/>
  <c r="AE3123" i="14"/>
  <c r="V3124" i="14"/>
  <c r="AE3124" i="14"/>
  <c r="V3125" i="14"/>
  <c r="AE3125" i="14"/>
  <c r="V3126" i="14"/>
  <c r="AE3126" i="14"/>
  <c r="V3127" i="14"/>
  <c r="AE3127" i="14"/>
  <c r="V3128" i="14"/>
  <c r="AE3128" i="14"/>
  <c r="V3129" i="14"/>
  <c r="AE3129" i="14"/>
  <c r="V3130" i="14"/>
  <c r="AE3130" i="14"/>
  <c r="V3131" i="14"/>
  <c r="AE3131" i="14"/>
  <c r="V3132" i="14"/>
  <c r="AE3132" i="14"/>
  <c r="V3133" i="14"/>
  <c r="AE3133" i="14"/>
  <c r="V3134" i="14"/>
  <c r="AE3134" i="14"/>
  <c r="V3135" i="14"/>
  <c r="AE3135" i="14"/>
  <c r="V3136" i="14"/>
  <c r="AE3136" i="14"/>
  <c r="V3137" i="14"/>
  <c r="AE3137" i="14"/>
  <c r="V3138" i="14"/>
  <c r="AE3138" i="14"/>
  <c r="V3139" i="14"/>
  <c r="AE3139" i="14"/>
  <c r="V3140" i="14"/>
  <c r="AE3140" i="14"/>
  <c r="V3141" i="14"/>
  <c r="AE3141" i="14"/>
  <c r="V3142" i="14"/>
  <c r="AE3142" i="14"/>
  <c r="V3143" i="14"/>
  <c r="AE3143" i="14"/>
  <c r="V3144" i="14"/>
  <c r="AE3144" i="14"/>
  <c r="V3145" i="14"/>
  <c r="AE3145" i="14"/>
  <c r="V3146" i="14"/>
  <c r="AE3146" i="14"/>
  <c r="V3147" i="14"/>
  <c r="AE3147" i="14"/>
  <c r="V3148" i="14"/>
  <c r="AE3148" i="14"/>
  <c r="V3149" i="14"/>
  <c r="AE3149" i="14"/>
  <c r="V3150" i="14"/>
  <c r="AE3150" i="14"/>
  <c r="V3151" i="14"/>
  <c r="AE3151" i="14"/>
  <c r="V3152" i="14"/>
  <c r="AE3152" i="14"/>
  <c r="V3153" i="14"/>
  <c r="AE3153" i="14"/>
  <c r="V3154" i="14"/>
  <c r="AE3154" i="14"/>
  <c r="V3155" i="14"/>
  <c r="AE3155" i="14"/>
  <c r="V3156" i="14"/>
  <c r="AE3156" i="14"/>
  <c r="V3157" i="14"/>
  <c r="AE3157" i="14"/>
  <c r="V3158" i="14"/>
  <c r="AE3158" i="14"/>
  <c r="V3159" i="14"/>
  <c r="AE3159" i="14"/>
  <c r="V3160" i="14"/>
  <c r="AE3160" i="14"/>
  <c r="V3161" i="14"/>
  <c r="AE3161" i="14"/>
  <c r="V3162" i="14"/>
  <c r="AE3162" i="14"/>
  <c r="V3163" i="14"/>
  <c r="AE3163" i="14"/>
  <c r="V3164" i="14"/>
  <c r="AE3164" i="14"/>
  <c r="V3165" i="14"/>
  <c r="AE3165" i="14"/>
  <c r="V3166" i="14"/>
  <c r="AE3166" i="14"/>
  <c r="V3167" i="14"/>
  <c r="AE3167" i="14"/>
  <c r="V3168" i="14"/>
  <c r="AE3168" i="14"/>
  <c r="V3169" i="14"/>
  <c r="AE3169" i="14"/>
  <c r="V3170" i="14"/>
  <c r="AE3170" i="14"/>
  <c r="V3171" i="14"/>
  <c r="AE3171" i="14"/>
  <c r="V3172" i="14"/>
  <c r="AE3172" i="14"/>
  <c r="V3173" i="14"/>
  <c r="AE3173" i="14"/>
  <c r="V3174" i="14"/>
  <c r="AE3174" i="14"/>
  <c r="V3175" i="14"/>
  <c r="AE3175" i="14"/>
  <c r="V3176" i="14"/>
  <c r="AE3176" i="14"/>
  <c r="V3177" i="14"/>
  <c r="AE3177" i="14"/>
  <c r="V3178" i="14"/>
  <c r="AE3178" i="14"/>
  <c r="V3179" i="14"/>
  <c r="AE3179" i="14"/>
  <c r="V3180" i="14"/>
  <c r="AE3180" i="14"/>
  <c r="V3181" i="14"/>
  <c r="AE3181" i="14"/>
  <c r="V3182" i="14"/>
  <c r="AE3182" i="14"/>
  <c r="V3183" i="14"/>
  <c r="V3184" i="14"/>
  <c r="AE3184" i="14"/>
  <c r="V3185" i="14"/>
  <c r="AE3185" i="14"/>
  <c r="V3186" i="14"/>
  <c r="AE3186" i="14"/>
  <c r="V3187" i="14"/>
  <c r="AE3187" i="14"/>
  <c r="V3188" i="14"/>
  <c r="AE3188" i="14"/>
  <c r="V3189" i="14"/>
  <c r="AE3189" i="14"/>
  <c r="V3190" i="14"/>
  <c r="AE3190" i="14"/>
  <c r="V3191" i="14"/>
  <c r="AE3191" i="14"/>
  <c r="V3192" i="14"/>
  <c r="AE3192" i="14"/>
  <c r="V3193" i="14"/>
  <c r="AE3193" i="14"/>
  <c r="V3194" i="14"/>
  <c r="AE3194" i="14"/>
  <c r="V3195" i="14"/>
  <c r="AE3195" i="14"/>
  <c r="V3196" i="14"/>
  <c r="AE3196" i="14"/>
  <c r="V3197" i="14"/>
  <c r="AE3197" i="14"/>
  <c r="V3198" i="14"/>
  <c r="AE3198" i="14"/>
  <c r="V3199" i="14"/>
  <c r="AE3199" i="14"/>
  <c r="V3200" i="14"/>
  <c r="AE3200" i="14"/>
  <c r="V3201" i="14"/>
  <c r="AE3201" i="14"/>
  <c r="V3202" i="14"/>
  <c r="AE3202" i="14"/>
  <c r="V3203" i="14"/>
  <c r="AE3203" i="14"/>
  <c r="V3204" i="14"/>
  <c r="AE3204" i="14"/>
  <c r="V3205" i="14"/>
  <c r="AE3205" i="14"/>
  <c r="V3206" i="14"/>
  <c r="AE3206" i="14"/>
  <c r="V3207" i="14"/>
  <c r="AE3207" i="14"/>
  <c r="V3208" i="14"/>
  <c r="V3209" i="14"/>
  <c r="AE3209" i="14"/>
  <c r="V3210" i="14"/>
  <c r="AE3210" i="14"/>
  <c r="V3211" i="14"/>
  <c r="AE3211" i="14"/>
  <c r="V3212" i="14"/>
  <c r="AE3212" i="14"/>
  <c r="V3213" i="14"/>
  <c r="AE3213" i="14"/>
  <c r="V3214" i="14"/>
  <c r="AE3214" i="14"/>
  <c r="V3215" i="14"/>
  <c r="AE3215" i="14"/>
  <c r="V3216" i="14"/>
  <c r="AE3216" i="14"/>
  <c r="V3217" i="14"/>
  <c r="AE3217" i="14"/>
  <c r="V3218" i="14"/>
  <c r="V3219" i="14"/>
  <c r="AE3219" i="14"/>
  <c r="V3220" i="14"/>
  <c r="AE3220" i="14"/>
  <c r="V3221" i="14"/>
  <c r="AE3221" i="14"/>
  <c r="V3222" i="14"/>
  <c r="AE3222" i="14"/>
  <c r="V3223" i="14"/>
  <c r="AE3223" i="14"/>
  <c r="V3224" i="14"/>
  <c r="AE3224" i="14"/>
  <c r="V3225" i="14"/>
  <c r="AE3225" i="14"/>
  <c r="V3226" i="14"/>
  <c r="AE3226" i="14"/>
  <c r="V3227" i="14"/>
  <c r="AE3227" i="14"/>
  <c r="V3228" i="14"/>
  <c r="AE3228" i="14"/>
  <c r="V3229" i="14"/>
  <c r="AE3229" i="14"/>
  <c r="V3230" i="14"/>
  <c r="AE3230" i="14"/>
  <c r="V3231" i="14"/>
  <c r="V3232" i="14"/>
  <c r="AE3232" i="14"/>
  <c r="V3233" i="14"/>
  <c r="AE3233" i="14"/>
  <c r="V3234" i="14"/>
  <c r="AE3234" i="14"/>
  <c r="V3235" i="14"/>
  <c r="V3236" i="14"/>
  <c r="AE3236" i="14"/>
  <c r="V3237" i="14"/>
  <c r="AE3237" i="14"/>
  <c r="V3238" i="14"/>
  <c r="AE3238" i="14"/>
  <c r="V3239" i="14"/>
  <c r="V3240" i="14"/>
  <c r="AE3240" i="14"/>
  <c r="V3241" i="14"/>
  <c r="AE3241" i="14"/>
  <c r="V3242" i="14"/>
  <c r="AE3242" i="14"/>
  <c r="V3243" i="14"/>
  <c r="AE3243" i="14"/>
  <c r="V3244" i="14"/>
  <c r="AE3244" i="14"/>
  <c r="V3245" i="14"/>
  <c r="AE3245" i="14"/>
  <c r="V3246" i="14"/>
  <c r="AE3246" i="14"/>
  <c r="V3247" i="14"/>
  <c r="AE3247" i="14"/>
  <c r="V3248" i="14"/>
  <c r="AE3248" i="14"/>
  <c r="V3249" i="14"/>
  <c r="AE3249" i="14"/>
  <c r="V3250" i="14"/>
  <c r="AE3250" i="14"/>
  <c r="V3251" i="14"/>
  <c r="V3252" i="14"/>
  <c r="AE3252" i="14"/>
  <c r="V3253" i="14"/>
  <c r="AE3253" i="14"/>
  <c r="V3254" i="14"/>
  <c r="AE3254" i="14"/>
  <c r="V3255" i="14"/>
  <c r="AE3255" i="14"/>
  <c r="V3256" i="14"/>
  <c r="AE3256" i="14"/>
  <c r="V3257" i="14"/>
  <c r="AE3257" i="14"/>
  <c r="V3258" i="14"/>
  <c r="AE3258" i="14"/>
  <c r="V3259" i="14"/>
  <c r="V3260" i="14"/>
  <c r="AE3260" i="14"/>
  <c r="V3261" i="14"/>
  <c r="AE3261" i="14"/>
  <c r="V3262" i="14"/>
  <c r="AE3262" i="14"/>
  <c r="V3263" i="14"/>
  <c r="AE3263" i="14"/>
  <c r="V3264" i="14"/>
  <c r="AE3264" i="14"/>
  <c r="V3265" i="14"/>
  <c r="AE3265" i="14"/>
  <c r="V3266" i="14"/>
  <c r="AE3266" i="14"/>
  <c r="V3267" i="14"/>
  <c r="AE3267" i="14"/>
  <c r="V3268" i="14"/>
  <c r="AE3268" i="14"/>
  <c r="V3269" i="14"/>
  <c r="AE3269" i="14"/>
  <c r="V3270" i="14"/>
  <c r="AE3270" i="14"/>
  <c r="V3271" i="14"/>
  <c r="V3272" i="14"/>
  <c r="AE3272" i="14"/>
  <c r="V3273" i="14"/>
  <c r="AE3273" i="14"/>
  <c r="V3274" i="14"/>
  <c r="AE3274" i="14"/>
  <c r="V3275" i="14"/>
  <c r="AE3275" i="14"/>
  <c r="V3276" i="14"/>
  <c r="AE3276" i="14"/>
  <c r="V3277" i="14"/>
  <c r="AE3277" i="14"/>
  <c r="V3278" i="14"/>
  <c r="AE3278" i="14"/>
  <c r="V3279" i="14"/>
  <c r="AE3279" i="14"/>
  <c r="V3280" i="14"/>
  <c r="AE3280" i="14"/>
  <c r="V3281" i="14"/>
  <c r="AE3281" i="14"/>
  <c r="V3282" i="14"/>
  <c r="AE3282" i="14"/>
  <c r="V3283" i="14"/>
  <c r="AE3283" i="14"/>
  <c r="V3284" i="14"/>
  <c r="AE3284" i="14"/>
  <c r="V3285" i="14"/>
  <c r="AE3285" i="14"/>
  <c r="V3286" i="14"/>
  <c r="AE3286" i="14"/>
  <c r="V3287" i="14"/>
  <c r="AE3287" i="14"/>
  <c r="V3288" i="14"/>
  <c r="AE3288" i="14"/>
  <c r="V3289" i="14"/>
  <c r="AE3289" i="14"/>
  <c r="V3290" i="14"/>
  <c r="AE3290" i="14"/>
  <c r="V3291" i="14"/>
  <c r="V3292" i="14"/>
  <c r="AE3292" i="14"/>
  <c r="V3293" i="14"/>
  <c r="AE3293" i="14"/>
  <c r="V3294" i="14"/>
  <c r="AE3294" i="14"/>
  <c r="V3295" i="14"/>
  <c r="AE3295" i="14"/>
  <c r="V3296" i="14"/>
  <c r="AE3296" i="14"/>
  <c r="V3297" i="14"/>
  <c r="AE3297" i="14"/>
  <c r="V3298" i="14"/>
  <c r="AE3298" i="14"/>
  <c r="V3299" i="14"/>
  <c r="AE3299" i="14"/>
  <c r="V3300" i="14"/>
  <c r="AE3300" i="14"/>
  <c r="V3301" i="14"/>
  <c r="AE3301" i="14"/>
  <c r="V3302" i="14"/>
  <c r="AE3302" i="14"/>
  <c r="V3303" i="14"/>
  <c r="V3304" i="14"/>
  <c r="AE3304" i="14"/>
  <c r="V3305" i="14"/>
  <c r="AE3305" i="14"/>
  <c r="V3306" i="14"/>
  <c r="AE3306" i="14"/>
  <c r="V3307" i="14"/>
  <c r="AE3307" i="14"/>
  <c r="V3308" i="14"/>
  <c r="AE3308" i="14"/>
  <c r="V3309" i="14"/>
  <c r="AE3309" i="14"/>
  <c r="V3310" i="14"/>
  <c r="AE3310" i="14"/>
  <c r="V3311" i="14"/>
  <c r="AE3311" i="14"/>
  <c r="V3312" i="14"/>
  <c r="AE3312" i="14"/>
  <c r="V3313" i="14"/>
  <c r="AE3313" i="14"/>
  <c r="V3314" i="14"/>
  <c r="AE3314" i="14"/>
  <c r="V3315" i="14"/>
  <c r="AE3315" i="14"/>
  <c r="V3316" i="14"/>
  <c r="AE3316" i="14"/>
  <c r="V3317" i="14"/>
  <c r="AE3317" i="14"/>
  <c r="V3318" i="14"/>
  <c r="V3319" i="14"/>
  <c r="V3320" i="14"/>
  <c r="AE3320" i="14"/>
  <c r="V3321" i="14"/>
  <c r="AE3321" i="14"/>
  <c r="V3322" i="14"/>
  <c r="AE3322" i="14"/>
  <c r="V3323" i="14"/>
  <c r="AE3323" i="14"/>
  <c r="V3324" i="14"/>
  <c r="AE3324" i="14"/>
  <c r="V3325" i="14"/>
  <c r="AE3325" i="14"/>
  <c r="V3326" i="14"/>
  <c r="AE3326" i="14"/>
  <c r="V3327" i="14"/>
  <c r="AE3327" i="14"/>
  <c r="V3328" i="14"/>
  <c r="AE3328" i="14"/>
  <c r="V3329" i="14"/>
  <c r="AE3329" i="14"/>
  <c r="V3330" i="14"/>
  <c r="AE3330" i="14"/>
  <c r="V3331" i="14"/>
  <c r="AE3331" i="14"/>
  <c r="V3332" i="14"/>
  <c r="AE3332" i="14"/>
  <c r="V3333" i="14"/>
  <c r="AE3333" i="14"/>
  <c r="V3334" i="14"/>
  <c r="AE3334" i="14"/>
  <c r="V3335" i="14"/>
  <c r="AE3335" i="14"/>
  <c r="V3336" i="14"/>
  <c r="AE3336" i="14"/>
  <c r="V3337" i="14"/>
  <c r="AE3337" i="14"/>
  <c r="V3338" i="14"/>
  <c r="AE3338" i="14"/>
  <c r="V3339" i="14"/>
  <c r="AE3339" i="14"/>
  <c r="V3340" i="14"/>
  <c r="AE3340" i="14"/>
  <c r="V3341" i="14"/>
  <c r="AE3341" i="14"/>
  <c r="V3342" i="14"/>
  <c r="AE3342" i="14"/>
  <c r="V3343" i="14"/>
  <c r="AE3343" i="14"/>
  <c r="V3344" i="14"/>
  <c r="AE3344" i="14"/>
  <c r="V3345" i="14"/>
  <c r="AE3345" i="14"/>
  <c r="V3346" i="14"/>
  <c r="AE3346" i="14"/>
  <c r="V3347" i="14"/>
  <c r="AE3347" i="14"/>
  <c r="V3348" i="14"/>
  <c r="AE3348" i="14"/>
  <c r="V3349" i="14"/>
  <c r="AE3349" i="14"/>
  <c r="V3350" i="14"/>
  <c r="V3351" i="14"/>
  <c r="AE3351" i="14"/>
  <c r="V3352" i="14"/>
  <c r="AE3352" i="14"/>
  <c r="V3353" i="14"/>
  <c r="AE3353" i="14"/>
  <c r="V3354" i="14"/>
  <c r="AE3354" i="14"/>
  <c r="V3355" i="14"/>
  <c r="V3356" i="14"/>
  <c r="AE3356" i="14"/>
  <c r="V3357" i="14"/>
  <c r="AE3357" i="14"/>
  <c r="V3358" i="14"/>
  <c r="AE3358" i="14"/>
  <c r="V3359" i="14"/>
  <c r="AE3359" i="14"/>
  <c r="V3360" i="14"/>
  <c r="AE3360" i="14"/>
  <c r="V3361" i="14"/>
  <c r="AE3361" i="14"/>
  <c r="V3362" i="14"/>
  <c r="AE3362" i="14"/>
  <c r="V3363" i="14"/>
  <c r="AE3363" i="14"/>
  <c r="V3364" i="14"/>
  <c r="AE3364" i="14"/>
  <c r="V3365" i="14"/>
  <c r="AE3365" i="14"/>
  <c r="V3366" i="14"/>
  <c r="V3367" i="14"/>
  <c r="AE3367" i="14"/>
  <c r="V3368" i="14"/>
  <c r="AE3368" i="14"/>
  <c r="V3369" i="14"/>
  <c r="AE3369" i="14"/>
  <c r="V3370" i="14"/>
  <c r="AE3370" i="14"/>
  <c r="V3371" i="14"/>
  <c r="V3372" i="14"/>
  <c r="AE3372" i="14"/>
  <c r="V3373" i="14"/>
  <c r="AE3373" i="14"/>
  <c r="V3374" i="14"/>
  <c r="AE3374" i="14"/>
  <c r="V3375" i="14"/>
  <c r="AE3375" i="14"/>
  <c r="V3376" i="14"/>
  <c r="AE3376" i="14"/>
  <c r="V3377" i="14"/>
  <c r="AE3377" i="14"/>
  <c r="V3378" i="14"/>
  <c r="AE3378" i="14"/>
  <c r="V3379" i="14"/>
  <c r="AE3379" i="14"/>
  <c r="V3380" i="14"/>
  <c r="AE3380" i="14"/>
  <c r="V3381" i="14"/>
  <c r="AE3381" i="14"/>
  <c r="V3382" i="14"/>
  <c r="AE3382" i="14"/>
  <c r="V3383" i="14"/>
  <c r="AE3383" i="14"/>
  <c r="V3384" i="14"/>
  <c r="AE3384" i="14"/>
  <c r="V3385" i="14"/>
  <c r="AE3385" i="14"/>
  <c r="V3386" i="14"/>
  <c r="AE3386" i="14"/>
  <c r="V3387" i="14"/>
  <c r="V3388" i="14"/>
  <c r="AE3388" i="14"/>
  <c r="V3389" i="14"/>
  <c r="AE3389" i="14"/>
  <c r="V3390" i="14"/>
  <c r="AE3390" i="14"/>
  <c r="V3391" i="14"/>
  <c r="AE3391" i="14"/>
  <c r="V3392" i="14"/>
  <c r="AE3392" i="14"/>
  <c r="V3393" i="14"/>
  <c r="AE3393" i="14"/>
  <c r="V3394" i="14"/>
  <c r="AE3394" i="14"/>
  <c r="V3395" i="14"/>
  <c r="AE3395" i="14"/>
  <c r="V3396" i="14"/>
  <c r="AE3396" i="14"/>
  <c r="V3397" i="14"/>
  <c r="AE3397" i="14"/>
  <c r="V3398" i="14"/>
  <c r="AE3398" i="14"/>
  <c r="V3399" i="14"/>
  <c r="AE3399" i="14"/>
  <c r="V3400" i="14"/>
  <c r="AE3400" i="14"/>
  <c r="V3401" i="14"/>
  <c r="AE3401" i="14"/>
  <c r="V3402" i="14"/>
  <c r="AE3402" i="14"/>
  <c r="V3403" i="14"/>
  <c r="AE3403" i="14"/>
  <c r="V3404" i="14"/>
  <c r="AE3404" i="14"/>
  <c r="V3405" i="14"/>
  <c r="AE3405" i="14"/>
  <c r="V3406" i="14"/>
  <c r="AE3406" i="14"/>
  <c r="V3407" i="14"/>
  <c r="AE3407" i="14"/>
  <c r="V3408" i="14"/>
  <c r="AE3408" i="14"/>
  <c r="V3409" i="14"/>
  <c r="AE3409" i="14"/>
  <c r="V3410" i="14"/>
  <c r="AE3410" i="14"/>
  <c r="V3411" i="14"/>
  <c r="AE3411" i="14"/>
  <c r="V3412" i="14"/>
  <c r="AE3412" i="14"/>
  <c r="V3413" i="14"/>
  <c r="AE3413" i="14"/>
  <c r="V3414" i="14"/>
  <c r="AE3414" i="14"/>
  <c r="V3415" i="14"/>
  <c r="AE3415" i="14"/>
  <c r="V3416" i="14"/>
  <c r="AE3416" i="14"/>
  <c r="V3417" i="14"/>
  <c r="AE3417" i="14"/>
  <c r="V3418" i="14"/>
  <c r="V3419" i="14"/>
  <c r="AE3419" i="14"/>
  <c r="V3420" i="14"/>
  <c r="AE3420" i="14"/>
  <c r="V3421" i="14"/>
  <c r="AE3421" i="14"/>
  <c r="V3422" i="14"/>
  <c r="AE3422" i="14"/>
  <c r="V3423" i="14"/>
  <c r="AE3423" i="14"/>
  <c r="V3424" i="14"/>
  <c r="AE3424" i="14"/>
  <c r="V3425" i="14"/>
  <c r="AE3425" i="14"/>
  <c r="V3426" i="14"/>
  <c r="AE3426" i="14"/>
  <c r="V3427" i="14"/>
  <c r="AE3427" i="14"/>
  <c r="V3428" i="14"/>
  <c r="AE3428" i="14"/>
  <c r="V3429" i="14"/>
  <c r="AE3429" i="14"/>
  <c r="V3430" i="14"/>
  <c r="AE3430" i="14"/>
  <c r="V3431" i="14"/>
  <c r="AE3431" i="14"/>
  <c r="V3432" i="14"/>
  <c r="AE3432" i="14"/>
  <c r="V3433" i="14"/>
  <c r="AE3433" i="14"/>
  <c r="V3434" i="14"/>
  <c r="AE3434" i="14"/>
  <c r="V3435" i="14"/>
  <c r="AE3435" i="14"/>
  <c r="V3436" i="14"/>
  <c r="AE3436" i="14"/>
  <c r="V3437" i="14"/>
  <c r="AE3437" i="14"/>
  <c r="V3438" i="14"/>
  <c r="AE3438" i="14"/>
  <c r="V3439" i="14"/>
  <c r="AE3439" i="14"/>
  <c r="V3440" i="14"/>
  <c r="AE3440" i="14"/>
  <c r="V3441" i="14"/>
  <c r="AE3441" i="14"/>
  <c r="V3442" i="14"/>
  <c r="AE3442" i="14"/>
  <c r="V3443" i="14"/>
  <c r="AE3443" i="14"/>
  <c r="V3444" i="14"/>
  <c r="AE3444" i="14"/>
  <c r="V3445" i="14"/>
  <c r="AE3445" i="14"/>
  <c r="V3446" i="14"/>
  <c r="AE3446" i="14"/>
  <c r="V3447" i="14"/>
  <c r="AC3447" i="14" s="1"/>
  <c r="AE3447" i="14"/>
  <c r="V3448" i="14"/>
  <c r="AE3448" i="14"/>
  <c r="V3449" i="14"/>
  <c r="AE3449" i="14"/>
  <c r="V3450" i="14"/>
  <c r="V3451" i="14"/>
  <c r="AE3451" i="14"/>
  <c r="V3452" i="14"/>
  <c r="AE3452" i="14"/>
  <c r="V3453" i="14"/>
  <c r="AE3453" i="14"/>
  <c r="V3454" i="14"/>
  <c r="AE3454" i="14"/>
  <c r="V3455" i="14"/>
  <c r="AE3455" i="14"/>
  <c r="V3456" i="14"/>
  <c r="AE3456" i="14"/>
  <c r="V3457" i="14"/>
  <c r="AE3457" i="14"/>
  <c r="V3458" i="14"/>
  <c r="AE3458" i="14"/>
  <c r="V3459" i="14"/>
  <c r="AE3459" i="14"/>
  <c r="V3460" i="14"/>
  <c r="AE3460" i="14"/>
  <c r="V3461" i="14"/>
  <c r="AE3461" i="14"/>
  <c r="V3462" i="14"/>
  <c r="AE3462" i="14"/>
  <c r="V3463" i="14"/>
  <c r="AE3463" i="14"/>
  <c r="V3464" i="14"/>
  <c r="AE3464" i="14"/>
  <c r="V3465" i="14"/>
  <c r="AE3465" i="14"/>
  <c r="V3466" i="14"/>
  <c r="AE3466" i="14"/>
  <c r="V3467" i="14"/>
  <c r="AE3467" i="14"/>
  <c r="V3468" i="14"/>
  <c r="AE3468" i="14"/>
  <c r="V3469" i="14"/>
  <c r="AE3469" i="14"/>
  <c r="V3470" i="14"/>
  <c r="AE3470" i="14"/>
  <c r="V3471" i="14"/>
  <c r="AE3471" i="14"/>
  <c r="V3472" i="14"/>
  <c r="AE3472" i="14"/>
  <c r="V3473" i="14"/>
  <c r="AE3473" i="14"/>
  <c r="V3474" i="14"/>
  <c r="AE3474" i="14"/>
  <c r="V3475" i="14"/>
  <c r="AE3475" i="14"/>
  <c r="V3476" i="14"/>
  <c r="AE3476" i="14"/>
  <c r="V3477" i="14"/>
  <c r="AE3477" i="14"/>
  <c r="V3478" i="14"/>
  <c r="AE3478" i="14"/>
  <c r="V3479" i="14"/>
  <c r="AE3479" i="14"/>
  <c r="V3480" i="14"/>
  <c r="AE3480" i="14"/>
  <c r="V3481" i="14"/>
  <c r="AE3481" i="14"/>
  <c r="V3482" i="14"/>
  <c r="V3483" i="14"/>
  <c r="AE3483" i="14"/>
  <c r="V3484" i="14"/>
  <c r="AE3484" i="14"/>
  <c r="V3485" i="14"/>
  <c r="AE3485" i="14"/>
  <c r="V3486" i="14"/>
  <c r="AE3486" i="14"/>
  <c r="V3487" i="14"/>
  <c r="AE3487" i="14"/>
  <c r="V3488" i="14"/>
  <c r="AE3488" i="14"/>
  <c r="V3489" i="14"/>
  <c r="AE3489" i="14"/>
  <c r="V3490" i="14"/>
  <c r="AE3490" i="14"/>
  <c r="V3491" i="14"/>
  <c r="AE3491" i="14"/>
  <c r="V3492" i="14"/>
  <c r="AE3492" i="14"/>
  <c r="V3493" i="14"/>
  <c r="AE3493" i="14"/>
  <c r="V3494" i="14"/>
  <c r="AE3494" i="14"/>
  <c r="V3495" i="14"/>
  <c r="AE3495" i="14"/>
  <c r="V3496" i="14"/>
  <c r="AE3496" i="14"/>
  <c r="V3497" i="14"/>
  <c r="AE3497" i="14"/>
  <c r="V3498" i="14"/>
  <c r="AE3498" i="14"/>
  <c r="V3499" i="14"/>
  <c r="AE3499" i="14"/>
  <c r="V3500" i="14"/>
  <c r="AE3500" i="14"/>
  <c r="V3501" i="14"/>
  <c r="AE3501" i="14"/>
  <c r="V3502" i="14"/>
  <c r="AE3502" i="14"/>
  <c r="V3503" i="14"/>
  <c r="AE3503" i="14"/>
  <c r="V3504" i="14"/>
  <c r="AE3504" i="14"/>
  <c r="V3505" i="14"/>
  <c r="AE3505" i="14"/>
  <c r="V3506" i="14"/>
  <c r="AE3506" i="14"/>
  <c r="V3507" i="14"/>
  <c r="AE3507" i="14"/>
  <c r="V3508" i="14"/>
  <c r="AE3508" i="14"/>
  <c r="V3509" i="14"/>
  <c r="AE3509" i="14"/>
  <c r="V3510" i="14"/>
  <c r="AE3510" i="14"/>
  <c r="V3511" i="14"/>
  <c r="AE3511" i="14"/>
  <c r="V3512" i="14"/>
  <c r="AC3512" i="14" s="1"/>
  <c r="AE3512" i="14"/>
  <c r="V3513" i="14"/>
  <c r="AE3513" i="14"/>
  <c r="V3514" i="14"/>
  <c r="V3515" i="14"/>
  <c r="AE3515" i="14"/>
  <c r="V3516" i="14"/>
  <c r="AE3516" i="14"/>
  <c r="V3517" i="14"/>
  <c r="AE3517" i="14"/>
  <c r="V3518" i="14"/>
  <c r="AE3518" i="14"/>
  <c r="V3519" i="14"/>
  <c r="AE3519" i="14"/>
  <c r="V3520" i="14"/>
  <c r="AE3520" i="14"/>
  <c r="V3521" i="14"/>
  <c r="AE3521" i="14"/>
  <c r="V3522" i="14"/>
  <c r="AE3522" i="14"/>
  <c r="V3523" i="14"/>
  <c r="AE3523" i="14"/>
  <c r="V3524" i="14"/>
  <c r="AE3524" i="14"/>
  <c r="V3525" i="14"/>
  <c r="AE3525" i="14"/>
  <c r="J5" i="10"/>
  <c r="Y9" i="8"/>
  <c r="AM9" i="8"/>
  <c r="AP9" i="8" s="1"/>
  <c r="AT9" i="8"/>
  <c r="AW9" i="8" s="1"/>
  <c r="Y10" i="8"/>
  <c r="Z10" i="8"/>
  <c r="AC10" i="8" s="1"/>
  <c r="AM10" i="8"/>
  <c r="AT10" i="8"/>
  <c r="AW10" i="8" s="1"/>
  <c r="Y11" i="8"/>
  <c r="Z11" i="8"/>
  <c r="AM11" i="8"/>
  <c r="AT11" i="8"/>
  <c r="Y12" i="8"/>
  <c r="Z12" i="8"/>
  <c r="AM12" i="8"/>
  <c r="AP12" i="8" s="1"/>
  <c r="AT12" i="8"/>
  <c r="O37" i="14"/>
  <c r="N37" i="14"/>
  <c r="M37" i="14" s="1"/>
  <c r="O201" i="14"/>
  <c r="N201" i="14"/>
  <c r="M201" i="14"/>
  <c r="O199" i="14"/>
  <c r="N199" i="14"/>
  <c r="M199" i="14" s="1"/>
  <c r="N197" i="14"/>
  <c r="M197" i="14" s="1"/>
  <c r="O195" i="14"/>
  <c r="N193" i="14"/>
  <c r="M193" i="14" s="1"/>
  <c r="O191" i="14"/>
  <c r="N191" i="14"/>
  <c r="M191" i="14" s="1"/>
  <c r="N189" i="14"/>
  <c r="M189" i="14" s="1"/>
  <c r="O187" i="14"/>
  <c r="M187" i="14"/>
  <c r="N185" i="14"/>
  <c r="M185" i="14" s="1"/>
  <c r="O185" i="14"/>
  <c r="N183" i="14"/>
  <c r="O183" i="14"/>
  <c r="N181" i="14"/>
  <c r="M181" i="14" s="1"/>
  <c r="O179" i="14"/>
  <c r="N179" i="14"/>
  <c r="O177" i="14"/>
  <c r="M177" i="14" s="1"/>
  <c r="N175" i="14"/>
  <c r="O175" i="14"/>
  <c r="N173" i="14"/>
  <c r="M173" i="14" s="1"/>
  <c r="O173" i="14"/>
  <c r="O171" i="14"/>
  <c r="N171" i="14"/>
  <c r="M171" i="14" s="1"/>
  <c r="N169" i="14"/>
  <c r="O169" i="14"/>
  <c r="N167" i="14"/>
  <c r="O167" i="14"/>
  <c r="N165" i="14"/>
  <c r="M165" i="14" s="1"/>
  <c r="O165" i="14"/>
  <c r="O163" i="14"/>
  <c r="N163" i="14"/>
  <c r="M163" i="14"/>
  <c r="O161" i="14"/>
  <c r="N161" i="14"/>
  <c r="N157" i="14"/>
  <c r="M157" i="14" s="1"/>
  <c r="O157" i="14"/>
  <c r="N155" i="14"/>
  <c r="O155" i="14"/>
  <c r="O153" i="14"/>
  <c r="N153" i="14"/>
  <c r="M153" i="14"/>
  <c r="N151" i="14"/>
  <c r="O151" i="14"/>
  <c r="M151" i="14" s="1"/>
  <c r="O149" i="14"/>
  <c r="N149" i="14"/>
  <c r="O147" i="14"/>
  <c r="O145" i="14"/>
  <c r="N145" i="14"/>
  <c r="M145" i="14"/>
  <c r="N143" i="14"/>
  <c r="O143" i="14"/>
  <c r="O141" i="14"/>
  <c r="N141" i="14"/>
  <c r="O139" i="14"/>
  <c r="N137" i="14"/>
  <c r="O137" i="14"/>
  <c r="N135" i="14"/>
  <c r="O135" i="14"/>
  <c r="O133" i="14"/>
  <c r="N133" i="14"/>
  <c r="O131" i="14"/>
  <c r="N131" i="14"/>
  <c r="M131" i="14" s="1"/>
  <c r="O129" i="14"/>
  <c r="N127" i="14"/>
  <c r="M127" i="14" s="1"/>
  <c r="O127" i="14"/>
  <c r="O125" i="14"/>
  <c r="N125" i="14"/>
  <c r="O123" i="14"/>
  <c r="N123" i="14"/>
  <c r="M123" i="14" s="1"/>
  <c r="N121" i="14"/>
  <c r="O121" i="14"/>
  <c r="N119" i="14"/>
  <c r="O119" i="14"/>
  <c r="N117" i="14"/>
  <c r="M117" i="14" s="1"/>
  <c r="O117" i="14"/>
  <c r="O115" i="14"/>
  <c r="N115" i="14"/>
  <c r="O113" i="14"/>
  <c r="N113" i="14"/>
  <c r="M113" i="14"/>
  <c r="N111" i="14"/>
  <c r="O111" i="14"/>
  <c r="M111" i="14" s="1"/>
  <c r="N109" i="14"/>
  <c r="O109" i="14"/>
  <c r="M109" i="14" s="1"/>
  <c r="O107" i="14"/>
  <c r="M107" i="14" s="1"/>
  <c r="N107" i="14"/>
  <c r="O105" i="14"/>
  <c r="N105" i="14"/>
  <c r="M105" i="14"/>
  <c r="N103" i="14"/>
  <c r="M103" i="14" s="1"/>
  <c r="O103" i="14"/>
  <c r="N101" i="14"/>
  <c r="M101" i="14" s="1"/>
  <c r="O101" i="14"/>
  <c r="O99" i="14"/>
  <c r="N99" i="14"/>
  <c r="M99" i="14" s="1"/>
  <c r="N97" i="14"/>
  <c r="M97" i="14" s="1"/>
  <c r="O97" i="14"/>
  <c r="N95" i="14"/>
  <c r="M95" i="14" s="1"/>
  <c r="O95" i="14"/>
  <c r="O93" i="14"/>
  <c r="M93" i="14" s="1"/>
  <c r="N93" i="14"/>
  <c r="O91" i="14"/>
  <c r="M91" i="14" s="1"/>
  <c r="N91" i="14"/>
  <c r="N89" i="14"/>
  <c r="O89" i="14"/>
  <c r="N87" i="14"/>
  <c r="O87" i="14"/>
  <c r="O85" i="14"/>
  <c r="N85" i="14"/>
  <c r="O83" i="14"/>
  <c r="N83" i="14"/>
  <c r="M83" i="14" s="1"/>
  <c r="N81" i="14"/>
  <c r="O81" i="14"/>
  <c r="M81" i="14" s="1"/>
  <c r="N79" i="14"/>
  <c r="O79" i="14"/>
  <c r="O77" i="14"/>
  <c r="N77" i="14"/>
  <c r="O75" i="14"/>
  <c r="M75" i="14" s="1"/>
  <c r="N75" i="14"/>
  <c r="N73" i="14"/>
  <c r="O73" i="14"/>
  <c r="N63" i="14"/>
  <c r="M63" i="14" s="1"/>
  <c r="O63" i="14"/>
  <c r="O61" i="14"/>
  <c r="N61" i="14"/>
  <c r="O59" i="14"/>
  <c r="N59" i="14"/>
  <c r="M59" i="14"/>
  <c r="O57" i="14"/>
  <c r="O55" i="14"/>
  <c r="O53" i="14"/>
  <c r="M53" i="14" s="1"/>
  <c r="N51" i="14"/>
  <c r="M51" i="14" s="1"/>
  <c r="N47" i="14"/>
  <c r="O47" i="14"/>
  <c r="O45" i="14"/>
  <c r="N45" i="14"/>
  <c r="O43" i="14"/>
  <c r="N43" i="14"/>
  <c r="O41" i="14"/>
  <c r="N41" i="14"/>
  <c r="M41" i="14"/>
  <c r="O39" i="14"/>
  <c r="M39" i="14" s="1"/>
  <c r="O36" i="14"/>
  <c r="N36" i="14"/>
  <c r="M36" i="14"/>
  <c r="N202" i="14"/>
  <c r="O202" i="14"/>
  <c r="O200" i="14"/>
  <c r="N200" i="14"/>
  <c r="O198" i="14"/>
  <c r="N198" i="14"/>
  <c r="N196" i="14"/>
  <c r="O196" i="14"/>
  <c r="M196" i="14" s="1"/>
  <c r="N194" i="14"/>
  <c r="M194" i="14"/>
  <c r="O194" i="14"/>
  <c r="O192" i="14"/>
  <c r="N192" i="14"/>
  <c r="O190" i="14"/>
  <c r="M190" i="14" s="1"/>
  <c r="N190" i="14"/>
  <c r="N188" i="14"/>
  <c r="M188" i="14" s="1"/>
  <c r="O188" i="14"/>
  <c r="N186" i="14"/>
  <c r="M186" i="14" s="1"/>
  <c r="O186" i="14"/>
  <c r="N184" i="14"/>
  <c r="M184" i="14"/>
  <c r="O184" i="14"/>
  <c r="N182" i="14"/>
  <c r="M182" i="14" s="1"/>
  <c r="O182" i="14"/>
  <c r="O180" i="14"/>
  <c r="M180" i="14" s="1"/>
  <c r="N180" i="14"/>
  <c r="N178" i="14"/>
  <c r="M178" i="14" s="1"/>
  <c r="O178" i="14"/>
  <c r="O176" i="14"/>
  <c r="N176" i="14"/>
  <c r="M176" i="14" s="1"/>
  <c r="N174" i="14"/>
  <c r="M174" i="14"/>
  <c r="O174" i="14"/>
  <c r="O172" i="14"/>
  <c r="N172" i="14"/>
  <c r="M172" i="14" s="1"/>
  <c r="N170" i="14"/>
  <c r="M170" i="14"/>
  <c r="O170" i="14"/>
  <c r="N168" i="14"/>
  <c r="O168" i="14"/>
  <c r="N166" i="14"/>
  <c r="M166" i="14"/>
  <c r="O164" i="14"/>
  <c r="N164" i="14"/>
  <c r="M164" i="14"/>
  <c r="N162" i="14"/>
  <c r="M162" i="14" s="1"/>
  <c r="N160" i="14"/>
  <c r="O160" i="14"/>
  <c r="M160" i="14" s="1"/>
  <c r="O158" i="14"/>
  <c r="N158" i="14"/>
  <c r="O156" i="14"/>
  <c r="N156" i="14"/>
  <c r="M156" i="14"/>
  <c r="N154" i="14"/>
  <c r="M154" i="14" s="1"/>
  <c r="O154" i="14"/>
  <c r="O152" i="14"/>
  <c r="O148" i="14"/>
  <c r="M148" i="14" s="1"/>
  <c r="N148" i="14"/>
  <c r="M146" i="14"/>
  <c r="O146" i="14"/>
  <c r="O144" i="14"/>
  <c r="N144" i="14"/>
  <c r="M144" i="14" s="1"/>
  <c r="N142" i="14"/>
  <c r="M142" i="14" s="1"/>
  <c r="O142" i="14"/>
  <c r="O140" i="14"/>
  <c r="N140" i="14"/>
  <c r="N138" i="14"/>
  <c r="M138" i="14" s="1"/>
  <c r="O138" i="14"/>
  <c r="O136" i="14"/>
  <c r="N136" i="14"/>
  <c r="N134" i="14"/>
  <c r="O132" i="14"/>
  <c r="N132" i="14"/>
  <c r="M132" i="14"/>
  <c r="N130" i="14"/>
  <c r="O130" i="14"/>
  <c r="N128" i="14"/>
  <c r="M128" i="14" s="1"/>
  <c r="O128" i="14"/>
  <c r="O126" i="14"/>
  <c r="M126" i="14" s="1"/>
  <c r="N126" i="14"/>
  <c r="O124" i="14"/>
  <c r="N124" i="14"/>
  <c r="M124" i="14" s="1"/>
  <c r="N120" i="14"/>
  <c r="M120" i="14" s="1"/>
  <c r="O120" i="14"/>
  <c r="O118" i="14"/>
  <c r="O116" i="14"/>
  <c r="N116" i="14"/>
  <c r="M116" i="14"/>
  <c r="O112" i="14"/>
  <c r="N112" i="14"/>
  <c r="N110" i="14"/>
  <c r="M110" i="14" s="1"/>
  <c r="O110" i="14"/>
  <c r="O108" i="14"/>
  <c r="N108" i="14"/>
  <c r="M108" i="14" s="1"/>
  <c r="N106" i="14"/>
  <c r="M106" i="14" s="1"/>
  <c r="O106" i="14"/>
  <c r="N104" i="14"/>
  <c r="M104" i="14"/>
  <c r="O104" i="14"/>
  <c r="N102" i="14"/>
  <c r="M102" i="14" s="1"/>
  <c r="O102" i="14"/>
  <c r="O100" i="14"/>
  <c r="N100" i="14"/>
  <c r="M100" i="14"/>
  <c r="N98" i="14"/>
  <c r="M98" i="14" s="1"/>
  <c r="O98" i="14"/>
  <c r="N96" i="14"/>
  <c r="M96" i="14" s="1"/>
  <c r="O96" i="14"/>
  <c r="N94" i="14"/>
  <c r="M94" i="14"/>
  <c r="O94" i="14"/>
  <c r="O92" i="14"/>
  <c r="N92" i="14"/>
  <c r="M92" i="14" s="1"/>
  <c r="N90" i="14"/>
  <c r="M90" i="14" s="1"/>
  <c r="P90" i="14" s="1"/>
  <c r="Q90" i="14" s="1"/>
  <c r="O90" i="14"/>
  <c r="N88" i="14"/>
  <c r="O88" i="14"/>
  <c r="M88" i="14" s="1"/>
  <c r="N86" i="14"/>
  <c r="O86" i="14"/>
  <c r="O84" i="14"/>
  <c r="N84" i="14"/>
  <c r="M84" i="14" s="1"/>
  <c r="N82" i="14"/>
  <c r="O82" i="14"/>
  <c r="M80" i="14"/>
  <c r="N78" i="14"/>
  <c r="O78" i="14"/>
  <c r="O76" i="14"/>
  <c r="N76" i="14"/>
  <c r="M76" i="14"/>
  <c r="N74" i="14"/>
  <c r="M74" i="14"/>
  <c r="O74" i="14"/>
  <c r="O72" i="14"/>
  <c r="N72" i="14"/>
  <c r="M72" i="14" s="1"/>
  <c r="N70" i="14"/>
  <c r="O70" i="14"/>
  <c r="M70" i="14" s="1"/>
  <c r="O68" i="14"/>
  <c r="N68" i="14"/>
  <c r="N66" i="14"/>
  <c r="M66" i="14" s="1"/>
  <c r="O66" i="14"/>
  <c r="N64" i="14"/>
  <c r="O64" i="14"/>
  <c r="N62" i="14"/>
  <c r="O62" i="14"/>
  <c r="O60" i="14"/>
  <c r="N60" i="14"/>
  <c r="M60" i="14" s="1"/>
  <c r="N58" i="14"/>
  <c r="M58" i="14" s="1"/>
  <c r="O58" i="14"/>
  <c r="N56" i="14"/>
  <c r="M56" i="14" s="1"/>
  <c r="O56" i="14"/>
  <c r="N54" i="14"/>
  <c r="O54" i="14"/>
  <c r="O52" i="14"/>
  <c r="N52" i="14"/>
  <c r="M52" i="14" s="1"/>
  <c r="N50" i="14"/>
  <c r="O50" i="14"/>
  <c r="M50" i="14" s="1"/>
  <c r="N48" i="14"/>
  <c r="O48" i="14"/>
  <c r="M48" i="14" s="1"/>
  <c r="N46" i="14"/>
  <c r="O46" i="14"/>
  <c r="M46" i="14" s="1"/>
  <c r="O44" i="14"/>
  <c r="N44" i="14"/>
  <c r="M44" i="14" s="1"/>
  <c r="N42" i="14"/>
  <c r="M42" i="14" s="1"/>
  <c r="O42" i="14"/>
  <c r="N40" i="14"/>
  <c r="O40" i="14"/>
  <c r="N38" i="14"/>
  <c r="O38" i="14"/>
  <c r="O35" i="14"/>
  <c r="N35" i="14"/>
  <c r="X3390" i="14"/>
  <c r="Y3390" i="14"/>
  <c r="W3390" i="14" s="1"/>
  <c r="Y3050" i="14"/>
  <c r="X3050" i="14"/>
  <c r="X3046" i="14"/>
  <c r="Y3032" i="14"/>
  <c r="X3032" i="14"/>
  <c r="Y3002" i="14"/>
  <c r="X3002" i="14"/>
  <c r="X3422" i="14"/>
  <c r="Y3422" i="14"/>
  <c r="X3154" i="14"/>
  <c r="Y3154" i="14"/>
  <c r="X3146" i="14"/>
  <c r="Y3146" i="14"/>
  <c r="X3122" i="14"/>
  <c r="Y3122" i="14"/>
  <c r="W3122" i="14" s="1"/>
  <c r="X3114" i="14"/>
  <c r="Y3114" i="14"/>
  <c r="W3114" i="14" s="1"/>
  <c r="X3486" i="14"/>
  <c r="W3486" i="14" s="1"/>
  <c r="Z3486" i="14" s="1"/>
  <c r="Y3486" i="14"/>
  <c r="X3294" i="14"/>
  <c r="W3294" i="14" s="1"/>
  <c r="Y3294" i="14"/>
  <c r="X3326" i="14"/>
  <c r="Y3326" i="14"/>
  <c r="Y3086" i="14"/>
  <c r="X3086" i="14"/>
  <c r="Y2968" i="14"/>
  <c r="X2968" i="14"/>
  <c r="Y2964" i="14"/>
  <c r="X2964" i="14"/>
  <c r="X3358" i="14"/>
  <c r="Y3358" i="14"/>
  <c r="X3214" i="14"/>
  <c r="Y3214" i="14"/>
  <c r="X2991" i="14"/>
  <c r="Y2991" i="14"/>
  <c r="X3454" i="14"/>
  <c r="Y3454" i="14"/>
  <c r="X3108" i="14"/>
  <c r="Y3108" i="14"/>
  <c r="X3518" i="14"/>
  <c r="Y3518" i="14"/>
  <c r="X3262" i="14"/>
  <c r="W3262" i="14" s="1"/>
  <c r="Y3262" i="14"/>
  <c r="X3198" i="14"/>
  <c r="Y3198" i="14"/>
  <c r="X3158" i="14"/>
  <c r="Y3158" i="14"/>
  <c r="X2993" i="14"/>
  <c r="Y2993" i="14"/>
  <c r="X3510" i="14"/>
  <c r="Y3510" i="14"/>
  <c r="X3478" i="14"/>
  <c r="Y3478" i="14"/>
  <c r="X3446" i="14"/>
  <c r="Y3446" i="14"/>
  <c r="X3414" i="14"/>
  <c r="Y3414" i="14"/>
  <c r="X3382" i="14"/>
  <c r="Y3382" i="14"/>
  <c r="X3350" i="14"/>
  <c r="X3286" i="14"/>
  <c r="Y3286" i="14"/>
  <c r="X3254" i="14"/>
  <c r="Y3254" i="14"/>
  <c r="X3224" i="14"/>
  <c r="Y3224" i="14"/>
  <c r="X3202" i="14"/>
  <c r="Y3202" i="14"/>
  <c r="X3192" i="14"/>
  <c r="Y3192" i="14"/>
  <c r="X3166" i="14"/>
  <c r="Y3166" i="14"/>
  <c r="X3140" i="14"/>
  <c r="Y3140" i="14"/>
  <c r="X3077" i="14"/>
  <c r="Y3077" i="14"/>
  <c r="Y3070" i="14"/>
  <c r="X3070" i="14"/>
  <c r="Y3025" i="14"/>
  <c r="Y3005" i="14"/>
  <c r="X3005" i="14"/>
  <c r="W3005" i="14" s="1"/>
  <c r="Y2974" i="14"/>
  <c r="X2974" i="14"/>
  <c r="Y2873" i="14"/>
  <c r="X2873" i="14"/>
  <c r="X2823" i="14"/>
  <c r="Y2823" i="14"/>
  <c r="Y2764" i="14"/>
  <c r="X2764" i="14"/>
  <c r="Y3089" i="14"/>
  <c r="X3089" i="14"/>
  <c r="X3494" i="14"/>
  <c r="X3462" i="14"/>
  <c r="Y3462" i="14"/>
  <c r="X3430" i="14"/>
  <c r="Y3430" i="14"/>
  <c r="X3398" i="14"/>
  <c r="Y3398" i="14"/>
  <c r="X3334" i="14"/>
  <c r="Y3334" i="14"/>
  <c r="X3302" i="14"/>
  <c r="Y3302" i="14"/>
  <c r="X3270" i="14"/>
  <c r="X3178" i="14"/>
  <c r="Y3178" i="14"/>
  <c r="X3138" i="14"/>
  <c r="Y3138" i="14"/>
  <c r="X3126" i="14"/>
  <c r="Y3126" i="14"/>
  <c r="X3019" i="14"/>
  <c r="Y3019" i="14"/>
  <c r="X3502" i="14"/>
  <c r="W3502" i="14" s="1"/>
  <c r="Y3502" i="14"/>
  <c r="X3470" i="14"/>
  <c r="Y3470" i="14"/>
  <c r="X3438" i="14"/>
  <c r="Y3438" i="14"/>
  <c r="X3406" i="14"/>
  <c r="Y3406" i="14"/>
  <c r="X3374" i="14"/>
  <c r="W3374" i="14" s="1"/>
  <c r="Y3374" i="14"/>
  <c r="X3342" i="14"/>
  <c r="Y3342" i="14"/>
  <c r="X3310" i="14"/>
  <c r="Y3310" i="14"/>
  <c r="X3278" i="14"/>
  <c r="Y3278" i="14"/>
  <c r="X3246" i="14"/>
  <c r="W3246" i="14" s="1"/>
  <c r="Z3246" i="14" s="1"/>
  <c r="AA3246" i="14" s="1"/>
  <c r="Y3246" i="14"/>
  <c r="X3237" i="14"/>
  <c r="Y3237" i="14"/>
  <c r="X3226" i="14"/>
  <c r="Y3226" i="14"/>
  <c r="X3210" i="14"/>
  <c r="Y3210" i="14"/>
  <c r="X3170" i="14"/>
  <c r="Y3170" i="14"/>
  <c r="X3007" i="14"/>
  <c r="Y3007" i="14"/>
  <c r="X2915" i="14"/>
  <c r="Y2915" i="14"/>
  <c r="X3524" i="14"/>
  <c r="Y3524" i="14"/>
  <c r="X3516" i="14"/>
  <c r="W3516" i="14" s="1"/>
  <c r="Y3516" i="14"/>
  <c r="X3508" i="14"/>
  <c r="Y3508" i="14"/>
  <c r="X3500" i="14"/>
  <c r="Y3500" i="14"/>
  <c r="X3492" i="14"/>
  <c r="Y3492" i="14"/>
  <c r="X3484" i="14"/>
  <c r="W3484" i="14" s="1"/>
  <c r="Y3484" i="14"/>
  <c r="X3476" i="14"/>
  <c r="Y3476" i="14"/>
  <c r="X3468" i="14"/>
  <c r="Y3468" i="14"/>
  <c r="X3460" i="14"/>
  <c r="Y3460" i="14"/>
  <c r="X3452" i="14"/>
  <c r="W3452" i="14" s="1"/>
  <c r="Z3452" i="14" s="1"/>
  <c r="AA3452" i="14" s="1"/>
  <c r="Y3452" i="14"/>
  <c r="X3444" i="14"/>
  <c r="Y3444" i="14"/>
  <c r="X3436" i="14"/>
  <c r="Y3436" i="14"/>
  <c r="X3428" i="14"/>
  <c r="Y3428" i="14"/>
  <c r="X3420" i="14"/>
  <c r="Y3420" i="14"/>
  <c r="X3412" i="14"/>
  <c r="Y3412" i="14"/>
  <c r="X3404" i="14"/>
  <c r="Y3404" i="14"/>
  <c r="X3396" i="14"/>
  <c r="Y3396" i="14"/>
  <c r="X3388" i="14"/>
  <c r="W3388" i="14" s="1"/>
  <c r="Y3388" i="14"/>
  <c r="X3380" i="14"/>
  <c r="Y3380" i="14"/>
  <c r="X3372" i="14"/>
  <c r="Y3372" i="14"/>
  <c r="X3364" i="14"/>
  <c r="Y3364" i="14"/>
  <c r="X3356" i="14"/>
  <c r="W3356" i="14" s="1"/>
  <c r="Z3356" i="14" s="1"/>
  <c r="AA3356" i="14" s="1"/>
  <c r="Y3356" i="14"/>
  <c r="X3348" i="14"/>
  <c r="Y3348" i="14"/>
  <c r="W3348" i="14" s="1"/>
  <c r="Z3348" i="14" s="1"/>
  <c r="AA3348" i="14" s="1"/>
  <c r="X3340" i="14"/>
  <c r="Y3340" i="14"/>
  <c r="X3332" i="14"/>
  <c r="Y3332" i="14"/>
  <c r="X3324" i="14"/>
  <c r="W3324" i="14" s="1"/>
  <c r="Z3324" i="14" s="1"/>
  <c r="AA3324" i="14" s="1"/>
  <c r="Y3324" i="14"/>
  <c r="X3316" i="14"/>
  <c r="Y3316" i="14"/>
  <c r="X3308" i="14"/>
  <c r="Y3308" i="14"/>
  <c r="X3300" i="14"/>
  <c r="Y3300" i="14"/>
  <c r="X3292" i="14"/>
  <c r="W3292" i="14" s="1"/>
  <c r="Y3292" i="14"/>
  <c r="X3284" i="14"/>
  <c r="Y3284" i="14"/>
  <c r="X3276" i="14"/>
  <c r="Y3276" i="14"/>
  <c r="X3268" i="14"/>
  <c r="Y3268" i="14"/>
  <c r="X3260" i="14"/>
  <c r="Y3260" i="14"/>
  <c r="X3252" i="14"/>
  <c r="Y3252" i="14"/>
  <c r="X3244" i="14"/>
  <c r="Y3244" i="14"/>
  <c r="Y3225" i="14"/>
  <c r="X3215" i="14"/>
  <c r="Y3215" i="14"/>
  <c r="W3215" i="14" s="1"/>
  <c r="Y3194" i="14"/>
  <c r="Y3162" i="14"/>
  <c r="X3148" i="14"/>
  <c r="Y3148" i="14"/>
  <c r="X3134" i="14"/>
  <c r="Y3134" i="14"/>
  <c r="X3116" i="14"/>
  <c r="Y3116" i="14"/>
  <c r="Y3080" i="14"/>
  <c r="X3080" i="14"/>
  <c r="Y3053" i="14"/>
  <c r="X3053" i="14"/>
  <c r="Y3038" i="14"/>
  <c r="X3038" i="14"/>
  <c r="Y3029" i="14"/>
  <c r="Y2996" i="14"/>
  <c r="W2996" i="14" s="1"/>
  <c r="Z2996" i="14" s="1"/>
  <c r="AA2996" i="14" s="1"/>
  <c r="X2996" i="14"/>
  <c r="Y2851" i="14"/>
  <c r="X2851" i="14"/>
  <c r="X3208" i="14"/>
  <c r="X3182" i="14"/>
  <c r="Y3182" i="14"/>
  <c r="X3176" i="14"/>
  <c r="Y3176" i="14"/>
  <c r="X3130" i="14"/>
  <c r="Y3130" i="14"/>
  <c r="Y3102" i="14"/>
  <c r="X3102" i="14"/>
  <c r="Y3064" i="14"/>
  <c r="X3064" i="14"/>
  <c r="Y3037" i="14"/>
  <c r="X3037" i="14"/>
  <c r="Y2923" i="14"/>
  <c r="X2923" i="14"/>
  <c r="Y2809" i="14"/>
  <c r="W2809" i="14" s="1"/>
  <c r="X2809" i="14"/>
  <c r="X3520" i="14"/>
  <c r="W3520" i="14" s="1"/>
  <c r="Y3520" i="14"/>
  <c r="X3512" i="14"/>
  <c r="Y3512" i="14"/>
  <c r="X3504" i="14"/>
  <c r="Y3504" i="14"/>
  <c r="X3496" i="14"/>
  <c r="Y3496" i="14"/>
  <c r="X3488" i="14"/>
  <c r="Y3488" i="14"/>
  <c r="X3480" i="14"/>
  <c r="Y3480" i="14"/>
  <c r="X3472" i="14"/>
  <c r="Y3472" i="14"/>
  <c r="X3464" i="14"/>
  <c r="Y3464" i="14"/>
  <c r="X3456" i="14"/>
  <c r="Y3456" i="14"/>
  <c r="X3448" i="14"/>
  <c r="Y3448" i="14"/>
  <c r="W3448" i="14" s="1"/>
  <c r="Z3448" i="14" s="1"/>
  <c r="AA3448" i="14" s="1"/>
  <c r="X3440" i="14"/>
  <c r="W3440" i="14" s="1"/>
  <c r="Y3440" i="14"/>
  <c r="X3432" i="14"/>
  <c r="Y3432" i="14"/>
  <c r="X3424" i="14"/>
  <c r="Y3424" i="14"/>
  <c r="X3416" i="14"/>
  <c r="Y3416" i="14"/>
  <c r="X3408" i="14"/>
  <c r="Y3408" i="14"/>
  <c r="X3400" i="14"/>
  <c r="Y3400" i="14"/>
  <c r="X3392" i="14"/>
  <c r="Y3392" i="14"/>
  <c r="X3384" i="14"/>
  <c r="Y3384" i="14"/>
  <c r="W3384" i="14" s="1"/>
  <c r="Z3384" i="14" s="1"/>
  <c r="AA3384" i="14" s="1"/>
  <c r="X3376" i="14"/>
  <c r="Y3376" i="14"/>
  <c r="X3368" i="14"/>
  <c r="Y3368" i="14"/>
  <c r="X3360" i="14"/>
  <c r="Y3360" i="14"/>
  <c r="X3352" i="14"/>
  <c r="Y3352" i="14"/>
  <c r="X3344" i="14"/>
  <c r="W3344" i="14" s="1"/>
  <c r="Z3344" i="14" s="1"/>
  <c r="Y3344" i="14"/>
  <c r="X3336" i="14"/>
  <c r="Y3336" i="14"/>
  <c r="X3328" i="14"/>
  <c r="Y3328" i="14"/>
  <c r="X3320" i="14"/>
  <c r="Y3320" i="14"/>
  <c r="W3320" i="14" s="1"/>
  <c r="Z3320" i="14" s="1"/>
  <c r="AA3320" i="14" s="1"/>
  <c r="X3312" i="14"/>
  <c r="Y3312" i="14"/>
  <c r="X3304" i="14"/>
  <c r="W3304" i="14" s="1"/>
  <c r="Y3304" i="14"/>
  <c r="X3296" i="14"/>
  <c r="Y3296" i="14"/>
  <c r="X3288" i="14"/>
  <c r="Y3288" i="14"/>
  <c r="X3280" i="14"/>
  <c r="W3280" i="14" s="1"/>
  <c r="Y3280" i="14"/>
  <c r="X3272" i="14"/>
  <c r="Y3272" i="14"/>
  <c r="X3264" i="14"/>
  <c r="Y3264" i="14"/>
  <c r="X3256" i="14"/>
  <c r="Y3256" i="14"/>
  <c r="W3256" i="14" s="1"/>
  <c r="Z3256" i="14" s="1"/>
  <c r="AA3256" i="14" s="1"/>
  <c r="X3248" i="14"/>
  <c r="Y3248" i="14"/>
  <c r="X3240" i="14"/>
  <c r="W3240" i="14" s="1"/>
  <c r="Z3240" i="14" s="1"/>
  <c r="AA3240" i="14" s="1"/>
  <c r="Y3240" i="14"/>
  <c r="X3234" i="14"/>
  <c r="Y3234" i="14"/>
  <c r="X3230" i="14"/>
  <c r="Y3230" i="14"/>
  <c r="W3230" i="14" s="1"/>
  <c r="Z3230" i="14" s="1"/>
  <c r="X3150" i="14"/>
  <c r="Y3150" i="14"/>
  <c r="X3132" i="14"/>
  <c r="Y3132" i="14"/>
  <c r="X3118" i="14"/>
  <c r="Y3118" i="14"/>
  <c r="X3093" i="14"/>
  <c r="Y3093" i="14"/>
  <c r="Y3078" i="14"/>
  <c r="X3078" i="14"/>
  <c r="Y3066" i="14"/>
  <c r="W3066" i="14" s="1"/>
  <c r="X3066" i="14"/>
  <c r="Y3062" i="14"/>
  <c r="X3062" i="14"/>
  <c r="X3051" i="14"/>
  <c r="Y3051" i="14"/>
  <c r="X3035" i="14"/>
  <c r="Y3035" i="14"/>
  <c r="Y2937" i="14"/>
  <c r="X2937" i="14"/>
  <c r="X3522" i="14"/>
  <c r="X3506" i="14"/>
  <c r="Y3506" i="14"/>
  <c r="W3506" i="14" s="1"/>
  <c r="Z3506" i="14" s="1"/>
  <c r="AA3506" i="14" s="1"/>
  <c r="X3498" i="14"/>
  <c r="Y3498" i="14"/>
  <c r="X3490" i="14"/>
  <c r="W3490" i="14" s="1"/>
  <c r="X3474" i="14"/>
  <c r="Y3474" i="14"/>
  <c r="X3466" i="14"/>
  <c r="Y3466" i="14"/>
  <c r="X3458" i="14"/>
  <c r="X3442" i="14"/>
  <c r="Y3442" i="14"/>
  <c r="X3434" i="14"/>
  <c r="Y3434" i="14"/>
  <c r="X3426" i="14"/>
  <c r="X3410" i="14"/>
  <c r="Y3410" i="14"/>
  <c r="X3402" i="14"/>
  <c r="W3402" i="14" s="1"/>
  <c r="Z3402" i="14" s="1"/>
  <c r="AA3402" i="14" s="1"/>
  <c r="Y3402" i="14"/>
  <c r="X3394" i="14"/>
  <c r="Y3394" i="14"/>
  <c r="X3386" i="14"/>
  <c r="Y3386" i="14"/>
  <c r="X3378" i="14"/>
  <c r="Y3378" i="14"/>
  <c r="X3370" i="14"/>
  <c r="W3370" i="14" s="1"/>
  <c r="Z3370" i="14" s="1"/>
  <c r="AA3370" i="14" s="1"/>
  <c r="Y3370" i="14"/>
  <c r="X3362" i="14"/>
  <c r="Y3362" i="14"/>
  <c r="X3354" i="14"/>
  <c r="Y3354" i="14"/>
  <c r="X3346" i="14"/>
  <c r="Y3346" i="14"/>
  <c r="X3338" i="14"/>
  <c r="W3338" i="14" s="1"/>
  <c r="Z3338" i="14" s="1"/>
  <c r="AA3338" i="14" s="1"/>
  <c r="Y3338" i="14"/>
  <c r="X3330" i="14"/>
  <c r="Y3330" i="14"/>
  <c r="X3322" i="14"/>
  <c r="Y3322" i="14"/>
  <c r="X3314" i="14"/>
  <c r="Y3314" i="14"/>
  <c r="X3306" i="14"/>
  <c r="W3306" i="14" s="1"/>
  <c r="Z3306" i="14" s="1"/>
  <c r="AA3306" i="14" s="1"/>
  <c r="Y3306" i="14"/>
  <c r="X3298" i="14"/>
  <c r="Y3298" i="14"/>
  <c r="X3290" i="14"/>
  <c r="Y3290" i="14"/>
  <c r="X3282" i="14"/>
  <c r="Y3282" i="14"/>
  <c r="X3274" i="14"/>
  <c r="W3274" i="14" s="1"/>
  <c r="Z3274" i="14" s="1"/>
  <c r="AA3274" i="14" s="1"/>
  <c r="Y3274" i="14"/>
  <c r="X3266" i="14"/>
  <c r="Y3266" i="14"/>
  <c r="X3258" i="14"/>
  <c r="Y3258" i="14"/>
  <c r="X3250" i="14"/>
  <c r="Y3250" i="14"/>
  <c r="X3242" i="14"/>
  <c r="W3242" i="14" s="1"/>
  <c r="Z3242" i="14" s="1"/>
  <c r="AA3242" i="14" s="1"/>
  <c r="Y3242" i="14"/>
  <c r="X3186" i="14"/>
  <c r="Y3186" i="14"/>
  <c r="X3156" i="14"/>
  <c r="Y3156" i="14"/>
  <c r="X3142" i="14"/>
  <c r="Y3142" i="14"/>
  <c r="X3124" i="14"/>
  <c r="W3124" i="14" s="1"/>
  <c r="Z3124" i="14" s="1"/>
  <c r="AA3124" i="14" s="1"/>
  <c r="Y3124" i="14"/>
  <c r="X3110" i="14"/>
  <c r="Y3110" i="14"/>
  <c r="Y3096" i="14"/>
  <c r="X3096" i="14"/>
  <c r="Y3076" i="14"/>
  <c r="X3076" i="14"/>
  <c r="Y3069" i="14"/>
  <c r="W3069" i="14" s="1"/>
  <c r="Z3069" i="14" s="1"/>
  <c r="AA3069" i="14" s="1"/>
  <c r="X3069" i="14"/>
  <c r="X3061" i="14"/>
  <c r="Y3061" i="14"/>
  <c r="Y3034" i="14"/>
  <c r="X3034" i="14"/>
  <c r="Y3012" i="14"/>
  <c r="X3012" i="14"/>
  <c r="X3009" i="14"/>
  <c r="W3009" i="14" s="1"/>
  <c r="Z3009" i="14" s="1"/>
  <c r="AA3009" i="14" s="1"/>
  <c r="Y3009" i="14"/>
  <c r="X2987" i="14"/>
  <c r="Y2987" i="14"/>
  <c r="Y2980" i="14"/>
  <c r="X2980" i="14"/>
  <c r="Y2966" i="14"/>
  <c r="X2966" i="14"/>
  <c r="Y2889" i="14"/>
  <c r="W2889" i="14" s="1"/>
  <c r="Z2889" i="14" s="1"/>
  <c r="AA2889" i="14" s="1"/>
  <c r="X2889" i="14"/>
  <c r="X2875" i="14"/>
  <c r="Y2875" i="14"/>
  <c r="X2801" i="14"/>
  <c r="Y2801" i="14"/>
  <c r="Y2755" i="14"/>
  <c r="X2755" i="14"/>
  <c r="Y3238" i="14"/>
  <c r="Y3222" i="14"/>
  <c r="Y3206" i="14"/>
  <c r="Y3190" i="14"/>
  <c r="Y3174" i="14"/>
  <c r="W3174" i="14" s="1"/>
  <c r="Z3174" i="14" s="1"/>
  <c r="AA3174" i="14" s="1"/>
  <c r="X3101" i="14"/>
  <c r="X3098" i="14"/>
  <c r="Y3092" i="14"/>
  <c r="X3092" i="14"/>
  <c r="W3092" i="14" s="1"/>
  <c r="Z3092" i="14" s="1"/>
  <c r="AA3092" i="14" s="1"/>
  <c r="Y3054" i="14"/>
  <c r="X3054" i="14"/>
  <c r="X3003" i="14"/>
  <c r="Y3003" i="14"/>
  <c r="X3000" i="14"/>
  <c r="Y2997" i="14"/>
  <c r="X2982" i="14"/>
  <c r="X2973" i="14"/>
  <c r="W2973" i="14" s="1"/>
  <c r="Z2973" i="14" s="1"/>
  <c r="AA2973" i="14" s="1"/>
  <c r="X2970" i="14"/>
  <c r="X2943" i="14"/>
  <c r="Y2943" i="14"/>
  <c r="X2927" i="14"/>
  <c r="Y2927" i="14"/>
  <c r="Y2917" i="14"/>
  <c r="X2917" i="14"/>
  <c r="X2781" i="14"/>
  <c r="W2781" i="14" s="1"/>
  <c r="Z2781" i="14" s="1"/>
  <c r="AA2781" i="14" s="1"/>
  <c r="Y2781" i="14"/>
  <c r="X3160" i="14"/>
  <c r="Y3160" i="14"/>
  <c r="X3152" i="14"/>
  <c r="Y3152" i="14"/>
  <c r="X3144" i="14"/>
  <c r="Y3144" i="14"/>
  <c r="W3144" i="14" s="1"/>
  <c r="Z3144" i="14" s="1"/>
  <c r="X3136" i="14"/>
  <c r="Y3136" i="14"/>
  <c r="X3128" i="14"/>
  <c r="Y3128" i="14"/>
  <c r="X3120" i="14"/>
  <c r="Y3120" i="14"/>
  <c r="X3112" i="14"/>
  <c r="Y3112" i="14"/>
  <c r="X3083" i="14"/>
  <c r="Y3083" i="14"/>
  <c r="Y3044" i="14"/>
  <c r="X3044" i="14"/>
  <c r="Y3006" i="14"/>
  <c r="X3006" i="14"/>
  <c r="X2947" i="14"/>
  <c r="Y2947" i="14"/>
  <c r="Y2779" i="14"/>
  <c r="X2779" i="14"/>
  <c r="Y2722" i="14"/>
  <c r="W2722" i="14" s="1"/>
  <c r="Z2722" i="14" s="1"/>
  <c r="X2722" i="14"/>
  <c r="X3067" i="14"/>
  <c r="Y3067" i="14"/>
  <c r="Y3028" i="14"/>
  <c r="Y2990" i="14"/>
  <c r="X2990" i="14"/>
  <c r="Y2958" i="14"/>
  <c r="X2958" i="14"/>
  <c r="Y2933" i="14"/>
  <c r="X2933" i="14"/>
  <c r="Y2815" i="14"/>
  <c r="X2815" i="14"/>
  <c r="X2807" i="14"/>
  <c r="Y2807" i="14"/>
  <c r="Y2775" i="14"/>
  <c r="X2775" i="14"/>
  <c r="X2721" i="14"/>
  <c r="Y2721" i="14"/>
  <c r="X3099" i="14"/>
  <c r="Y3099" i="14"/>
  <c r="Y3060" i="14"/>
  <c r="X3060" i="14"/>
  <c r="Y3022" i="14"/>
  <c r="X3022" i="14"/>
  <c r="X2971" i="14"/>
  <c r="Y2971" i="14"/>
  <c r="X2931" i="14"/>
  <c r="Y2931" i="14"/>
  <c r="Y2740" i="14"/>
  <c r="X2740" i="14"/>
  <c r="X2724" i="14"/>
  <c r="Y2724" i="14"/>
  <c r="X2903" i="14"/>
  <c r="Y2903" i="14"/>
  <c r="X2773" i="14"/>
  <c r="Y2773" i="14"/>
  <c r="X2813" i="14"/>
  <c r="Y2813" i="14"/>
  <c r="X2752" i="14"/>
  <c r="Y2752" i="14"/>
  <c r="Y2732" i="14"/>
  <c r="X2732" i="14"/>
  <c r="Y2855" i="14"/>
  <c r="Y2797" i="14"/>
  <c r="U2787" i="14"/>
  <c r="Y2765" i="14"/>
  <c r="X2761" i="14"/>
  <c r="U2737" i="14"/>
  <c r="U2729" i="14"/>
  <c r="X2729" i="14" s="1"/>
  <c r="X2720" i="14"/>
  <c r="Y2720" i="14"/>
  <c r="U2719" i="14"/>
  <c r="U2728" i="14"/>
  <c r="X2728" i="14" s="1"/>
  <c r="U2735" i="14"/>
  <c r="U2744" i="14"/>
  <c r="AE2744" i="14" s="1"/>
  <c r="U2751" i="14"/>
  <c r="AE2751" i="14" s="1"/>
  <c r="U2760" i="14"/>
  <c r="U2718" i="14"/>
  <c r="U2725" i="14"/>
  <c r="U2734" i="14"/>
  <c r="X2734" i="14" s="1"/>
  <c r="U2741" i="14"/>
  <c r="U2750" i="14"/>
  <c r="AE2750" i="14" s="1"/>
  <c r="U2757" i="14"/>
  <c r="AE2757" i="14" s="1"/>
  <c r="U2766" i="14"/>
  <c r="AE2766" i="14" s="1"/>
  <c r="U2768" i="14"/>
  <c r="X2768" i="14" s="1"/>
  <c r="U2770" i="14"/>
  <c r="U2772" i="14"/>
  <c r="AE2772" i="14" s="1"/>
  <c r="U2774" i="14"/>
  <c r="AE2774" i="14" s="1"/>
  <c r="U2776" i="14"/>
  <c r="U2778" i="14"/>
  <c r="U2780" i="14"/>
  <c r="U2782" i="14"/>
  <c r="AE2782" i="14" s="1"/>
  <c r="U2784" i="14"/>
  <c r="U2786" i="14"/>
  <c r="U2788" i="14"/>
  <c r="AE2788" i="14" s="1"/>
  <c r="U2790" i="14"/>
  <c r="AE2790" i="14" s="1"/>
  <c r="U2792" i="14"/>
  <c r="AE2792" i="14" s="1"/>
  <c r="U2794" i="14"/>
  <c r="AE2794" i="14" s="1"/>
  <c r="U2796" i="14"/>
  <c r="U2798" i="14"/>
  <c r="AE2798" i="14" s="1"/>
  <c r="U2800" i="14"/>
  <c r="U2802" i="14"/>
  <c r="U2804" i="14"/>
  <c r="U2806" i="14"/>
  <c r="AE2806" i="14" s="1"/>
  <c r="U2808" i="14"/>
  <c r="U2810" i="14"/>
  <c r="AE2810" i="14" s="1"/>
  <c r="U2812" i="14"/>
  <c r="AE2812" i="14" s="1"/>
  <c r="U2814" i="14"/>
  <c r="AE2814" i="14" s="1"/>
  <c r="U2816" i="14"/>
  <c r="U2818" i="14"/>
  <c r="U2820" i="14"/>
  <c r="AE2820" i="14" s="1"/>
  <c r="U2822" i="14"/>
  <c r="U2824" i="14"/>
  <c r="U2826" i="14"/>
  <c r="U2828" i="14"/>
  <c r="AE2828" i="14" s="1"/>
  <c r="U2830" i="14"/>
  <c r="AE2830" i="14" s="1"/>
  <c r="U2832" i="14"/>
  <c r="U2834" i="14"/>
  <c r="U2836" i="14"/>
  <c r="AE2836" i="14" s="1"/>
  <c r="U2838" i="14"/>
  <c r="U2840" i="14"/>
  <c r="U2842" i="14"/>
  <c r="U2844" i="14"/>
  <c r="Y2844" i="14" s="1"/>
  <c r="U2846" i="14"/>
  <c r="AE2846" i="14" s="1"/>
  <c r="U2848" i="14"/>
  <c r="AE2848" i="14" s="1"/>
  <c r="U2850" i="14"/>
  <c r="U2852" i="14"/>
  <c r="AE2852" i="14" s="1"/>
  <c r="U2854" i="14"/>
  <c r="AE2854" i="14" s="1"/>
  <c r="U2856" i="14"/>
  <c r="U2858" i="14"/>
  <c r="AE2858" i="14" s="1"/>
  <c r="U2860" i="14"/>
  <c r="U2862" i="14"/>
  <c r="AE2862" i="14" s="1"/>
  <c r="U2864" i="14"/>
  <c r="U2866" i="14"/>
  <c r="U2868" i="14"/>
  <c r="U2870" i="14"/>
  <c r="AE2870" i="14" s="1"/>
  <c r="U2872" i="14"/>
  <c r="AE2872" i="14" s="1"/>
  <c r="U2874" i="14"/>
  <c r="Y2874" i="14" s="1"/>
  <c r="U2876" i="14"/>
  <c r="AE2876" i="14" s="1"/>
  <c r="U2878" i="14"/>
  <c r="AE2878" i="14" s="1"/>
  <c r="U2880" i="14"/>
  <c r="X2880" i="14" s="1"/>
  <c r="U2882" i="14"/>
  <c r="U2884" i="14"/>
  <c r="AE2884" i="14" s="1"/>
  <c r="U2886" i="14"/>
  <c r="AE2886" i="14" s="1"/>
  <c r="U2888" i="14"/>
  <c r="U2890" i="14"/>
  <c r="U2892" i="14"/>
  <c r="AE2892" i="14" s="1"/>
  <c r="U2894" i="14"/>
  <c r="AE2894" i="14" s="1"/>
  <c r="U2896" i="14"/>
  <c r="U2898" i="14"/>
  <c r="X2898" i="14" s="1"/>
  <c r="U2900" i="14"/>
  <c r="AE2900" i="14" s="1"/>
  <c r="U2902" i="14"/>
  <c r="U2904" i="14"/>
  <c r="U2906" i="14"/>
  <c r="U2908" i="14"/>
  <c r="U2910" i="14"/>
  <c r="AE2910" i="14" s="1"/>
  <c r="U2912" i="14"/>
  <c r="U2914" i="14"/>
  <c r="U2916" i="14"/>
  <c r="AE2916" i="14" s="1"/>
  <c r="U2918" i="14"/>
  <c r="AE2918" i="14" s="1"/>
  <c r="U2920" i="14"/>
  <c r="U2922" i="14"/>
  <c r="AE2922" i="14" s="1"/>
  <c r="U2924" i="14"/>
  <c r="AE2924" i="14" s="1"/>
  <c r="U2926" i="14"/>
  <c r="AE2926" i="14" s="1"/>
  <c r="U2928" i="14"/>
  <c r="U2930" i="14"/>
  <c r="U2932" i="14"/>
  <c r="U2934" i="14"/>
  <c r="U2936" i="14"/>
  <c r="U2938" i="14"/>
  <c r="AE2938" i="14" s="1"/>
  <c r="U2940" i="14"/>
  <c r="U2942" i="14"/>
  <c r="AE2942" i="14" s="1"/>
  <c r="U2944" i="14"/>
  <c r="U2946" i="14"/>
  <c r="U2948" i="14"/>
  <c r="AE2948" i="14" s="1"/>
  <c r="U2950" i="14"/>
  <c r="U2952" i="14"/>
  <c r="U2954" i="14"/>
  <c r="X2954" i="14" s="1"/>
  <c r="U2956" i="14"/>
  <c r="AE2956" i="14" s="1"/>
  <c r="U2747" i="14"/>
  <c r="AE2747" i="14" s="1"/>
  <c r="U2753" i="14"/>
  <c r="AE2753" i="14" s="1"/>
  <c r="U2756" i="14"/>
  <c r="U2759" i="14"/>
  <c r="AE2759" i="14" s="1"/>
  <c r="U2762" i="14"/>
  <c r="AE2762" i="14" s="1"/>
  <c r="U2811" i="14"/>
  <c r="AE2811" i="14" s="1"/>
  <c r="U2827" i="14"/>
  <c r="AE2827" i="14" s="1"/>
  <c r="U2843" i="14"/>
  <c r="Y2843" i="14" s="1"/>
  <c r="U2859" i="14"/>
  <c r="AE2859" i="14" s="1"/>
  <c r="U2733" i="14"/>
  <c r="Y2733" i="14" s="1"/>
  <c r="U2739" i="14"/>
  <c r="AE2739" i="14" s="1"/>
  <c r="U2742" i="14"/>
  <c r="AE2742" i="14" s="1"/>
  <c r="U2745" i="14"/>
  <c r="AE2745" i="14" s="1"/>
  <c r="U2748" i="14"/>
  <c r="U2754" i="14"/>
  <c r="AE2754" i="14" s="1"/>
  <c r="U2769" i="14"/>
  <c r="AE2769" i="14" s="1"/>
  <c r="U2777" i="14"/>
  <c r="AE2777" i="14" s="1"/>
  <c r="U2785" i="14"/>
  <c r="U2793" i="14"/>
  <c r="U2805" i="14"/>
  <c r="U2821" i="14"/>
  <c r="U2837" i="14"/>
  <c r="U2853" i="14"/>
  <c r="X2853" i="14" s="1"/>
  <c r="U2869" i="14"/>
  <c r="U2885" i="14"/>
  <c r="AE2885" i="14" s="1"/>
  <c r="U2901" i="14"/>
  <c r="X2733" i="14"/>
  <c r="Y2944" i="14"/>
  <c r="Y2896" i="14"/>
  <c r="X2859" i="14"/>
  <c r="Y2859" i="14"/>
  <c r="X2910" i="14"/>
  <c r="Y2910" i="14"/>
  <c r="X2862" i="14"/>
  <c r="Y2862" i="14"/>
  <c r="X2782" i="14"/>
  <c r="Y2782" i="14"/>
  <c r="Y2827" i="14"/>
  <c r="W2827" i="14" s="1"/>
  <c r="Z2827" i="14" s="1"/>
  <c r="AA2827" i="14" s="1"/>
  <c r="X2827" i="14"/>
  <c r="Y2906" i="14"/>
  <c r="X2842" i="14"/>
  <c r="Y2810" i="14"/>
  <c r="X2750" i="14"/>
  <c r="Y2750" i="14"/>
  <c r="Y2821" i="14"/>
  <c r="X2950" i="14"/>
  <c r="X2918" i="14"/>
  <c r="Y2918" i="14"/>
  <c r="X2870" i="14"/>
  <c r="Y2870" i="14"/>
  <c r="Y2806" i="14"/>
  <c r="X2806" i="14"/>
  <c r="X2805" i="14"/>
  <c r="X2742" i="14"/>
  <c r="Y2742" i="14"/>
  <c r="X2759" i="14"/>
  <c r="Y2759" i="14"/>
  <c r="X2948" i="14"/>
  <c r="Y2948" i="14"/>
  <c r="X2932" i="14"/>
  <c r="Y2916" i="14"/>
  <c r="X2916" i="14"/>
  <c r="Y2900" i="14"/>
  <c r="X2900" i="14"/>
  <c r="X2884" i="14"/>
  <c r="Y2884" i="14"/>
  <c r="Y2868" i="14"/>
  <c r="X2852" i="14"/>
  <c r="Y2852" i="14"/>
  <c r="X2836" i="14"/>
  <c r="Y2836" i="14"/>
  <c r="W2836" i="14" s="1"/>
  <c r="X2820" i="14"/>
  <c r="Y2820" i="14"/>
  <c r="X2804" i="14"/>
  <c r="Y2788" i="14"/>
  <c r="X2788" i="14"/>
  <c r="X2772" i="14"/>
  <c r="Y2772" i="14"/>
  <c r="Y2725" i="14"/>
  <c r="X2725" i="14"/>
  <c r="W2725" i="14" s="1"/>
  <c r="Y2787" i="14"/>
  <c r="M40" i="14"/>
  <c r="M64" i="14"/>
  <c r="M155" i="14"/>
  <c r="Y2912" i="14"/>
  <c r="Y2848" i="14"/>
  <c r="X2848" i="14"/>
  <c r="W2848" i="14" s="1"/>
  <c r="X2777" i="14"/>
  <c r="Y2777" i="14"/>
  <c r="W2777" i="14" s="1"/>
  <c r="Z2777" i="14" s="1"/>
  <c r="X2942" i="14"/>
  <c r="Y2942" i="14"/>
  <c r="X2878" i="14"/>
  <c r="Y2878" i="14"/>
  <c r="W2878" i="14" s="1"/>
  <c r="Z2878" i="14" s="1"/>
  <c r="AA2878" i="14" s="1"/>
  <c r="X2814" i="14"/>
  <c r="Y2814" i="14"/>
  <c r="X2874" i="14"/>
  <c r="Y2745" i="14"/>
  <c r="X2745" i="14"/>
  <c r="X2762" i="14"/>
  <c r="Y2762" i="14"/>
  <c r="W2762" i="14" s="1"/>
  <c r="X2934" i="14"/>
  <c r="Y2902" i="14"/>
  <c r="X2886" i="14"/>
  <c r="Y2886" i="14"/>
  <c r="Y2854" i="14"/>
  <c r="X2854" i="14"/>
  <c r="Y2838" i="14"/>
  <c r="Y2822" i="14"/>
  <c r="X2790" i="14"/>
  <c r="W2790" i="14" s="1"/>
  <c r="Z2790" i="14" s="1"/>
  <c r="AA2790" i="14" s="1"/>
  <c r="Y2790" i="14"/>
  <c r="X2774" i="14"/>
  <c r="Y2774" i="14"/>
  <c r="Y2734" i="14"/>
  <c r="Y2719" i="14"/>
  <c r="X2719" i="14"/>
  <c r="Y2739" i="14"/>
  <c r="X2739" i="14"/>
  <c r="W2739" i="14" s="1"/>
  <c r="Z2739" i="14" s="1"/>
  <c r="AA2739" i="14" s="1"/>
  <c r="X2946" i="14"/>
  <c r="X2914" i="14"/>
  <c r="Y2882" i="14"/>
  <c r="X2818" i="14"/>
  <c r="X2802" i="14"/>
  <c r="Y2786" i="14"/>
  <c r="M45" i="14"/>
  <c r="M61" i="14"/>
  <c r="M77" i="14"/>
  <c r="M85" i="14"/>
  <c r="M125" i="14"/>
  <c r="M141" i="14"/>
  <c r="M149" i="14"/>
  <c r="X2753" i="14"/>
  <c r="W2753" i="14" s="1"/>
  <c r="Z2753" i="14" s="1"/>
  <c r="AA2753" i="14" s="1"/>
  <c r="Y2753" i="14"/>
  <c r="X2885" i="14"/>
  <c r="Y2885" i="14"/>
  <c r="X2926" i="14"/>
  <c r="W2926" i="14" s="1"/>
  <c r="Z2926" i="14" s="1"/>
  <c r="Y2926" i="14"/>
  <c r="X2830" i="14"/>
  <c r="Y2830" i="14"/>
  <c r="X2766" i="14"/>
  <c r="Y2766" i="14"/>
  <c r="X2869" i="14"/>
  <c r="X2769" i="14"/>
  <c r="Y2769" i="14"/>
  <c r="Y2956" i="14"/>
  <c r="X2956" i="14"/>
  <c r="Y2940" i="14"/>
  <c r="X2924" i="14"/>
  <c r="X2908" i="14"/>
  <c r="Y2892" i="14"/>
  <c r="X2876" i="14"/>
  <c r="Y2876" i="14"/>
  <c r="W2876" i="14" s="1"/>
  <c r="Z2876" i="14" s="1"/>
  <c r="AA2876" i="14" s="1"/>
  <c r="X2860" i="14"/>
  <c r="X2828" i="14"/>
  <c r="W2828" i="14" s="1"/>
  <c r="Z2828" i="14" s="1"/>
  <c r="AA2828" i="14" s="1"/>
  <c r="Y2828" i="14"/>
  <c r="Y2812" i="14"/>
  <c r="Y2796" i="14"/>
  <c r="X2780" i="14"/>
  <c r="X2757" i="14"/>
  <c r="Y2744" i="14"/>
  <c r="X2744" i="14"/>
  <c r="Y2729" i="14"/>
  <c r="M134" i="14"/>
  <c r="M158" i="14"/>
  <c r="M198" i="14"/>
  <c r="M47" i="14"/>
  <c r="M79" i="14"/>
  <c r="M87" i="14"/>
  <c r="M119" i="14"/>
  <c r="M135" i="14"/>
  <c r="M143" i="14"/>
  <c r="M167" i="14"/>
  <c r="M175" i="14"/>
  <c r="M183" i="14"/>
  <c r="Y2864" i="14"/>
  <c r="X2800" i="14"/>
  <c r="X2747" i="14"/>
  <c r="Y2747" i="14"/>
  <c r="W2747" i="14" s="1"/>
  <c r="X2894" i="14"/>
  <c r="Y2894" i="14"/>
  <c r="X2846" i="14"/>
  <c r="Y2846" i="14"/>
  <c r="X2798" i="14"/>
  <c r="Y2798" i="14"/>
  <c r="W2798" i="14" s="1"/>
  <c r="Z2798" i="14" s="1"/>
  <c r="AA2798" i="14" s="1"/>
  <c r="X2751" i="14"/>
  <c r="Y2751" i="14"/>
  <c r="Y2754" i="14"/>
  <c r="X2754" i="14"/>
  <c r="X2922" i="14"/>
  <c r="Y2922" i="14"/>
  <c r="X2890" i="14"/>
  <c r="X2858" i="14"/>
  <c r="X2826" i="14"/>
  <c r="Y2794" i="14"/>
  <c r="Y2778" i="14"/>
  <c r="X2735" i="14"/>
  <c r="W2735" i="14" s="1"/>
  <c r="Z2735" i="14" s="1"/>
  <c r="Y2735" i="14"/>
  <c r="X2737" i="14"/>
  <c r="Y2737" i="14"/>
  <c r="X2837" i="14"/>
  <c r="X2811" i="14"/>
  <c r="W2811" i="14" s="1"/>
  <c r="Z2811" i="14" s="1"/>
  <c r="AA2811" i="14" s="1"/>
  <c r="Y2811" i="14"/>
  <c r="Y2952" i="14"/>
  <c r="X2936" i="14"/>
  <c r="Y2920" i="14"/>
  <c r="Y2888" i="14"/>
  <c r="X2872" i="14"/>
  <c r="W2872" i="14" s="1"/>
  <c r="Y2872" i="14"/>
  <c r="Y2856" i="14"/>
  <c r="X2840" i="14"/>
  <c r="Y2808" i="14"/>
  <c r="X2792" i="14"/>
  <c r="Y2792" i="14"/>
  <c r="Y2776" i="14"/>
  <c r="Y2741" i="14"/>
  <c r="Y2728" i="14"/>
  <c r="M35" i="14"/>
  <c r="M38" i="14"/>
  <c r="M54" i="14"/>
  <c r="M62" i="14"/>
  <c r="M78" i="14"/>
  <c r="M112" i="14"/>
  <c r="M192" i="14"/>
  <c r="M200" i="14"/>
  <c r="M73" i="14"/>
  <c r="M89" i="14"/>
  <c r="M121" i="14"/>
  <c r="M129" i="14"/>
  <c r="M137" i="14"/>
  <c r="M169" i="14"/>
  <c r="W1293" i="14"/>
  <c r="Z1293" i="14" s="1"/>
  <c r="AA1293" i="14" s="1"/>
  <c r="W1501" i="14"/>
  <c r="Z1501" i="14"/>
  <c r="AA1501" i="14" s="1"/>
  <c r="W1581" i="14"/>
  <c r="Z1581" i="14" s="1"/>
  <c r="AA1581" i="14"/>
  <c r="W829" i="14"/>
  <c r="Z829" i="14" s="1"/>
  <c r="AA829" i="14" s="1"/>
  <c r="W2254" i="14"/>
  <c r="Z2254" i="14" s="1"/>
  <c r="AA2254" i="14"/>
  <c r="W2250" i="14"/>
  <c r="Z2250" i="14"/>
  <c r="AA2250" i="14" s="1"/>
  <c r="W2978" i="14"/>
  <c r="Z2978" i="14" s="1"/>
  <c r="AA2978" i="14" s="1"/>
  <c r="W3222" i="14"/>
  <c r="Z3222" i="14" s="1"/>
  <c r="AA3222" i="14" s="1"/>
  <c r="W3229" i="14"/>
  <c r="Z3229" i="14" s="1"/>
  <c r="AA3229" i="14"/>
  <c r="W3163" i="14"/>
  <c r="Z3163" i="14"/>
  <c r="AA3163" i="14" s="1"/>
  <c r="W3000" i="14"/>
  <c r="Z3000" i="14" s="1"/>
  <c r="AA3000" i="14" s="1"/>
  <c r="W3298" i="14"/>
  <c r="Z3298" i="14" s="1"/>
  <c r="AA3298" i="14" s="1"/>
  <c r="W2271" i="14"/>
  <c r="Z2271" i="14" s="1"/>
  <c r="AA2271" i="14"/>
  <c r="W3029" i="14"/>
  <c r="Z3029" i="14"/>
  <c r="AA3029" i="14" s="1"/>
  <c r="W2283" i="14"/>
  <c r="Z2283" i="14"/>
  <c r="AA2283" i="14" s="1"/>
  <c r="W2267" i="14"/>
  <c r="Z2267" i="14"/>
  <c r="AA2267" i="14"/>
  <c r="W2219" i="14"/>
  <c r="Z2219" i="14" s="1"/>
  <c r="AA2219" i="14" s="1"/>
  <c r="W2211" i="14"/>
  <c r="Z2211" i="14" s="1"/>
  <c r="AA2211" i="14"/>
  <c r="W2143" i="14"/>
  <c r="Z2143" i="14"/>
  <c r="AA2143" i="14"/>
  <c r="W2135" i="14"/>
  <c r="Z2135" i="14" s="1"/>
  <c r="AA2135" i="14" s="1"/>
  <c r="W2107" i="14"/>
  <c r="Z2107" i="14"/>
  <c r="AA2107" i="14" s="1"/>
  <c r="W1835" i="14"/>
  <c r="Z1835" i="14"/>
  <c r="AA1835" i="14" s="1"/>
  <c r="W1579" i="14"/>
  <c r="Z1579" i="14"/>
  <c r="AA1579" i="14"/>
  <c r="W1575" i="14"/>
  <c r="Z1575" i="14" s="1"/>
  <c r="AA1575" i="14" s="1"/>
  <c r="W1571" i="14"/>
  <c r="Z1571" i="14"/>
  <c r="AA1571" i="14" s="1"/>
  <c r="W1567" i="14"/>
  <c r="Z1567" i="14" s="1"/>
  <c r="AA1567" i="14"/>
  <c r="W1559" i="14"/>
  <c r="Z1559" i="14"/>
  <c r="AA1559" i="14" s="1"/>
  <c r="W1555" i="14"/>
  <c r="Z1555" i="14" s="1"/>
  <c r="AA1555" i="14" s="1"/>
  <c r="W1551" i="14"/>
  <c r="Z1551" i="14" s="1"/>
  <c r="AA1551" i="14"/>
  <c r="W1547" i="14"/>
  <c r="Z1547" i="14"/>
  <c r="AA1547" i="14" s="1"/>
  <c r="W1543" i="14"/>
  <c r="Z1543" i="14"/>
  <c r="AA1543" i="14" s="1"/>
  <c r="W1539" i="14"/>
  <c r="Z1539" i="14"/>
  <c r="AA1539" i="14"/>
  <c r="W1531" i="14"/>
  <c r="Z1531" i="14" s="1"/>
  <c r="AA1531" i="14" s="1"/>
  <c r="W1117" i="14"/>
  <c r="Z1117" i="14"/>
  <c r="AA1117" i="14"/>
  <c r="W1101" i="14"/>
  <c r="Z1101" i="14"/>
  <c r="AA1101" i="14" s="1"/>
  <c r="W1085" i="14"/>
  <c r="Z1085" i="14" s="1"/>
  <c r="AA1085" i="14" s="1"/>
  <c r="W2485" i="14"/>
  <c r="Z2485" i="14"/>
  <c r="AA2485" i="14"/>
  <c r="Z3066" i="14"/>
  <c r="AA3066" i="14"/>
  <c r="Z3005" i="14"/>
  <c r="AA3005" i="14" s="1"/>
  <c r="W1485" i="14"/>
  <c r="Z1485" i="14"/>
  <c r="AA1485" i="14" s="1"/>
  <c r="W1469" i="14"/>
  <c r="Z1469" i="14"/>
  <c r="AA1469" i="14" s="1"/>
  <c r="W861" i="14"/>
  <c r="Z861" i="14"/>
  <c r="AA861" i="14" s="1"/>
  <c r="W797" i="14"/>
  <c r="Z797" i="14" s="1"/>
  <c r="AA797" i="14" s="1"/>
  <c r="W3146" i="14"/>
  <c r="Z3146" i="14" s="1"/>
  <c r="AA3146" i="14" s="1"/>
  <c r="W2982" i="14"/>
  <c r="W2874" i="14"/>
  <c r="Z2874" i="14" s="1"/>
  <c r="AA2874" i="14" s="1"/>
  <c r="W2761" i="14"/>
  <c r="Z2761" i="14"/>
  <c r="AA2761" i="14" s="1"/>
  <c r="W3061" i="14"/>
  <c r="Z3061" i="14" s="1"/>
  <c r="AA3061" i="14"/>
  <c r="W3266" i="14"/>
  <c r="Z3266" i="14"/>
  <c r="AA3266" i="14" s="1"/>
  <c r="W3330" i="14"/>
  <c r="Z3330" i="14" s="1"/>
  <c r="AA3330" i="14" s="1"/>
  <c r="W3362" i="14"/>
  <c r="Z3362" i="14" s="1"/>
  <c r="AA3362" i="14" s="1"/>
  <c r="W3426" i="14"/>
  <c r="Z3426" i="14" s="1"/>
  <c r="AA3426" i="14" s="1"/>
  <c r="Z3490" i="14"/>
  <c r="AA3490" i="14"/>
  <c r="W3522" i="14"/>
  <c r="Z3522" i="14" s="1"/>
  <c r="AA3522" i="14" s="1"/>
  <c r="W3095" i="14"/>
  <c r="Z3095" i="14" s="1"/>
  <c r="AA3095" i="14" s="1"/>
  <c r="Z2704" i="14"/>
  <c r="AA2704" i="14"/>
  <c r="W1456" i="14"/>
  <c r="Z1456" i="14" s="1"/>
  <c r="AA1456" i="14"/>
  <c r="W596" i="14"/>
  <c r="Z596" i="14" s="1"/>
  <c r="AA596" i="14" s="1"/>
  <c r="W2517" i="14"/>
  <c r="Z2517" i="14"/>
  <c r="AA2517" i="14" s="1"/>
  <c r="W2453" i="14"/>
  <c r="Z2453" i="14" s="1"/>
  <c r="AA2453" i="14"/>
  <c r="Z2445" i="14"/>
  <c r="AA2445" i="14"/>
  <c r="W2249" i="14"/>
  <c r="Z2249" i="14"/>
  <c r="AA2249" i="14"/>
  <c r="W2245" i="14"/>
  <c r="Z2245" i="14" s="1"/>
  <c r="AA2245" i="14" s="1"/>
  <c r="W2241" i="14"/>
  <c r="Z2241" i="14"/>
  <c r="AA2241" i="14" s="1"/>
  <c r="W2237" i="14"/>
  <c r="Z2237" i="14"/>
  <c r="AA2237" i="14"/>
  <c r="W2233" i="14"/>
  <c r="Z2233" i="14" s="1"/>
  <c r="AA2233" i="14" s="1"/>
  <c r="W2229" i="14"/>
  <c r="Z2229" i="14" s="1"/>
  <c r="AA2229" i="14" s="1"/>
  <c r="W2225" i="14"/>
  <c r="Z2225" i="14"/>
  <c r="AA2225" i="14" s="1"/>
  <c r="Z2213" i="14"/>
  <c r="AA2213" i="14" s="1"/>
  <c r="W2209" i="14"/>
  <c r="Z2209" i="14"/>
  <c r="AA2209" i="14" s="1"/>
  <c r="W2205" i="14"/>
  <c r="Z2205" i="14"/>
  <c r="AA2205" i="14" s="1"/>
  <c r="W2201" i="14"/>
  <c r="Z2201" i="14" s="1"/>
  <c r="AA2201" i="14" s="1"/>
  <c r="W2197" i="14"/>
  <c r="Z2197" i="14"/>
  <c r="AA2197" i="14"/>
  <c r="W2193" i="14"/>
  <c r="Z2193" i="14" s="1"/>
  <c r="AA2193" i="14"/>
  <c r="W2189" i="14"/>
  <c r="Z2189" i="14"/>
  <c r="AA2189" i="14" s="1"/>
  <c r="W2185" i="14"/>
  <c r="Z2185" i="14"/>
  <c r="AA2185" i="14"/>
  <c r="Z2181" i="14"/>
  <c r="AA2181" i="14"/>
  <c r="W2177" i="14"/>
  <c r="Z2177" i="14" s="1"/>
  <c r="AA2177" i="14" s="1"/>
  <c r="W2173" i="14"/>
  <c r="Z2173" i="14" s="1"/>
  <c r="AA2173" i="14" s="1"/>
  <c r="W2169" i="14"/>
  <c r="Z2169" i="14" s="1"/>
  <c r="AA2169" i="14"/>
  <c r="W2165" i="14"/>
  <c r="Z2165" i="14"/>
  <c r="AA2165" i="14" s="1"/>
  <c r="W2157" i="14"/>
  <c r="Z2157" i="14" s="1"/>
  <c r="AA2157" i="14"/>
  <c r="W2153" i="14"/>
  <c r="Z2153" i="14" s="1"/>
  <c r="AA2153" i="14" s="1"/>
  <c r="W2149" i="14"/>
  <c r="Z2149" i="14" s="1"/>
  <c r="AA2149" i="14" s="1"/>
  <c r="Z2145" i="14"/>
  <c r="AA2145" i="14"/>
  <c r="W2141" i="14"/>
  <c r="Z2141" i="14" s="1"/>
  <c r="AA2141" i="14"/>
  <c r="W2137" i="14"/>
  <c r="Z2137" i="14" s="1"/>
  <c r="AA2137" i="14" s="1"/>
  <c r="W2133" i="14"/>
  <c r="Z2133" i="14"/>
  <c r="AA2133" i="14" s="1"/>
  <c r="W2129" i="14"/>
  <c r="Z2129" i="14" s="1"/>
  <c r="AA2129" i="14"/>
  <c r="W2125" i="14"/>
  <c r="Z2125" i="14" s="1"/>
  <c r="AA2125" i="14" s="1"/>
  <c r="W2121" i="14"/>
  <c r="Z2121" i="14"/>
  <c r="AA2121" i="14"/>
  <c r="W2101" i="14"/>
  <c r="Z2101" i="14" s="1"/>
  <c r="AA2101" i="14"/>
  <c r="W2097" i="14"/>
  <c r="Z2097" i="14"/>
  <c r="AA2097" i="14" s="1"/>
  <c r="W2093" i="14"/>
  <c r="Z2093" i="14" s="1"/>
  <c r="AA2093" i="14"/>
  <c r="W2089" i="14"/>
  <c r="Z2089" i="14"/>
  <c r="AA2089" i="14" s="1"/>
  <c r="W2077" i="14"/>
  <c r="Z2077" i="14"/>
  <c r="AA2077" i="14" s="1"/>
  <c r="W2065" i="14"/>
  <c r="Z2065" i="14"/>
  <c r="AA2065" i="14" s="1"/>
  <c r="W2061" i="14"/>
  <c r="Z2061" i="14" s="1"/>
  <c r="AA2061" i="14"/>
  <c r="W2057" i="14"/>
  <c r="Z2057" i="14"/>
  <c r="AA2057" i="14" s="1"/>
  <c r="W1641" i="14"/>
  <c r="Z1641" i="14"/>
  <c r="AA1641" i="14"/>
  <c r="W1625" i="14"/>
  <c r="Z1625" i="14"/>
  <c r="AA1625" i="14"/>
  <c r="W1613" i="14"/>
  <c r="Z1613" i="14" s="1"/>
  <c r="AA1613" i="14"/>
  <c r="W1597" i="14"/>
  <c r="Z1597" i="14"/>
  <c r="AA1597" i="14" s="1"/>
  <c r="W1565" i="14"/>
  <c r="Z1565" i="14"/>
  <c r="AA1565" i="14"/>
  <c r="W1533" i="14"/>
  <c r="Z1533" i="14" s="1"/>
  <c r="AA1533" i="14" s="1"/>
  <c r="W1517" i="14"/>
  <c r="Z1517" i="14" s="1"/>
  <c r="AA1517" i="14" s="1"/>
  <c r="W1389" i="14"/>
  <c r="Z1389" i="14"/>
  <c r="AA1389" i="14" s="1"/>
  <c r="W1341" i="14"/>
  <c r="Z1341" i="14" s="1"/>
  <c r="AA1341" i="14" s="1"/>
  <c r="W1309" i="14"/>
  <c r="Z1309" i="14"/>
  <c r="AA1309" i="14" s="1"/>
  <c r="W1261" i="14"/>
  <c r="Z1261" i="14" s="1"/>
  <c r="AA1261" i="14" s="1"/>
  <c r="W1181" i="14"/>
  <c r="Z1181" i="14"/>
  <c r="AA1181" i="14" s="1"/>
  <c r="W1037" i="14"/>
  <c r="Z1037" i="14"/>
  <c r="AA1037" i="14" s="1"/>
  <c r="W989" i="14"/>
  <c r="Z989" i="14"/>
  <c r="AA989" i="14" s="1"/>
  <c r="W909" i="14"/>
  <c r="Z909" i="14" s="1"/>
  <c r="AA909" i="14"/>
  <c r="W845" i="14"/>
  <c r="Z845" i="14" s="1"/>
  <c r="AA845" i="14" s="1"/>
  <c r="W3057" i="14"/>
  <c r="Z3057" i="14" s="1"/>
  <c r="AA3057" i="14"/>
  <c r="W3049" i="14"/>
  <c r="Z3049" i="14"/>
  <c r="AA3049" i="14" s="1"/>
  <c r="W3206" i="14"/>
  <c r="Z3206" i="14" s="1"/>
  <c r="AA3206" i="14"/>
  <c r="W2767" i="14"/>
  <c r="Z2767" i="14" s="1"/>
  <c r="AA2767" i="14" s="1"/>
  <c r="W2979" i="14"/>
  <c r="Z2979" i="14" s="1"/>
  <c r="AA2979" i="14"/>
  <c r="W2969" i="14"/>
  <c r="Z2969" i="14"/>
  <c r="AA2969" i="14"/>
  <c r="W2965" i="14"/>
  <c r="Z2965" i="14" s="1"/>
  <c r="AA2965" i="14"/>
  <c r="W2976" i="14"/>
  <c r="Z2976" i="14"/>
  <c r="AA2976" i="14" s="1"/>
  <c r="W2726" i="14"/>
  <c r="Z2726" i="14"/>
  <c r="AA2726" i="14" s="1"/>
  <c r="W3098" i="14"/>
  <c r="Z3098" i="14" s="1"/>
  <c r="AA3098" i="14" s="1"/>
  <c r="W3166" i="14"/>
  <c r="Z3166" i="14"/>
  <c r="AA3166" i="14"/>
  <c r="W2715" i="14"/>
  <c r="Z2715" i="14" s="1"/>
  <c r="AA2715" i="14"/>
  <c r="W3165" i="14"/>
  <c r="Z3165" i="14"/>
  <c r="AA3165" i="14" s="1"/>
  <c r="W3010" i="14"/>
  <c r="Z3010" i="14"/>
  <c r="AA3010" i="14"/>
  <c r="W2879" i="14"/>
  <c r="Z2879" i="14"/>
  <c r="AA2879" i="14" s="1"/>
  <c r="W2871" i="14"/>
  <c r="Z2871" i="14" s="1"/>
  <c r="AA2871" i="14"/>
  <c r="W2807" i="14"/>
  <c r="Z2807" i="14" s="1"/>
  <c r="AA2807" i="14" s="1"/>
  <c r="W3360" i="14"/>
  <c r="Z3360" i="14" s="1"/>
  <c r="AA3360" i="14"/>
  <c r="W3456" i="14"/>
  <c r="Z3456" i="14"/>
  <c r="AA3456" i="14" s="1"/>
  <c r="Z3520" i="14"/>
  <c r="AA3520" i="14"/>
  <c r="W3214" i="14"/>
  <c r="Z3214" i="14" s="1"/>
  <c r="AA3214" i="14" s="1"/>
  <c r="Z3304" i="14"/>
  <c r="AA3304" i="14"/>
  <c r="W2475" i="14"/>
  <c r="Z2475" i="14" s="1"/>
  <c r="AA2475" i="14"/>
  <c r="W2455" i="14"/>
  <c r="Z2455" i="14" s="1"/>
  <c r="AA2455" i="14"/>
  <c r="W2411" i="14"/>
  <c r="Z2411" i="14"/>
  <c r="AA2411" i="14" s="1"/>
  <c r="W2347" i="14"/>
  <c r="Z2347" i="14" s="1"/>
  <c r="AA2347" i="14"/>
  <c r="W2327" i="14"/>
  <c r="Z2327" i="14"/>
  <c r="AA2327" i="14" s="1"/>
  <c r="W2255" i="14"/>
  <c r="Z2255" i="14" s="1"/>
  <c r="AA2255" i="14"/>
  <c r="W2083" i="14"/>
  <c r="Z2083" i="14"/>
  <c r="AA2083" i="14" s="1"/>
  <c r="W2071" i="14"/>
  <c r="Z2071" i="14"/>
  <c r="AA2071" i="14" s="1"/>
  <c r="W1979" i="14"/>
  <c r="Z1979" i="14"/>
  <c r="AA1979" i="14" s="1"/>
  <c r="W1859" i="14"/>
  <c r="Z1859" i="14" s="1"/>
  <c r="AA1859" i="14"/>
  <c r="W1851" i="14"/>
  <c r="Z1851" i="14"/>
  <c r="AA1851" i="14" s="1"/>
  <c r="W1843" i="14"/>
  <c r="Z1843" i="14"/>
  <c r="AA1843" i="14" s="1"/>
  <c r="W1779" i="14"/>
  <c r="Z1779" i="14"/>
  <c r="AA1779" i="14" s="1"/>
  <c r="W1771" i="14"/>
  <c r="Z1771" i="14" s="1"/>
  <c r="AA1771" i="14"/>
  <c r="W1763" i="14"/>
  <c r="Z1763" i="14" s="1"/>
  <c r="AA1763" i="14" s="1"/>
  <c r="W1755" i="14"/>
  <c r="Z1755" i="14"/>
  <c r="AA1755" i="14"/>
  <c r="W1747" i="14"/>
  <c r="Z1747" i="14" s="1"/>
  <c r="AA1747" i="14"/>
  <c r="W1739" i="14"/>
  <c r="Z1739" i="14" s="1"/>
  <c r="AA1739" i="14"/>
  <c r="W1707" i="14"/>
  <c r="Z1707" i="14"/>
  <c r="AA1707" i="14" s="1"/>
  <c r="W1699" i="14"/>
  <c r="Z1699" i="14" s="1"/>
  <c r="AA1699" i="14" s="1"/>
  <c r="W1615" i="14"/>
  <c r="Z1615" i="14"/>
  <c r="AA1615" i="14" s="1"/>
  <c r="W1519" i="14"/>
  <c r="Z1519" i="14" s="1"/>
  <c r="AA1519" i="14" s="1"/>
  <c r="W1459" i="14"/>
  <c r="Z1459" i="14"/>
  <c r="AA1459" i="14" s="1"/>
  <c r="W1455" i="14"/>
  <c r="Z1455" i="14"/>
  <c r="AA1455" i="14" s="1"/>
  <c r="W1439" i="14"/>
  <c r="Z1439" i="14"/>
  <c r="AA1439" i="14" s="1"/>
  <c r="W1375" i="14"/>
  <c r="Z1375" i="14" s="1"/>
  <c r="AA1375" i="14"/>
  <c r="W1371" i="14"/>
  <c r="Z1371" i="14" s="1"/>
  <c r="AA1371" i="14" s="1"/>
  <c r="W1215" i="14"/>
  <c r="Z1215" i="14"/>
  <c r="AA1215" i="14"/>
  <c r="W791" i="14"/>
  <c r="Z791" i="14"/>
  <c r="AA791" i="14" s="1"/>
  <c r="W739" i="14"/>
  <c r="Z739" i="14" s="1"/>
  <c r="AA739" i="14" s="1"/>
  <c r="W691" i="14"/>
  <c r="Z691" i="14"/>
  <c r="AA691" i="14" s="1"/>
  <c r="W655" i="14"/>
  <c r="Z655" i="14"/>
  <c r="AA655" i="14" s="1"/>
  <c r="W299" i="14"/>
  <c r="Z299" i="14" s="1"/>
  <c r="AA299" i="14"/>
  <c r="W2746" i="14"/>
  <c r="Z2746" i="14" s="1"/>
  <c r="AA2746" i="14"/>
  <c r="W2442" i="14"/>
  <c r="Z2442" i="14" s="1"/>
  <c r="AA2442" i="14"/>
  <c r="W2378" i="14"/>
  <c r="Z2378" i="14"/>
  <c r="AA2378" i="14" s="1"/>
  <c r="W2350" i="14"/>
  <c r="Z2350" i="14"/>
  <c r="AA2350" i="14"/>
  <c r="W2314" i="14"/>
  <c r="Z2314" i="14"/>
  <c r="AA2314" i="14" s="1"/>
  <c r="W2226" i="14"/>
  <c r="Z2226" i="14" s="1"/>
  <c r="AA2226" i="14" s="1"/>
  <c r="W2186" i="14"/>
  <c r="Z2186" i="14" s="1"/>
  <c r="AA2186" i="14" s="1"/>
  <c r="W2170" i="14"/>
  <c r="Z2170" i="14" s="1"/>
  <c r="AA2170" i="14"/>
  <c r="W2106" i="14"/>
  <c r="Z2106" i="14" s="1"/>
  <c r="AA2106" i="14" s="1"/>
  <c r="W2090" i="14"/>
  <c r="Z2090" i="14"/>
  <c r="AA2090" i="14" s="1"/>
  <c r="W1978" i="14"/>
  <c r="Z1978" i="14"/>
  <c r="AA1978" i="14"/>
  <c r="W1962" i="14"/>
  <c r="Z1962" i="14" s="1"/>
  <c r="AA1962" i="14"/>
  <c r="W1930" i="14"/>
  <c r="Z1930" i="14"/>
  <c r="AA1930" i="14" s="1"/>
  <c r="Z1914" i="14"/>
  <c r="AA1914" i="14"/>
  <c r="W1898" i="14"/>
  <c r="Z1898" i="14" s="1"/>
  <c r="AA1898" i="14"/>
  <c r="W1814" i="14"/>
  <c r="Z1814" i="14" s="1"/>
  <c r="AA1814" i="14"/>
  <c r="W1794" i="14"/>
  <c r="Z1794" i="14"/>
  <c r="AA1794" i="14" s="1"/>
  <c r="W1746" i="14"/>
  <c r="Z1746" i="14" s="1"/>
  <c r="AA1746" i="14"/>
  <c r="W1730" i="14"/>
  <c r="Z1730" i="14"/>
  <c r="AA1730" i="14" s="1"/>
  <c r="W1698" i="14"/>
  <c r="Z1698" i="14" s="1"/>
  <c r="AA1698" i="14"/>
  <c r="W1646" i="14"/>
  <c r="Z1646" i="14"/>
  <c r="AA1646" i="14" s="1"/>
  <c r="W1618" i="14"/>
  <c r="Z1618" i="14"/>
  <c r="AA1618" i="14" s="1"/>
  <c r="W1590" i="14"/>
  <c r="Z1590" i="14"/>
  <c r="AA1590" i="14" s="1"/>
  <c r="W1582" i="14"/>
  <c r="W1574" i="14"/>
  <c r="Z1574" i="14"/>
  <c r="AA1574" i="14" s="1"/>
  <c r="W1558" i="14"/>
  <c r="Z1558" i="14" s="1"/>
  <c r="AA1558" i="14" s="1"/>
  <c r="W1550" i="14"/>
  <c r="Z1550" i="14"/>
  <c r="AA1550" i="14" s="1"/>
  <c r="W1542" i="14"/>
  <c r="Z1542" i="14" s="1"/>
  <c r="AA1542" i="14"/>
  <c r="W1526" i="14"/>
  <c r="Z1526" i="14"/>
  <c r="AA1526" i="14" s="1"/>
  <c r="W1462" i="14"/>
  <c r="Z1462" i="14"/>
  <c r="AA1462" i="14"/>
  <c r="W1422" i="14"/>
  <c r="Z1422" i="14" s="1"/>
  <c r="AA1422" i="14"/>
  <c r="W1350" i="14"/>
  <c r="Z1350" i="14" s="1"/>
  <c r="AA1350" i="14"/>
  <c r="W1342" i="14"/>
  <c r="Z1342" i="14"/>
  <c r="AA1342" i="14" s="1"/>
  <c r="W1286" i="14"/>
  <c r="Z1286" i="14" s="1"/>
  <c r="AA1286" i="14" s="1"/>
  <c r="W1278" i="14"/>
  <c r="Z1278" i="14"/>
  <c r="AA1278" i="14" s="1"/>
  <c r="W1270" i="14"/>
  <c r="Z1270" i="14"/>
  <c r="AA1270" i="14" s="1"/>
  <c r="W1262" i="14"/>
  <c r="Z1262" i="14"/>
  <c r="AA1262" i="14" s="1"/>
  <c r="W1246" i="14"/>
  <c r="Z1246" i="14"/>
  <c r="AA1246" i="14" s="1"/>
  <c r="W1206" i="14"/>
  <c r="Z1206" i="14"/>
  <c r="AA1206" i="14"/>
  <c r="W1174" i="14"/>
  <c r="W1158" i="14"/>
  <c r="Z1158" i="14" s="1"/>
  <c r="AA1158" i="14" s="1"/>
  <c r="W1150" i="14"/>
  <c r="Z1150" i="14"/>
  <c r="AA1150" i="14"/>
  <c r="W1142" i="14"/>
  <c r="Z1142" i="14"/>
  <c r="AA1142" i="14" s="1"/>
  <c r="W1130" i="14"/>
  <c r="Z1130" i="14" s="1"/>
  <c r="AA1130" i="14" s="1"/>
  <c r="W1118" i="14"/>
  <c r="Z1118" i="14"/>
  <c r="AA1118" i="14" s="1"/>
  <c r="W2443" i="14"/>
  <c r="Z2443" i="14"/>
  <c r="AA2443" i="14" s="1"/>
  <c r="W1847" i="14"/>
  <c r="Z1847" i="14" s="1"/>
  <c r="AA1847" i="14"/>
  <c r="W1795" i="14"/>
  <c r="Z1795" i="14" s="1"/>
  <c r="AA1795" i="14"/>
  <c r="W527" i="14"/>
  <c r="Z527" i="14"/>
  <c r="AA527" i="14"/>
  <c r="W2674" i="14"/>
  <c r="Z2674" i="14" s="1"/>
  <c r="AA2674" i="14" s="1"/>
  <c r="W2666" i="14"/>
  <c r="Z2666" i="14"/>
  <c r="AA2666" i="14" s="1"/>
  <c r="W2234" i="14"/>
  <c r="Z2234" i="14"/>
  <c r="AA2234" i="14"/>
  <c r="W2122" i="14"/>
  <c r="Z2122" i="14" s="1"/>
  <c r="AA2122" i="14" s="1"/>
  <c r="W2026" i="14"/>
  <c r="Z2026" i="14" s="1"/>
  <c r="AA2026" i="14"/>
  <c r="W1874" i="14"/>
  <c r="Z1874" i="14"/>
  <c r="AA1874" i="14" s="1"/>
  <c r="W1826" i="14"/>
  <c r="Z1826" i="14"/>
  <c r="AA1826" i="14"/>
  <c r="W1810" i="14"/>
  <c r="Z1810" i="14" s="1"/>
  <c r="AA1810" i="14" s="1"/>
  <c r="W1518" i="14"/>
  <c r="Z1518" i="14"/>
  <c r="AA1518" i="14" s="1"/>
  <c r="W3336" i="14"/>
  <c r="Z3336" i="14" s="1"/>
  <c r="AA3336" i="14"/>
  <c r="W2435" i="14"/>
  <c r="Z2435" i="14"/>
  <c r="AA2435" i="14" s="1"/>
  <c r="W2043" i="14"/>
  <c r="Z2043" i="14" s="1"/>
  <c r="AA2043" i="14" s="1"/>
  <c r="W1863" i="14"/>
  <c r="Z1863" i="14" s="1"/>
  <c r="AA1863" i="14"/>
  <c r="W1787" i="14"/>
  <c r="Z1787" i="14"/>
  <c r="AA1787" i="14" s="1"/>
  <c r="W3172" i="14"/>
  <c r="Z3172" i="14"/>
  <c r="AA3172" i="14"/>
  <c r="W3159" i="14"/>
  <c r="Z3159" i="14"/>
  <c r="AA3159" i="14"/>
  <c r="W3097" i="14"/>
  <c r="Z3097" i="14" s="1"/>
  <c r="AA3097" i="14" s="1"/>
  <c r="W2758" i="14"/>
  <c r="Z2758" i="14"/>
  <c r="AA2758" i="14" s="1"/>
  <c r="W3468" i="14"/>
  <c r="Z3468" i="14" s="1"/>
  <c r="AA3468" i="14" s="1"/>
  <c r="W3478" i="14"/>
  <c r="Z3478" i="14"/>
  <c r="AA3478" i="14"/>
  <c r="Z3390" i="14"/>
  <c r="AA3390" i="14" s="1"/>
  <c r="Z3516" i="14"/>
  <c r="AA3516" i="14" s="1"/>
  <c r="W2688" i="14"/>
  <c r="Z2688" i="14"/>
  <c r="AA2688" i="14" s="1"/>
  <c r="W2660" i="14"/>
  <c r="Z2660" i="14"/>
  <c r="AA2660" i="14" s="1"/>
  <c r="W2628" i="14"/>
  <c r="Z2628" i="14"/>
  <c r="AA2628" i="14" s="1"/>
  <c r="W2332" i="14"/>
  <c r="Z2332" i="14" s="1"/>
  <c r="AA2332" i="14"/>
  <c r="W2284" i="14"/>
  <c r="Z2284" i="14" s="1"/>
  <c r="AA2284" i="14"/>
  <c r="W2276" i="14"/>
  <c r="Z2276" i="14"/>
  <c r="AA2276" i="14" s="1"/>
  <c r="W2244" i="14"/>
  <c r="Z2244" i="14"/>
  <c r="AA2244" i="14" s="1"/>
  <c r="W2224" i="14"/>
  <c r="Z2224" i="14"/>
  <c r="AA2224" i="14"/>
  <c r="W2204" i="14"/>
  <c r="Z2204" i="14" s="1"/>
  <c r="AA2204" i="14"/>
  <c r="W2196" i="14"/>
  <c r="Z2196" i="14" s="1"/>
  <c r="AA2196" i="14" s="1"/>
  <c r="W2076" i="14"/>
  <c r="Z2076" i="14"/>
  <c r="AA2076" i="14" s="1"/>
  <c r="W1940" i="14"/>
  <c r="Z1940" i="14" s="1"/>
  <c r="AA1940" i="14"/>
  <c r="W1844" i="14"/>
  <c r="Z1844" i="14" s="1"/>
  <c r="AA1844" i="14" s="1"/>
  <c r="W1656" i="14"/>
  <c r="Z1656" i="14"/>
  <c r="AA1656" i="14"/>
  <c r="W1580" i="14"/>
  <c r="Z1580" i="14" s="1"/>
  <c r="AA1580" i="14"/>
  <c r="W1448" i="14"/>
  <c r="Z1448" i="14"/>
  <c r="AA1448" i="14" s="1"/>
  <c r="W1368" i="14"/>
  <c r="Z1368" i="14"/>
  <c r="AA1368" i="14" s="1"/>
  <c r="W1364" i="14"/>
  <c r="Z1364" i="14"/>
  <c r="AA1364" i="14" s="1"/>
  <c r="W1216" i="14"/>
  <c r="Z1216" i="14"/>
  <c r="AA1216" i="14" s="1"/>
  <c r="W1128" i="14"/>
  <c r="Z1128" i="14"/>
  <c r="AA1128" i="14" s="1"/>
  <c r="W908" i="14"/>
  <c r="Z908" i="14" s="1"/>
  <c r="AA908" i="14"/>
  <c r="W856" i="14"/>
  <c r="Z856" i="14"/>
  <c r="AA856" i="14" s="1"/>
  <c r="W764" i="14"/>
  <c r="Z764" i="14"/>
  <c r="AA764" i="14"/>
  <c r="W652" i="14"/>
  <c r="Z652" i="14"/>
  <c r="AA652" i="14"/>
  <c r="W592" i="14"/>
  <c r="Z592" i="14" s="1"/>
  <c r="AA592" i="14"/>
  <c r="W320" i="14"/>
  <c r="Z320" i="14"/>
  <c r="AA320" i="14" s="1"/>
  <c r="W300" i="14"/>
  <c r="Z300" i="14"/>
  <c r="AA300" i="14" s="1"/>
  <c r="W224" i="14"/>
  <c r="Z224" i="14" s="1"/>
  <c r="AA224" i="14" s="1"/>
  <c r="W92" i="14"/>
  <c r="Z92" i="14" s="1"/>
  <c r="AA92" i="14"/>
  <c r="W3039" i="14"/>
  <c r="Z3039" i="14"/>
  <c r="AA3039" i="14" s="1"/>
  <c r="W3011" i="14"/>
  <c r="Z3011" i="14" s="1"/>
  <c r="AA3011" i="14"/>
  <c r="W2984" i="14"/>
  <c r="Z2984" i="14"/>
  <c r="AA2984" i="14" s="1"/>
  <c r="W1110" i="14"/>
  <c r="Z1110" i="14"/>
  <c r="AA1110" i="14"/>
  <c r="W1094" i="14"/>
  <c r="Z1094" i="14"/>
  <c r="AA1094" i="14" s="1"/>
  <c r="W1086" i="14"/>
  <c r="Z1086" i="14" s="1"/>
  <c r="AA1086" i="14" s="1"/>
  <c r="W1078" i="14"/>
  <c r="Z1078" i="14"/>
  <c r="AA1078" i="14"/>
  <c r="W1062" i="14"/>
  <c r="Z1062" i="14" s="1"/>
  <c r="AA1062" i="14"/>
  <c r="W1054" i="14"/>
  <c r="Z1054" i="14"/>
  <c r="AA1054" i="14" s="1"/>
  <c r="W1046" i="14"/>
  <c r="Z1046" i="14"/>
  <c r="AA1046" i="14"/>
  <c r="W1030" i="14"/>
  <c r="Z1030" i="14"/>
  <c r="AA1030" i="14"/>
  <c r="W1022" i="14"/>
  <c r="Z1022" i="14" s="1"/>
  <c r="AA1022" i="14"/>
  <c r="W1006" i="14"/>
  <c r="Z1006" i="14"/>
  <c r="AA1006" i="14" s="1"/>
  <c r="W998" i="14"/>
  <c r="Z998" i="14"/>
  <c r="AA998" i="14" s="1"/>
  <c r="W990" i="14"/>
  <c r="Z990" i="14" s="1"/>
  <c r="AA990" i="14" s="1"/>
  <c r="W982" i="14"/>
  <c r="Z982" i="14" s="1"/>
  <c r="AA982" i="14" s="1"/>
  <c r="W974" i="14"/>
  <c r="Z974" i="14"/>
  <c r="AA974" i="14"/>
  <c r="W958" i="14"/>
  <c r="Z958" i="14" s="1"/>
  <c r="AA958" i="14"/>
  <c r="W950" i="14"/>
  <c r="Z950" i="14"/>
  <c r="AA950" i="14" s="1"/>
  <c r="W942" i="14"/>
  <c r="Z942" i="14"/>
  <c r="AA942" i="14"/>
  <c r="W934" i="14"/>
  <c r="Z934" i="14"/>
  <c r="AA934" i="14" s="1"/>
  <c r="W918" i="14"/>
  <c r="Z918" i="14" s="1"/>
  <c r="AA918" i="14" s="1"/>
  <c r="W910" i="14"/>
  <c r="Z910" i="14" s="1"/>
  <c r="AA910" i="14" s="1"/>
  <c r="W870" i="14"/>
  <c r="Z870" i="14" s="1"/>
  <c r="AA870" i="14"/>
  <c r="W862" i="14"/>
  <c r="Z862" i="14" s="1"/>
  <c r="AA862" i="14" s="1"/>
  <c r="W854" i="14"/>
  <c r="Z854" i="14"/>
  <c r="AA854" i="14" s="1"/>
  <c r="W846" i="14"/>
  <c r="Z846" i="14"/>
  <c r="AA846" i="14"/>
  <c r="W838" i="14"/>
  <c r="Z838" i="14" s="1"/>
  <c r="AA838" i="14"/>
  <c r="W830" i="14"/>
  <c r="Z830" i="14"/>
  <c r="AA830" i="14" s="1"/>
  <c r="W822" i="14"/>
  <c r="Z822" i="14"/>
  <c r="AA822" i="14"/>
  <c r="W706" i="14"/>
  <c r="Z706" i="14" s="1"/>
  <c r="AA706" i="14" s="1"/>
  <c r="W674" i="14"/>
  <c r="Z674" i="14" s="1"/>
  <c r="AA674" i="14" s="1"/>
  <c r="W626" i="14"/>
  <c r="Z626" i="14"/>
  <c r="AA626" i="14"/>
  <c r="W578" i="14"/>
  <c r="Z578" i="14" s="1"/>
  <c r="AA578" i="14"/>
  <c r="W562" i="14"/>
  <c r="Z562" i="14"/>
  <c r="AA562" i="14" s="1"/>
  <c r="W294" i="14"/>
  <c r="Z294" i="14"/>
  <c r="AA294" i="14" s="1"/>
  <c r="W3475" i="14"/>
  <c r="Z3475" i="14"/>
  <c r="AA3475" i="14" s="1"/>
  <c r="W3435" i="14"/>
  <c r="Z3435" i="14" s="1"/>
  <c r="AA3435" i="14" s="1"/>
  <c r="W3355" i="14"/>
  <c r="Z3355" i="14" s="1"/>
  <c r="AA3355" i="14" s="1"/>
  <c r="AA3344" i="14"/>
  <c r="W3412" i="14"/>
  <c r="Z3412" i="14" s="1"/>
  <c r="AA3412" i="14" s="1"/>
  <c r="W2693" i="14"/>
  <c r="Z2693" i="14"/>
  <c r="AA2693" i="14" s="1"/>
  <c r="W2637" i="14"/>
  <c r="Z2637" i="14" s="1"/>
  <c r="AA2637" i="14"/>
  <c r="W2629" i="14"/>
  <c r="Z2629" i="14" s="1"/>
  <c r="AA2629" i="14" s="1"/>
  <c r="W2613" i="14"/>
  <c r="Z2613" i="14" s="1"/>
  <c r="AA2613" i="14" s="1"/>
  <c r="W2605" i="14"/>
  <c r="Z2605" i="14" s="1"/>
  <c r="AA2605" i="14"/>
  <c r="W2597" i="14"/>
  <c r="Z2597" i="14"/>
  <c r="AA2597" i="14" s="1"/>
  <c r="Z2581" i="14"/>
  <c r="AA2581" i="14" s="1"/>
  <c r="W2573" i="14"/>
  <c r="Z2573" i="14" s="1"/>
  <c r="AA2573" i="14" s="1"/>
  <c r="W2509" i="14"/>
  <c r="Z2509" i="14"/>
  <c r="AA2509" i="14" s="1"/>
  <c r="W2477" i="14"/>
  <c r="Z2477" i="14"/>
  <c r="AA2477" i="14" s="1"/>
  <c r="W2469" i="14"/>
  <c r="Z2469" i="14" s="1"/>
  <c r="AA2469" i="14"/>
  <c r="W2421" i="14"/>
  <c r="Z2421" i="14" s="1"/>
  <c r="AA2421" i="14"/>
  <c r="W2341" i="14"/>
  <c r="Z2341" i="14"/>
  <c r="AA2341" i="14"/>
  <c r="W2117" i="14"/>
  <c r="Z2117" i="14" s="1"/>
  <c r="AA2117" i="14" s="1"/>
  <c r="W2105" i="14"/>
  <c r="Z2105" i="14"/>
  <c r="AA2105" i="14" s="1"/>
  <c r="W1841" i="14"/>
  <c r="Z1841" i="14"/>
  <c r="AA1841" i="14"/>
  <c r="W1817" i="14"/>
  <c r="Z1817" i="14"/>
  <c r="AA1817" i="14" s="1"/>
  <c r="W1453" i="14"/>
  <c r="Z1453" i="14"/>
  <c r="AA1453" i="14" s="1"/>
  <c r="W1281" i="14"/>
  <c r="Z1281" i="14"/>
  <c r="AA1281" i="14"/>
  <c r="W1277" i="14"/>
  <c r="Z1277" i="14" s="1"/>
  <c r="AA1277" i="14"/>
  <c r="W1269" i="14"/>
  <c r="Z1269" i="14" s="1"/>
  <c r="AA1269" i="14" s="1"/>
  <c r="W1165" i="14"/>
  <c r="Z1165" i="14" s="1"/>
  <c r="AA1165" i="14" s="1"/>
  <c r="W1149" i="14"/>
  <c r="Z1149" i="14"/>
  <c r="AA1149" i="14"/>
  <c r="W1133" i="14"/>
  <c r="Z1133" i="14" s="1"/>
  <c r="AA1133" i="14" s="1"/>
  <c r="W1005" i="14"/>
  <c r="Z1005" i="14" s="1"/>
  <c r="AA1005" i="14" s="1"/>
  <c r="W757" i="14"/>
  <c r="Z757" i="14"/>
  <c r="AA757" i="14"/>
  <c r="W277" i="14"/>
  <c r="Z277" i="14" s="1"/>
  <c r="AA277" i="14" s="1"/>
  <c r="W273" i="14"/>
  <c r="Z273" i="14" s="1"/>
  <c r="AA273" i="14"/>
  <c r="W269" i="14"/>
  <c r="Z269" i="14"/>
  <c r="AA269" i="14"/>
  <c r="W261" i="14"/>
  <c r="Z261" i="14" s="1"/>
  <c r="AA261" i="14"/>
  <c r="W253" i="14"/>
  <c r="Z253" i="14"/>
  <c r="AA253" i="14" s="1"/>
  <c r="W237" i="14"/>
  <c r="Z237" i="14" s="1"/>
  <c r="AA237" i="14" s="1"/>
  <c r="W233" i="14"/>
  <c r="Z233" i="14"/>
  <c r="AA233" i="14" s="1"/>
  <c r="W101" i="14"/>
  <c r="Z101" i="14" s="1"/>
  <c r="AA101" i="14" s="1"/>
  <c r="W3137" i="14"/>
  <c r="Z3137" i="14"/>
  <c r="AA3137" i="14" s="1"/>
  <c r="W3103" i="14"/>
  <c r="Z3103" i="14" s="1"/>
  <c r="AA3103" i="14"/>
  <c r="W2885" i="14"/>
  <c r="Z2885" i="14" s="1"/>
  <c r="AA2885" i="14" s="1"/>
  <c r="W2921" i="14"/>
  <c r="Z2921" i="14" s="1"/>
  <c r="AA2921" i="14" s="1"/>
  <c r="W2696" i="14"/>
  <c r="Z2696" i="14" s="1"/>
  <c r="AA2696" i="14" s="1"/>
  <c r="W1513" i="14"/>
  <c r="Z1513" i="14" s="1"/>
  <c r="AA1513" i="14"/>
  <c r="W1509" i="14"/>
  <c r="Z1509" i="14" s="1"/>
  <c r="AA1509" i="14" s="1"/>
  <c r="W1497" i="14"/>
  <c r="Z1497" i="14" s="1"/>
  <c r="AA1497" i="14" s="1"/>
  <c r="W1493" i="14"/>
  <c r="Z1493" i="14"/>
  <c r="AA1493" i="14"/>
  <c r="W1489" i="14"/>
  <c r="Z1489" i="14"/>
  <c r="AA1489" i="14"/>
  <c r="W1481" i="14"/>
  <c r="Z1481" i="14" s="1"/>
  <c r="AA1481" i="14" s="1"/>
  <c r="W1477" i="14"/>
  <c r="Z1477" i="14"/>
  <c r="AA1477" i="14" s="1"/>
  <c r="W1473" i="14"/>
  <c r="Z1473" i="14"/>
  <c r="AA1473" i="14"/>
  <c r="W1461" i="14"/>
  <c r="Z1461" i="14" s="1"/>
  <c r="AA1461" i="14" s="1"/>
  <c r="W1445" i="14"/>
  <c r="Z1445" i="14" s="1"/>
  <c r="AA1445" i="14" s="1"/>
  <c r="W1441" i="14"/>
  <c r="Z1441" i="14"/>
  <c r="AA1441" i="14"/>
  <c r="W1437" i="14"/>
  <c r="Z1437" i="14"/>
  <c r="AA1437" i="14"/>
  <c r="W1433" i="14"/>
  <c r="Z1433" i="14"/>
  <c r="AA1433" i="14" s="1"/>
  <c r="W1429" i="14"/>
  <c r="Z1429" i="14"/>
  <c r="AA1429" i="14" s="1"/>
  <c r="W1425" i="14"/>
  <c r="Z1425" i="14" s="1"/>
  <c r="AA1425" i="14"/>
  <c r="W1421" i="14"/>
  <c r="Z1421" i="14" s="1"/>
  <c r="AA1421" i="14" s="1"/>
  <c r="W1417" i="14"/>
  <c r="Z1417" i="14" s="1"/>
  <c r="AA1417" i="14"/>
  <c r="W1413" i="14"/>
  <c r="Z1413" i="14" s="1"/>
  <c r="AA1413" i="14"/>
  <c r="W1409" i="14"/>
  <c r="Z1409" i="14"/>
  <c r="AA1409" i="14" s="1"/>
  <c r="W1405" i="14"/>
  <c r="Z1405" i="14"/>
  <c r="AA1405" i="14" s="1"/>
  <c r="W1401" i="14"/>
  <c r="Z1401" i="14"/>
  <c r="AA1401" i="14"/>
  <c r="W1397" i="14"/>
  <c r="Z1397" i="14" s="1"/>
  <c r="AA1397" i="14" s="1"/>
  <c r="W1393" i="14"/>
  <c r="Z1393" i="14" s="1"/>
  <c r="AA1393" i="14" s="1"/>
  <c r="W1385" i="14"/>
  <c r="Z1385" i="14"/>
  <c r="AA1385" i="14" s="1"/>
  <c r="W1373" i="14"/>
  <c r="Z1373" i="14" s="1"/>
  <c r="AA1373" i="14" s="1"/>
  <c r="W1369" i="14"/>
  <c r="Z1369" i="14"/>
  <c r="AA1369" i="14"/>
  <c r="W1357" i="14"/>
  <c r="Z1357" i="14"/>
  <c r="AA1357" i="14"/>
  <c r="W1345" i="14"/>
  <c r="Z1345" i="14"/>
  <c r="AA1345" i="14"/>
  <c r="W1337" i="14"/>
  <c r="Z1337" i="14"/>
  <c r="AA1337" i="14" s="1"/>
  <c r="W1333" i="14"/>
  <c r="Z1333" i="14" s="1"/>
  <c r="AA1333" i="14" s="1"/>
  <c r="W1325" i="14"/>
  <c r="Z1325" i="14" s="1"/>
  <c r="AA1325" i="14" s="1"/>
  <c r="W1313" i="14"/>
  <c r="Z1313" i="14"/>
  <c r="AA1313" i="14" s="1"/>
  <c r="W1305" i="14"/>
  <c r="Z1305" i="14" s="1"/>
  <c r="AA1305" i="14"/>
  <c r="W1301" i="14"/>
  <c r="Z1301" i="14" s="1"/>
  <c r="AA1301" i="14" s="1"/>
  <c r="W1297" i="14"/>
  <c r="Z1297" i="14" s="1"/>
  <c r="AA1297" i="14" s="1"/>
  <c r="W1289" i="14"/>
  <c r="Z1289" i="14"/>
  <c r="AA1289" i="14"/>
  <c r="W1285" i="14"/>
  <c r="Z1285" i="14"/>
  <c r="AA1285" i="14" s="1"/>
  <c r="W1273" i="14"/>
  <c r="Z1273" i="14" s="1"/>
  <c r="AA1273" i="14" s="1"/>
  <c r="W1265" i="14"/>
  <c r="Z1265" i="14"/>
  <c r="AA1265" i="14"/>
  <c r="W1257" i="14"/>
  <c r="Z1257" i="14"/>
  <c r="AA1257" i="14" s="1"/>
  <c r="W1253" i="14"/>
  <c r="Z1253" i="14" s="1"/>
  <c r="AA1253" i="14" s="1"/>
  <c r="W1245" i="14"/>
  <c r="Z1245" i="14" s="1"/>
  <c r="AA1245" i="14" s="1"/>
  <c r="W1241" i="14"/>
  <c r="Z1241" i="14"/>
  <c r="AA1241" i="14" s="1"/>
  <c r="W1237" i="14"/>
  <c r="Z1237" i="14"/>
  <c r="AA1237" i="14"/>
  <c r="W1233" i="14"/>
  <c r="Z1233" i="14"/>
  <c r="AA1233" i="14" s="1"/>
  <c r="W1229" i="14"/>
  <c r="Z1229" i="14"/>
  <c r="AA1229" i="14" s="1"/>
  <c r="W1225" i="14"/>
  <c r="Z1225" i="14" s="1"/>
  <c r="AA1225" i="14"/>
  <c r="W1221" i="14"/>
  <c r="Z1221" i="14"/>
  <c r="AA1221" i="14" s="1"/>
  <c r="W1217" i="14"/>
  <c r="Z1217" i="14" s="1"/>
  <c r="AA1217" i="14"/>
  <c r="W3248" i="14"/>
  <c r="Z3248" i="14" s="1"/>
  <c r="AA3248" i="14" s="1"/>
  <c r="Z3280" i="14"/>
  <c r="AA3280" i="14"/>
  <c r="W3312" i="14"/>
  <c r="Z3312" i="14" s="1"/>
  <c r="AA3312" i="14"/>
  <c r="W1816" i="14"/>
  <c r="Z1816" i="14"/>
  <c r="AA1816" i="14" s="1"/>
  <c r="W1804" i="14"/>
  <c r="Z1804" i="14"/>
  <c r="AA1804" i="14" s="1"/>
  <c r="W1792" i="14"/>
  <c r="Z1792" i="14" s="1"/>
  <c r="AA1792" i="14" s="1"/>
  <c r="W1780" i="14"/>
  <c r="Z1780" i="14" s="1"/>
  <c r="AA1780" i="14"/>
  <c r="W1772" i="14"/>
  <c r="Z1772" i="14"/>
  <c r="AA1772" i="14" s="1"/>
  <c r="W1768" i="14"/>
  <c r="Z1768" i="14" s="1"/>
  <c r="AA1768" i="14"/>
  <c r="W1764" i="14"/>
  <c r="Z1764" i="14"/>
  <c r="AA1764" i="14" s="1"/>
  <c r="W1760" i="14"/>
  <c r="Z1760" i="14"/>
  <c r="AA1760" i="14"/>
  <c r="W1756" i="14"/>
  <c r="Z1756" i="14"/>
  <c r="AA1756" i="14" s="1"/>
  <c r="W1748" i="14"/>
  <c r="Z1748" i="14" s="1"/>
  <c r="AA1748" i="14" s="1"/>
  <c r="W1744" i="14"/>
  <c r="Z1744" i="14"/>
  <c r="AA1744" i="14"/>
  <c r="W1740" i="14"/>
  <c r="Z1740" i="14" s="1"/>
  <c r="AA1740" i="14"/>
  <c r="W1736" i="14"/>
  <c r="Z1736" i="14"/>
  <c r="AA1736" i="14" s="1"/>
  <c r="W1732" i="14"/>
  <c r="Z1732" i="14"/>
  <c r="AA1732" i="14"/>
  <c r="W1724" i="14"/>
  <c r="Z1724" i="14"/>
  <c r="AA1724" i="14"/>
  <c r="W1720" i="14"/>
  <c r="Z1720" i="14" s="1"/>
  <c r="AA1720" i="14"/>
  <c r="W1716" i="14"/>
  <c r="Z1716" i="14"/>
  <c r="AA1716" i="14" s="1"/>
  <c r="W1700" i="14"/>
  <c r="Z1700" i="14"/>
  <c r="AA1700" i="14" s="1"/>
  <c r="W1696" i="14"/>
  <c r="Z1696" i="14" s="1"/>
  <c r="AA1696" i="14" s="1"/>
  <c r="W1692" i="14"/>
  <c r="Z1692" i="14" s="1"/>
  <c r="AA1692" i="14" s="1"/>
  <c r="W1688" i="14"/>
  <c r="Z1688" i="14"/>
  <c r="AA1688" i="14"/>
  <c r="W1684" i="14"/>
  <c r="Z1684" i="14" s="1"/>
  <c r="AA1684" i="14"/>
  <c r="W1676" i="14"/>
  <c r="Z1676" i="14"/>
  <c r="AA1676" i="14" s="1"/>
  <c r="W1672" i="14"/>
  <c r="Z1672" i="14"/>
  <c r="AA1672" i="14"/>
  <c r="W1664" i="14"/>
  <c r="Z1664" i="14"/>
  <c r="AA1664" i="14" s="1"/>
  <c r="W1660" i="14"/>
  <c r="Z1660" i="14" s="1"/>
  <c r="AA1660" i="14" s="1"/>
  <c r="W1636" i="14"/>
  <c r="Z1636" i="14" s="1"/>
  <c r="AA1636" i="14" s="1"/>
  <c r="W1632" i="14"/>
  <c r="W1624" i="14"/>
  <c r="Z1624" i="14" s="1"/>
  <c r="AA1624" i="14" s="1"/>
  <c r="W1620" i="14"/>
  <c r="Z1620" i="14"/>
  <c r="AA1620" i="14" s="1"/>
  <c r="W1612" i="14"/>
  <c r="Z1612" i="14"/>
  <c r="AA1612" i="14"/>
  <c r="W1608" i="14"/>
  <c r="Z1608" i="14" s="1"/>
  <c r="AA1608" i="14"/>
  <c r="W1600" i="14"/>
  <c r="Z1600" i="14"/>
  <c r="AA1600" i="14" s="1"/>
  <c r="W1596" i="14"/>
  <c r="Z1596" i="14"/>
  <c r="AA1596" i="14"/>
  <c r="W1592" i="14"/>
  <c r="Z1592" i="14" s="1"/>
  <c r="AA1592" i="14" s="1"/>
  <c r="W2774" i="14"/>
  <c r="Z2774" i="14" s="1"/>
  <c r="AA2774" i="14" s="1"/>
  <c r="Z2762" i="14"/>
  <c r="AA2762" i="14" s="1"/>
  <c r="W2733" i="14"/>
  <c r="Z2733" i="14" s="1"/>
  <c r="AA2733" i="14"/>
  <c r="W3466" i="14"/>
  <c r="Z3466" i="14"/>
  <c r="AA3466" i="14" s="1"/>
  <c r="W3498" i="14"/>
  <c r="Z3498" i="14"/>
  <c r="AA3498" i="14"/>
  <c r="W3480" i="14"/>
  <c r="Z3480" i="14"/>
  <c r="AA3480" i="14" s="1"/>
  <c r="W2851" i="14"/>
  <c r="Z2851" i="14" s="1"/>
  <c r="AA2851" i="14" s="1"/>
  <c r="W2691" i="14"/>
  <c r="Z2691" i="14"/>
  <c r="AA2691" i="14"/>
  <c r="W2687" i="14"/>
  <c r="Z2687" i="14"/>
  <c r="AA2687" i="14" s="1"/>
  <c r="W2683" i="14"/>
  <c r="Z2683" i="14" s="1"/>
  <c r="AA2683" i="14" s="1"/>
  <c r="W2675" i="14"/>
  <c r="Z2675" i="14"/>
  <c r="AA2675" i="14" s="1"/>
  <c r="W2671" i="14"/>
  <c r="Z2671" i="14"/>
  <c r="AA2671" i="14" s="1"/>
  <c r="W2667" i="14"/>
  <c r="Z2667" i="14" s="1"/>
  <c r="AA2667" i="14"/>
  <c r="W2663" i="14"/>
  <c r="Z2663" i="14" s="1"/>
  <c r="AA2663" i="14"/>
  <c r="W2336" i="14"/>
  <c r="Z2336" i="14"/>
  <c r="AA2336" i="14"/>
  <c r="W2328" i="14"/>
  <c r="Z2328" i="14" s="1"/>
  <c r="AA2328" i="14" s="1"/>
  <c r="W2324" i="14"/>
  <c r="Z2324" i="14"/>
  <c r="AA2324" i="14" s="1"/>
  <c r="W2320" i="14"/>
  <c r="Z2320" i="14"/>
  <c r="AA2320" i="14"/>
  <c r="W2316" i="14"/>
  <c r="Z2316" i="14"/>
  <c r="AA2316" i="14" s="1"/>
  <c r="W2312" i="14"/>
  <c r="Z2312" i="14"/>
  <c r="AA2312" i="14" s="1"/>
  <c r="W2308" i="14"/>
  <c r="Z2308" i="14"/>
  <c r="AA2308" i="14"/>
  <c r="W2300" i="14"/>
  <c r="Z2300" i="14" s="1"/>
  <c r="AA2300" i="14"/>
  <c r="W2292" i="14"/>
  <c r="Z2292" i="14" s="1"/>
  <c r="AA2292" i="14" s="1"/>
  <c r="W2288" i="14"/>
  <c r="Z2288" i="14" s="1"/>
  <c r="AA2288" i="14" s="1"/>
  <c r="AA2735" i="14"/>
  <c r="W3118" i="14"/>
  <c r="Z3118" i="14" s="1"/>
  <c r="AA3118" i="14" s="1"/>
  <c r="W3019" i="14"/>
  <c r="Z3019" i="14" s="1"/>
  <c r="AA3019" i="14" s="1"/>
  <c r="W3358" i="14"/>
  <c r="Z3358" i="14" s="1"/>
  <c r="AA3358" i="14" s="1"/>
  <c r="W2431" i="14"/>
  <c r="Z2431" i="14"/>
  <c r="AA2431" i="14" s="1"/>
  <c r="W2427" i="14"/>
  <c r="Z2427" i="14" s="1"/>
  <c r="AA2427" i="14"/>
  <c r="W2423" i="14"/>
  <c r="Z2423" i="14" s="1"/>
  <c r="AA2423" i="14" s="1"/>
  <c r="W2419" i="14"/>
  <c r="Z2419" i="14" s="1"/>
  <c r="AA2419" i="14" s="1"/>
  <c r="W2415" i="14"/>
  <c r="Z2415" i="14"/>
  <c r="AA2415" i="14"/>
  <c r="W2399" i="14"/>
  <c r="Z2399" i="14"/>
  <c r="AA2399" i="14" s="1"/>
  <c r="W2395" i="14"/>
  <c r="Z2395" i="14" s="1"/>
  <c r="AA2395" i="14" s="1"/>
  <c r="W2391" i="14"/>
  <c r="Z2391" i="14"/>
  <c r="AA2391" i="14"/>
  <c r="W2387" i="14"/>
  <c r="Z2387" i="14"/>
  <c r="AA2387" i="14"/>
  <c r="W2383" i="14"/>
  <c r="Z2383" i="14" s="1"/>
  <c r="AA2383" i="14" s="1"/>
  <c r="W2375" i="14"/>
  <c r="Z2375" i="14" s="1"/>
  <c r="AA2375" i="14" s="1"/>
  <c r="W2371" i="14"/>
  <c r="Z2371" i="14"/>
  <c r="AA2371" i="14" s="1"/>
  <c r="W2367" i="14"/>
  <c r="Z2367" i="14"/>
  <c r="AA2367" i="14"/>
  <c r="W2363" i="14"/>
  <c r="Z2363" i="14"/>
  <c r="AA2363" i="14" s="1"/>
  <c r="W3091" i="14"/>
  <c r="Z3091" i="14" s="1"/>
  <c r="AA3091" i="14" s="1"/>
  <c r="W2033" i="14"/>
  <c r="Z2033" i="14"/>
  <c r="AA2033" i="14" s="1"/>
  <c r="W2029" i="14"/>
  <c r="Z2029" i="14"/>
  <c r="AA2029" i="14"/>
  <c r="W2025" i="14"/>
  <c r="Z2025" i="14" s="1"/>
  <c r="AA2025" i="14" s="1"/>
  <c r="W2021" i="14"/>
  <c r="Z2021" i="14" s="1"/>
  <c r="AA2021" i="14" s="1"/>
  <c r="W2009" i="14"/>
  <c r="Z2009" i="14"/>
  <c r="AA2009" i="14"/>
  <c r="W2005" i="14"/>
  <c r="Z2005" i="14"/>
  <c r="AA2005" i="14" s="1"/>
  <c r="W2001" i="14"/>
  <c r="Z2001" i="14"/>
  <c r="AA2001" i="14"/>
  <c r="W1997" i="14"/>
  <c r="Z1997" i="14"/>
  <c r="AA1997" i="14" s="1"/>
  <c r="W1993" i="14"/>
  <c r="Z1993" i="14"/>
  <c r="AA1993" i="14" s="1"/>
  <c r="W1985" i="14"/>
  <c r="Z1985" i="14" s="1"/>
  <c r="AA1985" i="14"/>
  <c r="W1981" i="14"/>
  <c r="Z1981" i="14"/>
  <c r="AA1981" i="14" s="1"/>
  <c r="W1977" i="14"/>
  <c r="Z1977" i="14" s="1"/>
  <c r="AA1977" i="14"/>
  <c r="W1973" i="14"/>
  <c r="Z1973" i="14" s="1"/>
  <c r="AA1973" i="14"/>
  <c r="W1969" i="14"/>
  <c r="Z1969" i="14"/>
  <c r="AA1969" i="14" s="1"/>
  <c r="W1965" i="14"/>
  <c r="Z1965" i="14"/>
  <c r="AA1965" i="14"/>
  <c r="W1961" i="14"/>
  <c r="Z1961" i="14"/>
  <c r="AA1961" i="14"/>
  <c r="W1957" i="14"/>
  <c r="Z1957" i="14" s="1"/>
  <c r="AA1957" i="14" s="1"/>
  <c r="W1941" i="14"/>
  <c r="Z1941" i="14"/>
  <c r="AA1941" i="14"/>
  <c r="W1937" i="14"/>
  <c r="Z1937" i="14"/>
  <c r="AA1937" i="14" s="1"/>
  <c r="W1933" i="14"/>
  <c r="Z1933" i="14" s="1"/>
  <c r="AA1933" i="14" s="1"/>
  <c r="W1929" i="14"/>
  <c r="Z1929" i="14"/>
  <c r="AA1929" i="14"/>
  <c r="W1925" i="14"/>
  <c r="Z1925" i="14"/>
  <c r="AA1925" i="14"/>
  <c r="W1921" i="14"/>
  <c r="Z1921" i="14"/>
  <c r="AA1921" i="14"/>
  <c r="W1917" i="14"/>
  <c r="Z1917" i="14"/>
  <c r="AA1917" i="14" s="1"/>
  <c r="W1913" i="14"/>
  <c r="Z1913" i="14" s="1"/>
  <c r="AA1913" i="14" s="1"/>
  <c r="W1909" i="14"/>
  <c r="Z1909" i="14" s="1"/>
  <c r="AA1909" i="14" s="1"/>
  <c r="W1905" i="14"/>
  <c r="Z1905" i="14" s="1"/>
  <c r="AA1905" i="14" s="1"/>
  <c r="W1901" i="14"/>
  <c r="Z1901" i="14" s="1"/>
  <c r="AA1901" i="14"/>
  <c r="W1897" i="14"/>
  <c r="Z1897" i="14" s="1"/>
  <c r="AA1897" i="14" s="1"/>
  <c r="W1893" i="14"/>
  <c r="Z1893" i="14" s="1"/>
  <c r="AA1893" i="14" s="1"/>
  <c r="W1889" i="14"/>
  <c r="Z1889" i="14"/>
  <c r="AA1889" i="14"/>
  <c r="Z1877" i="14"/>
  <c r="AA1877" i="14"/>
  <c r="W1873" i="14"/>
  <c r="Z1873" i="14" s="1"/>
  <c r="AA1873" i="14" s="1"/>
  <c r="W1861" i="14"/>
  <c r="Z1861" i="14" s="1"/>
  <c r="AA1861" i="14"/>
  <c r="W1845" i="14"/>
  <c r="Z1845" i="14"/>
  <c r="AA1845" i="14"/>
  <c r="W1829" i="14"/>
  <c r="Z1829" i="14" s="1"/>
  <c r="AA1829" i="14" s="1"/>
  <c r="W1825" i="14"/>
  <c r="Z1825" i="14"/>
  <c r="AA1825" i="14" s="1"/>
  <c r="W1821" i="14"/>
  <c r="Z1821" i="14"/>
  <c r="AA1821" i="14"/>
  <c r="W1578" i="14"/>
  <c r="Z1578" i="14"/>
  <c r="AA1578" i="14"/>
  <c r="W1570" i="14"/>
  <c r="Z1570" i="14" s="1"/>
  <c r="AA1570" i="14" s="1"/>
  <c r="W1566" i="14"/>
  <c r="Z1566" i="14" s="1"/>
  <c r="AA1566" i="14" s="1"/>
  <c r="W1562" i="14"/>
  <c r="Z1562" i="14" s="1"/>
  <c r="AA1562" i="14"/>
  <c r="W1546" i="14"/>
  <c r="Z1546" i="14"/>
  <c r="AA1546" i="14" s="1"/>
  <c r="W1534" i="14"/>
  <c r="Z1534" i="14" s="1"/>
  <c r="AA1534" i="14" s="1"/>
  <c r="W1530" i="14"/>
  <c r="Z1530" i="14" s="1"/>
  <c r="AA1530" i="14" s="1"/>
  <c r="W1522" i="14"/>
  <c r="Z1522" i="14"/>
  <c r="AA1522" i="14" s="1"/>
  <c r="W1444" i="14"/>
  <c r="Z1444" i="14"/>
  <c r="AA1444" i="14" s="1"/>
  <c r="W1440" i="14"/>
  <c r="Z1440" i="14"/>
  <c r="AA1440" i="14" s="1"/>
  <c r="W1436" i="14"/>
  <c r="Z1436" i="14" s="1"/>
  <c r="AA1436" i="14" s="1"/>
  <c r="W1416" i="14"/>
  <c r="Z1416" i="14"/>
  <c r="AA1416" i="14" s="1"/>
  <c r="W1412" i="14"/>
  <c r="Z1412" i="14"/>
  <c r="AA1412" i="14"/>
  <c r="W1408" i="14"/>
  <c r="Z1408" i="14" s="1"/>
  <c r="AA1408" i="14" s="1"/>
  <c r="W1404" i="14"/>
  <c r="Z1404" i="14"/>
  <c r="AA1404" i="14"/>
  <c r="W1392" i="14"/>
  <c r="Z1392" i="14"/>
  <c r="AA1392" i="14" s="1"/>
  <c r="W1384" i="14"/>
  <c r="AA1384" i="14"/>
  <c r="W1380" i="14"/>
  <c r="Z1380" i="14"/>
  <c r="AA1380" i="14" s="1"/>
  <c r="W1376" i="14"/>
  <c r="Z1376" i="14"/>
  <c r="AA1376" i="14" s="1"/>
  <c r="W1352" i="14"/>
  <c r="Z1352" i="14" s="1"/>
  <c r="AA1352" i="14" s="1"/>
  <c r="W1348" i="14"/>
  <c r="Z1348" i="14" s="1"/>
  <c r="AA1348" i="14" s="1"/>
  <c r="W1340" i="14"/>
  <c r="Z1340" i="14" s="1"/>
  <c r="AA1340" i="14"/>
  <c r="W1316" i="14"/>
  <c r="Z1316" i="14" s="1"/>
  <c r="AA1316" i="14" s="1"/>
  <c r="W1304" i="14"/>
  <c r="Z1304" i="14" s="1"/>
  <c r="AA1304" i="14" s="1"/>
  <c r="W1300" i="14"/>
  <c r="Z1300" i="14"/>
  <c r="AA1300" i="14"/>
  <c r="W1296" i="14"/>
  <c r="Z1296" i="14"/>
  <c r="AA1296" i="14"/>
  <c r="W1292" i="14"/>
  <c r="Z1292" i="14" s="1"/>
  <c r="AA1292" i="14" s="1"/>
  <c r="W1288" i="14"/>
  <c r="Z1288" i="14"/>
  <c r="AA1288" i="14" s="1"/>
  <c r="W1284" i="14"/>
  <c r="Z1284" i="14"/>
  <c r="AA1284" i="14"/>
  <c r="W1280" i="14"/>
  <c r="Z1280" i="14" s="1"/>
  <c r="AA1280" i="14" s="1"/>
  <c r="W1276" i="14"/>
  <c r="Z1276" i="14" s="1"/>
  <c r="AA1276" i="14" s="1"/>
  <c r="W1264" i="14"/>
  <c r="Z1264" i="14"/>
  <c r="AA1264" i="14"/>
  <c r="W1260" i="14"/>
  <c r="Z1260" i="14"/>
  <c r="AA1260" i="14"/>
  <c r="W1256" i="14"/>
  <c r="Z1256" i="14"/>
  <c r="AA1256" i="14" s="1"/>
  <c r="W1244" i="14"/>
  <c r="Z1244" i="14"/>
  <c r="AA1244" i="14" s="1"/>
  <c r="W1240" i="14"/>
  <c r="Z1240" i="14" s="1"/>
  <c r="AA1240" i="14"/>
  <c r="W1236" i="14"/>
  <c r="Z1236" i="14"/>
  <c r="AA1236" i="14" s="1"/>
  <c r="W1232" i="14"/>
  <c r="Z1232" i="14" s="1"/>
  <c r="AA1232" i="14"/>
  <c r="W1228" i="14"/>
  <c r="Z1228" i="14" s="1"/>
  <c r="AA1228" i="14"/>
  <c r="W2797" i="14"/>
  <c r="Z2797" i="14"/>
  <c r="AA2797" i="14" s="1"/>
  <c r="AA2926" i="14"/>
  <c r="W2772" i="14"/>
  <c r="Z2772" i="14"/>
  <c r="AA2772" i="14" s="1"/>
  <c r="Z2836" i="14"/>
  <c r="AA2836" i="14"/>
  <c r="W2759" i="14"/>
  <c r="Z2759" i="14" s="1"/>
  <c r="AA2759" i="14" s="1"/>
  <c r="W2859" i="14"/>
  <c r="Z2859" i="14" s="1"/>
  <c r="AA2859" i="14"/>
  <c r="W3376" i="14"/>
  <c r="Z3376" i="14" s="1"/>
  <c r="AA3376" i="14" s="1"/>
  <c r="W3408" i="14"/>
  <c r="Z3408" i="14"/>
  <c r="AA3408" i="14"/>
  <c r="Z3440" i="14"/>
  <c r="AA3440" i="14" s="1"/>
  <c r="W3472" i="14"/>
  <c r="Z3472" i="14" s="1"/>
  <c r="AA3472" i="14" s="1"/>
  <c r="W3504" i="14"/>
  <c r="Z3504" i="14" s="1"/>
  <c r="AA3504" i="14" s="1"/>
  <c r="AA3486" i="14"/>
  <c r="Z3122" i="14"/>
  <c r="AA3122" i="14" s="1"/>
  <c r="W3104" i="14"/>
  <c r="Z3104" i="14" s="1"/>
  <c r="AA3104" i="14" s="1"/>
  <c r="W3007" i="14"/>
  <c r="Z3007" i="14" s="1"/>
  <c r="AA3007" i="14" s="1"/>
  <c r="W3226" i="14"/>
  <c r="Z3226" i="14"/>
  <c r="AA3226" i="14"/>
  <c r="W2432" i="14"/>
  <c r="Z2432" i="14"/>
  <c r="AA2432" i="14" s="1"/>
  <c r="W2428" i="14"/>
  <c r="Z2428" i="14" s="1"/>
  <c r="AA2428" i="14" s="1"/>
  <c r="W2424" i="14"/>
  <c r="Z2424" i="14"/>
  <c r="AA2424" i="14" s="1"/>
  <c r="W2420" i="14"/>
  <c r="Z2420" i="14"/>
  <c r="AA2420" i="14"/>
  <c r="W2416" i="14"/>
  <c r="Z2416" i="14" s="1"/>
  <c r="AA2416" i="14"/>
  <c r="W2412" i="14"/>
  <c r="Z2412" i="14" s="1"/>
  <c r="AA2412" i="14"/>
  <c r="W2408" i="14"/>
  <c r="Z2408" i="14"/>
  <c r="AA2408" i="14" s="1"/>
  <c r="W2404" i="14"/>
  <c r="Z2404" i="14" s="1"/>
  <c r="AA2404" i="14" s="1"/>
  <c r="W2400" i="14"/>
  <c r="Z2400" i="14"/>
  <c r="AA2400" i="14" s="1"/>
  <c r="W2396" i="14"/>
  <c r="Z2396" i="14"/>
  <c r="AA2396" i="14"/>
  <c r="W2392" i="14"/>
  <c r="Z2392" i="14"/>
  <c r="AA2392" i="14" s="1"/>
  <c r="W2388" i="14"/>
  <c r="Z2388" i="14"/>
  <c r="AA2388" i="14" s="1"/>
  <c r="W2372" i="14"/>
  <c r="Z2372" i="14"/>
  <c r="AA2372" i="14"/>
  <c r="W2368" i="14"/>
  <c r="W2364" i="14"/>
  <c r="Z2364" i="14" s="1"/>
  <c r="AA2364" i="14" s="1"/>
  <c r="W2360" i="14"/>
  <c r="Z2360" i="14" s="1"/>
  <c r="AA2360" i="14" s="1"/>
  <c r="W2356" i="14"/>
  <c r="Z2356" i="14"/>
  <c r="AA2356" i="14" s="1"/>
  <c r="W2352" i="14"/>
  <c r="Z2352" i="14" s="1"/>
  <c r="AA2352" i="14" s="1"/>
  <c r="W2325" i="14"/>
  <c r="Z2325" i="14" s="1"/>
  <c r="AA2325" i="14" s="1"/>
  <c r="W2321" i="14"/>
  <c r="Z2321" i="14"/>
  <c r="AA2321" i="14"/>
  <c r="W2317" i="14"/>
  <c r="Z2317" i="14" s="1"/>
  <c r="AA2317" i="14"/>
  <c r="W2313" i="14"/>
  <c r="Z2313" i="14" s="1"/>
  <c r="AA2313" i="14"/>
  <c r="W2309" i="14"/>
  <c r="Z2309" i="14"/>
  <c r="AA2309" i="14"/>
  <c r="W2305" i="14"/>
  <c r="Z2305" i="14" s="1"/>
  <c r="AA2305" i="14" s="1"/>
  <c r="Z2301" i="14"/>
  <c r="AA2301" i="14" s="1"/>
  <c r="W2293" i="14"/>
  <c r="Z2293" i="14"/>
  <c r="AA2293" i="14"/>
  <c r="W2289" i="14"/>
  <c r="Z2289" i="14" s="1"/>
  <c r="AA2289" i="14" s="1"/>
  <c r="W1129" i="14"/>
  <c r="Z1129" i="14"/>
  <c r="AA1129" i="14" s="1"/>
  <c r="Z2809" i="14"/>
  <c r="AA2809" i="14"/>
  <c r="W3102" i="14"/>
  <c r="W3162" i="14"/>
  <c r="Z3162" i="14"/>
  <c r="AA3162" i="14"/>
  <c r="Z2725" i="14"/>
  <c r="AA2725" i="14" s="1"/>
  <c r="W2855" i="14"/>
  <c r="Z2855" i="14"/>
  <c r="AA2855" i="14"/>
  <c r="W3194" i="14"/>
  <c r="Z3194" i="14"/>
  <c r="AA3194" i="14" s="1"/>
  <c r="W3191" i="14"/>
  <c r="Z3191" i="14"/>
  <c r="AA3191" i="14" s="1"/>
  <c r="W2993" i="14"/>
  <c r="Z2993" i="14" s="1"/>
  <c r="AA2993" i="14" s="1"/>
  <c r="W3154" i="14"/>
  <c r="Z3154" i="14" s="1"/>
  <c r="AA3154" i="14" s="1"/>
  <c r="W2698" i="14"/>
  <c r="Z2698" i="14" s="1"/>
  <c r="AA2698" i="14"/>
  <c r="W2694" i="14"/>
  <c r="Z2694" i="14" s="1"/>
  <c r="AA2694" i="14"/>
  <c r="W2662" i="14"/>
  <c r="Z2662" i="14" s="1"/>
  <c r="AA2662" i="14" s="1"/>
  <c r="W2630" i="14"/>
  <c r="Z2630" i="14"/>
  <c r="AA2630" i="14"/>
  <c r="W2626" i="14"/>
  <c r="Z2626" i="14"/>
  <c r="AA2626" i="14" s="1"/>
  <c r="W2622" i="14"/>
  <c r="Z2622" i="14" s="1"/>
  <c r="AA2622" i="14" s="1"/>
  <c r="W2618" i="14"/>
  <c r="Z2618" i="14"/>
  <c r="AA2618" i="14" s="1"/>
  <c r="W2614" i="14"/>
  <c r="Z2614" i="14"/>
  <c r="AA2614" i="14"/>
  <c r="W2610" i="14"/>
  <c r="Z2610" i="14" s="1"/>
  <c r="AA2610" i="14" s="1"/>
  <c r="W2606" i="14"/>
  <c r="Z2606" i="14" s="1"/>
  <c r="AA2606" i="14"/>
  <c r="W2602" i="14"/>
  <c r="Z2602" i="14"/>
  <c r="AA2602" i="14"/>
  <c r="W2598" i="14"/>
  <c r="AA2598" i="14"/>
  <c r="W2594" i="14"/>
  <c r="Z2594" i="14" s="1"/>
  <c r="AA2594" i="14" s="1"/>
  <c r="W2578" i="14"/>
  <c r="Z2578" i="14" s="1"/>
  <c r="AA2578" i="14" s="1"/>
  <c r="W2574" i="14"/>
  <c r="Z2574" i="14" s="1"/>
  <c r="AA2574" i="14"/>
  <c r="W2570" i="14"/>
  <c r="Z2570" i="14"/>
  <c r="AA2570" i="14" s="1"/>
  <c r="W2566" i="14"/>
  <c r="Z2566" i="14" s="1"/>
  <c r="AA2566" i="14" s="1"/>
  <c r="W2562" i="14"/>
  <c r="Z2562" i="14" s="1"/>
  <c r="AA2562" i="14" s="1"/>
  <c r="W2558" i="14"/>
  <c r="Z2558" i="14"/>
  <c r="AA2558" i="14" s="1"/>
  <c r="W2538" i="14"/>
  <c r="Z2538" i="14"/>
  <c r="AA2538" i="14"/>
  <c r="W2534" i="14"/>
  <c r="Z2534" i="14"/>
  <c r="AA2534" i="14" s="1"/>
  <c r="W2530" i="14"/>
  <c r="Z2530" i="14" s="1"/>
  <c r="AA2530" i="14" s="1"/>
  <c r="W2526" i="14"/>
  <c r="Z2526" i="14"/>
  <c r="AA2526" i="14"/>
  <c r="W2522" i="14"/>
  <c r="Z2522" i="14"/>
  <c r="AA2522" i="14"/>
  <c r="W2518" i="14"/>
  <c r="Z2518" i="14" s="1"/>
  <c r="AA2518" i="14" s="1"/>
  <c r="W2514" i="14"/>
  <c r="Z2514" i="14"/>
  <c r="AA2514" i="14"/>
  <c r="W2506" i="14"/>
  <c r="Z2506" i="14"/>
  <c r="AA2506" i="14" s="1"/>
  <c r="W2498" i="14"/>
  <c r="Z2498" i="14"/>
  <c r="AA2498" i="14"/>
  <c r="W2494" i="14"/>
  <c r="Z2494" i="14"/>
  <c r="AA2494" i="14" s="1"/>
  <c r="W2490" i="14"/>
  <c r="Z2490" i="14"/>
  <c r="AA2490" i="14" s="1"/>
  <c r="W2486" i="14"/>
  <c r="Z2486" i="14" s="1"/>
  <c r="AA2486" i="14"/>
  <c r="W2462" i="14"/>
  <c r="Z2462" i="14"/>
  <c r="AA2462" i="14" s="1"/>
  <c r="W2458" i="14"/>
  <c r="Z2458" i="14" s="1"/>
  <c r="AA2458" i="14"/>
  <c r="W2454" i="14"/>
  <c r="Z2454" i="14" s="1"/>
  <c r="AA2454" i="14"/>
  <c r="W2446" i="14"/>
  <c r="Z2446" i="14"/>
  <c r="AA2446" i="14" s="1"/>
  <c r="W2438" i="14"/>
  <c r="Z2438" i="14"/>
  <c r="AA2438" i="14"/>
  <c r="W2343" i="14"/>
  <c r="Z2343" i="14"/>
  <c r="AA2343" i="14"/>
  <c r="W2280" i="14"/>
  <c r="Z2280" i="14" s="1"/>
  <c r="AA2280" i="14" s="1"/>
  <c r="W2256" i="14"/>
  <c r="Z2256" i="14" s="1"/>
  <c r="AA2256" i="14" s="1"/>
  <c r="W2240" i="14"/>
  <c r="Z2240" i="14"/>
  <c r="AA2240" i="14" s="1"/>
  <c r="W2236" i="14"/>
  <c r="Z2236" i="14" s="1"/>
  <c r="AA2236" i="14" s="1"/>
  <c r="W2220" i="14"/>
  <c r="Z2220" i="14"/>
  <c r="AA2220" i="14" s="1"/>
  <c r="W2216" i="14"/>
  <c r="Z2216" i="14"/>
  <c r="AA2216" i="14"/>
  <c r="W2208" i="14"/>
  <c r="AA2208" i="14"/>
  <c r="W2200" i="14"/>
  <c r="Z2200" i="14"/>
  <c r="AA2200" i="14" s="1"/>
  <c r="W2192" i="14"/>
  <c r="Z2192" i="14"/>
  <c r="AA2192" i="14" s="1"/>
  <c r="W2188" i="14"/>
  <c r="Z2188" i="14" s="1"/>
  <c r="AA2188" i="14"/>
  <c r="W2164" i="14"/>
  <c r="Z2164" i="14" s="1"/>
  <c r="AA2164" i="14" s="1"/>
  <c r="W2160" i="14"/>
  <c r="Z2160" i="14" s="1"/>
  <c r="AA2160" i="14"/>
  <c r="W2156" i="14"/>
  <c r="Z2156" i="14" s="1"/>
  <c r="AA2156" i="14"/>
  <c r="W2152" i="14"/>
  <c r="Z2152" i="14"/>
  <c r="AA2152" i="14" s="1"/>
  <c r="W2148" i="14"/>
  <c r="Z2148" i="14"/>
  <c r="AA2148" i="14" s="1"/>
  <c r="W2144" i="14"/>
  <c r="Z2144" i="14"/>
  <c r="AA2144" i="14"/>
  <c r="W2140" i="14"/>
  <c r="Z2140" i="14" s="1"/>
  <c r="AA2140" i="14" s="1"/>
  <c r="W2136" i="14"/>
  <c r="Z2136" i="14"/>
  <c r="AA2136" i="14"/>
  <c r="W2132" i="14"/>
  <c r="Z2132" i="14"/>
  <c r="AA2132" i="14" s="1"/>
  <c r="W2128" i="14"/>
  <c r="Z2128" i="14" s="1"/>
  <c r="AA2128" i="14" s="1"/>
  <c r="W2124" i="14"/>
  <c r="Z2124" i="14"/>
  <c r="AA2124" i="14"/>
  <c r="W2120" i="14"/>
  <c r="Z2120" i="14"/>
  <c r="AA2120" i="14"/>
  <c r="W3157" i="14"/>
  <c r="Z3157" i="14" s="1"/>
  <c r="AA3157" i="14" s="1"/>
  <c r="Z3153" i="14"/>
  <c r="AA3153" i="14"/>
  <c r="W3149" i="14"/>
  <c r="Z3149" i="14"/>
  <c r="AA3149" i="14" s="1"/>
  <c r="W3145" i="14"/>
  <c r="Z3145" i="14"/>
  <c r="AA3145" i="14" s="1"/>
  <c r="W3141" i="14"/>
  <c r="Z3141" i="14" s="1"/>
  <c r="AA3141" i="14"/>
  <c r="Z3294" i="14"/>
  <c r="AA3294" i="14" s="1"/>
  <c r="Z3114" i="14"/>
  <c r="AA3114" i="14"/>
  <c r="W2701" i="14"/>
  <c r="Z2701" i="14" s="1"/>
  <c r="AA2701" i="14"/>
  <c r="W2657" i="14"/>
  <c r="Z2657" i="14" s="1"/>
  <c r="AA2657" i="14" s="1"/>
  <c r="W2653" i="14"/>
  <c r="Z2653" i="14"/>
  <c r="AA2653" i="14" s="1"/>
  <c r="W2649" i="14"/>
  <c r="Z2649" i="14" s="1"/>
  <c r="AA2649" i="14"/>
  <c r="W2645" i="14"/>
  <c r="Z2645" i="14" s="1"/>
  <c r="AA2645" i="14" s="1"/>
  <c r="W2641" i="14"/>
  <c r="Z2641" i="14"/>
  <c r="AA2641" i="14"/>
  <c r="W2633" i="14"/>
  <c r="Z2633" i="14" s="1"/>
  <c r="AA2633" i="14"/>
  <c r="Z2625" i="14"/>
  <c r="AA2625" i="14"/>
  <c r="W2621" i="14"/>
  <c r="Z2621" i="14"/>
  <c r="AA2621" i="14" s="1"/>
  <c r="W2617" i="14"/>
  <c r="Z2617" i="14" s="1"/>
  <c r="AA2617" i="14" s="1"/>
  <c r="W2609" i="14"/>
  <c r="Z2609" i="14"/>
  <c r="AA2609" i="14"/>
  <c r="W2589" i="14"/>
  <c r="Z2589" i="14"/>
  <c r="AA2589" i="14" s="1"/>
  <c r="W2585" i="14"/>
  <c r="Z2585" i="14" s="1"/>
  <c r="AA2585" i="14" s="1"/>
  <c r="W2577" i="14"/>
  <c r="Z2577" i="14" s="1"/>
  <c r="AA2577" i="14" s="1"/>
  <c r="W2545" i="14"/>
  <c r="Z2545" i="14"/>
  <c r="AA2545" i="14"/>
  <c r="Z2541" i="14"/>
  <c r="AA2541" i="14" s="1"/>
  <c r="W2537" i="14"/>
  <c r="Z2537" i="14"/>
  <c r="AA2537" i="14" s="1"/>
  <c r="W2533" i="14"/>
  <c r="Z2533" i="14"/>
  <c r="AA2533" i="14"/>
  <c r="W2513" i="14"/>
  <c r="Z2513" i="14" s="1"/>
  <c r="AA2513" i="14"/>
  <c r="W2505" i="14"/>
  <c r="Z2505" i="14"/>
  <c r="AA2505" i="14" s="1"/>
  <c r="W2501" i="14"/>
  <c r="Z2501" i="14"/>
  <c r="AA2501" i="14"/>
  <c r="W2497" i="14"/>
  <c r="Z2497" i="14"/>
  <c r="AA2497" i="14"/>
  <c r="W2493" i="14"/>
  <c r="Z2493" i="14" s="1"/>
  <c r="AA2493" i="14"/>
  <c r="W2481" i="14"/>
  <c r="Z2481" i="14"/>
  <c r="AA2481" i="14" s="1"/>
  <c r="W2473" i="14"/>
  <c r="Z2473" i="14"/>
  <c r="AA2473" i="14" s="1"/>
  <c r="W2465" i="14"/>
  <c r="Z2465" i="14"/>
  <c r="AA2465" i="14"/>
  <c r="W2461" i="14"/>
  <c r="Z2461" i="14" s="1"/>
  <c r="AA2461" i="14"/>
  <c r="W2457" i="14"/>
  <c r="Z2457" i="14"/>
  <c r="AA2457" i="14" s="1"/>
  <c r="W2449" i="14"/>
  <c r="Z2449" i="14"/>
  <c r="AA2449" i="14" s="1"/>
  <c r="W2441" i="14"/>
  <c r="Z2441" i="14"/>
  <c r="AA2441" i="14"/>
  <c r="W2437" i="14"/>
  <c r="Z2437" i="14" s="1"/>
  <c r="AA2437" i="14"/>
  <c r="W2346" i="14"/>
  <c r="Z2346" i="14" s="1"/>
  <c r="AA2346" i="14" s="1"/>
  <c r="W2342" i="14"/>
  <c r="Z2342" i="14"/>
  <c r="AA2342" i="14" s="1"/>
  <c r="W2275" i="14"/>
  <c r="Z2275" i="14"/>
  <c r="AA2275" i="14"/>
  <c r="W2263" i="14"/>
  <c r="Z2263" i="14" s="1"/>
  <c r="AA2263" i="14"/>
  <c r="W2259" i="14"/>
  <c r="Z2259" i="14"/>
  <c r="AA2259" i="14" s="1"/>
  <c r="W2720" i="14"/>
  <c r="Z2720" i="14" s="1"/>
  <c r="AA2720" i="14" s="1"/>
  <c r="W3067" i="14"/>
  <c r="Z3067" i="14" s="1"/>
  <c r="AA3067" i="14" s="1"/>
  <c r="AA3144" i="14"/>
  <c r="W2943" i="14"/>
  <c r="Z2943" i="14" s="1"/>
  <c r="AA2943" i="14"/>
  <c r="W3132" i="14"/>
  <c r="Z3132" i="14"/>
  <c r="AA3132" i="14" s="1"/>
  <c r="W3392" i="14"/>
  <c r="Z3392" i="14"/>
  <c r="AA3392" i="14"/>
  <c r="W3424" i="14"/>
  <c r="Z3424" i="14"/>
  <c r="AA3424" i="14"/>
  <c r="W3488" i="14"/>
  <c r="Z3488" i="14" s="1"/>
  <c r="AA3488" i="14"/>
  <c r="W3148" i="14"/>
  <c r="Z3148" i="14"/>
  <c r="AA3148" i="14" s="1"/>
  <c r="W2915" i="14"/>
  <c r="Z2915" i="14" s="1"/>
  <c r="AA2915" i="14" s="1"/>
  <c r="W3278" i="14"/>
  <c r="Z3278" i="14"/>
  <c r="AA3278" i="14"/>
  <c r="W3406" i="14"/>
  <c r="Z3406" i="14" s="1"/>
  <c r="AA3406" i="14"/>
  <c r="W2751" i="14"/>
  <c r="Z2751" i="14"/>
  <c r="AA2751" i="14" s="1"/>
  <c r="W2779" i="14"/>
  <c r="Z2779" i="14" s="1"/>
  <c r="AA2779" i="14" s="1"/>
  <c r="W3003" i="14"/>
  <c r="Z3003" i="14" s="1"/>
  <c r="AA3003" i="14" s="1"/>
  <c r="W3340" i="14"/>
  <c r="Z3340" i="14"/>
  <c r="AA3340" i="14"/>
  <c r="W3372" i="14"/>
  <c r="Z3372" i="14" s="1"/>
  <c r="AA3372" i="14" s="1"/>
  <c r="W2728" i="14"/>
  <c r="Z2728" i="14" s="1"/>
  <c r="AA2728" i="14" s="1"/>
  <c r="W2970" i="14"/>
  <c r="Z2970" i="14" s="1"/>
  <c r="AA2970" i="14"/>
  <c r="W2769" i="14"/>
  <c r="Z2769" i="14"/>
  <c r="AA2769" i="14" s="1"/>
  <c r="W2721" i="14"/>
  <c r="Z2721" i="14"/>
  <c r="AA2721" i="14"/>
  <c r="W2917" i="14"/>
  <c r="Z2917" i="14"/>
  <c r="AA2917" i="14" s="1"/>
  <c r="W2997" i="14"/>
  <c r="Z2997" i="14"/>
  <c r="AA2997" i="14" s="1"/>
  <c r="W3524" i="14"/>
  <c r="Z3524" i="14"/>
  <c r="AA3524" i="14"/>
  <c r="W2695" i="14"/>
  <c r="Z2695" i="14" s="1"/>
  <c r="AA2695" i="14"/>
  <c r="W2656" i="14"/>
  <c r="Z2656" i="14" s="1"/>
  <c r="AA2656" i="14" s="1"/>
  <c r="W2652" i="14"/>
  <c r="Z2652" i="14"/>
  <c r="AA2652" i="14" s="1"/>
  <c r="W2648" i="14"/>
  <c r="Z2648" i="14"/>
  <c r="AA2648" i="14"/>
  <c r="W2644" i="14"/>
  <c r="Z2644" i="14" s="1"/>
  <c r="AA2644" i="14"/>
  <c r="W2640" i="14"/>
  <c r="Z2640" i="14"/>
  <c r="AA2640" i="14" s="1"/>
  <c r="W2636" i="14"/>
  <c r="Z2636" i="14"/>
  <c r="AA2636" i="14"/>
  <c r="W2632" i="14"/>
  <c r="Z2632" i="14"/>
  <c r="AA2632" i="14"/>
  <c r="W2624" i="14"/>
  <c r="Z2624" i="14" s="1"/>
  <c r="AA2624" i="14"/>
  <c r="W2620" i="14"/>
  <c r="Z2620" i="14"/>
  <c r="AA2620" i="14" s="1"/>
  <c r="W2616" i="14"/>
  <c r="Z2616" i="14"/>
  <c r="AA2616" i="14" s="1"/>
  <c r="W2612" i="14"/>
  <c r="Z2612" i="14"/>
  <c r="AA2612" i="14"/>
  <c r="W2588" i="14"/>
  <c r="Z2588" i="14" s="1"/>
  <c r="AA2588" i="14"/>
  <c r="W2584" i="14"/>
  <c r="Z2584" i="14"/>
  <c r="AA2584" i="14" s="1"/>
  <c r="W2564" i="14"/>
  <c r="Z2564" i="14"/>
  <c r="AA2564" i="14" s="1"/>
  <c r="W2560" i="14"/>
  <c r="Z2560" i="14"/>
  <c r="AA2560" i="14"/>
  <c r="W2556" i="14"/>
  <c r="Z2556" i="14" s="1"/>
  <c r="AA2556" i="14"/>
  <c r="W2552" i="14"/>
  <c r="Z2552" i="14" s="1"/>
  <c r="AA2552" i="14" s="1"/>
  <c r="W2548" i="14"/>
  <c r="Z2548" i="14"/>
  <c r="AA2548" i="14" s="1"/>
  <c r="W2544" i="14"/>
  <c r="Z2544" i="14"/>
  <c r="AA2544" i="14"/>
  <c r="W2540" i="14"/>
  <c r="Z2540" i="14" s="1"/>
  <c r="AA2540" i="14"/>
  <c r="W2532" i="14"/>
  <c r="Z2532" i="14"/>
  <c r="AA2532" i="14" s="1"/>
  <c r="W2508" i="14"/>
  <c r="Z2508" i="14"/>
  <c r="AA2508" i="14"/>
  <c r="W2504" i="14"/>
  <c r="Z2504" i="14"/>
  <c r="AA2504" i="14"/>
  <c r="W2500" i="14"/>
  <c r="Z2500" i="14" s="1"/>
  <c r="AA2500" i="14"/>
  <c r="W2492" i="14"/>
  <c r="Z2492" i="14"/>
  <c r="AA2492" i="14" s="1"/>
  <c r="W2488" i="14"/>
  <c r="Z2488" i="14"/>
  <c r="AA2488" i="14" s="1"/>
  <c r="W2484" i="14"/>
  <c r="Z2484" i="14"/>
  <c r="AA2484" i="14"/>
  <c r="W2480" i="14"/>
  <c r="Z2480" i="14" s="1"/>
  <c r="AA2480" i="14"/>
  <c r="W2476" i="14"/>
  <c r="Z2476" i="14"/>
  <c r="AA2476" i="14" s="1"/>
  <c r="W2472" i="14"/>
  <c r="Z2472" i="14"/>
  <c r="AA2472" i="14" s="1"/>
  <c r="W2468" i="14"/>
  <c r="Z2468" i="14"/>
  <c r="AA2468" i="14"/>
  <c r="W2464" i="14"/>
  <c r="Z2464" i="14" s="1"/>
  <c r="AA2464" i="14"/>
  <c r="W2460" i="14"/>
  <c r="Z2460" i="14" s="1"/>
  <c r="AA2460" i="14" s="1"/>
  <c r="W2456" i="14"/>
  <c r="Z2456" i="14"/>
  <c r="AA2456" i="14" s="1"/>
  <c r="W2452" i="14"/>
  <c r="Z2452" i="14"/>
  <c r="AA2452" i="14"/>
  <c r="W2349" i="14"/>
  <c r="Z2349" i="14" s="1"/>
  <c r="AA2349" i="14"/>
  <c r="W2345" i="14"/>
  <c r="Z2345" i="14"/>
  <c r="AA2345" i="14" s="1"/>
  <c r="W2282" i="14"/>
  <c r="Z2282" i="14"/>
  <c r="AA2282" i="14"/>
  <c r="W2274" i="14"/>
  <c r="Z2274" i="14"/>
  <c r="AA2274" i="14"/>
  <c r="W2270" i="14"/>
  <c r="Z2270" i="14" s="1"/>
  <c r="AA2270" i="14"/>
  <c r="W2266" i="14"/>
  <c r="Z2266" i="14"/>
  <c r="AA2266" i="14" s="1"/>
  <c r="W2262" i="14"/>
  <c r="Z2262" i="14"/>
  <c r="AA2262" i="14" s="1"/>
  <c r="W2258" i="14"/>
  <c r="Z2258" i="14"/>
  <c r="AA2258" i="14"/>
  <c r="W1811" i="14"/>
  <c r="Z1811" i="14" s="1"/>
  <c r="AA1811" i="14"/>
  <c r="W1807" i="14"/>
  <c r="Z1807" i="14"/>
  <c r="AA1807" i="14" s="1"/>
  <c r="W1803" i="14"/>
  <c r="Z1803" i="14"/>
  <c r="AA1803" i="14" s="1"/>
  <c r="W1791" i="14"/>
  <c r="Z1791" i="14"/>
  <c r="AA1791" i="14"/>
  <c r="W1775" i="14"/>
  <c r="Z1775" i="14" s="1"/>
  <c r="AA1775" i="14"/>
  <c r="W1767" i="14"/>
  <c r="Z1767" i="14" s="1"/>
  <c r="AA1767" i="14" s="1"/>
  <c r="W1759" i="14"/>
  <c r="Z1759" i="14"/>
  <c r="AA1759" i="14" s="1"/>
  <c r="W1751" i="14"/>
  <c r="Z1751" i="14"/>
  <c r="AA1751" i="14"/>
  <c r="W1735" i="14"/>
  <c r="Z1735" i="14" s="1"/>
  <c r="AA1735" i="14"/>
  <c r="W1731" i="14"/>
  <c r="Z1731" i="14"/>
  <c r="AA1731" i="14" s="1"/>
  <c r="W1727" i="14"/>
  <c r="Z1727" i="14"/>
  <c r="AA1727" i="14"/>
  <c r="W1723" i="14"/>
  <c r="Z1723" i="14"/>
  <c r="AA1723" i="14"/>
  <c r="W1719" i="14"/>
  <c r="Z1719" i="14" s="1"/>
  <c r="AA1719" i="14"/>
  <c r="W1715" i="14"/>
  <c r="Z1715" i="14"/>
  <c r="AA1715" i="14" s="1"/>
  <c r="W1703" i="14"/>
  <c r="Z1703" i="14"/>
  <c r="AA1703" i="14" s="1"/>
  <c r="W1695" i="14"/>
  <c r="Z1695" i="14"/>
  <c r="AA1695" i="14"/>
  <c r="W1691" i="14"/>
  <c r="Z1691" i="14" s="1"/>
  <c r="AA1691" i="14"/>
  <c r="W1687" i="14"/>
  <c r="Z1687" i="14"/>
  <c r="AA1687" i="14" s="1"/>
  <c r="W1683" i="14"/>
  <c r="Z1683" i="14"/>
  <c r="AA1683" i="14" s="1"/>
  <c r="W1675" i="14"/>
  <c r="Z1675" i="14"/>
  <c r="AA1675" i="14"/>
  <c r="W1659" i="14"/>
  <c r="Z1659" i="14" s="1"/>
  <c r="AA1659" i="14"/>
  <c r="W1655" i="14"/>
  <c r="Z1655" i="14" s="1"/>
  <c r="AA1655" i="14" s="1"/>
  <c r="W1639" i="14"/>
  <c r="Z1639" i="14"/>
  <c r="AA1639" i="14" s="1"/>
  <c r="W1635" i="14"/>
  <c r="Z1635" i="14"/>
  <c r="AA1635" i="14"/>
  <c r="W1627" i="14"/>
  <c r="Z1627" i="14" s="1"/>
  <c r="AA1627" i="14"/>
  <c r="W1623" i="14"/>
  <c r="Z1623" i="14"/>
  <c r="AA1623" i="14" s="1"/>
  <c r="W1214" i="14"/>
  <c r="Z1214" i="14"/>
  <c r="AA1214" i="14"/>
  <c r="W1210" i="14"/>
  <c r="Z1210" i="14"/>
  <c r="AA1210" i="14"/>
  <c r="W1198" i="14"/>
  <c r="Z1198" i="14" s="1"/>
  <c r="AA1198" i="14"/>
  <c r="W1194" i="14"/>
  <c r="Z1194" i="14"/>
  <c r="AA1194" i="14" s="1"/>
  <c r="W1190" i="14"/>
  <c r="Z1190" i="14"/>
  <c r="AA1190" i="14" s="1"/>
  <c r="W1186" i="14"/>
  <c r="Z1186" i="14"/>
  <c r="AA1186" i="14"/>
  <c r="W1182" i="14"/>
  <c r="Z1182" i="14" s="1"/>
  <c r="AA1182" i="14"/>
  <c r="W1178" i="14"/>
  <c r="Z1178" i="14"/>
  <c r="AA1178" i="14" s="1"/>
  <c r="W1170" i="14"/>
  <c r="Z1170" i="14"/>
  <c r="AA1170" i="14" s="1"/>
  <c r="W1166" i="14"/>
  <c r="Z1166" i="14"/>
  <c r="AA1166" i="14"/>
  <c r="W1162" i="14"/>
  <c r="Z1162" i="14" s="1"/>
  <c r="AA1162" i="14"/>
  <c r="W1146" i="14"/>
  <c r="Z1146" i="14" s="1"/>
  <c r="AA1146" i="14" s="1"/>
  <c r="W1138" i="14"/>
  <c r="Z1138" i="14"/>
  <c r="AA1138" i="14" s="1"/>
  <c r="W1134" i="14"/>
  <c r="Z1134" i="14"/>
  <c r="AA1134" i="14"/>
  <c r="W2873" i="14"/>
  <c r="Z2873" i="14" s="1"/>
  <c r="AA2873" i="14"/>
  <c r="W3077" i="14"/>
  <c r="Z3077" i="14"/>
  <c r="AA3077" i="14" s="1"/>
  <c r="W3198" i="14"/>
  <c r="Z3198" i="14"/>
  <c r="AA3198" i="14"/>
  <c r="Z2716" i="14"/>
  <c r="AA2716" i="14" s="1"/>
  <c r="W2712" i="14"/>
  <c r="Z2712" i="14" s="1"/>
  <c r="AA2712" i="14" s="1"/>
  <c r="W2708" i="14"/>
  <c r="Z2708" i="14" s="1"/>
  <c r="AA2708" i="14" s="1"/>
  <c r="W2689" i="14"/>
  <c r="Z2689" i="14"/>
  <c r="AA2689" i="14"/>
  <c r="W2685" i="14"/>
  <c r="Z2685" i="14"/>
  <c r="AA2685" i="14" s="1"/>
  <c r="W2677" i="14"/>
  <c r="Z2677" i="14" s="1"/>
  <c r="AA2677" i="14" s="1"/>
  <c r="W2673" i="14"/>
  <c r="Z2673" i="14"/>
  <c r="AA2673" i="14" s="1"/>
  <c r="W2669" i="14"/>
  <c r="Z2669" i="14" s="1"/>
  <c r="AA2669" i="14"/>
  <c r="W2434" i="14"/>
  <c r="Z2434" i="14"/>
  <c r="AA2434" i="14" s="1"/>
  <c r="W2430" i="14"/>
  <c r="Z2430" i="14" s="1"/>
  <c r="AA2430" i="14"/>
  <c r="W2426" i="14"/>
  <c r="Z2426" i="14"/>
  <c r="AA2426" i="14" s="1"/>
  <c r="W2422" i="14"/>
  <c r="Z2422" i="14" s="1"/>
  <c r="AA2422" i="14"/>
  <c r="W2418" i="14"/>
  <c r="Z2418" i="14"/>
  <c r="AA2418" i="14"/>
  <c r="W2410" i="14"/>
  <c r="Z2410" i="14" s="1"/>
  <c r="AA2410" i="14" s="1"/>
  <c r="W2398" i="14"/>
  <c r="Z2398" i="14" s="1"/>
  <c r="AA2398" i="14" s="1"/>
  <c r="W2394" i="14"/>
  <c r="Z2394" i="14" s="1"/>
  <c r="AA2394" i="14" s="1"/>
  <c r="W2390" i="14"/>
  <c r="Z2390" i="14"/>
  <c r="AA2390" i="14" s="1"/>
  <c r="W2386" i="14"/>
  <c r="Z2386" i="14" s="1"/>
  <c r="AA2386" i="14" s="1"/>
  <c r="W2382" i="14"/>
  <c r="Z2382" i="14" s="1"/>
  <c r="AA2382" i="14" s="1"/>
  <c r="W2374" i="14"/>
  <c r="Z2374" i="14"/>
  <c r="AA2374" i="14"/>
  <c r="W2370" i="14"/>
  <c r="Z2370" i="14"/>
  <c r="AA2370" i="14" s="1"/>
  <c r="W2362" i="14"/>
  <c r="Z2362" i="14" s="1"/>
  <c r="AA2362" i="14" s="1"/>
  <c r="W2358" i="14"/>
  <c r="Z2358" i="14"/>
  <c r="AA2358" i="14" s="1"/>
  <c r="W2354" i="14"/>
  <c r="Z2354" i="14"/>
  <c r="AA2354" i="14" s="1"/>
  <c r="W2339" i="14"/>
  <c r="Z2339" i="14"/>
  <c r="AA2339" i="14" s="1"/>
  <c r="W2335" i="14"/>
  <c r="Z2335" i="14"/>
  <c r="AA2335" i="14"/>
  <c r="W2331" i="14"/>
  <c r="Z2331" i="14"/>
  <c r="AA2331" i="14" s="1"/>
  <c r="W2323" i="14"/>
  <c r="Z2323" i="14"/>
  <c r="AA2323" i="14" s="1"/>
  <c r="W2319" i="14"/>
  <c r="Z2319" i="14"/>
  <c r="AA2319" i="14"/>
  <c r="W2315" i="14"/>
  <c r="Z2315" i="14" s="1"/>
  <c r="AA2315" i="14" s="1"/>
  <c r="W2311" i="14"/>
  <c r="Z2311" i="14"/>
  <c r="AA2311" i="14" s="1"/>
  <c r="W2303" i="14"/>
  <c r="Z2303" i="14"/>
  <c r="AA2303" i="14"/>
  <c r="W2299" i="14"/>
  <c r="Z2299" i="14"/>
  <c r="AA2299" i="14" s="1"/>
  <c r="W2295" i="14"/>
  <c r="Z2295" i="14" s="1"/>
  <c r="AA2295" i="14" s="1"/>
  <c r="W2291" i="14"/>
  <c r="Z2291" i="14"/>
  <c r="AA2291" i="14" s="1"/>
  <c r="W2287" i="14"/>
  <c r="Z2287" i="14"/>
  <c r="AA2287" i="14" s="1"/>
  <c r="W2252" i="14"/>
  <c r="Z2252" i="14" s="1"/>
  <c r="AA2252" i="14" s="1"/>
  <c r="W2248" i="14"/>
  <c r="Z2248" i="14" s="1"/>
  <c r="AA2248" i="14"/>
  <c r="W3089" i="14"/>
  <c r="Z3089" i="14"/>
  <c r="AA3089" i="14" s="1"/>
  <c r="W3422" i="14"/>
  <c r="Z3422" i="14" s="1"/>
  <c r="AA3422" i="14" s="1"/>
  <c r="W2711" i="14"/>
  <c r="Z2711" i="14"/>
  <c r="AA2711" i="14" s="1"/>
  <c r="W2707" i="14"/>
  <c r="Z2707" i="14" s="1"/>
  <c r="AA2707" i="14"/>
  <c r="W2692" i="14"/>
  <c r="Z2692" i="14"/>
  <c r="AA2692" i="14" s="1"/>
  <c r="W2684" i="14"/>
  <c r="Z2684" i="14"/>
  <c r="AA2684" i="14"/>
  <c r="W2680" i="14"/>
  <c r="Z2680" i="14" s="1"/>
  <c r="AA2680" i="14" s="1"/>
  <c r="W2668" i="14"/>
  <c r="Z2668" i="14" s="1"/>
  <c r="AA2668" i="14"/>
  <c r="W2243" i="14"/>
  <c r="Z2243" i="14"/>
  <c r="AA2243" i="14"/>
  <c r="W2231" i="14"/>
  <c r="Z2231" i="14" s="1"/>
  <c r="AA2231" i="14"/>
  <c r="W2227" i="14"/>
  <c r="Z2227" i="14"/>
  <c r="AA2227" i="14"/>
  <c r="W2223" i="14"/>
  <c r="Z2223" i="14" s="1"/>
  <c r="AA2223" i="14" s="1"/>
  <c r="W2215" i="14"/>
  <c r="Z2215" i="14"/>
  <c r="AA2215" i="14" s="1"/>
  <c r="W2207" i="14"/>
  <c r="Z2207" i="14"/>
  <c r="AA2207" i="14"/>
  <c r="W2203" i="14"/>
  <c r="Z2203" i="14" s="1"/>
  <c r="AA2203" i="14"/>
  <c r="W2199" i="14"/>
  <c r="Z2199" i="14" s="1"/>
  <c r="AA2199" i="14"/>
  <c r="W2187" i="14"/>
  <c r="Z2187" i="14"/>
  <c r="AA2187" i="14"/>
  <c r="W2183" i="14"/>
  <c r="Z2183" i="14" s="1"/>
  <c r="AA2183" i="14" s="1"/>
  <c r="W2179" i="14"/>
  <c r="Z2179" i="14"/>
  <c r="AA2179" i="14" s="1"/>
  <c r="W2175" i="14"/>
  <c r="Z2175" i="14"/>
  <c r="AA2175" i="14"/>
  <c r="W2171" i="14"/>
  <c r="Z2171" i="14" s="1"/>
  <c r="AA2171" i="14" s="1"/>
  <c r="W2167" i="14"/>
  <c r="Z2167" i="14"/>
  <c r="AA2167" i="14" s="1"/>
  <c r="W2104" i="14"/>
  <c r="Z2104" i="14"/>
  <c r="AA2104" i="14"/>
  <c r="W2100" i="14"/>
  <c r="Z2100" i="14" s="1"/>
  <c r="AA2100" i="14"/>
  <c r="W2096" i="14"/>
  <c r="Z2096" i="14"/>
  <c r="AA2096" i="14" s="1"/>
  <c r="W2088" i="14"/>
  <c r="Z2088" i="14"/>
  <c r="AA2088" i="14"/>
  <c r="W2084" i="14"/>
  <c r="Z2084" i="14"/>
  <c r="AA2084" i="14" s="1"/>
  <c r="W2080" i="14"/>
  <c r="Z2080" i="14" s="1"/>
  <c r="AA2080" i="14" s="1"/>
  <c r="W2072" i="14"/>
  <c r="Z2072" i="14"/>
  <c r="AA2072" i="14" s="1"/>
  <c r="W2068" i="14"/>
  <c r="Z2068" i="14"/>
  <c r="AA2068" i="14" s="1"/>
  <c r="W2064" i="14"/>
  <c r="Z2064" i="14" s="1"/>
  <c r="AA2064" i="14" s="1"/>
  <c r="W2048" i="14"/>
  <c r="Z2048" i="14" s="1"/>
  <c r="AA2048" i="14"/>
  <c r="W2044" i="14"/>
  <c r="Z2044" i="14" s="1"/>
  <c r="AA2044" i="14" s="1"/>
  <c r="W2040" i="14"/>
  <c r="Z2040" i="14" s="1"/>
  <c r="AA2040" i="14" s="1"/>
  <c r="W2036" i="14"/>
  <c r="Z2036" i="14"/>
  <c r="AA2036" i="14" s="1"/>
  <c r="W2032" i="14"/>
  <c r="Z2032" i="14" s="1"/>
  <c r="AA2032" i="14" s="1"/>
  <c r="W2028" i="14"/>
  <c r="Z2028" i="14"/>
  <c r="AA2028" i="14" s="1"/>
  <c r="W2024" i="14"/>
  <c r="Z2024" i="14"/>
  <c r="AA2024" i="14" s="1"/>
  <c r="W2020" i="14"/>
  <c r="Z2020" i="14" s="1"/>
  <c r="AA2020" i="14"/>
  <c r="W2016" i="14"/>
  <c r="Z2016" i="14" s="1"/>
  <c r="AA2016" i="14"/>
  <c r="W2012" i="14"/>
  <c r="Z2012" i="14"/>
  <c r="AA2012" i="14"/>
  <c r="W2008" i="14"/>
  <c r="Z2008" i="14" s="1"/>
  <c r="AA2008" i="14" s="1"/>
  <c r="W1996" i="14"/>
  <c r="Z1996" i="14"/>
  <c r="AA1996" i="14"/>
  <c r="W1992" i="14"/>
  <c r="Z1992" i="14"/>
  <c r="AA1992" i="14"/>
  <c r="W1988" i="14"/>
  <c r="Z1988" i="14"/>
  <c r="AA1988" i="14" s="1"/>
  <c r="W1980" i="14"/>
  <c r="Z1980" i="14"/>
  <c r="AA1980" i="14"/>
  <c r="W1976" i="14"/>
  <c r="Z1976" i="14"/>
  <c r="AA1976" i="14"/>
  <c r="W1972" i="14"/>
  <c r="Z1972" i="14" s="1"/>
  <c r="AA1972" i="14"/>
  <c r="W1968" i="14"/>
  <c r="Z1968" i="14"/>
  <c r="AA1968" i="14"/>
  <c r="W1964" i="14"/>
  <c r="Z1964" i="14"/>
  <c r="AA1964" i="14"/>
  <c r="W1952" i="14"/>
  <c r="Z1952" i="14"/>
  <c r="AA1952" i="14" s="1"/>
  <c r="W1944" i="14"/>
  <c r="Z1944" i="14"/>
  <c r="AA1944" i="14"/>
  <c r="W1936" i="14"/>
  <c r="Z1936" i="14"/>
  <c r="AA1936" i="14" s="1"/>
  <c r="W1932" i="14"/>
  <c r="Z1932" i="14"/>
  <c r="AA1932" i="14" s="1"/>
  <c r="W1928" i="14"/>
  <c r="Z1928" i="14"/>
  <c r="AA1928" i="14"/>
  <c r="W1924" i="14"/>
  <c r="Z1924" i="14" s="1"/>
  <c r="AA1924" i="14" s="1"/>
  <c r="W1920" i="14"/>
  <c r="Z1920" i="14"/>
  <c r="AA1920" i="14" s="1"/>
  <c r="W1916" i="14"/>
  <c r="Z1916" i="14"/>
  <c r="AA1916" i="14"/>
  <c r="W1912" i="14"/>
  <c r="Z1912" i="14"/>
  <c r="AA1912" i="14" s="1"/>
  <c r="W1908" i="14"/>
  <c r="Z1908" i="14" s="1"/>
  <c r="AA1908" i="14" s="1"/>
  <c r="W1904" i="14"/>
  <c r="Z1904" i="14"/>
  <c r="AA1904" i="14" s="1"/>
  <c r="W1888" i="14"/>
  <c r="Z1888" i="14" s="1"/>
  <c r="AA1888" i="14" s="1"/>
  <c r="W1884" i="14"/>
  <c r="Z1884" i="14" s="1"/>
  <c r="AA1884" i="14" s="1"/>
  <c r="W1880" i="14"/>
  <c r="Z1880" i="14" s="1"/>
  <c r="AA1880" i="14"/>
  <c r="W1876" i="14"/>
  <c r="Z1876" i="14"/>
  <c r="AA1876" i="14" s="1"/>
  <c r="W1860" i="14"/>
  <c r="Z1860" i="14" s="1"/>
  <c r="AA1860" i="14" s="1"/>
  <c r="W1856" i="14"/>
  <c r="Z1856" i="14"/>
  <c r="AA1856" i="14"/>
  <c r="W1852" i="14"/>
  <c r="Z1852" i="14" s="1"/>
  <c r="AA1852" i="14"/>
  <c r="W1427" i="14"/>
  <c r="Z1427" i="14"/>
  <c r="AA1427" i="14" s="1"/>
  <c r="W1423" i="14"/>
  <c r="Z1423" i="14"/>
  <c r="AA1423" i="14" s="1"/>
  <c r="W1419" i="14"/>
  <c r="Z1419" i="14" s="1"/>
  <c r="AA1419" i="14" s="1"/>
  <c r="W1387" i="14"/>
  <c r="Z1387" i="14" s="1"/>
  <c r="AA1387" i="14"/>
  <c r="W1383" i="14"/>
  <c r="Z1383" i="14"/>
  <c r="AA1383" i="14"/>
  <c r="W1379" i="14"/>
  <c r="Z1379" i="14" s="1"/>
  <c r="AA1379" i="14"/>
  <c r="W1367" i="14"/>
  <c r="Z1367" i="14"/>
  <c r="AA1367" i="14"/>
  <c r="W1363" i="14"/>
  <c r="Z1363" i="14" s="1"/>
  <c r="AA1363" i="14" s="1"/>
  <c r="W1359" i="14"/>
  <c r="Z1359" i="14"/>
  <c r="AA1359" i="14" s="1"/>
  <c r="W1355" i="14"/>
  <c r="Z1355" i="14"/>
  <c r="AA1355" i="14"/>
  <c r="W1351" i="14"/>
  <c r="Z1351" i="14" s="1"/>
  <c r="AA1351" i="14" s="1"/>
  <c r="W1335" i="14"/>
  <c r="Z1335" i="14" s="1"/>
  <c r="AA1335" i="14"/>
  <c r="W1331" i="14"/>
  <c r="Z1331" i="14"/>
  <c r="AA1331" i="14"/>
  <c r="W1327" i="14"/>
  <c r="Z1327" i="14" s="1"/>
  <c r="AA1327" i="14" s="1"/>
  <c r="W1323" i="14"/>
  <c r="Z1323" i="14"/>
  <c r="AA1323" i="14" s="1"/>
  <c r="W1319" i="14"/>
  <c r="Z1319" i="14"/>
  <c r="AA1319" i="14"/>
  <c r="W1315" i="14"/>
  <c r="Z1315" i="14" s="1"/>
  <c r="AA1315" i="14" s="1"/>
  <c r="W1287" i="14"/>
  <c r="Z1287" i="14"/>
  <c r="AA1287" i="14" s="1"/>
  <c r="W1279" i="14"/>
  <c r="Z1279" i="14"/>
  <c r="AA1279" i="14"/>
  <c r="W1267" i="14"/>
  <c r="Z1267" i="14" s="1"/>
  <c r="AA1267" i="14"/>
  <c r="W1263" i="14"/>
  <c r="Z1263" i="14"/>
  <c r="AA1263" i="14" s="1"/>
  <c r="W1259" i="14"/>
  <c r="Z1259" i="14"/>
  <c r="AA1259" i="14"/>
  <c r="W1247" i="14"/>
  <c r="Z1247" i="14"/>
  <c r="AA1247" i="14" s="1"/>
  <c r="W1243" i="14"/>
  <c r="Z1243" i="14" s="1"/>
  <c r="AA1243" i="14" s="1"/>
  <c r="W1239" i="14"/>
  <c r="Z1239" i="14"/>
  <c r="AA1239" i="14" s="1"/>
  <c r="W852" i="14"/>
  <c r="Z852" i="14"/>
  <c r="AA852" i="14" s="1"/>
  <c r="W840" i="14"/>
  <c r="Z840" i="14" s="1"/>
  <c r="AA840" i="14" s="1"/>
  <c r="W828" i="14"/>
  <c r="Z828" i="14" s="1"/>
  <c r="AA828" i="14"/>
  <c r="W824" i="14"/>
  <c r="Z824" i="14" s="1"/>
  <c r="AA824" i="14" s="1"/>
  <c r="W820" i="14"/>
  <c r="Z820" i="14" s="1"/>
  <c r="AA820" i="14" s="1"/>
  <c r="W816" i="14"/>
  <c r="Z816" i="14"/>
  <c r="AA816" i="14" s="1"/>
  <c r="W812" i="14"/>
  <c r="Z812" i="14" s="1"/>
  <c r="AA812" i="14" s="1"/>
  <c r="W808" i="14"/>
  <c r="Z808" i="14"/>
  <c r="AA808" i="14" s="1"/>
  <c r="W804" i="14"/>
  <c r="Z804" i="14"/>
  <c r="AA804" i="14"/>
  <c r="W800" i="14"/>
  <c r="Z800" i="14" s="1"/>
  <c r="AA800" i="14"/>
  <c r="W796" i="14"/>
  <c r="Z796" i="14" s="1"/>
  <c r="AA796" i="14"/>
  <c r="W792" i="14"/>
  <c r="Z792" i="14"/>
  <c r="AA792" i="14" s="1"/>
  <c r="W788" i="14"/>
  <c r="Z788" i="14" s="1"/>
  <c r="AA788" i="14" s="1"/>
  <c r="W784" i="14"/>
  <c r="Z784" i="14"/>
  <c r="AA784" i="14"/>
  <c r="W780" i="14"/>
  <c r="Z780" i="14"/>
  <c r="AA780" i="14" s="1"/>
  <c r="W772" i="14"/>
  <c r="Z772" i="14"/>
  <c r="AA772" i="14" s="1"/>
  <c r="W768" i="14"/>
  <c r="Z768" i="14"/>
  <c r="AA768" i="14"/>
  <c r="W760" i="14"/>
  <c r="Z760" i="14"/>
  <c r="AA760" i="14" s="1"/>
  <c r="W744" i="14"/>
  <c r="Z744" i="14" s="1"/>
  <c r="AA744" i="14"/>
  <c r="W736" i="14"/>
  <c r="Z736" i="14"/>
  <c r="AA736" i="14"/>
  <c r="W732" i="14"/>
  <c r="Z732" i="14"/>
  <c r="AA732" i="14" s="1"/>
  <c r="W728" i="14"/>
  <c r="Z728" i="14"/>
  <c r="AA728" i="14" s="1"/>
  <c r="W724" i="14"/>
  <c r="Z724" i="14"/>
  <c r="AA724" i="14"/>
  <c r="W720" i="14"/>
  <c r="Z720" i="14" s="1"/>
  <c r="AA720" i="14" s="1"/>
  <c r="W716" i="14"/>
  <c r="Z716" i="14"/>
  <c r="AA716" i="14" s="1"/>
  <c r="W712" i="14"/>
  <c r="Z712" i="14"/>
  <c r="AA712" i="14"/>
  <c r="W708" i="14"/>
  <c r="Z708" i="14" s="1"/>
  <c r="AA708" i="14"/>
  <c r="W704" i="14"/>
  <c r="Z704" i="14"/>
  <c r="AA704" i="14" s="1"/>
  <c r="W700" i="14"/>
  <c r="Z700" i="14"/>
  <c r="AA700" i="14"/>
  <c r="W696" i="14"/>
  <c r="Z696" i="14"/>
  <c r="AA696" i="14" s="1"/>
  <c r="W688" i="14"/>
  <c r="Z688" i="14" s="1"/>
  <c r="AA688" i="14" s="1"/>
  <c r="W684" i="14"/>
  <c r="Z684" i="14"/>
  <c r="AA684" i="14" s="1"/>
  <c r="W680" i="14"/>
  <c r="Z680" i="14" s="1"/>
  <c r="AA680" i="14" s="1"/>
  <c r="W664" i="14"/>
  <c r="Z664" i="14" s="1"/>
  <c r="AA664" i="14" s="1"/>
  <c r="W656" i="14"/>
  <c r="Z656" i="14" s="1"/>
  <c r="AA656" i="14"/>
  <c r="W648" i="14"/>
  <c r="Z648" i="14"/>
  <c r="AA648" i="14" s="1"/>
  <c r="W636" i="14"/>
  <c r="Z636" i="14" s="1"/>
  <c r="AA636" i="14" s="1"/>
  <c r="W632" i="14"/>
  <c r="Z632" i="14"/>
  <c r="AA632" i="14"/>
  <c r="W624" i="14"/>
  <c r="Z624" i="14" s="1"/>
  <c r="AA624" i="14"/>
  <c r="W620" i="14"/>
  <c r="Z620" i="14"/>
  <c r="AA620" i="14" s="1"/>
  <c r="W616" i="14"/>
  <c r="Z616" i="14"/>
  <c r="AA616" i="14" s="1"/>
  <c r="W612" i="14"/>
  <c r="Z612" i="14" s="1"/>
  <c r="AA612" i="14" s="1"/>
  <c r="W604" i="14"/>
  <c r="Z604" i="14" s="1"/>
  <c r="AA604" i="14"/>
  <c r="W600" i="14"/>
  <c r="Z600" i="14"/>
  <c r="AA600" i="14"/>
  <c r="W580" i="14"/>
  <c r="Z580" i="14" s="1"/>
  <c r="AA580" i="14"/>
  <c r="W576" i="14"/>
  <c r="Z576" i="14"/>
  <c r="AA576" i="14"/>
  <c r="W572" i="14"/>
  <c r="Z572" i="14" s="1"/>
  <c r="AA572" i="14" s="1"/>
  <c r="W568" i="14"/>
  <c r="Z568" i="14"/>
  <c r="AA568" i="14" s="1"/>
  <c r="W564" i="14"/>
  <c r="Z564" i="14"/>
  <c r="AA564" i="14"/>
  <c r="W560" i="14"/>
  <c r="Z560" i="14" s="1"/>
  <c r="AA560" i="14"/>
  <c r="W556" i="14"/>
  <c r="Z556" i="14" s="1"/>
  <c r="AA556" i="14"/>
  <c r="W552" i="14"/>
  <c r="Z552" i="14"/>
  <c r="AA552" i="14"/>
  <c r="W548" i="14"/>
  <c r="Z548" i="14" s="1"/>
  <c r="AA548" i="14" s="1"/>
  <c r="W544" i="14"/>
  <c r="Z544" i="14"/>
  <c r="AA544" i="14" s="1"/>
  <c r="W532" i="14"/>
  <c r="Z532" i="14"/>
  <c r="AA532" i="14"/>
  <c r="W524" i="14"/>
  <c r="Z524" i="14" s="1"/>
  <c r="AA524" i="14" s="1"/>
  <c r="W504" i="14"/>
  <c r="Z504" i="14"/>
  <c r="AA504" i="14" s="1"/>
  <c r="W500" i="14"/>
  <c r="Z500" i="14"/>
  <c r="AA500" i="14"/>
  <c r="W496" i="14"/>
  <c r="Z496" i="14" s="1"/>
  <c r="AA496" i="14"/>
  <c r="W492" i="14"/>
  <c r="Z492" i="14"/>
  <c r="AA492" i="14" s="1"/>
  <c r="W488" i="14"/>
  <c r="Z488" i="14"/>
  <c r="AA488" i="14"/>
  <c r="W476" i="14"/>
  <c r="Z476" i="14"/>
  <c r="AA476" i="14" s="1"/>
  <c r="W472" i="14"/>
  <c r="Z472" i="14" s="1"/>
  <c r="AA472" i="14" s="1"/>
  <c r="W464" i="14"/>
  <c r="Z464" i="14"/>
  <c r="AA464" i="14" s="1"/>
  <c r="W448" i="14"/>
  <c r="Z448" i="14"/>
  <c r="AA448" i="14" s="1"/>
  <c r="W444" i="14"/>
  <c r="Z444" i="14" s="1"/>
  <c r="AA444" i="14" s="1"/>
  <c r="W440" i="14"/>
  <c r="Z440" i="14" s="1"/>
  <c r="AA440" i="14"/>
  <c r="W424" i="14"/>
  <c r="Z424" i="14" s="1"/>
  <c r="AA424" i="14" s="1"/>
  <c r="W420" i="14"/>
  <c r="Z420" i="14" s="1"/>
  <c r="AA420" i="14" s="1"/>
  <c r="W416" i="14"/>
  <c r="Z416" i="14"/>
  <c r="AA416" i="14" s="1"/>
  <c r="W404" i="14"/>
  <c r="Z404" i="14" s="1"/>
  <c r="AA404" i="14" s="1"/>
  <c r="W400" i="14"/>
  <c r="Z400" i="14"/>
  <c r="AA400" i="14" s="1"/>
  <c r="W388" i="14"/>
  <c r="Z388" i="14"/>
  <c r="AA388" i="14"/>
  <c r="W380" i="14"/>
  <c r="Z380" i="14" s="1"/>
  <c r="AA380" i="14"/>
  <c r="W372" i="14"/>
  <c r="Z372" i="14" s="1"/>
  <c r="AA372" i="14"/>
  <c r="W364" i="14"/>
  <c r="Z364" i="14"/>
  <c r="AA364" i="14" s="1"/>
  <c r="W352" i="14"/>
  <c r="Z352" i="14" s="1"/>
  <c r="AA352" i="14" s="1"/>
  <c r="W332" i="14"/>
  <c r="Z332" i="14"/>
  <c r="AA332" i="14"/>
  <c r="W328" i="14"/>
  <c r="Z328" i="14"/>
  <c r="AA328" i="14" s="1"/>
  <c r="W220" i="14"/>
  <c r="Z220" i="14"/>
  <c r="AA220" i="14" s="1"/>
  <c r="W216" i="14"/>
  <c r="Z216" i="14"/>
  <c r="AA216" i="14"/>
  <c r="W196" i="14"/>
  <c r="Z196" i="14"/>
  <c r="AA196" i="14" s="1"/>
  <c r="W192" i="14"/>
  <c r="Z192" i="14" s="1"/>
  <c r="AA192" i="14"/>
  <c r="W188" i="14"/>
  <c r="Z188" i="14"/>
  <c r="AA188" i="14"/>
  <c r="W184" i="14"/>
  <c r="Z184" i="14"/>
  <c r="AA184" i="14" s="1"/>
  <c r="W140" i="14"/>
  <c r="Z140" i="14"/>
  <c r="AA140" i="14" s="1"/>
  <c r="W136" i="14"/>
  <c r="Z136" i="14"/>
  <c r="AA136" i="14"/>
  <c r="W132" i="14"/>
  <c r="Z132" i="14"/>
  <c r="AA132" i="14" s="1"/>
  <c r="W128" i="14"/>
  <c r="Z128" i="14"/>
  <c r="AA128" i="14" s="1"/>
  <c r="W104" i="14"/>
  <c r="Z104" i="14"/>
  <c r="AA104" i="14"/>
  <c r="W100" i="14"/>
  <c r="Z100" i="14" s="1"/>
  <c r="AA100" i="14" s="1"/>
  <c r="W96" i="14"/>
  <c r="Z96" i="14"/>
  <c r="AA96" i="14" s="1"/>
  <c r="W3027" i="14"/>
  <c r="Z3027" i="14"/>
  <c r="AA3027" i="14"/>
  <c r="W2163" i="14"/>
  <c r="Z2163" i="14"/>
  <c r="AA2163" i="14" s="1"/>
  <c r="W2159" i="14"/>
  <c r="Z2159" i="14" s="1"/>
  <c r="AA2159" i="14" s="1"/>
  <c r="W2155" i="14"/>
  <c r="Z2155" i="14"/>
  <c r="AA2155" i="14" s="1"/>
  <c r="W2151" i="14"/>
  <c r="Z2151" i="14" s="1"/>
  <c r="AA2151" i="14" s="1"/>
  <c r="W2139" i="14"/>
  <c r="Z2139" i="14" s="1"/>
  <c r="AA2139" i="14" s="1"/>
  <c r="W2115" i="14"/>
  <c r="Z2115" i="14" s="1"/>
  <c r="AA2115" i="14"/>
  <c r="W2111" i="14"/>
  <c r="Z2111" i="14"/>
  <c r="AA2111" i="14" s="1"/>
  <c r="W1839" i="14"/>
  <c r="Z1839" i="14" s="1"/>
  <c r="AA1839" i="14" s="1"/>
  <c r="W1831" i="14"/>
  <c r="Z1831" i="14"/>
  <c r="AA1831" i="14"/>
  <c r="W1127" i="14"/>
  <c r="Z1127" i="14" s="1"/>
  <c r="AA1127" i="14" s="1"/>
  <c r="W1123" i="14"/>
  <c r="Z1123" i="14"/>
  <c r="AA1123" i="14" s="1"/>
  <c r="W1115" i="14"/>
  <c r="Z1115" i="14"/>
  <c r="AA1115" i="14" s="1"/>
  <c r="W1111" i="14"/>
  <c r="Z1111" i="14" s="1"/>
  <c r="AA1111" i="14" s="1"/>
  <c r="W1107" i="14"/>
  <c r="Z1107" i="14" s="1"/>
  <c r="AA1107" i="14"/>
  <c r="W1091" i="14"/>
  <c r="Z1091" i="14"/>
  <c r="AA1091" i="14"/>
  <c r="W1087" i="14"/>
  <c r="Z1087" i="14" s="1"/>
  <c r="AA1087" i="14"/>
  <c r="W1083" i="14"/>
  <c r="Z1083" i="14"/>
  <c r="AA1083" i="14"/>
  <c r="W1075" i="14"/>
  <c r="Z1075" i="14" s="1"/>
  <c r="AA1075" i="14" s="1"/>
  <c r="W1067" i="14"/>
  <c r="Z1067" i="14"/>
  <c r="AA1067" i="14" s="1"/>
  <c r="W1063" i="14"/>
  <c r="Z1063" i="14"/>
  <c r="AA1063" i="14"/>
  <c r="W1059" i="14"/>
  <c r="Z1059" i="14" s="1"/>
  <c r="AA1059" i="14" s="1"/>
  <c r="W1055" i="14"/>
  <c r="Z1055" i="14" s="1"/>
  <c r="AA1055" i="14"/>
  <c r="W1051" i="14"/>
  <c r="Z1051" i="14"/>
  <c r="AA1051" i="14"/>
  <c r="W1043" i="14"/>
  <c r="Z1043" i="14" s="1"/>
  <c r="AA1043" i="14" s="1"/>
  <c r="W1039" i="14"/>
  <c r="Z1039" i="14"/>
  <c r="AA1039" i="14" s="1"/>
  <c r="W1031" i="14"/>
  <c r="Z1031" i="14"/>
  <c r="AA1031" i="14"/>
  <c r="W1027" i="14"/>
  <c r="Z1027" i="14" s="1"/>
  <c r="AA1027" i="14" s="1"/>
  <c r="W1023" i="14"/>
  <c r="Z1023" i="14"/>
  <c r="AA1023" i="14" s="1"/>
  <c r="W1019" i="14"/>
  <c r="Z1019" i="14"/>
  <c r="AA1019" i="14"/>
  <c r="W1015" i="14"/>
  <c r="Z1015" i="14" s="1"/>
  <c r="AA1015" i="14"/>
  <c r="W1003" i="14"/>
  <c r="Z1003" i="14"/>
  <c r="AA1003" i="14" s="1"/>
  <c r="W995" i="14"/>
  <c r="Z995" i="14"/>
  <c r="AA995" i="14"/>
  <c r="W983" i="14"/>
  <c r="Z983" i="14"/>
  <c r="AA983" i="14" s="1"/>
  <c r="W979" i="14"/>
  <c r="Z979" i="14" s="1"/>
  <c r="AA979" i="14" s="1"/>
  <c r="W975" i="14"/>
  <c r="Z975" i="14"/>
  <c r="AA975" i="14" s="1"/>
  <c r="W971" i="14"/>
  <c r="Z971" i="14"/>
  <c r="AA971" i="14" s="1"/>
  <c r="W967" i="14"/>
  <c r="Z967" i="14" s="1"/>
  <c r="AA967" i="14" s="1"/>
  <c r="W963" i="14"/>
  <c r="Z963" i="14" s="1"/>
  <c r="AA963" i="14"/>
  <c r="W959" i="14"/>
  <c r="Z959" i="14" s="1"/>
  <c r="AA959" i="14" s="1"/>
  <c r="W955" i="14"/>
  <c r="Z955" i="14" s="1"/>
  <c r="AA955" i="14" s="1"/>
  <c r="W951" i="14"/>
  <c r="Z951" i="14"/>
  <c r="AA951" i="14" s="1"/>
  <c r="W935" i="14"/>
  <c r="Z935" i="14" s="1"/>
  <c r="AA935" i="14" s="1"/>
  <c r="W931" i="14"/>
  <c r="Z931" i="14"/>
  <c r="AA931" i="14" s="1"/>
  <c r="W927" i="14"/>
  <c r="Z927" i="14"/>
  <c r="AA927" i="14"/>
  <c r="W923" i="14"/>
  <c r="Z923" i="14" s="1"/>
  <c r="AA923" i="14" s="1"/>
  <c r="W919" i="14"/>
  <c r="Z919" i="14" s="1"/>
  <c r="AA919" i="14"/>
  <c r="W915" i="14"/>
  <c r="Z915" i="14"/>
  <c r="AA915" i="14" s="1"/>
  <c r="W911" i="14"/>
  <c r="Z911" i="14" s="1"/>
  <c r="AA911" i="14" s="1"/>
  <c r="W907" i="14"/>
  <c r="Z907" i="14"/>
  <c r="AA907" i="14"/>
  <c r="W895" i="14"/>
  <c r="Z895" i="14"/>
  <c r="AA895" i="14" s="1"/>
  <c r="W891" i="14"/>
  <c r="Z891" i="14"/>
  <c r="AA891" i="14" s="1"/>
  <c r="W887" i="14"/>
  <c r="Z887" i="14"/>
  <c r="AA887" i="14"/>
  <c r="W883" i="14"/>
  <c r="Z883" i="14"/>
  <c r="AA883" i="14" s="1"/>
  <c r="W871" i="14"/>
  <c r="Z871" i="14" s="1"/>
  <c r="AA871" i="14"/>
  <c r="W867" i="14"/>
  <c r="Z867" i="14"/>
  <c r="AA867" i="14"/>
  <c r="W863" i="14"/>
  <c r="Z863" i="14"/>
  <c r="AA863" i="14" s="1"/>
  <c r="W859" i="14"/>
  <c r="Z859" i="14"/>
  <c r="AA859" i="14" s="1"/>
  <c r="W855" i="14"/>
  <c r="Z855" i="14"/>
  <c r="AA855" i="14"/>
  <c r="W839" i="14"/>
  <c r="Z839" i="14"/>
  <c r="AA839" i="14" s="1"/>
  <c r="W279" i="14"/>
  <c r="Z279" i="14"/>
  <c r="AA279" i="14" s="1"/>
  <c r="W275" i="14"/>
  <c r="Z275" i="14"/>
  <c r="AA275" i="14"/>
  <c r="W271" i="14"/>
  <c r="Z271" i="14" s="1"/>
  <c r="AA271" i="14" s="1"/>
  <c r="W247" i="14"/>
  <c r="Z247" i="14"/>
  <c r="AA247" i="14" s="1"/>
  <c r="W243" i="14"/>
  <c r="Z243" i="14"/>
  <c r="AA243" i="14"/>
  <c r="W239" i="14"/>
  <c r="Z239" i="14"/>
  <c r="AA239" i="14" s="1"/>
  <c r="W235" i="14"/>
  <c r="Z235" i="14" s="1"/>
  <c r="AA235" i="14" s="1"/>
  <c r="W231" i="14"/>
  <c r="Z231" i="14"/>
  <c r="AA231" i="14" s="1"/>
  <c r="W227" i="14"/>
  <c r="Z227" i="14" s="1"/>
  <c r="AA227" i="14" s="1"/>
  <c r="W211" i="14"/>
  <c r="Z211" i="14" s="1"/>
  <c r="AA211" i="14" s="1"/>
  <c r="W207" i="14"/>
  <c r="Z207" i="14" s="1"/>
  <c r="AA207" i="14"/>
  <c r="W203" i="14"/>
  <c r="Z203" i="14"/>
  <c r="AA203" i="14" s="1"/>
  <c r="W199" i="14"/>
  <c r="Z199" i="14" s="1"/>
  <c r="AA199" i="14" s="1"/>
  <c r="W195" i="14"/>
  <c r="Z195" i="14"/>
  <c r="AA195" i="14"/>
  <c r="W191" i="14"/>
  <c r="Z191" i="14" s="1"/>
  <c r="AA191" i="14"/>
  <c r="W155" i="14"/>
  <c r="Z155" i="14"/>
  <c r="AA155" i="14" s="1"/>
  <c r="W151" i="14"/>
  <c r="Z151" i="14"/>
  <c r="AA151" i="14" s="1"/>
  <c r="W107" i="14"/>
  <c r="Z107" i="14" s="1"/>
  <c r="AA107" i="14" s="1"/>
  <c r="W99" i="14"/>
  <c r="Z99" i="14" s="1"/>
  <c r="AA99" i="14"/>
  <c r="W95" i="14"/>
  <c r="Z95" i="14"/>
  <c r="AA95" i="14"/>
  <c r="W87" i="14"/>
  <c r="Z87" i="14" s="1"/>
  <c r="AA87" i="14" s="1"/>
  <c r="W75" i="14"/>
  <c r="Z75" i="14"/>
  <c r="AA75" i="14"/>
  <c r="W67" i="14"/>
  <c r="Z67" i="14" s="1"/>
  <c r="AA67" i="14"/>
  <c r="W63" i="14"/>
  <c r="Z63" i="14"/>
  <c r="AA63" i="14" s="1"/>
  <c r="W59" i="14"/>
  <c r="Z59" i="14"/>
  <c r="AA59" i="14"/>
  <c r="W39" i="14"/>
  <c r="Z39" i="14" s="1"/>
  <c r="AA39" i="14" s="1"/>
  <c r="W1235" i="14"/>
  <c r="Z1235" i="14" s="1"/>
  <c r="AA1235" i="14"/>
  <c r="W1231" i="14"/>
  <c r="Z1231" i="14"/>
  <c r="AA1231" i="14"/>
  <c r="W3227" i="14"/>
  <c r="Z3227" i="14" s="1"/>
  <c r="AA3227" i="14"/>
  <c r="W3196" i="14"/>
  <c r="Z3196" i="14"/>
  <c r="AA3196" i="14" s="1"/>
  <c r="W3193" i="14"/>
  <c r="Z3193" i="14"/>
  <c r="AA3193" i="14"/>
  <c r="W2791" i="14"/>
  <c r="Z2791" i="14"/>
  <c r="AA2791" i="14" s="1"/>
  <c r="W2113" i="14"/>
  <c r="Z2113" i="14"/>
  <c r="AA2113" i="14"/>
  <c r="W902" i="14"/>
  <c r="Z902" i="14" s="1"/>
  <c r="AA902" i="14"/>
  <c r="W894" i="14"/>
  <c r="Z894" i="14"/>
  <c r="AA894" i="14" s="1"/>
  <c r="W890" i="14"/>
  <c r="Z890" i="14"/>
  <c r="AA890" i="14"/>
  <c r="W886" i="14"/>
  <c r="Z886" i="14"/>
  <c r="AA886" i="14" s="1"/>
  <c r="W882" i="14"/>
  <c r="Z882" i="14" s="1"/>
  <c r="AA882" i="14" s="1"/>
  <c r="W874" i="14"/>
  <c r="Z874" i="14"/>
  <c r="AA874" i="14"/>
  <c r="W866" i="14"/>
  <c r="Z866" i="14" s="1"/>
  <c r="AA866" i="14" s="1"/>
  <c r="W666" i="14"/>
  <c r="Z666" i="14"/>
  <c r="AA666" i="14"/>
  <c r="W662" i="14"/>
  <c r="Z662" i="14"/>
  <c r="AA662" i="14"/>
  <c r="W658" i="14"/>
  <c r="Z658" i="14"/>
  <c r="AA658" i="14" s="1"/>
  <c r="W646" i="14"/>
  <c r="Z646" i="14"/>
  <c r="AA646" i="14"/>
  <c r="W642" i="14"/>
  <c r="Z642" i="14"/>
  <c r="AA642" i="14" s="1"/>
  <c r="W638" i="14"/>
  <c r="Z638" i="14" s="1"/>
  <c r="AA638" i="14" s="1"/>
  <c r="W634" i="14"/>
  <c r="Z634" i="14"/>
  <c r="AA634" i="14"/>
  <c r="W630" i="14"/>
  <c r="Z630" i="14" s="1"/>
  <c r="AA630" i="14"/>
  <c r="W622" i="14"/>
  <c r="Z622" i="14"/>
  <c r="AA622" i="14"/>
  <c r="W614" i="14"/>
  <c r="Z614" i="14" s="1"/>
  <c r="AA614" i="14"/>
  <c r="W606" i="14"/>
  <c r="Z606" i="14"/>
  <c r="AA606" i="14" s="1"/>
  <c r="W602" i="14"/>
  <c r="Z602" i="14"/>
  <c r="AA602" i="14"/>
  <c r="W598" i="14"/>
  <c r="Z598" i="14" s="1"/>
  <c r="AA598" i="14" s="1"/>
  <c r="W594" i="14"/>
  <c r="Z594" i="14" s="1"/>
  <c r="AA594" i="14" s="1"/>
  <c r="W590" i="14"/>
  <c r="Z590" i="14"/>
  <c r="AA590" i="14" s="1"/>
  <c r="W586" i="14"/>
  <c r="Z586" i="14" s="1"/>
  <c r="AA586" i="14" s="1"/>
  <c r="W554" i="14"/>
  <c r="Z554" i="14"/>
  <c r="AA554" i="14"/>
  <c r="W550" i="14"/>
  <c r="Z550" i="14"/>
  <c r="AA550" i="14" s="1"/>
  <c r="W546" i="14"/>
  <c r="Z546" i="14"/>
  <c r="AA546" i="14" s="1"/>
  <c r="W530" i="14"/>
  <c r="Z530" i="14"/>
  <c r="AA530" i="14"/>
  <c r="W526" i="14"/>
  <c r="Z526" i="14"/>
  <c r="AA526" i="14" s="1"/>
  <c r="W514" i="14"/>
  <c r="Z514" i="14" s="1"/>
  <c r="AA514" i="14" s="1"/>
  <c r="W482" i="14"/>
  <c r="Z482" i="14"/>
  <c r="AA482" i="14" s="1"/>
  <c r="W478" i="14"/>
  <c r="Z478" i="14" s="1"/>
  <c r="AA478" i="14"/>
  <c r="W470" i="14"/>
  <c r="Z470" i="14"/>
  <c r="AA470" i="14"/>
  <c r="W466" i="14"/>
  <c r="Z466" i="14"/>
  <c r="AA466" i="14" s="1"/>
  <c r="W454" i="14"/>
  <c r="Z454" i="14"/>
  <c r="AA454" i="14" s="1"/>
  <c r="W434" i="14"/>
  <c r="Z434" i="14"/>
  <c r="AA434" i="14"/>
  <c r="W430" i="14"/>
  <c r="Z430" i="14"/>
  <c r="AA430" i="14" s="1"/>
  <c r="W414" i="14"/>
  <c r="Z414" i="14" s="1"/>
  <c r="AA414" i="14" s="1"/>
  <c r="W410" i="14"/>
  <c r="Z410" i="14"/>
  <c r="AA410" i="14" s="1"/>
  <c r="W406" i="14"/>
  <c r="Z406" i="14" s="1"/>
  <c r="AA406" i="14" s="1"/>
  <c r="W402" i="14"/>
  <c r="Z402" i="14"/>
  <c r="AA402" i="14"/>
  <c r="W398" i="14"/>
  <c r="Z398" i="14"/>
  <c r="AA398" i="14" s="1"/>
  <c r="W386" i="14"/>
  <c r="Z386" i="14"/>
  <c r="AA386" i="14" s="1"/>
  <c r="W382" i="14"/>
  <c r="Z382" i="14"/>
  <c r="AA382" i="14"/>
  <c r="W374" i="14"/>
  <c r="Z374" i="14"/>
  <c r="AA374" i="14" s="1"/>
  <c r="W362" i="14"/>
  <c r="Z362" i="14" s="1"/>
  <c r="AA362" i="14" s="1"/>
  <c r="W358" i="14"/>
  <c r="Z358" i="14"/>
  <c r="AA358" i="14"/>
  <c r="W350" i="14"/>
  <c r="Z350" i="14" s="1"/>
  <c r="AA350" i="14"/>
  <c r="W330" i="14"/>
  <c r="Z330" i="14"/>
  <c r="AA330" i="14"/>
  <c r="W326" i="14"/>
  <c r="Z326" i="14" s="1"/>
  <c r="AA326" i="14" s="1"/>
  <c r="W286" i="14"/>
  <c r="Z286" i="14"/>
  <c r="AA286" i="14" s="1"/>
  <c r="W278" i="14"/>
  <c r="Z278" i="14"/>
  <c r="AA278" i="14"/>
  <c r="W258" i="14"/>
  <c r="Z258" i="14" s="1"/>
  <c r="AA258" i="14" s="1"/>
  <c r="W254" i="14"/>
  <c r="Z254" i="14" s="1"/>
  <c r="AA254" i="14" s="1"/>
  <c r="W234" i="14"/>
  <c r="Z234" i="14"/>
  <c r="AA234" i="14" s="1"/>
  <c r="W90" i="14"/>
  <c r="Z90" i="14" s="1"/>
  <c r="AA90" i="14" s="1"/>
  <c r="W86" i="14"/>
  <c r="Z86" i="14"/>
  <c r="AA86" i="14"/>
  <c r="W78" i="14"/>
  <c r="Z78" i="14"/>
  <c r="AA78" i="14" s="1"/>
  <c r="W74" i="14"/>
  <c r="Z74" i="14"/>
  <c r="AA74" i="14" s="1"/>
  <c r="W70" i="14"/>
  <c r="Z70" i="14"/>
  <c r="AA70" i="14"/>
  <c r="W50" i="14"/>
  <c r="Z50" i="14" s="1"/>
  <c r="AA50" i="14" s="1"/>
  <c r="W46" i="14"/>
  <c r="Z46" i="14" s="1"/>
  <c r="AA46" i="14" s="1"/>
  <c r="W3507" i="14"/>
  <c r="Z3507" i="14"/>
  <c r="AA3507" i="14"/>
  <c r="W3503" i="14"/>
  <c r="Z3503" i="14" s="1"/>
  <c r="AA3503" i="14"/>
  <c r="W3499" i="14"/>
  <c r="Z3499" i="14"/>
  <c r="AA3499" i="14"/>
  <c r="W3495" i="14"/>
  <c r="Z3495" i="14" s="1"/>
  <c r="AA3495" i="14" s="1"/>
  <c r="W3491" i="14"/>
  <c r="Z3491" i="14"/>
  <c r="AA3491" i="14" s="1"/>
  <c r="W3487" i="14"/>
  <c r="Z3487" i="14"/>
  <c r="AA3487" i="14"/>
  <c r="W3483" i="14"/>
  <c r="Z3483" i="14" s="1"/>
  <c r="AA3483" i="14" s="1"/>
  <c r="W3463" i="14"/>
  <c r="Z3463" i="14" s="1"/>
  <c r="AA3463" i="14" s="1"/>
  <c r="W3459" i="14"/>
  <c r="Z3459" i="14"/>
  <c r="AA3459" i="14"/>
  <c r="W3415" i="14"/>
  <c r="Z3415" i="14" s="1"/>
  <c r="AA3415" i="14" s="1"/>
  <c r="W3411" i="14"/>
  <c r="Z3411" i="14"/>
  <c r="AA3411" i="14"/>
  <c r="W3407" i="14"/>
  <c r="Z3407" i="14"/>
  <c r="AA3407" i="14"/>
  <c r="W3375" i="14"/>
  <c r="Z3375" i="14"/>
  <c r="AA3375" i="14" s="1"/>
  <c r="W3367" i="14"/>
  <c r="Z3367" i="14"/>
  <c r="AA3367" i="14" s="1"/>
  <c r="W3363" i="14"/>
  <c r="Z3363" i="14" s="1"/>
  <c r="AA3363" i="14" s="1"/>
  <c r="W3359" i="14"/>
  <c r="Z3359" i="14"/>
  <c r="AA3359" i="14"/>
  <c r="W3307" i="14"/>
  <c r="Z3307" i="14" s="1"/>
  <c r="AA3307" i="14"/>
  <c r="W1609" i="14"/>
  <c r="Z1609" i="14"/>
  <c r="AA1609" i="14"/>
  <c r="W1593" i="14"/>
  <c r="Z1593" i="14"/>
  <c r="AA1593" i="14" s="1"/>
  <c r="W1589" i="14"/>
  <c r="Z1589" i="14" s="1"/>
  <c r="AA1589" i="14" s="1"/>
  <c r="W1585" i="14"/>
  <c r="Z1585" i="14" s="1"/>
  <c r="AA1585" i="14" s="1"/>
  <c r="W1510" i="14"/>
  <c r="Z1510" i="14" s="1"/>
  <c r="AA1510" i="14"/>
  <c r="W1494" i="14"/>
  <c r="Z1494" i="14"/>
  <c r="AA1494" i="14"/>
  <c r="W1490" i="14"/>
  <c r="Z1490" i="14" s="1"/>
  <c r="AA1490" i="14" s="1"/>
  <c r="W1486" i="14"/>
  <c r="Z1486" i="14"/>
  <c r="AA1486" i="14" s="1"/>
  <c r="W1482" i="14"/>
  <c r="Z1482" i="14"/>
  <c r="AA1482" i="14" s="1"/>
  <c r="W1478" i="14"/>
  <c r="Z1478" i="14"/>
  <c r="AA1478" i="14" s="1"/>
  <c r="W1474" i="14"/>
  <c r="Z1474" i="14" s="1"/>
  <c r="AA1474" i="14" s="1"/>
  <c r="W1466" i="14"/>
  <c r="Z1466" i="14"/>
  <c r="AA1466" i="14" s="1"/>
  <c r="W1451" i="14"/>
  <c r="Z1451" i="14" s="1"/>
  <c r="AA1451" i="14" s="1"/>
  <c r="W893" i="14"/>
  <c r="Z893" i="14"/>
  <c r="AA893" i="14"/>
  <c r="W889" i="14"/>
  <c r="Z889" i="14"/>
  <c r="AA889" i="14" s="1"/>
  <c r="W885" i="14"/>
  <c r="Z885" i="14"/>
  <c r="AA885" i="14" s="1"/>
  <c r="W881" i="14"/>
  <c r="Z881" i="14"/>
  <c r="AA881" i="14"/>
  <c r="W877" i="14"/>
  <c r="Z877" i="14"/>
  <c r="AA877" i="14" s="1"/>
  <c r="W865" i="14"/>
  <c r="Z865" i="14" s="1"/>
  <c r="AA865" i="14" s="1"/>
  <c r="W857" i="14"/>
  <c r="Z857" i="14" s="1"/>
  <c r="AA857" i="14" s="1"/>
  <c r="W285" i="14"/>
  <c r="Z285" i="14" s="1"/>
  <c r="AA285" i="14"/>
  <c r="W245" i="14"/>
  <c r="Z245" i="14"/>
  <c r="AA245" i="14"/>
  <c r="W241" i="14"/>
  <c r="Z241" i="14" s="1"/>
  <c r="AA241" i="14"/>
  <c r="W225" i="14"/>
  <c r="Z225" i="14"/>
  <c r="AA225" i="14" s="1"/>
  <c r="W221" i="14"/>
  <c r="Z221" i="14"/>
  <c r="AA221" i="14" s="1"/>
  <c r="W217" i="14"/>
  <c r="Z217" i="14" s="1"/>
  <c r="AA217" i="14" s="1"/>
  <c r="W189" i="14"/>
  <c r="Z189" i="14" s="1"/>
  <c r="AA189" i="14" s="1"/>
  <c r="W185" i="14"/>
  <c r="Z185" i="14"/>
  <c r="AA185" i="14" s="1"/>
  <c r="W169" i="14"/>
  <c r="Z169" i="14" s="1"/>
  <c r="AA169" i="14" s="1"/>
  <c r="W113" i="14"/>
  <c r="Z113" i="14"/>
  <c r="AA113" i="14"/>
  <c r="W3223" i="14"/>
  <c r="Z3223" i="14"/>
  <c r="AA3223" i="14" s="1"/>
  <c r="W3220" i="14"/>
  <c r="Z3220" i="14"/>
  <c r="AA3220" i="14" s="1"/>
  <c r="W3177" i="14"/>
  <c r="Z3177" i="14"/>
  <c r="AA3177" i="14"/>
  <c r="W2723" i="14"/>
  <c r="Z2723" i="14" s="1"/>
  <c r="AA2723" i="14" s="1"/>
  <c r="W2820" i="14"/>
  <c r="Z2820" i="14" s="1"/>
  <c r="AA2820" i="14"/>
  <c r="W2884" i="14"/>
  <c r="Z2884" i="14"/>
  <c r="AA2884" i="14"/>
  <c r="W2948" i="14"/>
  <c r="Z2948" i="14" s="1"/>
  <c r="AA2948" i="14" s="1"/>
  <c r="W2910" i="14"/>
  <c r="Z2910" i="14"/>
  <c r="AA2910" i="14"/>
  <c r="W2813" i="14"/>
  <c r="Z2813" i="14"/>
  <c r="AA2813" i="14" s="1"/>
  <c r="W3136" i="14"/>
  <c r="Z3136" i="14" s="1"/>
  <c r="AA3136" i="14"/>
  <c r="W3140" i="14"/>
  <c r="Z3140" i="14" s="1"/>
  <c r="AA3140" i="14"/>
  <c r="W3086" i="14"/>
  <c r="Z3086" i="14"/>
  <c r="AA3086" i="14"/>
  <c r="W2740" i="14"/>
  <c r="Z2740" i="14" s="1"/>
  <c r="AA2740" i="14"/>
  <c r="W2719" i="14"/>
  <c r="Z2719" i="14"/>
  <c r="AA2719" i="14"/>
  <c r="W2734" i="14"/>
  <c r="Z2734" i="14"/>
  <c r="AA2734" i="14" s="1"/>
  <c r="W2937" i="14"/>
  <c r="Z2937" i="14"/>
  <c r="AA2937" i="14"/>
  <c r="W2765" i="14"/>
  <c r="Z2765" i="14" s="1"/>
  <c r="AA2765" i="14"/>
  <c r="W3078" i="14"/>
  <c r="Z3078" i="14"/>
  <c r="AA3078" i="14"/>
  <c r="W2830" i="14"/>
  <c r="Z2830" i="14" s="1"/>
  <c r="AA2830" i="14" s="1"/>
  <c r="W2745" i="14"/>
  <c r="Z2745" i="14"/>
  <c r="AA2745" i="14"/>
  <c r="W2862" i="14"/>
  <c r="Z2862" i="14" s="1"/>
  <c r="AA2862" i="14" s="1"/>
  <c r="W2732" i="14"/>
  <c r="Z2732" i="14" s="1"/>
  <c r="AA2732" i="14"/>
  <c r="W2971" i="14"/>
  <c r="Z2971" i="14"/>
  <c r="AA2971" i="14"/>
  <c r="W2990" i="14"/>
  <c r="Z2990" i="14" s="1"/>
  <c r="AA2990" i="14" s="1"/>
  <c r="W3128" i="14"/>
  <c r="Z3128" i="14" s="1"/>
  <c r="AA3128" i="14"/>
  <c r="W3160" i="14"/>
  <c r="Z3160" i="14" s="1"/>
  <c r="AA3160" i="14" s="1"/>
  <c r="W3096" i="14"/>
  <c r="Z3096" i="14" s="1"/>
  <c r="AA3096" i="14"/>
  <c r="W3258" i="14"/>
  <c r="Z3258" i="14"/>
  <c r="AA3258" i="14" s="1"/>
  <c r="W3290" i="14"/>
  <c r="Z3290" i="14" s="1"/>
  <c r="AA3290" i="14"/>
  <c r="W3322" i="14"/>
  <c r="Z3322" i="14"/>
  <c r="AA3322" i="14"/>
  <c r="W3354" i="14"/>
  <c r="Z3354" i="14"/>
  <c r="AA3354" i="14" s="1"/>
  <c r="W3264" i="14"/>
  <c r="Z3264" i="14"/>
  <c r="AA3264" i="14" s="1"/>
  <c r="W3130" i="14"/>
  <c r="Z3130" i="14" s="1"/>
  <c r="AA3130" i="14" s="1"/>
  <c r="W3134" i="14"/>
  <c r="Z3134" i="14" s="1"/>
  <c r="AA3134" i="14" s="1"/>
  <c r="W3225" i="14"/>
  <c r="Z3225" i="14" s="1"/>
  <c r="AA3225" i="14" s="1"/>
  <c r="W3210" i="14"/>
  <c r="Z3210" i="14" s="1"/>
  <c r="AA3210" i="14"/>
  <c r="Z3374" i="14"/>
  <c r="AA3374" i="14"/>
  <c r="Z3502" i="14"/>
  <c r="AA3502" i="14" s="1"/>
  <c r="W3446" i="14"/>
  <c r="Z3446" i="14" s="1"/>
  <c r="AA3446" i="14" s="1"/>
  <c r="W3108" i="14"/>
  <c r="Z3108" i="14" s="1"/>
  <c r="AA3108" i="14" s="1"/>
  <c r="W3050" i="14"/>
  <c r="Z3050" i="14" s="1"/>
  <c r="AA3050" i="14"/>
  <c r="W2717" i="14"/>
  <c r="Z2717" i="14" s="1"/>
  <c r="AA2717" i="14"/>
  <c r="W2713" i="14"/>
  <c r="Z2713" i="14"/>
  <c r="AA2713" i="14"/>
  <c r="W2709" i="14"/>
  <c r="Z2709" i="14" s="1"/>
  <c r="AA2709" i="14"/>
  <c r="W2670" i="14"/>
  <c r="Z2670" i="14"/>
  <c r="AA2670" i="14" s="1"/>
  <c r="W2659" i="14"/>
  <c r="Z2659" i="14"/>
  <c r="AA2659" i="14" s="1"/>
  <c r="W2655" i="14"/>
  <c r="Z2655" i="14" s="1"/>
  <c r="AA2655" i="14" s="1"/>
  <c r="W2651" i="14"/>
  <c r="Z2651" i="14" s="1"/>
  <c r="AA2651" i="14" s="1"/>
  <c r="W2647" i="14"/>
  <c r="Z2647" i="14" s="1"/>
  <c r="AA2647" i="14"/>
  <c r="W2643" i="14"/>
  <c r="Z2643" i="14" s="1"/>
  <c r="AA2643" i="14" s="1"/>
  <c r="W2639" i="14"/>
  <c r="Z2639" i="14"/>
  <c r="AA2639" i="14" s="1"/>
  <c r="W2635" i="14"/>
  <c r="Z2635" i="14" s="1"/>
  <c r="AA2635" i="14" s="1"/>
  <c r="W2615" i="14"/>
  <c r="Z2615" i="14"/>
  <c r="AA2615" i="14" s="1"/>
  <c r="W2611" i="14"/>
  <c r="Z2611" i="14"/>
  <c r="AA2611" i="14" s="1"/>
  <c r="W2607" i="14"/>
  <c r="Z2607" i="14" s="1"/>
  <c r="AA2607" i="14" s="1"/>
  <c r="W2603" i="14"/>
  <c r="Z2603" i="14" s="1"/>
  <c r="AA2603" i="14"/>
  <c r="W2599" i="14"/>
  <c r="Z2599" i="14" s="1"/>
  <c r="AA2599" i="14"/>
  <c r="W2595" i="14"/>
  <c r="Z2595" i="14" s="1"/>
  <c r="AA2595" i="14"/>
  <c r="W2591" i="14"/>
  <c r="Z2591" i="14"/>
  <c r="AA2591" i="14" s="1"/>
  <c r="W2587" i="14"/>
  <c r="Z2587" i="14" s="1"/>
  <c r="AA2587" i="14" s="1"/>
  <c r="W2579" i="14"/>
  <c r="Z2579" i="14"/>
  <c r="AA2579" i="14" s="1"/>
  <c r="W2575" i="14"/>
  <c r="Z2575" i="14"/>
  <c r="AA2575" i="14"/>
  <c r="W2571" i="14"/>
  <c r="Z2571" i="14" s="1"/>
  <c r="AA2571" i="14" s="1"/>
  <c r="W2567" i="14"/>
  <c r="Z2567" i="14" s="1"/>
  <c r="AA2567" i="14" s="1"/>
  <c r="W2563" i="14"/>
  <c r="Z2563" i="14" s="1"/>
  <c r="AA2563" i="14"/>
  <c r="W2559" i="14"/>
  <c r="Z2559" i="14" s="1"/>
  <c r="AA2559" i="14"/>
  <c r="W2555" i="14"/>
  <c r="Z2555" i="14"/>
  <c r="AA2555" i="14" s="1"/>
  <c r="W2551" i="14"/>
  <c r="Z2551" i="14" s="1"/>
  <c r="AA2551" i="14"/>
  <c r="W2539" i="14"/>
  <c r="Z2539" i="14"/>
  <c r="AA2539" i="14" s="1"/>
  <c r="W2527" i="14"/>
  <c r="Z2527" i="14"/>
  <c r="AA2527" i="14" s="1"/>
  <c r="W2523" i="14"/>
  <c r="Z2523" i="14" s="1"/>
  <c r="AA2523" i="14" s="1"/>
  <c r="W2519" i="14"/>
  <c r="Z2519" i="14" s="1"/>
  <c r="AA2519" i="14" s="1"/>
  <c r="W2515" i="14"/>
  <c r="Z2515" i="14" s="1"/>
  <c r="AA2515" i="14" s="1"/>
  <c r="W2511" i="14"/>
  <c r="Z2511" i="14" s="1"/>
  <c r="AA2511" i="14"/>
  <c r="W2507" i="14"/>
  <c r="Z2507" i="14"/>
  <c r="AA2507" i="14"/>
  <c r="W2503" i="14"/>
  <c r="Z2503" i="14" s="1"/>
  <c r="AA2503" i="14"/>
  <c r="W2495" i="14"/>
  <c r="Z2495" i="14"/>
  <c r="AA2495" i="14" s="1"/>
  <c r="W2491" i="14"/>
  <c r="Z2491" i="14"/>
  <c r="AA2491" i="14" s="1"/>
  <c r="W2487" i="14"/>
  <c r="Z2487" i="14" s="1"/>
  <c r="AA2487" i="14" s="1"/>
  <c r="W2483" i="14"/>
  <c r="Z2483" i="14" s="1"/>
  <c r="AA2483" i="14" s="1"/>
  <c r="W2479" i="14"/>
  <c r="Z2479" i="14" s="1"/>
  <c r="AA2479" i="14" s="1"/>
  <c r="W2471" i="14"/>
  <c r="Z2471" i="14" s="1"/>
  <c r="AA2471" i="14"/>
  <c r="W2467" i="14"/>
  <c r="Z2467" i="14"/>
  <c r="AA2467" i="14" s="1"/>
  <c r="W2463" i="14"/>
  <c r="Z2463" i="14" s="1"/>
  <c r="AA2463" i="14" s="1"/>
  <c r="W2451" i="14"/>
  <c r="Z2451" i="14"/>
  <c r="AA2451" i="14" s="1"/>
  <c r="W2447" i="14"/>
  <c r="Z2447" i="14"/>
  <c r="AA2447" i="14" s="1"/>
  <c r="W2439" i="14"/>
  <c r="Z2439" i="14" s="1"/>
  <c r="AA2439" i="14" s="1"/>
  <c r="W2281" i="14"/>
  <c r="Z2281" i="14" s="1"/>
  <c r="AA2281" i="14"/>
  <c r="W2277" i="14"/>
  <c r="Z2277" i="14" s="1"/>
  <c r="AA2277" i="14"/>
  <c r="W2273" i="14"/>
  <c r="Z2273" i="14" s="1"/>
  <c r="AA2273" i="14"/>
  <c r="W2269" i="14"/>
  <c r="Z2269" i="14"/>
  <c r="AA2269" i="14" s="1"/>
  <c r="W2265" i="14"/>
  <c r="Z2265" i="14" s="1"/>
  <c r="AA2265" i="14" s="1"/>
  <c r="W2261" i="14"/>
  <c r="Z2261" i="14"/>
  <c r="AA2261" i="14" s="1"/>
  <c r="W2238" i="14"/>
  <c r="Z2238" i="14"/>
  <c r="AA2238" i="14"/>
  <c r="W2230" i="14"/>
  <c r="Z2230" i="14" s="1"/>
  <c r="AA2230" i="14" s="1"/>
  <c r="W2222" i="14"/>
  <c r="Z2222" i="14" s="1"/>
  <c r="AA2222" i="14" s="1"/>
  <c r="W2218" i="14"/>
  <c r="Z2218" i="14" s="1"/>
  <c r="AA2218" i="14"/>
  <c r="W2214" i="14"/>
  <c r="Z2214" i="14" s="1"/>
  <c r="AA2214" i="14"/>
  <c r="W2210" i="14"/>
  <c r="Z2210" i="14"/>
  <c r="AA2210" i="14" s="1"/>
  <c r="W2198" i="14"/>
  <c r="Z2198" i="14" s="1"/>
  <c r="AA2198" i="14"/>
  <c r="W2194" i="14"/>
  <c r="Z2194" i="14"/>
  <c r="AA2194" i="14" s="1"/>
  <c r="W1855" i="14"/>
  <c r="Z1855" i="14"/>
  <c r="AA1855" i="14" s="1"/>
  <c r="W1840" i="14"/>
  <c r="Z1840" i="14" s="1"/>
  <c r="AA1840" i="14" s="1"/>
  <c r="W1836" i="14"/>
  <c r="Z1836" i="14" s="1"/>
  <c r="AA1836" i="14" s="1"/>
  <c r="W1832" i="14"/>
  <c r="Z1832" i="14" s="1"/>
  <c r="AA1832" i="14" s="1"/>
  <c r="W3064" i="14"/>
  <c r="Z3064" i="14"/>
  <c r="AA3064" i="14"/>
  <c r="W2409" i="14"/>
  <c r="Z2409" i="14" s="1"/>
  <c r="AA2409" i="14"/>
  <c r="W2405" i="14"/>
  <c r="Z2405" i="14"/>
  <c r="AA2405" i="14" s="1"/>
  <c r="W2401" i="14"/>
  <c r="Z2401" i="14"/>
  <c r="AA2401" i="14" s="1"/>
  <c r="W2397" i="14"/>
  <c r="Z2397" i="14" s="1"/>
  <c r="AA2397" i="14" s="1"/>
  <c r="W2393" i="14"/>
  <c r="Z2393" i="14" s="1"/>
  <c r="AA2393" i="14" s="1"/>
  <c r="W2389" i="14"/>
  <c r="Z2389" i="14" s="1"/>
  <c r="AA2389" i="14" s="1"/>
  <c r="W2385" i="14"/>
  <c r="Z2385" i="14" s="1"/>
  <c r="AA2385" i="14" s="1"/>
  <c r="W2381" i="14"/>
  <c r="Z2381" i="14"/>
  <c r="AA2381" i="14" s="1"/>
  <c r="W2377" i="14"/>
  <c r="Z2377" i="14" s="1"/>
  <c r="AA2377" i="14"/>
  <c r="W2365" i="14"/>
  <c r="Z2365" i="14"/>
  <c r="AA2365" i="14" s="1"/>
  <c r="W2361" i="14"/>
  <c r="Z2361" i="14"/>
  <c r="AA2361" i="14" s="1"/>
  <c r="W2357" i="14"/>
  <c r="Z2357" i="14" s="1"/>
  <c r="AA2357" i="14" s="1"/>
  <c r="W2353" i="14"/>
  <c r="Z2353" i="14" s="1"/>
  <c r="AA2353" i="14"/>
  <c r="W2338" i="14"/>
  <c r="Z2338" i="14" s="1"/>
  <c r="AA2338" i="14"/>
  <c r="W2334" i="14"/>
  <c r="Z2334" i="14" s="1"/>
  <c r="AA2334" i="14"/>
  <c r="W2330" i="14"/>
  <c r="Z2330" i="14"/>
  <c r="AA2330" i="14" s="1"/>
  <c r="W2306" i="14"/>
  <c r="Z2306" i="14" s="1"/>
  <c r="AA2306" i="14"/>
  <c r="W2302" i="14"/>
  <c r="Z2302" i="14"/>
  <c r="AA2302" i="14" s="1"/>
  <c r="W2298" i="14"/>
  <c r="Z2298" i="14"/>
  <c r="AA2298" i="14"/>
  <c r="W2294" i="14"/>
  <c r="Z2294" i="14" s="1"/>
  <c r="AA2294" i="14" s="1"/>
  <c r="W2286" i="14"/>
  <c r="Z2286" i="14" s="1"/>
  <c r="AA2286" i="14" s="1"/>
  <c r="W2251" i="14"/>
  <c r="Z2251" i="14" s="1"/>
  <c r="AA2251" i="14"/>
  <c r="W2247" i="14"/>
  <c r="Z2247" i="14" s="1"/>
  <c r="AA2247" i="14"/>
  <c r="W2108" i="14"/>
  <c r="Z2108" i="14"/>
  <c r="AA2108" i="14" s="1"/>
  <c r="W1614" i="14"/>
  <c r="Z1614" i="14" s="1"/>
  <c r="AA1614" i="14"/>
  <c r="W1610" i="14"/>
  <c r="Z1610" i="14"/>
  <c r="AA1610" i="14" s="1"/>
  <c r="W1598" i="14"/>
  <c r="Z1598" i="14"/>
  <c r="AA1598" i="14" s="1"/>
  <c r="W1594" i="14"/>
  <c r="Z1594" i="14" s="1"/>
  <c r="AA1594" i="14" s="1"/>
  <c r="W1586" i="14"/>
  <c r="Z1586" i="14" s="1"/>
  <c r="AA1586" i="14" s="1"/>
  <c r="AA2777" i="14"/>
  <c r="W2852" i="14"/>
  <c r="Z2852" i="14"/>
  <c r="AA2852" i="14" s="1"/>
  <c r="W2742" i="14"/>
  <c r="Z2742" i="14"/>
  <c r="AA2742" i="14" s="1"/>
  <c r="W2782" i="14"/>
  <c r="Z2782" i="14" s="1"/>
  <c r="AA2782" i="14"/>
  <c r="W2931" i="14"/>
  <c r="Z2931" i="14" s="1"/>
  <c r="AA2931" i="14" s="1"/>
  <c r="W3120" i="14"/>
  <c r="Z3120" i="14"/>
  <c r="AA3120" i="14"/>
  <c r="W2801" i="14"/>
  <c r="Z2801" i="14"/>
  <c r="AA2801" i="14" s="1"/>
  <c r="W3250" i="14"/>
  <c r="Z3250" i="14" s="1"/>
  <c r="AA3250" i="14"/>
  <c r="W3282" i="14"/>
  <c r="Z3282" i="14"/>
  <c r="AA3282" i="14" s="1"/>
  <c r="W3314" i="14"/>
  <c r="Z3314" i="14" s="1"/>
  <c r="AA3314" i="14"/>
  <c r="W3346" i="14"/>
  <c r="Z3346" i="14"/>
  <c r="AA3346" i="14" s="1"/>
  <c r="W3378" i="14"/>
  <c r="Z3378" i="14" s="1"/>
  <c r="AA3378" i="14" s="1"/>
  <c r="W3288" i="14"/>
  <c r="Z3288" i="14" s="1"/>
  <c r="AA3288" i="14" s="1"/>
  <c r="W3116" i="14"/>
  <c r="Z3116" i="14" s="1"/>
  <c r="AA3116" i="14" s="1"/>
  <c r="Z3215" i="14"/>
  <c r="AA3215" i="14" s="1"/>
  <c r="W3170" i="14"/>
  <c r="Z3170" i="14" s="1"/>
  <c r="AA3170" i="14"/>
  <c r="W3237" i="14"/>
  <c r="Z3237" i="14"/>
  <c r="AA3237" i="14" s="1"/>
  <c r="W3070" i="14"/>
  <c r="Z3070" i="14" s="1"/>
  <c r="AA3070" i="14" s="1"/>
  <c r="W3192" i="14"/>
  <c r="Z3192" i="14"/>
  <c r="AA3192" i="14"/>
  <c r="W3286" i="14"/>
  <c r="Z3286" i="14"/>
  <c r="AA3286" i="14" s="1"/>
  <c r="W3414" i="14"/>
  <c r="Z3414" i="14"/>
  <c r="AA3414" i="14" s="1"/>
  <c r="W1515" i="14"/>
  <c r="Z1515" i="14"/>
  <c r="AA1515" i="14" s="1"/>
  <c r="W1503" i="14"/>
  <c r="Z1503" i="14"/>
  <c r="AA1503" i="14" s="1"/>
  <c r="W1495" i="14"/>
  <c r="Z1495" i="14" s="1"/>
  <c r="AA1495" i="14"/>
  <c r="W1487" i="14"/>
  <c r="Z1487" i="14"/>
  <c r="AA1487" i="14"/>
  <c r="W1483" i="14"/>
  <c r="Z1483" i="14" s="1"/>
  <c r="AA1483" i="14" s="1"/>
  <c r="W1479" i="14"/>
  <c r="Z1479" i="14"/>
  <c r="AA1479" i="14"/>
  <c r="W1475" i="14"/>
  <c r="Z1475" i="14"/>
  <c r="AA1475" i="14" s="1"/>
  <c r="W1467" i="14"/>
  <c r="Z1467" i="14"/>
  <c r="AA1467" i="14" s="1"/>
  <c r="W1463" i="14"/>
  <c r="Z1463" i="14" s="1"/>
  <c r="AA1463" i="14" s="1"/>
  <c r="W1452" i="14"/>
  <c r="Z1452" i="14"/>
  <c r="AA1452" i="14" s="1"/>
  <c r="W1213" i="14"/>
  <c r="Z1213" i="14" s="1"/>
  <c r="AA1213" i="14"/>
  <c r="W1209" i="14"/>
  <c r="Z1209" i="14"/>
  <c r="AA1209" i="14" s="1"/>
  <c r="W1201" i="14"/>
  <c r="Z1201" i="14" s="1"/>
  <c r="AA1201" i="14" s="1"/>
  <c r="W1197" i="14"/>
  <c r="Z1197" i="14"/>
  <c r="AA1197" i="14"/>
  <c r="W1193" i="14"/>
  <c r="Z1193" i="14"/>
  <c r="AA1193" i="14" s="1"/>
  <c r="W1189" i="14"/>
  <c r="Z1189" i="14"/>
  <c r="AA1189" i="14" s="1"/>
  <c r="W1185" i="14"/>
  <c r="Z1185" i="14"/>
  <c r="AA1185" i="14"/>
  <c r="W1177" i="14"/>
  <c r="Z1177" i="14"/>
  <c r="AA1177" i="14" s="1"/>
  <c r="W1169" i="14"/>
  <c r="Z1169" i="14" s="1"/>
  <c r="AA1169" i="14"/>
  <c r="W1161" i="14"/>
  <c r="Z1161" i="14"/>
  <c r="AA1161" i="14"/>
  <c r="W1157" i="14"/>
  <c r="Z1157" i="14" s="1"/>
  <c r="AA1157" i="14" s="1"/>
  <c r="W1145" i="14"/>
  <c r="Z1145" i="14"/>
  <c r="AA1145" i="14"/>
  <c r="W1141" i="14"/>
  <c r="Z1141" i="14"/>
  <c r="AA1141" i="14" s="1"/>
  <c r="W1137" i="14"/>
  <c r="Z1137" i="14"/>
  <c r="AA1137" i="14" s="1"/>
  <c r="W1122" i="14"/>
  <c r="Z1122" i="14" s="1"/>
  <c r="AA1122" i="14" s="1"/>
  <c r="W1090" i="14"/>
  <c r="Z1090" i="14"/>
  <c r="AA1090" i="14" s="1"/>
  <c r="W1082" i="14"/>
  <c r="Z1082" i="14" s="1"/>
  <c r="AA1082" i="14"/>
  <c r="W1070" i="14"/>
  <c r="Z1070" i="14"/>
  <c r="AA1070" i="14" s="1"/>
  <c r="W1066" i="14"/>
  <c r="Z1066" i="14" s="1"/>
  <c r="AA1066" i="14" s="1"/>
  <c r="W1042" i="14"/>
  <c r="Z1042" i="14"/>
  <c r="AA1042" i="14"/>
  <c r="W1038" i="14"/>
  <c r="Z1038" i="14"/>
  <c r="AA1038" i="14" s="1"/>
  <c r="W1034" i="14"/>
  <c r="Z1034" i="14"/>
  <c r="AA1034" i="14" s="1"/>
  <c r="W1026" i="14"/>
  <c r="Z1026" i="14"/>
  <c r="AA1026" i="14" s="1"/>
  <c r="W1014" i="14"/>
  <c r="Z1014" i="14"/>
  <c r="AA1014" i="14" s="1"/>
  <c r="W994" i="14"/>
  <c r="Z994" i="14" s="1"/>
  <c r="AA994" i="14"/>
  <c r="W986" i="14"/>
  <c r="Z986" i="14"/>
  <c r="AA986" i="14"/>
  <c r="W970" i="14"/>
  <c r="Z970" i="14" s="1"/>
  <c r="AA970" i="14" s="1"/>
  <c r="W962" i="14"/>
  <c r="Z962" i="14"/>
  <c r="AA962" i="14"/>
  <c r="W946" i="14"/>
  <c r="Z946" i="14"/>
  <c r="AA946" i="14"/>
  <c r="W938" i="14"/>
  <c r="Z938" i="14"/>
  <c r="AA938" i="14" s="1"/>
  <c r="W926" i="14"/>
  <c r="Z926" i="14" s="1"/>
  <c r="AA926" i="14" s="1"/>
  <c r="W922" i="14"/>
  <c r="Z922" i="14"/>
  <c r="AA922" i="14" s="1"/>
  <c r="W914" i="14"/>
  <c r="Z914" i="14" s="1"/>
  <c r="AA914" i="14"/>
  <c r="W2190" i="14"/>
  <c r="Z2190" i="14"/>
  <c r="AA2190" i="14" s="1"/>
  <c r="W2182" i="14"/>
  <c r="Z2182" i="14" s="1"/>
  <c r="AA2182" i="14" s="1"/>
  <c r="W2178" i="14"/>
  <c r="Z2178" i="14"/>
  <c r="AA2178" i="14"/>
  <c r="W2174" i="14"/>
  <c r="Z2174" i="14"/>
  <c r="AA2174" i="14" s="1"/>
  <c r="W2166" i="14"/>
  <c r="Z2166" i="14"/>
  <c r="AA2166" i="14" s="1"/>
  <c r="W2162" i="14"/>
  <c r="Z2162" i="14"/>
  <c r="AA2162" i="14" s="1"/>
  <c r="W2158" i="14"/>
  <c r="Z2158" i="14"/>
  <c r="AA2158" i="14" s="1"/>
  <c r="W2146" i="14"/>
  <c r="Z2146" i="14" s="1"/>
  <c r="AA2146" i="14"/>
  <c r="W2142" i="14"/>
  <c r="Z2142" i="14"/>
  <c r="AA2142" i="14"/>
  <c r="W2138" i="14"/>
  <c r="Z2138" i="14" s="1"/>
  <c r="AA2138" i="14" s="1"/>
  <c r="W2134" i="14"/>
  <c r="Z2134" i="14"/>
  <c r="AA2134" i="14"/>
  <c r="W2130" i="14"/>
  <c r="Z2130" i="14"/>
  <c r="AA2130" i="14" s="1"/>
  <c r="W2126" i="14"/>
  <c r="Z2126" i="14"/>
  <c r="AA2126" i="14" s="1"/>
  <c r="W2118" i="14"/>
  <c r="Z2118" i="14" s="1"/>
  <c r="AA2118" i="14" s="1"/>
  <c r="W2103" i="14"/>
  <c r="Z2103" i="14"/>
  <c r="AA2103" i="14" s="1"/>
  <c r="W2099" i="14"/>
  <c r="Z2099" i="14" s="1"/>
  <c r="AA2099" i="14"/>
  <c r="W2079" i="14"/>
  <c r="Z2079" i="14"/>
  <c r="AA2079" i="14" s="1"/>
  <c r="W2075" i="14"/>
  <c r="Z2075" i="14" s="1"/>
  <c r="AA2075" i="14" s="1"/>
  <c r="W2067" i="14"/>
  <c r="Z2067" i="14"/>
  <c r="AA2067" i="14"/>
  <c r="W2063" i="14"/>
  <c r="Z2063" i="14"/>
  <c r="AA2063" i="14" s="1"/>
  <c r="W2059" i="14"/>
  <c r="Z2059" i="14"/>
  <c r="AA2059" i="14" s="1"/>
  <c r="W2055" i="14"/>
  <c r="Z2055" i="14"/>
  <c r="AA2055" i="14" s="1"/>
  <c r="W2051" i="14"/>
  <c r="Z2051" i="14"/>
  <c r="AA2051" i="14" s="1"/>
  <c r="W2047" i="14"/>
  <c r="Z2047" i="14" s="1"/>
  <c r="AA2047" i="14"/>
  <c r="W2039" i="14"/>
  <c r="Z2039" i="14"/>
  <c r="AA2039" i="14"/>
  <c r="W2035" i="14"/>
  <c r="Z2035" i="14" s="1"/>
  <c r="AA2035" i="14" s="1"/>
  <c r="W2015" i="14"/>
  <c r="Z2015" i="14"/>
  <c r="AA2015" i="14"/>
  <c r="W2011" i="14"/>
  <c r="Z2011" i="14"/>
  <c r="AA2011" i="14" s="1"/>
  <c r="W2007" i="14"/>
  <c r="Z2007" i="14"/>
  <c r="AA2007" i="14" s="1"/>
  <c r="W2003" i="14"/>
  <c r="Z2003" i="14" s="1"/>
  <c r="AA2003" i="14" s="1"/>
  <c r="W1999" i="14"/>
  <c r="Z1999" i="14"/>
  <c r="AA1999" i="14" s="1"/>
  <c r="W1995" i="14"/>
  <c r="Z1995" i="14" s="1"/>
  <c r="AA1995" i="14"/>
  <c r="W1991" i="14"/>
  <c r="Z1991" i="14"/>
  <c r="AA1991" i="14" s="1"/>
  <c r="W1987" i="14"/>
  <c r="Z1987" i="14" s="1"/>
  <c r="AA1987" i="14" s="1"/>
  <c r="W1983" i="14"/>
  <c r="Z1983" i="14"/>
  <c r="AA1983" i="14"/>
  <c r="W1975" i="14"/>
  <c r="Z1975" i="14"/>
  <c r="AA1975" i="14" s="1"/>
  <c r="Z1963" i="14"/>
  <c r="AA1963" i="14" s="1"/>
  <c r="W1955" i="14"/>
  <c r="Z1955" i="14"/>
  <c r="AA1955" i="14"/>
  <c r="W1951" i="14"/>
  <c r="Z1951" i="14" s="1"/>
  <c r="AA1951" i="14" s="1"/>
  <c r="W1947" i="14"/>
  <c r="Z1947" i="14" s="1"/>
  <c r="AA1947" i="14" s="1"/>
  <c r="W1943" i="14"/>
  <c r="Z1943" i="14" s="1"/>
  <c r="AA1943" i="14"/>
  <c r="W1927" i="14"/>
  <c r="Z1927" i="14" s="1"/>
  <c r="AA1927" i="14"/>
  <c r="W1923" i="14"/>
  <c r="Z1923" i="14"/>
  <c r="AA1923" i="14" s="1"/>
  <c r="W1919" i="14"/>
  <c r="Z1919" i="14" s="1"/>
  <c r="AA1919" i="14"/>
  <c r="W1915" i="14"/>
  <c r="Z1915" i="14"/>
  <c r="AA1915" i="14" s="1"/>
  <c r="W1911" i="14"/>
  <c r="Z1911" i="14"/>
  <c r="AA1911" i="14" s="1"/>
  <c r="W1899" i="14"/>
  <c r="Z1899" i="14" s="1"/>
  <c r="AA1899" i="14" s="1"/>
  <c r="W1895" i="14"/>
  <c r="Z1895" i="14" s="1"/>
  <c r="AA1895" i="14"/>
  <c r="W1891" i="14"/>
  <c r="Z1891" i="14" s="1"/>
  <c r="AA1891" i="14" s="1"/>
  <c r="W1887" i="14"/>
  <c r="Z1887" i="14" s="1"/>
  <c r="AA1887" i="14"/>
  <c r="W1883" i="14"/>
  <c r="Z1883" i="14"/>
  <c r="AA1883" i="14"/>
  <c r="W1879" i="14"/>
  <c r="Z1879" i="14" s="1"/>
  <c r="AA1879" i="14"/>
  <c r="W1875" i="14"/>
  <c r="Z1875" i="14"/>
  <c r="AA1875" i="14" s="1"/>
  <c r="W1871" i="14"/>
  <c r="Z1871" i="14"/>
  <c r="AA1871" i="14" s="1"/>
  <c r="W1867" i="14"/>
  <c r="Z1867" i="14" s="1"/>
  <c r="AA1867" i="14" s="1"/>
  <c r="W1805" i="14"/>
  <c r="Z1805" i="14" s="1"/>
  <c r="AA1805" i="14" s="1"/>
  <c r="W1801" i="14"/>
  <c r="Z1801" i="14" s="1"/>
  <c r="AA1801" i="14" s="1"/>
  <c r="W1797" i="14"/>
  <c r="Z1797" i="14" s="1"/>
  <c r="AA1797" i="14" s="1"/>
  <c r="W1793" i="14"/>
  <c r="Z1793" i="14"/>
  <c r="AA1793" i="14" s="1"/>
  <c r="W1777" i="14"/>
  <c r="Z1777" i="14" s="1"/>
  <c r="AA1777" i="14"/>
  <c r="W1765" i="14"/>
  <c r="Z1765" i="14"/>
  <c r="AA1765" i="14" s="1"/>
  <c r="W1761" i="14"/>
  <c r="Z1761" i="14"/>
  <c r="AA1761" i="14" s="1"/>
  <c r="W1757" i="14"/>
  <c r="Z1757" i="14" s="1"/>
  <c r="AA1757" i="14" s="1"/>
  <c r="W1749" i="14"/>
  <c r="Z1749" i="14" s="1"/>
  <c r="AA1749" i="14"/>
  <c r="W1745" i="14"/>
  <c r="Z1745" i="14" s="1"/>
  <c r="AA1745" i="14"/>
  <c r="W1741" i="14"/>
  <c r="Z1741" i="14" s="1"/>
  <c r="AA1741" i="14"/>
  <c r="W1737" i="14"/>
  <c r="Z1737" i="14"/>
  <c r="AA1737" i="14" s="1"/>
  <c r="W1733" i="14"/>
  <c r="Z1733" i="14" s="1"/>
  <c r="AA1733" i="14"/>
  <c r="W1717" i="14"/>
  <c r="Z1717" i="14"/>
  <c r="AA1717" i="14" s="1"/>
  <c r="W1713" i="14"/>
  <c r="Z1713" i="14"/>
  <c r="AA1713" i="14"/>
  <c r="W1705" i="14"/>
  <c r="Z1705" i="14" s="1"/>
  <c r="AA1705" i="14" s="1"/>
  <c r="W1689" i="14"/>
  <c r="Z1689" i="14" s="1"/>
  <c r="AA1689" i="14" s="1"/>
  <c r="W1685" i="14"/>
  <c r="Z1685" i="14" s="1"/>
  <c r="AA1685" i="14"/>
  <c r="W1681" i="14"/>
  <c r="Z1681" i="14" s="1"/>
  <c r="AA1681" i="14"/>
  <c r="W1677" i="14"/>
  <c r="Z1677" i="14"/>
  <c r="AA1677" i="14" s="1"/>
  <c r="W1673" i="14"/>
  <c r="Z1673" i="14" s="1"/>
  <c r="AA1673" i="14"/>
  <c r="W1657" i="14"/>
  <c r="Z1657" i="14"/>
  <c r="AA1657" i="14" s="1"/>
  <c r="W1653" i="14"/>
  <c r="Z1653" i="14"/>
  <c r="AA1653" i="14" s="1"/>
  <c r="W1645" i="14"/>
  <c r="Z1645" i="14" s="1"/>
  <c r="AA1645" i="14" s="1"/>
  <c r="W1637" i="14"/>
  <c r="Z1637" i="14" s="1"/>
  <c r="AA1637" i="14" s="1"/>
  <c r="W1633" i="14"/>
  <c r="Z1633" i="14" s="1"/>
  <c r="AA1633" i="14"/>
  <c r="W1629" i="14"/>
  <c r="Z1629" i="14" s="1"/>
  <c r="AA1629" i="14"/>
  <c r="W1621" i="14"/>
  <c r="Z1621" i="14"/>
  <c r="AA1621" i="14"/>
  <c r="W1617" i="14"/>
  <c r="Z1617" i="14" s="1"/>
  <c r="AA1617" i="14"/>
  <c r="W1848" i="14"/>
  <c r="Z1848" i="14"/>
  <c r="AA1848" i="14" s="1"/>
  <c r="W1802" i="14"/>
  <c r="Z1802" i="14"/>
  <c r="AA1802" i="14" s="1"/>
  <c r="W1790" i="14"/>
  <c r="Z1790" i="14" s="1"/>
  <c r="AA1790" i="14" s="1"/>
  <c r="W1786" i="14"/>
  <c r="Z1786" i="14" s="1"/>
  <c r="AA1786" i="14" s="1"/>
  <c r="W1782" i="14"/>
  <c r="Z1782" i="14" s="1"/>
  <c r="AA1782" i="14"/>
  <c r="W1778" i="14"/>
  <c r="Z1778" i="14" s="1"/>
  <c r="AA1778" i="14" s="1"/>
  <c r="W1766" i="14"/>
  <c r="Z1766" i="14"/>
  <c r="AA1766" i="14" s="1"/>
  <c r="W1762" i="14"/>
  <c r="Z1762" i="14" s="1"/>
  <c r="AA1762" i="14" s="1"/>
  <c r="W1758" i="14"/>
  <c r="Z1758" i="14"/>
  <c r="AA1758" i="14" s="1"/>
  <c r="W1754" i="14"/>
  <c r="Z1754" i="14"/>
  <c r="AA1754" i="14" s="1"/>
  <c r="W1734" i="14"/>
  <c r="Z1734" i="14" s="1"/>
  <c r="AA1734" i="14" s="1"/>
  <c r="W1718" i="14"/>
  <c r="Z1718" i="14" s="1"/>
  <c r="AA1718" i="14"/>
  <c r="W1710" i="14"/>
  <c r="Z1710" i="14" s="1"/>
  <c r="AA1710" i="14"/>
  <c r="W1706" i="14"/>
  <c r="Z1706" i="14" s="1"/>
  <c r="AA1706" i="14"/>
  <c r="W1690" i="14"/>
  <c r="Z1690" i="14"/>
  <c r="AA1690" i="14" s="1"/>
  <c r="W1686" i="14"/>
  <c r="Z1686" i="14" s="1"/>
  <c r="AA1686" i="14" s="1"/>
  <c r="W1670" i="14"/>
  <c r="Z1670" i="14"/>
  <c r="AA1670" i="14" s="1"/>
  <c r="W1658" i="14"/>
  <c r="Z1658" i="14"/>
  <c r="AA1658" i="14"/>
  <c r="W1654" i="14"/>
  <c r="Z1654" i="14" s="1"/>
  <c r="AA1654" i="14" s="1"/>
  <c r="W1638" i="14"/>
  <c r="Z1638" i="14" s="1"/>
  <c r="AA1638" i="14" s="1"/>
  <c r="W1634" i="14"/>
  <c r="Z1634" i="14" s="1"/>
  <c r="AA1634" i="14"/>
  <c r="W1626" i="14"/>
  <c r="Z1626" i="14" s="1"/>
  <c r="AA1626" i="14"/>
  <c r="W1622" i="14"/>
  <c r="Z1622" i="14"/>
  <c r="AA1622" i="14" s="1"/>
  <c r="W1607" i="14"/>
  <c r="Z1607" i="14" s="1"/>
  <c r="AA1607" i="14"/>
  <c r="W1603" i="14"/>
  <c r="Z1603" i="14"/>
  <c r="AA1603" i="14" s="1"/>
  <c r="W1599" i="14"/>
  <c r="Z1599" i="14"/>
  <c r="AA1599" i="14" s="1"/>
  <c r="W1595" i="14"/>
  <c r="Z1595" i="14" s="1"/>
  <c r="AA1595" i="14" s="1"/>
  <c r="W1516" i="14"/>
  <c r="Z1516" i="14" s="1"/>
  <c r="AA1516" i="14" s="1"/>
  <c r="W1512" i="14"/>
  <c r="Z1512" i="14" s="1"/>
  <c r="AA1512" i="14" s="1"/>
  <c r="W1508" i="14"/>
  <c r="Z1508" i="14" s="1"/>
  <c r="AA1508" i="14"/>
  <c r="W1504" i="14"/>
  <c r="Z1504" i="14"/>
  <c r="AA1504" i="14"/>
  <c r="W1500" i="14"/>
  <c r="Z1500" i="14" s="1"/>
  <c r="AA1500" i="14"/>
  <c r="W1496" i="14"/>
  <c r="Z1496" i="14"/>
  <c r="AA1496" i="14" s="1"/>
  <c r="W1492" i="14"/>
  <c r="Z1492" i="14"/>
  <c r="AA1492" i="14" s="1"/>
  <c r="W1488" i="14"/>
  <c r="Z1488" i="14" s="1"/>
  <c r="AA1488" i="14" s="1"/>
  <c r="W1480" i="14"/>
  <c r="Z1480" i="14" s="1"/>
  <c r="AA1480" i="14" s="1"/>
  <c r="W1476" i="14"/>
  <c r="Z1476" i="14" s="1"/>
  <c r="AA1476" i="14" s="1"/>
  <c r="W1472" i="14"/>
  <c r="Z1472" i="14" s="1"/>
  <c r="AA1472" i="14"/>
  <c r="W1460" i="14"/>
  <c r="Z1460" i="14"/>
  <c r="AA1460" i="14" s="1"/>
  <c r="W1449" i="14"/>
  <c r="Z1449" i="14" s="1"/>
  <c r="AA1449" i="14" s="1"/>
  <c r="W1438" i="14"/>
  <c r="Z1438" i="14"/>
  <c r="AA1438" i="14" s="1"/>
  <c r="W1434" i="14"/>
  <c r="Z1434" i="14"/>
  <c r="AA1434" i="14" s="1"/>
  <c r="W1426" i="14"/>
  <c r="Z1426" i="14" s="1"/>
  <c r="AA1426" i="14" s="1"/>
  <c r="W1414" i="14"/>
  <c r="Z1414" i="14" s="1"/>
  <c r="AA1414" i="14"/>
  <c r="W1406" i="14"/>
  <c r="Z1406" i="14" s="1"/>
  <c r="AA1406" i="14"/>
  <c r="W1398" i="14"/>
  <c r="Z1398" i="14" s="1"/>
  <c r="AA1398" i="14"/>
  <c r="W1390" i="14"/>
  <c r="Z1390" i="14"/>
  <c r="AA1390" i="14" s="1"/>
  <c r="W1386" i="14"/>
  <c r="Z1386" i="14" s="1"/>
  <c r="AA1386" i="14" s="1"/>
  <c r="W1382" i="14"/>
  <c r="Z1382" i="14"/>
  <c r="AA1382" i="14" s="1"/>
  <c r="W1378" i="14"/>
  <c r="Z1378" i="14"/>
  <c r="AA1378" i="14"/>
  <c r="W1374" i="14"/>
  <c r="Z1374" i="14" s="1"/>
  <c r="AA1374" i="14" s="1"/>
  <c r="W1370" i="14"/>
  <c r="Z1370" i="14" s="1"/>
  <c r="AA1370" i="14" s="1"/>
  <c r="W1366" i="14"/>
  <c r="Z1366" i="14" s="1"/>
  <c r="AA1366" i="14"/>
  <c r="W1358" i="14"/>
  <c r="Z1358" i="14" s="1"/>
  <c r="AA1358" i="14"/>
  <c r="W1346" i="14"/>
  <c r="Z1346" i="14"/>
  <c r="AA1346" i="14" s="1"/>
  <c r="W1334" i="14"/>
  <c r="Z1334" i="14" s="1"/>
  <c r="AA1334" i="14"/>
  <c r="W1330" i="14"/>
  <c r="Z1330" i="14"/>
  <c r="AA1330" i="14" s="1"/>
  <c r="W1326" i="14"/>
  <c r="Z1326" i="14"/>
  <c r="AA1326" i="14" s="1"/>
  <c r="W1322" i="14"/>
  <c r="Z1322" i="14" s="1"/>
  <c r="AA1322" i="14" s="1"/>
  <c r="W1318" i="14"/>
  <c r="Z1318" i="14" s="1"/>
  <c r="AA1318" i="14" s="1"/>
  <c r="W1310" i="14"/>
  <c r="Z1310" i="14" s="1"/>
  <c r="AA1310" i="14" s="1"/>
  <c r="W1306" i="14"/>
  <c r="Z1306" i="14" s="1"/>
  <c r="AA1306" i="14"/>
  <c r="W1302" i="14"/>
  <c r="Z1302" i="14"/>
  <c r="AA1302" i="14"/>
  <c r="W1298" i="14"/>
  <c r="Z1298" i="14" s="1"/>
  <c r="AA1298" i="14"/>
  <c r="W1294" i="14"/>
  <c r="Z1294" i="14"/>
  <c r="AA1294" i="14" s="1"/>
  <c r="W1290" i="14"/>
  <c r="Z1290" i="14"/>
  <c r="AA1290" i="14"/>
  <c r="W1274" i="14"/>
  <c r="Z1274" i="14" s="1"/>
  <c r="AA1274" i="14" s="1"/>
  <c r="W1266" i="14"/>
  <c r="Z1266" i="14" s="1"/>
  <c r="AA1266" i="14" s="1"/>
  <c r="W1258" i="14"/>
  <c r="Z1258" i="14" s="1"/>
  <c r="AA1258" i="14" s="1"/>
  <c r="W1238" i="14"/>
  <c r="Z1238" i="14" s="1"/>
  <c r="AA1238" i="14" s="1"/>
  <c r="W1234" i="14"/>
  <c r="Z1234" i="14"/>
  <c r="AA1234" i="14" s="1"/>
  <c r="W1230" i="14"/>
  <c r="Z1230" i="14" s="1"/>
  <c r="AA1230" i="14" s="1"/>
  <c r="W1222" i="14"/>
  <c r="Z1222" i="14"/>
  <c r="AA1222" i="14" s="1"/>
  <c r="W904" i="14"/>
  <c r="Z904" i="14"/>
  <c r="AA904" i="14" s="1"/>
  <c r="W900" i="14"/>
  <c r="Z900" i="14" s="1"/>
  <c r="AA900" i="14" s="1"/>
  <c r="W896" i="14"/>
  <c r="Z896" i="14" s="1"/>
  <c r="AA896" i="14"/>
  <c r="W892" i="14"/>
  <c r="Z892" i="14" s="1"/>
  <c r="AA892" i="14"/>
  <c r="W888" i="14"/>
  <c r="Z888" i="14" s="1"/>
  <c r="AA888" i="14"/>
  <c r="W884" i="14"/>
  <c r="Z884" i="14"/>
  <c r="AA884" i="14"/>
  <c r="W876" i="14"/>
  <c r="Z876" i="14" s="1"/>
  <c r="AA876" i="14" s="1"/>
  <c r="W864" i="14"/>
  <c r="Z864" i="14"/>
  <c r="AA864" i="14" s="1"/>
  <c r="W860" i="14"/>
  <c r="Z860" i="14"/>
  <c r="AA860" i="14"/>
  <c r="W1573" i="14"/>
  <c r="Z1573" i="14" s="1"/>
  <c r="AA1573" i="14" s="1"/>
  <c r="W1569" i="14"/>
  <c r="Z1569" i="14" s="1"/>
  <c r="AA1569" i="14" s="1"/>
  <c r="W1561" i="14"/>
  <c r="Z1561" i="14" s="1"/>
  <c r="AA1561" i="14"/>
  <c r="W1557" i="14"/>
  <c r="Z1557" i="14" s="1"/>
  <c r="AA1557" i="14"/>
  <c r="W1549" i="14"/>
  <c r="Z1549" i="14"/>
  <c r="AA1549" i="14" s="1"/>
  <c r="W1537" i="14"/>
  <c r="Z1537" i="14" s="1"/>
  <c r="AA1537" i="14"/>
  <c r="W1521" i="14"/>
  <c r="Z1521" i="14"/>
  <c r="AA1521" i="14" s="1"/>
  <c r="W1208" i="14"/>
  <c r="Z1208" i="14"/>
  <c r="AA1208" i="14" s="1"/>
  <c r="W1200" i="14"/>
  <c r="Z1200" i="14" s="1"/>
  <c r="AA1200" i="14" s="1"/>
  <c r="W1196" i="14"/>
  <c r="Z1196" i="14" s="1"/>
  <c r="AA1196" i="14"/>
  <c r="W1188" i="14"/>
  <c r="Z1188" i="14" s="1"/>
  <c r="AA1188" i="14" s="1"/>
  <c r="W1184" i="14"/>
  <c r="Z1184" i="14" s="1"/>
  <c r="AA1184" i="14"/>
  <c r="W1176" i="14"/>
  <c r="Z1176" i="14"/>
  <c r="AA1176" i="14"/>
  <c r="W1172" i="14"/>
  <c r="Z1172" i="14" s="1"/>
  <c r="AA1172" i="14"/>
  <c r="W1168" i="14"/>
  <c r="Z1168" i="14"/>
  <c r="AA1168" i="14" s="1"/>
  <c r="W1164" i="14"/>
  <c r="Z1164" i="14"/>
  <c r="AA1164" i="14" s="1"/>
  <c r="W1156" i="14"/>
  <c r="Z1156" i="14" s="1"/>
  <c r="AA1156" i="14" s="1"/>
  <c r="W1152" i="14"/>
  <c r="Z1152" i="14" s="1"/>
  <c r="AA1152" i="14" s="1"/>
  <c r="W1148" i="14"/>
  <c r="Z1148" i="14" s="1"/>
  <c r="AA1148" i="14" s="1"/>
  <c r="W1144" i="14"/>
  <c r="Z1144" i="14" s="1"/>
  <c r="AA1144" i="14" s="1"/>
  <c r="W1140" i="14"/>
  <c r="Z1140" i="14"/>
  <c r="AA1140" i="14" s="1"/>
  <c r="W1136" i="14"/>
  <c r="Z1136" i="14" s="1"/>
  <c r="AA1136" i="14"/>
  <c r="W1132" i="14"/>
  <c r="Z1132" i="14"/>
  <c r="AA1132" i="14" s="1"/>
  <c r="W1121" i="14"/>
  <c r="Z1121" i="14"/>
  <c r="AA1121" i="14" s="1"/>
  <c r="W1113" i="14"/>
  <c r="Z1113" i="14" s="1"/>
  <c r="AA1113" i="14" s="1"/>
  <c r="W1109" i="14"/>
  <c r="Z1109" i="14" s="1"/>
  <c r="AA1109" i="14"/>
  <c r="W1105" i="14"/>
  <c r="Z1105" i="14" s="1"/>
  <c r="AA1105" i="14"/>
  <c r="W1097" i="14"/>
  <c r="Z1097" i="14" s="1"/>
  <c r="AA1097" i="14"/>
  <c r="W1093" i="14"/>
  <c r="Z1093" i="14"/>
  <c r="AA1093" i="14" s="1"/>
  <c r="W1089" i="14"/>
  <c r="Z1089" i="14" s="1"/>
  <c r="AA1089" i="14"/>
  <c r="W1073" i="14"/>
  <c r="Z1073" i="14"/>
  <c r="AA1073" i="14" s="1"/>
  <c r="W1069" i="14"/>
  <c r="Z1069" i="14"/>
  <c r="AA1069" i="14"/>
  <c r="W1065" i="14"/>
  <c r="Z1065" i="14" s="1"/>
  <c r="AA1065" i="14" s="1"/>
  <c r="W1053" i="14"/>
  <c r="Z1053" i="14" s="1"/>
  <c r="AA1053" i="14" s="1"/>
  <c r="W1049" i="14"/>
  <c r="Z1049" i="14" s="1"/>
  <c r="AA1049" i="14"/>
  <c r="W1045" i="14"/>
  <c r="Z1045" i="14" s="1"/>
  <c r="AA1045" i="14"/>
  <c r="W1041" i="14"/>
  <c r="Z1041" i="14"/>
  <c r="AA1041" i="14" s="1"/>
  <c r="W1033" i="14"/>
  <c r="Z1033" i="14" s="1"/>
  <c r="AA1033" i="14"/>
  <c r="W1025" i="14"/>
  <c r="Z1025" i="14"/>
  <c r="AA1025" i="14" s="1"/>
  <c r="W1021" i="14"/>
  <c r="Z1021" i="14" s="1"/>
  <c r="AA1021" i="14" s="1"/>
  <c r="W1013" i="14"/>
  <c r="Z1013" i="14"/>
  <c r="AA1013" i="14" s="1"/>
  <c r="W1009" i="14"/>
  <c r="Z1009" i="14" s="1"/>
  <c r="AA1009" i="14" s="1"/>
  <c r="W1001" i="14"/>
  <c r="Z1001" i="14" s="1"/>
  <c r="AA1001" i="14" s="1"/>
  <c r="W997" i="14"/>
  <c r="Z997" i="14" s="1"/>
  <c r="AA997" i="14"/>
  <c r="W985" i="14"/>
  <c r="Z985" i="14"/>
  <c r="AA985" i="14" s="1"/>
  <c r="W973" i="14"/>
  <c r="Z973" i="14" s="1"/>
  <c r="AA973" i="14" s="1"/>
  <c r="W969" i="14"/>
  <c r="Z969" i="14"/>
  <c r="AA969" i="14"/>
  <c r="W965" i="14"/>
  <c r="Z965" i="14" s="1"/>
  <c r="AA965" i="14"/>
  <c r="W961" i="14"/>
  <c r="Z961" i="14"/>
  <c r="AA961" i="14" s="1"/>
  <c r="W957" i="14"/>
  <c r="Z957" i="14"/>
  <c r="AA957" i="14" s="1"/>
  <c r="W949" i="14"/>
  <c r="Z949" i="14" s="1"/>
  <c r="AA949" i="14"/>
  <c r="W945" i="14"/>
  <c r="Z945" i="14" s="1"/>
  <c r="AA945" i="14"/>
  <c r="W941" i="14"/>
  <c r="Z941" i="14"/>
  <c r="AA941" i="14"/>
  <c r="W937" i="14"/>
  <c r="Z937" i="14" s="1"/>
  <c r="AA937" i="14"/>
  <c r="W933" i="14"/>
  <c r="Z933" i="14"/>
  <c r="AA933" i="14" s="1"/>
  <c r="W929" i="14"/>
  <c r="Z929" i="14"/>
  <c r="AA929" i="14" s="1"/>
  <c r="W925" i="14"/>
  <c r="Z925" i="14"/>
  <c r="AA925" i="14" s="1"/>
  <c r="W913" i="14"/>
  <c r="Z913" i="14"/>
  <c r="AA913" i="14" s="1"/>
  <c r="W850" i="14"/>
  <c r="Z850" i="14" s="1"/>
  <c r="AA850" i="14" s="1"/>
  <c r="W842" i="14"/>
  <c r="Z842" i="14" s="1"/>
  <c r="AA842" i="14"/>
  <c r="W810" i="14"/>
  <c r="Z810" i="14"/>
  <c r="AA810" i="14" s="1"/>
  <c r="W802" i="14"/>
  <c r="Z802" i="14"/>
  <c r="AA802" i="14" s="1"/>
  <c r="W794" i="14"/>
  <c r="Z794" i="14"/>
  <c r="AA794" i="14" s="1"/>
  <c r="W786" i="14"/>
  <c r="Z786" i="14" s="1"/>
  <c r="AA786" i="14" s="1"/>
  <c r="W782" i="14"/>
  <c r="Z782" i="14"/>
  <c r="AA782" i="14" s="1"/>
  <c r="W778" i="14"/>
  <c r="Z778" i="14"/>
  <c r="AA778" i="14" s="1"/>
  <c r="W758" i="14"/>
  <c r="Z758" i="14" s="1"/>
  <c r="AA758" i="14" s="1"/>
  <c r="W750" i="14"/>
  <c r="Z750" i="14" s="1"/>
  <c r="AA750" i="14" s="1"/>
  <c r="W746" i="14"/>
  <c r="Z746" i="14"/>
  <c r="AA746" i="14" s="1"/>
  <c r="W738" i="14"/>
  <c r="Z738" i="14" s="1"/>
  <c r="AA738" i="14" s="1"/>
  <c r="W734" i="14"/>
  <c r="Z734" i="14"/>
  <c r="AA734" i="14" s="1"/>
  <c r="W730" i="14"/>
  <c r="Z730" i="14" s="1"/>
  <c r="AA730" i="14" s="1"/>
  <c r="W722" i="14"/>
  <c r="Z722" i="14"/>
  <c r="AA722" i="14" s="1"/>
  <c r="W718" i="14"/>
  <c r="Z718" i="14"/>
  <c r="AA718" i="14" s="1"/>
  <c r="W714" i="14"/>
  <c r="Z714" i="14" s="1"/>
  <c r="AA714" i="14" s="1"/>
  <c r="W710" i="14"/>
  <c r="Z710" i="14" s="1"/>
  <c r="AA710" i="14"/>
  <c r="W698" i="14"/>
  <c r="Z698" i="14" s="1"/>
  <c r="AA698" i="14" s="1"/>
  <c r="W694" i="14"/>
  <c r="Z694" i="14" s="1"/>
  <c r="AA694" i="14" s="1"/>
  <c r="W678" i="14"/>
  <c r="Z678" i="14"/>
  <c r="AA678" i="14" s="1"/>
  <c r="W1576" i="14"/>
  <c r="Z1576" i="14" s="1"/>
  <c r="AA1576" i="14" s="1"/>
  <c r="W1572" i="14"/>
  <c r="Z1572" i="14"/>
  <c r="AA1572" i="14" s="1"/>
  <c r="W1568" i="14"/>
  <c r="Z1568" i="14"/>
  <c r="AA1568" i="14"/>
  <c r="W1564" i="14"/>
  <c r="Z1564" i="14" s="1"/>
  <c r="AA1564" i="14"/>
  <c r="W1560" i="14"/>
  <c r="Z1560" i="14" s="1"/>
  <c r="AA1560" i="14"/>
  <c r="W1556" i="14"/>
  <c r="Z1556" i="14"/>
  <c r="AA1556" i="14"/>
  <c r="W1552" i="14"/>
  <c r="Z1552" i="14" s="1"/>
  <c r="AA1552" i="14" s="1"/>
  <c r="W1548" i="14"/>
  <c r="Z1548" i="14"/>
  <c r="AA1548" i="14" s="1"/>
  <c r="W1544" i="14"/>
  <c r="Z1544" i="14" s="1"/>
  <c r="AA1544" i="14" s="1"/>
  <c r="W1540" i="14"/>
  <c r="Z1540" i="14"/>
  <c r="AA1540" i="14" s="1"/>
  <c r="W1536" i="14"/>
  <c r="Z1536" i="14"/>
  <c r="AA1536" i="14" s="1"/>
  <c r="W1532" i="14"/>
  <c r="Z1532" i="14"/>
  <c r="AA1532" i="14" s="1"/>
  <c r="W1207" i="14"/>
  <c r="Z1207" i="14" s="1"/>
  <c r="AA1207" i="14"/>
  <c r="W1203" i="14"/>
  <c r="Z1203" i="14"/>
  <c r="AA1203" i="14" s="1"/>
  <c r="W1195" i="14"/>
  <c r="Z1195" i="14" s="1"/>
  <c r="AA1195" i="14" s="1"/>
  <c r="W1187" i="14"/>
  <c r="Z1187" i="14"/>
  <c r="AA1187" i="14" s="1"/>
  <c r="W1183" i="14"/>
  <c r="Z1183" i="14" s="1"/>
  <c r="AA1183" i="14"/>
  <c r="W1179" i="14"/>
  <c r="Z1179" i="14"/>
  <c r="AA1179" i="14" s="1"/>
  <c r="W1175" i="14"/>
  <c r="Z1175" i="14"/>
  <c r="AA1175" i="14" s="1"/>
  <c r="W1171" i="14"/>
  <c r="Z1171" i="14" s="1"/>
  <c r="AA1171" i="14"/>
  <c r="W1167" i="14"/>
  <c r="Z1167" i="14" s="1"/>
  <c r="AA1167" i="14"/>
  <c r="W1159" i="14"/>
  <c r="Z1159" i="14"/>
  <c r="AA1159" i="14" s="1"/>
  <c r="W1155" i="14"/>
  <c r="Z1155" i="14" s="1"/>
  <c r="AA1155" i="14"/>
  <c r="W1151" i="14"/>
  <c r="Z1151" i="14"/>
  <c r="AA1151" i="14" s="1"/>
  <c r="W1147" i="14"/>
  <c r="Z1147" i="14" s="1"/>
  <c r="AA1147" i="14" s="1"/>
  <c r="W1143" i="14"/>
  <c r="Z1143" i="14"/>
  <c r="AA1143" i="14" s="1"/>
  <c r="W1139" i="14"/>
  <c r="Z1139" i="14" s="1"/>
  <c r="AA1139" i="14" s="1"/>
  <c r="W1135" i="14"/>
  <c r="Z1135" i="14" s="1"/>
  <c r="AA1135" i="14" s="1"/>
  <c r="W1124" i="14"/>
  <c r="Z1124" i="14" s="1"/>
  <c r="AA1124" i="14"/>
  <c r="W1120" i="14"/>
  <c r="Z1120" i="14"/>
  <c r="AA1120" i="14" s="1"/>
  <c r="W1116" i="14"/>
  <c r="Z1116" i="14" s="1"/>
  <c r="AA1116" i="14" s="1"/>
  <c r="W1112" i="14"/>
  <c r="Z1112" i="14"/>
  <c r="AA1112" i="14"/>
  <c r="W1108" i="14"/>
  <c r="Z1108" i="14" s="1"/>
  <c r="AA1108" i="14"/>
  <c r="W1104" i="14"/>
  <c r="Z1104" i="14"/>
  <c r="AA1104" i="14" s="1"/>
  <c r="W1092" i="14"/>
  <c r="Z1092" i="14"/>
  <c r="AA1092" i="14" s="1"/>
  <c r="W1088" i="14"/>
  <c r="Z1088" i="14" s="1"/>
  <c r="AA1088" i="14" s="1"/>
  <c r="W1084" i="14"/>
  <c r="Z1084" i="14" s="1"/>
  <c r="AA1084" i="14"/>
  <c r="W1072" i="14"/>
  <c r="Z1072" i="14"/>
  <c r="AA1072" i="14"/>
  <c r="W1068" i="14"/>
  <c r="Z1068" i="14" s="1"/>
  <c r="AA1068" i="14"/>
  <c r="W1064" i="14"/>
  <c r="Z1064" i="14"/>
  <c r="AA1064" i="14" s="1"/>
  <c r="W1056" i="14"/>
  <c r="Z1056" i="14"/>
  <c r="AA1056" i="14" s="1"/>
  <c r="W1052" i="14"/>
  <c r="Z1052" i="14"/>
  <c r="AA1052" i="14" s="1"/>
  <c r="W1048" i="14"/>
  <c r="Z1048" i="14"/>
  <c r="AA1048" i="14" s="1"/>
  <c r="W1044" i="14"/>
  <c r="Z1044" i="14"/>
  <c r="AA1044" i="14"/>
  <c r="W1040" i="14"/>
  <c r="Z1040" i="14" s="1"/>
  <c r="AA1040" i="14"/>
  <c r="W1036" i="14"/>
  <c r="Z1036" i="14"/>
  <c r="AA1036" i="14" s="1"/>
  <c r="W1032" i="14"/>
  <c r="Z1032" i="14"/>
  <c r="AA1032" i="14"/>
  <c r="W1016" i="14"/>
  <c r="Z1016" i="14"/>
  <c r="AA1016" i="14" s="1"/>
  <c r="W1012" i="14"/>
  <c r="Z1012" i="14" s="1"/>
  <c r="AA1012" i="14" s="1"/>
  <c r="W1008" i="14"/>
  <c r="Z1008" i="14" s="1"/>
  <c r="AA1008" i="14" s="1"/>
  <c r="W1004" i="14"/>
  <c r="Z1004" i="14"/>
  <c r="AA1004" i="14" s="1"/>
  <c r="W1000" i="14"/>
  <c r="Z1000" i="14" s="1"/>
  <c r="AA1000" i="14" s="1"/>
  <c r="W996" i="14"/>
  <c r="Z996" i="14" s="1"/>
  <c r="AA996" i="14" s="1"/>
  <c r="W988" i="14"/>
  <c r="Z988" i="14"/>
  <c r="AA988" i="14" s="1"/>
  <c r="W984" i="14"/>
  <c r="Z984" i="14" s="1"/>
  <c r="AA984" i="14"/>
  <c r="W980" i="14"/>
  <c r="Z980" i="14"/>
  <c r="AA980" i="14" s="1"/>
  <c r="W976" i="14"/>
  <c r="Z976" i="14" s="1"/>
  <c r="AA976" i="14" s="1"/>
  <c r="W972" i="14"/>
  <c r="Z972" i="14"/>
  <c r="AA972" i="14" s="1"/>
  <c r="W952" i="14"/>
  <c r="Z952" i="14"/>
  <c r="AA952" i="14" s="1"/>
  <c r="W936" i="14"/>
  <c r="Z936" i="14" s="1"/>
  <c r="AA936" i="14" s="1"/>
  <c r="W932" i="14"/>
  <c r="Z932" i="14" s="1"/>
  <c r="AA932" i="14"/>
  <c r="W928" i="14"/>
  <c r="Z928" i="14" s="1"/>
  <c r="AA928" i="14" s="1"/>
  <c r="W849" i="14"/>
  <c r="Z849" i="14" s="1"/>
  <c r="AA849" i="14" s="1"/>
  <c r="W841" i="14"/>
  <c r="Z841" i="14"/>
  <c r="AA841" i="14"/>
  <c r="W825" i="14"/>
  <c r="Z825" i="14" s="1"/>
  <c r="AA825" i="14" s="1"/>
  <c r="W821" i="14"/>
  <c r="Z821" i="14"/>
  <c r="AA821" i="14" s="1"/>
  <c r="W817" i="14"/>
  <c r="Z817" i="14"/>
  <c r="AA817" i="14"/>
  <c r="W813" i="14"/>
  <c r="Z813" i="14" s="1"/>
  <c r="AA813" i="14"/>
  <c r="W789" i="14"/>
  <c r="Z789" i="14" s="1"/>
  <c r="AA789" i="14"/>
  <c r="W835" i="14"/>
  <c r="Z835" i="14"/>
  <c r="AA835" i="14" s="1"/>
  <c r="W831" i="14"/>
  <c r="Z831" i="14" s="1"/>
  <c r="AA831" i="14"/>
  <c r="W827" i="14"/>
  <c r="Z827" i="14"/>
  <c r="AA827" i="14" s="1"/>
  <c r="W811" i="14"/>
  <c r="Z811" i="14" s="1"/>
  <c r="AA811" i="14" s="1"/>
  <c r="W807" i="14"/>
  <c r="Z807" i="14"/>
  <c r="AA807" i="14" s="1"/>
  <c r="W803" i="14"/>
  <c r="Z803" i="14"/>
  <c r="AA803" i="14" s="1"/>
  <c r="W799" i="14"/>
  <c r="Z799" i="14"/>
  <c r="AA799" i="14" s="1"/>
  <c r="W795" i="14"/>
  <c r="Z795" i="14" s="1"/>
  <c r="AA795" i="14"/>
  <c r="W775" i="14"/>
  <c r="Z775" i="14"/>
  <c r="AA775" i="14" s="1"/>
  <c r="W771" i="14"/>
  <c r="Z771" i="14" s="1"/>
  <c r="AA771" i="14" s="1"/>
  <c r="W747" i="14"/>
  <c r="Z747" i="14"/>
  <c r="AA747" i="14" s="1"/>
  <c r="W743" i="14"/>
  <c r="Z743" i="14" s="1"/>
  <c r="AA743" i="14"/>
  <c r="W735" i="14"/>
  <c r="Z735" i="14"/>
  <c r="AA735" i="14" s="1"/>
  <c r="W731" i="14"/>
  <c r="Z731" i="14"/>
  <c r="AA731" i="14" s="1"/>
  <c r="W723" i="14"/>
  <c r="Z723" i="14" s="1"/>
  <c r="AA723" i="14"/>
  <c r="W719" i="14"/>
  <c r="Z719" i="14" s="1"/>
  <c r="AA719" i="14"/>
  <c r="W715" i="14"/>
  <c r="Z715" i="14"/>
  <c r="AA715" i="14" s="1"/>
  <c r="W711" i="14"/>
  <c r="Z711" i="14" s="1"/>
  <c r="AA711" i="14"/>
  <c r="W707" i="14"/>
  <c r="Z707" i="14"/>
  <c r="AA707" i="14" s="1"/>
  <c r="W703" i="14"/>
  <c r="Z703" i="14" s="1"/>
  <c r="AA703" i="14" s="1"/>
  <c r="W699" i="14"/>
  <c r="Z699" i="14"/>
  <c r="AA699" i="14" s="1"/>
  <c r="W695" i="14"/>
  <c r="Z695" i="14" s="1"/>
  <c r="AA695" i="14" s="1"/>
  <c r="W679" i="14"/>
  <c r="Z679" i="14" s="1"/>
  <c r="AA679" i="14" s="1"/>
  <c r="W671" i="14"/>
  <c r="Z671" i="14" s="1"/>
  <c r="AA671" i="14"/>
  <c r="W663" i="14"/>
  <c r="Z663" i="14"/>
  <c r="AA663" i="14" s="1"/>
  <c r="W659" i="14"/>
  <c r="Z659" i="14" s="1"/>
  <c r="AA659" i="14" s="1"/>
  <c r="W651" i="14"/>
  <c r="Z651" i="14"/>
  <c r="AA651" i="14"/>
  <c r="W647" i="14"/>
  <c r="Z647" i="14" s="1"/>
  <c r="AA647" i="14"/>
  <c r="W643" i="14"/>
  <c r="Z643" i="14"/>
  <c r="AA643" i="14" s="1"/>
  <c r="W639" i="14"/>
  <c r="Z639" i="14"/>
  <c r="AA639" i="14" s="1"/>
  <c r="W631" i="14"/>
  <c r="Z631" i="14" s="1"/>
  <c r="AA631" i="14" s="1"/>
  <c r="W627" i="14"/>
  <c r="Z627" i="14" s="1"/>
  <c r="AA627" i="14"/>
  <c r="W623" i="14"/>
  <c r="Z623" i="14"/>
  <c r="AA623" i="14"/>
  <c r="W619" i="14"/>
  <c r="Z619" i="14" s="1"/>
  <c r="AA619" i="14"/>
  <c r="W615" i="14"/>
  <c r="Z615" i="14"/>
  <c r="AA615" i="14" s="1"/>
  <c r="W603" i="14"/>
  <c r="Z603" i="14"/>
  <c r="AA603" i="14"/>
  <c r="W595" i="14"/>
  <c r="Z595" i="14"/>
  <c r="AA595" i="14" s="1"/>
  <c r="W591" i="14"/>
  <c r="Z591" i="14"/>
  <c r="AA591" i="14" s="1"/>
  <c r="W587" i="14"/>
  <c r="Z587" i="14" s="1"/>
  <c r="AA587" i="14" s="1"/>
  <c r="W583" i="14"/>
  <c r="Z583" i="14" s="1"/>
  <c r="AA583" i="14"/>
  <c r="W571" i="14"/>
  <c r="Z571" i="14"/>
  <c r="AA571" i="14" s="1"/>
  <c r="W567" i="14"/>
  <c r="Z567" i="14"/>
  <c r="AA567" i="14" s="1"/>
  <c r="W563" i="14"/>
  <c r="Z563" i="14"/>
  <c r="AA563" i="14" s="1"/>
  <c r="W559" i="14"/>
  <c r="Z559" i="14" s="1"/>
  <c r="AA559" i="14" s="1"/>
  <c r="W519" i="14"/>
  <c r="Z519" i="14" s="1"/>
  <c r="AA519" i="14" s="1"/>
  <c r="W515" i="14"/>
  <c r="Z515" i="14"/>
  <c r="AA515" i="14" s="1"/>
  <c r="W511" i="14"/>
  <c r="Z511" i="14" s="1"/>
  <c r="AA511" i="14"/>
  <c r="W487" i="14"/>
  <c r="Z487" i="14" s="1"/>
  <c r="AA487" i="14" s="1"/>
  <c r="W479" i="14"/>
  <c r="Z479" i="14"/>
  <c r="AA479" i="14" s="1"/>
  <c r="W455" i="14"/>
  <c r="Z455" i="14" s="1"/>
  <c r="AA455" i="14" s="1"/>
  <c r="W451" i="14"/>
  <c r="Z451" i="14"/>
  <c r="AA451" i="14" s="1"/>
  <c r="W431" i="14"/>
  <c r="Z431" i="14" s="1"/>
  <c r="AA431" i="14" s="1"/>
  <c r="W427" i="14"/>
  <c r="Z427" i="14"/>
  <c r="AA427" i="14" s="1"/>
  <c r="W419" i="14"/>
  <c r="Z419" i="14"/>
  <c r="AA419" i="14" s="1"/>
  <c r="W383" i="14"/>
  <c r="Z383" i="14" s="1"/>
  <c r="AA383" i="14" s="1"/>
  <c r="W375" i="14"/>
  <c r="Z375" i="14" s="1"/>
  <c r="AA375" i="14"/>
  <c r="W371" i="14"/>
  <c r="Z371" i="14" s="1"/>
  <c r="AA371" i="14" s="1"/>
  <c r="W359" i="14"/>
  <c r="Z359" i="14" s="1"/>
  <c r="AA359" i="14" s="1"/>
  <c r="W351" i="14"/>
  <c r="Z351" i="14"/>
  <c r="AA351" i="14" s="1"/>
  <c r="W331" i="14"/>
  <c r="Z331" i="14" s="1"/>
  <c r="AA331" i="14"/>
  <c r="W327" i="14"/>
  <c r="Z327" i="14"/>
  <c r="AA327" i="14" s="1"/>
  <c r="W88" i="14"/>
  <c r="Z88" i="14"/>
  <c r="AA88" i="14"/>
  <c r="W84" i="14"/>
  <c r="Z84" i="14" s="1"/>
  <c r="AA84" i="14"/>
  <c r="W76" i="14"/>
  <c r="Z76" i="14" s="1"/>
  <c r="AA76" i="14"/>
  <c r="W68" i="14"/>
  <c r="Z68" i="14"/>
  <c r="AA68" i="14" s="1"/>
  <c r="W60" i="14"/>
  <c r="Z60" i="14" s="1"/>
  <c r="AA60" i="14" s="1"/>
  <c r="W56" i="14"/>
  <c r="Z56" i="14"/>
  <c r="AA56" i="14" s="1"/>
  <c r="W52" i="14"/>
  <c r="Z52" i="14" s="1"/>
  <c r="AA52" i="14" s="1"/>
  <c r="W48" i="14"/>
  <c r="Z48" i="14"/>
  <c r="AA48" i="14" s="1"/>
  <c r="W3453" i="14"/>
  <c r="Z3453" i="14"/>
  <c r="AA3453" i="14" s="1"/>
  <c r="W3449" i="14"/>
  <c r="Z3449" i="14"/>
  <c r="AA3449" i="14" s="1"/>
  <c r="W3445" i="14"/>
  <c r="Z3445" i="14" s="1"/>
  <c r="AA3445" i="14"/>
  <c r="W3441" i="14"/>
  <c r="Z3441" i="14"/>
  <c r="AA3441" i="14" s="1"/>
  <c r="W3437" i="14"/>
  <c r="Z3437" i="14"/>
  <c r="AA3437" i="14"/>
  <c r="W3405" i="14"/>
  <c r="Z3405" i="14"/>
  <c r="AA3405" i="14" s="1"/>
  <c r="W3401" i="14"/>
  <c r="Z3401" i="14" s="1"/>
  <c r="AA3401" i="14"/>
  <c r="W3393" i="14"/>
  <c r="Z3393" i="14"/>
  <c r="AA3393" i="14" s="1"/>
  <c r="W3385" i="14"/>
  <c r="Z3385" i="14" s="1"/>
  <c r="AA3385" i="14" s="1"/>
  <c r="W3381" i="14"/>
  <c r="Z3381" i="14"/>
  <c r="AA3381" i="14" s="1"/>
  <c r="W3377" i="14"/>
  <c r="Z3377" i="14" s="1"/>
  <c r="AA3377" i="14"/>
  <c r="W3369" i="14"/>
  <c r="Z3369" i="14"/>
  <c r="AA3369" i="14" s="1"/>
  <c r="W785" i="14"/>
  <c r="Z785" i="14" s="1"/>
  <c r="AA785" i="14" s="1"/>
  <c r="W781" i="14"/>
  <c r="Z781" i="14"/>
  <c r="AA781" i="14"/>
  <c r="W777" i="14"/>
  <c r="Z777" i="14"/>
  <c r="AA777" i="14" s="1"/>
  <c r="W753" i="14"/>
  <c r="Z753" i="14" s="1"/>
  <c r="AA753" i="14" s="1"/>
  <c r="W3094" i="14"/>
  <c r="Z3094" i="14"/>
  <c r="AA3094" i="14" s="1"/>
  <c r="W3072" i="14"/>
  <c r="Z3072" i="14"/>
  <c r="AA3072" i="14"/>
  <c r="W3020" i="14"/>
  <c r="Z3020" i="14" s="1"/>
  <c r="AA3020" i="14" s="1"/>
  <c r="W3014" i="14"/>
  <c r="Z3014" i="14" s="1"/>
  <c r="AA3014" i="14" s="1"/>
  <c r="W3351" i="14"/>
  <c r="Z3351" i="14" s="1"/>
  <c r="AA3351" i="14" s="1"/>
  <c r="W3343" i="14"/>
  <c r="Z3343" i="14" s="1"/>
  <c r="AA3343" i="14"/>
  <c r="W3339" i="14"/>
  <c r="Z3339" i="14"/>
  <c r="AA3339" i="14" s="1"/>
  <c r="W3335" i="14"/>
  <c r="Z3335" i="14"/>
  <c r="AA3335" i="14" s="1"/>
  <c r="W3327" i="14"/>
  <c r="Z3327" i="14" s="1"/>
  <c r="AA3327" i="14" s="1"/>
  <c r="W3323" i="14"/>
  <c r="Z3323" i="14"/>
  <c r="AA3323" i="14" s="1"/>
  <c r="W3311" i="14"/>
  <c r="Z3311" i="14"/>
  <c r="AA3311" i="14" s="1"/>
  <c r="W2989" i="14"/>
  <c r="Z2989" i="14" s="1"/>
  <c r="AA2989" i="14" s="1"/>
  <c r="W2895" i="14"/>
  <c r="Z2895" i="14"/>
  <c r="AA2895" i="14"/>
  <c r="W292" i="14"/>
  <c r="Z292" i="14"/>
  <c r="AA292" i="14" s="1"/>
  <c r="W288" i="14"/>
  <c r="Z288" i="14" s="1"/>
  <c r="AA288" i="14" s="1"/>
  <c r="W260" i="14"/>
  <c r="Z260" i="14" s="1"/>
  <c r="AA260" i="14" s="1"/>
  <c r="W256" i="14"/>
  <c r="Z256" i="14"/>
  <c r="AA256" i="14" s="1"/>
  <c r="W232" i="14"/>
  <c r="Z232" i="14"/>
  <c r="AA232" i="14"/>
  <c r="W228" i="14"/>
  <c r="Z228" i="14" s="1"/>
  <c r="AA228" i="14" s="1"/>
  <c r="W89" i="14"/>
  <c r="Z89" i="14" s="1"/>
  <c r="AA89" i="14" s="1"/>
  <c r="W85" i="14"/>
  <c r="Z85" i="14" s="1"/>
  <c r="AA85" i="14"/>
  <c r="W81" i="14"/>
  <c r="Z81" i="14"/>
  <c r="AA81" i="14" s="1"/>
  <c r="W77" i="14"/>
  <c r="Z77" i="14" s="1"/>
  <c r="AA77" i="14" s="1"/>
  <c r="W69" i="14"/>
  <c r="Z69" i="14" s="1"/>
  <c r="AA69" i="14" s="1"/>
  <c r="W49" i="14"/>
  <c r="Z49" i="14"/>
  <c r="AA49" i="14" s="1"/>
  <c r="W45" i="14"/>
  <c r="Z45" i="14"/>
  <c r="AA45" i="14"/>
  <c r="W41" i="14"/>
  <c r="Z41" i="14"/>
  <c r="AA41" i="14" s="1"/>
  <c r="W3184" i="14"/>
  <c r="Z3184" i="14" s="1"/>
  <c r="AA3184" i="14" s="1"/>
  <c r="W3168" i="14"/>
  <c r="Z3168" i="14"/>
  <c r="AA3168" i="14"/>
  <c r="W3155" i="14"/>
  <c r="Z3155" i="14" s="1"/>
  <c r="AA3155" i="14" s="1"/>
  <c r="W3151" i="14"/>
  <c r="Z3151" i="14" s="1"/>
  <c r="AA3151" i="14" s="1"/>
  <c r="W3147" i="14"/>
  <c r="Z3147" i="14"/>
  <c r="AA3147" i="14"/>
  <c r="W3143" i="14"/>
  <c r="Z3143" i="14"/>
  <c r="AA3143" i="14"/>
  <c r="W3075" i="14"/>
  <c r="Z3075" i="14"/>
  <c r="AA3075" i="14" s="1"/>
  <c r="W3024" i="14"/>
  <c r="Z3024" i="14"/>
  <c r="AA3024" i="14" s="1"/>
  <c r="W3017" i="14"/>
  <c r="Z3017" i="14" s="1"/>
  <c r="AA3017" i="14"/>
  <c r="W2985" i="14"/>
  <c r="Z2985" i="14"/>
  <c r="AA2985" i="14" s="1"/>
  <c r="W2847" i="14"/>
  <c r="Z2847" i="14" s="1"/>
  <c r="AA2847" i="14"/>
  <c r="W2839" i="14"/>
  <c r="Z2839" i="14"/>
  <c r="AA2839" i="14" s="1"/>
  <c r="W2799" i="14"/>
  <c r="Z2799" i="14"/>
  <c r="AA2799" i="14" s="1"/>
  <c r="W3058" i="14"/>
  <c r="Z3058" i="14" s="1"/>
  <c r="AA3058" i="14" s="1"/>
  <c r="W3016" i="14"/>
  <c r="Z3016" i="14"/>
  <c r="AA3016" i="14"/>
  <c r="W745" i="14"/>
  <c r="Z745" i="14" s="1"/>
  <c r="AA745" i="14" s="1"/>
  <c r="W733" i="14"/>
  <c r="Z733" i="14"/>
  <c r="AA733" i="14" s="1"/>
  <c r="W729" i="14"/>
  <c r="Z729" i="14"/>
  <c r="AA729" i="14" s="1"/>
  <c r="W721" i="14"/>
  <c r="Z721" i="14"/>
  <c r="AA721" i="14"/>
  <c r="W717" i="14"/>
  <c r="Z717" i="14"/>
  <c r="AA717" i="14" s="1"/>
  <c r="W713" i="14"/>
  <c r="Z713" i="14" s="1"/>
  <c r="AA713" i="14" s="1"/>
  <c r="W709" i="14"/>
  <c r="Z709" i="14" s="1"/>
  <c r="AA709" i="14"/>
  <c r="W705" i="14"/>
  <c r="Z705" i="14" s="1"/>
  <c r="AA705" i="14" s="1"/>
  <c r="W701" i="14"/>
  <c r="Z701" i="14" s="1"/>
  <c r="AA701" i="14" s="1"/>
  <c r="W693" i="14"/>
  <c r="Z693" i="14" s="1"/>
  <c r="AA693" i="14"/>
  <c r="W689" i="14"/>
  <c r="Z689" i="14"/>
  <c r="AA689" i="14" s="1"/>
  <c r="W677" i="14"/>
  <c r="Z677" i="14"/>
  <c r="AA677" i="14"/>
  <c r="W673" i="14"/>
  <c r="Z673" i="14"/>
  <c r="AA673" i="14"/>
  <c r="W669" i="14"/>
  <c r="Z669" i="14" s="1"/>
  <c r="AA669" i="14" s="1"/>
  <c r="W665" i="14"/>
  <c r="Z665" i="14" s="1"/>
  <c r="AA665" i="14" s="1"/>
  <c r="W657" i="14"/>
  <c r="Z657" i="14"/>
  <c r="AA657" i="14" s="1"/>
  <c r="W653" i="14"/>
  <c r="Z653" i="14" s="1"/>
  <c r="AA653" i="14" s="1"/>
  <c r="W649" i="14"/>
  <c r="Z649" i="14" s="1"/>
  <c r="AA649" i="14" s="1"/>
  <c r="W645" i="14"/>
  <c r="Z645" i="14"/>
  <c r="AA645" i="14"/>
  <c r="W641" i="14"/>
  <c r="Z641" i="14"/>
  <c r="AA641" i="14"/>
  <c r="W637" i="14"/>
  <c r="Z637" i="14"/>
  <c r="AA637" i="14" s="1"/>
  <c r="W633" i="14"/>
  <c r="Z633" i="14" s="1"/>
  <c r="AA633" i="14" s="1"/>
  <c r="W621" i="14"/>
  <c r="Z621" i="14" s="1"/>
  <c r="AA621" i="14"/>
  <c r="W617" i="14"/>
  <c r="Z617" i="14"/>
  <c r="AA617" i="14" s="1"/>
  <c r="W613" i="14"/>
  <c r="Z613" i="14" s="1"/>
  <c r="AA613" i="14" s="1"/>
  <c r="W609" i="14"/>
  <c r="Z609" i="14" s="1"/>
  <c r="AA609" i="14" s="1"/>
  <c r="W605" i="14"/>
  <c r="Z605" i="14"/>
  <c r="AA605" i="14" s="1"/>
  <c r="W601" i="14"/>
  <c r="Z601" i="14"/>
  <c r="AA601" i="14"/>
  <c r="W597" i="14"/>
  <c r="Z597" i="14"/>
  <c r="AA597" i="14" s="1"/>
  <c r="W593" i="14"/>
  <c r="Z593" i="14" s="1"/>
  <c r="AA593" i="14" s="1"/>
  <c r="W589" i="14"/>
  <c r="Z589" i="14"/>
  <c r="AA589" i="14"/>
  <c r="W581" i="14"/>
  <c r="Z581" i="14"/>
  <c r="AA581" i="14" s="1"/>
  <c r="W557" i="14"/>
  <c r="Z557" i="14" s="1"/>
  <c r="AA557" i="14" s="1"/>
  <c r="W553" i="14"/>
  <c r="Z553" i="14" s="1"/>
  <c r="AA553" i="14" s="1"/>
  <c r="W549" i="14"/>
  <c r="Z549" i="14"/>
  <c r="AA549" i="14" s="1"/>
  <c r="W545" i="14"/>
  <c r="Z545" i="14"/>
  <c r="AA545" i="14"/>
  <c r="W541" i="14"/>
  <c r="Z541" i="14" s="1"/>
  <c r="AA541" i="14" s="1"/>
  <c r="W537" i="14"/>
  <c r="Z537" i="14" s="1"/>
  <c r="AA537" i="14" s="1"/>
  <c r="W521" i="14"/>
  <c r="Z521" i="14" s="1"/>
  <c r="AA521" i="14"/>
  <c r="W517" i="14"/>
  <c r="Z517" i="14"/>
  <c r="AA517" i="14" s="1"/>
  <c r="W513" i="14"/>
  <c r="Z513" i="14" s="1"/>
  <c r="AA513" i="14" s="1"/>
  <c r="W501" i="14"/>
  <c r="Z501" i="14" s="1"/>
  <c r="AA501" i="14" s="1"/>
  <c r="W497" i="14"/>
  <c r="Z497" i="14"/>
  <c r="AA497" i="14" s="1"/>
  <c r="W493" i="14"/>
  <c r="Z493" i="14"/>
  <c r="AA493" i="14"/>
  <c r="W469" i="14"/>
  <c r="Z469" i="14"/>
  <c r="AA469" i="14" s="1"/>
  <c r="W465" i="14"/>
  <c r="Z465" i="14" s="1"/>
  <c r="AA465" i="14" s="1"/>
  <c r="W461" i="14"/>
  <c r="Z461" i="14" s="1"/>
  <c r="AA461" i="14" s="1"/>
  <c r="W449" i="14"/>
  <c r="Z449" i="14"/>
  <c r="AA449" i="14"/>
  <c r="W445" i="14"/>
  <c r="Z445" i="14" s="1"/>
  <c r="AA445" i="14" s="1"/>
  <c r="W441" i="14"/>
  <c r="Z441" i="14" s="1"/>
  <c r="AA441" i="14" s="1"/>
  <c r="W437" i="14"/>
  <c r="Z437" i="14"/>
  <c r="AA437" i="14"/>
  <c r="W421" i="14"/>
  <c r="Z421" i="14"/>
  <c r="AA421" i="14"/>
  <c r="W417" i="14"/>
  <c r="Z417" i="14"/>
  <c r="AA417" i="14" s="1"/>
  <c r="W405" i="14"/>
  <c r="Z405" i="14"/>
  <c r="AA405" i="14" s="1"/>
  <c r="W401" i="14"/>
  <c r="Z401" i="14" s="1"/>
  <c r="AA401" i="14"/>
  <c r="W389" i="14"/>
  <c r="Z389" i="14"/>
  <c r="AA389" i="14" s="1"/>
  <c r="W381" i="14"/>
  <c r="Z381" i="14" s="1"/>
  <c r="AA381" i="14"/>
  <c r="W373" i="14"/>
  <c r="Z373" i="14" s="1"/>
  <c r="AA373" i="14"/>
  <c r="W365" i="14"/>
  <c r="Z365" i="14"/>
  <c r="AA365" i="14" s="1"/>
  <c r="W361" i="14"/>
  <c r="Z361" i="14"/>
  <c r="AA361" i="14" s="1"/>
  <c r="W333" i="14"/>
  <c r="Z333" i="14"/>
  <c r="AA333" i="14" s="1"/>
  <c r="W329" i="14"/>
  <c r="Z329" i="14" s="1"/>
  <c r="AA329" i="14" s="1"/>
  <c r="W321" i="14"/>
  <c r="Z321" i="14"/>
  <c r="AA321" i="14" s="1"/>
  <c r="W218" i="14"/>
  <c r="Z218" i="14"/>
  <c r="AA218" i="14" s="1"/>
  <c r="W214" i="14"/>
  <c r="Z214" i="14" s="1"/>
  <c r="AA214" i="14" s="1"/>
  <c r="W210" i="14"/>
  <c r="Z210" i="14"/>
  <c r="AA210" i="14"/>
  <c r="W206" i="14"/>
  <c r="Z206" i="14"/>
  <c r="AA206" i="14" s="1"/>
  <c r="W198" i="14"/>
  <c r="Z198" i="14"/>
  <c r="AA198" i="14"/>
  <c r="W170" i="14"/>
  <c r="Z170" i="14"/>
  <c r="AA170" i="14" s="1"/>
  <c r="W138" i="14"/>
  <c r="Z138" i="14" s="1"/>
  <c r="AA138" i="14" s="1"/>
  <c r="W134" i="14"/>
  <c r="Z134" i="14" s="1"/>
  <c r="AA134" i="14" s="1"/>
  <c r="W130" i="14"/>
  <c r="Z130" i="14" s="1"/>
  <c r="AA130" i="14" s="1"/>
  <c r="W126" i="14"/>
  <c r="Z126" i="14" s="1"/>
  <c r="AA126" i="14" s="1"/>
  <c r="W106" i="14"/>
  <c r="Z106" i="14" s="1"/>
  <c r="AA106" i="14"/>
  <c r="W102" i="14"/>
  <c r="Z102" i="14"/>
  <c r="AA102" i="14" s="1"/>
  <c r="W3233" i="14"/>
  <c r="Z3233" i="14"/>
  <c r="AA3233" i="14"/>
  <c r="W3179" i="14"/>
  <c r="Z3179" i="14"/>
  <c r="AA3179" i="14"/>
  <c r="W3175" i="14"/>
  <c r="Z3175" i="14" s="1"/>
  <c r="AA3175" i="14" s="1"/>
  <c r="W3117" i="14"/>
  <c r="Z3117" i="14"/>
  <c r="AA3117" i="14" s="1"/>
  <c r="W3113" i="14"/>
  <c r="Z3113" i="14" s="1"/>
  <c r="AA3113" i="14" s="1"/>
  <c r="W3109" i="14"/>
  <c r="Z3109" i="14" s="1"/>
  <c r="AA3109" i="14" s="1"/>
  <c r="W3071" i="14"/>
  <c r="Z3071" i="14"/>
  <c r="AA3071" i="14"/>
  <c r="W3332" i="14"/>
  <c r="Z3332" i="14"/>
  <c r="AA3332" i="14" s="1"/>
  <c r="W1017" i="14"/>
  <c r="Z1017" i="14"/>
  <c r="AA1017" i="14" s="1"/>
  <c r="W3334" i="14"/>
  <c r="Z3334" i="14" s="1"/>
  <c r="AA3334" i="14"/>
  <c r="W1491" i="14"/>
  <c r="Z1491" i="14"/>
  <c r="AA1491" i="14" s="1"/>
  <c r="W697" i="14"/>
  <c r="Z697" i="14" s="1"/>
  <c r="AA697" i="14"/>
  <c r="W2489" i="14"/>
  <c r="Z2489" i="14" s="1"/>
  <c r="AA2489" i="14"/>
  <c r="W2296" i="14"/>
  <c r="Z2296" i="14"/>
  <c r="AA2296" i="14" s="1"/>
  <c r="W1974" i="14"/>
  <c r="Z1974" i="14"/>
  <c r="AA1974" i="14"/>
  <c r="W1970" i="14"/>
  <c r="Z1970" i="14" s="1"/>
  <c r="AA1970" i="14" s="1"/>
  <c r="W1900" i="14"/>
  <c r="Z1900" i="14" s="1"/>
  <c r="AA1900" i="14"/>
  <c r="W1892" i="14"/>
  <c r="Z1892" i="14"/>
  <c r="AA1892" i="14"/>
  <c r="W1752" i="14"/>
  <c r="Z1752" i="14" s="1"/>
  <c r="AA1752" i="14"/>
  <c r="W916" i="14"/>
  <c r="Z916" i="14"/>
  <c r="AA916" i="14" s="1"/>
  <c r="W2095" i="14"/>
  <c r="Z2095" i="14"/>
  <c r="AA2095" i="14" s="1"/>
  <c r="W2091" i="14"/>
  <c r="Z2091" i="14"/>
  <c r="AA2091" i="14" s="1"/>
  <c r="W408" i="14"/>
  <c r="Z408" i="14"/>
  <c r="AA408" i="14" s="1"/>
  <c r="W396" i="14"/>
  <c r="Z396" i="14" s="1"/>
  <c r="AA396" i="14" s="1"/>
  <c r="W392" i="14"/>
  <c r="Z392" i="14" s="1"/>
  <c r="AA392" i="14"/>
  <c r="W384" i="14"/>
  <c r="Z384" i="14"/>
  <c r="AA384" i="14" s="1"/>
  <c r="W376" i="14"/>
  <c r="Z376" i="14"/>
  <c r="AA376" i="14" s="1"/>
  <c r="W368" i="14"/>
  <c r="Z368" i="14"/>
  <c r="AA368" i="14" s="1"/>
  <c r="W3209" i="14"/>
  <c r="Z3209" i="14" s="1"/>
  <c r="AA3209" i="14"/>
  <c r="W2703" i="14"/>
  <c r="Z2703" i="14" s="1"/>
  <c r="AA2703" i="14" s="1"/>
  <c r="W2042" i="14"/>
  <c r="Z2042" i="14"/>
  <c r="AA2042" i="14" s="1"/>
  <c r="W1953" i="14"/>
  <c r="Z1953" i="14" s="1"/>
  <c r="AA1953" i="14" s="1"/>
  <c r="W1854" i="14"/>
  <c r="Z1854" i="14" s="1"/>
  <c r="AA1854" i="14"/>
  <c r="W1813" i="14"/>
  <c r="Z1813" i="14"/>
  <c r="AA1813" i="14" s="1"/>
  <c r="W1809" i="14"/>
  <c r="Z1809" i="14" s="1"/>
  <c r="AA1809" i="14" s="1"/>
  <c r="W2553" i="14"/>
  <c r="Z2553" i="14"/>
  <c r="AA2553" i="14" s="1"/>
  <c r="W2549" i="14"/>
  <c r="Z2549" i="14" s="1"/>
  <c r="AA2549" i="14" s="1"/>
  <c r="W2073" i="14"/>
  <c r="Z2073" i="14"/>
  <c r="AA2073" i="14" s="1"/>
  <c r="W1857" i="14"/>
  <c r="Z1857" i="14" s="1"/>
  <c r="AA1857" i="14" s="1"/>
  <c r="W1849" i="14"/>
  <c r="Z1849" i="14"/>
  <c r="AA1849" i="14"/>
  <c r="W1317" i="14"/>
  <c r="Z1317" i="14"/>
  <c r="AA1317" i="14" s="1"/>
  <c r="W759" i="14"/>
  <c r="Z759" i="14"/>
  <c r="AA759" i="14"/>
  <c r="W755" i="14"/>
  <c r="Z755" i="14"/>
  <c r="AA755" i="14" s="1"/>
  <c r="W2413" i="14"/>
  <c r="Z2413" i="14" s="1"/>
  <c r="AA2413" i="14" s="1"/>
  <c r="W2109" i="14"/>
  <c r="Z2109" i="14" s="1"/>
  <c r="AA2109" i="14"/>
  <c r="W2417" i="14"/>
  <c r="Z2417" i="14"/>
  <c r="AA2417" i="14" s="1"/>
  <c r="W2369" i="14"/>
  <c r="Z2369" i="14" s="1"/>
  <c r="AA2369" i="14" s="1"/>
  <c r="W395" i="14"/>
  <c r="Z395" i="14" s="1"/>
  <c r="AA395" i="14"/>
  <c r="W387" i="14"/>
  <c r="Z387" i="14" s="1"/>
  <c r="AA387" i="14" s="1"/>
  <c r="Z2747" i="14"/>
  <c r="AA2747" i="14" s="1"/>
  <c r="W2590" i="14"/>
  <c r="Z2590" i="14" s="1"/>
  <c r="AA2590" i="14" s="1"/>
  <c r="W2582" i="14"/>
  <c r="Z2582" i="14"/>
  <c r="AA2582" i="14" s="1"/>
  <c r="W1872" i="14"/>
  <c r="Z1872" i="14" s="1"/>
  <c r="AA1872" i="14" s="1"/>
  <c r="W1842" i="14"/>
  <c r="Z1842" i="14" s="1"/>
  <c r="AA1842" i="14" s="1"/>
  <c r="W1827" i="14"/>
  <c r="Z1827" i="14"/>
  <c r="AA1827" i="14" s="1"/>
  <c r="W1819" i="14"/>
  <c r="Z1819" i="14" s="1"/>
  <c r="AA1819" i="14"/>
  <c r="W1800" i="14"/>
  <c r="Z1800" i="14"/>
  <c r="AA1800" i="14" s="1"/>
  <c r="W906" i="14"/>
  <c r="Z906" i="14" s="1"/>
  <c r="AA906" i="14" s="1"/>
  <c r="W2547" i="14"/>
  <c r="Z2547" i="14"/>
  <c r="AA2547" i="14" s="1"/>
  <c r="W3176" i="14"/>
  <c r="Z3176" i="14"/>
  <c r="AA3176" i="14" s="1"/>
  <c r="W296" i="14"/>
  <c r="Z296" i="14" s="1"/>
  <c r="AA296" i="14" s="1"/>
  <c r="W1789" i="14"/>
  <c r="Z1789" i="14" s="1"/>
  <c r="AA1789" i="14"/>
  <c r="W1774" i="14"/>
  <c r="Z1774" i="14" s="1"/>
  <c r="AA1774" i="14" s="1"/>
  <c r="W1671" i="14"/>
  <c r="Z1671" i="14" s="1"/>
  <c r="AA1671" i="14" s="1"/>
  <c r="W1667" i="14"/>
  <c r="Z1667" i="14"/>
  <c r="AA1667" i="14"/>
  <c r="W1180" i="14"/>
  <c r="Z1180" i="14" s="1"/>
  <c r="AA1180" i="14" s="1"/>
  <c r="W879" i="14"/>
  <c r="Z879" i="14"/>
  <c r="AA879" i="14" s="1"/>
  <c r="W379" i="14"/>
  <c r="Z379" i="14"/>
  <c r="AA379" i="14"/>
  <c r="W248" i="14"/>
  <c r="Z248" i="14" s="1"/>
  <c r="AA248" i="14"/>
  <c r="W236" i="14"/>
  <c r="Z236" i="14"/>
  <c r="AA236" i="14" s="1"/>
  <c r="W205" i="14"/>
  <c r="Z205" i="14" s="1"/>
  <c r="AA205" i="14"/>
  <c r="W1502" i="14"/>
  <c r="Z1502" i="14" s="1"/>
  <c r="AA1502" i="14" s="1"/>
  <c r="W611" i="14"/>
  <c r="Z611" i="14" s="1"/>
  <c r="AA611" i="14" s="1"/>
  <c r="W422" i="14"/>
  <c r="Z422" i="14"/>
  <c r="AA422" i="14"/>
  <c r="W390" i="14"/>
  <c r="Z390" i="14" s="1"/>
  <c r="AA390" i="14" s="1"/>
  <c r="W3394" i="14"/>
  <c r="Z3394" i="14"/>
  <c r="AA3394" i="14" s="1"/>
  <c r="W3458" i="14"/>
  <c r="Z3458" i="14" s="1"/>
  <c r="AA3458" i="14" s="1"/>
  <c r="W1628" i="14"/>
  <c r="Z1628" i="14" s="1"/>
  <c r="AA1628" i="14"/>
  <c r="W1505" i="14"/>
  <c r="Z1505" i="14"/>
  <c r="AA1505" i="14" s="1"/>
  <c r="W610" i="14"/>
  <c r="Z610" i="14" s="1"/>
  <c r="AA610" i="14" s="1"/>
  <c r="W2658" i="14"/>
  <c r="Z2658" i="14"/>
  <c r="AA2658" i="14" s="1"/>
  <c r="W2379" i="14"/>
  <c r="Z2379" i="14" s="1"/>
  <c r="AA2379" i="14" s="1"/>
  <c r="W1499" i="14"/>
  <c r="Z1499" i="14" s="1"/>
  <c r="AA1499" i="14" s="1"/>
  <c r="W1468" i="14"/>
  <c r="Z1468" i="14" s="1"/>
  <c r="AA1468" i="14" s="1"/>
  <c r="W1464" i="14"/>
  <c r="Z1464" i="14" s="1"/>
  <c r="AA1464" i="14" s="1"/>
  <c r="W1403" i="14"/>
  <c r="Z1403" i="14" s="1"/>
  <c r="AA1403" i="14"/>
  <c r="W1255" i="14"/>
  <c r="Z1255" i="14"/>
  <c r="AA1255" i="14" s="1"/>
  <c r="W1251" i="14"/>
  <c r="Z1251" i="14"/>
  <c r="AA1251" i="14"/>
  <c r="W1074" i="14"/>
  <c r="Z1074" i="14"/>
  <c r="AA1074" i="14"/>
  <c r="W116" i="14"/>
  <c r="Z116" i="14" s="1"/>
  <c r="AA116" i="14" s="1"/>
  <c r="W2510" i="14"/>
  <c r="Z2510" i="14" s="1"/>
  <c r="AA2510" i="14" s="1"/>
  <c r="W2297" i="14"/>
  <c r="Z2297" i="14"/>
  <c r="AA2297" i="14" s="1"/>
  <c r="W2221" i="14"/>
  <c r="Z2221" i="14" s="1"/>
  <c r="AA2221" i="14" s="1"/>
  <c r="W1994" i="14"/>
  <c r="Z1994" i="14" s="1"/>
  <c r="AA1994" i="14" s="1"/>
  <c r="W1729" i="14"/>
  <c r="Z1729" i="14"/>
  <c r="AA1729" i="14"/>
  <c r="W1619" i="14"/>
  <c r="Z1619" i="14"/>
  <c r="AA1619" i="14"/>
  <c r="W1563" i="14"/>
  <c r="Z1563" i="14"/>
  <c r="AA1563" i="14" s="1"/>
  <c r="W1428" i="14"/>
  <c r="Z1428" i="14" s="1"/>
  <c r="AA1428" i="14" s="1"/>
  <c r="W1424" i="14"/>
  <c r="Z1424" i="14" s="1"/>
  <c r="AA1424" i="14" s="1"/>
  <c r="W1311" i="14"/>
  <c r="Z1311" i="14"/>
  <c r="AA1311" i="14" s="1"/>
  <c r="W1307" i="14"/>
  <c r="Z1307" i="14" s="1"/>
  <c r="AA1307" i="14"/>
  <c r="W1160" i="14"/>
  <c r="Z1160" i="14" s="1"/>
  <c r="AA1160" i="14" s="1"/>
  <c r="W1060" i="14"/>
  <c r="Z1060" i="14"/>
  <c r="AA1060" i="14" s="1"/>
  <c r="W878" i="14"/>
  <c r="Z878" i="14"/>
  <c r="AA878" i="14"/>
  <c r="W625" i="14"/>
  <c r="Z625" i="14"/>
  <c r="AA625" i="14" s="1"/>
  <c r="W531" i="14"/>
  <c r="Z531" i="14" s="1"/>
  <c r="AA531" i="14" s="1"/>
  <c r="W523" i="14"/>
  <c r="Z523" i="14" s="1"/>
  <c r="AA523" i="14" s="1"/>
  <c r="W480" i="14"/>
  <c r="Z480" i="14"/>
  <c r="AA480" i="14" s="1"/>
  <c r="W433" i="14"/>
  <c r="Z433" i="14" s="1"/>
  <c r="AA433" i="14" s="1"/>
  <c r="W425" i="14"/>
  <c r="Z425" i="14" s="1"/>
  <c r="AA425" i="14" s="1"/>
  <c r="W283" i="14"/>
  <c r="Z283" i="14"/>
  <c r="AA283" i="14" s="1"/>
  <c r="W3413" i="14"/>
  <c r="Z3413" i="14"/>
  <c r="AA3413" i="14"/>
  <c r="W3409" i="14"/>
  <c r="Z3409" i="14" s="1"/>
  <c r="AA3409" i="14" s="1"/>
  <c r="W2678" i="14"/>
  <c r="Z2678" i="14" s="1"/>
  <c r="AA2678" i="14" s="1"/>
  <c r="W1535" i="14"/>
  <c r="Z1535" i="14" s="1"/>
  <c r="AA1535" i="14"/>
  <c r="W1248" i="14"/>
  <c r="Z1248" i="14"/>
  <c r="AA1248" i="14" s="1"/>
  <c r="W1484" i="14"/>
  <c r="Z1484" i="14" s="1"/>
  <c r="AA1484" i="14" s="1"/>
  <c r="W1446" i="14"/>
  <c r="Z1446" i="14" s="1"/>
  <c r="AA1446" i="14" s="1"/>
  <c r="W1431" i="14"/>
  <c r="Z1431" i="14" s="1"/>
  <c r="AA1431" i="14" s="1"/>
  <c r="W685" i="14"/>
  <c r="Z685" i="14"/>
  <c r="AA685" i="14"/>
  <c r="W650" i="14"/>
  <c r="Z650" i="14"/>
  <c r="AA650" i="14" s="1"/>
  <c r="W635" i="14"/>
  <c r="Z635" i="14" s="1"/>
  <c r="AA635" i="14" s="1"/>
  <c r="W534" i="14"/>
  <c r="Z534" i="14" s="1"/>
  <c r="AA534" i="14" s="1"/>
  <c r="W491" i="14"/>
  <c r="Z491" i="14"/>
  <c r="AA491" i="14"/>
  <c r="W475" i="14"/>
  <c r="Z475" i="14" s="1"/>
  <c r="AA475" i="14" s="1"/>
  <c r="W432" i="14"/>
  <c r="Z432" i="14" s="1"/>
  <c r="AA432" i="14" s="1"/>
  <c r="W3152" i="14"/>
  <c r="Z3152" i="14"/>
  <c r="AA3152" i="14"/>
  <c r="W3434" i="14"/>
  <c r="Z3434" i="14"/>
  <c r="AA3434" i="14" s="1"/>
  <c r="W3037" i="14"/>
  <c r="Z3037" i="14" s="1"/>
  <c r="AA3037" i="14" s="1"/>
  <c r="W3126" i="14"/>
  <c r="Z3126" i="14" s="1"/>
  <c r="AA3126" i="14" s="1"/>
  <c r="W2766" i="14"/>
  <c r="Z2766" i="14" s="1"/>
  <c r="AA2766" i="14"/>
  <c r="W3368" i="14"/>
  <c r="Z3368" i="14"/>
  <c r="AA3368" i="14"/>
  <c r="W3432" i="14"/>
  <c r="Z3432" i="14"/>
  <c r="AA3432" i="14" s="1"/>
  <c r="W3053" i="14"/>
  <c r="Z3053" i="14" s="1"/>
  <c r="AA3053" i="14" s="1"/>
  <c r="W2894" i="14"/>
  <c r="Z2894" i="14"/>
  <c r="AA2894" i="14"/>
  <c r="W3326" i="14"/>
  <c r="Z3326" i="14" s="1"/>
  <c r="AA3326" i="14" s="1"/>
  <c r="W2750" i="14"/>
  <c r="Z2750" i="14"/>
  <c r="AA2750" i="14" s="1"/>
  <c r="W2775" i="14"/>
  <c r="Z2775" i="14"/>
  <c r="AA2775" i="14" s="1"/>
  <c r="W3054" i="14"/>
  <c r="Z3054" i="14"/>
  <c r="AA3054" i="14"/>
  <c r="AA3230" i="14"/>
  <c r="W3080" i="14"/>
  <c r="Z3080" i="14"/>
  <c r="AA3080" i="14" s="1"/>
  <c r="W3244" i="14"/>
  <c r="Z3244" i="14" s="1"/>
  <c r="AA3244" i="14" s="1"/>
  <c r="W3276" i="14"/>
  <c r="Z3276" i="14"/>
  <c r="AA3276" i="14" s="1"/>
  <c r="W2923" i="14"/>
  <c r="Z2923" i="14" s="1"/>
  <c r="AA2923" i="14"/>
  <c r="W2414" i="14"/>
  <c r="Z2414" i="14"/>
  <c r="AA2414" i="14" s="1"/>
  <c r="W769" i="14"/>
  <c r="Z769" i="14"/>
  <c r="AA769" i="14" s="1"/>
  <c r="W1693" i="14"/>
  <c r="Z1693" i="14" s="1"/>
  <c r="AA1693" i="14"/>
  <c r="W1314" i="14"/>
  <c r="Z1314" i="14" s="1"/>
  <c r="AA1314" i="14"/>
  <c r="W3310" i="14"/>
  <c r="Z3310" i="14"/>
  <c r="AA3310" i="14" s="1"/>
  <c r="W3032" i="14"/>
  <c r="Z3032" i="14" s="1"/>
  <c r="AA3032" i="14"/>
  <c r="W2676" i="14"/>
  <c r="Z2676" i="14"/>
  <c r="AA2676" i="14" s="1"/>
  <c r="W2661" i="14"/>
  <c r="Z2661" i="14" s="1"/>
  <c r="AA2661" i="14" s="1"/>
  <c r="W1191" i="14"/>
  <c r="Z1191" i="14"/>
  <c r="AA1191" i="14" s="1"/>
  <c r="W1881" i="14"/>
  <c r="Z1881" i="14" s="1"/>
  <c r="AA1881" i="14" s="1"/>
  <c r="W1726" i="14"/>
  <c r="Z1726" i="14" s="1"/>
  <c r="AA1726" i="14" s="1"/>
  <c r="W1711" i="14"/>
  <c r="Z1711" i="14" s="1"/>
  <c r="AA1711" i="14"/>
  <c r="W1631" i="14"/>
  <c r="Z1631" i="14"/>
  <c r="AA1631" i="14" s="1"/>
  <c r="W1616" i="14"/>
  <c r="Z1616" i="14" s="1"/>
  <c r="AA1616" i="14" s="1"/>
  <c r="W1077" i="14"/>
  <c r="Z1077" i="14"/>
  <c r="AA1077" i="14"/>
  <c r="W826" i="14"/>
  <c r="Z826" i="14" s="1"/>
  <c r="AA826" i="14"/>
  <c r="W814" i="14"/>
  <c r="Z814" i="14"/>
  <c r="AA814" i="14" s="1"/>
  <c r="W806" i="14"/>
  <c r="Z806" i="14"/>
  <c r="AA806" i="14" s="1"/>
  <c r="W798" i="14"/>
  <c r="Z798" i="14" s="1"/>
  <c r="AA798" i="14"/>
  <c r="W790" i="14"/>
  <c r="Z790" i="14" s="1"/>
  <c r="AA790" i="14"/>
  <c r="W682" i="14"/>
  <c r="Z682" i="14"/>
  <c r="AA682" i="14"/>
  <c r="W599" i="14"/>
  <c r="Z599" i="14" s="1"/>
  <c r="AA599" i="14"/>
  <c r="W505" i="14"/>
  <c r="Z505" i="14"/>
  <c r="AA505" i="14" s="1"/>
  <c r="W498" i="14"/>
  <c r="Z498" i="14"/>
  <c r="AA498" i="14" s="1"/>
  <c r="W360" i="14"/>
  <c r="Z360" i="14"/>
  <c r="AA360" i="14" s="1"/>
  <c r="W349" i="14"/>
  <c r="Z349" i="14"/>
  <c r="AA349" i="14" s="1"/>
  <c r="W341" i="14"/>
  <c r="Z341" i="14" s="1"/>
  <c r="AA341" i="14" s="1"/>
  <c r="W212" i="14"/>
  <c r="Z212" i="14" s="1"/>
  <c r="AA212" i="14"/>
  <c r="W200" i="14"/>
  <c r="Z200" i="14"/>
  <c r="AA200" i="14" s="1"/>
  <c r="W182" i="14"/>
  <c r="Z182" i="14"/>
  <c r="AA182" i="14" s="1"/>
  <c r="W150" i="14"/>
  <c r="Z150" i="14"/>
  <c r="AA150" i="14" s="1"/>
  <c r="W3121" i="14"/>
  <c r="Z3121" i="14" s="1"/>
  <c r="AA3121" i="14"/>
  <c r="W2542" i="14"/>
  <c r="Z2542" i="14"/>
  <c r="AA2542" i="14" s="1"/>
  <c r="W2482" i="14"/>
  <c r="Z2482" i="14" s="1"/>
  <c r="AA2482" i="14"/>
  <c r="W2304" i="14"/>
  <c r="Z2304" i="14"/>
  <c r="AA2304" i="14" s="1"/>
  <c r="W2278" i="14"/>
  <c r="Z2278" i="14" s="1"/>
  <c r="AA2278" i="14" s="1"/>
  <c r="W1682" i="14"/>
  <c r="Z1682" i="14"/>
  <c r="AA1682" i="14" s="1"/>
  <c r="W1678" i="14"/>
  <c r="Z1678" i="14" s="1"/>
  <c r="AA1678" i="14" s="1"/>
  <c r="W1674" i="14"/>
  <c r="Z1674" i="14" s="1"/>
  <c r="AA1674" i="14" s="1"/>
  <c r="W1630" i="14"/>
  <c r="Z1630" i="14" s="1"/>
  <c r="AA1630" i="14"/>
  <c r="W1388" i="14"/>
  <c r="Z1388" i="14"/>
  <c r="AA1388" i="14" s="1"/>
  <c r="W1268" i="14"/>
  <c r="Z1268" i="14" s="1"/>
  <c r="AA1268" i="14" s="1"/>
  <c r="W1254" i="14"/>
  <c r="Z1254" i="14"/>
  <c r="AA1254" i="14"/>
  <c r="W848" i="14"/>
  <c r="Z848" i="14" s="1"/>
  <c r="AA848" i="14"/>
  <c r="W363" i="14"/>
  <c r="Z363" i="14"/>
  <c r="AA363" i="14" s="1"/>
  <c r="W297" i="14"/>
  <c r="Z297" i="14"/>
  <c r="AA297" i="14" s="1"/>
  <c r="W230" i="14"/>
  <c r="Z230" i="14" s="1"/>
  <c r="AA230" i="14"/>
  <c r="W37" i="14"/>
  <c r="Z37" i="14" s="1"/>
  <c r="AA37" i="14"/>
  <c r="W3399" i="14"/>
  <c r="Z3399" i="14" s="1"/>
  <c r="AA3399" i="14" s="1"/>
  <c r="W2580" i="14"/>
  <c r="Z2580" i="14"/>
  <c r="AA2580" i="14" s="1"/>
  <c r="W2402" i="14"/>
  <c r="Z2402" i="14" s="1"/>
  <c r="AA2402" i="14" s="1"/>
  <c r="W2154" i="14"/>
  <c r="Z2154" i="14"/>
  <c r="AA2154" i="14" s="1"/>
  <c r="W2150" i="14"/>
  <c r="Z2150" i="14"/>
  <c r="AA2150" i="14" s="1"/>
  <c r="W2037" i="14"/>
  <c r="Z2037" i="14"/>
  <c r="AA2037" i="14" s="1"/>
  <c r="W1577" i="14"/>
  <c r="Z1577" i="14" s="1"/>
  <c r="AA1577" i="14"/>
  <c r="W1524" i="14"/>
  <c r="Z1524" i="14"/>
  <c r="AA1524" i="14" s="1"/>
  <c r="W1471" i="14"/>
  <c r="Z1471" i="14"/>
  <c r="AA1471" i="14"/>
  <c r="W765" i="14"/>
  <c r="Z765" i="14"/>
  <c r="AA765" i="14" s="1"/>
  <c r="W761" i="14"/>
  <c r="Z761" i="14" s="1"/>
  <c r="AA761" i="14"/>
  <c r="W668" i="14"/>
  <c r="Z668" i="14"/>
  <c r="AA668" i="14" s="1"/>
  <c r="W456" i="14"/>
  <c r="Z456" i="14"/>
  <c r="AA456" i="14" s="1"/>
  <c r="W3082" i="14"/>
  <c r="Z3082" i="14" s="1"/>
  <c r="AA3082" i="14"/>
  <c r="W2440" i="14"/>
  <c r="Z2440" i="14" s="1"/>
  <c r="AA2440" i="14"/>
  <c r="W2184" i="14"/>
  <c r="Z2184" i="14"/>
  <c r="AA2184" i="14" s="1"/>
  <c r="W2168" i="14"/>
  <c r="Z2168" i="14" s="1"/>
  <c r="AA2168" i="14" s="1"/>
  <c r="W1878" i="14"/>
  <c r="Z1878" i="14"/>
  <c r="AA1878" i="14" s="1"/>
  <c r="W1606" i="14"/>
  <c r="Z1606" i="14"/>
  <c r="AA1606" i="14" s="1"/>
  <c r="W1336" i="14"/>
  <c r="Z1336" i="14" s="1"/>
  <c r="AA1336" i="14" s="1"/>
  <c r="W3200" i="14"/>
  <c r="Z3200" i="14" s="1"/>
  <c r="AA3200" i="14"/>
  <c r="W3190" i="14"/>
  <c r="Z3190" i="14" s="1"/>
  <c r="AA3190" i="14" s="1"/>
  <c r="W1131" i="14"/>
  <c r="Z1131" i="14" s="1"/>
  <c r="AA1131" i="14" s="1"/>
  <c r="W1035" i="14"/>
  <c r="Z1035" i="14"/>
  <c r="AA1035" i="14"/>
  <c r="W1028" i="14"/>
  <c r="Z1028" i="14" s="1"/>
  <c r="AA1028" i="14" s="1"/>
  <c r="W872" i="14"/>
  <c r="Z872" i="14"/>
  <c r="AA872" i="14" s="1"/>
  <c r="W3068" i="14"/>
  <c r="Z3068" i="14"/>
  <c r="AA3068" i="14"/>
  <c r="W2572" i="14"/>
  <c r="Z2572" i="14" s="1"/>
  <c r="AA2572" i="14"/>
  <c r="W2568" i="14"/>
  <c r="Z2568" i="14"/>
  <c r="AA2568" i="14" s="1"/>
  <c r="W2329" i="14"/>
  <c r="Z2329" i="14" s="1"/>
  <c r="AA2329" i="14"/>
  <c r="W2056" i="14"/>
  <c r="Z2056" i="14"/>
  <c r="AA2056" i="14" s="1"/>
  <c r="W1946" i="14"/>
  <c r="Z1946" i="14" s="1"/>
  <c r="AA1946" i="14" s="1"/>
  <c r="W1903" i="14"/>
  <c r="Z1903" i="14"/>
  <c r="AA1903" i="14" s="1"/>
  <c r="W1806" i="14"/>
  <c r="Z1806" i="14"/>
  <c r="AA1806" i="14" s="1"/>
  <c r="W1776" i="14"/>
  <c r="Z1776" i="14"/>
  <c r="AA1776" i="14" s="1"/>
  <c r="W1750" i="14"/>
  <c r="Z1750" i="14" s="1"/>
  <c r="AA1750" i="14"/>
  <c r="W1661" i="14"/>
  <c r="Z1661" i="14"/>
  <c r="AA1661" i="14" s="1"/>
  <c r="W1418" i="14"/>
  <c r="Z1418" i="14" s="1"/>
  <c r="AA1418" i="14" s="1"/>
  <c r="W1391" i="14"/>
  <c r="Z1391" i="14"/>
  <c r="AA1391" i="14" s="1"/>
  <c r="W1347" i="14"/>
  <c r="Z1347" i="14" s="1"/>
  <c r="AA1347" i="14"/>
  <c r="W1332" i="14"/>
  <c r="Z1332" i="14"/>
  <c r="AA1332" i="14" s="1"/>
  <c r="W1271" i="14"/>
  <c r="Z1271" i="14"/>
  <c r="AA1271" i="14" s="1"/>
  <c r="W1249" i="14"/>
  <c r="Z1249" i="14" s="1"/>
  <c r="AA1249" i="14"/>
  <c r="W1212" i="14"/>
  <c r="Z1212" i="14" s="1"/>
  <c r="AA1212" i="14"/>
  <c r="W992" i="14"/>
  <c r="Z992" i="14"/>
  <c r="AA992" i="14" s="1"/>
  <c r="W752" i="14"/>
  <c r="Z752" i="14" s="1"/>
  <c r="AA752" i="14"/>
  <c r="W540" i="14"/>
  <c r="Z540" i="14"/>
  <c r="AA540" i="14" s="1"/>
  <c r="W512" i="14"/>
  <c r="Z512" i="14" s="1"/>
  <c r="AA512" i="14" s="1"/>
  <c r="W508" i="14"/>
  <c r="Z508" i="14"/>
  <c r="AA508" i="14" s="1"/>
  <c r="W489" i="14"/>
  <c r="Z489" i="14" s="1"/>
  <c r="AA489" i="14" s="1"/>
  <c r="W459" i="14"/>
  <c r="Z459" i="14" s="1"/>
  <c r="AA459" i="14" s="1"/>
  <c r="W428" i="14"/>
  <c r="Z428" i="14" s="1"/>
  <c r="AA428" i="14"/>
  <c r="W366" i="14"/>
  <c r="Z366" i="14"/>
  <c r="AA366" i="14" s="1"/>
  <c r="W344" i="14"/>
  <c r="Z344" i="14" s="1"/>
  <c r="AA344" i="14" s="1"/>
  <c r="W323" i="14"/>
  <c r="Z323" i="14"/>
  <c r="AA323" i="14"/>
  <c r="W173" i="14"/>
  <c r="Z173" i="14" s="1"/>
  <c r="AA173" i="14"/>
  <c r="W157" i="14"/>
  <c r="Z157" i="14"/>
  <c r="AA157" i="14" s="1"/>
  <c r="W110" i="14"/>
  <c r="Z110" i="14"/>
  <c r="AA110" i="14" s="1"/>
  <c r="W3505" i="14"/>
  <c r="Z3505" i="14" s="1"/>
  <c r="AA3505" i="14" s="1"/>
  <c r="W3481" i="14"/>
  <c r="Z3481" i="14" s="1"/>
  <c r="AA3481" i="14"/>
  <c r="W3457" i="14"/>
  <c r="Z3457" i="14"/>
  <c r="AA3457" i="14"/>
  <c r="W2907" i="14"/>
  <c r="Z2907" i="14"/>
  <c r="AA2907" i="14" s="1"/>
  <c r="W1604" i="14"/>
  <c r="Z1604" i="14"/>
  <c r="AA1604" i="14"/>
  <c r="W1204" i="14"/>
  <c r="Z1204" i="14"/>
  <c r="AA1204" i="14" s="1"/>
  <c r="W1103" i="14"/>
  <c r="Z1103" i="14"/>
  <c r="AA1103" i="14" s="1"/>
  <c r="W1080" i="14"/>
  <c r="Z1080" i="14" s="1"/>
  <c r="AA1080" i="14" s="1"/>
  <c r="W1076" i="14"/>
  <c r="Z1076" i="14" s="1"/>
  <c r="AA1076" i="14"/>
  <c r="W953" i="14"/>
  <c r="Z953" i="14"/>
  <c r="AA953" i="14" s="1"/>
  <c r="W858" i="14"/>
  <c r="Z858" i="14"/>
  <c r="AA858" i="14" s="1"/>
  <c r="W851" i="14"/>
  <c r="Z851" i="14"/>
  <c r="AA851" i="14" s="1"/>
  <c r="W547" i="14"/>
  <c r="Z547" i="14" s="1"/>
  <c r="AA547" i="14" s="1"/>
  <c r="W477" i="14"/>
  <c r="Z477" i="14" s="1"/>
  <c r="AA477" i="14" s="1"/>
  <c r="W462" i="14"/>
  <c r="Z462" i="14"/>
  <c r="AA462" i="14" s="1"/>
  <c r="W435" i="14"/>
  <c r="Z435" i="14" s="1"/>
  <c r="AA435" i="14"/>
  <c r="W397" i="14"/>
  <c r="Z397" i="14" s="1"/>
  <c r="AA397" i="14" s="1"/>
  <c r="W393" i="14"/>
  <c r="Z393" i="14"/>
  <c r="AA393" i="14" s="1"/>
  <c r="W280" i="14"/>
  <c r="Z280" i="14" s="1"/>
  <c r="AA280" i="14" s="1"/>
  <c r="W91" i="14"/>
  <c r="Z91" i="14"/>
  <c r="AA91" i="14" s="1"/>
  <c r="W2941" i="14"/>
  <c r="Z2941" i="14"/>
  <c r="AA2941" i="14" s="1"/>
  <c r="W2699" i="14"/>
  <c r="Z2699" i="14"/>
  <c r="AA2699" i="14" s="1"/>
  <c r="W2601" i="14"/>
  <c r="Z2601" i="14" s="1"/>
  <c r="AA2601" i="14" s="1"/>
  <c r="W2384" i="14"/>
  <c r="Z2384" i="14" s="1"/>
  <c r="AA2384" i="14"/>
  <c r="W2376" i="14"/>
  <c r="Z2376" i="14" s="1"/>
  <c r="AA2376" i="14" s="1"/>
  <c r="W2092" i="14"/>
  <c r="Z2092" i="14" s="1"/>
  <c r="AA2092" i="14" s="1"/>
  <c r="Z1971" i="14"/>
  <c r="AA1971" i="14"/>
  <c r="W1945" i="14"/>
  <c r="Z1945" i="14"/>
  <c r="AA1945" i="14" s="1"/>
  <c r="W1753" i="14"/>
  <c r="Z1753" i="14" s="1"/>
  <c r="AA1753" i="14" s="1"/>
  <c r="W1668" i="14"/>
  <c r="Z1668" i="14" s="1"/>
  <c r="AA1668" i="14" s="1"/>
  <c r="W1652" i="14"/>
  <c r="Z1652" i="14" s="1"/>
  <c r="AA1652" i="14" s="1"/>
  <c r="W1308" i="14"/>
  <c r="Z1308" i="14" s="1"/>
  <c r="AA1308" i="14" s="1"/>
  <c r="W692" i="14"/>
  <c r="Z692" i="14" s="1"/>
  <c r="AA692" i="14"/>
  <c r="W585" i="14"/>
  <c r="Z585" i="14"/>
  <c r="AA585" i="14" s="1"/>
  <c r="W574" i="14"/>
  <c r="Z574" i="14"/>
  <c r="AA574" i="14"/>
  <c r="W369" i="14"/>
  <c r="Z369" i="14"/>
  <c r="AA369" i="14"/>
  <c r="W168" i="14"/>
  <c r="Z168" i="14" s="1"/>
  <c r="AA168" i="14" s="1"/>
  <c r="W43" i="14"/>
  <c r="Z43" i="14" s="1"/>
  <c r="AA43" i="14" s="1"/>
  <c r="W2905" i="14"/>
  <c r="Z2905" i="14"/>
  <c r="AA2905" i="14" s="1"/>
  <c r="Z2872" i="14"/>
  <c r="AA2872" i="14" s="1"/>
  <c r="W2737" i="14"/>
  <c r="Z2737" i="14" s="1"/>
  <c r="AA2737" i="14" s="1"/>
  <c r="W2744" i="14"/>
  <c r="Z2744" i="14" s="1"/>
  <c r="AA2744" i="14" s="1"/>
  <c r="W2942" i="14"/>
  <c r="Z2942" i="14"/>
  <c r="AA2942" i="14" s="1"/>
  <c r="W3060" i="14"/>
  <c r="Z3060" i="14" s="1"/>
  <c r="AA3060" i="14" s="1"/>
  <c r="W3035" i="14"/>
  <c r="Z3035" i="14"/>
  <c r="AA3035" i="14"/>
  <c r="W3150" i="14"/>
  <c r="Z3150" i="14" s="1"/>
  <c r="AA3150" i="14"/>
  <c r="W3400" i="14"/>
  <c r="Z3400" i="14"/>
  <c r="AA3400" i="14" s="1"/>
  <c r="W3464" i="14"/>
  <c r="Z3464" i="14"/>
  <c r="AA3464" i="14" s="1"/>
  <c r="W3496" i="14"/>
  <c r="Z3496" i="14" s="1"/>
  <c r="AA3496" i="14" s="1"/>
  <c r="W3038" i="14"/>
  <c r="Z3038" i="14" s="1"/>
  <c r="AA3038" i="14"/>
  <c r="W3308" i="14"/>
  <c r="Z3308" i="14"/>
  <c r="AA3308" i="14"/>
  <c r="W3364" i="14"/>
  <c r="Z3364" i="14" s="1"/>
  <c r="AA3364" i="14"/>
  <c r="W3396" i="14"/>
  <c r="Z3396" i="14"/>
  <c r="AA3396" i="14" s="1"/>
  <c r="W3428" i="14"/>
  <c r="Z3428" i="14"/>
  <c r="AA3428" i="14" s="1"/>
  <c r="W3460" i="14"/>
  <c r="Z3460" i="14"/>
  <c r="AA3460" i="14" s="1"/>
  <c r="W3492" i="14"/>
  <c r="Z3492" i="14"/>
  <c r="AA3492" i="14" s="1"/>
  <c r="W3270" i="14"/>
  <c r="Z3270" i="14"/>
  <c r="AA3270" i="14"/>
  <c r="W3494" i="14"/>
  <c r="Z3494" i="14"/>
  <c r="AA3494" i="14" s="1"/>
  <c r="W2764" i="14"/>
  <c r="Z2764" i="14" s="1"/>
  <c r="AA2764" i="14" s="1"/>
  <c r="W3158" i="14"/>
  <c r="Z3158" i="14"/>
  <c r="AA3158" i="14" s="1"/>
  <c r="W2968" i="14"/>
  <c r="Z2968" i="14" s="1"/>
  <c r="AA2968" i="14"/>
  <c r="AA2722" i="14"/>
  <c r="W3006" i="14"/>
  <c r="Z3006" i="14"/>
  <c r="AA3006" i="14" s="1"/>
  <c r="W2729" i="14"/>
  <c r="Z2729" i="14" s="1"/>
  <c r="AA2729" i="14" s="1"/>
  <c r="W2956" i="14"/>
  <c r="Z2956" i="14"/>
  <c r="AA2956" i="14" s="1"/>
  <c r="W2900" i="14"/>
  <c r="Z2900" i="14" s="1"/>
  <c r="AA2900" i="14"/>
  <c r="W3044" i="14"/>
  <c r="Z3044" i="14" s="1"/>
  <c r="AA3044" i="14" s="1"/>
  <c r="W2980" i="14"/>
  <c r="Z2980" i="14" s="1"/>
  <c r="AA2980" i="14" s="1"/>
  <c r="W3034" i="14"/>
  <c r="Z3034" i="14" s="1"/>
  <c r="AA3034" i="14"/>
  <c r="W3217" i="14"/>
  <c r="Z3217" i="14" s="1"/>
  <c r="AA3217" i="14" s="1"/>
  <c r="W2854" i="14"/>
  <c r="Z2854" i="14"/>
  <c r="AA2854" i="14"/>
  <c r="W2933" i="14"/>
  <c r="Z2933" i="14"/>
  <c r="AA2933" i="14" s="1"/>
  <c r="W2792" i="14"/>
  <c r="Z2792" i="14" s="1"/>
  <c r="AA2792" i="14" s="1"/>
  <c r="Z2848" i="14"/>
  <c r="AA2848" i="14" s="1"/>
  <c r="W2806" i="14"/>
  <c r="Z2806" i="14"/>
  <c r="AA2806" i="14" s="1"/>
  <c r="W3022" i="14"/>
  <c r="Z3022" i="14" s="1"/>
  <c r="AA3022" i="14"/>
  <c r="W2958" i="14"/>
  <c r="Z2958" i="14" s="1"/>
  <c r="AA2958" i="14" s="1"/>
  <c r="W2875" i="14"/>
  <c r="Z2875" i="14" s="1"/>
  <c r="AA2875" i="14" s="1"/>
  <c r="W2987" i="14"/>
  <c r="Z2987" i="14"/>
  <c r="AA2987" i="14"/>
  <c r="W3076" i="14"/>
  <c r="Z3076" i="14" s="1"/>
  <c r="AA3076" i="14" s="1"/>
  <c r="W3142" i="14"/>
  <c r="Z3142" i="14"/>
  <c r="AA3142" i="14" s="1"/>
  <c r="W3268" i="14"/>
  <c r="Z3268" i="14"/>
  <c r="AA3268" i="14"/>
  <c r="W3300" i="14"/>
  <c r="Z3300" i="14" s="1"/>
  <c r="AA3300" i="14"/>
  <c r="Z3388" i="14"/>
  <c r="AA3388" i="14"/>
  <c r="W3420" i="14"/>
  <c r="Z3420" i="14" s="1"/>
  <c r="AA3420" i="14"/>
  <c r="Z3484" i="14"/>
  <c r="AA3484" i="14"/>
  <c r="W3178" i="14"/>
  <c r="Z3178" i="14" s="1"/>
  <c r="AA3178" i="14" s="1"/>
  <c r="W3462" i="14"/>
  <c r="Z3462" i="14" s="1"/>
  <c r="AA3462" i="14" s="1"/>
  <c r="W2974" i="14"/>
  <c r="Z2974" i="14"/>
  <c r="AA2974" i="14" s="1"/>
  <c r="W3202" i="14"/>
  <c r="Z3202" i="14" s="1"/>
  <c r="AA3202" i="14" s="1"/>
  <c r="W2991" i="14"/>
  <c r="Z2991" i="14" s="1"/>
  <c r="AA2991" i="14" s="1"/>
  <c r="W2964" i="14"/>
  <c r="Z2964" i="14"/>
  <c r="AA2964" i="14"/>
  <c r="W2951" i="14"/>
  <c r="Z2951" i="14" s="1"/>
  <c r="AA2951" i="14" s="1"/>
  <c r="W2817" i="14"/>
  <c r="Z2817" i="14"/>
  <c r="AA2817" i="14" s="1"/>
  <c r="W2731" i="14"/>
  <c r="Z2731" i="14" s="1"/>
  <c r="AA2731" i="14"/>
  <c r="W2788" i="14"/>
  <c r="Z2788" i="14"/>
  <c r="AA2788" i="14" s="1"/>
  <c r="W2916" i="14"/>
  <c r="Z2916" i="14"/>
  <c r="AA2916" i="14"/>
  <c r="W2870" i="14"/>
  <c r="Z2870" i="14" s="1"/>
  <c r="AA2870" i="14"/>
  <c r="W2752" i="14"/>
  <c r="Z2752" i="14" s="1"/>
  <c r="AA2752" i="14"/>
  <c r="W2903" i="14"/>
  <c r="Z2903" i="14"/>
  <c r="AA2903" i="14" s="1"/>
  <c r="W2815" i="14"/>
  <c r="Z2815" i="14" s="1"/>
  <c r="AA2815" i="14" s="1"/>
  <c r="W3083" i="14"/>
  <c r="Z3083" i="14"/>
  <c r="AA3083" i="14" s="1"/>
  <c r="W3238" i="14"/>
  <c r="Z3238" i="14" s="1"/>
  <c r="AA3238" i="14" s="1"/>
  <c r="W3156" i="14"/>
  <c r="Z3156" i="14"/>
  <c r="AA3156" i="14" s="1"/>
  <c r="W3410" i="14"/>
  <c r="Z3410" i="14"/>
  <c r="AA3410" i="14"/>
  <c r="W3442" i="14"/>
  <c r="Z3442" i="14" s="1"/>
  <c r="AA3442" i="14"/>
  <c r="W3474" i="14"/>
  <c r="Z3474" i="14"/>
  <c r="AA3474" i="14" s="1"/>
  <c r="W3062" i="14"/>
  <c r="Z3062" i="14"/>
  <c r="AA3062" i="14" s="1"/>
  <c r="W3234" i="14"/>
  <c r="Z3234" i="14" s="1"/>
  <c r="AA3234" i="14" s="1"/>
  <c r="W3296" i="14"/>
  <c r="Z3296" i="14" s="1"/>
  <c r="AA3296" i="14" s="1"/>
  <c r="W3328" i="14"/>
  <c r="Z3328" i="14"/>
  <c r="AA3328" i="14" s="1"/>
  <c r="W3182" i="14"/>
  <c r="Z3182" i="14" s="1"/>
  <c r="AA3182" i="14" s="1"/>
  <c r="W3252" i="14"/>
  <c r="Z3252" i="14" s="1"/>
  <c r="AA3252" i="14" s="1"/>
  <c r="W3284" i="14"/>
  <c r="Z3284" i="14"/>
  <c r="AA3284" i="14" s="1"/>
  <c r="W3316" i="14"/>
  <c r="Z3316" i="14" s="1"/>
  <c r="AA3316" i="14"/>
  <c r="W3404" i="14"/>
  <c r="Z3404" i="14"/>
  <c r="AA3404" i="14" s="1"/>
  <c r="W3436" i="14"/>
  <c r="Z3436" i="14" s="1"/>
  <c r="AA3436" i="14" s="1"/>
  <c r="W3500" i="14"/>
  <c r="Z3500" i="14"/>
  <c r="AA3500" i="14" s="1"/>
  <c r="W3438" i="14"/>
  <c r="Z3438" i="14"/>
  <c r="AA3438" i="14" s="1"/>
  <c r="W3302" i="14"/>
  <c r="Z3302" i="14" s="1"/>
  <c r="AA3302" i="14" s="1"/>
  <c r="W3398" i="14"/>
  <c r="Z3398" i="14" s="1"/>
  <c r="AA3398" i="14"/>
  <c r="W2823" i="14"/>
  <c r="Z2823" i="14" s="1"/>
  <c r="AA2823" i="14" s="1"/>
  <c r="Z3262" i="14"/>
  <c r="AA3262" i="14"/>
  <c r="W3454" i="14"/>
  <c r="Z3454" i="14"/>
  <c r="AA3454" i="14" s="1"/>
  <c r="W3002" i="14"/>
  <c r="Z3002" i="14" s="1"/>
  <c r="AA3002" i="14" s="1"/>
  <c r="W2947" i="14"/>
  <c r="Z2947" i="14" s="1"/>
  <c r="AA2947" i="14" s="1"/>
  <c r="W2754" i="14"/>
  <c r="Z2754" i="14"/>
  <c r="AA2754" i="14"/>
  <c r="W2846" i="14"/>
  <c r="Z2846" i="14"/>
  <c r="AA2846" i="14"/>
  <c r="W2886" i="14"/>
  <c r="Z2886" i="14"/>
  <c r="AA2886" i="14"/>
  <c r="W2814" i="14"/>
  <c r="Z2814" i="14" s="1"/>
  <c r="AA2814" i="14" s="1"/>
  <c r="W2918" i="14"/>
  <c r="Z2918" i="14"/>
  <c r="AA2918" i="14" s="1"/>
  <c r="W2724" i="14"/>
  <c r="Z2724" i="14"/>
  <c r="AA2724" i="14"/>
  <c r="W3099" i="14"/>
  <c r="Z3099" i="14"/>
  <c r="AA3099" i="14" s="1"/>
  <c r="W3112" i="14"/>
  <c r="Z3112" i="14"/>
  <c r="AA3112" i="14" s="1"/>
  <c r="W2927" i="14"/>
  <c r="Z2927" i="14" s="1"/>
  <c r="AA2927" i="14"/>
  <c r="W2755" i="14"/>
  <c r="Z2755" i="14"/>
  <c r="AA2755" i="14" s="1"/>
  <c r="W2966" i="14"/>
  <c r="Z2966" i="14" s="1"/>
  <c r="AA2966" i="14"/>
  <c r="W3012" i="14"/>
  <c r="Z3012" i="14" s="1"/>
  <c r="AA3012" i="14"/>
  <c r="W3110" i="14"/>
  <c r="Z3110" i="14"/>
  <c r="AA3110" i="14" s="1"/>
  <c r="W3186" i="14"/>
  <c r="Z3186" i="14"/>
  <c r="AA3186" i="14" s="1"/>
  <c r="W3386" i="14"/>
  <c r="Z3386" i="14"/>
  <c r="AA3386" i="14" s="1"/>
  <c r="W3272" i="14"/>
  <c r="Z3272" i="14"/>
  <c r="AA3272" i="14" s="1"/>
  <c r="W3260" i="14"/>
  <c r="Z3260" i="14"/>
  <c r="AA3260" i="14"/>
  <c r="Z3292" i="14"/>
  <c r="AA3292" i="14" s="1"/>
  <c r="W3380" i="14"/>
  <c r="Z3380" i="14"/>
  <c r="AA3380" i="14" s="1"/>
  <c r="W3444" i="14"/>
  <c r="Z3444" i="14"/>
  <c r="AA3444" i="14" s="1"/>
  <c r="W3476" i="14"/>
  <c r="Z3476" i="14"/>
  <c r="AA3476" i="14" s="1"/>
  <c r="W3508" i="14"/>
  <c r="Z3508" i="14" s="1"/>
  <c r="AA3508" i="14" s="1"/>
  <c r="W3342" i="14"/>
  <c r="Z3342" i="14" s="1"/>
  <c r="AA3342" i="14"/>
  <c r="W3470" i="14"/>
  <c r="Z3470" i="14"/>
  <c r="AA3470" i="14" s="1"/>
  <c r="W3138" i="14"/>
  <c r="Z3138" i="14"/>
  <c r="AA3138" i="14" s="1"/>
  <c r="W3430" i="14"/>
  <c r="Z3430" i="14"/>
  <c r="AA3430" i="14" s="1"/>
  <c r="W3254" i="14"/>
  <c r="Z3254" i="14" s="1"/>
  <c r="AA3254" i="14" s="1"/>
  <c r="W3382" i="14"/>
  <c r="Z3382" i="14"/>
  <c r="AA3382" i="14" s="1"/>
  <c r="W3510" i="14"/>
  <c r="Z3510" i="14"/>
  <c r="AA3510" i="14" s="1"/>
  <c r="W3518" i="14"/>
  <c r="Z3518" i="14" s="1"/>
  <c r="AA3518" i="14" s="1"/>
  <c r="W2654" i="14"/>
  <c r="Z2654" i="14"/>
  <c r="AA2654" i="14" s="1"/>
  <c r="W2650" i="14"/>
  <c r="Z2650" i="14" s="1"/>
  <c r="AA2650" i="14" s="1"/>
  <c r="W2646" i="14"/>
  <c r="Z2646" i="14"/>
  <c r="AA2646" i="14" s="1"/>
  <c r="W2642" i="14"/>
  <c r="Z2642" i="14" s="1"/>
  <c r="AA2642" i="14" s="1"/>
  <c r="W2638" i="14"/>
  <c r="Z2638" i="14"/>
  <c r="AA2638" i="14" s="1"/>
  <c r="W2634" i="14"/>
  <c r="Z2634" i="14"/>
  <c r="AA2634" i="14" s="1"/>
  <c r="W2619" i="14"/>
  <c r="Z2619" i="14" s="1"/>
  <c r="AA2619" i="14" s="1"/>
  <c r="W2608" i="14"/>
  <c r="Z2608" i="14" s="1"/>
  <c r="AA2608" i="14"/>
  <c r="W2604" i="14"/>
  <c r="Z2604" i="14" s="1"/>
  <c r="AA2604" i="14" s="1"/>
  <c r="W2600" i="14"/>
  <c r="Z2600" i="14" s="1"/>
  <c r="AA2600" i="14" s="1"/>
  <c r="W2596" i="14"/>
  <c r="Z2596" i="14"/>
  <c r="AA2596" i="14" s="1"/>
  <c r="W2592" i="14"/>
  <c r="Z2592" i="14" s="1"/>
  <c r="AA2592" i="14" s="1"/>
  <c r="W1926" i="14"/>
  <c r="Z1926" i="14"/>
  <c r="AA1926" i="14" s="1"/>
  <c r="W1922" i="14"/>
  <c r="Z1922" i="14"/>
  <c r="AA1922" i="14"/>
  <c r="W1339" i="14"/>
  <c r="Z1339" i="14" s="1"/>
  <c r="AA1339" i="14"/>
  <c r="W1328" i="14"/>
  <c r="Z1328" i="14" s="1"/>
  <c r="AA1328" i="14"/>
  <c r="W1324" i="14"/>
  <c r="Z1324" i="14"/>
  <c r="AA1324" i="14"/>
  <c r="W1320" i="14"/>
  <c r="Z1320" i="14" s="1"/>
  <c r="AA1320" i="14" s="1"/>
  <c r="W2436" i="14"/>
  <c r="Z2436" i="14"/>
  <c r="AA2436" i="14" s="1"/>
  <c r="W2425" i="14"/>
  <c r="Z2425" i="14" s="1"/>
  <c r="AA2425" i="14" s="1"/>
  <c r="W2406" i="14"/>
  <c r="Z2406" i="14"/>
  <c r="AA2406" i="14" s="1"/>
  <c r="W1966" i="14"/>
  <c r="Z1966" i="14"/>
  <c r="AA1966" i="14" s="1"/>
  <c r="W1959" i="14"/>
  <c r="Z1959" i="14"/>
  <c r="AA1959" i="14" s="1"/>
  <c r="W1948" i="14"/>
  <c r="Z1948" i="14" s="1"/>
  <c r="AA1948" i="14"/>
  <c r="W1823" i="14"/>
  <c r="Z1823" i="14"/>
  <c r="AA1823" i="14" s="1"/>
  <c r="W1663" i="14"/>
  <c r="Z1663" i="14" s="1"/>
  <c r="AA1663" i="14" s="1"/>
  <c r="W1420" i="14"/>
  <c r="Z1420" i="14"/>
  <c r="AA1420" i="14" s="1"/>
  <c r="W1360" i="14"/>
  <c r="Z1360" i="14" s="1"/>
  <c r="AA1360" i="14"/>
  <c r="W1356" i="14"/>
  <c r="Z1356" i="14"/>
  <c r="AA1356" i="14" s="1"/>
  <c r="W1349" i="14"/>
  <c r="Z1349" i="14"/>
  <c r="AA1349" i="14" s="1"/>
  <c r="W1338" i="14"/>
  <c r="Z1338" i="14" s="1"/>
  <c r="AA1338" i="14"/>
  <c r="W2586" i="14"/>
  <c r="Z2586" i="14" s="1"/>
  <c r="AA2586" i="14"/>
  <c r="W2531" i="14"/>
  <c r="Z2531" i="14"/>
  <c r="AA2531" i="14" s="1"/>
  <c r="W2516" i="14"/>
  <c r="Z2516" i="14" s="1"/>
  <c r="AA2516" i="14"/>
  <c r="W2512" i="14"/>
  <c r="Z2512" i="14"/>
  <c r="AA2512" i="14" s="1"/>
  <c r="W2351" i="14"/>
  <c r="Z2351" i="14" s="1"/>
  <c r="AA2351" i="14" s="1"/>
  <c r="W2340" i="14"/>
  <c r="Z2340" i="14"/>
  <c r="AA2340" i="14" s="1"/>
  <c r="W2310" i="14"/>
  <c r="Z2310" i="14" s="1"/>
  <c r="AA2310" i="14" s="1"/>
  <c r="W2307" i="14"/>
  <c r="Z2307" i="14" s="1"/>
  <c r="AA2307" i="14" s="1"/>
  <c r="W2285" i="14"/>
  <c r="Z2285" i="14" s="1"/>
  <c r="AA2285" i="14"/>
  <c r="W2112" i="14"/>
  <c r="Z2112" i="14"/>
  <c r="AA2112" i="14" s="1"/>
  <c r="W2102" i="14"/>
  <c r="Z2102" i="14" s="1"/>
  <c r="AA2102" i="14" s="1"/>
  <c r="W2098" i="14"/>
  <c r="Z2098" i="14"/>
  <c r="AA2098" i="14"/>
  <c r="W2087" i="14"/>
  <c r="Z2087" i="14" s="1"/>
  <c r="AA2087" i="14"/>
  <c r="W2069" i="14"/>
  <c r="Z2069" i="14"/>
  <c r="AA2069" i="14" s="1"/>
  <c r="W2062" i="14"/>
  <c r="Z2062" i="14"/>
  <c r="AA2062" i="14" s="1"/>
  <c r="W1949" i="14"/>
  <c r="Z1949" i="14" s="1"/>
  <c r="AA1949" i="14" s="1"/>
  <c r="W1938" i="14"/>
  <c r="Z1938" i="14" s="1"/>
  <c r="AA1938" i="14"/>
  <c r="W1934" i="14"/>
  <c r="Z1934" i="14"/>
  <c r="AA1934" i="14"/>
  <c r="W1704" i="14"/>
  <c r="Z1704" i="14" s="1"/>
  <c r="AA1704" i="14"/>
  <c r="W1648" i="14"/>
  <c r="Z1648" i="14"/>
  <c r="AA1648" i="14" s="1"/>
  <c r="W1644" i="14"/>
  <c r="Z1644" i="14"/>
  <c r="AA1644" i="14" s="1"/>
  <c r="W1640" i="14"/>
  <c r="Z1640" i="14"/>
  <c r="AA1640" i="14" s="1"/>
  <c r="W1250" i="14"/>
  <c r="Z1250" i="14"/>
  <c r="AA1250" i="14" s="1"/>
  <c r="W2706" i="14"/>
  <c r="Z2706" i="14"/>
  <c r="AA2706" i="14"/>
  <c r="W2682" i="14"/>
  <c r="Z2682" i="14" s="1"/>
  <c r="AA2682" i="14"/>
  <c r="W2664" i="14"/>
  <c r="Z2664" i="14"/>
  <c r="AA2664" i="14" s="1"/>
  <c r="W2502" i="14"/>
  <c r="Z2502" i="14"/>
  <c r="AA2502" i="14"/>
  <c r="W2450" i="14"/>
  <c r="Z2450" i="14"/>
  <c r="AA2450" i="14" s="1"/>
  <c r="W2268" i="14"/>
  <c r="Z2268" i="14" s="1"/>
  <c r="AA2268" i="14" s="1"/>
  <c r="W2264" i="14"/>
  <c r="Z2264" i="14" s="1"/>
  <c r="AA2264" i="14" s="1"/>
  <c r="W2260" i="14"/>
  <c r="Z2260" i="14"/>
  <c r="AA2260" i="14" s="1"/>
  <c r="W2253" i="14"/>
  <c r="Z2253" i="14" s="1"/>
  <c r="AA2253" i="14" s="1"/>
  <c r="W2242" i="14"/>
  <c r="Z2242" i="14" s="1"/>
  <c r="AA2242" i="14" s="1"/>
  <c r="W2239" i="14"/>
  <c r="Z2239" i="14"/>
  <c r="AA2239" i="14" s="1"/>
  <c r="W2235" i="14"/>
  <c r="Z2235" i="14" s="1"/>
  <c r="AA2235" i="14"/>
  <c r="W2212" i="14"/>
  <c r="Z2212" i="14"/>
  <c r="AA2212" i="14" s="1"/>
  <c r="W2052" i="14"/>
  <c r="Z2052" i="14" s="1"/>
  <c r="AA2052" i="14" s="1"/>
  <c r="W2004" i="14"/>
  <c r="Z2004" i="14"/>
  <c r="AA2004" i="14" s="1"/>
  <c r="W2000" i="14"/>
  <c r="Z2000" i="14"/>
  <c r="AA2000" i="14" s="1"/>
  <c r="W1989" i="14"/>
  <c r="Z1989" i="14" s="1"/>
  <c r="AA1989" i="14" s="1"/>
  <c r="W1545" i="14"/>
  <c r="Z1545" i="14" s="1"/>
  <c r="AA1545" i="14"/>
  <c r="W1541" i="14"/>
  <c r="Z1541" i="14" s="1"/>
  <c r="AA1541" i="14" s="1"/>
  <c r="W1527" i="14"/>
  <c r="Z1527" i="14" s="1"/>
  <c r="AA1527" i="14" s="1"/>
  <c r="W1523" i="14"/>
  <c r="Z1523" i="14"/>
  <c r="AA1523" i="14"/>
  <c r="W1114" i="14"/>
  <c r="Z1114" i="14" s="1"/>
  <c r="AA1114" i="14" s="1"/>
  <c r="W1106" i="14"/>
  <c r="Z1106" i="14"/>
  <c r="AA1106" i="14" s="1"/>
  <c r="W1098" i="14"/>
  <c r="Z1098" i="14"/>
  <c r="AA1098" i="14"/>
  <c r="W1079" i="14"/>
  <c r="Z1079" i="14" s="1"/>
  <c r="AA1079" i="14"/>
  <c r="W1024" i="14"/>
  <c r="Z1024" i="14" s="1"/>
  <c r="AA1024" i="14"/>
  <c r="W1020" i="14"/>
  <c r="Z1020" i="14"/>
  <c r="AA1020" i="14" s="1"/>
  <c r="W1002" i="14"/>
  <c r="Z1002" i="14" s="1"/>
  <c r="AA1002" i="14"/>
  <c r="W991" i="14"/>
  <c r="Z991" i="14"/>
  <c r="AA991" i="14" s="1"/>
  <c r="W987" i="14"/>
  <c r="Z987" i="14" s="1"/>
  <c r="AA987" i="14" s="1"/>
  <c r="W968" i="14"/>
  <c r="Z968" i="14"/>
  <c r="AA968" i="14" s="1"/>
  <c r="W964" i="14"/>
  <c r="Z964" i="14"/>
  <c r="AA964" i="14" s="1"/>
  <c r="W960" i="14"/>
  <c r="Z960" i="14"/>
  <c r="AA960" i="14" s="1"/>
  <c r="W956" i="14"/>
  <c r="Z956" i="14" s="1"/>
  <c r="AA956" i="14"/>
  <c r="W930" i="14"/>
  <c r="Z930" i="14"/>
  <c r="AA930" i="14" s="1"/>
  <c r="W847" i="14"/>
  <c r="Z847" i="14" s="1"/>
  <c r="AA847" i="14" s="1"/>
  <c r="W843" i="14"/>
  <c r="Z843" i="14"/>
  <c r="AA843" i="14" s="1"/>
  <c r="W836" i="14"/>
  <c r="Z836" i="14" s="1"/>
  <c r="AA836" i="14"/>
  <c r="W832" i="14"/>
  <c r="Z832" i="14"/>
  <c r="AA832" i="14" s="1"/>
  <c r="W809" i="14"/>
  <c r="Z809" i="14"/>
  <c r="AA809" i="14" s="1"/>
  <c r="W805" i="14"/>
  <c r="Z805" i="14" s="1"/>
  <c r="AA805" i="14"/>
  <c r="W801" i="14"/>
  <c r="Z801" i="14" s="1"/>
  <c r="AA801" i="14"/>
  <c r="W793" i="14"/>
  <c r="Z793" i="14"/>
  <c r="AA793" i="14" s="1"/>
  <c r="W2705" i="14"/>
  <c r="Z2705" i="14" s="1"/>
  <c r="AA2705" i="14"/>
  <c r="W2702" i="14"/>
  <c r="Z2702" i="14"/>
  <c r="AA2702" i="14" s="1"/>
  <c r="W2681" i="14"/>
  <c r="Z2681" i="14" s="1"/>
  <c r="AA2681" i="14" s="1"/>
  <c r="W2576" i="14"/>
  <c r="Z2576" i="14"/>
  <c r="AA2576" i="14" s="1"/>
  <c r="W2565" i="14"/>
  <c r="Z2565" i="14" s="1"/>
  <c r="AA2565" i="14" s="1"/>
  <c r="W2561" i="14"/>
  <c r="Z2561" i="14" s="1"/>
  <c r="AA2561" i="14" s="1"/>
  <c r="W2557" i="14"/>
  <c r="Z2557" i="14" s="1"/>
  <c r="AA2557" i="14"/>
  <c r="W2550" i="14"/>
  <c r="Z2550" i="14"/>
  <c r="AA2550" i="14" s="1"/>
  <c r="W2546" i="14"/>
  <c r="Z2546" i="14" s="1"/>
  <c r="AA2546" i="14" s="1"/>
  <c r="W2535" i="14"/>
  <c r="Z2535" i="14"/>
  <c r="AA2535" i="14"/>
  <c r="W2528" i="14"/>
  <c r="Z2528" i="14" s="1"/>
  <c r="AA2528" i="14"/>
  <c r="W2524" i="14"/>
  <c r="Z2524" i="14"/>
  <c r="AA2524" i="14" s="1"/>
  <c r="W2520" i="14"/>
  <c r="Z2520" i="14"/>
  <c r="AA2520" i="14" s="1"/>
  <c r="W2714" i="14"/>
  <c r="Z2714" i="14" s="1"/>
  <c r="AA2714" i="14" s="1"/>
  <c r="W2710" i="14"/>
  <c r="Z2710" i="14" s="1"/>
  <c r="AA2710" i="14"/>
  <c r="W2700" i="14"/>
  <c r="Z2700" i="14"/>
  <c r="AA2700" i="14"/>
  <c r="W2697" i="14"/>
  <c r="Z2697" i="14" s="1"/>
  <c r="AA2697" i="14"/>
  <c r="W2690" i="14"/>
  <c r="Z2690" i="14"/>
  <c r="AA2690" i="14" s="1"/>
  <c r="W2686" i="14"/>
  <c r="Z2686" i="14"/>
  <c r="AA2686" i="14"/>
  <c r="W2679" i="14"/>
  <c r="Z2679" i="14"/>
  <c r="AA2679" i="14" s="1"/>
  <c r="W2672" i="14"/>
  <c r="Z2672" i="14"/>
  <c r="AA2672" i="14" s="1"/>
  <c r="W2665" i="14"/>
  <c r="Z2665" i="14" s="1"/>
  <c r="AA2665" i="14" s="1"/>
  <c r="W2631" i="14"/>
  <c r="Z2631" i="14" s="1"/>
  <c r="AA2631" i="14"/>
  <c r="W2627" i="14"/>
  <c r="Z2627" i="14"/>
  <c r="AA2627" i="14" s="1"/>
  <c r="W2623" i="14"/>
  <c r="Z2623" i="14"/>
  <c r="AA2623" i="14" s="1"/>
  <c r="W2593" i="14"/>
  <c r="Z2593" i="14"/>
  <c r="AA2593" i="14" s="1"/>
  <c r="W2583" i="14"/>
  <c r="Z2583" i="14" s="1"/>
  <c r="AA2583" i="14" s="1"/>
  <c r="W2569" i="14"/>
  <c r="Z2569" i="14" s="1"/>
  <c r="AA2569" i="14" s="1"/>
  <c r="W2554" i="14"/>
  <c r="Z2554" i="14"/>
  <c r="AA2554" i="14" s="1"/>
  <c r="W2543" i="14"/>
  <c r="Z2543" i="14" s="1"/>
  <c r="AA2543" i="14"/>
  <c r="W2536" i="14"/>
  <c r="Z2536" i="14" s="1"/>
  <c r="AA2536" i="14" s="1"/>
  <c r="W2529" i="14"/>
  <c r="Z2529" i="14"/>
  <c r="AA2529" i="14" s="1"/>
  <c r="W2525" i="14"/>
  <c r="Z2525" i="14" s="1"/>
  <c r="AA2525" i="14" s="1"/>
  <c r="W2521" i="14"/>
  <c r="Z2521" i="14"/>
  <c r="AA2521" i="14" s="1"/>
  <c r="W2499" i="14"/>
  <c r="Z2499" i="14" s="1"/>
  <c r="AA2499" i="14" s="1"/>
  <c r="W2496" i="14"/>
  <c r="Z2496" i="14"/>
  <c r="AA2496" i="14" s="1"/>
  <c r="W2478" i="14"/>
  <c r="Z2478" i="14"/>
  <c r="AA2478" i="14" s="1"/>
  <c r="W2474" i="14"/>
  <c r="Z2474" i="14" s="1"/>
  <c r="AA2474" i="14" s="1"/>
  <c r="W2470" i="14"/>
  <c r="Z2470" i="14"/>
  <c r="AA2470" i="14"/>
  <c r="W2466" i="14"/>
  <c r="Z2466" i="14" s="1"/>
  <c r="AA2466" i="14"/>
  <c r="W2459" i="14"/>
  <c r="Z2459" i="14"/>
  <c r="AA2459" i="14" s="1"/>
  <c r="W2448" i="14"/>
  <c r="Z2448" i="14"/>
  <c r="AA2448" i="14"/>
  <c r="W2444" i="14"/>
  <c r="Z2444" i="14"/>
  <c r="AA2444" i="14" s="1"/>
  <c r="W2433" i="14"/>
  <c r="Z2433" i="14" s="1"/>
  <c r="AA2433" i="14" s="1"/>
  <c r="W2429" i="14"/>
  <c r="Z2429" i="14" s="1"/>
  <c r="AA2429" i="14" s="1"/>
  <c r="W2407" i="14"/>
  <c r="Z2407" i="14" s="1"/>
  <c r="AA2407" i="14" s="1"/>
  <c r="W2403" i="14"/>
  <c r="Z2403" i="14"/>
  <c r="AA2403" i="14" s="1"/>
  <c r="W2380" i="14"/>
  <c r="Z2380" i="14" s="1"/>
  <c r="AA2380" i="14" s="1"/>
  <c r="W2373" i="14"/>
  <c r="Z2373" i="14"/>
  <c r="AA2373" i="14" s="1"/>
  <c r="W2366" i="14"/>
  <c r="Z2366" i="14"/>
  <c r="AA2366" i="14"/>
  <c r="W2359" i="14"/>
  <c r="Z2359" i="14"/>
  <c r="AA2359" i="14" s="1"/>
  <c r="W2355" i="14"/>
  <c r="Z2355" i="14" s="1"/>
  <c r="AA2355" i="14"/>
  <c r="W2348" i="14"/>
  <c r="Z2348" i="14"/>
  <c r="AA2348" i="14" s="1"/>
  <c r="W2344" i="14"/>
  <c r="Z2344" i="14" s="1"/>
  <c r="AA2344" i="14" s="1"/>
  <c r="W2337" i="14"/>
  <c r="Z2337" i="14"/>
  <c r="AA2337" i="14"/>
  <c r="W2333" i="14"/>
  <c r="Z2333" i="14" s="1"/>
  <c r="AA2333" i="14"/>
  <c r="W2326" i="14"/>
  <c r="Z2326" i="14"/>
  <c r="AA2326" i="14" s="1"/>
  <c r="W2322" i="14"/>
  <c r="Z2322" i="14"/>
  <c r="AA2322" i="14" s="1"/>
  <c r="W2318" i="14"/>
  <c r="Z2318" i="14"/>
  <c r="AA2318" i="14" s="1"/>
  <c r="W2290" i="14"/>
  <c r="Z2290" i="14" s="1"/>
  <c r="AA2290" i="14" s="1"/>
  <c r="W2279" i="14"/>
  <c r="Z2279" i="14"/>
  <c r="AA2279" i="14" s="1"/>
  <c r="W2272" i="14"/>
  <c r="Z2272" i="14" s="1"/>
  <c r="AA2272" i="14" s="1"/>
  <c r="W2257" i="14"/>
  <c r="Z2257" i="14"/>
  <c r="AA2257" i="14" s="1"/>
  <c r="W2246" i="14"/>
  <c r="Z2246" i="14" s="1"/>
  <c r="AA2246" i="14" s="1"/>
  <c r="W2232" i="14"/>
  <c r="Z2232" i="14"/>
  <c r="AA2232" i="14" s="1"/>
  <c r="W2228" i="14"/>
  <c r="Z2228" i="14" s="1"/>
  <c r="AA2228" i="14" s="1"/>
  <c r="W2217" i="14"/>
  <c r="Z2217" i="14"/>
  <c r="AA2217" i="14" s="1"/>
  <c r="W2206" i="14"/>
  <c r="Z2206" i="14" s="1"/>
  <c r="AA2206" i="14"/>
  <c r="W2202" i="14"/>
  <c r="Z2202" i="14"/>
  <c r="AA2202" i="14" s="1"/>
  <c r="W2195" i="14"/>
  <c r="Z2195" i="14" s="1"/>
  <c r="AA2195" i="14" s="1"/>
  <c r="W2191" i="14"/>
  <c r="Z2191" i="14"/>
  <c r="AA2191" i="14"/>
  <c r="W2180" i="14"/>
  <c r="Z2180" i="14" s="1"/>
  <c r="AA2180" i="14"/>
  <c r="W2176" i="14"/>
  <c r="Z2176" i="14"/>
  <c r="AA2176" i="14" s="1"/>
  <c r="W2172" i="14"/>
  <c r="Z2172" i="14"/>
  <c r="AA2172" i="14" s="1"/>
  <c r="W2161" i="14"/>
  <c r="Z2161" i="14"/>
  <c r="AA2161" i="14" s="1"/>
  <c r="W2147" i="14"/>
  <c r="Z2147" i="14" s="1"/>
  <c r="AA2147" i="14"/>
  <c r="W2131" i="14"/>
  <c r="Z2131" i="14" s="1"/>
  <c r="AA2131" i="14" s="1"/>
  <c r="W2127" i="14"/>
  <c r="Z2127" i="14" s="1"/>
  <c r="AA2127" i="14" s="1"/>
  <c r="W2123" i="14"/>
  <c r="Z2123" i="14"/>
  <c r="AA2123" i="14" s="1"/>
  <c r="W2119" i="14"/>
  <c r="Z2119" i="14" s="1"/>
  <c r="AA2119" i="14"/>
  <c r="W2116" i="14"/>
  <c r="Z2116" i="14"/>
  <c r="AA2116" i="14" s="1"/>
  <c r="W2085" i="14"/>
  <c r="Z2085" i="14" s="1"/>
  <c r="AA2085" i="14" s="1"/>
  <c r="W2081" i="14"/>
  <c r="Z2081" i="14"/>
  <c r="AA2081" i="14" s="1"/>
  <c r="W2074" i="14"/>
  <c r="Z2074" i="14" s="1"/>
  <c r="AA2074" i="14"/>
  <c r="W2060" i="14"/>
  <c r="Z2060" i="14"/>
  <c r="AA2060" i="14" s="1"/>
  <c r="W2046" i="14"/>
  <c r="Z2046" i="14" s="1"/>
  <c r="AA2046" i="14" s="1"/>
  <c r="W2038" i="14"/>
  <c r="Z2038" i="14"/>
  <c r="AA2038" i="14"/>
  <c r="W2031" i="14"/>
  <c r="Z2031" i="14" s="1"/>
  <c r="AA2031" i="14"/>
  <c r="W2027" i="14"/>
  <c r="Z2027" i="14"/>
  <c r="AA2027" i="14" s="1"/>
  <c r="W2023" i="14"/>
  <c r="Z2023" i="14"/>
  <c r="AA2023" i="14" s="1"/>
  <c r="W2019" i="14"/>
  <c r="Z2019" i="14"/>
  <c r="AA2019" i="14" s="1"/>
  <c r="W1984" i="14"/>
  <c r="Z1984" i="14" s="1"/>
  <c r="AA1984" i="14" s="1"/>
  <c r="W1967" i="14"/>
  <c r="Z1967" i="14" s="1"/>
  <c r="AA1967" i="14" s="1"/>
  <c r="W1960" i="14"/>
  <c r="Z1960" i="14" s="1"/>
  <c r="AA1960" i="14" s="1"/>
  <c r="W1956" i="14"/>
  <c r="Z1956" i="14"/>
  <c r="AA1956" i="14"/>
  <c r="W1939" i="14"/>
  <c r="Z1939" i="14" s="1"/>
  <c r="AA1939" i="14" s="1"/>
  <c r="W1935" i="14"/>
  <c r="Z1935" i="14"/>
  <c r="AA1935" i="14" s="1"/>
  <c r="W1931" i="14"/>
  <c r="Z1931" i="14" s="1"/>
  <c r="AA1931" i="14" s="1"/>
  <c r="W1885" i="14"/>
  <c r="Z1885" i="14"/>
  <c r="AA1885" i="14" s="1"/>
  <c r="W1868" i="14"/>
  <c r="Z1868" i="14" s="1"/>
  <c r="AA1868" i="14"/>
  <c r="W1864" i="14"/>
  <c r="Z1864" i="14"/>
  <c r="AA1864" i="14" s="1"/>
  <c r="W1853" i="14"/>
  <c r="Z1853" i="14" s="1"/>
  <c r="AA1853" i="14" s="1"/>
  <c r="W1828" i="14"/>
  <c r="Z1828" i="14"/>
  <c r="AA1828" i="14"/>
  <c r="W1824" i="14"/>
  <c r="Z1824" i="14" s="1"/>
  <c r="AA1824" i="14"/>
  <c r="W1820" i="14"/>
  <c r="Z1820" i="14"/>
  <c r="AA1820" i="14" s="1"/>
  <c r="W1796" i="14"/>
  <c r="Z1796" i="14"/>
  <c r="AA1796" i="14"/>
  <c r="W1785" i="14"/>
  <c r="Z1785" i="14"/>
  <c r="AA1785" i="14" s="1"/>
  <c r="W1781" i="14"/>
  <c r="Z1781" i="14" s="1"/>
  <c r="AA1781" i="14" s="1"/>
  <c r="W1649" i="14"/>
  <c r="Z1649" i="14" s="1"/>
  <c r="AA1649" i="14" s="1"/>
  <c r="W1520" i="14"/>
  <c r="Z1520" i="14" s="1"/>
  <c r="AA1520" i="14" s="1"/>
  <c r="W1498" i="14"/>
  <c r="Z1498" i="14"/>
  <c r="AA1498" i="14" s="1"/>
  <c r="W1402" i="14"/>
  <c r="Z1402" i="14" s="1"/>
  <c r="AA1402" i="14" s="1"/>
  <c r="W1394" i="14"/>
  <c r="Z1394" i="14"/>
  <c r="AA1394" i="14" s="1"/>
  <c r="W1381" i="14"/>
  <c r="Z1381" i="14"/>
  <c r="AA1381" i="14"/>
  <c r="W1377" i="14"/>
  <c r="Z1377" i="14"/>
  <c r="AA1377" i="14" s="1"/>
  <c r="W1329" i="14"/>
  <c r="Z1329" i="14" s="1"/>
  <c r="AA1329" i="14"/>
  <c r="W1321" i="14"/>
  <c r="Z1321" i="14"/>
  <c r="AA1321" i="14" s="1"/>
  <c r="W1303" i="14"/>
  <c r="Z1303" i="14" s="1"/>
  <c r="AA1303" i="14" s="1"/>
  <c r="W1299" i="14"/>
  <c r="Z1299" i="14"/>
  <c r="AA1299" i="14"/>
  <c r="W1295" i="14"/>
  <c r="Z1295" i="14" s="1"/>
  <c r="AA1295" i="14"/>
  <c r="W1291" i="14"/>
  <c r="Z1291" i="14"/>
  <c r="AA1291" i="14" s="1"/>
  <c r="W1226" i="14"/>
  <c r="Z1226" i="14"/>
  <c r="AA1226" i="14" s="1"/>
  <c r="W1218" i="14"/>
  <c r="Z1218" i="14"/>
  <c r="AA1218" i="14" s="1"/>
  <c r="W1211" i="14"/>
  <c r="Z1211" i="14" s="1"/>
  <c r="AA1211" i="14" s="1"/>
  <c r="W912" i="14"/>
  <c r="Z912" i="14"/>
  <c r="AA912" i="14" s="1"/>
  <c r="W905" i="14"/>
  <c r="Z905" i="14" s="1"/>
  <c r="AA905" i="14" s="1"/>
  <c r="W901" i="14"/>
  <c r="Z901" i="14"/>
  <c r="AA901" i="14" s="1"/>
  <c r="W897" i="14"/>
  <c r="Z897" i="14" s="1"/>
  <c r="AA897" i="14" s="1"/>
  <c r="W787" i="14"/>
  <c r="Z787" i="14"/>
  <c r="AA787" i="14" s="1"/>
  <c r="W783" i="14"/>
  <c r="Z783" i="14" s="1"/>
  <c r="AA783" i="14" s="1"/>
  <c r="W779" i="14"/>
  <c r="Z779" i="14"/>
  <c r="AA779" i="14" s="1"/>
  <c r="W776" i="14"/>
  <c r="Z776" i="14" s="1"/>
  <c r="AA776" i="14"/>
  <c r="W754" i="14"/>
  <c r="Z754" i="14"/>
  <c r="AA754" i="14" s="1"/>
  <c r="W588" i="14"/>
  <c r="Z588" i="14" s="1"/>
  <c r="AA588" i="14" s="1"/>
  <c r="W584" i="14"/>
  <c r="Z584" i="14"/>
  <c r="AA584" i="14"/>
  <c r="W577" i="14"/>
  <c r="Z577" i="14" s="1"/>
  <c r="AA577" i="14"/>
  <c r="W573" i="14"/>
  <c r="Z573" i="14"/>
  <c r="AA573" i="14" s="1"/>
  <c r="W569" i="14"/>
  <c r="Z569" i="14"/>
  <c r="AA569" i="14" s="1"/>
  <c r="W565" i="14"/>
  <c r="Z565" i="14"/>
  <c r="AA565" i="14" s="1"/>
  <c r="W561" i="14"/>
  <c r="Z561" i="14" s="1"/>
  <c r="AA561" i="14"/>
  <c r="W542" i="14"/>
  <c r="Z542" i="14" s="1"/>
  <c r="AA542" i="14" s="1"/>
  <c r="W538" i="14"/>
  <c r="Z538" i="14" s="1"/>
  <c r="AA538" i="14" s="1"/>
  <c r="W494" i="14"/>
  <c r="Z494" i="14"/>
  <c r="AA494" i="14" s="1"/>
  <c r="W490" i="14"/>
  <c r="Z490" i="14" s="1"/>
  <c r="AA490" i="14"/>
  <c r="W418" i="14"/>
  <c r="Z418" i="14"/>
  <c r="AA418" i="14" s="1"/>
  <c r="W875" i="14"/>
  <c r="Z875" i="14" s="1"/>
  <c r="AA875" i="14" s="1"/>
  <c r="W868" i="14"/>
  <c r="Z868" i="14"/>
  <c r="AA868" i="14" s="1"/>
  <c r="W853" i="14"/>
  <c r="Z853" i="14" s="1"/>
  <c r="AA853" i="14"/>
  <c r="W751" i="14"/>
  <c r="Z751" i="14"/>
  <c r="AA751" i="14" s="1"/>
  <c r="W740" i="14"/>
  <c r="Z740" i="14" s="1"/>
  <c r="AA740" i="14" s="1"/>
  <c r="W725" i="14"/>
  <c r="Z725" i="14"/>
  <c r="AA725" i="14"/>
  <c r="W670" i="14"/>
  <c r="Z670" i="14" s="1"/>
  <c r="AA670" i="14"/>
  <c r="W520" i="14"/>
  <c r="Z520" i="14"/>
  <c r="AA520" i="14" s="1"/>
  <c r="W516" i="14"/>
  <c r="Z516" i="14"/>
  <c r="AA516" i="14" s="1"/>
  <c r="W502" i="14"/>
  <c r="Z502" i="14"/>
  <c r="AA502" i="14" s="1"/>
  <c r="W483" i="14"/>
  <c r="Z483" i="14" s="1"/>
  <c r="AA483" i="14" s="1"/>
  <c r="W1907" i="14"/>
  <c r="Z1907" i="14" s="1"/>
  <c r="AA1907" i="14" s="1"/>
  <c r="W1896" i="14"/>
  <c r="Z1896" i="14" s="1"/>
  <c r="AA1896" i="14" s="1"/>
  <c r="W1869" i="14"/>
  <c r="Z1869" i="14"/>
  <c r="AA1869" i="14"/>
  <c r="W1865" i="14"/>
  <c r="Z1865" i="14" s="1"/>
  <c r="AA1865" i="14" s="1"/>
  <c r="W1837" i="14"/>
  <c r="Z1837" i="14"/>
  <c r="AA1837" i="14" s="1"/>
  <c r="W1833" i="14"/>
  <c r="Z1833" i="14" s="1"/>
  <c r="AA1833" i="14" s="1"/>
  <c r="W1808" i="14"/>
  <c r="Z1808" i="14"/>
  <c r="AA1808" i="14" s="1"/>
  <c r="W1798" i="14"/>
  <c r="Z1798" i="14" s="1"/>
  <c r="AA1798" i="14"/>
  <c r="W1783" i="14"/>
  <c r="Z1783" i="14"/>
  <c r="AA1783" i="14" s="1"/>
  <c r="W1773" i="14"/>
  <c r="Z1773" i="14" s="1"/>
  <c r="AA1773" i="14" s="1"/>
  <c r="W1769" i="14"/>
  <c r="Z1769" i="14"/>
  <c r="AA1769" i="14"/>
  <c r="W1742" i="14"/>
  <c r="Z1742" i="14" s="1"/>
  <c r="AA1742" i="14"/>
  <c r="W1738" i="14"/>
  <c r="Z1738" i="14"/>
  <c r="AA1738" i="14" s="1"/>
  <c r="W1728" i="14"/>
  <c r="Z1728" i="14"/>
  <c r="AA1728" i="14"/>
  <c r="W1725" i="14"/>
  <c r="Z1725" i="14"/>
  <c r="AA1725" i="14" s="1"/>
  <c r="W1721" i="14"/>
  <c r="Z1721" i="14" s="1"/>
  <c r="AA1721" i="14" s="1"/>
  <c r="W1714" i="14"/>
  <c r="Z1714" i="14" s="1"/>
  <c r="AA1714" i="14" s="1"/>
  <c r="W1708" i="14"/>
  <c r="Z1708" i="14" s="1"/>
  <c r="AA1708" i="14" s="1"/>
  <c r="W1701" i="14"/>
  <c r="Z1701" i="14"/>
  <c r="AA1701" i="14" s="1"/>
  <c r="W1697" i="14"/>
  <c r="Z1697" i="14" s="1"/>
  <c r="AA1697" i="14" s="1"/>
  <c r="W1679" i="14"/>
  <c r="Z1679" i="14"/>
  <c r="AA1679" i="14" s="1"/>
  <c r="W1665" i="14"/>
  <c r="Z1665" i="14"/>
  <c r="AA1665" i="14"/>
  <c r="W1650" i="14"/>
  <c r="Z1650" i="14"/>
  <c r="AA1650" i="14" s="1"/>
  <c r="W1642" i="14"/>
  <c r="Z1642" i="14" s="1"/>
  <c r="AA1642" i="14"/>
  <c r="W1611" i="14"/>
  <c r="Z1611" i="14"/>
  <c r="AA1611" i="14" s="1"/>
  <c r="W1601" i="14"/>
  <c r="Z1601" i="14" s="1"/>
  <c r="AA1601" i="14" s="1"/>
  <c r="W1591" i="14"/>
  <c r="Z1591" i="14"/>
  <c r="AA1591" i="14"/>
  <c r="W1587" i="14"/>
  <c r="Z1587" i="14" s="1"/>
  <c r="AA1587" i="14"/>
  <c r="W1583" i="14"/>
  <c r="Z1583" i="14"/>
  <c r="AA1583" i="14" s="1"/>
  <c r="W1553" i="14"/>
  <c r="Z1553" i="14"/>
  <c r="AA1553" i="14" s="1"/>
  <c r="W1538" i="14"/>
  <c r="Z1538" i="14"/>
  <c r="AA1538" i="14" s="1"/>
  <c r="W1528" i="14"/>
  <c r="Z1528" i="14" s="1"/>
  <c r="AA1528" i="14" s="1"/>
  <c r="W1514" i="14"/>
  <c r="Z1514" i="14"/>
  <c r="AA1514" i="14" s="1"/>
  <c r="W1506" i="14"/>
  <c r="Z1506" i="14" s="1"/>
  <c r="AA1506" i="14" s="1"/>
  <c r="W1457" i="14"/>
  <c r="Z1457" i="14"/>
  <c r="AA1457" i="14" s="1"/>
  <c r="W1442" i="14"/>
  <c r="Z1442" i="14" s="1"/>
  <c r="AA1442" i="14" s="1"/>
  <c r="W1435" i="14"/>
  <c r="Z1435" i="14"/>
  <c r="AA1435" i="14" s="1"/>
  <c r="W1410" i="14"/>
  <c r="Z1410" i="14" s="1"/>
  <c r="AA1410" i="14" s="1"/>
  <c r="W1399" i="14"/>
  <c r="Z1399" i="14"/>
  <c r="AA1399" i="14" s="1"/>
  <c r="W1395" i="14"/>
  <c r="Z1395" i="14" s="1"/>
  <c r="AA1395" i="14"/>
  <c r="W1361" i="14"/>
  <c r="Z1361" i="14"/>
  <c r="AA1361" i="14" s="1"/>
  <c r="W1353" i="14"/>
  <c r="Z1353" i="14" s="1"/>
  <c r="AA1353" i="14" s="1"/>
  <c r="W1343" i="14"/>
  <c r="Z1343" i="14"/>
  <c r="AA1343" i="14"/>
  <c r="W1282" i="14"/>
  <c r="Z1282" i="14" s="1"/>
  <c r="AA1282" i="14"/>
  <c r="W1275" i="14"/>
  <c r="Z1275" i="14"/>
  <c r="AA1275" i="14" s="1"/>
  <c r="W1227" i="14"/>
  <c r="Z1227" i="14"/>
  <c r="AA1227" i="14" s="1"/>
  <c r="W1223" i="14"/>
  <c r="Z1223" i="14"/>
  <c r="AA1223" i="14" s="1"/>
  <c r="W1219" i="14"/>
  <c r="Z1219" i="14" s="1"/>
  <c r="AA1219" i="14"/>
  <c r="W1205" i="14"/>
  <c r="Z1205" i="14" s="1"/>
  <c r="AA1205" i="14" s="1"/>
  <c r="W1202" i="14"/>
  <c r="Z1202" i="14" s="1"/>
  <c r="AA1202" i="14" s="1"/>
  <c r="W1173" i="14"/>
  <c r="Z1173" i="14"/>
  <c r="AA1173" i="14" s="1"/>
  <c r="W1163" i="14"/>
  <c r="Z1163" i="14" s="1"/>
  <c r="AA1163" i="14"/>
  <c r="W1153" i="14"/>
  <c r="Z1153" i="14"/>
  <c r="AA1153" i="14" s="1"/>
  <c r="W1125" i="14"/>
  <c r="Z1125" i="14" s="1"/>
  <c r="AA1125" i="14" s="1"/>
  <c r="W1099" i="14"/>
  <c r="Z1099" i="14"/>
  <c r="AA1099" i="14" s="1"/>
  <c r="W1095" i="14"/>
  <c r="Z1095" i="14" s="1"/>
  <c r="AA1095" i="14"/>
  <c r="W1057" i="14"/>
  <c r="Z1057" i="14"/>
  <c r="AA1057" i="14" s="1"/>
  <c r="W1050" i="14"/>
  <c r="Z1050" i="14" s="1"/>
  <c r="AA1050" i="14" s="1"/>
  <c r="W1010" i="14"/>
  <c r="Z1010" i="14"/>
  <c r="AA1010" i="14"/>
  <c r="W999" i="14"/>
  <c r="Z999" i="14" s="1"/>
  <c r="AA999" i="14"/>
  <c r="W981" i="14"/>
  <c r="Z981" i="14"/>
  <c r="AA981" i="14" s="1"/>
  <c r="W977" i="14"/>
  <c r="Z977" i="14"/>
  <c r="AA977" i="14" s="1"/>
  <c r="W954" i="14"/>
  <c r="Z954" i="14"/>
  <c r="AA954" i="14" s="1"/>
  <c r="W947" i="14"/>
  <c r="Z947" i="14" s="1"/>
  <c r="AA947" i="14" s="1"/>
  <c r="W943" i="14"/>
  <c r="Z943" i="14" s="1"/>
  <c r="AA943" i="14" s="1"/>
  <c r="W939" i="14"/>
  <c r="Z939" i="14" s="1"/>
  <c r="AA939" i="14" s="1"/>
  <c r="W924" i="14"/>
  <c r="Z924" i="14"/>
  <c r="AA924" i="14"/>
  <c r="W920" i="14"/>
  <c r="Z920" i="14" s="1"/>
  <c r="AA920" i="14" s="1"/>
  <c r="W898" i="14"/>
  <c r="Z898" i="14"/>
  <c r="AA898" i="14" s="1"/>
  <c r="W869" i="14"/>
  <c r="Z869" i="14" s="1"/>
  <c r="AA869" i="14" s="1"/>
  <c r="W844" i="14"/>
  <c r="Z844" i="14"/>
  <c r="AA844" i="14" s="1"/>
  <c r="W837" i="14"/>
  <c r="Z837" i="14" s="1"/>
  <c r="AA837" i="14"/>
  <c r="W833" i="14"/>
  <c r="Z833" i="14"/>
  <c r="AA833" i="14" s="1"/>
  <c r="W818" i="14"/>
  <c r="Z818" i="14" s="1"/>
  <c r="AA818" i="14" s="1"/>
  <c r="W773" i="14"/>
  <c r="Z773" i="14"/>
  <c r="AA773" i="14"/>
  <c r="W766" i="14"/>
  <c r="Z766" i="14" s="1"/>
  <c r="AA766" i="14"/>
  <c r="W762" i="14"/>
  <c r="Z762" i="14"/>
  <c r="AA762" i="14" s="1"/>
  <c r="W748" i="14"/>
  <c r="Z748" i="14"/>
  <c r="AA748" i="14"/>
  <c r="W741" i="14"/>
  <c r="Z741" i="14"/>
  <c r="AA741" i="14" s="1"/>
  <c r="W737" i="14"/>
  <c r="Z737" i="14" s="1"/>
  <c r="AA737" i="14" s="1"/>
  <c r="W726" i="14"/>
  <c r="Z726" i="14" s="1"/>
  <c r="AA726" i="14" s="1"/>
  <c r="W686" i="14"/>
  <c r="Z686" i="14" s="1"/>
  <c r="AA686" i="14" s="1"/>
  <c r="W675" i="14"/>
  <c r="Z675" i="14"/>
  <c r="AA675" i="14" s="1"/>
  <c r="W661" i="14"/>
  <c r="Z661" i="14" s="1"/>
  <c r="AA661" i="14" s="1"/>
  <c r="W654" i="14"/>
  <c r="Z654" i="14"/>
  <c r="AA654" i="14" s="1"/>
  <c r="W570" i="14"/>
  <c r="Z570" i="14"/>
  <c r="AA570" i="14"/>
  <c r="W566" i="14"/>
  <c r="Z566" i="14"/>
  <c r="AA566" i="14" s="1"/>
  <c r="W558" i="14"/>
  <c r="Z558" i="14" s="1"/>
  <c r="AA558" i="14"/>
  <c r="W543" i="14"/>
  <c r="Z543" i="14"/>
  <c r="AA543" i="14" s="1"/>
  <c r="W539" i="14"/>
  <c r="Z539" i="14" s="1"/>
  <c r="AA539" i="14" s="1"/>
  <c r="W535" i="14"/>
  <c r="Z535" i="14"/>
  <c r="AA535" i="14"/>
  <c r="W528" i="14"/>
  <c r="Z528" i="14" s="1"/>
  <c r="AA528" i="14"/>
  <c r="W509" i="14"/>
  <c r="Z509" i="14"/>
  <c r="AA509" i="14" s="1"/>
  <c r="W499" i="14"/>
  <c r="Z499" i="14"/>
  <c r="AA499" i="14" s="1"/>
  <c r="W495" i="14"/>
  <c r="Z495" i="14"/>
  <c r="AA495" i="14" s="1"/>
  <c r="W484" i="14"/>
  <c r="Z484" i="14" s="1"/>
  <c r="AA484" i="14" s="1"/>
  <c r="W473" i="14"/>
  <c r="Z473" i="14"/>
  <c r="AA473" i="14" s="1"/>
  <c r="W452" i="14"/>
  <c r="Z452" i="14" s="1"/>
  <c r="AA452" i="14" s="1"/>
  <c r="W407" i="14"/>
  <c r="Z407" i="14"/>
  <c r="AA407" i="14" s="1"/>
  <c r="W403" i="14"/>
  <c r="Z403" i="14" s="1"/>
  <c r="AA403" i="14" s="1"/>
  <c r="W399" i="14"/>
  <c r="Z399" i="14"/>
  <c r="AA399" i="14" s="1"/>
  <c r="W319" i="14"/>
  <c r="Z319" i="14" s="1"/>
  <c r="AA319" i="14" s="1"/>
  <c r="W315" i="14"/>
  <c r="Z315" i="14"/>
  <c r="AA315" i="14" s="1"/>
  <c r="W311" i="14"/>
  <c r="Z311" i="14" s="1"/>
  <c r="AA311" i="14"/>
  <c r="W307" i="14"/>
  <c r="Z307" i="14"/>
  <c r="AA307" i="14" s="1"/>
  <c r="W303" i="14"/>
  <c r="Z303" i="14" s="1"/>
  <c r="AA303" i="14" s="1"/>
  <c r="W178" i="14"/>
  <c r="Z178" i="14"/>
  <c r="AA178" i="14"/>
  <c r="W174" i="14"/>
  <c r="Z174" i="14" s="1"/>
  <c r="AA174" i="14"/>
  <c r="W115" i="14"/>
  <c r="Z115" i="14"/>
  <c r="AA115" i="14" s="1"/>
  <c r="W111" i="14"/>
  <c r="Z111" i="14"/>
  <c r="AA111" i="14" s="1"/>
  <c r="W3232" i="14"/>
  <c r="Z3232" i="14"/>
  <c r="AA3232" i="14" s="1"/>
  <c r="W3228" i="14"/>
  <c r="Z3228" i="14"/>
  <c r="AA3228" i="14" s="1"/>
  <c r="W2962" i="14"/>
  <c r="Z2962" i="14"/>
  <c r="AA2962" i="14" s="1"/>
  <c r="W1815" i="14"/>
  <c r="Z1815" i="14" s="1"/>
  <c r="AA1815" i="14" s="1"/>
  <c r="W1812" i="14"/>
  <c r="Z1812" i="14"/>
  <c r="AA1812" i="14" s="1"/>
  <c r="W1799" i="14"/>
  <c r="Z1799" i="14" s="1"/>
  <c r="AA1799" i="14" s="1"/>
  <c r="W1788" i="14"/>
  <c r="Z1788" i="14"/>
  <c r="AA1788" i="14" s="1"/>
  <c r="W1784" i="14"/>
  <c r="Z1784" i="14" s="1"/>
  <c r="AA1784" i="14" s="1"/>
  <c r="W1770" i="14"/>
  <c r="Z1770" i="14"/>
  <c r="AA1770" i="14" s="1"/>
  <c r="W1743" i="14"/>
  <c r="Z1743" i="14" s="1"/>
  <c r="AA1743" i="14" s="1"/>
  <c r="W1722" i="14"/>
  <c r="Z1722" i="14"/>
  <c r="AA1722" i="14" s="1"/>
  <c r="W1712" i="14"/>
  <c r="Z1712" i="14" s="1"/>
  <c r="AA1712" i="14"/>
  <c r="W1709" i="14"/>
  <c r="Z1709" i="14"/>
  <c r="AA1709" i="14" s="1"/>
  <c r="W1702" i="14"/>
  <c r="Z1702" i="14" s="1"/>
  <c r="AA1702" i="14" s="1"/>
  <c r="W1694" i="14"/>
  <c r="Z1694" i="14"/>
  <c r="AA1694" i="14"/>
  <c r="W1680" i="14"/>
  <c r="Z1680" i="14" s="1"/>
  <c r="AA1680" i="14"/>
  <c r="W1669" i="14"/>
  <c r="Z1669" i="14"/>
  <c r="AA1669" i="14" s="1"/>
  <c r="W1666" i="14"/>
  <c r="Z1666" i="14"/>
  <c r="AA1666" i="14" s="1"/>
  <c r="W1662" i="14"/>
  <c r="Z1662" i="14"/>
  <c r="AA1662" i="14" s="1"/>
  <c r="W1651" i="14"/>
  <c r="Z1651" i="14" s="1"/>
  <c r="AA1651" i="14"/>
  <c r="W1647" i="14"/>
  <c r="Z1647" i="14" s="1"/>
  <c r="AA1647" i="14" s="1"/>
  <c r="W1643" i="14"/>
  <c r="Z1643" i="14" s="1"/>
  <c r="AA1643" i="14" s="1"/>
  <c r="W1605" i="14"/>
  <c r="Z1605" i="14"/>
  <c r="AA1605" i="14" s="1"/>
  <c r="W1602" i="14"/>
  <c r="Z1602" i="14" s="1"/>
  <c r="AA1602" i="14"/>
  <c r="W1588" i="14"/>
  <c r="Z1588" i="14"/>
  <c r="AA1588" i="14" s="1"/>
  <c r="W1584" i="14"/>
  <c r="Z1584" i="14" s="1"/>
  <c r="AA1584" i="14" s="1"/>
  <c r="W1554" i="14"/>
  <c r="Z1554" i="14"/>
  <c r="AA1554" i="14" s="1"/>
  <c r="W1529" i="14"/>
  <c r="Z1529" i="14" s="1"/>
  <c r="AA1529" i="14"/>
  <c r="W1525" i="14"/>
  <c r="Z1525" i="14"/>
  <c r="AA1525" i="14" s="1"/>
  <c r="W1511" i="14"/>
  <c r="Z1511" i="14" s="1"/>
  <c r="AA1511" i="14" s="1"/>
  <c r="W1507" i="14"/>
  <c r="Z1507" i="14"/>
  <c r="AA1507" i="14"/>
  <c r="W1465" i="14"/>
  <c r="Z1465" i="14" s="1"/>
  <c r="AA1465" i="14"/>
  <c r="W1458" i="14"/>
  <c r="Z1458" i="14"/>
  <c r="AA1458" i="14" s="1"/>
  <c r="W1447" i="14"/>
  <c r="Z1447" i="14"/>
  <c r="AA1447" i="14" s="1"/>
  <c r="W1443" i="14"/>
  <c r="Z1443" i="14"/>
  <c r="AA1443" i="14" s="1"/>
  <c r="W1432" i="14"/>
  <c r="Z1432" i="14" s="1"/>
  <c r="AA1432" i="14" s="1"/>
  <c r="W1415" i="14"/>
  <c r="Z1415" i="14" s="1"/>
  <c r="AA1415" i="14" s="1"/>
  <c r="W1411" i="14"/>
  <c r="Z1411" i="14" s="1"/>
  <c r="AA1411" i="14" s="1"/>
  <c r="W1407" i="14"/>
  <c r="Z1407" i="14"/>
  <c r="AA1407" i="14"/>
  <c r="W1400" i="14"/>
  <c r="Z1400" i="14" s="1"/>
  <c r="AA1400" i="14" s="1"/>
  <c r="W1396" i="14"/>
  <c r="Z1396" i="14"/>
  <c r="AA1396" i="14" s="1"/>
  <c r="W1372" i="14"/>
  <c r="Z1372" i="14" s="1"/>
  <c r="AA1372" i="14" s="1"/>
  <c r="W1365" i="14"/>
  <c r="Z1365" i="14"/>
  <c r="AA1365" i="14" s="1"/>
  <c r="W1362" i="14"/>
  <c r="Z1362" i="14" s="1"/>
  <c r="AA1362" i="14"/>
  <c r="W1354" i="14"/>
  <c r="Z1354" i="14"/>
  <c r="AA1354" i="14" s="1"/>
  <c r="W1344" i="14"/>
  <c r="Z1344" i="14" s="1"/>
  <c r="AA1344" i="14" s="1"/>
  <c r="W1312" i="14"/>
  <c r="Z1312" i="14"/>
  <c r="AA1312" i="14"/>
  <c r="W1283" i="14"/>
  <c r="Z1283" i="14" s="1"/>
  <c r="AA1283" i="14"/>
  <c r="W1272" i="14"/>
  <c r="Z1272" i="14"/>
  <c r="AA1272" i="14" s="1"/>
  <c r="W1252" i="14"/>
  <c r="Z1252" i="14"/>
  <c r="AA1252" i="14"/>
  <c r="W1242" i="14"/>
  <c r="Z1242" i="14"/>
  <c r="AA1242" i="14" s="1"/>
  <c r="W1224" i="14"/>
  <c r="Z1224" i="14" s="1"/>
  <c r="AA1224" i="14" s="1"/>
  <c r="W1220" i="14"/>
  <c r="Z1220" i="14" s="1"/>
  <c r="AA1220" i="14" s="1"/>
  <c r="W1199" i="14"/>
  <c r="Z1199" i="14" s="1"/>
  <c r="AA1199" i="14" s="1"/>
  <c r="W1192" i="14"/>
  <c r="Z1192" i="14"/>
  <c r="AA1192" i="14" s="1"/>
  <c r="W1154" i="14"/>
  <c r="Z1154" i="14" s="1"/>
  <c r="AA1154" i="14" s="1"/>
  <c r="W1126" i="14"/>
  <c r="Z1126" i="14"/>
  <c r="AA1126" i="14" s="1"/>
  <c r="W1119" i="14"/>
  <c r="Z1119" i="14"/>
  <c r="AA1119" i="14"/>
  <c r="W1100" i="14"/>
  <c r="Z1100" i="14"/>
  <c r="AA1100" i="14" s="1"/>
  <c r="W1096" i="14"/>
  <c r="Z1096" i="14" s="1"/>
  <c r="AA1096" i="14"/>
  <c r="W1081" i="14"/>
  <c r="Z1081" i="14"/>
  <c r="AA1081" i="14" s="1"/>
  <c r="W1071" i="14"/>
  <c r="Z1071" i="14" s="1"/>
  <c r="AA1071" i="14" s="1"/>
  <c r="W1061" i="14"/>
  <c r="Z1061" i="14"/>
  <c r="AA1061" i="14"/>
  <c r="W1058" i="14"/>
  <c r="Z1058" i="14" s="1"/>
  <c r="AA1058" i="14"/>
  <c r="W1047" i="14"/>
  <c r="Z1047" i="14"/>
  <c r="AA1047" i="14" s="1"/>
  <c r="W1029" i="14"/>
  <c r="Z1029" i="14"/>
  <c r="AA1029" i="14" s="1"/>
  <c r="W1018" i="14"/>
  <c r="Z1018" i="14"/>
  <c r="AA1018" i="14" s="1"/>
  <c r="W1011" i="14"/>
  <c r="Z1011" i="14" s="1"/>
  <c r="AA1011" i="14" s="1"/>
  <c r="W1007" i="14"/>
  <c r="Z1007" i="14"/>
  <c r="AA1007" i="14" s="1"/>
  <c r="W993" i="14"/>
  <c r="Z993" i="14" s="1"/>
  <c r="AA993" i="14" s="1"/>
  <c r="W978" i="14"/>
  <c r="Z978" i="14"/>
  <c r="AA978" i="14" s="1"/>
  <c r="W948" i="14"/>
  <c r="Z948" i="14" s="1"/>
  <c r="AA948" i="14" s="1"/>
  <c r="W944" i="14"/>
  <c r="Z944" i="14"/>
  <c r="AA944" i="14" s="1"/>
  <c r="W940" i="14"/>
  <c r="Z940" i="14" s="1"/>
  <c r="AA940" i="14" s="1"/>
  <c r="W921" i="14"/>
  <c r="Z921" i="14"/>
  <c r="AA921" i="14" s="1"/>
  <c r="W917" i="14"/>
  <c r="Z917" i="14" s="1"/>
  <c r="AA917" i="14"/>
  <c r="W903" i="14"/>
  <c r="Z903" i="14"/>
  <c r="AA903" i="14" s="1"/>
  <c r="W899" i="14"/>
  <c r="Z899" i="14" s="1"/>
  <c r="AA899" i="14" s="1"/>
  <c r="W880" i="14"/>
  <c r="Z880" i="14"/>
  <c r="AA880" i="14"/>
  <c r="W873" i="14"/>
  <c r="Z873" i="14" s="1"/>
  <c r="AA873" i="14"/>
  <c r="W834" i="14"/>
  <c r="Z834" i="14"/>
  <c r="AA834" i="14" s="1"/>
  <c r="W823" i="14"/>
  <c r="Z823" i="14"/>
  <c r="AA823" i="14" s="1"/>
  <c r="W819" i="14"/>
  <c r="Z819" i="14"/>
  <c r="AA819" i="14" s="1"/>
  <c r="W815" i="14"/>
  <c r="Z815" i="14" s="1"/>
  <c r="AA815" i="14"/>
  <c r="W774" i="14"/>
  <c r="Z774" i="14" s="1"/>
  <c r="AA774" i="14" s="1"/>
  <c r="W770" i="14"/>
  <c r="Z770" i="14" s="1"/>
  <c r="AA770" i="14" s="1"/>
  <c r="W767" i="14"/>
  <c r="Z767" i="14"/>
  <c r="AA767" i="14" s="1"/>
  <c r="W763" i="14"/>
  <c r="Z763" i="14" s="1"/>
  <c r="AA763" i="14"/>
  <c r="W756" i="14"/>
  <c r="Z756" i="14"/>
  <c r="AA756" i="14" s="1"/>
  <c r="W749" i="14"/>
  <c r="Z749" i="14" s="1"/>
  <c r="AA749" i="14" s="1"/>
  <c r="W742" i="14"/>
  <c r="Z742" i="14"/>
  <c r="AA742" i="14" s="1"/>
  <c r="W727" i="14"/>
  <c r="Z727" i="14" s="1"/>
  <c r="AA727" i="14"/>
  <c r="W687" i="14"/>
  <c r="Z687" i="14"/>
  <c r="AA687" i="14" s="1"/>
  <c r="W683" i="14"/>
  <c r="Z683" i="14" s="1"/>
  <c r="AA683" i="14" s="1"/>
  <c r="W676" i="14"/>
  <c r="Z676" i="14"/>
  <c r="AA676" i="14"/>
  <c r="W672" i="14"/>
  <c r="Z672" i="14" s="1"/>
  <c r="AA672" i="14"/>
  <c r="W644" i="14"/>
  <c r="Z644" i="14"/>
  <c r="AA644" i="14" s="1"/>
  <c r="W640" i="14"/>
  <c r="Z640" i="14"/>
  <c r="AA640" i="14" s="1"/>
  <c r="W629" i="14"/>
  <c r="Z629" i="14"/>
  <c r="AA629" i="14" s="1"/>
  <c r="W608" i="14"/>
  <c r="Z608" i="14" s="1"/>
  <c r="AA608" i="14" s="1"/>
  <c r="W582" i="14"/>
  <c r="Z582" i="14" s="1"/>
  <c r="AA582" i="14" s="1"/>
  <c r="W579" i="14"/>
  <c r="Z579" i="14" s="1"/>
  <c r="AA579" i="14" s="1"/>
  <c r="W575" i="14"/>
  <c r="Z575" i="14"/>
  <c r="AA575" i="14"/>
  <c r="W536" i="14"/>
  <c r="Z536" i="14" s="1"/>
  <c r="AA536" i="14" s="1"/>
  <c r="W529" i="14"/>
  <c r="Z529" i="14"/>
  <c r="AA529" i="14" s="1"/>
  <c r="W525" i="14"/>
  <c r="Z525" i="14" s="1"/>
  <c r="AA525" i="14" s="1"/>
  <c r="W510" i="14"/>
  <c r="Z510" i="14"/>
  <c r="AA510" i="14" s="1"/>
  <c r="W474" i="14"/>
  <c r="Z474" i="14" s="1"/>
  <c r="AA474" i="14"/>
  <c r="W463" i="14"/>
  <c r="Z463" i="14"/>
  <c r="AA463" i="14" s="1"/>
  <c r="W460" i="14"/>
  <c r="Z460" i="14" s="1"/>
  <c r="AA460" i="14" s="1"/>
  <c r="W453" i="14"/>
  <c r="Z453" i="14"/>
  <c r="AA453" i="14"/>
  <c r="W356" i="14"/>
  <c r="Z356" i="14" s="1"/>
  <c r="AA356" i="14"/>
  <c r="W345" i="14"/>
  <c r="Z345" i="14"/>
  <c r="AA345" i="14" s="1"/>
  <c r="W293" i="14"/>
  <c r="Z293" i="14"/>
  <c r="AA293" i="14"/>
  <c r="W289" i="14"/>
  <c r="Z289" i="14"/>
  <c r="AA289" i="14" s="1"/>
  <c r="W282" i="14"/>
  <c r="Z282" i="14" s="1"/>
  <c r="AA282" i="14" s="1"/>
  <c r="W167" i="14"/>
  <c r="Z167" i="14" s="1"/>
  <c r="AA167" i="14" s="1"/>
  <c r="W163" i="14"/>
  <c r="Z163" i="14" s="1"/>
  <c r="AA163" i="14" s="1"/>
  <c r="W159" i="14"/>
  <c r="Z159" i="14"/>
  <c r="AA159" i="14" s="1"/>
  <c r="W97" i="14"/>
  <c r="Z97" i="14" s="1"/>
  <c r="AA97" i="14" s="1"/>
  <c r="W93" i="14"/>
  <c r="Z93" i="14"/>
  <c r="AA93" i="14" s="1"/>
  <c r="W82" i="14"/>
  <c r="Z82" i="14"/>
  <c r="AA82" i="14"/>
  <c r="W71" i="14"/>
  <c r="Z71" i="14"/>
  <c r="AA71" i="14" s="1"/>
  <c r="W64" i="14"/>
  <c r="Z64" i="14" s="1"/>
  <c r="AA64" i="14"/>
  <c r="W57" i="14"/>
  <c r="Z57" i="14"/>
  <c r="AA57" i="14" s="1"/>
  <c r="W53" i="14"/>
  <c r="Z53" i="14" s="1"/>
  <c r="AA53" i="14" s="1"/>
  <c r="W42" i="14"/>
  <c r="Z42" i="14"/>
  <c r="AA42" i="14"/>
  <c r="W38" i="14"/>
  <c r="Z38" i="14" s="1"/>
  <c r="AA38" i="14"/>
  <c r="W3523" i="14"/>
  <c r="Z3523" i="14"/>
  <c r="AA3523" i="14" s="1"/>
  <c r="W3519" i="14"/>
  <c r="Z3519" i="14"/>
  <c r="AA3519" i="14" s="1"/>
  <c r="W3515" i="14"/>
  <c r="Z3515" i="14"/>
  <c r="AA3515" i="14" s="1"/>
  <c r="W3511" i="14"/>
  <c r="Z3511" i="14" s="1"/>
  <c r="AA3511" i="14" s="1"/>
  <c r="W506" i="14"/>
  <c r="Z506" i="14"/>
  <c r="AA506" i="14" s="1"/>
  <c r="W503" i="14"/>
  <c r="Z503" i="14" s="1"/>
  <c r="AA503" i="14" s="1"/>
  <c r="W485" i="14"/>
  <c r="Z485" i="14"/>
  <c r="AA485" i="14" s="1"/>
  <c r="W481" i="14"/>
  <c r="Z481" i="14" s="1"/>
  <c r="AA481" i="14" s="1"/>
  <c r="W471" i="14"/>
  <c r="Z471" i="14"/>
  <c r="AA471" i="14" s="1"/>
  <c r="W467" i="14"/>
  <c r="Z467" i="14" s="1"/>
  <c r="AA467" i="14" s="1"/>
  <c r="W457" i="14"/>
  <c r="Z457" i="14"/>
  <c r="AA457" i="14" s="1"/>
  <c r="W450" i="14"/>
  <c r="Z450" i="14" s="1"/>
  <c r="AA450" i="14"/>
  <c r="W446" i="14"/>
  <c r="Z446" i="14"/>
  <c r="AA446" i="14" s="1"/>
  <c r="W442" i="14"/>
  <c r="Z442" i="14" s="1"/>
  <c r="AA442" i="14" s="1"/>
  <c r="W438" i="14"/>
  <c r="Z438" i="14"/>
  <c r="AA438" i="14"/>
  <c r="W415" i="14"/>
  <c r="Z415" i="14" s="1"/>
  <c r="AA415" i="14"/>
  <c r="W411" i="14"/>
  <c r="Z411" i="14"/>
  <c r="AA411" i="14" s="1"/>
  <c r="W357" i="14"/>
  <c r="Z357" i="14"/>
  <c r="AA357" i="14" s="1"/>
  <c r="W353" i="14"/>
  <c r="Z353" i="14"/>
  <c r="AA353" i="14" s="1"/>
  <c r="W346" i="14"/>
  <c r="Z346" i="14" s="1"/>
  <c r="AA346" i="14"/>
  <c r="W342" i="14"/>
  <c r="Z342" i="14" s="1"/>
  <c r="AA342" i="14" s="1"/>
  <c r="W338" i="14"/>
  <c r="Z338" i="14" s="1"/>
  <c r="AA338" i="14" s="1"/>
  <c r="W334" i="14"/>
  <c r="Z334" i="14"/>
  <c r="AA334" i="14" s="1"/>
  <c r="W325" i="14"/>
  <c r="Z325" i="14" s="1"/>
  <c r="AA325" i="14"/>
  <c r="W290" i="14"/>
  <c r="Z290" i="14"/>
  <c r="AA290" i="14" s="1"/>
  <c r="W268" i="14"/>
  <c r="Z268" i="14" s="1"/>
  <c r="AA268" i="14" s="1"/>
  <c r="W264" i="14"/>
  <c r="Z264" i="14"/>
  <c r="AA264" i="14" s="1"/>
  <c r="W249" i="14"/>
  <c r="Z249" i="14" s="1"/>
  <c r="AA249" i="14"/>
  <c r="W229" i="14"/>
  <c r="Z229" i="14"/>
  <c r="AA229" i="14" s="1"/>
  <c r="W222" i="14"/>
  <c r="Z222" i="14" s="1"/>
  <c r="AA222" i="14" s="1"/>
  <c r="W215" i="14"/>
  <c r="Z215" i="14"/>
  <c r="AA215" i="14"/>
  <c r="W208" i="14"/>
  <c r="Z208" i="14" s="1"/>
  <c r="AA208" i="14"/>
  <c r="W204" i="14"/>
  <c r="Z204" i="14"/>
  <c r="AA204" i="14" s="1"/>
  <c r="W193" i="14"/>
  <c r="Z193" i="14"/>
  <c r="AA193" i="14" s="1"/>
  <c r="W186" i="14"/>
  <c r="Z186" i="14"/>
  <c r="AA186" i="14" s="1"/>
  <c r="W179" i="14"/>
  <c r="Z179" i="14" s="1"/>
  <c r="AA179" i="14" s="1"/>
  <c r="W175" i="14"/>
  <c r="Z175" i="14" s="1"/>
  <c r="AA175" i="14" s="1"/>
  <c r="W171" i="14"/>
  <c r="Z171" i="14" s="1"/>
  <c r="AA171" i="14" s="1"/>
  <c r="W156" i="14"/>
  <c r="Z156" i="14"/>
  <c r="AA156" i="14"/>
  <c r="W152" i="14"/>
  <c r="Z152" i="14" s="1"/>
  <c r="AA152" i="14" s="1"/>
  <c r="W148" i="14"/>
  <c r="Z148" i="14"/>
  <c r="AA148" i="14" s="1"/>
  <c r="W144" i="14"/>
  <c r="Z144" i="14" s="1"/>
  <c r="AA144" i="14" s="1"/>
  <c r="W125" i="14"/>
  <c r="Z125" i="14"/>
  <c r="AA125" i="14" s="1"/>
  <c r="W121" i="14"/>
  <c r="Z121" i="14" s="1"/>
  <c r="AA121" i="14"/>
  <c r="W117" i="14"/>
  <c r="Z117" i="14"/>
  <c r="AA117" i="14" s="1"/>
  <c r="W3477" i="14"/>
  <c r="Z3477" i="14" s="1"/>
  <c r="AA3477" i="14"/>
  <c r="W3473" i="14"/>
  <c r="Z3473" i="14"/>
  <c r="AA3473" i="14" s="1"/>
  <c r="W3469" i="14"/>
  <c r="Z3469" i="14" s="1"/>
  <c r="AA3469" i="14" s="1"/>
  <c r="W3465" i="14"/>
  <c r="Z3465" i="14"/>
  <c r="AA3465" i="14" s="1"/>
  <c r="W3461" i="14"/>
  <c r="Z3461" i="14"/>
  <c r="AA3461" i="14"/>
  <c r="W3221" i="14"/>
  <c r="Z3221" i="14"/>
  <c r="AA3221" i="14"/>
  <c r="W3211" i="14"/>
  <c r="Z3211" i="14"/>
  <c r="AA3211" i="14" s="1"/>
  <c r="W3207" i="14"/>
  <c r="Z3207" i="14" s="1"/>
  <c r="AA3207" i="14" s="1"/>
  <c r="W3195" i="14"/>
  <c r="Z3195" i="14" s="1"/>
  <c r="AA3195" i="14"/>
  <c r="W3056" i="14"/>
  <c r="Z3056" i="14"/>
  <c r="AA3056" i="14" s="1"/>
  <c r="W3052" i="14"/>
  <c r="Z3052" i="14"/>
  <c r="AA3052" i="14"/>
  <c r="W3048" i="14"/>
  <c r="Z3048" i="14"/>
  <c r="AA3048" i="14" s="1"/>
  <c r="W2945" i="14"/>
  <c r="Z2945" i="14"/>
  <c r="AA2945" i="14" s="1"/>
  <c r="W2929" i="14"/>
  <c r="Z2929" i="14" s="1"/>
  <c r="AA2929" i="14"/>
  <c r="W2909" i="14"/>
  <c r="Z2909" i="14"/>
  <c r="AA2909" i="14" s="1"/>
  <c r="W3031" i="14"/>
  <c r="Z3031" i="14" s="1"/>
  <c r="AA3031" i="14" s="1"/>
  <c r="W3018" i="14"/>
  <c r="Z3018" i="14"/>
  <c r="AA3018" i="14" s="1"/>
  <c r="W2825" i="14"/>
  <c r="Z2825" i="14" s="1"/>
  <c r="AA2825" i="14" s="1"/>
  <c r="W702" i="14"/>
  <c r="Z702" i="14"/>
  <c r="AA702" i="14" s="1"/>
  <c r="W681" i="14"/>
  <c r="Z681" i="14" s="1"/>
  <c r="AA681" i="14"/>
  <c r="W667" i="14"/>
  <c r="Z667" i="14"/>
  <c r="AA667" i="14" s="1"/>
  <c r="W660" i="14"/>
  <c r="Z660" i="14" s="1"/>
  <c r="AA660" i="14"/>
  <c r="W628" i="14"/>
  <c r="Z628" i="14"/>
  <c r="AA628" i="14" s="1"/>
  <c r="W618" i="14"/>
  <c r="Z618" i="14" s="1"/>
  <c r="AA618" i="14"/>
  <c r="W607" i="14"/>
  <c r="Z607" i="14"/>
  <c r="AA607" i="14" s="1"/>
  <c r="W555" i="14"/>
  <c r="Z555" i="14" s="1"/>
  <c r="AA555" i="14" s="1"/>
  <c r="W551" i="14"/>
  <c r="Z551" i="14"/>
  <c r="AA551" i="14" s="1"/>
  <c r="W533" i="14"/>
  <c r="Z533" i="14" s="1"/>
  <c r="AA533" i="14"/>
  <c r="W522" i="14"/>
  <c r="Z522" i="14"/>
  <c r="AA522" i="14" s="1"/>
  <c r="W518" i="14"/>
  <c r="Z518" i="14" s="1"/>
  <c r="AA518" i="14"/>
  <c r="W507" i="14"/>
  <c r="Z507" i="14"/>
  <c r="AA507" i="14"/>
  <c r="W486" i="14"/>
  <c r="Z486" i="14" s="1"/>
  <c r="AA486" i="14" s="1"/>
  <c r="W468" i="14"/>
  <c r="Z468" i="14"/>
  <c r="AA468" i="14" s="1"/>
  <c r="W458" i="14"/>
  <c r="Z458" i="14" s="1"/>
  <c r="AA458" i="14" s="1"/>
  <c r="W447" i="14"/>
  <c r="Z447" i="14"/>
  <c r="AA447" i="14" s="1"/>
  <c r="W443" i="14"/>
  <c r="Z443" i="14" s="1"/>
  <c r="AA443" i="14"/>
  <c r="W439" i="14"/>
  <c r="Z439" i="14"/>
  <c r="AA439" i="14" s="1"/>
  <c r="W429" i="14"/>
  <c r="Z429" i="14" s="1"/>
  <c r="AA429" i="14"/>
  <c r="W426" i="14"/>
  <c r="Z426" i="14"/>
  <c r="AA426" i="14" s="1"/>
  <c r="W423" i="14"/>
  <c r="Z423" i="14" s="1"/>
  <c r="AA423" i="14" s="1"/>
  <c r="W412" i="14"/>
  <c r="Z412" i="14"/>
  <c r="AA412" i="14" s="1"/>
  <c r="W394" i="14"/>
  <c r="Z394" i="14"/>
  <c r="AA394" i="14"/>
  <c r="W391" i="14"/>
  <c r="Z391" i="14"/>
  <c r="AA391" i="14" s="1"/>
  <c r="W377" i="14"/>
  <c r="Z377" i="14" s="1"/>
  <c r="AA377" i="14"/>
  <c r="W370" i="14"/>
  <c r="Z370" i="14"/>
  <c r="AA370" i="14" s="1"/>
  <c r="W367" i="14"/>
  <c r="Z367" i="14" s="1"/>
  <c r="AA367" i="14"/>
  <c r="W343" i="14"/>
  <c r="Z343" i="14"/>
  <c r="AA343" i="14" s="1"/>
  <c r="W339" i="14"/>
  <c r="Z339" i="14" s="1"/>
  <c r="AA339" i="14" s="1"/>
  <c r="W335" i="14"/>
  <c r="Z335" i="14"/>
  <c r="AA335" i="14" s="1"/>
  <c r="W322" i="14"/>
  <c r="Z322" i="14" s="1"/>
  <c r="AA322" i="14" s="1"/>
  <c r="W318" i="14"/>
  <c r="Z318" i="14"/>
  <c r="AA318" i="14" s="1"/>
  <c r="W314" i="14"/>
  <c r="Z314" i="14" s="1"/>
  <c r="AA314" i="14"/>
  <c r="W310" i="14"/>
  <c r="Z310" i="14"/>
  <c r="AA310" i="14" s="1"/>
  <c r="W306" i="14"/>
  <c r="Z306" i="14" s="1"/>
  <c r="AA306" i="14"/>
  <c r="W302" i="14"/>
  <c r="Z302" i="14"/>
  <c r="AA302" i="14" s="1"/>
  <c r="W265" i="14"/>
  <c r="Z265" i="14" s="1"/>
  <c r="AA265" i="14"/>
  <c r="W250" i="14"/>
  <c r="Z250" i="14"/>
  <c r="AA250" i="14" s="1"/>
  <c r="W246" i="14"/>
  <c r="Z246" i="14" s="1"/>
  <c r="AA246" i="14" s="1"/>
  <c r="W242" i="14"/>
  <c r="Z242" i="14"/>
  <c r="AA242" i="14" s="1"/>
  <c r="W238" i="14"/>
  <c r="Z238" i="14" s="1"/>
  <c r="AA238" i="14"/>
  <c r="W172" i="14"/>
  <c r="Z172" i="14"/>
  <c r="AA172" i="14" s="1"/>
  <c r="W153" i="14"/>
  <c r="Z153" i="14" s="1"/>
  <c r="AA153" i="14"/>
  <c r="W149" i="14"/>
  <c r="Z149" i="14"/>
  <c r="AA149" i="14"/>
  <c r="W145" i="14"/>
  <c r="Z145" i="14" s="1"/>
  <c r="AA145" i="14" s="1"/>
  <c r="W141" i="14"/>
  <c r="Z141" i="14"/>
  <c r="AA141" i="14" s="1"/>
  <c r="W122" i="14"/>
  <c r="Z122" i="14" s="1"/>
  <c r="AA122" i="14" s="1"/>
  <c r="W118" i="14"/>
  <c r="Z118" i="14"/>
  <c r="AA118" i="14" s="1"/>
  <c r="W114" i="14"/>
  <c r="Z114" i="14" s="1"/>
  <c r="AA114" i="14"/>
  <c r="W103" i="14"/>
  <c r="Z103" i="14"/>
  <c r="AA103" i="14" s="1"/>
  <c r="W3447" i="14"/>
  <c r="Z3447" i="14" s="1"/>
  <c r="AA3447" i="14"/>
  <c r="W3443" i="14"/>
  <c r="Z3443" i="14"/>
  <c r="AA3443" i="14" s="1"/>
  <c r="W3439" i="14"/>
  <c r="Z3439" i="14" s="1"/>
  <c r="AA3439" i="14" s="1"/>
  <c r="W3187" i="14"/>
  <c r="Z3187" i="14"/>
  <c r="AA3187" i="14"/>
  <c r="W3133" i="14"/>
  <c r="Z3133" i="14"/>
  <c r="AA3133" i="14" s="1"/>
  <c r="W3129" i="14"/>
  <c r="Z3129" i="14" s="1"/>
  <c r="AA3129" i="14" s="1"/>
  <c r="W3125" i="14"/>
  <c r="Z3125" i="14" s="1"/>
  <c r="AA3125" i="14" s="1"/>
  <c r="W3100" i="14"/>
  <c r="Z3100" i="14" s="1"/>
  <c r="AA3100" i="14"/>
  <c r="W3059" i="14"/>
  <c r="Z3059" i="14"/>
  <c r="AA3059" i="14"/>
  <c r="W3045" i="14"/>
  <c r="Z3045" i="14" s="1"/>
  <c r="AA3045" i="14"/>
  <c r="W3042" i="14"/>
  <c r="Z3042" i="14"/>
  <c r="AA3042" i="14" s="1"/>
  <c r="W3015" i="14"/>
  <c r="Z3015" i="14"/>
  <c r="AA3015" i="14" s="1"/>
  <c r="W3004" i="14"/>
  <c r="Z3004" i="14" s="1"/>
  <c r="AA3004" i="14" s="1"/>
  <c r="W2897" i="14"/>
  <c r="Z2897" i="14"/>
  <c r="AA2897" i="14" s="1"/>
  <c r="W276" i="14"/>
  <c r="Z276" i="14"/>
  <c r="AA276" i="14"/>
  <c r="W272" i="14"/>
  <c r="Z272" i="14" s="1"/>
  <c r="AA272" i="14"/>
  <c r="W257" i="14"/>
  <c r="Z257" i="14"/>
  <c r="AA257" i="14" s="1"/>
  <c r="W197" i="14"/>
  <c r="Z197" i="14"/>
  <c r="AA197" i="14" s="1"/>
  <c r="W190" i="14"/>
  <c r="Z190" i="14"/>
  <c r="AA190" i="14" s="1"/>
  <c r="W183" i="14"/>
  <c r="Z183" i="14" s="1"/>
  <c r="AA183" i="14"/>
  <c r="W164" i="14"/>
  <c r="Z164" i="14" s="1"/>
  <c r="AA164" i="14" s="1"/>
  <c r="W160" i="14"/>
  <c r="Z160" i="14" s="1"/>
  <c r="AA160" i="14" s="1"/>
  <c r="W137" i="14"/>
  <c r="Z137" i="14"/>
  <c r="AA137" i="14"/>
  <c r="W133" i="14"/>
  <c r="Z133" i="14" s="1"/>
  <c r="AA133" i="14"/>
  <c r="W129" i="14"/>
  <c r="Z129" i="14"/>
  <c r="AA129" i="14" s="1"/>
  <c r="W3501" i="14"/>
  <c r="Z3501" i="14"/>
  <c r="AA3501" i="14" s="1"/>
  <c r="W3497" i="14"/>
  <c r="Z3497" i="14"/>
  <c r="AA3497" i="14" s="1"/>
  <c r="W3493" i="14"/>
  <c r="Z3493" i="14" s="1"/>
  <c r="AA3493" i="14" s="1"/>
  <c r="W3489" i="14"/>
  <c r="Z3489" i="14" s="1"/>
  <c r="AA3489" i="14" s="1"/>
  <c r="W3485" i="14"/>
  <c r="Z3485" i="14" s="1"/>
  <c r="AA3485" i="14" s="1"/>
  <c r="W3431" i="14"/>
  <c r="Z3431" i="14"/>
  <c r="AA3431" i="14"/>
  <c r="W3427" i="14"/>
  <c r="Z3427" i="14" s="1"/>
  <c r="AA3427" i="14"/>
  <c r="W3423" i="14"/>
  <c r="Z3423" i="14"/>
  <c r="AA3423" i="14" s="1"/>
  <c r="W3419" i="14"/>
  <c r="Z3419" i="14"/>
  <c r="AA3419" i="14"/>
  <c r="W2939" i="14"/>
  <c r="Z2939" i="14"/>
  <c r="AA2939" i="14" s="1"/>
  <c r="W2891" i="14"/>
  <c r="Z2891" i="14" s="1"/>
  <c r="AA2891" i="14" s="1"/>
  <c r="W354" i="14"/>
  <c r="Z354" i="14" s="1"/>
  <c r="AA354" i="14" s="1"/>
  <c r="W347" i="14"/>
  <c r="Z347" i="14" s="1"/>
  <c r="AA347" i="14"/>
  <c r="W340" i="14"/>
  <c r="Z340" i="14"/>
  <c r="AA340" i="14"/>
  <c r="W336" i="14"/>
  <c r="Z336" i="14" s="1"/>
  <c r="AA336" i="14"/>
  <c r="W316" i="14"/>
  <c r="Z316" i="14"/>
  <c r="AA316" i="14" s="1"/>
  <c r="W312" i="14"/>
  <c r="Z312" i="14"/>
  <c r="AA312" i="14" s="1"/>
  <c r="W308" i="14"/>
  <c r="Z308" i="14"/>
  <c r="AA308" i="14" s="1"/>
  <c r="W304" i="14"/>
  <c r="Z304" i="14" s="1"/>
  <c r="AA304" i="14" s="1"/>
  <c r="W287" i="14"/>
  <c r="Z287" i="14"/>
  <c r="AA287" i="14" s="1"/>
  <c r="W266" i="14"/>
  <c r="Z266" i="14" s="1"/>
  <c r="AA266" i="14" s="1"/>
  <c r="W262" i="14"/>
  <c r="Z262" i="14"/>
  <c r="AA262" i="14"/>
  <c r="W251" i="14"/>
  <c r="Z251" i="14" s="1"/>
  <c r="AA251" i="14"/>
  <c r="W226" i="14"/>
  <c r="Z226" i="14"/>
  <c r="AA226" i="14" s="1"/>
  <c r="W219" i="14"/>
  <c r="Z219" i="14"/>
  <c r="AA219" i="14" s="1"/>
  <c r="W201" i="14"/>
  <c r="Z201" i="14"/>
  <c r="AA201" i="14" s="1"/>
  <c r="W194" i="14"/>
  <c r="Z194" i="14" s="1"/>
  <c r="AA194" i="14"/>
  <c r="W187" i="14"/>
  <c r="Z187" i="14" s="1"/>
  <c r="AA187" i="14" s="1"/>
  <c r="W180" i="14"/>
  <c r="Z180" i="14" s="1"/>
  <c r="AA180" i="14" s="1"/>
  <c r="W176" i="14"/>
  <c r="Z176" i="14"/>
  <c r="AA176" i="14"/>
  <c r="W165" i="14"/>
  <c r="Z165" i="14" s="1"/>
  <c r="AA165" i="14"/>
  <c r="W161" i="14"/>
  <c r="Z161" i="14"/>
  <c r="AA161" i="14" s="1"/>
  <c r="W146" i="14"/>
  <c r="Z146" i="14"/>
  <c r="AA146" i="14" s="1"/>
  <c r="W142" i="14"/>
  <c r="Z142" i="14"/>
  <c r="AA142" i="14" s="1"/>
  <c r="W123" i="14"/>
  <c r="Z123" i="14" s="1"/>
  <c r="AA123" i="14" s="1"/>
  <c r="W119" i="14"/>
  <c r="Z119" i="14" s="1"/>
  <c r="AA119" i="14" s="1"/>
  <c r="W108" i="14"/>
  <c r="Z108" i="14" s="1"/>
  <c r="AA108" i="14" s="1"/>
  <c r="W83" i="14"/>
  <c r="Z83" i="14"/>
  <c r="AA83" i="14"/>
  <c r="W79" i="14"/>
  <c r="Z79" i="14" s="1"/>
  <c r="AA79" i="14"/>
  <c r="W72" i="14"/>
  <c r="Z72" i="14"/>
  <c r="AA72" i="14" s="1"/>
  <c r="W65" i="14"/>
  <c r="Z65" i="14"/>
  <c r="AA65" i="14"/>
  <c r="W61" i="14"/>
  <c r="Z61" i="14"/>
  <c r="AA61" i="14" s="1"/>
  <c r="W58" i="14"/>
  <c r="Z58" i="14" s="1"/>
  <c r="AA58" i="14" s="1"/>
  <c r="W54" i="14"/>
  <c r="Z54" i="14" s="1"/>
  <c r="AA54" i="14" s="1"/>
  <c r="W3525" i="14"/>
  <c r="Z3525" i="14" s="1"/>
  <c r="AA3525" i="14"/>
  <c r="W3521" i="14"/>
  <c r="Z3521" i="14"/>
  <c r="AA3521" i="14"/>
  <c r="W3517" i="14"/>
  <c r="Z3517" i="14" s="1"/>
  <c r="AA3517" i="14"/>
  <c r="W3513" i="14"/>
  <c r="Z3513" i="14"/>
  <c r="AA3513" i="14" s="1"/>
  <c r="W3509" i="14"/>
  <c r="Z3509" i="14"/>
  <c r="AA3509" i="14" s="1"/>
  <c r="W3455" i="14"/>
  <c r="Z3455" i="14"/>
  <c r="AA3455" i="14" s="1"/>
  <c r="W3451" i="14"/>
  <c r="Z3451" i="14" s="1"/>
  <c r="AA3451" i="14" s="1"/>
  <c r="W3383" i="14"/>
  <c r="Z3383" i="14" s="1"/>
  <c r="AA3383" i="14" s="1"/>
  <c r="W3379" i="14"/>
  <c r="Z3379" i="14"/>
  <c r="AA3379" i="14"/>
  <c r="W3247" i="14"/>
  <c r="Z3247" i="14" s="1"/>
  <c r="AA3247" i="14"/>
  <c r="W3243" i="14"/>
  <c r="Z3243" i="14"/>
  <c r="AA3243" i="14" s="1"/>
  <c r="W3236" i="14"/>
  <c r="Z3236" i="14"/>
  <c r="AA3236" i="14" s="1"/>
  <c r="W3167" i="14"/>
  <c r="Z3167" i="14" s="1"/>
  <c r="AA3167" i="14"/>
  <c r="W3161" i="14"/>
  <c r="Z3161" i="14"/>
  <c r="AA3161" i="14" s="1"/>
  <c r="W3119" i="14"/>
  <c r="Z3119" i="14" s="1"/>
  <c r="AA3119" i="14"/>
  <c r="W3115" i="14"/>
  <c r="Z3115" i="14"/>
  <c r="AA3115" i="14" s="1"/>
  <c r="W3111" i="14"/>
  <c r="Z3111" i="14" s="1"/>
  <c r="AA3111" i="14"/>
  <c r="W3107" i="14"/>
  <c r="Z3107" i="14"/>
  <c r="AA3107" i="14" s="1"/>
  <c r="W3084" i="14"/>
  <c r="Z3084" i="14" s="1"/>
  <c r="AA3084" i="14" s="1"/>
  <c r="W3073" i="14"/>
  <c r="Z3073" i="14"/>
  <c r="AA3073" i="14" s="1"/>
  <c r="W2995" i="14"/>
  <c r="Z2995" i="14"/>
  <c r="AA2995" i="14" s="1"/>
  <c r="W2983" i="14"/>
  <c r="Z2983" i="14" s="1"/>
  <c r="AA2983" i="14"/>
  <c r="W2949" i="14"/>
  <c r="Z2949" i="14" s="1"/>
  <c r="AA2949" i="14"/>
  <c r="W2925" i="14"/>
  <c r="Z2925" i="14"/>
  <c r="AA2925" i="14" s="1"/>
  <c r="W2865" i="14"/>
  <c r="Z2865" i="14" s="1"/>
  <c r="AA2865" i="14"/>
  <c r="W436" i="14"/>
  <c r="Z436" i="14" s="1"/>
  <c r="AA436" i="14"/>
  <c r="W413" i="14"/>
  <c r="Z413" i="14"/>
  <c r="AA413" i="14"/>
  <c r="W409" i="14"/>
  <c r="Z409" i="14" s="1"/>
  <c r="AA409" i="14" s="1"/>
  <c r="W385" i="14"/>
  <c r="Z385" i="14"/>
  <c r="AA385" i="14" s="1"/>
  <c r="W378" i="14"/>
  <c r="Z378" i="14" s="1"/>
  <c r="AA378" i="14" s="1"/>
  <c r="W355" i="14"/>
  <c r="Z355" i="14"/>
  <c r="AA355" i="14" s="1"/>
  <c r="W348" i="14"/>
  <c r="Z348" i="14" s="1"/>
  <c r="AA348" i="14"/>
  <c r="W337" i="14"/>
  <c r="Z337" i="14"/>
  <c r="AA337" i="14" s="1"/>
  <c r="W324" i="14"/>
  <c r="Z324" i="14" s="1"/>
  <c r="AA324" i="14"/>
  <c r="W317" i="14"/>
  <c r="Z317" i="14"/>
  <c r="AA317" i="14" s="1"/>
  <c r="W313" i="14"/>
  <c r="Z313" i="14" s="1"/>
  <c r="AA313" i="14" s="1"/>
  <c r="W309" i="14"/>
  <c r="Z309" i="14"/>
  <c r="AA309" i="14" s="1"/>
  <c r="W305" i="14"/>
  <c r="Z305" i="14"/>
  <c r="AA305" i="14"/>
  <c r="W301" i="14"/>
  <c r="Z301" i="14"/>
  <c r="AA301" i="14" s="1"/>
  <c r="W298" i="14"/>
  <c r="Z298" i="14" s="1"/>
  <c r="AA298" i="14"/>
  <c r="W295" i="14"/>
  <c r="Z295" i="14"/>
  <c r="AA295" i="14" s="1"/>
  <c r="W281" i="14"/>
  <c r="Z281" i="14" s="1"/>
  <c r="AA281" i="14"/>
  <c r="W274" i="14"/>
  <c r="Z274" i="14"/>
  <c r="AA274" i="14" s="1"/>
  <c r="W267" i="14"/>
  <c r="Z267" i="14" s="1"/>
  <c r="AA267" i="14" s="1"/>
  <c r="W263" i="14"/>
  <c r="Z263" i="14"/>
  <c r="AA263" i="14" s="1"/>
  <c r="W252" i="14"/>
  <c r="Z252" i="14" s="1"/>
  <c r="AA252" i="14" s="1"/>
  <c r="W213" i="14"/>
  <c r="Z213" i="14"/>
  <c r="AA213" i="14" s="1"/>
  <c r="W202" i="14"/>
  <c r="Z202" i="14" s="1"/>
  <c r="AA202" i="14"/>
  <c r="W181" i="14"/>
  <c r="Z181" i="14"/>
  <c r="AA181" i="14" s="1"/>
  <c r="W177" i="14"/>
  <c r="Z177" i="14" s="1"/>
  <c r="AA177" i="14"/>
  <c r="W166" i="14"/>
  <c r="Z166" i="14"/>
  <c r="AA166" i="14" s="1"/>
  <c r="W162" i="14"/>
  <c r="Z162" i="14" s="1"/>
  <c r="AA162" i="14"/>
  <c r="W158" i="14"/>
  <c r="Z158" i="14"/>
  <c r="AA158" i="14" s="1"/>
  <c r="W147" i="14"/>
  <c r="Z147" i="14" s="1"/>
  <c r="AA147" i="14" s="1"/>
  <c r="W143" i="14"/>
  <c r="Z143" i="14"/>
  <c r="AA143" i="14" s="1"/>
  <c r="W124" i="14"/>
  <c r="Z124" i="14" s="1"/>
  <c r="AA124" i="14"/>
  <c r="W120" i="14"/>
  <c r="Z120" i="14"/>
  <c r="AA120" i="14" s="1"/>
  <c r="W109" i="14"/>
  <c r="Z109" i="14" s="1"/>
  <c r="AA109" i="14"/>
  <c r="W80" i="14"/>
  <c r="Z80" i="14"/>
  <c r="AA80" i="14"/>
  <c r="W73" i="14"/>
  <c r="Z73" i="14" s="1"/>
  <c r="AA73" i="14" s="1"/>
  <c r="W66" i="14"/>
  <c r="Z66" i="14"/>
  <c r="AA66" i="14" s="1"/>
  <c r="W62" i="14"/>
  <c r="Z62" i="14" s="1"/>
  <c r="AA62" i="14" s="1"/>
  <c r="W55" i="14"/>
  <c r="Z55" i="14"/>
  <c r="AA55" i="14" s="1"/>
  <c r="W44" i="14"/>
  <c r="Z44" i="14" s="1"/>
  <c r="AA44" i="14"/>
  <c r="W3479" i="14"/>
  <c r="Z3479" i="14"/>
  <c r="AA3479" i="14" s="1"/>
  <c r="W3433" i="14"/>
  <c r="Z3433" i="14" s="1"/>
  <c r="AA3433" i="14"/>
  <c r="W3429" i="14"/>
  <c r="Z3429" i="14"/>
  <c r="AA3429" i="14" s="1"/>
  <c r="W3425" i="14"/>
  <c r="Z3425" i="14" s="1"/>
  <c r="AA3425" i="14" s="1"/>
  <c r="W3421" i="14"/>
  <c r="Z3421" i="14"/>
  <c r="AA3421" i="14" s="1"/>
  <c r="W3417" i="14"/>
  <c r="Z3417" i="14"/>
  <c r="AA3417" i="14"/>
  <c r="W3361" i="14"/>
  <c r="Z3361" i="14" s="1"/>
  <c r="AA3361" i="14" s="1"/>
  <c r="W3295" i="14"/>
  <c r="Z3295" i="14" s="1"/>
  <c r="AA3295" i="14"/>
  <c r="W3287" i="14"/>
  <c r="Z3287" i="14" s="1"/>
  <c r="AA3287" i="14" s="1"/>
  <c r="W3279" i="14"/>
  <c r="Z3279" i="14"/>
  <c r="AA3279" i="14"/>
  <c r="W3275" i="14"/>
  <c r="Z3275" i="14"/>
  <c r="AA3275" i="14" s="1"/>
  <c r="W3203" i="14"/>
  <c r="Z3203" i="14" s="1"/>
  <c r="AA3203" i="14" s="1"/>
  <c r="W3185" i="14"/>
  <c r="Z3185" i="14"/>
  <c r="AA3185" i="14"/>
  <c r="W3139" i="14"/>
  <c r="Z3139" i="14"/>
  <c r="AA3139" i="14" s="1"/>
  <c r="W3074" i="14"/>
  <c r="Z3074" i="14"/>
  <c r="AA3074" i="14" s="1"/>
  <c r="W3030" i="14"/>
  <c r="Z3030" i="14" s="1"/>
  <c r="AA3030" i="14" s="1"/>
  <c r="W2959" i="14"/>
  <c r="Z2959" i="14" s="1"/>
  <c r="AA2959" i="14" s="1"/>
  <c r="W2881" i="14"/>
  <c r="Z2881" i="14"/>
  <c r="AA2881" i="14" s="1"/>
  <c r="W2849" i="14"/>
  <c r="Z2849" i="14" s="1"/>
  <c r="AA2849" i="14" s="1"/>
  <c r="W2831" i="14"/>
  <c r="Z2831" i="14"/>
  <c r="AA2831" i="14" s="1"/>
  <c r="W291" i="14"/>
  <c r="Z291" i="14" s="1"/>
  <c r="AA291" i="14"/>
  <c r="W284" i="14"/>
  <c r="Z284" i="14"/>
  <c r="AA284" i="14" s="1"/>
  <c r="W270" i="14"/>
  <c r="Z270" i="14" s="1"/>
  <c r="AA270" i="14"/>
  <c r="W259" i="14"/>
  <c r="Z259" i="14"/>
  <c r="AA259" i="14" s="1"/>
  <c r="W255" i="14"/>
  <c r="Z255" i="14" s="1"/>
  <c r="AA255" i="14"/>
  <c r="W244" i="14"/>
  <c r="Z244" i="14"/>
  <c r="AA244" i="14" s="1"/>
  <c r="W240" i="14"/>
  <c r="Z240" i="14" s="1"/>
  <c r="AA240" i="14" s="1"/>
  <c r="W223" i="14"/>
  <c r="Z223" i="14"/>
  <c r="AA223" i="14" s="1"/>
  <c r="W209" i="14"/>
  <c r="Z209" i="14" s="1"/>
  <c r="AA209" i="14"/>
  <c r="W154" i="14"/>
  <c r="Z154" i="14"/>
  <c r="AA154" i="14" s="1"/>
  <c r="W139" i="14"/>
  <c r="Z139" i="14" s="1"/>
  <c r="AA139" i="14"/>
  <c r="W135" i="14"/>
  <c r="Z135" i="14"/>
  <c r="AA135" i="14"/>
  <c r="W131" i="14"/>
  <c r="Z131" i="14" s="1"/>
  <c r="AA131" i="14" s="1"/>
  <c r="W127" i="14"/>
  <c r="Z127" i="14"/>
  <c r="AA127" i="14" s="1"/>
  <c r="W112" i="14"/>
  <c r="Z112" i="14" s="1"/>
  <c r="AA112" i="14" s="1"/>
  <c r="W105" i="14"/>
  <c r="Z105" i="14"/>
  <c r="AA105" i="14" s="1"/>
  <c r="W98" i="14"/>
  <c r="Z98" i="14" s="1"/>
  <c r="AA98" i="14"/>
  <c r="W94" i="14"/>
  <c r="Z94" i="14"/>
  <c r="AA94" i="14" s="1"/>
  <c r="W51" i="14"/>
  <c r="Z51" i="14" s="1"/>
  <c r="AA51" i="14"/>
  <c r="W47" i="14"/>
  <c r="Z47" i="14"/>
  <c r="AA47" i="14" s="1"/>
  <c r="W40" i="14"/>
  <c r="Z40" i="14" s="1"/>
  <c r="AA40" i="14" s="1"/>
  <c r="W3471" i="14"/>
  <c r="Z3471" i="14"/>
  <c r="AA3471" i="14" s="1"/>
  <c r="W3467" i="14"/>
  <c r="Z3467" i="14"/>
  <c r="AA3467" i="14"/>
  <c r="W3395" i="14"/>
  <c r="Z3395" i="14"/>
  <c r="AA3395" i="14" s="1"/>
  <c r="W3391" i="14"/>
  <c r="Z3391" i="14" s="1"/>
  <c r="AA3391" i="14"/>
  <c r="W3263" i="14"/>
  <c r="Z3263" i="14"/>
  <c r="AA3263" i="14" s="1"/>
  <c r="W3255" i="14"/>
  <c r="Z3255" i="14"/>
  <c r="AA3255" i="14" s="1"/>
  <c r="W3219" i="14"/>
  <c r="Z3219" i="14"/>
  <c r="AA3219" i="14" s="1"/>
  <c r="W3164" i="14"/>
  <c r="Z3164" i="14"/>
  <c r="AA3164" i="14" s="1"/>
  <c r="W3135" i="14"/>
  <c r="Z3135" i="14" s="1"/>
  <c r="AA3135" i="14" s="1"/>
  <c r="W3131" i="14"/>
  <c r="Z3131" i="14"/>
  <c r="AA3131" i="14" s="1"/>
  <c r="W3127" i="14"/>
  <c r="Z3127" i="14" s="1"/>
  <c r="AA3127" i="14" s="1"/>
  <c r="W3123" i="14"/>
  <c r="Z3123" i="14"/>
  <c r="AA3123" i="14"/>
  <c r="W3087" i="14"/>
  <c r="Z3087" i="14" s="1"/>
  <c r="AA3087" i="14"/>
  <c r="W3055" i="14"/>
  <c r="Z3055" i="14"/>
  <c r="AA3055" i="14" s="1"/>
  <c r="M28" i="17"/>
  <c r="F28" i="17" s="1"/>
  <c r="N19" i="17"/>
  <c r="M19" i="17" s="1"/>
  <c r="P19" i="17" s="1"/>
  <c r="Q19" i="17" s="1"/>
  <c r="N23" i="17"/>
  <c r="N27" i="17"/>
  <c r="M27" i="17" s="1"/>
  <c r="P27" i="17" s="1"/>
  <c r="Q27" i="17" s="1"/>
  <c r="N31" i="17"/>
  <c r="O19" i="17"/>
  <c r="O23" i="17"/>
  <c r="O27" i="17"/>
  <c r="O31" i="17"/>
  <c r="N22" i="17"/>
  <c r="M22" i="17" s="1"/>
  <c r="N26" i="17"/>
  <c r="N30" i="17"/>
  <c r="M30" i="17" s="1"/>
  <c r="O22" i="17"/>
  <c r="O26" i="17"/>
  <c r="M26" i="17" s="1"/>
  <c r="O30" i="17"/>
  <c r="M68" i="16"/>
  <c r="F68" i="16" s="1"/>
  <c r="D68" i="16"/>
  <c r="G68" i="16" s="1"/>
  <c r="H68" i="16"/>
  <c r="M84" i="16"/>
  <c r="F84" i="16" s="1"/>
  <c r="D84" i="16"/>
  <c r="G84" i="16" s="1"/>
  <c r="H84" i="16" s="1"/>
  <c r="M106" i="16"/>
  <c r="P106" i="16"/>
  <c r="Q106" i="16" s="1"/>
  <c r="M111" i="16"/>
  <c r="F111" i="16" s="1"/>
  <c r="D111" i="16" s="1"/>
  <c r="G111" i="16" s="1"/>
  <c r="H111" i="16" s="1"/>
  <c r="M51" i="16"/>
  <c r="F51" i="16"/>
  <c r="D51" i="16" s="1"/>
  <c r="G51" i="16" s="1"/>
  <c r="H51" i="16" s="1"/>
  <c r="M92" i="16"/>
  <c r="F92" i="16"/>
  <c r="M123" i="16"/>
  <c r="M110" i="16"/>
  <c r="F110" i="16" s="1"/>
  <c r="D110" i="16" s="1"/>
  <c r="G110" i="16" s="1"/>
  <c r="H110" i="16" s="1"/>
  <c r="P110" i="16"/>
  <c r="Q110" i="16"/>
  <c r="M52" i="16"/>
  <c r="F52" i="16" s="1"/>
  <c r="D52" i="16" s="1"/>
  <c r="G52" i="16" s="1"/>
  <c r="H52" i="16" s="1"/>
  <c r="M136" i="16"/>
  <c r="P136" i="16"/>
  <c r="Q136" i="16" s="1"/>
  <c r="M131" i="16"/>
  <c r="P131" i="16" s="1"/>
  <c r="Q131" i="16" s="1"/>
  <c r="F131" i="16"/>
  <c r="D131" i="16" s="1"/>
  <c r="G131" i="16" s="1"/>
  <c r="H131" i="16" s="1"/>
  <c r="M135" i="16"/>
  <c r="M128" i="16"/>
  <c r="P128" i="16"/>
  <c r="Q128" i="16"/>
  <c r="M40" i="16"/>
  <c r="F40" i="16"/>
  <c r="D40" i="16"/>
  <c r="G40" i="16" s="1"/>
  <c r="H40" i="16" s="1"/>
  <c r="M56" i="16"/>
  <c r="M127" i="16"/>
  <c r="P127" i="16"/>
  <c r="Q127" i="16" s="1"/>
  <c r="M137" i="16"/>
  <c r="P137" i="16"/>
  <c r="Q137" i="16" s="1"/>
  <c r="M119" i="16"/>
  <c r="F119" i="16" s="1"/>
  <c r="D119" i="16"/>
  <c r="G119" i="16" s="1"/>
  <c r="H119" i="16" s="1"/>
  <c r="M48" i="16"/>
  <c r="P48" i="16"/>
  <c r="Q48" i="16"/>
  <c r="M104" i="16"/>
  <c r="F104" i="16" s="1"/>
  <c r="D104" i="16" s="1"/>
  <c r="G104" i="16" s="1"/>
  <c r="H104" i="16" s="1"/>
  <c r="M125" i="16"/>
  <c r="P125" i="16"/>
  <c r="Q125" i="16" s="1"/>
  <c r="U83" i="16"/>
  <c r="N60" i="16"/>
  <c r="O65" i="16"/>
  <c r="M65" i="16" s="1"/>
  <c r="P65" i="16" s="1"/>
  <c r="Q65" i="16" s="1"/>
  <c r="O83" i="16"/>
  <c r="O86" i="16"/>
  <c r="N88" i="16"/>
  <c r="O91" i="16"/>
  <c r="M91" i="16" s="1"/>
  <c r="F91" i="16" s="1"/>
  <c r="D91" i="16" s="1"/>
  <c r="G91" i="16" s="1"/>
  <c r="H91" i="16" s="1"/>
  <c r="O94" i="16"/>
  <c r="O100" i="16"/>
  <c r="N25" i="16"/>
  <c r="M25" i="16"/>
  <c r="F25" i="16" s="1"/>
  <c r="P25" i="16"/>
  <c r="Q25" i="16" s="1"/>
  <c r="N33" i="16"/>
  <c r="M33" i="16"/>
  <c r="F33" i="16" s="1"/>
  <c r="D33" i="16"/>
  <c r="G33" i="16" s="1"/>
  <c r="H33" i="16" s="1"/>
  <c r="N44" i="16"/>
  <c r="M44" i="16" s="1"/>
  <c r="O60" i="16"/>
  <c r="N64" i="16"/>
  <c r="N76" i="16"/>
  <c r="M76" i="16"/>
  <c r="F76" i="16" s="1"/>
  <c r="D76" i="16" s="1"/>
  <c r="G76" i="16" s="1"/>
  <c r="H76" i="16" s="1"/>
  <c r="N96" i="16"/>
  <c r="M96" i="16"/>
  <c r="N108" i="16"/>
  <c r="N36" i="16"/>
  <c r="O38" i="16"/>
  <c r="M38" i="16" s="1"/>
  <c r="E41" i="16"/>
  <c r="U41" i="16"/>
  <c r="O44" i="16"/>
  <c r="E72" i="16"/>
  <c r="U72" i="16" s="1"/>
  <c r="E80" i="16"/>
  <c r="O97" i="16"/>
  <c r="M97" i="16" s="1"/>
  <c r="N99" i="16"/>
  <c r="M99" i="16"/>
  <c r="P99" i="16" s="1"/>
  <c r="Q99" i="16" s="1"/>
  <c r="O105" i="16"/>
  <c r="M105" i="16" s="1"/>
  <c r="P105" i="16" s="1"/>
  <c r="Q105" i="16" s="1"/>
  <c r="O108" i="16"/>
  <c r="E112" i="16"/>
  <c r="U112" i="16" s="1"/>
  <c r="E92" i="16"/>
  <c r="U92" i="16"/>
  <c r="E20" i="16"/>
  <c r="U20" i="16"/>
  <c r="N21" i="16"/>
  <c r="M21" i="16"/>
  <c r="E28" i="16"/>
  <c r="U28" i="16" s="1"/>
  <c r="N29" i="16"/>
  <c r="M29" i="16"/>
  <c r="P29" i="16" s="1"/>
  <c r="Q29" i="16" s="1"/>
  <c r="N46" i="16"/>
  <c r="N72" i="16"/>
  <c r="M72" i="16" s="1"/>
  <c r="P72" i="16" s="1"/>
  <c r="Q72" i="16" s="1"/>
  <c r="N115" i="16"/>
  <c r="M115" i="16" s="1"/>
  <c r="N83" i="16"/>
  <c r="M83" i="16" s="1"/>
  <c r="N86" i="16"/>
  <c r="O89" i="16"/>
  <c r="M89" i="16"/>
  <c r="P89" i="16" s="1"/>
  <c r="Q89" i="16" s="1"/>
  <c r="N91" i="16"/>
  <c r="N94" i="16"/>
  <c r="M94" i="16" s="1"/>
  <c r="F94" i="16" s="1"/>
  <c r="D94" i="16" s="1"/>
  <c r="G94" i="16" s="1"/>
  <c r="H94" i="16" s="1"/>
  <c r="N100" i="16"/>
  <c r="M100" i="16" s="1"/>
  <c r="M20" i="16"/>
  <c r="F20" i="16" s="1"/>
  <c r="D20" i="16" s="1"/>
  <c r="G20" i="16" s="1"/>
  <c r="H20" i="16" s="1"/>
  <c r="E26" i="16"/>
  <c r="U26" i="16"/>
  <c r="E34" i="16"/>
  <c r="D34" i="16" s="1"/>
  <c r="G34" i="16" s="1"/>
  <c r="H34" i="16" s="1"/>
  <c r="O46" i="16"/>
  <c r="M46" i="16" s="1"/>
  <c r="O49" i="16"/>
  <c r="M49" i="16"/>
  <c r="P49" i="16" s="1"/>
  <c r="Q49" i="16" s="1"/>
  <c r="M81" i="16"/>
  <c r="E89" i="16"/>
  <c r="O115" i="16"/>
  <c r="N61" i="16"/>
  <c r="M61" i="16" s="1"/>
  <c r="O61" i="16"/>
  <c r="E61" i="16"/>
  <c r="U43" i="16"/>
  <c r="E62" i="16"/>
  <c r="U62" i="16" s="1"/>
  <c r="N62" i="16"/>
  <c r="M62" i="16" s="1"/>
  <c r="O62" i="16"/>
  <c r="U69" i="16"/>
  <c r="U107" i="16"/>
  <c r="E79" i="16"/>
  <c r="U79" i="16" s="1"/>
  <c r="O79" i="16"/>
  <c r="N79" i="16"/>
  <c r="E95" i="16"/>
  <c r="O95" i="16"/>
  <c r="N95" i="16"/>
  <c r="M95" i="16" s="1"/>
  <c r="U102" i="16"/>
  <c r="O107" i="16"/>
  <c r="N109" i="16"/>
  <c r="E109" i="16"/>
  <c r="O109" i="16"/>
  <c r="N19" i="16"/>
  <c r="O22" i="16"/>
  <c r="M22" i="16" s="1"/>
  <c r="N24" i="16"/>
  <c r="M24" i="16" s="1"/>
  <c r="N27" i="16"/>
  <c r="M27" i="16" s="1"/>
  <c r="N32" i="16"/>
  <c r="M32" i="16" s="1"/>
  <c r="F32" i="16" s="1"/>
  <c r="D32" i="16" s="1"/>
  <c r="G32" i="16" s="1"/>
  <c r="H32" i="16" s="1"/>
  <c r="N37" i="16"/>
  <c r="O37" i="16"/>
  <c r="M37" i="16" s="1"/>
  <c r="O43" i="16"/>
  <c r="N59" i="16"/>
  <c r="U60" i="16"/>
  <c r="N69" i="16"/>
  <c r="M69" i="16" s="1"/>
  <c r="O69" i="16"/>
  <c r="N77" i="16"/>
  <c r="E77" i="16"/>
  <c r="U77" i="16" s="1"/>
  <c r="O77" i="16"/>
  <c r="E82" i="16"/>
  <c r="O82" i="16"/>
  <c r="N82" i="16"/>
  <c r="U84" i="16"/>
  <c r="N93" i="16"/>
  <c r="M93" i="16" s="1"/>
  <c r="F93" i="16" s="1"/>
  <c r="D93" i="16" s="1"/>
  <c r="G93" i="16" s="1"/>
  <c r="H93" i="16" s="1"/>
  <c r="E93" i="16"/>
  <c r="O93" i="16"/>
  <c r="E98" i="16"/>
  <c r="O98" i="16"/>
  <c r="M98" i="16" s="1"/>
  <c r="N98" i="16"/>
  <c r="O103" i="16"/>
  <c r="N103" i="16"/>
  <c r="M103" i="16" s="1"/>
  <c r="F103" i="16" s="1"/>
  <c r="D103" i="16" s="1"/>
  <c r="G103" i="16" s="1"/>
  <c r="H103" i="16" s="1"/>
  <c r="O19" i="16"/>
  <c r="M19" i="16" s="1"/>
  <c r="O24" i="16"/>
  <c r="O27" i="16"/>
  <c r="O32" i="16"/>
  <c r="U44" i="16"/>
  <c r="E67" i="16"/>
  <c r="N70" i="16"/>
  <c r="E71" i="16"/>
  <c r="O71" i="16"/>
  <c r="M71" i="16" s="1"/>
  <c r="P71" i="16" s="1"/>
  <c r="Q71" i="16" s="1"/>
  <c r="N71" i="16"/>
  <c r="N102" i="16"/>
  <c r="O30" i="16"/>
  <c r="M30" i="16" s="1"/>
  <c r="F30" i="16" s="1"/>
  <c r="E22" i="16"/>
  <c r="E30" i="16"/>
  <c r="E47" i="16"/>
  <c r="U47" i="16" s="1"/>
  <c r="N47" i="16"/>
  <c r="E50" i="16"/>
  <c r="D50" i="16" s="1"/>
  <c r="G50" i="16" s="1"/>
  <c r="H50" i="16" s="1"/>
  <c r="N50" i="16"/>
  <c r="N53" i="16"/>
  <c r="M53" i="16" s="1"/>
  <c r="O53" i="16"/>
  <c r="E66" i="16"/>
  <c r="O66" i="16"/>
  <c r="N66" i="16"/>
  <c r="M66" i="16" s="1"/>
  <c r="F66" i="16" s="1"/>
  <c r="D66" i="16" s="1"/>
  <c r="G66" i="16" s="1"/>
  <c r="H66" i="16" s="1"/>
  <c r="O70" i="16"/>
  <c r="O102" i="16"/>
  <c r="U103" i="16"/>
  <c r="U108" i="16"/>
  <c r="N54" i="16"/>
  <c r="E55" i="16"/>
  <c r="U55" i="16" s="1"/>
  <c r="O55" i="16"/>
  <c r="N55" i="16"/>
  <c r="M55" i="16" s="1"/>
  <c r="N67" i="16"/>
  <c r="M67" i="16"/>
  <c r="P67" i="16" s="1"/>
  <c r="Q67" i="16" s="1"/>
  <c r="E87" i="16"/>
  <c r="O87" i="16"/>
  <c r="M87" i="16" s="1"/>
  <c r="N87" i="16"/>
  <c r="U105" i="16"/>
  <c r="E118" i="16"/>
  <c r="U118" i="16"/>
  <c r="O118" i="16"/>
  <c r="N118" i="16"/>
  <c r="M118" i="16" s="1"/>
  <c r="F118" i="16" s="1"/>
  <c r="E63" i="16"/>
  <c r="U63" i="16" s="1"/>
  <c r="O63" i="16"/>
  <c r="M63" i="16" s="1"/>
  <c r="F63" i="16" s="1"/>
  <c r="D63" i="16" s="1"/>
  <c r="G63" i="16" s="1"/>
  <c r="H63" i="16" s="1"/>
  <c r="N63" i="16"/>
  <c r="N107" i="16"/>
  <c r="N43" i="16"/>
  <c r="M43" i="16" s="1"/>
  <c r="N45" i="16"/>
  <c r="M45" i="16" s="1"/>
  <c r="P45" i="16" s="1"/>
  <c r="Q45" i="16" s="1"/>
  <c r="O45" i="16"/>
  <c r="O57" i="16"/>
  <c r="M57" i="16" s="1"/>
  <c r="P57" i="16" s="1"/>
  <c r="Q57" i="16" s="1"/>
  <c r="E58" i="16"/>
  <c r="O58" i="16"/>
  <c r="N58" i="16"/>
  <c r="M58" i="16" s="1"/>
  <c r="N23" i="16"/>
  <c r="M23" i="16" s="1"/>
  <c r="O26" i="16"/>
  <c r="M26" i="16"/>
  <c r="N31" i="16"/>
  <c r="M31" i="16"/>
  <c r="P31" i="16" s="1"/>
  <c r="Q31" i="16" s="1"/>
  <c r="O34" i="16"/>
  <c r="M34" i="16"/>
  <c r="E37" i="16"/>
  <c r="N38" i="16"/>
  <c r="E39" i="16"/>
  <c r="N39" i="16"/>
  <c r="M39" i="16" s="1"/>
  <c r="F39" i="16" s="1"/>
  <c r="D39" i="16" s="1"/>
  <c r="G39" i="16" s="1"/>
  <c r="H39" i="16" s="1"/>
  <c r="O41" i="16"/>
  <c r="M41" i="16" s="1"/>
  <c r="P41" i="16" s="1"/>
  <c r="Q41" i="16" s="1"/>
  <c r="E42" i="16"/>
  <c r="N42" i="16"/>
  <c r="M42" i="16" s="1"/>
  <c r="E45" i="16"/>
  <c r="O47" i="16"/>
  <c r="O50" i="16"/>
  <c r="O54" i="16"/>
  <c r="E57" i="16"/>
  <c r="M73" i="16"/>
  <c r="P73" i="16" s="1"/>
  <c r="E74" i="16"/>
  <c r="O74" i="16"/>
  <c r="M74" i="16" s="1"/>
  <c r="N74" i="16"/>
  <c r="M75" i="16"/>
  <c r="U76" i="16"/>
  <c r="N85" i="16"/>
  <c r="M85" i="16" s="1"/>
  <c r="P85" i="16" s="1"/>
  <c r="Q85" i="16" s="1"/>
  <c r="E85" i="16"/>
  <c r="O85" i="16"/>
  <c r="E90" i="16"/>
  <c r="U90" i="16" s="1"/>
  <c r="O90" i="16"/>
  <c r="N90" i="16"/>
  <c r="U104" i="16"/>
  <c r="U113" i="16"/>
  <c r="U115" i="16"/>
  <c r="E117" i="16"/>
  <c r="O117" i="16"/>
  <c r="N117" i="16"/>
  <c r="O113" i="16"/>
  <c r="N113" i="16"/>
  <c r="M31" i="17"/>
  <c r="F31" i="17" s="1"/>
  <c r="M23" i="17"/>
  <c r="P23" i="17" s="1"/>
  <c r="P84" i="16"/>
  <c r="Q84" i="16"/>
  <c r="F106" i="16"/>
  <c r="D106" i="16" s="1"/>
  <c r="G106" i="16" s="1"/>
  <c r="H106" i="16" s="1"/>
  <c r="P51" i="16"/>
  <c r="Q51" i="16" s="1"/>
  <c r="P92" i="16"/>
  <c r="Q92" i="16" s="1"/>
  <c r="D92" i="16"/>
  <c r="G92" i="16" s="1"/>
  <c r="H92" i="16" s="1"/>
  <c r="F136" i="16"/>
  <c r="D136" i="16" s="1"/>
  <c r="G136" i="16" s="1"/>
  <c r="H136" i="16" s="1"/>
  <c r="P58" i="16"/>
  <c r="Q58" i="16" s="1"/>
  <c r="M86" i="16"/>
  <c r="F86" i="16" s="1"/>
  <c r="D86" i="16" s="1"/>
  <c r="G86" i="16" s="1"/>
  <c r="H86" i="16" s="1"/>
  <c r="F71" i="16"/>
  <c r="P52" i="16"/>
  <c r="Q52" i="16" s="1"/>
  <c r="P40" i="16"/>
  <c r="Q40" i="16"/>
  <c r="P43" i="16"/>
  <c r="Q43" i="16" s="1"/>
  <c r="F125" i="16"/>
  <c r="D125" i="16" s="1"/>
  <c r="G125" i="16"/>
  <c r="H125" i="16" s="1"/>
  <c r="P91" i="16"/>
  <c r="Q91" i="16" s="1"/>
  <c r="F137" i="16"/>
  <c r="D137" i="16"/>
  <c r="G137" i="16" s="1"/>
  <c r="H137" i="16" s="1"/>
  <c r="F128" i="16"/>
  <c r="D128" i="16"/>
  <c r="G128" i="16" s="1"/>
  <c r="H128" i="16"/>
  <c r="P103" i="16"/>
  <c r="Q103" i="16" s="1"/>
  <c r="P119" i="16"/>
  <c r="Q119" i="16" s="1"/>
  <c r="P76" i="16"/>
  <c r="Q76" i="16"/>
  <c r="F48" i="16"/>
  <c r="P94" i="16"/>
  <c r="Q94" i="16" s="1"/>
  <c r="F127" i="16"/>
  <c r="D127" i="16" s="1"/>
  <c r="G127" i="16"/>
  <c r="H127" i="16" s="1"/>
  <c r="M90" i="16"/>
  <c r="F90" i="16" s="1"/>
  <c r="D90" i="16"/>
  <c r="G90" i="16"/>
  <c r="H90" i="16" s="1"/>
  <c r="P95" i="16"/>
  <c r="Q95" i="16" s="1"/>
  <c r="M108" i="16"/>
  <c r="F108" i="16" s="1"/>
  <c r="D108" i="16" s="1"/>
  <c r="G108" i="16" s="1"/>
  <c r="H108" i="16" s="1"/>
  <c r="F72" i="16"/>
  <c r="P19" i="16"/>
  <c r="Q19" i="16" s="1"/>
  <c r="M107" i="16"/>
  <c r="F107" i="16" s="1"/>
  <c r="D107" i="16" s="1"/>
  <c r="G107" i="16" s="1"/>
  <c r="H107" i="16" s="1"/>
  <c r="M77" i="16"/>
  <c r="P77" i="16" s="1"/>
  <c r="Q77" i="16" s="1"/>
  <c r="P33" i="16"/>
  <c r="Q33" i="16"/>
  <c r="M113" i="16"/>
  <c r="P113" i="16" s="1"/>
  <c r="Q113" i="16" s="1"/>
  <c r="P66" i="16"/>
  <c r="Q66" i="16" s="1"/>
  <c r="M47" i="16"/>
  <c r="F47" i="16"/>
  <c r="P98" i="16"/>
  <c r="Q98" i="16" s="1"/>
  <c r="D25" i="16"/>
  <c r="G25" i="16" s="1"/>
  <c r="H25" i="16"/>
  <c r="M60" i="16"/>
  <c r="P60" i="16" s="1"/>
  <c r="Q60" i="16" s="1"/>
  <c r="P81" i="16"/>
  <c r="Q81" i="16" s="1"/>
  <c r="F81" i="16"/>
  <c r="D81" i="16" s="1"/>
  <c r="G81" i="16"/>
  <c r="H81" i="16" s="1"/>
  <c r="M79" i="16"/>
  <c r="F79" i="16" s="1"/>
  <c r="D79" i="16"/>
  <c r="G79" i="16" s="1"/>
  <c r="H79" i="16" s="1"/>
  <c r="F62" i="16"/>
  <c r="D62" i="16" s="1"/>
  <c r="G62" i="16"/>
  <c r="H62" i="16" s="1"/>
  <c r="F29" i="16"/>
  <c r="D29" i="16" s="1"/>
  <c r="G29" i="16"/>
  <c r="H29" i="16" s="1"/>
  <c r="P30" i="16"/>
  <c r="Q30" i="16"/>
  <c r="P34" i="16"/>
  <c r="Q34" i="16" s="1"/>
  <c r="F34" i="16"/>
  <c r="U45" i="16"/>
  <c r="U95" i="16"/>
  <c r="U61" i="16"/>
  <c r="F99" i="16"/>
  <c r="D99" i="16" s="1"/>
  <c r="G99" i="16" s="1"/>
  <c r="H99" i="16" s="1"/>
  <c r="F31" i="16"/>
  <c r="D31" i="16" s="1"/>
  <c r="G31" i="16" s="1"/>
  <c r="H31" i="16" s="1"/>
  <c r="P47" i="16"/>
  <c r="Q47" i="16" s="1"/>
  <c r="M70" i="16"/>
  <c r="P70" i="16" s="1"/>
  <c r="Q70" i="16" s="1"/>
  <c r="M117" i="16"/>
  <c r="F117" i="16" s="1"/>
  <c r="U42" i="16"/>
  <c r="U98" i="16"/>
  <c r="U39" i="16"/>
  <c r="U22" i="16"/>
  <c r="U109" i="16"/>
  <c r="U58" i="16"/>
  <c r="F49" i="16"/>
  <c r="D49" i="16" s="1"/>
  <c r="G49" i="16" s="1"/>
  <c r="H49" i="16" s="1"/>
  <c r="M109" i="16"/>
  <c r="Q73" i="16"/>
  <c r="F73" i="16"/>
  <c r="D73" i="16" s="1"/>
  <c r="G73" i="16" s="1"/>
  <c r="H73" i="16" s="1"/>
  <c r="U66" i="16"/>
  <c r="U67" i="16"/>
  <c r="U117" i="16"/>
  <c r="U85" i="16"/>
  <c r="U57" i="16"/>
  <c r="P39" i="16"/>
  <c r="Q39" i="16" s="1"/>
  <c r="U93" i="16"/>
  <c r="F22" i="16"/>
  <c r="P22" i="16"/>
  <c r="Q22" i="16" s="1"/>
  <c r="F75" i="16"/>
  <c r="P75" i="16"/>
  <c r="Q75" i="16"/>
  <c r="U37" i="16"/>
  <c r="U87" i="16"/>
  <c r="M50" i="16"/>
  <c r="M82" i="16"/>
  <c r="F82" i="16" s="1"/>
  <c r="P31" i="17"/>
  <c r="Q31" i="17"/>
  <c r="Q23" i="17"/>
  <c r="F58" i="16"/>
  <c r="F77" i="16"/>
  <c r="D77" i="16"/>
  <c r="G77" i="16" s="1"/>
  <c r="H77" i="16" s="1"/>
  <c r="F98" i="16"/>
  <c r="F95" i="16"/>
  <c r="D95" i="16" s="1"/>
  <c r="G95" i="16"/>
  <c r="H95" i="16" s="1"/>
  <c r="P62" i="16"/>
  <c r="Q62" i="16" s="1"/>
  <c r="F43" i="16"/>
  <c r="D43" i="16" s="1"/>
  <c r="G43" i="16" s="1"/>
  <c r="H43" i="16" s="1"/>
  <c r="F19" i="16"/>
  <c r="D19" i="16" s="1"/>
  <c r="G19" i="16"/>
  <c r="H19" i="16" s="1"/>
  <c r="F100" i="16"/>
  <c r="D100" i="16" s="1"/>
  <c r="G100" i="16"/>
  <c r="H100" i="16" s="1"/>
  <c r="P100" i="16"/>
  <c r="Q100" i="16" s="1"/>
  <c r="F60" i="16"/>
  <c r="D60" i="16" s="1"/>
  <c r="G60" i="16" s="1"/>
  <c r="H60" i="16" s="1"/>
  <c r="P50" i="16"/>
  <c r="Q50" i="16" s="1"/>
  <c r="F50" i="16"/>
  <c r="F109" i="16"/>
  <c r="D109" i="16"/>
  <c r="G109" i="16" s="1"/>
  <c r="H109" i="16" s="1"/>
  <c r="P109" i="16"/>
  <c r="Q109" i="16" s="1"/>
  <c r="F85" i="16"/>
  <c r="D85" i="16" s="1"/>
  <c r="G85" i="16"/>
  <c r="H85" i="16" s="1"/>
  <c r="F70" i="16"/>
  <c r="D70" i="16" s="1"/>
  <c r="G70" i="16" s="1"/>
  <c r="H70" i="16" s="1"/>
  <c r="F45" i="16"/>
  <c r="D45" i="16" s="1"/>
  <c r="G45" i="16" s="1"/>
  <c r="H45" i="16" s="1"/>
  <c r="P32" i="16"/>
  <c r="Q32" i="16" s="1"/>
  <c r="P63" i="16"/>
  <c r="Q63" i="16" s="1"/>
  <c r="U31" i="17"/>
  <c r="U27" i="17"/>
  <c r="U26" i="17"/>
  <c r="U20" i="17"/>
  <c r="U30" i="17"/>
  <c r="F69" i="16" l="1"/>
  <c r="D69" i="16" s="1"/>
  <c r="G69" i="16" s="1"/>
  <c r="H69" i="16" s="1"/>
  <c r="P69" i="16"/>
  <c r="Q69" i="16" s="1"/>
  <c r="P24" i="16"/>
  <c r="Q24" i="16" s="1"/>
  <c r="F24" i="16"/>
  <c r="D24" i="16" s="1"/>
  <c r="G24" i="16" s="1"/>
  <c r="H24" i="16" s="1"/>
  <c r="F115" i="16"/>
  <c r="D115" i="16" s="1"/>
  <c r="G115" i="16" s="1"/>
  <c r="H115" i="16" s="1"/>
  <c r="P115" i="16"/>
  <c r="Q115" i="16" s="1"/>
  <c r="P44" i="16"/>
  <c r="Q44" i="16" s="1"/>
  <c r="F44" i="16"/>
  <c r="D44" i="16" s="1"/>
  <c r="G44" i="16" s="1"/>
  <c r="H44" i="16" s="1"/>
  <c r="F55" i="16"/>
  <c r="D55" i="16" s="1"/>
  <c r="G55" i="16" s="1"/>
  <c r="H55" i="16" s="1"/>
  <c r="P55" i="16"/>
  <c r="Q55" i="16" s="1"/>
  <c r="P132" i="16"/>
  <c r="Q132" i="16" s="1"/>
  <c r="F132" i="16"/>
  <c r="D132" i="16" s="1"/>
  <c r="G132" i="16" s="1"/>
  <c r="H132" i="16" s="1"/>
  <c r="P74" i="16"/>
  <c r="Q74" i="16" s="1"/>
  <c r="F74" i="16"/>
  <c r="P42" i="16"/>
  <c r="Q42" i="16" s="1"/>
  <c r="F42" i="16"/>
  <c r="D42" i="16" s="1"/>
  <c r="G42" i="16" s="1"/>
  <c r="H42" i="16" s="1"/>
  <c r="P61" i="16"/>
  <c r="Q61" i="16" s="1"/>
  <c r="F61" i="16"/>
  <c r="D61" i="16" s="1"/>
  <c r="G61" i="16" s="1"/>
  <c r="H61" i="16" s="1"/>
  <c r="P22" i="17"/>
  <c r="Q22" i="17" s="1"/>
  <c r="F22" i="17"/>
  <c r="D22" i="17" s="1"/>
  <c r="G22" i="17" s="1"/>
  <c r="H22" i="17" s="1"/>
  <c r="P27" i="16"/>
  <c r="Q27" i="16" s="1"/>
  <c r="F27" i="16"/>
  <c r="D27" i="16" s="1"/>
  <c r="G27" i="16" s="1"/>
  <c r="H27" i="16" s="1"/>
  <c r="P83" i="16"/>
  <c r="Q83" i="16" s="1"/>
  <c r="F83" i="16"/>
  <c r="D83" i="16" s="1"/>
  <c r="G83" i="16" s="1"/>
  <c r="H83" i="16" s="1"/>
  <c r="F38" i="16"/>
  <c r="D38" i="16" s="1"/>
  <c r="G38" i="16" s="1"/>
  <c r="H38" i="16" s="1"/>
  <c r="P38" i="16"/>
  <c r="Q38" i="16" s="1"/>
  <c r="F26" i="17"/>
  <c r="D26" i="17" s="1"/>
  <c r="G26" i="17" s="1"/>
  <c r="H26" i="17" s="1"/>
  <c r="P26" i="17"/>
  <c r="Q26" i="17" s="1"/>
  <c r="P23" i="16"/>
  <c r="Q23" i="16" s="1"/>
  <c r="F23" i="16"/>
  <c r="D23" i="16" s="1"/>
  <c r="G23" i="16" s="1"/>
  <c r="H23" i="16" s="1"/>
  <c r="F37" i="16"/>
  <c r="D37" i="16" s="1"/>
  <c r="G37" i="16" s="1"/>
  <c r="H37" i="16" s="1"/>
  <c r="P37" i="16"/>
  <c r="Q37" i="16" s="1"/>
  <c r="F46" i="16"/>
  <c r="D46" i="16" s="1"/>
  <c r="G46" i="16" s="1"/>
  <c r="H46" i="16" s="1"/>
  <c r="P46" i="16"/>
  <c r="Q46" i="16" s="1"/>
  <c r="F30" i="17"/>
  <c r="D30" i="17" s="1"/>
  <c r="G30" i="17" s="1"/>
  <c r="H30" i="17" s="1"/>
  <c r="P30" i="17"/>
  <c r="Q30" i="17" s="1"/>
  <c r="P87" i="16"/>
  <c r="Q87" i="16" s="1"/>
  <c r="F87" i="16"/>
  <c r="D87" i="16" s="1"/>
  <c r="G87" i="16" s="1"/>
  <c r="H87" i="16" s="1"/>
  <c r="F53" i="16"/>
  <c r="D53" i="16" s="1"/>
  <c r="G53" i="16" s="1"/>
  <c r="H53" i="16" s="1"/>
  <c r="P53" i="16"/>
  <c r="Q53" i="16" s="1"/>
  <c r="D117" i="16"/>
  <c r="G117" i="16" s="1"/>
  <c r="H117" i="16" s="1"/>
  <c r="P160" i="14"/>
  <c r="Q160" i="14" s="1"/>
  <c r="F57" i="16"/>
  <c r="D57" i="16" s="1"/>
  <c r="G57" i="16" s="1"/>
  <c r="H57" i="16" s="1"/>
  <c r="P123" i="16"/>
  <c r="Q123" i="16" s="1"/>
  <c r="F123" i="16"/>
  <c r="D123" i="16" s="1"/>
  <c r="G123" i="16" s="1"/>
  <c r="H123" i="16" s="1"/>
  <c r="F19" i="17"/>
  <c r="D19" i="17" s="1"/>
  <c r="G19" i="17" s="1"/>
  <c r="H19" i="17" s="1"/>
  <c r="P118" i="16"/>
  <c r="Q118" i="16" s="1"/>
  <c r="D74" i="16"/>
  <c r="G74" i="16" s="1"/>
  <c r="H74" i="16" s="1"/>
  <c r="M102" i="16"/>
  <c r="D98" i="16"/>
  <c r="G98" i="16" s="1"/>
  <c r="H98" i="16" s="1"/>
  <c r="P166" i="14"/>
  <c r="Q166" i="14" s="1"/>
  <c r="P79" i="16"/>
  <c r="Q79" i="16" s="1"/>
  <c r="F67" i="16"/>
  <c r="D67" i="16" s="1"/>
  <c r="G67" i="16" s="1"/>
  <c r="H67" i="16" s="1"/>
  <c r="F41" i="16"/>
  <c r="D41" i="16" s="1"/>
  <c r="G41" i="16" s="1"/>
  <c r="H41" i="16" s="1"/>
  <c r="D47" i="16"/>
  <c r="G47" i="16" s="1"/>
  <c r="H47" i="16" s="1"/>
  <c r="P107" i="16"/>
  <c r="Q107" i="16" s="1"/>
  <c r="F27" i="17"/>
  <c r="D27" i="17" s="1"/>
  <c r="G27" i="17" s="1"/>
  <c r="H27" i="17" s="1"/>
  <c r="D58" i="16"/>
  <c r="G58" i="16" s="1"/>
  <c r="H58" i="16" s="1"/>
  <c r="U34" i="16"/>
  <c r="F105" i="16"/>
  <c r="D105" i="16" s="1"/>
  <c r="G105" i="16" s="1"/>
  <c r="H105" i="16" s="1"/>
  <c r="P96" i="16"/>
  <c r="Q96" i="16" s="1"/>
  <c r="F96" i="16"/>
  <c r="D96" i="16" s="1"/>
  <c r="G96" i="16" s="1"/>
  <c r="H96" i="16" s="1"/>
  <c r="P47" i="14"/>
  <c r="Q47" i="14" s="1"/>
  <c r="P50" i="14"/>
  <c r="Q50" i="14" s="1"/>
  <c r="AC3443" i="14"/>
  <c r="AC3439" i="14"/>
  <c r="AC3435" i="14"/>
  <c r="AC3431" i="14"/>
  <c r="AC3427" i="14"/>
  <c r="AC3423" i="14"/>
  <c r="AC3419" i="14"/>
  <c r="AC3365" i="14"/>
  <c r="AC3361" i="14"/>
  <c r="AC3357" i="14"/>
  <c r="P108" i="16"/>
  <c r="Q108" i="16" s="1"/>
  <c r="W2934" i="14"/>
  <c r="Z2934" i="14" s="1"/>
  <c r="AA2934" i="14" s="1"/>
  <c r="P128" i="14"/>
  <c r="Q128" i="14" s="1"/>
  <c r="U89" i="16"/>
  <c r="P82" i="16"/>
  <c r="Q82" i="16" s="1"/>
  <c r="P117" i="16"/>
  <c r="Q117" i="16" s="1"/>
  <c r="F113" i="16"/>
  <c r="D113" i="16" s="1"/>
  <c r="G113" i="16" s="1"/>
  <c r="H113" i="16" s="1"/>
  <c r="F65" i="16"/>
  <c r="D65" i="16" s="1"/>
  <c r="G65" i="16" s="1"/>
  <c r="H65" i="16" s="1"/>
  <c r="F89" i="16"/>
  <c r="D89" i="16" s="1"/>
  <c r="G89" i="16" s="1"/>
  <c r="H89" i="16" s="1"/>
  <c r="U50" i="16"/>
  <c r="D72" i="16"/>
  <c r="G72" i="16" s="1"/>
  <c r="H72" i="16" s="1"/>
  <c r="P104" i="16"/>
  <c r="Q104" i="16" s="1"/>
  <c r="P86" i="16"/>
  <c r="Q86" i="16" s="1"/>
  <c r="P111" i="16"/>
  <c r="Q111" i="16" s="1"/>
  <c r="P68" i="16"/>
  <c r="Q68" i="16" s="1"/>
  <c r="D118" i="16"/>
  <c r="G118" i="16" s="1"/>
  <c r="H118" i="16" s="1"/>
  <c r="D30" i="16"/>
  <c r="G30" i="16" s="1"/>
  <c r="H30" i="16" s="1"/>
  <c r="U30" i="16"/>
  <c r="F97" i="16"/>
  <c r="D97" i="16" s="1"/>
  <c r="G97" i="16" s="1"/>
  <c r="H97" i="16" s="1"/>
  <c r="P97" i="16"/>
  <c r="Q97" i="16" s="1"/>
  <c r="AC3040" i="14"/>
  <c r="F26" i="16"/>
  <c r="D26" i="16" s="1"/>
  <c r="G26" i="16" s="1"/>
  <c r="H26" i="16" s="1"/>
  <c r="P26" i="16"/>
  <c r="Q26" i="16" s="1"/>
  <c r="D22" i="16"/>
  <c r="G22" i="16" s="1"/>
  <c r="H22" i="16" s="1"/>
  <c r="U80" i="16"/>
  <c r="F56" i="16"/>
  <c r="D56" i="16" s="1"/>
  <c r="G56" i="16" s="1"/>
  <c r="H56" i="16" s="1"/>
  <c r="P56" i="16"/>
  <c r="Q56" i="16" s="1"/>
  <c r="W2898" i="14"/>
  <c r="Z2898" i="14" s="1"/>
  <c r="AA2898" i="14" s="1"/>
  <c r="F135" i="16"/>
  <c r="D135" i="16" s="1"/>
  <c r="G135" i="16" s="1"/>
  <c r="H135" i="16" s="1"/>
  <c r="P135" i="16"/>
  <c r="Q135" i="16" s="1"/>
  <c r="P93" i="16"/>
  <c r="Q93" i="16" s="1"/>
  <c r="F23" i="17"/>
  <c r="D23" i="17" s="1"/>
  <c r="G23" i="17" s="1"/>
  <c r="H23" i="17" s="1"/>
  <c r="D71" i="16"/>
  <c r="G71" i="16" s="1"/>
  <c r="H71" i="16" s="1"/>
  <c r="U71" i="16"/>
  <c r="P28" i="17"/>
  <c r="Q28" i="17" s="1"/>
  <c r="P90" i="16"/>
  <c r="Q90" i="16" s="1"/>
  <c r="U74" i="16"/>
  <c r="M54" i="16"/>
  <c r="U82" i="16"/>
  <c r="D82" i="16"/>
  <c r="G82" i="16" s="1"/>
  <c r="H82" i="16" s="1"/>
  <c r="P20" i="16"/>
  <c r="Q20" i="16" s="1"/>
  <c r="F21" i="16"/>
  <c r="D21" i="16" s="1"/>
  <c r="G21" i="16" s="1"/>
  <c r="H21" i="16" s="1"/>
  <c r="P21" i="16"/>
  <c r="Q21" i="16" s="1"/>
  <c r="W2800" i="14"/>
  <c r="Z2800" i="14" s="1"/>
  <c r="AA2800" i="14" s="1"/>
  <c r="P61" i="14"/>
  <c r="Q61" i="14" s="1"/>
  <c r="W2946" i="14"/>
  <c r="Z2946" i="14" s="1"/>
  <c r="AA2946" i="14" s="1"/>
  <c r="P190" i="14"/>
  <c r="Q190" i="14" s="1"/>
  <c r="P75" i="14"/>
  <c r="Q75" i="14" s="1"/>
  <c r="L85" i="14"/>
  <c r="L158" i="14"/>
  <c r="P158" i="14" s="1"/>
  <c r="Q158" i="14" s="1"/>
  <c r="L122" i="14"/>
  <c r="L41" i="14"/>
  <c r="P41" i="14" s="1"/>
  <c r="Q41" i="14" s="1"/>
  <c r="L57" i="14"/>
  <c r="P57" i="14" s="1"/>
  <c r="Q57" i="14" s="1"/>
  <c r="L154" i="14"/>
  <c r="P154" i="14" s="1"/>
  <c r="Q154" i="14" s="1"/>
  <c r="L94" i="14"/>
  <c r="P66" i="14"/>
  <c r="Q66" i="14" s="1"/>
  <c r="P88" i="14"/>
  <c r="Q88" i="14" s="1"/>
  <c r="P94" i="14"/>
  <c r="Q94" i="14" s="1"/>
  <c r="AC3308" i="14"/>
  <c r="AC3304" i="14"/>
  <c r="AC3258" i="14"/>
  <c r="AC3254" i="14"/>
  <c r="AC3237" i="14"/>
  <c r="AC3102" i="14"/>
  <c r="AC3069" i="14"/>
  <c r="AC3062" i="14"/>
  <c r="AC3054" i="14"/>
  <c r="AC3046" i="14"/>
  <c r="AC3038" i="14"/>
  <c r="AC3030" i="14"/>
  <c r="AC3022" i="14"/>
  <c r="AC3014" i="14"/>
  <c r="AC3006" i="14"/>
  <c r="AC2998" i="14"/>
  <c r="AC2990" i="14"/>
  <c r="AC2982" i="14"/>
  <c r="Z2982" i="14"/>
  <c r="AA2982" i="14" s="1"/>
  <c r="AC2974" i="14"/>
  <c r="AC2966" i="14"/>
  <c r="AC3168" i="14"/>
  <c r="AC3397" i="14"/>
  <c r="AC3136" i="14"/>
  <c r="N122" i="14"/>
  <c r="M122" i="14" s="1"/>
  <c r="P122" i="14" s="1"/>
  <c r="Q122" i="14" s="1"/>
  <c r="O122" i="14"/>
  <c r="O114" i="14"/>
  <c r="N114" i="14"/>
  <c r="M114" i="14" s="1"/>
  <c r="L69" i="14"/>
  <c r="N67" i="14"/>
  <c r="O67" i="14"/>
  <c r="P85" i="14"/>
  <c r="Q85" i="14" s="1"/>
  <c r="AC3299" i="14"/>
  <c r="AC3270" i="14"/>
  <c r="AC3266" i="14"/>
  <c r="AC3262" i="14"/>
  <c r="AC3249" i="14"/>
  <c r="AC3245" i="14"/>
  <c r="AC3241" i="14"/>
  <c r="L124" i="14"/>
  <c r="P124" i="14" s="1"/>
  <c r="Q124" i="14" s="1"/>
  <c r="W3224" i="14"/>
  <c r="Z3224" i="14" s="1"/>
  <c r="AA3224" i="14" s="1"/>
  <c r="P120" i="14"/>
  <c r="Q120" i="14" s="1"/>
  <c r="M136" i="14"/>
  <c r="M202" i="14"/>
  <c r="P53" i="14"/>
  <c r="Q53" i="14" s="1"/>
  <c r="O49" i="14"/>
  <c r="N49" i="14"/>
  <c r="M49" i="14" s="1"/>
  <c r="AE2793" i="14"/>
  <c r="Y2793" i="14"/>
  <c r="X2793" i="14"/>
  <c r="AE2756" i="14"/>
  <c r="X2756" i="14"/>
  <c r="W2756" i="14" s="1"/>
  <c r="Z2756" i="14" s="1"/>
  <c r="AA2756" i="14" s="1"/>
  <c r="Y2756" i="14"/>
  <c r="AE2946" i="14"/>
  <c r="Y2946" i="14"/>
  <c r="AE2930" i="14"/>
  <c r="X2930" i="14"/>
  <c r="W2930" i="14" s="1"/>
  <c r="Z2930" i="14" s="1"/>
  <c r="AA2930" i="14" s="1"/>
  <c r="Y2930" i="14"/>
  <c r="AE2914" i="14"/>
  <c r="Y2914" i="14"/>
  <c r="W2914" i="14" s="1"/>
  <c r="Z2914" i="14" s="1"/>
  <c r="AA2914" i="14" s="1"/>
  <c r="AE2898" i="14"/>
  <c r="Y2898" i="14"/>
  <c r="AE2882" i="14"/>
  <c r="X2882" i="14"/>
  <c r="W2882" i="14" s="1"/>
  <c r="Z2882" i="14" s="1"/>
  <c r="AA2882" i="14" s="1"/>
  <c r="AE2866" i="14"/>
  <c r="Y2866" i="14"/>
  <c r="AE2850" i="14"/>
  <c r="X2850" i="14"/>
  <c r="W2850" i="14" s="1"/>
  <c r="Z2850" i="14" s="1"/>
  <c r="AA2850" i="14" s="1"/>
  <c r="Y2850" i="14"/>
  <c r="AE2834" i="14"/>
  <c r="Y2834" i="14"/>
  <c r="X2834" i="14"/>
  <c r="W2834" i="14" s="1"/>
  <c r="Z2834" i="14" s="1"/>
  <c r="AA2834" i="14" s="1"/>
  <c r="AE2818" i="14"/>
  <c r="Y2818" i="14"/>
  <c r="W2818" i="14" s="1"/>
  <c r="Z2818" i="14" s="1"/>
  <c r="AA2818" i="14" s="1"/>
  <c r="AE2802" i="14"/>
  <c r="Y2802" i="14"/>
  <c r="W2802" i="14" s="1"/>
  <c r="Z2802" i="14" s="1"/>
  <c r="AA2802" i="14" s="1"/>
  <c r="AE2786" i="14"/>
  <c r="X2786" i="14"/>
  <c r="W2786" i="14" s="1"/>
  <c r="Z2786" i="14" s="1"/>
  <c r="AA2786" i="14" s="1"/>
  <c r="AE2770" i="14"/>
  <c r="X2770" i="14"/>
  <c r="W2770" i="14" s="1"/>
  <c r="Z2770" i="14" s="1"/>
  <c r="AA2770" i="14" s="1"/>
  <c r="Y2770" i="14"/>
  <c r="Y2718" i="14"/>
  <c r="X2718" i="14"/>
  <c r="W2718" i="14" s="1"/>
  <c r="Z2718" i="14" s="1"/>
  <c r="AA2718" i="14" s="1"/>
  <c r="W2773" i="14"/>
  <c r="Z2773" i="14" s="1"/>
  <c r="AA2773" i="14" s="1"/>
  <c r="P172" i="14"/>
  <c r="Q172" i="14" s="1"/>
  <c r="AC3479" i="14"/>
  <c r="AC3475" i="14"/>
  <c r="AC3471" i="14"/>
  <c r="AC3467" i="14"/>
  <c r="AC3463" i="14"/>
  <c r="AC3459" i="14"/>
  <c r="AC3455" i="14"/>
  <c r="AC3451" i="14"/>
  <c r="AC3418" i="14"/>
  <c r="AC3414" i="14"/>
  <c r="AC3410" i="14"/>
  <c r="AC3406" i="14"/>
  <c r="AC3402" i="14"/>
  <c r="AC3398" i="14"/>
  <c r="AC3394" i="14"/>
  <c r="AC3390" i="14"/>
  <c r="AC3369" i="14"/>
  <c r="N69" i="14"/>
  <c r="O69" i="14"/>
  <c r="Y3213" i="14"/>
  <c r="X3213" i="14"/>
  <c r="AE2901" i="14"/>
  <c r="Y2901" i="14"/>
  <c r="X2901" i="14"/>
  <c r="W2901" i="14" s="1"/>
  <c r="Z2901" i="14" s="1"/>
  <c r="AA2901" i="14" s="1"/>
  <c r="AE2785" i="14"/>
  <c r="X2785" i="14"/>
  <c r="Y2785" i="14"/>
  <c r="AE2944" i="14"/>
  <c r="X2944" i="14"/>
  <c r="W2944" i="14" s="1"/>
  <c r="Z2944" i="14" s="1"/>
  <c r="AA2944" i="14" s="1"/>
  <c r="AE2928" i="14"/>
  <c r="X2928" i="14"/>
  <c r="Y2928" i="14"/>
  <c r="AE2912" i="14"/>
  <c r="X2912" i="14"/>
  <c r="W2912" i="14" s="1"/>
  <c r="Z2912" i="14" s="1"/>
  <c r="AA2912" i="14" s="1"/>
  <c r="AE2896" i="14"/>
  <c r="X2896" i="14"/>
  <c r="W2896" i="14" s="1"/>
  <c r="Z2896" i="14" s="1"/>
  <c r="AA2896" i="14" s="1"/>
  <c r="AE2880" i="14"/>
  <c r="Y2880" i="14"/>
  <c r="W2880" i="14" s="1"/>
  <c r="Z2880" i="14" s="1"/>
  <c r="AA2880" i="14" s="1"/>
  <c r="AE2864" i="14"/>
  <c r="X2864" i="14"/>
  <c r="W2864" i="14" s="1"/>
  <c r="Z2864" i="14" s="1"/>
  <c r="AA2864" i="14" s="1"/>
  <c r="AE2832" i="14"/>
  <c r="Y2832" i="14"/>
  <c r="X2832" i="14"/>
  <c r="W2832" i="14" s="1"/>
  <c r="Z2832" i="14" s="1"/>
  <c r="AA2832" i="14" s="1"/>
  <c r="AE2816" i="14"/>
  <c r="Y2816" i="14"/>
  <c r="X2816" i="14"/>
  <c r="P109" i="14"/>
  <c r="Q109" i="14" s="1"/>
  <c r="P187" i="14"/>
  <c r="Q187" i="14" s="1"/>
  <c r="AC3205" i="14"/>
  <c r="AC3201" i="14"/>
  <c r="AC3197" i="14"/>
  <c r="AC3193" i="14"/>
  <c r="AC3189" i="14"/>
  <c r="AC3185" i="14"/>
  <c r="AC2946" i="14"/>
  <c r="AC2770" i="14"/>
  <c r="AC2754" i="14"/>
  <c r="L203" i="14"/>
  <c r="L195" i="14"/>
  <c r="L187" i="14"/>
  <c r="L179" i="14"/>
  <c r="L163" i="14"/>
  <c r="P163" i="14" s="1"/>
  <c r="Q163" i="14" s="1"/>
  <c r="O150" i="14"/>
  <c r="N150" i="14"/>
  <c r="M150" i="14" s="1"/>
  <c r="P150" i="14" s="1"/>
  <c r="Q150" i="14" s="1"/>
  <c r="L147" i="14"/>
  <c r="M118" i="14"/>
  <c r="L115" i="14"/>
  <c r="X6" i="14"/>
  <c r="L47" i="14"/>
  <c r="Z3102" i="14"/>
  <c r="AA3102" i="14" s="1"/>
  <c r="X2866" i="14"/>
  <c r="W2866" i="14" s="1"/>
  <c r="Z2866" i="14" s="1"/>
  <c r="AA2866" i="14" s="1"/>
  <c r="P162" i="14"/>
  <c r="Q162" i="14" s="1"/>
  <c r="P95" i="14"/>
  <c r="Q95" i="14" s="1"/>
  <c r="M179" i="14"/>
  <c r="P179" i="14" s="1"/>
  <c r="Q179" i="14" s="1"/>
  <c r="AC3301" i="14"/>
  <c r="AC3297" i="14"/>
  <c r="AC3293" i="14"/>
  <c r="AC3234" i="14"/>
  <c r="AE3514" i="14"/>
  <c r="X3514" i="14"/>
  <c r="Y3514" i="14"/>
  <c r="AE3482" i="14"/>
  <c r="X3482" i="14"/>
  <c r="Y3482" i="14"/>
  <c r="AE3450" i="14"/>
  <c r="X3450" i="14"/>
  <c r="Y3450" i="14"/>
  <c r="AE3418" i="14"/>
  <c r="Y3418" i="14"/>
  <c r="X3418" i="14"/>
  <c r="X3371" i="14"/>
  <c r="Y3371" i="14"/>
  <c r="AE3371" i="14"/>
  <c r="Y3366" i="14"/>
  <c r="AE3366" i="14"/>
  <c r="X3366" i="14"/>
  <c r="W3366" i="14" s="1"/>
  <c r="Z3366" i="14" s="1"/>
  <c r="AA3366" i="14" s="1"/>
  <c r="AE3350" i="14"/>
  <c r="Y3350" i="14"/>
  <c r="W3350" i="14" s="1"/>
  <c r="Z3350" i="14" s="1"/>
  <c r="AA3350" i="14" s="1"/>
  <c r="X3318" i="14"/>
  <c r="Y3318" i="14"/>
  <c r="AE3318" i="14"/>
  <c r="X3291" i="14"/>
  <c r="Y3291" i="14"/>
  <c r="AE3291" i="14"/>
  <c r="W2922" i="14"/>
  <c r="Z2922" i="14" s="1"/>
  <c r="AA2922" i="14" s="1"/>
  <c r="AE2837" i="14"/>
  <c r="Y2837" i="14"/>
  <c r="W2837" i="14" s="1"/>
  <c r="Z2837" i="14" s="1"/>
  <c r="AA2837" i="14" s="1"/>
  <c r="AE2748" i="14"/>
  <c r="X2748" i="14"/>
  <c r="Y2748" i="14"/>
  <c r="X2952" i="14"/>
  <c r="W2952" i="14" s="1"/>
  <c r="Z2952" i="14" s="1"/>
  <c r="AA2952" i="14" s="1"/>
  <c r="AE2952" i="14"/>
  <c r="AE2936" i="14"/>
  <c r="Y2936" i="14"/>
  <c r="W2936" i="14" s="1"/>
  <c r="Z2936" i="14" s="1"/>
  <c r="AA2936" i="14" s="1"/>
  <c r="AE2920" i="14"/>
  <c r="X2920" i="14"/>
  <c r="W2920" i="14" s="1"/>
  <c r="Z2920" i="14" s="1"/>
  <c r="AA2920" i="14" s="1"/>
  <c r="AE2904" i="14"/>
  <c r="X2904" i="14"/>
  <c r="Y2904" i="14"/>
  <c r="AE2888" i="14"/>
  <c r="X2888" i="14"/>
  <c r="W2888" i="14" s="1"/>
  <c r="Z2888" i="14" s="1"/>
  <c r="AA2888" i="14" s="1"/>
  <c r="AE2856" i="14"/>
  <c r="X2856" i="14"/>
  <c r="W2856" i="14" s="1"/>
  <c r="Z2856" i="14" s="1"/>
  <c r="AA2856" i="14" s="1"/>
  <c r="AE2840" i="14"/>
  <c r="Y2840" i="14"/>
  <c r="W2840" i="14" s="1"/>
  <c r="Z2840" i="14" s="1"/>
  <c r="AA2840" i="14" s="1"/>
  <c r="X2824" i="14"/>
  <c r="Y2824" i="14"/>
  <c r="AE2824" i="14"/>
  <c r="AE2808" i="14"/>
  <c r="X2808" i="14"/>
  <c r="W2808" i="14" s="1"/>
  <c r="Z2808" i="14" s="1"/>
  <c r="AA2808" i="14" s="1"/>
  <c r="AE2776" i="14"/>
  <c r="X2776" i="14"/>
  <c r="W2776" i="14" s="1"/>
  <c r="Z2776" i="14" s="1"/>
  <c r="AA2776" i="14" s="1"/>
  <c r="AE2741" i="14"/>
  <c r="X2741" i="14"/>
  <c r="W2741" i="14" s="1"/>
  <c r="Z2741" i="14" s="1"/>
  <c r="AA2741" i="14" s="1"/>
  <c r="AE2787" i="14"/>
  <c r="X2787" i="14"/>
  <c r="W2787" i="14" s="1"/>
  <c r="Z2787" i="14" s="1"/>
  <c r="AA2787" i="14" s="1"/>
  <c r="M82" i="14"/>
  <c r="P83" i="14"/>
  <c r="Q83" i="14" s="1"/>
  <c r="AC3511" i="14"/>
  <c r="AC3507" i="14"/>
  <c r="AC3503" i="14"/>
  <c r="AC3499" i="14"/>
  <c r="AC3495" i="14"/>
  <c r="AC3491" i="14"/>
  <c r="AC3487" i="14"/>
  <c r="AC3483" i="14"/>
  <c r="AC3450" i="14"/>
  <c r="AC3446" i="14"/>
  <c r="AC3442" i="14"/>
  <c r="AC3438" i="14"/>
  <c r="AC3434" i="14"/>
  <c r="AC3430" i="14"/>
  <c r="AC3426" i="14"/>
  <c r="AC3422" i="14"/>
  <c r="AC3385" i="14"/>
  <c r="AC3381" i="14"/>
  <c r="AC3377" i="14"/>
  <c r="AC3373" i="14"/>
  <c r="AC3294" i="14"/>
  <c r="AC3141" i="14"/>
  <c r="L92" i="14"/>
  <c r="X3259" i="14"/>
  <c r="AE3259" i="14"/>
  <c r="Y3259" i="14"/>
  <c r="AE3231" i="14"/>
  <c r="X3231" i="14"/>
  <c r="W3231" i="14" s="1"/>
  <c r="Z3231" i="14" s="1"/>
  <c r="AA3231" i="14" s="1"/>
  <c r="Y3231" i="14"/>
  <c r="Y3218" i="14"/>
  <c r="AE3218" i="14"/>
  <c r="X3218" i="14"/>
  <c r="AC3500" i="14"/>
  <c r="W3051" i="14"/>
  <c r="Z3051" i="14" s="1"/>
  <c r="AA3051" i="14" s="1"/>
  <c r="W3093" i="14"/>
  <c r="Z3093" i="14" s="1"/>
  <c r="AA3093" i="14" s="1"/>
  <c r="W3352" i="14"/>
  <c r="Z3352" i="14" s="1"/>
  <c r="AA3352" i="14" s="1"/>
  <c r="W3416" i="14"/>
  <c r="Z3416" i="14" s="1"/>
  <c r="AA3416" i="14" s="1"/>
  <c r="W3512" i="14"/>
  <c r="Z3512" i="14" s="1"/>
  <c r="AA3512" i="14" s="1"/>
  <c r="AC3350" i="14"/>
  <c r="AC3346" i="14"/>
  <c r="AC3342" i="14"/>
  <c r="AC3338" i="14"/>
  <c r="AC3334" i="14"/>
  <c r="AC3330" i="14"/>
  <c r="AC3326" i="14"/>
  <c r="AC3322" i="14"/>
  <c r="AC3064" i="14"/>
  <c r="AC3056" i="14"/>
  <c r="AC3048" i="14"/>
  <c r="AC3032" i="14"/>
  <c r="AC3024" i="14"/>
  <c r="AC3016" i="14"/>
  <c r="AC3008" i="14"/>
  <c r="AC3000" i="14"/>
  <c r="AC2992" i="14"/>
  <c r="AC2984" i="14"/>
  <c r="AC2976" i="14"/>
  <c r="AC2968" i="14"/>
  <c r="AC2960" i="14"/>
  <c r="AC2952" i="14"/>
  <c r="AC2944" i="14"/>
  <c r="AC2936" i="14"/>
  <c r="AC2928" i="14"/>
  <c r="AC2920" i="14"/>
  <c r="AC2912" i="14"/>
  <c r="AC2904" i="14"/>
  <c r="AC2896" i="14"/>
  <c r="AC2888" i="14"/>
  <c r="AC2880" i="14"/>
  <c r="AC2872" i="14"/>
  <c r="AC2864" i="14"/>
  <c r="AC2856" i="14"/>
  <c r="AC2848" i="14"/>
  <c r="AC2840" i="14"/>
  <c r="AC2832" i="14"/>
  <c r="AC2824" i="14"/>
  <c r="AC2816" i="14"/>
  <c r="AC2808" i="14"/>
  <c r="AC2800" i="14"/>
  <c r="AC2792" i="14"/>
  <c r="AC2784" i="14"/>
  <c r="AC2776" i="14"/>
  <c r="AC2768" i="14"/>
  <c r="AC2760" i="14"/>
  <c r="AC2752" i="14"/>
  <c r="AC2744" i="14"/>
  <c r="L197" i="14"/>
  <c r="P197" i="14" s="1"/>
  <c r="Q197" i="14" s="1"/>
  <c r="L189" i="14"/>
  <c r="P189" i="14" s="1"/>
  <c r="Q189" i="14" s="1"/>
  <c r="L181" i="14"/>
  <c r="P181" i="14" s="1"/>
  <c r="Q181" i="14" s="1"/>
  <c r="L173" i="14"/>
  <c r="P173" i="14" s="1"/>
  <c r="Q173" i="14" s="1"/>
  <c r="M139" i="14"/>
  <c r="L36" i="14"/>
  <c r="AE2800" i="14"/>
  <c r="Y2800" i="14"/>
  <c r="AE2784" i="14"/>
  <c r="Y2784" i="14"/>
  <c r="X2784" i="14"/>
  <c r="AE2768" i="14"/>
  <c r="Y2768" i="14"/>
  <c r="W2768" i="14" s="1"/>
  <c r="Z2768" i="14" s="1"/>
  <c r="AA2768" i="14" s="1"/>
  <c r="AE2760" i="14"/>
  <c r="X2760" i="14"/>
  <c r="Y2760" i="14"/>
  <c r="P92" i="14"/>
  <c r="Q92" i="14" s="1"/>
  <c r="M140" i="14"/>
  <c r="P36" i="14"/>
  <c r="Q36" i="14" s="1"/>
  <c r="AC3513" i="14"/>
  <c r="AC3509" i="14"/>
  <c r="AC3505" i="14"/>
  <c r="AC3501" i="14"/>
  <c r="AC3497" i="14"/>
  <c r="AC3493" i="14"/>
  <c r="AC3489" i="14"/>
  <c r="AC3485" i="14"/>
  <c r="AC3436" i="14"/>
  <c r="AC3387" i="14"/>
  <c r="AC3383" i="14"/>
  <c r="AC3379" i="14"/>
  <c r="AC3375" i="14"/>
  <c r="AC3354" i="14"/>
  <c r="AC3216" i="14"/>
  <c r="AC3098" i="14"/>
  <c r="AC3094" i="14"/>
  <c r="AC3090" i="14"/>
  <c r="AC3086" i="14"/>
  <c r="AC3082" i="14"/>
  <c r="AC3078" i="14"/>
  <c r="AC3074" i="14"/>
  <c r="AC3070" i="14"/>
  <c r="AC3007" i="14"/>
  <c r="M152" i="14"/>
  <c r="L149" i="14"/>
  <c r="P149" i="14" s="1"/>
  <c r="Q149" i="14" s="1"/>
  <c r="L141" i="14"/>
  <c r="P141" i="14" s="1"/>
  <c r="Q141" i="14" s="1"/>
  <c r="L53" i="14"/>
  <c r="M55" i="14"/>
  <c r="P55" i="14" s="1"/>
  <c r="Q55" i="14" s="1"/>
  <c r="Z1862" i="14"/>
  <c r="AA1862" i="14" s="1"/>
  <c r="AC2958" i="14"/>
  <c r="AC2950" i="14"/>
  <c r="AC2942" i="14"/>
  <c r="AC2934" i="14"/>
  <c r="AC2926" i="14"/>
  <c r="AC2918" i="14"/>
  <c r="AC2910" i="14"/>
  <c r="AC2902" i="14"/>
  <c r="AC2894" i="14"/>
  <c r="AC2886" i="14"/>
  <c r="AC2878" i="14"/>
  <c r="AC2870" i="14"/>
  <c r="AC2862" i="14"/>
  <c r="AC2854" i="14"/>
  <c r="AC2846" i="14"/>
  <c r="AC2838" i="14"/>
  <c r="AC2830" i="14"/>
  <c r="AC2822" i="14"/>
  <c r="AC2814" i="14"/>
  <c r="AC2806" i="14"/>
  <c r="AC2798" i="14"/>
  <c r="AC2790" i="14"/>
  <c r="AC2782" i="14"/>
  <c r="AC2774" i="14"/>
  <c r="AC2766" i="14"/>
  <c r="AC2758" i="14"/>
  <c r="AC2750" i="14"/>
  <c r="AC2742" i="14"/>
  <c r="AC3264" i="14"/>
  <c r="AC3013" i="14"/>
  <c r="AC3021" i="14"/>
  <c r="AC3484" i="14"/>
  <c r="AC2834" i="14"/>
  <c r="AC2807" i="14"/>
  <c r="AC3372" i="14"/>
  <c r="AC2818" i="14"/>
  <c r="AC3374" i="14"/>
  <c r="L199" i="14"/>
  <c r="P199" i="14" s="1"/>
  <c r="Q199" i="14" s="1"/>
  <c r="L191" i="14"/>
  <c r="P191" i="14" s="1"/>
  <c r="Q191" i="14" s="1"/>
  <c r="L183" i="14"/>
  <c r="P183" i="14" s="1"/>
  <c r="Q183" i="14" s="1"/>
  <c r="O65" i="14"/>
  <c r="N65" i="14"/>
  <c r="M65" i="14" s="1"/>
  <c r="AC2871" i="14"/>
  <c r="Z2368" i="14"/>
  <c r="AA2368" i="14" s="1"/>
  <c r="Z1582" i="14"/>
  <c r="AA1582" i="14" s="1"/>
  <c r="Y2858" i="14"/>
  <c r="W2858" i="14" s="1"/>
  <c r="Z2858" i="14" s="1"/>
  <c r="AA2858" i="14" s="1"/>
  <c r="X2812" i="14"/>
  <c r="W2812" i="14" s="1"/>
  <c r="Z2812" i="14" s="1"/>
  <c r="AA2812" i="14" s="1"/>
  <c r="X2892" i="14"/>
  <c r="W2892" i="14" s="1"/>
  <c r="Z2892" i="14" s="1"/>
  <c r="AA2892" i="14" s="1"/>
  <c r="X2810" i="14"/>
  <c r="W2810" i="14" s="1"/>
  <c r="Z2810" i="14" s="1"/>
  <c r="AA2810" i="14" s="1"/>
  <c r="AE2821" i="14"/>
  <c r="X2821" i="14"/>
  <c r="W2821" i="14" s="1"/>
  <c r="Z2821" i="14" s="1"/>
  <c r="AA2821" i="14" s="1"/>
  <c r="AE2950" i="14"/>
  <c r="Y2950" i="14"/>
  <c r="W2950" i="14" s="1"/>
  <c r="Z2950" i="14" s="1"/>
  <c r="AA2950" i="14" s="1"/>
  <c r="AE2934" i="14"/>
  <c r="Y2934" i="14"/>
  <c r="AE2902" i="14"/>
  <c r="X2902" i="14"/>
  <c r="W2902" i="14" s="1"/>
  <c r="Z2902" i="14" s="1"/>
  <c r="AA2902" i="14" s="1"/>
  <c r="AE2838" i="14"/>
  <c r="X2838" i="14"/>
  <c r="W2838" i="14" s="1"/>
  <c r="Z2838" i="14" s="1"/>
  <c r="AA2838" i="14" s="1"/>
  <c r="AE2822" i="14"/>
  <c r="X2822" i="14"/>
  <c r="W2822" i="14" s="1"/>
  <c r="Z2822" i="14" s="1"/>
  <c r="AA2822" i="14" s="1"/>
  <c r="M130" i="14"/>
  <c r="P130" i="14" s="1"/>
  <c r="Q130" i="14" s="1"/>
  <c r="AC3525" i="14"/>
  <c r="AC3521" i="14"/>
  <c r="AC3517" i="14"/>
  <c r="AC3452" i="14"/>
  <c r="AC3415" i="14"/>
  <c r="AC3411" i="14"/>
  <c r="AC3407" i="14"/>
  <c r="AC3403" i="14"/>
  <c r="AC3399" i="14"/>
  <c r="AC3395" i="14"/>
  <c r="AC3391" i="14"/>
  <c r="AC3370" i="14"/>
  <c r="AC3366" i="14"/>
  <c r="AC3362" i="14"/>
  <c r="AC3358" i="14"/>
  <c r="AC3317" i="14"/>
  <c r="AC3313" i="14"/>
  <c r="AC3309" i="14"/>
  <c r="AC3305" i="14"/>
  <c r="AC3280" i="14"/>
  <c r="AC3238" i="14"/>
  <c r="AC3229" i="14"/>
  <c r="AC3225" i="14"/>
  <c r="AC3221" i="14"/>
  <c r="AC3217" i="14"/>
  <c r="AC3213" i="14"/>
  <c r="AC3209" i="14"/>
  <c r="AC3152" i="14"/>
  <c r="AC3120" i="14"/>
  <c r="AC3065" i="14"/>
  <c r="AC3057" i="14"/>
  <c r="AC3049" i="14"/>
  <c r="AC3041" i="14"/>
  <c r="AC3033" i="14"/>
  <c r="AC3025" i="14"/>
  <c r="AC3017" i="14"/>
  <c r="AC3009" i="14"/>
  <c r="AC3001" i="14"/>
  <c r="AC2993" i="14"/>
  <c r="AC2985" i="14"/>
  <c r="AC2977" i="14"/>
  <c r="AC2969" i="14"/>
  <c r="AC2961" i="14"/>
  <c r="AC2953" i="14"/>
  <c r="AC2945" i="14"/>
  <c r="AC2937" i="14"/>
  <c r="AC2929" i="14"/>
  <c r="AC2921" i="14"/>
  <c r="AC2913" i="14"/>
  <c r="AC2905" i="14"/>
  <c r="AC2897" i="14"/>
  <c r="AC2889" i="14"/>
  <c r="AC2881" i="14"/>
  <c r="AC2873" i="14"/>
  <c r="AC2865" i="14"/>
  <c r="AC2857" i="14"/>
  <c r="AC2849" i="14"/>
  <c r="AC2841" i="14"/>
  <c r="AC2833" i="14"/>
  <c r="AC2825" i="14"/>
  <c r="AC2817" i="14"/>
  <c r="AC2809" i="14"/>
  <c r="AC2801" i="14"/>
  <c r="AC2793" i="14"/>
  <c r="AC2785" i="14"/>
  <c r="AC2777" i="14"/>
  <c r="AC2769" i="14"/>
  <c r="AC2761" i="14"/>
  <c r="AC2753" i="14"/>
  <c r="AC2745" i="14"/>
  <c r="N203" i="14"/>
  <c r="M203" i="14" s="1"/>
  <c r="P203" i="14" s="1"/>
  <c r="Q203" i="14" s="1"/>
  <c r="O203" i="14"/>
  <c r="M195" i="14"/>
  <c r="P195" i="14" s="1"/>
  <c r="Q195" i="14" s="1"/>
  <c r="L168" i="14"/>
  <c r="L126" i="14"/>
  <c r="P126" i="14" s="1"/>
  <c r="Q126" i="14" s="1"/>
  <c r="L100" i="14"/>
  <c r="P100" i="14" s="1"/>
  <c r="Q100" i="14" s="1"/>
  <c r="L59" i="14"/>
  <c r="P59" i="14" s="1"/>
  <c r="Q59" i="14" s="1"/>
  <c r="Z1632" i="14"/>
  <c r="AA1632" i="14" s="1"/>
  <c r="Z1174" i="14"/>
  <c r="AA1174" i="14" s="1"/>
  <c r="X2794" i="14"/>
  <c r="W2794" i="14" s="1"/>
  <c r="Z2794" i="14" s="1"/>
  <c r="AA2794" i="14" s="1"/>
  <c r="Y2757" i="14"/>
  <c r="W2757" i="14" s="1"/>
  <c r="Z2757" i="14" s="1"/>
  <c r="AA2757" i="14" s="1"/>
  <c r="Y2924" i="14"/>
  <c r="W2924" i="14" s="1"/>
  <c r="Z2924" i="14" s="1"/>
  <c r="AA2924" i="14" s="1"/>
  <c r="Y2938" i="14"/>
  <c r="M68" i="14"/>
  <c r="M161" i="14"/>
  <c r="P161" i="14" s="1"/>
  <c r="Q161" i="14" s="1"/>
  <c r="AC3523" i="14"/>
  <c r="AC3519" i="14"/>
  <c r="AC3515" i="14"/>
  <c r="AC3482" i="14"/>
  <c r="AC3478" i="14"/>
  <c r="AC3474" i="14"/>
  <c r="AC3470" i="14"/>
  <c r="AC3466" i="14"/>
  <c r="AC3462" i="14"/>
  <c r="AC3458" i="14"/>
  <c r="AC3454" i="14"/>
  <c r="AC3417" i="14"/>
  <c r="AC3413" i="14"/>
  <c r="AC3409" i="14"/>
  <c r="AC3405" i="14"/>
  <c r="AC3401" i="14"/>
  <c r="AC3393" i="14"/>
  <c r="AC3389" i="14"/>
  <c r="AC3356" i="14"/>
  <c r="AC3290" i="14"/>
  <c r="AC3286" i="14"/>
  <c r="AC3282" i="14"/>
  <c r="AC3278" i="14"/>
  <c r="AC3274" i="14"/>
  <c r="AC3257" i="14"/>
  <c r="AC3253" i="14"/>
  <c r="AC3182" i="14"/>
  <c r="AC3178" i="14"/>
  <c r="AC3174" i="14"/>
  <c r="AC3170" i="14"/>
  <c r="AC3166" i="14"/>
  <c r="AC3162" i="14"/>
  <c r="AC3158" i="14"/>
  <c r="AC3154" i="14"/>
  <c r="AC3150" i="14"/>
  <c r="AC3146" i="14"/>
  <c r="AC3142" i="14"/>
  <c r="AC3138" i="14"/>
  <c r="AC3134" i="14"/>
  <c r="AC3130" i="14"/>
  <c r="AC3126" i="14"/>
  <c r="AC3122" i="14"/>
  <c r="AC3118" i="14"/>
  <c r="AC3114" i="14"/>
  <c r="AC3110" i="14"/>
  <c r="AC3106" i="14"/>
  <c r="AC3101" i="14"/>
  <c r="AC3097" i="14"/>
  <c r="AC3093" i="14"/>
  <c r="AC3089" i="14"/>
  <c r="AC3085" i="14"/>
  <c r="AC3081" i="14"/>
  <c r="AC3077" i="14"/>
  <c r="AC3073" i="14"/>
  <c r="L164" i="14"/>
  <c r="P164" i="14" s="1"/>
  <c r="Q164" i="14" s="1"/>
  <c r="N159" i="14"/>
  <c r="O159" i="14"/>
  <c r="L120" i="14"/>
  <c r="L104" i="14"/>
  <c r="P104" i="14" s="1"/>
  <c r="Q104" i="14" s="1"/>
  <c r="L73" i="14"/>
  <c r="P73" i="14" s="1"/>
  <c r="Q73" i="14" s="1"/>
  <c r="Z2094" i="14"/>
  <c r="AA2094" i="14" s="1"/>
  <c r="AE2994" i="14"/>
  <c r="Y2994" i="14"/>
  <c r="X2994" i="14"/>
  <c r="Y2988" i="14"/>
  <c r="X2988" i="14"/>
  <c r="AE2988" i="14"/>
  <c r="X2938" i="14"/>
  <c r="AE2869" i="14"/>
  <c r="Y2869" i="14"/>
  <c r="W2869" i="14" s="1"/>
  <c r="Z2869" i="14" s="1"/>
  <c r="AA2869" i="14" s="1"/>
  <c r="AE2843" i="14"/>
  <c r="X2843" i="14"/>
  <c r="W2843" i="14" s="1"/>
  <c r="Z2843" i="14" s="1"/>
  <c r="AA2843" i="14" s="1"/>
  <c r="AE2940" i="14"/>
  <c r="X2940" i="14"/>
  <c r="W2940" i="14" s="1"/>
  <c r="Z2940" i="14" s="1"/>
  <c r="AA2940" i="14" s="1"/>
  <c r="AE2908" i="14"/>
  <c r="Y2908" i="14"/>
  <c r="W2908" i="14" s="1"/>
  <c r="Z2908" i="14" s="1"/>
  <c r="AA2908" i="14" s="1"/>
  <c r="AE2860" i="14"/>
  <c r="Y2860" i="14"/>
  <c r="W2860" i="14" s="1"/>
  <c r="Z2860" i="14" s="1"/>
  <c r="AA2860" i="14" s="1"/>
  <c r="AE2844" i="14"/>
  <c r="X2844" i="14"/>
  <c r="W2844" i="14" s="1"/>
  <c r="Z2844" i="14" s="1"/>
  <c r="AA2844" i="14" s="1"/>
  <c r="AE2796" i="14"/>
  <c r="X2796" i="14"/>
  <c r="W2796" i="14" s="1"/>
  <c r="Z2796" i="14" s="1"/>
  <c r="AA2796" i="14" s="1"/>
  <c r="AE2780" i="14"/>
  <c r="Y2780" i="14"/>
  <c r="W2780" i="14" s="1"/>
  <c r="Z2780" i="14" s="1"/>
  <c r="AA2780" i="14" s="1"/>
  <c r="M168" i="14"/>
  <c r="P168" i="14" s="1"/>
  <c r="Q168" i="14" s="1"/>
  <c r="M43" i="14"/>
  <c r="M133" i="14"/>
  <c r="AC3514" i="14"/>
  <c r="AC3510" i="14"/>
  <c r="AC3506" i="14"/>
  <c r="AC3502" i="14"/>
  <c r="AC3498" i="14"/>
  <c r="AC3494" i="14"/>
  <c r="AC3490" i="14"/>
  <c r="AC3486" i="14"/>
  <c r="AC3449" i="14"/>
  <c r="AC3445" i="14"/>
  <c r="AC3441" i="14"/>
  <c r="AC3437" i="14"/>
  <c r="AC3433" i="14"/>
  <c r="AC3429" i="14"/>
  <c r="AC3425" i="14"/>
  <c r="AC3421" i="14"/>
  <c r="AC3384" i="14"/>
  <c r="AC3355" i="14"/>
  <c r="AC3351" i="14"/>
  <c r="AC3347" i="14"/>
  <c r="AC3343" i="14"/>
  <c r="AC3339" i="14"/>
  <c r="AC3335" i="14"/>
  <c r="AC3331" i="14"/>
  <c r="AC3302" i="14"/>
  <c r="AC3298" i="14"/>
  <c r="AC3269" i="14"/>
  <c r="AC3265" i="14"/>
  <c r="AC3261" i="14"/>
  <c r="AC3248" i="14"/>
  <c r="AC3206" i="14"/>
  <c r="AC3202" i="14"/>
  <c r="AC3198" i="14"/>
  <c r="AC3194" i="14"/>
  <c r="AC3190" i="14"/>
  <c r="AC3186" i="14"/>
  <c r="AC3105" i="14"/>
  <c r="L156" i="14"/>
  <c r="P156" i="14" s="1"/>
  <c r="Q156" i="14" s="1"/>
  <c r="L117" i="14"/>
  <c r="P117" i="14" s="1"/>
  <c r="Q117" i="14" s="1"/>
  <c r="L109" i="14"/>
  <c r="L83" i="14"/>
  <c r="L86" i="14"/>
  <c r="L108" i="14"/>
  <c r="P108" i="14" s="1"/>
  <c r="Q108" i="14" s="1"/>
  <c r="L118" i="14"/>
  <c r="L140" i="14"/>
  <c r="L150" i="14"/>
  <c r="L172" i="14"/>
  <c r="L45" i="14"/>
  <c r="P45" i="14" s="1"/>
  <c r="Q45" i="14" s="1"/>
  <c r="L61" i="14"/>
  <c r="L77" i="14"/>
  <c r="P77" i="14" s="1"/>
  <c r="Q77" i="14" s="1"/>
  <c r="L43" i="14"/>
  <c r="L75" i="14"/>
  <c r="L39" i="14"/>
  <c r="P39" i="14" s="1"/>
  <c r="Q39" i="14" s="1"/>
  <c r="L71" i="14"/>
  <c r="L134" i="14"/>
  <c r="P134" i="14" s="1"/>
  <c r="Q134" i="14" s="1"/>
  <c r="L55" i="14"/>
  <c r="L102" i="14"/>
  <c r="P102" i="14" s="1"/>
  <c r="Q102" i="14" s="1"/>
  <c r="L166" i="14"/>
  <c r="Y3105" i="14"/>
  <c r="X3105" i="14"/>
  <c r="AE3105" i="14"/>
  <c r="Y3101" i="14"/>
  <c r="AE3063" i="14"/>
  <c r="Y3063" i="14"/>
  <c r="X3063" i="14"/>
  <c r="AE3046" i="14"/>
  <c r="Y3046" i="14"/>
  <c r="W3046" i="14" s="1"/>
  <c r="Z3046" i="14" s="1"/>
  <c r="AA3046" i="14" s="1"/>
  <c r="AE3028" i="14"/>
  <c r="X3028" i="14"/>
  <c r="W3028" i="14" s="1"/>
  <c r="Z3028" i="14" s="1"/>
  <c r="AA3028" i="14" s="1"/>
  <c r="AE2857" i="14"/>
  <c r="Y2857" i="14"/>
  <c r="X2857" i="14"/>
  <c r="AE2853" i="14"/>
  <c r="Y2853" i="14"/>
  <c r="W2853" i="14" s="1"/>
  <c r="Z2853" i="14" s="1"/>
  <c r="AA2853" i="14" s="1"/>
  <c r="AE2954" i="14"/>
  <c r="Y2954" i="14"/>
  <c r="W2954" i="14" s="1"/>
  <c r="Z2954" i="14" s="1"/>
  <c r="AA2954" i="14" s="1"/>
  <c r="AE2906" i="14"/>
  <c r="X2906" i="14"/>
  <c r="W2906" i="14" s="1"/>
  <c r="Z2906" i="14" s="1"/>
  <c r="AA2906" i="14" s="1"/>
  <c r="AE2890" i="14"/>
  <c r="Y2890" i="14"/>
  <c r="W2890" i="14" s="1"/>
  <c r="Z2890" i="14" s="1"/>
  <c r="AA2890" i="14" s="1"/>
  <c r="AE2842" i="14"/>
  <c r="Y2842" i="14"/>
  <c r="W2842" i="14" s="1"/>
  <c r="Z2842" i="14" s="1"/>
  <c r="AA2842" i="14" s="1"/>
  <c r="Y2826" i="14"/>
  <c r="W2826" i="14" s="1"/>
  <c r="Z2826" i="14" s="1"/>
  <c r="AA2826" i="14" s="1"/>
  <c r="AE2826" i="14"/>
  <c r="AE2778" i="14"/>
  <c r="X2778" i="14"/>
  <c r="W2778" i="14" s="1"/>
  <c r="Z2778" i="14" s="1"/>
  <c r="AA2778" i="14" s="1"/>
  <c r="W3101" i="14"/>
  <c r="Z3101" i="14" s="1"/>
  <c r="AA3101" i="14" s="1"/>
  <c r="M115" i="14"/>
  <c r="P115" i="14" s="1"/>
  <c r="Q115" i="14" s="1"/>
  <c r="AC3522" i="14"/>
  <c r="AC3518" i="14"/>
  <c r="AC3481" i="14"/>
  <c r="AC3477" i="14"/>
  <c r="AC3473" i="14"/>
  <c r="AC3469" i="14"/>
  <c r="AC3465" i="14"/>
  <c r="AC3461" i="14"/>
  <c r="AC3457" i="14"/>
  <c r="AC3453" i="14"/>
  <c r="AC3400" i="14"/>
  <c r="AC3371" i="14"/>
  <c r="AC3367" i="14"/>
  <c r="AC3363" i="14"/>
  <c r="AC3359" i="14"/>
  <c r="AC3318" i="14"/>
  <c r="AC3314" i="14"/>
  <c r="AC3310" i="14"/>
  <c r="AC3306" i="14"/>
  <c r="AC3289" i="14"/>
  <c r="AC3285" i="14"/>
  <c r="AC3281" i="14"/>
  <c r="AC3277" i="14"/>
  <c r="AC3273" i="14"/>
  <c r="AC3230" i="14"/>
  <c r="AC3226" i="14"/>
  <c r="AC3222" i="14"/>
  <c r="AC3218" i="14"/>
  <c r="AC3214" i="14"/>
  <c r="AC3210" i="14"/>
  <c r="AC3181" i="14"/>
  <c r="AC3177" i="14"/>
  <c r="AC3173" i="14"/>
  <c r="AC3169" i="14"/>
  <c r="AC3165" i="14"/>
  <c r="AC3161" i="14"/>
  <c r="AC3157" i="14"/>
  <c r="AC3153" i="14"/>
  <c r="AC3149" i="14"/>
  <c r="AC3145" i="14"/>
  <c r="AC3137" i="14"/>
  <c r="AC3133" i="14"/>
  <c r="AC3129" i="14"/>
  <c r="AC3125" i="14"/>
  <c r="AC3121" i="14"/>
  <c r="AC3117" i="14"/>
  <c r="AC3113" i="14"/>
  <c r="AC3109" i="14"/>
  <c r="AC3088" i="14"/>
  <c r="L132" i="14"/>
  <c r="P132" i="14" s="1"/>
  <c r="Q132" i="14" s="1"/>
  <c r="X3319" i="14"/>
  <c r="Y3319" i="14"/>
  <c r="AE3319" i="14"/>
  <c r="X3265" i="14"/>
  <c r="Y3265" i="14"/>
  <c r="Y3208" i="14"/>
  <c r="W3208" i="14" s="1"/>
  <c r="Z3208" i="14" s="1"/>
  <c r="AA3208" i="14" s="1"/>
  <c r="AE3208" i="14"/>
  <c r="X3197" i="14"/>
  <c r="W3197" i="14" s="1"/>
  <c r="Z3197" i="14" s="1"/>
  <c r="AA3197" i="14" s="1"/>
  <c r="Y3197" i="14"/>
  <c r="X3183" i="14"/>
  <c r="W3183" i="14" s="1"/>
  <c r="Z3183" i="14" s="1"/>
  <c r="AA3183" i="14" s="1"/>
  <c r="Y3183" i="14"/>
  <c r="AE3183" i="14"/>
  <c r="AE2986" i="14"/>
  <c r="Y2986" i="14"/>
  <c r="X2986" i="14"/>
  <c r="W2986" i="14" s="1"/>
  <c r="Z2986" i="14" s="1"/>
  <c r="AA2986" i="14" s="1"/>
  <c r="AE2749" i="14"/>
  <c r="Y2749" i="14"/>
  <c r="X2749" i="14"/>
  <c r="W2749" i="14" s="1"/>
  <c r="Z2749" i="14" s="1"/>
  <c r="AA2749" i="14" s="1"/>
  <c r="BC39" i="8"/>
  <c r="BB39" i="8"/>
  <c r="AE2805" i="14"/>
  <c r="Y2805" i="14"/>
  <c r="W2805" i="14" s="1"/>
  <c r="Z2805" i="14" s="1"/>
  <c r="AA2805" i="14" s="1"/>
  <c r="AE2932" i="14"/>
  <c r="Y2932" i="14"/>
  <c r="W2932" i="14" s="1"/>
  <c r="Z2932" i="14" s="1"/>
  <c r="AA2932" i="14" s="1"/>
  <c r="AE2868" i="14"/>
  <c r="X2868" i="14"/>
  <c r="W2868" i="14" s="1"/>
  <c r="Z2868" i="14" s="1"/>
  <c r="AA2868" i="14" s="1"/>
  <c r="AE2804" i="14"/>
  <c r="Y2804" i="14"/>
  <c r="W2804" i="14" s="1"/>
  <c r="Z2804" i="14" s="1"/>
  <c r="AA2804" i="14" s="1"/>
  <c r="M86" i="14"/>
  <c r="P86" i="14" s="1"/>
  <c r="Q86" i="14" s="1"/>
  <c r="O71" i="14"/>
  <c r="M71" i="14" s="1"/>
  <c r="P71" i="14" s="1"/>
  <c r="Q71" i="14" s="1"/>
  <c r="AC3386" i="14"/>
  <c r="AC3382" i="14"/>
  <c r="AC3378" i="14"/>
  <c r="AC3353" i="14"/>
  <c r="AC3349" i="14"/>
  <c r="AC3345" i="14"/>
  <c r="AC3341" i="14"/>
  <c r="AC3337" i="14"/>
  <c r="AC3333" i="14"/>
  <c r="AC3329" i="14"/>
  <c r="AC3325" i="14"/>
  <c r="AC3321" i="14"/>
  <c r="AC3250" i="14"/>
  <c r="AC3246" i="14"/>
  <c r="AC3242" i="14"/>
  <c r="AC3233" i="14"/>
  <c r="AC3184" i="14"/>
  <c r="AC2930" i="14"/>
  <c r="L161" i="14"/>
  <c r="L138" i="14"/>
  <c r="P138" i="14" s="1"/>
  <c r="Q138" i="14" s="1"/>
  <c r="L97" i="14"/>
  <c r="P97" i="14" s="1"/>
  <c r="Q97" i="14" s="1"/>
  <c r="Z2054" i="14"/>
  <c r="AA2054" i="14" s="1"/>
  <c r="Z1454" i="14"/>
  <c r="AA1454" i="14" s="1"/>
  <c r="AC3063" i="14"/>
  <c r="AC3055" i="14"/>
  <c r="AC3047" i="14"/>
  <c r="AC3039" i="14"/>
  <c r="AC3031" i="14"/>
  <c r="AC3023" i="14"/>
  <c r="AC3015" i="14"/>
  <c r="AC2999" i="14"/>
  <c r="AC2991" i="14"/>
  <c r="AC2983" i="14"/>
  <c r="AC2975" i="14"/>
  <c r="AC2967" i="14"/>
  <c r="AC2959" i="14"/>
  <c r="AC2951" i="14"/>
  <c r="AC2943" i="14"/>
  <c r="AC2935" i="14"/>
  <c r="AC2927" i="14"/>
  <c r="AC2919" i="14"/>
  <c r="AC2911" i="14"/>
  <c r="AC2903" i="14"/>
  <c r="AC2895" i="14"/>
  <c r="AC2887" i="14"/>
  <c r="AC2879" i="14"/>
  <c r="AC2863" i="14"/>
  <c r="AC2855" i="14"/>
  <c r="AC2847" i="14"/>
  <c r="AC2839" i="14"/>
  <c r="AC2831" i="14"/>
  <c r="AC2823" i="14"/>
  <c r="AC2815" i="14"/>
  <c r="AC2799" i="14"/>
  <c r="AC2791" i="14"/>
  <c r="AC2783" i="14"/>
  <c r="AC2775" i="14"/>
  <c r="AC2767" i="14"/>
  <c r="AC2759" i="14"/>
  <c r="AC2751" i="14"/>
  <c r="AC2743" i="14"/>
  <c r="L170" i="14"/>
  <c r="P170" i="14" s="1"/>
  <c r="Q170" i="14" s="1"/>
  <c r="L129" i="14"/>
  <c r="P129" i="14" s="1"/>
  <c r="Q129" i="14" s="1"/>
  <c r="L106" i="14"/>
  <c r="P106" i="14" s="1"/>
  <c r="Q106" i="14" s="1"/>
  <c r="Y3365" i="14"/>
  <c r="X3365" i="14"/>
  <c r="X3349" i="14"/>
  <c r="Y3349" i="14"/>
  <c r="X3329" i="14"/>
  <c r="Y3329" i="14"/>
  <c r="X3271" i="14"/>
  <c r="Y3271" i="14"/>
  <c r="AE3271" i="14"/>
  <c r="X3251" i="14"/>
  <c r="W3251" i="14" s="1"/>
  <c r="Z3251" i="14" s="1"/>
  <c r="AA3251" i="14" s="1"/>
  <c r="Y3251" i="14"/>
  <c r="AE3251" i="14"/>
  <c r="X3245" i="14"/>
  <c r="Y3245" i="14"/>
  <c r="X3235" i="14"/>
  <c r="W3235" i="14" s="1"/>
  <c r="Z3235" i="14" s="1"/>
  <c r="AA3235" i="14" s="1"/>
  <c r="AE3235" i="14"/>
  <c r="X3173" i="14"/>
  <c r="Y3173" i="14"/>
  <c r="Z2911" i="14"/>
  <c r="AA2911" i="14" s="1"/>
  <c r="Z1830" i="14"/>
  <c r="AA1830" i="14" s="1"/>
  <c r="Y3397" i="14"/>
  <c r="X3397" i="14"/>
  <c r="W3397" i="14" s="1"/>
  <c r="Z3397" i="14" s="1"/>
  <c r="AA3397" i="14" s="1"/>
  <c r="Y3387" i="14"/>
  <c r="W3387" i="14" s="1"/>
  <c r="Z3387" i="14" s="1"/>
  <c r="AA3387" i="14" s="1"/>
  <c r="AE3387" i="14"/>
  <c r="X3303" i="14"/>
  <c r="Y3303" i="14"/>
  <c r="AE3303" i="14"/>
  <c r="X3239" i="14"/>
  <c r="W3239" i="14" s="1"/>
  <c r="Z3239" i="14" s="1"/>
  <c r="AA3239" i="14" s="1"/>
  <c r="AE3239" i="14"/>
  <c r="AE2867" i="14"/>
  <c r="X2867" i="14"/>
  <c r="Y2867" i="14"/>
  <c r="L152" i="14"/>
  <c r="M147" i="14"/>
  <c r="P147" i="14" s="1"/>
  <c r="Q147" i="14" s="1"/>
  <c r="L136" i="14"/>
  <c r="L131" i="14"/>
  <c r="P131" i="14" s="1"/>
  <c r="Q131" i="14" s="1"/>
  <c r="L88" i="14"/>
  <c r="L40" i="14"/>
  <c r="P40" i="14" s="1"/>
  <c r="Q40" i="14" s="1"/>
  <c r="L99" i="14"/>
  <c r="P99" i="14" s="1"/>
  <c r="Q99" i="14" s="1"/>
  <c r="X3281" i="14"/>
  <c r="Y3281" i="14"/>
  <c r="X3269" i="14"/>
  <c r="W3269" i="14" s="1"/>
  <c r="Z3269" i="14" s="1"/>
  <c r="AA3269" i="14" s="1"/>
  <c r="Y3269" i="14"/>
  <c r="Y3081" i="14"/>
  <c r="X3081" i="14"/>
  <c r="AE3001" i="14"/>
  <c r="Y3001" i="14"/>
  <c r="X3001" i="14"/>
  <c r="W3001" i="14" s="1"/>
  <c r="Z3001" i="14" s="1"/>
  <c r="AA3001" i="14" s="1"/>
  <c r="X2913" i="14"/>
  <c r="Y2913" i="14"/>
  <c r="AE2913" i="14"/>
  <c r="Y2893" i="14"/>
  <c r="AC3448" i="14"/>
  <c r="AC3232" i="14"/>
  <c r="AC3104" i="14"/>
  <c r="AC3061" i="14"/>
  <c r="AC3053" i="14"/>
  <c r="AC3045" i="14"/>
  <c r="AC3037" i="14"/>
  <c r="AC3029" i="14"/>
  <c r="AC3005" i="14"/>
  <c r="AC2997" i="14"/>
  <c r="AC2989" i="14"/>
  <c r="AC2981" i="14"/>
  <c r="AC2973" i="14"/>
  <c r="AC2965" i="14"/>
  <c r="AC2957" i="14"/>
  <c r="AC2949" i="14"/>
  <c r="AC2941" i="14"/>
  <c r="AC2933" i="14"/>
  <c r="AC2925" i="14"/>
  <c r="AC2917" i="14"/>
  <c r="AC2909" i="14"/>
  <c r="AC2901" i="14"/>
  <c r="AC2893" i="14"/>
  <c r="AC2885" i="14"/>
  <c r="AC2877" i="14"/>
  <c r="AC2869" i="14"/>
  <c r="AC2861" i="14"/>
  <c r="AC2853" i="14"/>
  <c r="AC2845" i="14"/>
  <c r="AC2837" i="14"/>
  <c r="AC2829" i="14"/>
  <c r="AC2821" i="14"/>
  <c r="AC2813" i="14"/>
  <c r="AC2805" i="14"/>
  <c r="AC2797" i="14"/>
  <c r="AC2789" i="14"/>
  <c r="AC2781" i="14"/>
  <c r="AC2773" i="14"/>
  <c r="AC2765" i="14"/>
  <c r="AC2757" i="14"/>
  <c r="AC2749" i="14"/>
  <c r="AC2741" i="14"/>
  <c r="L148" i="14"/>
  <c r="P148" i="14" s="1"/>
  <c r="Q148" i="14" s="1"/>
  <c r="L116" i="14"/>
  <c r="P116" i="14" s="1"/>
  <c r="Q116" i="14" s="1"/>
  <c r="L84" i="14"/>
  <c r="P84" i="14" s="1"/>
  <c r="Q84" i="14" s="1"/>
  <c r="L79" i="14"/>
  <c r="P79" i="14" s="1"/>
  <c r="Q79" i="14" s="1"/>
  <c r="L63" i="14"/>
  <c r="P63" i="14" s="1"/>
  <c r="Q63" i="14" s="1"/>
  <c r="Z2014" i="14"/>
  <c r="AA2014" i="14" s="1"/>
  <c r="W1450" i="14"/>
  <c r="Z1450" i="14" s="1"/>
  <c r="AA1450" i="14" s="1"/>
  <c r="X3333" i="14"/>
  <c r="Y3333" i="14"/>
  <c r="X3301" i="14"/>
  <c r="Y3301" i="14"/>
  <c r="Y3090" i="14"/>
  <c r="X3090" i="14"/>
  <c r="W3090" i="14" s="1"/>
  <c r="Z3090" i="14" s="1"/>
  <c r="AA3090" i="14" s="1"/>
  <c r="AE2981" i="14"/>
  <c r="X2981" i="14"/>
  <c r="Y2981" i="14"/>
  <c r="AE2955" i="14"/>
  <c r="X2955" i="14"/>
  <c r="Y2955" i="14"/>
  <c r="AE2899" i="14"/>
  <c r="Y2899" i="14"/>
  <c r="W2899" i="14" s="1"/>
  <c r="Z2899" i="14" s="1"/>
  <c r="AA2899" i="14" s="1"/>
  <c r="X2893" i="14"/>
  <c r="AE2877" i="14"/>
  <c r="X2877" i="14"/>
  <c r="W2877" i="14" s="1"/>
  <c r="Z2877" i="14" s="1"/>
  <c r="AA2877" i="14" s="1"/>
  <c r="AC3432" i="14"/>
  <c r="L201" i="14"/>
  <c r="P201" i="14" s="1"/>
  <c r="Q201" i="14" s="1"/>
  <c r="L193" i="14"/>
  <c r="P193" i="14" s="1"/>
  <c r="Q193" i="14" s="1"/>
  <c r="L185" i="14"/>
  <c r="P185" i="14" s="1"/>
  <c r="Q185" i="14" s="1"/>
  <c r="L177" i="14"/>
  <c r="P177" i="14" s="1"/>
  <c r="Q177" i="14" s="1"/>
  <c r="L165" i="14"/>
  <c r="P165" i="14" s="1"/>
  <c r="Q165" i="14" s="1"/>
  <c r="L145" i="14"/>
  <c r="P145" i="14" s="1"/>
  <c r="Q145" i="14" s="1"/>
  <c r="L133" i="14"/>
  <c r="L113" i="14"/>
  <c r="P113" i="14" s="1"/>
  <c r="Q113" i="14" s="1"/>
  <c r="L101" i="14"/>
  <c r="P101" i="14" s="1"/>
  <c r="Q101" i="14" s="1"/>
  <c r="L81" i="14"/>
  <c r="P81" i="14" s="1"/>
  <c r="Q81" i="14" s="1"/>
  <c r="L82" i="14"/>
  <c r="L98" i="14"/>
  <c r="P98" i="14" s="1"/>
  <c r="Q98" i="14" s="1"/>
  <c r="L114" i="14"/>
  <c r="L130" i="14"/>
  <c r="L146" i="14"/>
  <c r="P146" i="14" s="1"/>
  <c r="Q146" i="14" s="1"/>
  <c r="L162" i="14"/>
  <c r="L38" i="14"/>
  <c r="P38" i="14" s="1"/>
  <c r="Q38" i="14" s="1"/>
  <c r="L80" i="14"/>
  <c r="P80" i="14" s="1"/>
  <c r="Q80" i="14" s="1"/>
  <c r="L96" i="14"/>
  <c r="P96" i="14" s="1"/>
  <c r="Q96" i="14" s="1"/>
  <c r="L112" i="14"/>
  <c r="P112" i="14" s="1"/>
  <c r="Q112" i="14" s="1"/>
  <c r="L128" i="14"/>
  <c r="L144" i="14"/>
  <c r="P144" i="14" s="1"/>
  <c r="Q144" i="14" s="1"/>
  <c r="L160" i="14"/>
  <c r="L176" i="14"/>
  <c r="P176" i="14" s="1"/>
  <c r="Q176" i="14" s="1"/>
  <c r="L178" i="14"/>
  <c r="P178" i="14" s="1"/>
  <c r="Q178" i="14" s="1"/>
  <c r="L180" i="14"/>
  <c r="P180" i="14" s="1"/>
  <c r="Q180" i="14" s="1"/>
  <c r="L182" i="14"/>
  <c r="P182" i="14" s="1"/>
  <c r="Q182" i="14" s="1"/>
  <c r="L184" i="14"/>
  <c r="P184" i="14" s="1"/>
  <c r="Q184" i="14" s="1"/>
  <c r="L186" i="14"/>
  <c r="P186" i="14" s="1"/>
  <c r="Q186" i="14" s="1"/>
  <c r="L188" i="14"/>
  <c r="P188" i="14" s="1"/>
  <c r="Q188" i="14" s="1"/>
  <c r="L190" i="14"/>
  <c r="L192" i="14"/>
  <c r="P192" i="14" s="1"/>
  <c r="Q192" i="14" s="1"/>
  <c r="L194" i="14"/>
  <c r="P194" i="14" s="1"/>
  <c r="Q194" i="14" s="1"/>
  <c r="L196" i="14"/>
  <c r="P196" i="14" s="1"/>
  <c r="Q196" i="14" s="1"/>
  <c r="L198" i="14"/>
  <c r="P198" i="14" s="1"/>
  <c r="Q198" i="14" s="1"/>
  <c r="L200" i="14"/>
  <c r="P200" i="14" s="1"/>
  <c r="Q200" i="14" s="1"/>
  <c r="L202" i="14"/>
  <c r="L65" i="14"/>
  <c r="L49" i="14"/>
  <c r="L35" i="14"/>
  <c r="P35" i="14" s="1"/>
  <c r="Q35" i="14" s="1"/>
  <c r="Y3373" i="14"/>
  <c r="X3373" i="14"/>
  <c r="W3373" i="14" s="1"/>
  <c r="Z3373" i="14" s="1"/>
  <c r="AA3373" i="14" s="1"/>
  <c r="Y3357" i="14"/>
  <c r="X3357" i="14"/>
  <c r="W3357" i="14" s="1"/>
  <c r="Z3357" i="14" s="1"/>
  <c r="AA3357" i="14" s="1"/>
  <c r="Y3204" i="14"/>
  <c r="X3204" i="14"/>
  <c r="W3204" i="14" s="1"/>
  <c r="Z3204" i="14" s="1"/>
  <c r="AA3204" i="14" s="1"/>
  <c r="X3199" i="14"/>
  <c r="Y3199" i="14"/>
  <c r="AE3065" i="14"/>
  <c r="X3065" i="14"/>
  <c r="W3065" i="14" s="1"/>
  <c r="Z3065" i="14" s="1"/>
  <c r="AA3065" i="14" s="1"/>
  <c r="Y3065" i="14"/>
  <c r="X2977" i="14"/>
  <c r="W2977" i="14" s="1"/>
  <c r="Z2977" i="14" s="1"/>
  <c r="AA2977" i="14" s="1"/>
  <c r="AE2977" i="14"/>
  <c r="AC3324" i="14"/>
  <c r="AC3067" i="14"/>
  <c r="AC3059" i="14"/>
  <c r="AC3051" i="14"/>
  <c r="AC3043" i="14"/>
  <c r="AC3035" i="14"/>
  <c r="AC3027" i="14"/>
  <c r="AC3019" i="14"/>
  <c r="AC3011" i="14"/>
  <c r="AC3003" i="14"/>
  <c r="AC2995" i="14"/>
  <c r="AC2987" i="14"/>
  <c r="AC2979" i="14"/>
  <c r="AC2971" i="14"/>
  <c r="AC2963" i="14"/>
  <c r="AC2955" i="14"/>
  <c r="AC2947" i="14"/>
  <c r="AC2939" i="14"/>
  <c r="AC2931" i="14"/>
  <c r="AC2923" i="14"/>
  <c r="AC2915" i="14"/>
  <c r="AC2907" i="14"/>
  <c r="AC2899" i="14"/>
  <c r="AC2891" i="14"/>
  <c r="AC2883" i="14"/>
  <c r="AC2875" i="14"/>
  <c r="AC2867" i="14"/>
  <c r="AC2859" i="14"/>
  <c r="AC2851" i="14"/>
  <c r="AC2843" i="14"/>
  <c r="AC2835" i="14"/>
  <c r="AC2827" i="14"/>
  <c r="AC2819" i="14"/>
  <c r="AC2811" i="14"/>
  <c r="AC2803" i="14"/>
  <c r="AC2795" i="14"/>
  <c r="AC2787" i="14"/>
  <c r="AC2779" i="14"/>
  <c r="AC2771" i="14"/>
  <c r="AC2763" i="14"/>
  <c r="AC2755" i="14"/>
  <c r="AC2747" i="14"/>
  <c r="AC2739" i="14"/>
  <c r="AD3512" i="14" s="1"/>
  <c r="L174" i="14"/>
  <c r="P174" i="14" s="1"/>
  <c r="Q174" i="14" s="1"/>
  <c r="L157" i="14"/>
  <c r="P157" i="14" s="1"/>
  <c r="Q157" i="14" s="1"/>
  <c r="L142" i="14"/>
  <c r="P142" i="14" s="1"/>
  <c r="Q142" i="14" s="1"/>
  <c r="L125" i="14"/>
  <c r="P125" i="14" s="1"/>
  <c r="Q125" i="14" s="1"/>
  <c r="L110" i="14"/>
  <c r="P110" i="14" s="1"/>
  <c r="Q110" i="14" s="1"/>
  <c r="L93" i="14"/>
  <c r="P93" i="14" s="1"/>
  <c r="Q93" i="14" s="1"/>
  <c r="L67" i="14"/>
  <c r="L51" i="14"/>
  <c r="P51" i="14" s="1"/>
  <c r="Q51" i="14" s="1"/>
  <c r="W2010" i="14"/>
  <c r="Z2010" i="14" s="1"/>
  <c r="AA2010" i="14" s="1"/>
  <c r="Z1838" i="14"/>
  <c r="AA1838" i="14" s="1"/>
  <c r="X3331" i="14"/>
  <c r="W3331" i="14" s="1"/>
  <c r="Z3331" i="14" s="1"/>
  <c r="AA3331" i="14" s="1"/>
  <c r="Y3331" i="14"/>
  <c r="X3325" i="14"/>
  <c r="Y3325" i="14"/>
  <c r="X3299" i="14"/>
  <c r="Y3299" i="14"/>
  <c r="X3293" i="14"/>
  <c r="W3293" i="14" s="1"/>
  <c r="Z3293" i="14" s="1"/>
  <c r="AA3293" i="14" s="1"/>
  <c r="Y3293" i="14"/>
  <c r="Y3088" i="14"/>
  <c r="X3088" i="14"/>
  <c r="AE3047" i="14"/>
  <c r="Y3047" i="14"/>
  <c r="X3047" i="14"/>
  <c r="W3047" i="14" s="1"/>
  <c r="Z3047" i="14" s="1"/>
  <c r="AA3047" i="14" s="1"/>
  <c r="Z3013" i="14"/>
  <c r="AA3013" i="14" s="1"/>
  <c r="AC3320" i="14"/>
  <c r="AC3200" i="14"/>
  <c r="AC3072" i="14"/>
  <c r="AC2922" i="14"/>
  <c r="AC3327" i="14"/>
  <c r="AC3323" i="14"/>
  <c r="AC3319" i="14"/>
  <c r="AC3315" i="14"/>
  <c r="AC3311" i="14"/>
  <c r="AC3307" i="14"/>
  <c r="AC3303" i="14"/>
  <c r="AC3295" i="14"/>
  <c r="AC3291" i="14"/>
  <c r="AC3287" i="14"/>
  <c r="AC3283" i="14"/>
  <c r="AC3279" i="14"/>
  <c r="AC3275" i="14"/>
  <c r="AC3271" i="14"/>
  <c r="AC3267" i="14"/>
  <c r="AC3263" i="14"/>
  <c r="AC3259" i="14"/>
  <c r="AC3255" i="14"/>
  <c r="AC3251" i="14"/>
  <c r="AC3247" i="14"/>
  <c r="AC3243" i="14"/>
  <c r="AC3239" i="14"/>
  <c r="AC3235" i="14"/>
  <c r="AC3231" i="14"/>
  <c r="AC3227" i="14"/>
  <c r="AC3223" i="14"/>
  <c r="AC3219" i="14"/>
  <c r="AC3215" i="14"/>
  <c r="AC3211" i="14"/>
  <c r="AC3207" i="14"/>
  <c r="AC3203" i="14"/>
  <c r="AC3199" i="14"/>
  <c r="AC3195" i="14"/>
  <c r="AC3191" i="14"/>
  <c r="AC3187" i="14"/>
  <c r="AC3183" i="14"/>
  <c r="AC3179" i="14"/>
  <c r="AC3175" i="14"/>
  <c r="AC3171" i="14"/>
  <c r="AC3167" i="14"/>
  <c r="AC3163" i="14"/>
  <c r="AC3159" i="14"/>
  <c r="AC3155" i="14"/>
  <c r="AC3151" i="14"/>
  <c r="AC3147" i="14"/>
  <c r="AC3143" i="14"/>
  <c r="AC3139" i="14"/>
  <c r="AC3135" i="14"/>
  <c r="AC3131" i="14"/>
  <c r="AC3127" i="14"/>
  <c r="AC3123" i="14"/>
  <c r="AC3119" i="14"/>
  <c r="AC3115" i="14"/>
  <c r="AC3111" i="14"/>
  <c r="AC3107" i="14"/>
  <c r="AC3103" i="14"/>
  <c r="AC3099" i="14"/>
  <c r="AC3095" i="14"/>
  <c r="AC3091" i="14"/>
  <c r="AC3087" i="14"/>
  <c r="AC3083" i="14"/>
  <c r="AC3079" i="14"/>
  <c r="AC3075" i="14"/>
  <c r="AC3071" i="14"/>
  <c r="AC3066" i="14"/>
  <c r="AC3058" i="14"/>
  <c r="AC3050" i="14"/>
  <c r="AC3042" i="14"/>
  <c r="AC3034" i="14"/>
  <c r="AC3026" i="14"/>
  <c r="AC3018" i="14"/>
  <c r="AC3010" i="14"/>
  <c r="AC3002" i="14"/>
  <c r="AC2994" i="14"/>
  <c r="AC2986" i="14"/>
  <c r="AC2978" i="14"/>
  <c r="AC2970" i="14"/>
  <c r="AC2962" i="14"/>
  <c r="AC2954" i="14"/>
  <c r="AC2938" i="14"/>
  <c r="AC2914" i="14"/>
  <c r="AC2906" i="14"/>
  <c r="AC2898" i="14"/>
  <c r="AC2890" i="14"/>
  <c r="AC2882" i="14"/>
  <c r="AC2874" i="14"/>
  <c r="AC2866" i="14"/>
  <c r="AC2858" i="14"/>
  <c r="AC2850" i="14"/>
  <c r="AC2842" i="14"/>
  <c r="AC2826" i="14"/>
  <c r="AC2810" i="14"/>
  <c r="AC2802" i="14"/>
  <c r="AC2794" i="14"/>
  <c r="AC2786" i="14"/>
  <c r="AC2778" i="14"/>
  <c r="AC2762" i="14"/>
  <c r="AC2746" i="14"/>
  <c r="L175" i="14"/>
  <c r="P175" i="14" s="1"/>
  <c r="Q175" i="14" s="1"/>
  <c r="L159" i="14"/>
  <c r="L143" i="14"/>
  <c r="P143" i="14" s="1"/>
  <c r="Q143" i="14" s="1"/>
  <c r="L127" i="14"/>
  <c r="P127" i="14" s="1"/>
  <c r="Q127" i="14" s="1"/>
  <c r="L111" i="14"/>
  <c r="P111" i="14" s="1"/>
  <c r="Q111" i="14" s="1"/>
  <c r="L95" i="14"/>
  <c r="L37" i="14"/>
  <c r="P37" i="14" s="1"/>
  <c r="Q37" i="14" s="1"/>
  <c r="Z2082" i="14"/>
  <c r="AA2082" i="14" s="1"/>
  <c r="Z1990" i="14"/>
  <c r="AA1990" i="14" s="1"/>
  <c r="W1894" i="14"/>
  <c r="Z1894" i="14" s="1"/>
  <c r="AA1894" i="14" s="1"/>
  <c r="Z1866" i="14"/>
  <c r="AA1866" i="14" s="1"/>
  <c r="Z690" i="14"/>
  <c r="AA690" i="14" s="1"/>
  <c r="X3403" i="14"/>
  <c r="W3403" i="14" s="1"/>
  <c r="Z3403" i="14" s="1"/>
  <c r="AA3403" i="14" s="1"/>
  <c r="Y3403" i="14"/>
  <c r="X3313" i="14"/>
  <c r="Y3313" i="14"/>
  <c r="X3283" i="14"/>
  <c r="Y3283" i="14"/>
  <c r="X3277" i="14"/>
  <c r="W3277" i="14" s="1"/>
  <c r="Z3277" i="14" s="1"/>
  <c r="AA3277" i="14" s="1"/>
  <c r="Y3277" i="14"/>
  <c r="X3253" i="14"/>
  <c r="W3253" i="14" s="1"/>
  <c r="Z3253" i="14" s="1"/>
  <c r="AA3253" i="14" s="1"/>
  <c r="Y3253" i="14"/>
  <c r="Y3188" i="14"/>
  <c r="X3188" i="14"/>
  <c r="W3188" i="14" s="1"/>
  <c r="Z3188" i="14" s="1"/>
  <c r="AA3188" i="14" s="1"/>
  <c r="X3169" i="14"/>
  <c r="Y3169" i="14"/>
  <c r="Y3106" i="14"/>
  <c r="X3106" i="14"/>
  <c r="AE3025" i="14"/>
  <c r="X3025" i="14"/>
  <c r="W3025" i="14" s="1"/>
  <c r="Z3025" i="14" s="1"/>
  <c r="AA3025" i="14" s="1"/>
  <c r="AE2887" i="14"/>
  <c r="Y2887" i="14"/>
  <c r="X2887" i="14"/>
  <c r="W2887" i="14" s="1"/>
  <c r="Z2887" i="14" s="1"/>
  <c r="AA2887" i="14" s="1"/>
  <c r="AE2845" i="14"/>
  <c r="X2845" i="14"/>
  <c r="W2845" i="14" s="1"/>
  <c r="Z2845" i="14" s="1"/>
  <c r="AA2845" i="14" s="1"/>
  <c r="Y2845" i="14"/>
  <c r="Y2727" i="14"/>
  <c r="X2727" i="14"/>
  <c r="L167" i="14"/>
  <c r="P167" i="14" s="1"/>
  <c r="Q167" i="14" s="1"/>
  <c r="L151" i="14"/>
  <c r="P151" i="14" s="1"/>
  <c r="Q151" i="14" s="1"/>
  <c r="L135" i="14"/>
  <c r="P135" i="14" s="1"/>
  <c r="Q135" i="14" s="1"/>
  <c r="L119" i="14"/>
  <c r="P119" i="14" s="1"/>
  <c r="Q119" i="14" s="1"/>
  <c r="L103" i="14"/>
  <c r="P103" i="14" s="1"/>
  <c r="Q103" i="14" s="1"/>
  <c r="L87" i="14"/>
  <c r="P87" i="14" s="1"/>
  <c r="Q87" i="14" s="1"/>
  <c r="Z2058" i="14"/>
  <c r="AA2058" i="14" s="1"/>
  <c r="Z2030" i="14"/>
  <c r="AA2030" i="14" s="1"/>
  <c r="W1958" i="14"/>
  <c r="Z1958" i="14" s="1"/>
  <c r="AA1958" i="14" s="1"/>
  <c r="Z1954" i="14"/>
  <c r="AA1954" i="14" s="1"/>
  <c r="Z1910" i="14"/>
  <c r="AA1910" i="14" s="1"/>
  <c r="Z1846" i="14"/>
  <c r="AA1846" i="14" s="1"/>
  <c r="Z1822" i="14"/>
  <c r="AA1822" i="14" s="1"/>
  <c r="X3347" i="14"/>
  <c r="W3347" i="14" s="1"/>
  <c r="Z3347" i="14" s="1"/>
  <c r="AA3347" i="14" s="1"/>
  <c r="Y3347" i="14"/>
  <c r="X3341" i="14"/>
  <c r="Y3341" i="14"/>
  <c r="X3317" i="14"/>
  <c r="Y3317" i="14"/>
  <c r="X3249" i="14"/>
  <c r="W3249" i="14" s="1"/>
  <c r="Z3249" i="14" s="1"/>
  <c r="AA3249" i="14" s="1"/>
  <c r="Y3249" i="14"/>
  <c r="X3201" i="14"/>
  <c r="W3201" i="14" s="1"/>
  <c r="Z3201" i="14" s="1"/>
  <c r="AA3201" i="14" s="1"/>
  <c r="Y3201" i="14"/>
  <c r="X3023" i="14"/>
  <c r="Y3023" i="14"/>
  <c r="AE2972" i="14"/>
  <c r="Y2972" i="14"/>
  <c r="X2972" i="14"/>
  <c r="W2972" i="14" s="1"/>
  <c r="Z2972" i="14" s="1"/>
  <c r="AA2972" i="14" s="1"/>
  <c r="AE2963" i="14"/>
  <c r="X2963" i="14"/>
  <c r="W2963" i="14" s="1"/>
  <c r="Z2963" i="14" s="1"/>
  <c r="AA2963" i="14" s="1"/>
  <c r="Y2953" i="14"/>
  <c r="W2953" i="14" s="1"/>
  <c r="Z2953" i="14" s="1"/>
  <c r="AA2953" i="14" s="1"/>
  <c r="AE2953" i="14"/>
  <c r="BB40" i="8"/>
  <c r="BC40" i="8"/>
  <c r="L169" i="14"/>
  <c r="P169" i="14" s="1"/>
  <c r="Q169" i="14" s="1"/>
  <c r="L153" i="14"/>
  <c r="P153" i="14" s="1"/>
  <c r="Q153" i="14" s="1"/>
  <c r="L137" i="14"/>
  <c r="P137" i="14" s="1"/>
  <c r="Q137" i="14" s="1"/>
  <c r="L121" i="14"/>
  <c r="P121" i="14" s="1"/>
  <c r="Q121" i="14" s="1"/>
  <c r="L105" i="14"/>
  <c r="P105" i="14" s="1"/>
  <c r="Q105" i="14" s="1"/>
  <c r="L89" i="14"/>
  <c r="P89" i="14" s="1"/>
  <c r="Q89" i="14" s="1"/>
  <c r="L78" i="14"/>
  <c r="P78" i="14" s="1"/>
  <c r="Q78" i="14" s="1"/>
  <c r="L76" i="14"/>
  <c r="P76" i="14" s="1"/>
  <c r="Q76" i="14" s="1"/>
  <c r="L74" i="14"/>
  <c r="P74" i="14" s="1"/>
  <c r="Q74" i="14" s="1"/>
  <c r="L72" i="14"/>
  <c r="P72" i="14" s="1"/>
  <c r="Q72" i="14" s="1"/>
  <c r="L70" i="14"/>
  <c r="P70" i="14" s="1"/>
  <c r="Q70" i="14" s="1"/>
  <c r="L68" i="14"/>
  <c r="L66" i="14"/>
  <c r="L64" i="14"/>
  <c r="P64" i="14" s="1"/>
  <c r="Q64" i="14" s="1"/>
  <c r="L62" i="14"/>
  <c r="P62" i="14" s="1"/>
  <c r="Q62" i="14" s="1"/>
  <c r="L60" i="14"/>
  <c r="P60" i="14" s="1"/>
  <c r="Q60" i="14" s="1"/>
  <c r="L58" i="14"/>
  <c r="P58" i="14" s="1"/>
  <c r="Q58" i="14" s="1"/>
  <c r="L56" i="14"/>
  <c r="P56" i="14" s="1"/>
  <c r="Q56" i="14" s="1"/>
  <c r="L54" i="14"/>
  <c r="P54" i="14" s="1"/>
  <c r="Q54" i="14" s="1"/>
  <c r="L52" i="14"/>
  <c r="P52" i="14" s="1"/>
  <c r="Q52" i="14" s="1"/>
  <c r="L50" i="14"/>
  <c r="L48" i="14"/>
  <c r="P48" i="14" s="1"/>
  <c r="Q48" i="14" s="1"/>
  <c r="L46" i="14"/>
  <c r="P46" i="14" s="1"/>
  <c r="Q46" i="14" s="1"/>
  <c r="L44" i="14"/>
  <c r="P44" i="14" s="1"/>
  <c r="Q44" i="14" s="1"/>
  <c r="L42" i="14"/>
  <c r="P42" i="14" s="1"/>
  <c r="Q42" i="14" s="1"/>
  <c r="W2022" i="14"/>
  <c r="Z2022" i="14" s="1"/>
  <c r="AA2022" i="14" s="1"/>
  <c r="W1906" i="14"/>
  <c r="Z1906" i="14" s="1"/>
  <c r="AA1906" i="14" s="1"/>
  <c r="W1818" i="14"/>
  <c r="Z1818" i="14" s="1"/>
  <c r="AA1818" i="14" s="1"/>
  <c r="X3297" i="14"/>
  <c r="Y3297" i="14"/>
  <c r="X3267" i="14"/>
  <c r="Y3267" i="14"/>
  <c r="X3261" i="14"/>
  <c r="W3261" i="14" s="1"/>
  <c r="Z3261" i="14" s="1"/>
  <c r="AA3261" i="14" s="1"/>
  <c r="Y3261" i="14"/>
  <c r="Z3181" i="14"/>
  <c r="AA3181" i="14" s="1"/>
  <c r="Z3085" i="14"/>
  <c r="AA3085" i="14" s="1"/>
  <c r="Y2992" i="14"/>
  <c r="X2992" i="14"/>
  <c r="W2992" i="14" s="1"/>
  <c r="Z2992" i="14" s="1"/>
  <c r="AA2992" i="14" s="1"/>
  <c r="AE2992" i="14"/>
  <c r="X2967" i="14"/>
  <c r="W2967" i="14" s="1"/>
  <c r="Z2967" i="14" s="1"/>
  <c r="AA2967" i="14" s="1"/>
  <c r="AE2967" i="14"/>
  <c r="AE2783" i="14"/>
  <c r="Y2783" i="14"/>
  <c r="W2783" i="14" s="1"/>
  <c r="Z2783" i="14" s="1"/>
  <c r="AA2783" i="14" s="1"/>
  <c r="AC3524" i="14"/>
  <c r="AC3520" i="14"/>
  <c r="AC3516" i="14"/>
  <c r="AC3508" i="14"/>
  <c r="AC3504" i="14"/>
  <c r="AC3496" i="14"/>
  <c r="AC3492" i="14"/>
  <c r="AC3488" i="14"/>
  <c r="AC3480" i="14"/>
  <c r="AC3476" i="14"/>
  <c r="AC3472" i="14"/>
  <c r="AC3468" i="14"/>
  <c r="AC3464" i="14"/>
  <c r="AC3460" i="14"/>
  <c r="AC3456" i="14"/>
  <c r="AC3444" i="14"/>
  <c r="AC3440" i="14"/>
  <c r="AC3428" i="14"/>
  <c r="AC3424" i="14"/>
  <c r="AC3420" i="14"/>
  <c r="AC3416" i="14"/>
  <c r="AC3412" i="14"/>
  <c r="AC3408" i="14"/>
  <c r="AC3404" i="14"/>
  <c r="AC3396" i="14"/>
  <c r="AC3392" i="14"/>
  <c r="AC3388" i="14"/>
  <c r="AC3380" i="14"/>
  <c r="AC3376" i="14"/>
  <c r="AC3368" i="14"/>
  <c r="AC3364" i="14"/>
  <c r="AC3360" i="14"/>
  <c r="AC3352" i="14"/>
  <c r="AC3348" i="14"/>
  <c r="AC3344" i="14"/>
  <c r="AC3340" i="14"/>
  <c r="AC3336" i="14"/>
  <c r="AC3332" i="14"/>
  <c r="AC3328" i="14"/>
  <c r="AC3316" i="14"/>
  <c r="AC3312" i="14"/>
  <c r="AC3300" i="14"/>
  <c r="AC3296" i="14"/>
  <c r="AC3292" i="14"/>
  <c r="AC3288" i="14"/>
  <c r="AC3284" i="14"/>
  <c r="AC3276" i="14"/>
  <c r="AC3272" i="14"/>
  <c r="AC3268" i="14"/>
  <c r="AC3260" i="14"/>
  <c r="AC3256" i="14"/>
  <c r="AC3252" i="14"/>
  <c r="AC3244" i="14"/>
  <c r="AC3240" i="14"/>
  <c r="AC3236" i="14"/>
  <c r="AC3228" i="14"/>
  <c r="AC3224" i="14"/>
  <c r="AC3220" i="14"/>
  <c r="AC3212" i="14"/>
  <c r="AC3208" i="14"/>
  <c r="AC3204" i="14"/>
  <c r="AC3196" i="14"/>
  <c r="AC3192" i="14"/>
  <c r="AC3188" i="14"/>
  <c r="AC3180" i="14"/>
  <c r="AC3176" i="14"/>
  <c r="AC3172" i="14"/>
  <c r="AC3164" i="14"/>
  <c r="AC3160" i="14"/>
  <c r="AC3156" i="14"/>
  <c r="AC3148" i="14"/>
  <c r="AC3144" i="14"/>
  <c r="AC3140" i="14"/>
  <c r="AC3132" i="14"/>
  <c r="AC3128" i="14"/>
  <c r="AC3124" i="14"/>
  <c r="AC3116" i="14"/>
  <c r="AC3112" i="14"/>
  <c r="AC3108" i="14"/>
  <c r="AC3100" i="14"/>
  <c r="AC3096" i="14"/>
  <c r="AC3092" i="14"/>
  <c r="AC3084" i="14"/>
  <c r="AC3080" i="14"/>
  <c r="AC3076" i="14"/>
  <c r="AC3068" i="14"/>
  <c r="AC3060" i="14"/>
  <c r="AC3052" i="14"/>
  <c r="AC3044" i="14"/>
  <c r="AC3036" i="14"/>
  <c r="AC3028" i="14"/>
  <c r="AC3020" i="14"/>
  <c r="AC3012" i="14"/>
  <c r="AC3004" i="14"/>
  <c r="AC2996" i="14"/>
  <c r="AC2988" i="14"/>
  <c r="AC2980" i="14"/>
  <c r="AC2972" i="14"/>
  <c r="AC2964" i="14"/>
  <c r="AC2956" i="14"/>
  <c r="AC2948" i="14"/>
  <c r="AC2940" i="14"/>
  <c r="AC2932" i="14"/>
  <c r="AC2924" i="14"/>
  <c r="AC2916" i="14"/>
  <c r="AC2908" i="14"/>
  <c r="AC2900" i="14"/>
  <c r="AC2892" i="14"/>
  <c r="AC2884" i="14"/>
  <c r="AC2876" i="14"/>
  <c r="AC2868" i="14"/>
  <c r="AC2860" i="14"/>
  <c r="AC2852" i="14"/>
  <c r="AC2844" i="14"/>
  <c r="AC2836" i="14"/>
  <c r="AC2828" i="14"/>
  <c r="AC2820" i="14"/>
  <c r="AC2812" i="14"/>
  <c r="AC2804" i="14"/>
  <c r="AC2796" i="14"/>
  <c r="AD2796" i="14" s="1"/>
  <c r="AC2788" i="14"/>
  <c r="AC2780" i="14"/>
  <c r="AC2772" i="14"/>
  <c r="AC2764" i="14"/>
  <c r="AC2756" i="14"/>
  <c r="AC2748" i="14"/>
  <c r="AC2740" i="14"/>
  <c r="L171" i="14"/>
  <c r="P171" i="14" s="1"/>
  <c r="Q171" i="14" s="1"/>
  <c r="L155" i="14"/>
  <c r="P155" i="14" s="1"/>
  <c r="Q155" i="14" s="1"/>
  <c r="L139" i="14"/>
  <c r="L123" i="14"/>
  <c r="P123" i="14" s="1"/>
  <c r="Q123" i="14" s="1"/>
  <c r="L107" i="14"/>
  <c r="P107" i="14" s="1"/>
  <c r="Q107" i="14" s="1"/>
  <c r="L91" i="14"/>
  <c r="P91" i="14" s="1"/>
  <c r="Q91" i="14" s="1"/>
  <c r="Y3389" i="14"/>
  <c r="X3389" i="14"/>
  <c r="X3345" i="14"/>
  <c r="W3345" i="14" s="1"/>
  <c r="Z3345" i="14" s="1"/>
  <c r="AA3345" i="14" s="1"/>
  <c r="Y3345" i="14"/>
  <c r="X3315" i="14"/>
  <c r="Y3315" i="14"/>
  <c r="X3309" i="14"/>
  <c r="Y3309" i="14"/>
  <c r="X3285" i="14"/>
  <c r="W3285" i="14" s="1"/>
  <c r="Z3285" i="14" s="1"/>
  <c r="AA3285" i="14" s="1"/>
  <c r="Y3285" i="14"/>
  <c r="X3205" i="14"/>
  <c r="W3205" i="14" s="1"/>
  <c r="Z3205" i="14" s="1"/>
  <c r="AA3205" i="14" s="1"/>
  <c r="Y3205" i="14"/>
  <c r="X3180" i="14"/>
  <c r="Y3180" i="14"/>
  <c r="X3171" i="14"/>
  <c r="Y3171" i="14"/>
  <c r="AE3021" i="14"/>
  <c r="Y3021" i="14"/>
  <c r="X3021" i="14"/>
  <c r="W3021" i="14" s="1"/>
  <c r="Z3021" i="14" s="1"/>
  <c r="AA3021" i="14" s="1"/>
  <c r="Y3008" i="14"/>
  <c r="X3008" i="14"/>
  <c r="W3008" i="14" s="1"/>
  <c r="Z3008" i="14" s="1"/>
  <c r="AA3008" i="14" s="1"/>
  <c r="AE3008" i="14"/>
  <c r="X2833" i="14"/>
  <c r="W2833" i="14" s="1"/>
  <c r="Z2833" i="14" s="1"/>
  <c r="AA2833" i="14" s="1"/>
  <c r="AE3043" i="14"/>
  <c r="X3043" i="14"/>
  <c r="W3043" i="14" s="1"/>
  <c r="Z3043" i="14" s="1"/>
  <c r="AA3043" i="14" s="1"/>
  <c r="X3033" i="14"/>
  <c r="Y3033" i="14"/>
  <c r="AE3033" i="14"/>
  <c r="AE2960" i="14"/>
  <c r="X2960" i="14"/>
  <c r="W2960" i="14" s="1"/>
  <c r="Z2960" i="14" s="1"/>
  <c r="AA2960" i="14" s="1"/>
  <c r="AE2829" i="14"/>
  <c r="X2829" i="14"/>
  <c r="W2829" i="14" s="1"/>
  <c r="Z2829" i="14" s="1"/>
  <c r="AA2829" i="14" s="1"/>
  <c r="AE2789" i="14"/>
  <c r="X2789" i="14"/>
  <c r="Y2789" i="14"/>
  <c r="AE2771" i="14"/>
  <c r="Y2771" i="14"/>
  <c r="W2771" i="14" s="1"/>
  <c r="Z2771" i="14" s="1"/>
  <c r="AA2771" i="14" s="1"/>
  <c r="Y2738" i="14"/>
  <c r="X2738" i="14"/>
  <c r="W2738" i="14" s="1"/>
  <c r="Z2738" i="14" s="1"/>
  <c r="AA2738" i="14" s="1"/>
  <c r="AP11" i="8"/>
  <c r="X3212" i="14"/>
  <c r="W3212" i="14" s="1"/>
  <c r="Z3212" i="14" s="1"/>
  <c r="AA3212" i="14" s="1"/>
  <c r="Y3212" i="14"/>
  <c r="Y3079" i="14"/>
  <c r="X3079" i="14"/>
  <c r="W3079" i="14" s="1"/>
  <c r="Z3079" i="14" s="1"/>
  <c r="AA3079" i="14" s="1"/>
  <c r="X3041" i="14"/>
  <c r="Y3041" i="14"/>
  <c r="AE2999" i="14"/>
  <c r="Y2999" i="14"/>
  <c r="X2999" i="14"/>
  <c r="W2999" i="14" s="1"/>
  <c r="Z2999" i="14" s="1"/>
  <c r="AA2999" i="14" s="1"/>
  <c r="AE2841" i="14"/>
  <c r="X2841" i="14"/>
  <c r="W2841" i="14" s="1"/>
  <c r="Z2841" i="14" s="1"/>
  <c r="AA2841" i="14" s="1"/>
  <c r="AE2795" i="14"/>
  <c r="Y2795" i="14"/>
  <c r="W2795" i="14" s="1"/>
  <c r="Z2795" i="14" s="1"/>
  <c r="AA2795" i="14" s="1"/>
  <c r="AI41" i="8"/>
  <c r="AH41" i="8"/>
  <c r="BB42" i="8"/>
  <c r="BD42" i="8" s="1"/>
  <c r="BC42" i="8"/>
  <c r="AW11" i="8"/>
  <c r="X3353" i="14"/>
  <c r="Y3353" i="14"/>
  <c r="X3337" i="14"/>
  <c r="Y3337" i="14"/>
  <c r="X3321" i="14"/>
  <c r="Y3321" i="14"/>
  <c r="X3305" i="14"/>
  <c r="Y3305" i="14"/>
  <c r="X3289" i="14"/>
  <c r="Y3289" i="14"/>
  <c r="X3273" i="14"/>
  <c r="Y3273" i="14"/>
  <c r="X3257" i="14"/>
  <c r="Y3257" i="14"/>
  <c r="X3241" i="14"/>
  <c r="Y3241" i="14"/>
  <c r="X3189" i="14"/>
  <c r="Y3189" i="14"/>
  <c r="AE3036" i="14"/>
  <c r="X3036" i="14"/>
  <c r="W3036" i="14" s="1"/>
  <c r="Z3036" i="14" s="1"/>
  <c r="AA3036" i="14" s="1"/>
  <c r="W2743" i="14"/>
  <c r="Z2743" i="14" s="1"/>
  <c r="AA2743" i="14" s="1"/>
  <c r="X2730" i="14"/>
  <c r="W2730" i="14" s="1"/>
  <c r="Z2730" i="14" s="1"/>
  <c r="AA2730" i="14" s="1"/>
  <c r="Y2730" i="14"/>
  <c r="AE3041" i="14"/>
  <c r="X3216" i="14"/>
  <c r="Y3216" i="14"/>
  <c r="AE3040" i="14"/>
  <c r="X3040" i="14"/>
  <c r="W3040" i="14" s="1"/>
  <c r="Z3040" i="14" s="1"/>
  <c r="AA3040" i="14" s="1"/>
  <c r="Y3026" i="14"/>
  <c r="X3026" i="14"/>
  <c r="W3026" i="14" s="1"/>
  <c r="Z3026" i="14" s="1"/>
  <c r="AA3026" i="14" s="1"/>
  <c r="AE3026" i="14"/>
  <c r="AE2998" i="14"/>
  <c r="X2998" i="14"/>
  <c r="W2998" i="14" s="1"/>
  <c r="Z2998" i="14" s="1"/>
  <c r="AA2998" i="14" s="1"/>
  <c r="AE2975" i="14"/>
  <c r="X2975" i="14"/>
  <c r="W2975" i="14" s="1"/>
  <c r="Z2975" i="14" s="1"/>
  <c r="AA2975" i="14" s="1"/>
  <c r="X2961" i="14"/>
  <c r="AE2961" i="14"/>
  <c r="Y2961" i="14"/>
  <c r="AE2957" i="14"/>
  <c r="X2957" i="14"/>
  <c r="W2957" i="14" s="1"/>
  <c r="Z2957" i="14" s="1"/>
  <c r="AA2957" i="14" s="1"/>
  <c r="AE2935" i="14"/>
  <c r="X2935" i="14"/>
  <c r="Y2935" i="14"/>
  <c r="AE2919" i="14"/>
  <c r="Y2919" i="14"/>
  <c r="W2919" i="14" s="1"/>
  <c r="Z2919" i="14" s="1"/>
  <c r="AA2919" i="14" s="1"/>
  <c r="X2863" i="14"/>
  <c r="W2863" i="14" s="1"/>
  <c r="Z2863" i="14" s="1"/>
  <c r="AA2863" i="14" s="1"/>
  <c r="Y2863" i="14"/>
  <c r="AE2984" i="14"/>
  <c r="U2883" i="14"/>
  <c r="U2861" i="14"/>
  <c r="U2835" i="14"/>
  <c r="U2819" i="14"/>
  <c r="U2803" i="14"/>
  <c r="U2763" i="14"/>
  <c r="U2736" i="14"/>
  <c r="AI40" i="8"/>
  <c r="AH40" i="8"/>
  <c r="AJ40" i="8" s="1"/>
  <c r="AC24" i="8"/>
  <c r="AC40" i="8"/>
  <c r="N138" i="16"/>
  <c r="O138" i="16"/>
  <c r="E138" i="16"/>
  <c r="E124" i="16"/>
  <c r="N124" i="16"/>
  <c r="M124" i="16" s="1"/>
  <c r="AI39" i="8"/>
  <c r="AH39" i="8"/>
  <c r="AP17" i="8"/>
  <c r="O88" i="16"/>
  <c r="M88" i="16" s="1"/>
  <c r="E88" i="16"/>
  <c r="N101" i="16"/>
  <c r="E101" i="16"/>
  <c r="O101" i="16"/>
  <c r="AI42" i="8"/>
  <c r="AH42" i="8"/>
  <c r="AC17" i="8"/>
  <c r="AD17" i="8" s="1"/>
  <c r="AE17" i="8" s="1"/>
  <c r="AP40" i="8"/>
  <c r="AW23" i="8"/>
  <c r="AW39" i="8"/>
  <c r="E36" i="16"/>
  <c r="O36" i="16"/>
  <c r="M36" i="16" s="1"/>
  <c r="E120" i="16"/>
  <c r="O120" i="16"/>
  <c r="N120" i="16"/>
  <c r="M120" i="16" s="1"/>
  <c r="AC11" i="8"/>
  <c r="AX9" i="8" s="1"/>
  <c r="AY9" i="8" s="1"/>
  <c r="AW12" i="8"/>
  <c r="O35" i="16"/>
  <c r="N35" i="16"/>
  <c r="M35" i="16" s="1"/>
  <c r="BC41" i="8"/>
  <c r="BB41" i="8"/>
  <c r="AP39" i="8"/>
  <c r="AW42" i="8"/>
  <c r="AC39" i="8"/>
  <c r="AC12" i="8"/>
  <c r="AP18" i="8"/>
  <c r="AW34" i="8"/>
  <c r="AX34" i="8" s="1"/>
  <c r="AY34" i="8" s="1"/>
  <c r="N112" i="16"/>
  <c r="O112" i="16"/>
  <c r="E114" i="16"/>
  <c r="O114" i="16"/>
  <c r="M114" i="16" s="1"/>
  <c r="N133" i="16"/>
  <c r="O133" i="16"/>
  <c r="O29" i="17"/>
  <c r="E29" i="17"/>
  <c r="N29" i="17"/>
  <c r="D31" i="17"/>
  <c r="G31" i="17" s="1"/>
  <c r="H31" i="17" s="1"/>
  <c r="AW24" i="8"/>
  <c r="N130" i="16"/>
  <c r="O130" i="16"/>
  <c r="E130" i="16"/>
  <c r="AC42" i="8"/>
  <c r="AW40" i="8"/>
  <c r="AX40" i="8" s="1"/>
  <c r="AY40" i="8" s="1"/>
  <c r="AC34" i="8"/>
  <c r="AC41" i="8"/>
  <c r="AP10" i="8"/>
  <c r="AV29" i="8"/>
  <c r="AP34" i="8"/>
  <c r="AW18" i="8"/>
  <c r="O59" i="16"/>
  <c r="M59" i="16" s="1"/>
  <c r="E59" i="16"/>
  <c r="E129" i="16"/>
  <c r="N129" i="16"/>
  <c r="O21" i="17"/>
  <c r="N21" i="17"/>
  <c r="M21" i="17" s="1"/>
  <c r="AV18" i="8"/>
  <c r="O64" i="16"/>
  <c r="M64" i="16" s="1"/>
  <c r="O129" i="16"/>
  <c r="O121" i="16"/>
  <c r="M121" i="16" s="1"/>
  <c r="O25" i="17"/>
  <c r="N25" i="17"/>
  <c r="M25" i="17" s="1"/>
  <c r="E28" i="17"/>
  <c r="AV9" i="8"/>
  <c r="AV12" i="8"/>
  <c r="AP42" i="8"/>
  <c r="N134" i="16"/>
  <c r="O134" i="16"/>
  <c r="E134" i="16"/>
  <c r="N122" i="16"/>
  <c r="E122" i="16"/>
  <c r="O122" i="16"/>
  <c r="N28" i="16"/>
  <c r="M28" i="16" s="1"/>
  <c r="E48" i="16"/>
  <c r="E75" i="16"/>
  <c r="N80" i="16"/>
  <c r="M80" i="16" s="1"/>
  <c r="N78" i="16"/>
  <c r="M78" i="16" s="1"/>
  <c r="N116" i="16"/>
  <c r="M116" i="16" s="1"/>
  <c r="O126" i="16"/>
  <c r="M126" i="16" s="1"/>
  <c r="N20" i="17"/>
  <c r="M20" i="17" s="1"/>
  <c r="N24" i="17"/>
  <c r="M24" i="17" s="1"/>
  <c r="P88" i="16" l="1"/>
  <c r="Q88" i="16" s="1"/>
  <c r="F88" i="16"/>
  <c r="D88" i="16" s="1"/>
  <c r="G88" i="16" s="1"/>
  <c r="H88" i="16" s="1"/>
  <c r="P36" i="16"/>
  <c r="Q36" i="16" s="1"/>
  <c r="F36" i="16"/>
  <c r="AD2860" i="14"/>
  <c r="AD2924" i="14"/>
  <c r="AD2988" i="14"/>
  <c r="AD3052" i="14"/>
  <c r="AD3100" i="14"/>
  <c r="AD3144" i="14"/>
  <c r="AD3188" i="14"/>
  <c r="AD3228" i="14"/>
  <c r="AD3272" i="14"/>
  <c r="AD3316" i="14"/>
  <c r="AD3360" i="14"/>
  <c r="AD3404" i="14"/>
  <c r="AD3444" i="14"/>
  <c r="AD3488" i="14"/>
  <c r="AD2786" i="14"/>
  <c r="AD2866" i="14"/>
  <c r="AD2954" i="14"/>
  <c r="AD3018" i="14"/>
  <c r="AD3075" i="14"/>
  <c r="AD3107" i="14"/>
  <c r="AD3139" i="14"/>
  <c r="AD3171" i="14"/>
  <c r="AD3203" i="14"/>
  <c r="AD3235" i="14"/>
  <c r="AD3267" i="14"/>
  <c r="AD3303" i="14"/>
  <c r="AD3072" i="14"/>
  <c r="AD2779" i="14"/>
  <c r="AD2843" i="14"/>
  <c r="AD2907" i="14"/>
  <c r="AD2971" i="14"/>
  <c r="AD3035" i="14"/>
  <c r="AD2765" i="14"/>
  <c r="AD2829" i="14"/>
  <c r="AD2893" i="14"/>
  <c r="AD2957" i="14"/>
  <c r="AD3037" i="14"/>
  <c r="AD2751" i="14"/>
  <c r="AD3105" i="14"/>
  <c r="AD3261" i="14"/>
  <c r="AD3343" i="14"/>
  <c r="AD3433" i="14"/>
  <c r="AD3498" i="14"/>
  <c r="AD3077" i="14"/>
  <c r="AD3110" i="14"/>
  <c r="AD3142" i="14"/>
  <c r="AD3174" i="14"/>
  <c r="AD3286" i="14"/>
  <c r="AD3413" i="14"/>
  <c r="AD3478" i="14"/>
  <c r="AD2792" i="14"/>
  <c r="AD2856" i="14"/>
  <c r="AD2920" i="14"/>
  <c r="AD2984" i="14"/>
  <c r="AD3056" i="14"/>
  <c r="AD3346" i="14"/>
  <c r="AD3193" i="14"/>
  <c r="F20" i="17"/>
  <c r="D20" i="17" s="1"/>
  <c r="G20" i="17" s="1"/>
  <c r="H20" i="17" s="1"/>
  <c r="P20" i="17"/>
  <c r="Q20" i="17" s="1"/>
  <c r="F28" i="16"/>
  <c r="D28" i="16" s="1"/>
  <c r="G28" i="16" s="1"/>
  <c r="H28" i="16" s="1"/>
  <c r="P28" i="16"/>
  <c r="Q28" i="16" s="1"/>
  <c r="P64" i="16"/>
  <c r="Q64" i="16" s="1"/>
  <c r="F64" i="16"/>
  <c r="D64" i="16" s="1"/>
  <c r="G64" i="16" s="1"/>
  <c r="H64" i="16" s="1"/>
  <c r="P59" i="16"/>
  <c r="Q59" i="16" s="1"/>
  <c r="F59" i="16"/>
  <c r="D59" i="16" s="1"/>
  <c r="G59" i="16" s="1"/>
  <c r="H59" i="16" s="1"/>
  <c r="AD42" i="8"/>
  <c r="AE42" i="8" s="1"/>
  <c r="AJ42" i="8"/>
  <c r="AD24" i="8"/>
  <c r="AE24" i="8" s="1"/>
  <c r="AE2819" i="14"/>
  <c r="Y2819" i="14"/>
  <c r="X2819" i="14"/>
  <c r="W3257" i="14"/>
  <c r="Z3257" i="14" s="1"/>
  <c r="AA3257" i="14" s="1"/>
  <c r="W3321" i="14"/>
  <c r="Z3321" i="14" s="1"/>
  <c r="AA3321" i="14" s="1"/>
  <c r="AJ41" i="8"/>
  <c r="W2789" i="14"/>
  <c r="Z2789" i="14" s="1"/>
  <c r="AA2789" i="14" s="1"/>
  <c r="W3033" i="14"/>
  <c r="Z3033" i="14" s="1"/>
  <c r="AA3033" i="14" s="1"/>
  <c r="W3389" i="14"/>
  <c r="Z3389" i="14" s="1"/>
  <c r="AA3389" i="14" s="1"/>
  <c r="AD2740" i="14"/>
  <c r="AD2804" i="14"/>
  <c r="AD2868" i="14"/>
  <c r="AD2932" i="14"/>
  <c r="AD2996" i="14"/>
  <c r="AD3060" i="14"/>
  <c r="AD3108" i="14"/>
  <c r="AD3148" i="14"/>
  <c r="AD3192" i="14"/>
  <c r="AD3236" i="14"/>
  <c r="AD3276" i="14"/>
  <c r="AD3328" i="14"/>
  <c r="AD3364" i="14"/>
  <c r="AD3408" i="14"/>
  <c r="AD3456" i="14"/>
  <c r="AD3492" i="14"/>
  <c r="W3106" i="14"/>
  <c r="Z3106" i="14" s="1"/>
  <c r="AA3106" i="14" s="1"/>
  <c r="AD2794" i="14"/>
  <c r="AD2874" i="14"/>
  <c r="AD2962" i="14"/>
  <c r="AD3026" i="14"/>
  <c r="AD3079" i="14"/>
  <c r="AD3111" i="14"/>
  <c r="AD3143" i="14"/>
  <c r="AD3175" i="14"/>
  <c r="AD3207" i="14"/>
  <c r="AD3239" i="14"/>
  <c r="AD3271" i="14"/>
  <c r="AD3307" i="14"/>
  <c r="AD3200" i="14"/>
  <c r="AD2787" i="14"/>
  <c r="AD2851" i="14"/>
  <c r="AD2915" i="14"/>
  <c r="AD2979" i="14"/>
  <c r="AD3043" i="14"/>
  <c r="AD2773" i="14"/>
  <c r="AD2837" i="14"/>
  <c r="AD2901" i="14"/>
  <c r="AD2965" i="14"/>
  <c r="AD3045" i="14"/>
  <c r="W3349" i="14"/>
  <c r="Z3349" i="14" s="1"/>
  <c r="AA3349" i="14" s="1"/>
  <c r="AD2759" i="14"/>
  <c r="AD2831" i="14"/>
  <c r="AD2903" i="14"/>
  <c r="AD2967" i="14"/>
  <c r="AD3039" i="14"/>
  <c r="AD3325" i="14"/>
  <c r="AD3378" i="14"/>
  <c r="AD3125" i="14"/>
  <c r="AD3161" i="14"/>
  <c r="AD3218" i="14"/>
  <c r="AD3289" i="14"/>
  <c r="AD3371" i="14"/>
  <c r="AD3477" i="14"/>
  <c r="W3105" i="14"/>
  <c r="Z3105" i="14" s="1"/>
  <c r="AA3105" i="14" s="1"/>
  <c r="AD3186" i="14"/>
  <c r="AD3265" i="14"/>
  <c r="AD3347" i="14"/>
  <c r="AD3437" i="14"/>
  <c r="AD3502" i="14"/>
  <c r="W2938" i="14"/>
  <c r="Z2938" i="14" s="1"/>
  <c r="AA2938" i="14" s="1"/>
  <c r="AD3021" i="14"/>
  <c r="AD2782" i="14"/>
  <c r="AD2846" i="14"/>
  <c r="AD2910" i="14"/>
  <c r="AD3078" i="14"/>
  <c r="AD3375" i="14"/>
  <c r="AD3497" i="14"/>
  <c r="AD2800" i="14"/>
  <c r="AD2864" i="14"/>
  <c r="AD2928" i="14"/>
  <c r="AD2992" i="14"/>
  <c r="AD3064" i="14"/>
  <c r="AD3350" i="14"/>
  <c r="P82" i="14"/>
  <c r="Q82" i="14" s="1"/>
  <c r="W3418" i="14"/>
  <c r="Z3418" i="14" s="1"/>
  <c r="AA3418" i="14" s="1"/>
  <c r="AD3398" i="14"/>
  <c r="AD3459" i="14"/>
  <c r="P49" i="14"/>
  <c r="Q49" i="14" s="1"/>
  <c r="AD2990" i="14"/>
  <c r="AD3054" i="14"/>
  <c r="AD3308" i="14"/>
  <c r="P54" i="16"/>
  <c r="Q54" i="16" s="1"/>
  <c r="F54" i="16"/>
  <c r="D54" i="16" s="1"/>
  <c r="G54" i="16" s="1"/>
  <c r="H54" i="16" s="1"/>
  <c r="AD2748" i="14"/>
  <c r="AD2940" i="14"/>
  <c r="AD3112" i="14"/>
  <c r="AD3240" i="14"/>
  <c r="AD3368" i="14"/>
  <c r="AD3496" i="14"/>
  <c r="AD2882" i="14"/>
  <c r="AD3083" i="14"/>
  <c r="AD3179" i="14"/>
  <c r="AD3275" i="14"/>
  <c r="AD2795" i="14"/>
  <c r="AD2987" i="14"/>
  <c r="AD2781" i="14"/>
  <c r="AD3053" i="14"/>
  <c r="AD3351" i="14"/>
  <c r="AD3430" i="14"/>
  <c r="AD3419" i="14"/>
  <c r="AQ34" i="8"/>
  <c r="AR34" i="8" s="1"/>
  <c r="M133" i="16"/>
  <c r="U124" i="16"/>
  <c r="W3337" i="14"/>
  <c r="Z3337" i="14" s="1"/>
  <c r="AA3337" i="14" s="1"/>
  <c r="AD2884" i="14"/>
  <c r="AD3076" i="14"/>
  <c r="AD3204" i="14"/>
  <c r="AD3336" i="14"/>
  <c r="AD3464" i="14"/>
  <c r="AD2810" i="14"/>
  <c r="AD3042" i="14"/>
  <c r="AD3151" i="14"/>
  <c r="AD3247" i="14"/>
  <c r="AD2739" i="14"/>
  <c r="AD3447" i="14"/>
  <c r="AD2867" i="14"/>
  <c r="AD2789" i="14"/>
  <c r="AD2981" i="14"/>
  <c r="W3303" i="14"/>
  <c r="Z3303" i="14" s="1"/>
  <c r="AA3303" i="14" s="1"/>
  <c r="W3173" i="14"/>
  <c r="Z3173" i="14" s="1"/>
  <c r="AA3173" i="14" s="1"/>
  <c r="AD2919" i="14"/>
  <c r="AD3184" i="14"/>
  <c r="AD3133" i="14"/>
  <c r="AD3310" i="14"/>
  <c r="AD2801" i="14"/>
  <c r="AD2993" i="14"/>
  <c r="AD3225" i="14"/>
  <c r="AD3374" i="14"/>
  <c r="AD2862" i="14"/>
  <c r="AD3383" i="14"/>
  <c r="AD3406" i="14"/>
  <c r="AD3006" i="14"/>
  <c r="F102" i="16"/>
  <c r="D102" i="16" s="1"/>
  <c r="G102" i="16" s="1"/>
  <c r="H102" i="16" s="1"/>
  <c r="P102" i="16"/>
  <c r="Q102" i="16" s="1"/>
  <c r="M122" i="16"/>
  <c r="P21" i="17"/>
  <c r="Q21" i="17" s="1"/>
  <c r="F21" i="17"/>
  <c r="D21" i="17" s="1"/>
  <c r="G21" i="17" s="1"/>
  <c r="H21" i="17" s="1"/>
  <c r="M130" i="16"/>
  <c r="AE2883" i="14"/>
  <c r="Y2883" i="14"/>
  <c r="X2883" i="14"/>
  <c r="W2883" i="14" s="1"/>
  <c r="Z2883" i="14" s="1"/>
  <c r="AA2883" i="14" s="1"/>
  <c r="W3041" i="14"/>
  <c r="Z3041" i="14" s="1"/>
  <c r="AA3041" i="14" s="1"/>
  <c r="W3171" i="14"/>
  <c r="Z3171" i="14" s="1"/>
  <c r="AA3171" i="14" s="1"/>
  <c r="W3309" i="14"/>
  <c r="Z3309" i="14" s="1"/>
  <c r="AA3309" i="14" s="1"/>
  <c r="AD2828" i="14"/>
  <c r="AD3020" i="14"/>
  <c r="AD3164" i="14"/>
  <c r="AD3292" i="14"/>
  <c r="AD3420" i="14"/>
  <c r="W3169" i="14"/>
  <c r="Z3169" i="14" s="1"/>
  <c r="AA3169" i="14" s="1"/>
  <c r="W3283" i="14"/>
  <c r="Z3283" i="14" s="1"/>
  <c r="AA3283" i="14" s="1"/>
  <c r="AD2898" i="14"/>
  <c r="AD3091" i="14"/>
  <c r="AD3187" i="14"/>
  <c r="AD3283" i="14"/>
  <c r="AD2747" i="14"/>
  <c r="AD2939" i="14"/>
  <c r="AD3432" i="14"/>
  <c r="AD2861" i="14"/>
  <c r="AD2783" i="14"/>
  <c r="AD2991" i="14"/>
  <c r="AD3337" i="14"/>
  <c r="AD3173" i="14"/>
  <c r="AD3457" i="14"/>
  <c r="AD3126" i="14"/>
  <c r="AD3393" i="14"/>
  <c r="AD2818" i="14"/>
  <c r="AD2870" i="14"/>
  <c r="AD3090" i="14"/>
  <c r="AD3373" i="14"/>
  <c r="AD2770" i="14"/>
  <c r="W2785" i="14"/>
  <c r="Z2785" i="14" s="1"/>
  <c r="AA2785" i="14" s="1"/>
  <c r="AD3249" i="14"/>
  <c r="M67" i="14"/>
  <c r="AD3102" i="14"/>
  <c r="F25" i="17"/>
  <c r="D25" i="17" s="1"/>
  <c r="G25" i="17" s="1"/>
  <c r="H25" i="17" s="1"/>
  <c r="P25" i="17"/>
  <c r="Q25" i="17" s="1"/>
  <c r="AX42" i="8"/>
  <c r="AY42" i="8" s="1"/>
  <c r="AJ39" i="8"/>
  <c r="W3216" i="14"/>
  <c r="Z3216" i="14" s="1"/>
  <c r="AA3216" i="14" s="1"/>
  <c r="W3189" i="14"/>
  <c r="Z3189" i="14" s="1"/>
  <c r="AA3189" i="14" s="1"/>
  <c r="W3353" i="14"/>
  <c r="Z3353" i="14" s="1"/>
  <c r="AA3353" i="14" s="1"/>
  <c r="AD2964" i="14"/>
  <c r="AD3128" i="14"/>
  <c r="AD3256" i="14"/>
  <c r="AD3388" i="14"/>
  <c r="AD3516" i="14"/>
  <c r="AD2842" i="14"/>
  <c r="AD2906" i="14"/>
  <c r="AD2994" i="14"/>
  <c r="AD3058" i="14"/>
  <c r="AD3095" i="14"/>
  <c r="AD3127" i="14"/>
  <c r="AD3159" i="14"/>
  <c r="AD3191" i="14"/>
  <c r="AD3223" i="14"/>
  <c r="AD3255" i="14"/>
  <c r="AD3287" i="14"/>
  <c r="AD3323" i="14"/>
  <c r="AD2755" i="14"/>
  <c r="AD2819" i="14"/>
  <c r="AD2883" i="14"/>
  <c r="AD2947" i="14"/>
  <c r="AD3011" i="14"/>
  <c r="W3199" i="14"/>
  <c r="Z3199" i="14" s="1"/>
  <c r="AA3199" i="14" s="1"/>
  <c r="W3333" i="14"/>
  <c r="Z3333" i="14" s="1"/>
  <c r="AA3333" i="14" s="1"/>
  <c r="AD2741" i="14"/>
  <c r="AD2805" i="14"/>
  <c r="AD2869" i="14"/>
  <c r="AD2933" i="14"/>
  <c r="AD2997" i="14"/>
  <c r="AD3104" i="14"/>
  <c r="W2867" i="14"/>
  <c r="Z2867" i="14" s="1"/>
  <c r="AA2867" i="14" s="1"/>
  <c r="W3271" i="14"/>
  <c r="Z3271" i="14" s="1"/>
  <c r="AA3271" i="14" s="1"/>
  <c r="AD2791" i="14"/>
  <c r="AD2863" i="14"/>
  <c r="AD2935" i="14"/>
  <c r="AD2999" i="14"/>
  <c r="AD3242" i="14"/>
  <c r="AD3341" i="14"/>
  <c r="AD3109" i="14"/>
  <c r="AD3145" i="14"/>
  <c r="AD3177" i="14"/>
  <c r="AD3273" i="14"/>
  <c r="AD3318" i="14"/>
  <c r="AD3461" i="14"/>
  <c r="AD2753" i="14"/>
  <c r="AD2817" i="14"/>
  <c r="AD2881" i="14"/>
  <c r="AD2945" i="14"/>
  <c r="AD3009" i="14"/>
  <c r="AD3120" i="14"/>
  <c r="AD3238" i="14"/>
  <c r="AD3366" i="14"/>
  <c r="AD3415" i="14"/>
  <c r="AD2871" i="14"/>
  <c r="AD3372" i="14"/>
  <c r="AD2750" i="14"/>
  <c r="AD2814" i="14"/>
  <c r="AD2878" i="14"/>
  <c r="AD2942" i="14"/>
  <c r="P152" i="14"/>
  <c r="Q152" i="14" s="1"/>
  <c r="AD3094" i="14"/>
  <c r="AD3436" i="14"/>
  <c r="AD3513" i="14"/>
  <c r="P139" i="14"/>
  <c r="Q139" i="14" s="1"/>
  <c r="AD2768" i="14"/>
  <c r="AD2832" i="14"/>
  <c r="AD2896" i="14"/>
  <c r="AD2960" i="14"/>
  <c r="AD3024" i="14"/>
  <c r="AD3334" i="14"/>
  <c r="AD3377" i="14"/>
  <c r="AD3442" i="14"/>
  <c r="AD3503" i="14"/>
  <c r="M69" i="14"/>
  <c r="P69" i="14" s="1"/>
  <c r="Q69" i="14" s="1"/>
  <c r="AD3414" i="14"/>
  <c r="AD3475" i="14"/>
  <c r="P136" i="14"/>
  <c r="Q136" i="14" s="1"/>
  <c r="AD3262" i="14"/>
  <c r="AD2966" i="14"/>
  <c r="AD3022" i="14"/>
  <c r="AD3237" i="14"/>
  <c r="AD3431" i="14"/>
  <c r="P24" i="17"/>
  <c r="Q24" i="17" s="1"/>
  <c r="F24" i="17"/>
  <c r="D24" i="17" s="1"/>
  <c r="G24" i="17" s="1"/>
  <c r="H24" i="17" s="1"/>
  <c r="AQ42" i="8"/>
  <c r="AR42" i="8" s="1"/>
  <c r="U59" i="16"/>
  <c r="U29" i="17"/>
  <c r="P120" i="16"/>
  <c r="Q120" i="16" s="1"/>
  <c r="F120" i="16"/>
  <c r="AQ17" i="8"/>
  <c r="AR17" i="8" s="1"/>
  <c r="AD40" i="8"/>
  <c r="AE40" i="8" s="1"/>
  <c r="AE2803" i="14"/>
  <c r="Y2803" i="14"/>
  <c r="X2803" i="14"/>
  <c r="AX18" i="8"/>
  <c r="AY18" i="8" s="1"/>
  <c r="U120" i="16"/>
  <c r="D120" i="16"/>
  <c r="G120" i="16" s="1"/>
  <c r="H120" i="16" s="1"/>
  <c r="AE2835" i="14"/>
  <c r="Y2835" i="14"/>
  <c r="X2835" i="14"/>
  <c r="W2835" i="14" s="1"/>
  <c r="Z2835" i="14" s="1"/>
  <c r="AA2835" i="14" s="1"/>
  <c r="AD2876" i="14"/>
  <c r="AD3004" i="14"/>
  <c r="AD3156" i="14"/>
  <c r="AD3284" i="14"/>
  <c r="AD3412" i="14"/>
  <c r="AD2970" i="14"/>
  <c r="AD3115" i="14"/>
  <c r="AD3211" i="14"/>
  <c r="AD3311" i="14"/>
  <c r="AD2859" i="14"/>
  <c r="AD3051" i="14"/>
  <c r="AD2845" i="14"/>
  <c r="AD2973" i="14"/>
  <c r="AD3269" i="14"/>
  <c r="AD3506" i="14"/>
  <c r="AD3491" i="14"/>
  <c r="U122" i="16"/>
  <c r="AD2756" i="14"/>
  <c r="AD2948" i="14"/>
  <c r="AD3116" i="14"/>
  <c r="AD3244" i="14"/>
  <c r="AD3376" i="14"/>
  <c r="AD3504" i="14"/>
  <c r="AD2978" i="14"/>
  <c r="AD3119" i="14"/>
  <c r="AD3215" i="14"/>
  <c r="AD3315" i="14"/>
  <c r="AD2995" i="14"/>
  <c r="W2955" i="14"/>
  <c r="Z2955" i="14" s="1"/>
  <c r="AA2955" i="14" s="1"/>
  <c r="W3301" i="14"/>
  <c r="Z3301" i="14" s="1"/>
  <c r="AA3301" i="14" s="1"/>
  <c r="AD2917" i="14"/>
  <c r="AD2775" i="14"/>
  <c r="AD2983" i="14"/>
  <c r="AD3333" i="14"/>
  <c r="AD3226" i="14"/>
  <c r="AD3518" i="14"/>
  <c r="AD2929" i="14"/>
  <c r="AD3358" i="14"/>
  <c r="AD3264" i="14"/>
  <c r="AD2926" i="14"/>
  <c r="AD3505" i="14"/>
  <c r="W3514" i="14"/>
  <c r="Z3514" i="14" s="1"/>
  <c r="AA3514" i="14" s="1"/>
  <c r="AD3397" i="14"/>
  <c r="P78" i="16"/>
  <c r="Q78" i="16" s="1"/>
  <c r="F78" i="16"/>
  <c r="D78" i="16" s="1"/>
  <c r="G78" i="16" s="1"/>
  <c r="H78" i="16" s="1"/>
  <c r="AD2764" i="14"/>
  <c r="AD2956" i="14"/>
  <c r="AD3124" i="14"/>
  <c r="AD3252" i="14"/>
  <c r="AD3380" i="14"/>
  <c r="AD3508" i="14"/>
  <c r="W3267" i="14"/>
  <c r="Z3267" i="14" s="1"/>
  <c r="AA3267" i="14" s="1"/>
  <c r="W3317" i="14"/>
  <c r="Z3317" i="14" s="1"/>
  <c r="AA3317" i="14" s="1"/>
  <c r="AD2986" i="14"/>
  <c r="AD3123" i="14"/>
  <c r="AD3219" i="14"/>
  <c r="AD3319" i="14"/>
  <c r="W3299" i="14"/>
  <c r="Z3299" i="14" s="1"/>
  <c r="AA3299" i="14" s="1"/>
  <c r="AD2811" i="14"/>
  <c r="AD3003" i="14"/>
  <c r="AD2797" i="14"/>
  <c r="AD2989" i="14"/>
  <c r="W3281" i="14"/>
  <c r="Z3281" i="14" s="1"/>
  <c r="AA3281" i="14" s="1"/>
  <c r="AD2927" i="14"/>
  <c r="AD3233" i="14"/>
  <c r="AD3137" i="14"/>
  <c r="AD3314" i="14"/>
  <c r="AD3093" i="14"/>
  <c r="AD3257" i="14"/>
  <c r="AD3523" i="14"/>
  <c r="AD2806" i="14"/>
  <c r="AD3509" i="14"/>
  <c r="AD3438" i="14"/>
  <c r="AD3410" i="14"/>
  <c r="AD3168" i="14"/>
  <c r="AD3040" i="14"/>
  <c r="AX39" i="8"/>
  <c r="AY39" i="8" s="1"/>
  <c r="AD2772" i="14"/>
  <c r="AD2900" i="14"/>
  <c r="AD3084" i="14"/>
  <c r="AD3212" i="14"/>
  <c r="AD3344" i="14"/>
  <c r="AD3472" i="14"/>
  <c r="BD40" i="8"/>
  <c r="BE40" i="8" s="1"/>
  <c r="M129" i="16"/>
  <c r="AQ39" i="8"/>
  <c r="AR39" i="8" s="1"/>
  <c r="U88" i="16"/>
  <c r="M138" i="16"/>
  <c r="W3180" i="14"/>
  <c r="Z3180" i="14" s="1"/>
  <c r="AA3180" i="14" s="1"/>
  <c r="W3315" i="14"/>
  <c r="Z3315" i="14" s="1"/>
  <c r="AA3315" i="14" s="1"/>
  <c r="AD2844" i="14"/>
  <c r="AD2972" i="14"/>
  <c r="AD3092" i="14"/>
  <c r="AD3176" i="14"/>
  <c r="AD3260" i="14"/>
  <c r="AD3348" i="14"/>
  <c r="AD3392" i="14"/>
  <c r="AD3428" i="14"/>
  <c r="AD3476" i="14"/>
  <c r="AD3520" i="14"/>
  <c r="W3297" i="14"/>
  <c r="Z3297" i="14" s="1"/>
  <c r="AA3297" i="14" s="1"/>
  <c r="W3023" i="14"/>
  <c r="Z3023" i="14" s="1"/>
  <c r="AA3023" i="14" s="1"/>
  <c r="W3341" i="14"/>
  <c r="Z3341" i="14" s="1"/>
  <c r="AA3341" i="14" s="1"/>
  <c r="W3313" i="14"/>
  <c r="Z3313" i="14" s="1"/>
  <c r="AA3313" i="14" s="1"/>
  <c r="AD2762" i="14"/>
  <c r="AD2850" i="14"/>
  <c r="AD2914" i="14"/>
  <c r="AD3002" i="14"/>
  <c r="AD3066" i="14"/>
  <c r="AD3099" i="14"/>
  <c r="AD3131" i="14"/>
  <c r="AD3163" i="14"/>
  <c r="AD3195" i="14"/>
  <c r="AD3227" i="14"/>
  <c r="AD3259" i="14"/>
  <c r="AD3291" i="14"/>
  <c r="AD3327" i="14"/>
  <c r="W3325" i="14"/>
  <c r="Z3325" i="14" s="1"/>
  <c r="AA3325" i="14" s="1"/>
  <c r="AD2763" i="14"/>
  <c r="AD2827" i="14"/>
  <c r="AD2891" i="14"/>
  <c r="AD2955" i="14"/>
  <c r="AD3019" i="14"/>
  <c r="AD3324" i="14"/>
  <c r="W2981" i="14"/>
  <c r="Z2981" i="14" s="1"/>
  <c r="AA2981" i="14" s="1"/>
  <c r="AD2749" i="14"/>
  <c r="AD2813" i="14"/>
  <c r="AD2877" i="14"/>
  <c r="AD2941" i="14"/>
  <c r="AD3005" i="14"/>
  <c r="AD3232" i="14"/>
  <c r="AD2799" i="14"/>
  <c r="AD2879" i="14"/>
  <c r="AD2943" i="14"/>
  <c r="AD3015" i="14"/>
  <c r="AD3246" i="14"/>
  <c r="AD3206" i="14"/>
  <c r="AD3335" i="14"/>
  <c r="AD3425" i="14"/>
  <c r="AD3490" i="14"/>
  <c r="P43" i="14"/>
  <c r="Q43" i="14" s="1"/>
  <c r="AD3101" i="14"/>
  <c r="AD3134" i="14"/>
  <c r="AD3166" i="14"/>
  <c r="AD3278" i="14"/>
  <c r="AD3405" i="14"/>
  <c r="AD3470" i="14"/>
  <c r="P68" i="14"/>
  <c r="Q68" i="14" s="1"/>
  <c r="AD2761" i="14"/>
  <c r="AD2825" i="14"/>
  <c r="AD2889" i="14"/>
  <c r="AD2953" i="14"/>
  <c r="AD3017" i="14"/>
  <c r="AD3152" i="14"/>
  <c r="AD3280" i="14"/>
  <c r="AD3370" i="14"/>
  <c r="AD3452" i="14"/>
  <c r="AD3381" i="14"/>
  <c r="AD3446" i="14"/>
  <c r="AD3507" i="14"/>
  <c r="AD3185" i="14"/>
  <c r="AD3266" i="14"/>
  <c r="AD3435" i="14"/>
  <c r="U48" i="16"/>
  <c r="D48" i="16"/>
  <c r="G48" i="16" s="1"/>
  <c r="H48" i="16" s="1"/>
  <c r="F126" i="16"/>
  <c r="D126" i="16" s="1"/>
  <c r="G126" i="16" s="1"/>
  <c r="H126" i="16" s="1"/>
  <c r="P126" i="16"/>
  <c r="Q126" i="16" s="1"/>
  <c r="U130" i="16"/>
  <c r="AD12" i="8"/>
  <c r="AE12" i="8" s="1"/>
  <c r="F35" i="16"/>
  <c r="D35" i="16" s="1"/>
  <c r="G35" i="16" s="1"/>
  <c r="H35" i="16" s="1"/>
  <c r="P35" i="16"/>
  <c r="Q35" i="16" s="1"/>
  <c r="AK42" i="8"/>
  <c r="P124" i="16"/>
  <c r="Q124" i="16" s="1"/>
  <c r="F124" i="16"/>
  <c r="D124" i="16" s="1"/>
  <c r="G124" i="16" s="1"/>
  <c r="H124" i="16" s="1"/>
  <c r="W2961" i="14"/>
  <c r="Z2961" i="14" s="1"/>
  <c r="AA2961" i="14" s="1"/>
  <c r="AD2812" i="14"/>
  <c r="AD3068" i="14"/>
  <c r="AD3196" i="14"/>
  <c r="AD3332" i="14"/>
  <c r="AD3460" i="14"/>
  <c r="AD2802" i="14"/>
  <c r="AD3034" i="14"/>
  <c r="AD3147" i="14"/>
  <c r="AD3243" i="14"/>
  <c r="AD3320" i="14"/>
  <c r="AD2923" i="14"/>
  <c r="AD2909" i="14"/>
  <c r="AD3190" i="14"/>
  <c r="AD3441" i="14"/>
  <c r="AD3141" i="14"/>
  <c r="AD3241" i="14"/>
  <c r="P116" i="16"/>
  <c r="Q116" i="16" s="1"/>
  <c r="F116" i="16"/>
  <c r="D116" i="16" s="1"/>
  <c r="G116" i="16" s="1"/>
  <c r="H116" i="16" s="1"/>
  <c r="AD39" i="8"/>
  <c r="AE39" i="8" s="1"/>
  <c r="AK40" i="8"/>
  <c r="AE2861" i="14"/>
  <c r="Y2861" i="14"/>
  <c r="X2861" i="14"/>
  <c r="W2861" i="14" s="1"/>
  <c r="Z2861" i="14" s="1"/>
  <c r="AA2861" i="14" s="1"/>
  <c r="W3273" i="14"/>
  <c r="Z3273" i="14" s="1"/>
  <c r="AA3273" i="14" s="1"/>
  <c r="AK41" i="8"/>
  <c r="AX29" i="8"/>
  <c r="AY29" i="8" s="1"/>
  <c r="AD2820" i="14"/>
  <c r="AD3012" i="14"/>
  <c r="AD3160" i="14"/>
  <c r="AD3288" i="14"/>
  <c r="AD3416" i="14"/>
  <c r="AD2890" i="14"/>
  <c r="AD3087" i="14"/>
  <c r="AD3183" i="14"/>
  <c r="AD3279" i="14"/>
  <c r="AD2803" i="14"/>
  <c r="AD2931" i="14"/>
  <c r="AD3059" i="14"/>
  <c r="AD2853" i="14"/>
  <c r="AD3061" i="14"/>
  <c r="W2913" i="14"/>
  <c r="Z2913" i="14" s="1"/>
  <c r="AA2913" i="14" s="1"/>
  <c r="AD2847" i="14"/>
  <c r="AD3055" i="14"/>
  <c r="AD3386" i="14"/>
  <c r="AD3169" i="14"/>
  <c r="AD3453" i="14"/>
  <c r="AD2865" i="14"/>
  <c r="AD3057" i="14"/>
  <c r="AD3407" i="14"/>
  <c r="AD2798" i="14"/>
  <c r="AD3086" i="14"/>
  <c r="AD3467" i="14"/>
  <c r="AD3069" i="14"/>
  <c r="D28" i="17"/>
  <c r="G28" i="17" s="1"/>
  <c r="H28" i="17" s="1"/>
  <c r="U28" i="17"/>
  <c r="P114" i="16"/>
  <c r="Q114" i="16" s="1"/>
  <c r="F114" i="16"/>
  <c r="D114" i="16" s="1"/>
  <c r="G114" i="16" s="1"/>
  <c r="H114" i="16" s="1"/>
  <c r="U36" i="16"/>
  <c r="D36" i="16"/>
  <c r="G36" i="16" s="1"/>
  <c r="H36" i="16" s="1"/>
  <c r="U101" i="16"/>
  <c r="AX17" i="8"/>
  <c r="AY17" i="8" s="1"/>
  <c r="U138" i="16"/>
  <c r="W2935" i="14"/>
  <c r="Z2935" i="14" s="1"/>
  <c r="AA2935" i="14" s="1"/>
  <c r="AD2892" i="14"/>
  <c r="AD3080" i="14"/>
  <c r="AD3208" i="14"/>
  <c r="AD3340" i="14"/>
  <c r="AD3468" i="14"/>
  <c r="AD2826" i="14"/>
  <c r="AD3050" i="14"/>
  <c r="AD3155" i="14"/>
  <c r="AD3251" i="14"/>
  <c r="AD2875" i="14"/>
  <c r="AD3067" i="14"/>
  <c r="AD2925" i="14"/>
  <c r="AD2855" i="14"/>
  <c r="AD3063" i="14"/>
  <c r="AD3088" i="14"/>
  <c r="AD3230" i="14"/>
  <c r="AD3522" i="14"/>
  <c r="AD3158" i="14"/>
  <c r="AD3462" i="14"/>
  <c r="AD2742" i="14"/>
  <c r="AD2934" i="14"/>
  <c r="AD3387" i="14"/>
  <c r="AD3499" i="14"/>
  <c r="AD3471" i="14"/>
  <c r="AD3014" i="14"/>
  <c r="AD3427" i="14"/>
  <c r="U134" i="16"/>
  <c r="AX24" i="8"/>
  <c r="AY24" i="8" s="1"/>
  <c r="U114" i="16"/>
  <c r="AX12" i="8"/>
  <c r="AY12" i="8" s="1"/>
  <c r="M101" i="16"/>
  <c r="W3289" i="14"/>
  <c r="Z3289" i="14" s="1"/>
  <c r="AA3289" i="14" s="1"/>
  <c r="AD2836" i="14"/>
  <c r="AD3028" i="14"/>
  <c r="AD3172" i="14"/>
  <c r="AD3296" i="14"/>
  <c r="AD3424" i="14"/>
  <c r="AD2746" i="14"/>
  <c r="F80" i="16"/>
  <c r="D80" i="16" s="1"/>
  <c r="G80" i="16" s="1"/>
  <c r="H80" i="16" s="1"/>
  <c r="P80" i="16"/>
  <c r="Q80" i="16" s="1"/>
  <c r="AD41" i="8"/>
  <c r="AE41" i="8" s="1"/>
  <c r="AX23" i="8"/>
  <c r="AY23" i="8" s="1"/>
  <c r="AK39" i="8"/>
  <c r="X2736" i="14"/>
  <c r="W2736" i="14" s="1"/>
  <c r="Z2736" i="14" s="1"/>
  <c r="AA2736" i="14" s="1"/>
  <c r="Y2736" i="14"/>
  <c r="AX41" i="8"/>
  <c r="AY41" i="8" s="1"/>
  <c r="AX11" i="8"/>
  <c r="AY11" i="8" s="1"/>
  <c r="AD2780" i="14"/>
  <c r="AD2908" i="14"/>
  <c r="AD3036" i="14"/>
  <c r="AD3132" i="14"/>
  <c r="AD3220" i="14"/>
  <c r="AD3300" i="14"/>
  <c r="U75" i="16"/>
  <c r="D75" i="16"/>
  <c r="G75" i="16" s="1"/>
  <c r="H75" i="16" s="1"/>
  <c r="M134" i="16"/>
  <c r="F121" i="16"/>
  <c r="D121" i="16" s="1"/>
  <c r="G121" i="16" s="1"/>
  <c r="H121" i="16" s="1"/>
  <c r="P121" i="16"/>
  <c r="Q121" i="16" s="1"/>
  <c r="U129" i="16"/>
  <c r="AD34" i="8"/>
  <c r="AE34" i="8" s="1"/>
  <c r="M29" i="17"/>
  <c r="M112" i="16"/>
  <c r="BD41" i="8"/>
  <c r="BE41" i="8" s="1"/>
  <c r="AD23" i="8"/>
  <c r="AE23" i="8" s="1"/>
  <c r="AD10" i="8"/>
  <c r="AE10" i="8" s="1"/>
  <c r="AD29" i="8"/>
  <c r="AE29" i="8" s="1"/>
  <c r="AD9" i="8"/>
  <c r="AD11" i="8"/>
  <c r="AE11" i="8" s="1"/>
  <c r="AD18" i="8"/>
  <c r="AE18" i="8" s="1"/>
  <c r="AX10" i="8"/>
  <c r="AY10" i="8" s="1"/>
  <c r="AQ40" i="8"/>
  <c r="AR40" i="8" s="1"/>
  <c r="AE2763" i="14"/>
  <c r="Y2763" i="14"/>
  <c r="X2763" i="14"/>
  <c r="W2763" i="14" s="1"/>
  <c r="Z2763" i="14" s="1"/>
  <c r="AA2763" i="14" s="1"/>
  <c r="W3241" i="14"/>
  <c r="Z3241" i="14" s="1"/>
  <c r="AA3241" i="14" s="1"/>
  <c r="W3305" i="14"/>
  <c r="Z3305" i="14" s="1"/>
  <c r="AA3305" i="14" s="1"/>
  <c r="BE42" i="8"/>
  <c r="AD2788" i="14"/>
  <c r="AD2852" i="14"/>
  <c r="AD2916" i="14"/>
  <c r="AD2980" i="14"/>
  <c r="AD3044" i="14"/>
  <c r="AD3096" i="14"/>
  <c r="AD3140" i="14"/>
  <c r="AD3180" i="14"/>
  <c r="AD3224" i="14"/>
  <c r="AD3268" i="14"/>
  <c r="AD3312" i="14"/>
  <c r="AD3352" i="14"/>
  <c r="AD3396" i="14"/>
  <c r="AD3440" i="14"/>
  <c r="AD3480" i="14"/>
  <c r="AD3524" i="14"/>
  <c r="W2727" i="14"/>
  <c r="Z2727" i="14" s="1"/>
  <c r="AA2727" i="14" s="1"/>
  <c r="AD2778" i="14"/>
  <c r="AD2858" i="14"/>
  <c r="AD2938" i="14"/>
  <c r="AD3010" i="14"/>
  <c r="AD3071" i="14"/>
  <c r="AD3103" i="14"/>
  <c r="AD3135" i="14"/>
  <c r="AD3167" i="14"/>
  <c r="AD3199" i="14"/>
  <c r="AD3231" i="14"/>
  <c r="AD3263" i="14"/>
  <c r="AD3295" i="14"/>
  <c r="AD2922" i="14"/>
  <c r="W3088" i="14"/>
  <c r="Z3088" i="14" s="1"/>
  <c r="AA3088" i="14" s="1"/>
  <c r="AD2771" i="14"/>
  <c r="AD2835" i="14"/>
  <c r="AD2899" i="14"/>
  <c r="AD2963" i="14"/>
  <c r="AD3027" i="14"/>
  <c r="AD3073" i="14"/>
  <c r="AD3106" i="14"/>
  <c r="AD3138" i="14"/>
  <c r="AD3170" i="14"/>
  <c r="AD3282" i="14"/>
  <c r="AD3409" i="14"/>
  <c r="AD3474" i="14"/>
  <c r="AD2769" i="14"/>
  <c r="AD2833" i="14"/>
  <c r="AD2897" i="14"/>
  <c r="AD2961" i="14"/>
  <c r="AD3025" i="14"/>
  <c r="AD3209" i="14"/>
  <c r="AD3305" i="14"/>
  <c r="AD3391" i="14"/>
  <c r="AD3517" i="14"/>
  <c r="P140" i="14"/>
  <c r="Q140" i="14" s="1"/>
  <c r="W2784" i="14"/>
  <c r="Z2784" i="14" s="1"/>
  <c r="AA2784" i="14" s="1"/>
  <c r="AD2784" i="14"/>
  <c r="AD2848" i="14"/>
  <c r="AD2912" i="14"/>
  <c r="AD2976" i="14"/>
  <c r="AD3048" i="14"/>
  <c r="AD3342" i="14"/>
  <c r="AD3297" i="14"/>
  <c r="AD3189" i="14"/>
  <c r="W3365" i="14"/>
  <c r="Z3365" i="14" s="1"/>
  <c r="AA3365" i="14" s="1"/>
  <c r="AD2767" i="14"/>
  <c r="AD2839" i="14"/>
  <c r="AD2911" i="14"/>
  <c r="AD2975" i="14"/>
  <c r="AD3047" i="14"/>
  <c r="AD2930" i="14"/>
  <c r="AD3329" i="14"/>
  <c r="AD3382" i="14"/>
  <c r="W3319" i="14"/>
  <c r="Z3319" i="14" s="1"/>
  <c r="AA3319" i="14" s="1"/>
  <c r="AD3129" i="14"/>
  <c r="AD3165" i="14"/>
  <c r="AD3222" i="14"/>
  <c r="AD3306" i="14"/>
  <c r="AD3400" i="14"/>
  <c r="AD3481" i="14"/>
  <c r="AD3248" i="14"/>
  <c r="AD3339" i="14"/>
  <c r="AD3429" i="14"/>
  <c r="AD3494" i="14"/>
  <c r="W2994" i="14"/>
  <c r="Z2994" i="14" s="1"/>
  <c r="AA2994" i="14" s="1"/>
  <c r="M159" i="14"/>
  <c r="P159" i="14" s="1"/>
  <c r="Q159" i="14" s="1"/>
  <c r="AD3097" i="14"/>
  <c r="AD3130" i="14"/>
  <c r="AD3162" i="14"/>
  <c r="AD3274" i="14"/>
  <c r="AD3401" i="14"/>
  <c r="AD3466" i="14"/>
  <c r="AD2745" i="14"/>
  <c r="AD2809" i="14"/>
  <c r="AD2873" i="14"/>
  <c r="AD2937" i="14"/>
  <c r="AD3001" i="14"/>
  <c r="AD3065" i="14"/>
  <c r="AD3229" i="14"/>
  <c r="AD3362" i="14"/>
  <c r="AD3411" i="14"/>
  <c r="AD3013" i="14"/>
  <c r="AD2790" i="14"/>
  <c r="AD2854" i="14"/>
  <c r="AD2918" i="14"/>
  <c r="AD3082" i="14"/>
  <c r="AD3379" i="14"/>
  <c r="AD3501" i="14"/>
  <c r="AD2776" i="14"/>
  <c r="AD2840" i="14"/>
  <c r="AD2904" i="14"/>
  <c r="AD2968" i="14"/>
  <c r="AD3032" i="14"/>
  <c r="AD3338" i="14"/>
  <c r="AD3294" i="14"/>
  <c r="AD3434" i="14"/>
  <c r="AD3495" i="14"/>
  <c r="W3318" i="14"/>
  <c r="Z3318" i="14" s="1"/>
  <c r="AA3318" i="14" s="1"/>
  <c r="W3371" i="14"/>
  <c r="Z3371" i="14" s="1"/>
  <c r="AA3371" i="14" s="1"/>
  <c r="W3482" i="14"/>
  <c r="Z3482" i="14" s="1"/>
  <c r="AA3482" i="14" s="1"/>
  <c r="AD3301" i="14"/>
  <c r="AD2946" i="14"/>
  <c r="W3213" i="14"/>
  <c r="Z3213" i="14" s="1"/>
  <c r="AA3213" i="14" s="1"/>
  <c r="AD3402" i="14"/>
  <c r="AD3463" i="14"/>
  <c r="P202" i="14"/>
  <c r="Q202" i="14" s="1"/>
  <c r="AD3245" i="14"/>
  <c r="AD3136" i="14"/>
  <c r="AD2998" i="14"/>
  <c r="AD3062" i="14"/>
  <c r="AD3423" i="14"/>
  <c r="AD3345" i="14"/>
  <c r="AD3113" i="14"/>
  <c r="AD3149" i="14"/>
  <c r="AD3181" i="14"/>
  <c r="AD3277" i="14"/>
  <c r="AD3359" i="14"/>
  <c r="AD3465" i="14"/>
  <c r="AD3194" i="14"/>
  <c r="AD3298" i="14"/>
  <c r="AD3355" i="14"/>
  <c r="AD3445" i="14"/>
  <c r="AD3510" i="14"/>
  <c r="AD3081" i="14"/>
  <c r="AD3114" i="14"/>
  <c r="AD3146" i="14"/>
  <c r="AD3178" i="14"/>
  <c r="AD3290" i="14"/>
  <c r="AD3417" i="14"/>
  <c r="AD3482" i="14"/>
  <c r="AD2777" i="14"/>
  <c r="AD2841" i="14"/>
  <c r="AD2905" i="14"/>
  <c r="AD2969" i="14"/>
  <c r="AD3033" i="14"/>
  <c r="AD3213" i="14"/>
  <c r="AD3309" i="14"/>
  <c r="AD3395" i="14"/>
  <c r="AD3521" i="14"/>
  <c r="P65" i="14"/>
  <c r="Q65" i="14" s="1"/>
  <c r="AD2807" i="14"/>
  <c r="AD2758" i="14"/>
  <c r="AD2822" i="14"/>
  <c r="AD2886" i="14"/>
  <c r="AD2950" i="14"/>
  <c r="AD3007" i="14"/>
  <c r="AD3098" i="14"/>
  <c r="AD3485" i="14"/>
  <c r="AD2744" i="14"/>
  <c r="AD2808" i="14"/>
  <c r="AD2872" i="14"/>
  <c r="AD2936" i="14"/>
  <c r="AD3000" i="14"/>
  <c r="AD3322" i="14"/>
  <c r="AD3500" i="14"/>
  <c r="AD3385" i="14"/>
  <c r="AD3450" i="14"/>
  <c r="AD3511" i="14"/>
  <c r="W2824" i="14"/>
  <c r="Z2824" i="14" s="1"/>
  <c r="AA2824" i="14" s="1"/>
  <c r="W2904" i="14"/>
  <c r="Z2904" i="14" s="1"/>
  <c r="AA2904" i="14" s="1"/>
  <c r="AD3197" i="14"/>
  <c r="AD3369" i="14"/>
  <c r="AD3418" i="14"/>
  <c r="AD3479" i="14"/>
  <c r="AD3270" i="14"/>
  <c r="P114" i="14"/>
  <c r="Q114" i="14" s="1"/>
  <c r="AD2974" i="14"/>
  <c r="AD3030" i="14"/>
  <c r="AD3254" i="14"/>
  <c r="AD3357" i="14"/>
  <c r="AD3439" i="14"/>
  <c r="W2893" i="14"/>
  <c r="Z2893" i="14" s="1"/>
  <c r="AA2893" i="14" s="1"/>
  <c r="AD2757" i="14"/>
  <c r="AD2821" i="14"/>
  <c r="AD2885" i="14"/>
  <c r="AD2949" i="14"/>
  <c r="AD3029" i="14"/>
  <c r="AD3448" i="14"/>
  <c r="W3081" i="14"/>
  <c r="Z3081" i="14" s="1"/>
  <c r="AA3081" i="14" s="1"/>
  <c r="W3245" i="14"/>
  <c r="Z3245" i="14" s="1"/>
  <c r="AA3245" i="14" s="1"/>
  <c r="W3329" i="14"/>
  <c r="Z3329" i="14" s="1"/>
  <c r="AA3329" i="14" s="1"/>
  <c r="AD2743" i="14"/>
  <c r="AD2815" i="14"/>
  <c r="AD2887" i="14"/>
  <c r="AD2951" i="14"/>
  <c r="AD3023" i="14"/>
  <c r="AD3250" i="14"/>
  <c r="AD3349" i="14"/>
  <c r="BD39" i="8"/>
  <c r="W3265" i="14"/>
  <c r="Z3265" i="14" s="1"/>
  <c r="AA3265" i="14" s="1"/>
  <c r="AD3117" i="14"/>
  <c r="AD3153" i="14"/>
  <c r="AD3210" i="14"/>
  <c r="AD3281" i="14"/>
  <c r="AD3363" i="14"/>
  <c r="AD3469" i="14"/>
  <c r="W3063" i="14"/>
  <c r="Z3063" i="14" s="1"/>
  <c r="AA3063" i="14" s="1"/>
  <c r="AD3198" i="14"/>
  <c r="AD3302" i="14"/>
  <c r="AD3384" i="14"/>
  <c r="AD3449" i="14"/>
  <c r="AD3514" i="14"/>
  <c r="AD3085" i="14"/>
  <c r="AD3118" i="14"/>
  <c r="AD3150" i="14"/>
  <c r="AD3182" i="14"/>
  <c r="AD3356" i="14"/>
  <c r="AD3454" i="14"/>
  <c r="AD3515" i="14"/>
  <c r="AD2785" i="14"/>
  <c r="AD2849" i="14"/>
  <c r="AD2913" i="14"/>
  <c r="AD2977" i="14"/>
  <c r="AD3041" i="14"/>
  <c r="AD3217" i="14"/>
  <c r="AD3313" i="14"/>
  <c r="AD3399" i="14"/>
  <c r="AD3525" i="14"/>
  <c r="AD2834" i="14"/>
  <c r="AD2766" i="14"/>
  <c r="AD2830" i="14"/>
  <c r="AD2894" i="14"/>
  <c r="AD2958" i="14"/>
  <c r="AD3070" i="14"/>
  <c r="AD3216" i="14"/>
  <c r="AD3489" i="14"/>
  <c r="W2760" i="14"/>
  <c r="Z2760" i="14" s="1"/>
  <c r="AA2760" i="14" s="1"/>
  <c r="AD2752" i="14"/>
  <c r="AD2816" i="14"/>
  <c r="AD2880" i="14"/>
  <c r="AD2944" i="14"/>
  <c r="AD3008" i="14"/>
  <c r="AD3326" i="14"/>
  <c r="W3218" i="14"/>
  <c r="Z3218" i="14" s="1"/>
  <c r="AA3218" i="14" s="1"/>
  <c r="W3259" i="14"/>
  <c r="Z3259" i="14" s="1"/>
  <c r="AA3259" i="14" s="1"/>
  <c r="AD3422" i="14"/>
  <c r="AD3483" i="14"/>
  <c r="W2748" i="14"/>
  <c r="Z2748" i="14" s="1"/>
  <c r="AA2748" i="14" s="1"/>
  <c r="W3291" i="14"/>
  <c r="Z3291" i="14" s="1"/>
  <c r="AA3291" i="14" s="1"/>
  <c r="W3450" i="14"/>
  <c r="Z3450" i="14" s="1"/>
  <c r="AA3450" i="14" s="1"/>
  <c r="AD3234" i="14"/>
  <c r="P118" i="14"/>
  <c r="Q118" i="14" s="1"/>
  <c r="AD3201" i="14"/>
  <c r="W2928" i="14"/>
  <c r="Z2928" i="14" s="1"/>
  <c r="AA2928" i="14" s="1"/>
  <c r="AD3390" i="14"/>
  <c r="AD3451" i="14"/>
  <c r="W2793" i="14"/>
  <c r="Z2793" i="14" s="1"/>
  <c r="AA2793" i="14" s="1"/>
  <c r="AD3299" i="14"/>
  <c r="AD3038" i="14"/>
  <c r="AD3258" i="14"/>
  <c r="AD3361" i="14"/>
  <c r="AD3443" i="14"/>
  <c r="AD2823" i="14"/>
  <c r="AD2895" i="14"/>
  <c r="AD2959" i="14"/>
  <c r="AD3031" i="14"/>
  <c r="AD3321" i="14"/>
  <c r="AD3353" i="14"/>
  <c r="BE39" i="8"/>
  <c r="AD3121" i="14"/>
  <c r="AD3157" i="14"/>
  <c r="AD3214" i="14"/>
  <c r="AD3285" i="14"/>
  <c r="AD3367" i="14"/>
  <c r="AD3473" i="14"/>
  <c r="W2857" i="14"/>
  <c r="Z2857" i="14" s="1"/>
  <c r="AA2857" i="14" s="1"/>
  <c r="AD3202" i="14"/>
  <c r="AD3331" i="14"/>
  <c r="AD3421" i="14"/>
  <c r="AD3486" i="14"/>
  <c r="P133" i="14"/>
  <c r="Q133" i="14" s="1"/>
  <c r="W2988" i="14"/>
  <c r="Z2988" i="14" s="1"/>
  <c r="AA2988" i="14" s="1"/>
  <c r="AD3089" i="14"/>
  <c r="AD3122" i="14"/>
  <c r="AD3154" i="14"/>
  <c r="AD3253" i="14"/>
  <c r="AD3389" i="14"/>
  <c r="AD3458" i="14"/>
  <c r="AD3519" i="14"/>
  <c r="AD2793" i="14"/>
  <c r="AD2857" i="14"/>
  <c r="AD2921" i="14"/>
  <c r="AD2985" i="14"/>
  <c r="AD3049" i="14"/>
  <c r="AD3221" i="14"/>
  <c r="AD3317" i="14"/>
  <c r="AD3403" i="14"/>
  <c r="AD3484" i="14"/>
  <c r="AD2774" i="14"/>
  <c r="AD2838" i="14"/>
  <c r="AD2902" i="14"/>
  <c r="AD3074" i="14"/>
  <c r="AD3354" i="14"/>
  <c r="AD3493" i="14"/>
  <c r="AD2760" i="14"/>
  <c r="AD2824" i="14"/>
  <c r="AD2888" i="14"/>
  <c r="AD2952" i="14"/>
  <c r="AD3016" i="14"/>
  <c r="AD3330" i="14"/>
  <c r="AD3426" i="14"/>
  <c r="AD3487" i="14"/>
  <c r="AD3293" i="14"/>
  <c r="AD2754" i="14"/>
  <c r="AD3205" i="14"/>
  <c r="W2816" i="14"/>
  <c r="Z2816" i="14" s="1"/>
  <c r="AA2816" i="14" s="1"/>
  <c r="AD3394" i="14"/>
  <c r="AD3455" i="14"/>
  <c r="AD2982" i="14"/>
  <c r="AD3046" i="14"/>
  <c r="AD3304" i="14"/>
  <c r="AD3365" i="14"/>
  <c r="Q8" i="14"/>
  <c r="R12" i="14" l="1"/>
  <c r="R14" i="14" s="1"/>
  <c r="AQ12" i="8"/>
  <c r="AR12" i="8" s="1"/>
  <c r="AE9" i="8"/>
  <c r="AQ9" i="8"/>
  <c r="AR9" i="8" s="1"/>
  <c r="AQ29" i="8"/>
  <c r="AR29" i="8" s="1"/>
  <c r="AQ41" i="8"/>
  <c r="AR41" i="8" s="1"/>
  <c r="AQ23" i="8"/>
  <c r="AR23" i="8" s="1"/>
  <c r="AQ24" i="8"/>
  <c r="AR24" i="8" s="1"/>
  <c r="AQ11" i="8"/>
  <c r="AR11" i="8" s="1"/>
  <c r="P129" i="16"/>
  <c r="Q129" i="16" s="1"/>
  <c r="F129" i="16"/>
  <c r="D129" i="16" s="1"/>
  <c r="G129" i="16" s="1"/>
  <c r="H129" i="16" s="1"/>
  <c r="P67" i="14"/>
  <c r="Q67" i="14" s="1"/>
  <c r="N10" i="14" s="1"/>
  <c r="Q6" i="14"/>
  <c r="F122" i="16"/>
  <c r="D122" i="16" s="1"/>
  <c r="G122" i="16" s="1"/>
  <c r="H122" i="16" s="1"/>
  <c r="P122" i="16"/>
  <c r="Q122" i="16" s="1"/>
  <c r="W2819" i="14"/>
  <c r="Z2819" i="14" s="1"/>
  <c r="AA2819" i="14" s="1"/>
  <c r="F133" i="16"/>
  <c r="D133" i="16" s="1"/>
  <c r="G133" i="16" s="1"/>
  <c r="H133" i="16" s="1"/>
  <c r="P133" i="16"/>
  <c r="Q133" i="16" s="1"/>
  <c r="F134" i="16"/>
  <c r="D134" i="16" s="1"/>
  <c r="G134" i="16" s="1"/>
  <c r="H134" i="16" s="1"/>
  <c r="D11" i="16" s="1"/>
  <c r="P134" i="16"/>
  <c r="Q134" i="16" s="1"/>
  <c r="F138" i="16"/>
  <c r="D138" i="16" s="1"/>
  <c r="G138" i="16" s="1"/>
  <c r="H138" i="16" s="1"/>
  <c r="P138" i="16"/>
  <c r="Q138" i="16" s="1"/>
  <c r="AQ10" i="8"/>
  <c r="AR10" i="8" s="1"/>
  <c r="P112" i="16"/>
  <c r="Q112" i="16" s="1"/>
  <c r="F112" i="16"/>
  <c r="D112" i="16" s="1"/>
  <c r="G112" i="16" s="1"/>
  <c r="H112" i="16" s="1"/>
  <c r="F130" i="16"/>
  <c r="D130" i="16" s="1"/>
  <c r="G130" i="16" s="1"/>
  <c r="H130" i="16" s="1"/>
  <c r="P130" i="16"/>
  <c r="Q130" i="16" s="1"/>
  <c r="AQ18" i="8"/>
  <c r="AR18" i="8" s="1"/>
  <c r="F29" i="17"/>
  <c r="D29" i="17" s="1"/>
  <c r="G29" i="17" s="1"/>
  <c r="H29" i="17" s="1"/>
  <c r="D11" i="17" s="1"/>
  <c r="P29" i="17"/>
  <c r="Q29" i="17" s="1"/>
  <c r="M11" i="17" s="1"/>
  <c r="F101" i="16"/>
  <c r="D101" i="16" s="1"/>
  <c r="G101" i="16" s="1"/>
  <c r="H101" i="16" s="1"/>
  <c r="P101" i="16"/>
  <c r="Q101" i="16" s="1"/>
  <c r="M11" i="16" s="1"/>
  <c r="W2803" i="14"/>
  <c r="Z2803" i="14" s="1"/>
  <c r="AA2803" i="14" s="1"/>
  <c r="U10" i="14" s="1"/>
</calcChain>
</file>

<file path=xl/sharedStrings.xml><?xml version="1.0" encoding="utf-8"?>
<sst xmlns="http://schemas.openxmlformats.org/spreadsheetml/2006/main" count="377" uniqueCount="140">
  <si>
    <t>Background Data</t>
  </si>
  <si>
    <t>Average MCP Integral (V s)</t>
  </si>
  <si>
    <t>Average Probe Laser Power (V)</t>
  </si>
  <si>
    <t>Signal Data</t>
  </si>
  <si>
    <t>Average Dissociation Laser Power (V)</t>
  </si>
  <si>
    <t>Delay (s)</t>
  </si>
  <si>
    <t>Number of Shots Taken</t>
  </si>
  <si>
    <t>Average MCP Integral</t>
  </si>
  <si>
    <t>Standard Deviation</t>
  </si>
  <si>
    <t>Total MCP Event Count</t>
  </si>
  <si>
    <t>Average MCP Event Count</t>
  </si>
  <si>
    <t>Average Dissociation Laser Maximum</t>
  </si>
  <si>
    <t>Average Probe Laser Maximum</t>
  </si>
  <si>
    <t>TimeSinceSegment1</t>
  </si>
  <si>
    <t>Time</t>
  </si>
  <si>
    <t>Ampl</t>
  </si>
  <si>
    <t>Signal</t>
  </si>
  <si>
    <t>Background</t>
  </si>
  <si>
    <t>REMPI POWER CONTRIBUTION</t>
  </si>
  <si>
    <t>PROBE LASER</t>
  </si>
  <si>
    <t>DISSOCIATION LASER</t>
  </si>
  <si>
    <t>Delay</t>
  </si>
  <si>
    <t>Correction Factor</t>
  </si>
  <si>
    <t>Raw REMPI Signal (int)</t>
  </si>
  <si>
    <t>Error</t>
  </si>
  <si>
    <t>Corrected REMPI Signal</t>
  </si>
  <si>
    <t>Relative Raw REMPI Signal (int)</t>
  </si>
  <si>
    <t>Correction factor</t>
  </si>
  <si>
    <t>Raw Event Counting  REMPI</t>
  </si>
  <si>
    <t>Relative Raw REMPI Signal (event)</t>
  </si>
  <si>
    <t>Background REMPI Signal</t>
  </si>
  <si>
    <t>Corrected Background REMPI signal</t>
  </si>
  <si>
    <t>Relative Background REMPI Signal (int)</t>
  </si>
  <si>
    <t>correction</t>
  </si>
  <si>
    <t>Background Subtracted REMPI signal</t>
  </si>
  <si>
    <t>Corrected Background subtracted REMPI signal</t>
  </si>
  <si>
    <t>Relative Background Subtracted REMPI (int)</t>
  </si>
  <si>
    <t>correction factor</t>
  </si>
  <si>
    <t>Background Event Counting Signal</t>
  </si>
  <si>
    <t>Relative Background Event Counting Signal</t>
  </si>
  <si>
    <t>Background Subtracted Event Counting Signal</t>
  </si>
  <si>
    <t xml:space="preserve">Signal Poisson error contribution </t>
  </si>
  <si>
    <t>Poisson distribution</t>
  </si>
  <si>
    <t>Background Poisson error contribution</t>
  </si>
  <si>
    <t>Poisson distribution function</t>
  </si>
  <si>
    <t>laser vairation error contribution</t>
  </si>
  <si>
    <t>Positive Error</t>
  </si>
  <si>
    <t>Negative error</t>
  </si>
  <si>
    <t>Relative Background Subtracted REMPI (event)</t>
  </si>
  <si>
    <t>Positive error</t>
  </si>
  <si>
    <t>#Delay (us)</t>
  </si>
  <si>
    <t>Maximum (V)</t>
  </si>
  <si>
    <t>Integral (V s)</t>
  </si>
  <si>
    <t>New Recording</t>
  </si>
  <si>
    <t>H2S pressure / Bar</t>
  </si>
  <si>
    <t>Kr Pressure / Bar</t>
  </si>
  <si>
    <t>% Kr</t>
  </si>
  <si>
    <t>% H2S</t>
  </si>
  <si>
    <t>Gas mix details:</t>
  </si>
  <si>
    <t>REMPI Profile</t>
  </si>
  <si>
    <t>FIG Profile</t>
  </si>
  <si>
    <t>Gaussian 1</t>
  </si>
  <si>
    <t>Gaussian 2</t>
  </si>
  <si>
    <t>Height</t>
  </si>
  <si>
    <t>Fit Amplitude</t>
  </si>
  <si>
    <t>Width</t>
  </si>
  <si>
    <t>Fit Width</t>
  </si>
  <si>
    <t>Center</t>
  </si>
  <si>
    <t>Fit Center</t>
  </si>
  <si>
    <t>Offset</t>
  </si>
  <si>
    <t>Sum of sq Error</t>
  </si>
  <si>
    <t>Time Between (s)</t>
  </si>
  <si>
    <t>Distance  (m)</t>
  </si>
  <si>
    <t>Speed (m/s)</t>
  </si>
  <si>
    <t>Probe Laser Delay (us)</t>
  </si>
  <si>
    <t>Probe Laser Delay (s)</t>
  </si>
  <si>
    <t>Background Level</t>
  </si>
  <si>
    <t>Corrected Delay</t>
  </si>
  <si>
    <t>REMPI Signal</t>
  </si>
  <si>
    <t>Relative Signal</t>
  </si>
  <si>
    <t>Double Gaussian</t>
  </si>
  <si>
    <t>Error^2</t>
  </si>
  <si>
    <t>Corrected Time</t>
  </si>
  <si>
    <t>Background Adjusted signal</t>
  </si>
  <si>
    <t>#Current Wavelength (nm) 255.693101</t>
  </si>
  <si>
    <t>#Shots Per Point:20</t>
  </si>
  <si>
    <t>#25 March 2016</t>
  </si>
  <si>
    <t>Photostop of SH using 255.69 nm probe at 10 Hzrepetition rate with both differential pumping shield and 'source pump' . 212.8 nm diss and 255.69 nm probe. 10 hz. 400, 100, -700, -1600, 1360 V electrode settings.2.683 Bar backing pressure 20 % Kr. 80% H2S.</t>
  </si>
  <si>
    <t>(allignment) correct velocity photostop with extra source pumping 10 Hz REPEAT (Diss off)</t>
  </si>
  <si>
    <t>LECROYWR610Zi,56853,Waveform</t>
  </si>
  <si>
    <t>Segments,1,SegmentSize,5002</t>
  </si>
  <si>
    <t>Segment,TrigTime,TimeSinceSegment1</t>
  </si>
  <si>
    <t xml:space="preserve">#1,26-Apr-2016 07:36:12,0                 </t>
  </si>
  <si>
    <t>#SH REMPI Photostop Attempt</t>
  </si>
  <si>
    <t xml:space="preserve">#With standard electrode (not hoover) settings this is a photostop experiment attempt with cryopump andphotostop velocity gas mix with the higher dissociation laser power. electrode voltages are 400, 100, -500, -1500 V then MCP. </t>
  </si>
  <si>
    <t>#13 June 2016</t>
  </si>
  <si>
    <t>#Current Wavelength (nm) 255.694408</t>
  </si>
  <si>
    <t>#Shots Per Point:5</t>
  </si>
  <si>
    <t>Time / uS</t>
  </si>
  <si>
    <t>adjusted relative signal</t>
  </si>
  <si>
    <t>With standard electrode (not hoover) settings this is a photostop experiment  attempt with photostop velocity gas mix with the higher dissociation laser power. electrode voltages are 400, 100, -500, -1500 V then MCP. 2.4 Bar backing pressure</t>
  </si>
  <si>
    <t>repeat of cryo photostop with telescoped dissociation laser</t>
  </si>
  <si>
    <t>Backing pressure 2.5 Bar</t>
  </si>
  <si>
    <t>ION GUAGE ON</t>
  </si>
  <si>
    <t>ION GUAGE OFF</t>
  </si>
  <si>
    <t>Number of standard deviations of Poisson distribution considered in error</t>
  </si>
  <si>
    <t>Delay (s):</t>
  </si>
  <si>
    <t>Time (s)</t>
  </si>
  <si>
    <t>Signal (V)</t>
  </si>
  <si>
    <t>Background (V)</t>
  </si>
  <si>
    <t xml:space="preserve">This fitting is based on the fitting used in the Oxford Br atom photostop, the main difference is that because our signal is </t>
  </si>
  <si>
    <t>Photostopped molecules are clearly present later than the hot molecules in the TOF signal</t>
  </si>
  <si>
    <t xml:space="preserve">gained from event counting our baseline is devoid of electrical noise. The one colour signal is fitted to two Gaussian </t>
  </si>
  <si>
    <t>functions representing the background SH ions, This fit is then used in addition to another Gaussian function for the</t>
  </si>
  <si>
    <t>signal ions from the two colour experiment thus giving a distribution representing just the 'photostoped' SH.</t>
  </si>
  <si>
    <t>Signal fit Gaussian</t>
  </si>
  <si>
    <t>fit</t>
  </si>
  <si>
    <t>not floated</t>
  </si>
  <si>
    <t>Sum of sq Error:</t>
  </si>
  <si>
    <t>With  Diss</t>
  </si>
  <si>
    <t>Without Diss</t>
  </si>
  <si>
    <t>With Diss - Without Diss</t>
  </si>
  <si>
    <t xml:space="preserve">MCP arrival time </t>
  </si>
  <si>
    <t>Arrival time Bin</t>
  </si>
  <si>
    <t>counts</t>
  </si>
  <si>
    <t>Total fit</t>
  </si>
  <si>
    <t>Signal fit</t>
  </si>
  <si>
    <t>Background fit</t>
  </si>
  <si>
    <t xml:space="preserve">error </t>
  </si>
  <si>
    <t>error^2</t>
  </si>
  <si>
    <t>Background gaussian 1</t>
  </si>
  <si>
    <t>Background gaussian 2</t>
  </si>
  <si>
    <t>Signal from cold molecules fit</t>
  </si>
  <si>
    <t>adjusted data</t>
  </si>
  <si>
    <t>Signal Events</t>
  </si>
  <si>
    <t>Background Events</t>
  </si>
  <si>
    <t>Event Times</t>
  </si>
  <si>
    <t>Bin</t>
  </si>
  <si>
    <t>Frequency</t>
  </si>
  <si>
    <t>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</si>
</sst>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22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28"/>
      <name val="Arial"/>
      <family val="2"/>
    </font>
    <font>
      <i/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NumberFormat="1"/>
    <xf numFmtId="11" fontId="0" fillId="0" borderId="0" xfId="0" applyNumberFormat="1"/>
    <xf numFmtId="22" fontId="0" fillId="0" borderId="0" xfId="0" applyNumberFormat="1"/>
    <xf numFmtId="0" fontId="0" fillId="24" borderId="0" xfId="0" applyFill="1"/>
    <xf numFmtId="0" fontId="15" fillId="25" borderId="0" xfId="0" applyFont="1" applyFill="1"/>
    <xf numFmtId="0" fontId="0" fillId="25" borderId="0" xfId="0" applyFill="1"/>
    <xf numFmtId="0" fontId="0" fillId="26" borderId="0" xfId="0" applyFill="1"/>
    <xf numFmtId="0" fontId="0" fillId="0" borderId="0" xfId="0" applyFill="1"/>
    <xf numFmtId="11" fontId="0" fillId="26" borderId="0" xfId="0" applyNumberFormat="1" applyFill="1"/>
    <xf numFmtId="11" fontId="15" fillId="25" borderId="0" xfId="0" applyNumberFormat="1" applyFont="1" applyFill="1"/>
    <xf numFmtId="0" fontId="15" fillId="0" borderId="0" xfId="0" applyFont="1" applyFill="1"/>
    <xf numFmtId="0" fontId="15" fillId="0" borderId="0" xfId="0" applyFont="1"/>
    <xf numFmtId="0" fontId="15" fillId="26" borderId="0" xfId="0" applyFont="1" applyFill="1"/>
    <xf numFmtId="0" fontId="15" fillId="24" borderId="0" xfId="0" applyFont="1" applyFill="1"/>
    <xf numFmtId="11" fontId="15" fillId="26" borderId="0" xfId="0" applyNumberFormat="1" applyFont="1" applyFill="1"/>
    <xf numFmtId="11" fontId="0" fillId="24" borderId="0" xfId="0" applyNumberFormat="1" applyFill="1"/>
    <xf numFmtId="11" fontId="0" fillId="0" borderId="0" xfId="0" applyNumberFormat="1" applyFill="1"/>
    <xf numFmtId="11" fontId="15" fillId="0" borderId="0" xfId="0" applyNumberFormat="1" applyFont="1"/>
    <xf numFmtId="20" fontId="0" fillId="0" borderId="0" xfId="0" applyNumberFormat="1"/>
    <xf numFmtId="0" fontId="21" fillId="0" borderId="0" xfId="0" applyFont="1"/>
    <xf numFmtId="10" fontId="0" fillId="0" borderId="0" xfId="0" applyNumberFormat="1"/>
    <xf numFmtId="0" fontId="15" fillId="0" borderId="0" xfId="37"/>
    <xf numFmtId="0" fontId="15" fillId="24" borderId="0" xfId="37" applyFill="1"/>
    <xf numFmtId="0" fontId="21" fillId="0" borderId="0" xfId="37" applyFont="1"/>
    <xf numFmtId="11" fontId="15" fillId="0" borderId="0" xfId="37" applyNumberFormat="1"/>
    <xf numFmtId="0" fontId="15" fillId="0" borderId="0" xfId="37" applyFill="1"/>
    <xf numFmtId="11" fontId="15" fillId="0" borderId="0" xfId="37" applyNumberFormat="1" applyFill="1"/>
    <xf numFmtId="11" fontId="15" fillId="0" borderId="0" xfId="37" applyNumberFormat="1" applyFont="1"/>
    <xf numFmtId="0" fontId="23" fillId="0" borderId="0" xfId="37" applyFont="1"/>
    <xf numFmtId="0" fontId="0" fillId="0" borderId="0" xfId="0" applyNumberFormat="1" applyFill="1" applyBorder="1" applyAlignment="1"/>
    <xf numFmtId="11" fontId="15" fillId="24" borderId="0" xfId="37" applyNumberFormat="1" applyFill="1"/>
    <xf numFmtId="11" fontId="0" fillId="0" borderId="0" xfId="0" applyNumberFormat="1" applyFill="1" applyBorder="1" applyAlignment="1"/>
    <xf numFmtId="0" fontId="15" fillId="0" borderId="0" xfId="37" applyNumberFormat="1" applyFill="1" applyBorder="1" applyAlignment="1"/>
    <xf numFmtId="0" fontId="0" fillId="0" borderId="0" xfId="0" applyFill="1" applyBorder="1" applyAlignment="1"/>
    <xf numFmtId="0" fontId="15" fillId="0" borderId="0" xfId="37" applyFill="1" applyBorder="1" applyAlignment="1"/>
    <xf numFmtId="0" fontId="15" fillId="27" borderId="0" xfId="37" applyFill="1"/>
    <xf numFmtId="0" fontId="24" fillId="0" borderId="0" xfId="37" applyFont="1"/>
    <xf numFmtId="0" fontId="0" fillId="0" borderId="0" xfId="0" applyBorder="1"/>
    <xf numFmtId="0" fontId="15" fillId="0" borderId="0" xfId="0" applyFont="1" applyBorder="1"/>
    <xf numFmtId="0" fontId="25" fillId="0" borderId="10" xfId="0" applyFont="1" applyFill="1" applyBorder="1" applyAlignment="1">
      <alignment horizontal="center"/>
    </xf>
    <xf numFmtId="0" fontId="0" fillId="0" borderId="11" xfId="0" applyFill="1" applyBorder="1" applyAlignment="1"/>
    <xf numFmtId="0" fontId="15" fillId="0" borderId="0" xfId="0" applyNumberFormat="1" applyFont="1" applyFill="1" applyBorder="1" applyAlignment="1"/>
    <xf numFmtId="0" fontId="22" fillId="0" borderId="0" xfId="0" applyFont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5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4.xml"/><Relationship Id="rId10" Type="http://schemas.openxmlformats.org/officeDocument/2006/relationships/styles" Target="styles.xml"/><Relationship Id="rId4" Type="http://schemas.openxmlformats.org/officeDocument/2006/relationships/worksheet" Target="worksheets/sheet3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SH cold photostop at wrong velocity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939071409177305E-2"/>
          <c:y val="0.10243613496276767"/>
          <c:w val="0.88946782514254685"/>
          <c:h val="0.86587436332767398"/>
        </c:manualLayout>
      </c:layout>
      <c:scatterChart>
        <c:scatterStyle val="lineMarker"/>
        <c:varyColors val="0"/>
        <c:ser>
          <c:idx val="3"/>
          <c:order val="0"/>
          <c:tx>
            <c:strRef>
              <c:f>' cold photostop on SH right v'!$BP$8</c:f>
              <c:strCache>
                <c:ptCount val="1"/>
                <c:pt idx="0">
                  <c:v>Relative Background Subtracted REMPI (event)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 cold photostop on SH right v'!$BQ$39:$BQ$42</c:f>
                <c:numCache>
                  <c:formatCode>General</c:formatCode>
                  <c:ptCount val="4"/>
                  <c:pt idx="0">
                    <c:v>1.4134811089312817E-5</c:v>
                  </c:pt>
                  <c:pt idx="1">
                    <c:v>6.1823369475967717E-7</c:v>
                  </c:pt>
                  <c:pt idx="2">
                    <c:v>2.972072775312044E-7</c:v>
                  </c:pt>
                </c:numCache>
              </c:numRef>
            </c:plus>
            <c:minus>
              <c:numRef>
                <c:f>' cold photostop on SH right v'!$BR$39:$BR$42</c:f>
                <c:numCache>
                  <c:formatCode>General</c:formatCode>
                  <c:ptCount val="4"/>
                  <c:pt idx="0">
                    <c:v>1.3737595708608482E-5</c:v>
                  </c:pt>
                  <c:pt idx="1">
                    <c:v>5.7811205191720064E-7</c:v>
                  </c:pt>
                  <c:pt idx="2">
                    <c:v>2.7580524499378801E-7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 cold photostop on SH right v'!$Y$9:$Y$193</c:f>
              <c:numCache>
                <c:formatCode>0.00E+00</c:formatCode>
                <c:ptCount val="185"/>
                <c:pt idx="0">
                  <c:v>0</c:v>
                </c:pt>
                <c:pt idx="1">
                  <c:v>9.9999999999999995E-8</c:v>
                </c:pt>
                <c:pt idx="2">
                  <c:v>4.9999999999999998E-7</c:v>
                </c:pt>
                <c:pt idx="3">
                  <c:v>9.9999999999999995E-7</c:v>
                </c:pt>
                <c:pt idx="8">
                  <c:v>9.9999999999999995E-7</c:v>
                </c:pt>
                <c:pt idx="9">
                  <c:v>1.5E-5</c:v>
                </c:pt>
                <c:pt idx="14">
                  <c:v>1.5E-5</c:v>
                </c:pt>
                <c:pt idx="15">
                  <c:v>1.4999999999999999E-4</c:v>
                </c:pt>
                <c:pt idx="20">
                  <c:v>1.4999999999999999E-4</c:v>
                </c:pt>
                <c:pt idx="25">
                  <c:v>2.0000000000000001E-4</c:v>
                </c:pt>
                <c:pt idx="30">
                  <c:v>2.0000000000000001E-4</c:v>
                </c:pt>
                <c:pt idx="31">
                  <c:v>5.0000000000000001E-3</c:v>
                </c:pt>
                <c:pt idx="32">
                  <c:v>5.0000000000000001E-3</c:v>
                </c:pt>
                <c:pt idx="33">
                  <c:v>0.03</c:v>
                </c:pt>
              </c:numCache>
            </c:numRef>
          </c:xVal>
          <c:yVal>
            <c:numRef>
              <c:f>' cold photostop on SH right v'!$BP$9:$BP$165</c:f>
              <c:numCache>
                <c:formatCode>0.00E+00</c:formatCode>
                <c:ptCount val="157"/>
                <c:pt idx="30">
                  <c:v>3.4460097893168763E-5</c:v>
                </c:pt>
                <c:pt idx="31">
                  <c:v>1.0833295030260309E-6</c:v>
                </c:pt>
                <c:pt idx="32">
                  <c:v>5.1386515987814351E-7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 cold photostop on SH right v'!$AJ$8</c:f>
              <c:strCache>
                <c:ptCount val="1"/>
                <c:pt idx="0">
                  <c:v>Relative Raw REMPI Signal (event)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 cold photostop on SH right v'!$AK$9:$AK$144</c:f>
                <c:numCache>
                  <c:formatCode>General</c:formatCode>
                  <c:ptCount val="136"/>
                  <c:pt idx="30">
                    <c:v>3.3663402952018804E-5</c:v>
                  </c:pt>
                  <c:pt idx="31">
                    <c:v>1.4406340092382854E-6</c:v>
                  </c:pt>
                  <c:pt idx="32">
                    <c:v>6.9014663193680248E-7</c:v>
                  </c:pt>
                  <c:pt idx="33">
                    <c:v>2.7033440395150578E-7</c:v>
                  </c:pt>
                </c:numCache>
              </c:numRef>
            </c:plus>
            <c:minus>
              <c:numRef>
                <c:f>' cold photostop on SH right v'!$AK$9:$AK$194</c:f>
                <c:numCache>
                  <c:formatCode>General</c:formatCode>
                  <c:ptCount val="186"/>
                  <c:pt idx="30">
                    <c:v>3.3663402952018804E-5</c:v>
                  </c:pt>
                  <c:pt idx="31">
                    <c:v>1.4406340092382854E-6</c:v>
                  </c:pt>
                  <c:pt idx="32">
                    <c:v>6.9014663193680248E-7</c:v>
                  </c:pt>
                  <c:pt idx="33">
                    <c:v>2.7033440395150578E-7</c:v>
                  </c:pt>
                </c:numCache>
              </c:numRef>
            </c:minus>
            <c:spPr>
              <a:ln w="3175">
                <a:solidFill>
                  <a:srgbClr val="FF0000"/>
                </a:solidFill>
                <a:prstDash val="solid"/>
              </a:ln>
            </c:spPr>
          </c:errBars>
          <c:xVal>
            <c:numRef>
              <c:f>' cold photostop on SH right v'!$Y$9:$Y$166</c:f>
              <c:numCache>
                <c:formatCode>0.00E+00</c:formatCode>
                <c:ptCount val="158"/>
                <c:pt idx="0">
                  <c:v>0</c:v>
                </c:pt>
                <c:pt idx="1">
                  <c:v>9.9999999999999995E-8</c:v>
                </c:pt>
                <c:pt idx="2">
                  <c:v>4.9999999999999998E-7</c:v>
                </c:pt>
                <c:pt idx="3">
                  <c:v>9.9999999999999995E-7</c:v>
                </c:pt>
                <c:pt idx="8">
                  <c:v>9.9999999999999995E-7</c:v>
                </c:pt>
                <c:pt idx="9">
                  <c:v>1.5E-5</c:v>
                </c:pt>
                <c:pt idx="14">
                  <c:v>1.5E-5</c:v>
                </c:pt>
                <c:pt idx="15">
                  <c:v>1.4999999999999999E-4</c:v>
                </c:pt>
                <c:pt idx="20">
                  <c:v>1.4999999999999999E-4</c:v>
                </c:pt>
                <c:pt idx="25">
                  <c:v>2.0000000000000001E-4</c:v>
                </c:pt>
                <c:pt idx="30">
                  <c:v>2.0000000000000001E-4</c:v>
                </c:pt>
                <c:pt idx="31">
                  <c:v>5.0000000000000001E-3</c:v>
                </c:pt>
                <c:pt idx="32">
                  <c:v>5.0000000000000001E-3</c:v>
                </c:pt>
                <c:pt idx="33">
                  <c:v>0.03</c:v>
                </c:pt>
              </c:numCache>
            </c:numRef>
          </c:xVal>
          <c:yVal>
            <c:numRef>
              <c:f>' cold photostop on SH right v'!$AJ$9:$AJ$185</c:f>
              <c:numCache>
                <c:formatCode>General</c:formatCode>
                <c:ptCount val="177"/>
                <c:pt idx="30" formatCode="0.00E+00">
                  <c:v>7.94E-4</c:v>
                </c:pt>
                <c:pt idx="31" formatCode="0.00E+00">
                  <c:v>1.5107323207259431E-5</c:v>
                </c:pt>
                <c:pt idx="32" formatCode="0.00E+00">
                  <c:v>6.5470723902829772E-6</c:v>
                </c:pt>
                <c:pt idx="33" formatCode="0.00E+00">
                  <c:v>3.8230986710217762E-7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 cold photostop on SH right v'!$AX$8</c:f>
              <c:strCache>
                <c:ptCount val="1"/>
                <c:pt idx="0">
                  <c:v>Relative Background Subtracted REMPI (int)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 cold photostop on SH right v'!$AY$9:$AY$104</c:f>
                <c:numCache>
                  <c:formatCode>General</c:formatCode>
                  <c:ptCount val="96"/>
                  <c:pt idx="0">
                    <c:v>2.8240273793527549E-2</c:v>
                  </c:pt>
                  <c:pt idx="1">
                    <c:v>2.7918002159252817E-2</c:v>
                  </c:pt>
                  <c:pt idx="2">
                    <c:v>1.9533971310916762E-2</c:v>
                  </c:pt>
                  <c:pt idx="3">
                    <c:v>1.361883221398257E-2</c:v>
                  </c:pt>
                  <c:pt idx="8">
                    <c:v>1.2835510996478486E-2</c:v>
                  </c:pt>
                  <c:pt idx="9">
                    <c:v>1.7095430455241304E-5</c:v>
                  </c:pt>
                  <c:pt idx="14">
                    <c:v>1.5287167483651145E-5</c:v>
                  </c:pt>
                  <c:pt idx="15">
                    <c:v>7.9102519972156653E-6</c:v>
                  </c:pt>
                  <c:pt idx="20">
                    <c:v>9.5352147547101183E-6</c:v>
                  </c:pt>
                  <c:pt idx="25">
                    <c:v>2.7074207056495622E-6</c:v>
                  </c:pt>
                  <c:pt idx="30">
                    <c:v>2.4110298622923157E-6</c:v>
                  </c:pt>
                  <c:pt idx="31">
                    <c:v>4.2787554358387349E-7</c:v>
                  </c:pt>
                  <c:pt idx="32">
                    <c:v>1.0278017571607281E-7</c:v>
                  </c:pt>
                  <c:pt idx="33">
                    <c:v>1.3256427421956231E-7</c:v>
                  </c:pt>
                </c:numCache>
              </c:numRef>
            </c:plus>
            <c:minus>
              <c:numRef>
                <c:f>' cold photostop on SH right v'!$AY$9:$AY$138</c:f>
                <c:numCache>
                  <c:formatCode>General</c:formatCode>
                  <c:ptCount val="130"/>
                  <c:pt idx="0">
                    <c:v>2.8240273793527549E-2</c:v>
                  </c:pt>
                  <c:pt idx="1">
                    <c:v>2.7918002159252817E-2</c:v>
                  </c:pt>
                  <c:pt idx="2">
                    <c:v>1.9533971310916762E-2</c:v>
                  </c:pt>
                  <c:pt idx="3">
                    <c:v>1.361883221398257E-2</c:v>
                  </c:pt>
                  <c:pt idx="8">
                    <c:v>1.2835510996478486E-2</c:v>
                  </c:pt>
                  <c:pt idx="9">
                    <c:v>1.7095430455241304E-5</c:v>
                  </c:pt>
                  <c:pt idx="14">
                    <c:v>1.5287167483651145E-5</c:v>
                  </c:pt>
                  <c:pt idx="15">
                    <c:v>7.9102519972156653E-6</c:v>
                  </c:pt>
                  <c:pt idx="20">
                    <c:v>9.5352147547101183E-6</c:v>
                  </c:pt>
                  <c:pt idx="25">
                    <c:v>2.7074207056495622E-6</c:v>
                  </c:pt>
                  <c:pt idx="30">
                    <c:v>2.4110298622923157E-6</c:v>
                  </c:pt>
                  <c:pt idx="31">
                    <c:v>4.2787554358387349E-7</c:v>
                  </c:pt>
                  <c:pt idx="32">
                    <c:v>1.0278017571607281E-7</c:v>
                  </c:pt>
                  <c:pt idx="33">
                    <c:v>1.3256427421956231E-7</c:v>
                  </c:pt>
                </c:numCache>
              </c:numRef>
            </c:minus>
            <c:spPr>
              <a:ln w="3175">
                <a:solidFill>
                  <a:srgbClr val="333399"/>
                </a:solidFill>
                <a:prstDash val="solid"/>
              </a:ln>
            </c:spPr>
          </c:errBars>
          <c:xVal>
            <c:numRef>
              <c:f>' cold photostop on SH right v'!$Y$9:$Y$241</c:f>
              <c:numCache>
                <c:formatCode>0.00E+00</c:formatCode>
                <c:ptCount val="233"/>
                <c:pt idx="0">
                  <c:v>0</c:v>
                </c:pt>
                <c:pt idx="1">
                  <c:v>9.9999999999999995E-8</c:v>
                </c:pt>
                <c:pt idx="2">
                  <c:v>4.9999999999999998E-7</c:v>
                </c:pt>
                <c:pt idx="3">
                  <c:v>9.9999999999999995E-7</c:v>
                </c:pt>
                <c:pt idx="8">
                  <c:v>9.9999999999999995E-7</c:v>
                </c:pt>
                <c:pt idx="9">
                  <c:v>1.5E-5</c:v>
                </c:pt>
                <c:pt idx="14">
                  <c:v>1.5E-5</c:v>
                </c:pt>
                <c:pt idx="15">
                  <c:v>1.4999999999999999E-4</c:v>
                </c:pt>
                <c:pt idx="20">
                  <c:v>1.4999999999999999E-4</c:v>
                </c:pt>
                <c:pt idx="25">
                  <c:v>2.0000000000000001E-4</c:v>
                </c:pt>
                <c:pt idx="30">
                  <c:v>2.0000000000000001E-4</c:v>
                </c:pt>
                <c:pt idx="31">
                  <c:v>5.0000000000000001E-3</c:v>
                </c:pt>
                <c:pt idx="32">
                  <c:v>5.0000000000000001E-3</c:v>
                </c:pt>
                <c:pt idx="33">
                  <c:v>0.03</c:v>
                </c:pt>
              </c:numCache>
            </c:numRef>
          </c:xVal>
          <c:yVal>
            <c:numRef>
              <c:f>' cold photostop on SH right v'!$AX$9:$AX$450</c:f>
              <c:numCache>
                <c:formatCode>0.00E+00</c:formatCode>
                <c:ptCount val="442"/>
                <c:pt idx="0">
                  <c:v>0.96175189115728299</c:v>
                </c:pt>
                <c:pt idx="1">
                  <c:v>0.92633067917506151</c:v>
                </c:pt>
                <c:pt idx="2">
                  <c:v>0.69627178774504306</c:v>
                </c:pt>
                <c:pt idx="3">
                  <c:v>0.44783547257570216</c:v>
                </c:pt>
                <c:pt idx="8">
                  <c:v>0.44831288637738093</c:v>
                </c:pt>
                <c:pt idx="9">
                  <c:v>7.9297017018803157E-4</c:v>
                </c:pt>
                <c:pt idx="14">
                  <c:v>7.9189292568915238E-4</c:v>
                </c:pt>
                <c:pt idx="15">
                  <c:v>2.278879129906972E-4</c:v>
                </c:pt>
                <c:pt idx="20">
                  <c:v>2.2772014749041728E-4</c:v>
                </c:pt>
                <c:pt idx="25">
                  <c:v>3.4581423424107835E-5</c:v>
                </c:pt>
                <c:pt idx="30">
                  <c:v>3.4541509932563697E-5</c:v>
                </c:pt>
                <c:pt idx="31">
                  <c:v>1.9582431494173283E-6</c:v>
                </c:pt>
                <c:pt idx="32">
                  <c:v>8.7706775835763825E-7</c:v>
                </c:pt>
                <c:pt idx="33">
                  <c:v>4.0421533636182185E-7</c:v>
                </c:pt>
              </c:numCache>
            </c:numRef>
          </c:yVal>
          <c:smooth val="0"/>
        </c:ser>
        <c:ser>
          <c:idx val="0"/>
          <c:order val="3"/>
          <c:tx>
            <c:strRef>
              <c:f>' cold photostop on SH right v'!$AD$8</c:f>
              <c:strCache>
                <c:ptCount val="1"/>
                <c:pt idx="0">
                  <c:v>Relative Raw REMPI Signal (int)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1"/>
            <c:plus>
              <c:numRef>
                <c:f>' cold photostop on SH right v'!$AE$9:$AE$110</c:f>
                <c:numCache>
                  <c:formatCode>General</c:formatCode>
                  <c:ptCount val="102"/>
                  <c:pt idx="0">
                    <c:v>1.5355830355023848E-2</c:v>
                  </c:pt>
                  <c:pt idx="1">
                    <c:v>1.5475355440807777E-2</c:v>
                  </c:pt>
                  <c:pt idx="2">
                    <c:v>1.054763225431582E-2</c:v>
                  </c:pt>
                  <c:pt idx="3">
                    <c:v>7.2772370818471686E-3</c:v>
                  </c:pt>
                  <c:pt idx="8">
                    <c:v>7.3232199630399878E-3</c:v>
                  </c:pt>
                  <c:pt idx="9">
                    <c:v>5.8216951783892636E-4</c:v>
                  </c:pt>
                  <c:pt idx="14">
                    <c:v>5.0148691812399262E-4</c:v>
                  </c:pt>
                  <c:pt idx="15">
                    <c:v>1.294508694774828E-4</c:v>
                  </c:pt>
                  <c:pt idx="20">
                    <c:v>1.6134252958319872E-4</c:v>
                  </c:pt>
                  <c:pt idx="25">
                    <c:v>4.2168418445020787E-5</c:v>
                  </c:pt>
                  <c:pt idx="30">
                    <c:v>3.8274559519669949E-5</c:v>
                  </c:pt>
                  <c:pt idx="31">
                    <c:v>1.5392641103245587E-6</c:v>
                  </c:pt>
                  <c:pt idx="32">
                    <c:v>9.9519119111364994E-7</c:v>
                  </c:pt>
                  <c:pt idx="33">
                    <c:v>1.1006328175313315E-6</c:v>
                  </c:pt>
                </c:numCache>
              </c:numRef>
            </c:plus>
            <c:minus>
              <c:numRef>
                <c:f>' cold photostop on SH right v'!$AE$9:$AE$161</c:f>
                <c:numCache>
                  <c:formatCode>General</c:formatCode>
                  <c:ptCount val="153"/>
                  <c:pt idx="0">
                    <c:v>1.5355830355023848E-2</c:v>
                  </c:pt>
                  <c:pt idx="1">
                    <c:v>1.5475355440807777E-2</c:v>
                  </c:pt>
                  <c:pt idx="2">
                    <c:v>1.054763225431582E-2</c:v>
                  </c:pt>
                  <c:pt idx="3">
                    <c:v>7.2772370818471686E-3</c:v>
                  </c:pt>
                  <c:pt idx="8">
                    <c:v>7.3232199630399878E-3</c:v>
                  </c:pt>
                  <c:pt idx="9">
                    <c:v>5.8216951783892636E-4</c:v>
                  </c:pt>
                  <c:pt idx="14">
                    <c:v>5.0148691812399262E-4</c:v>
                  </c:pt>
                  <c:pt idx="15">
                    <c:v>1.294508694774828E-4</c:v>
                  </c:pt>
                  <c:pt idx="20">
                    <c:v>1.6134252958319872E-4</c:v>
                  </c:pt>
                  <c:pt idx="25">
                    <c:v>4.2168418445020787E-5</c:v>
                  </c:pt>
                  <c:pt idx="30">
                    <c:v>3.8274559519669949E-5</c:v>
                  </c:pt>
                  <c:pt idx="31">
                    <c:v>1.5392641103245587E-6</c:v>
                  </c:pt>
                  <c:pt idx="32">
                    <c:v>9.9519119111364994E-7</c:v>
                  </c:pt>
                  <c:pt idx="33">
                    <c:v>1.1006328175313315E-6</c:v>
                  </c:pt>
                </c:numCache>
              </c:numRef>
            </c:min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xVal>
            <c:numRef>
              <c:f>' cold photostop on SH right v'!$Y$9:$Y$139</c:f>
              <c:numCache>
                <c:formatCode>0.00E+00</c:formatCode>
                <c:ptCount val="131"/>
                <c:pt idx="0">
                  <c:v>0</c:v>
                </c:pt>
                <c:pt idx="1">
                  <c:v>9.9999999999999995E-8</c:v>
                </c:pt>
                <c:pt idx="2">
                  <c:v>4.9999999999999998E-7</c:v>
                </c:pt>
                <c:pt idx="3">
                  <c:v>9.9999999999999995E-7</c:v>
                </c:pt>
                <c:pt idx="8">
                  <c:v>9.9999999999999995E-7</c:v>
                </c:pt>
                <c:pt idx="9">
                  <c:v>1.5E-5</c:v>
                </c:pt>
                <c:pt idx="14">
                  <c:v>1.5E-5</c:v>
                </c:pt>
                <c:pt idx="15">
                  <c:v>1.4999999999999999E-4</c:v>
                </c:pt>
                <c:pt idx="20">
                  <c:v>1.4999999999999999E-4</c:v>
                </c:pt>
                <c:pt idx="25">
                  <c:v>2.0000000000000001E-4</c:v>
                </c:pt>
                <c:pt idx="30">
                  <c:v>2.0000000000000001E-4</c:v>
                </c:pt>
                <c:pt idx="31">
                  <c:v>5.0000000000000001E-3</c:v>
                </c:pt>
                <c:pt idx="32">
                  <c:v>5.0000000000000001E-3</c:v>
                </c:pt>
                <c:pt idx="33">
                  <c:v>0.03</c:v>
                </c:pt>
              </c:numCache>
            </c:numRef>
          </c:xVal>
          <c:yVal>
            <c:numRef>
              <c:f>' cold photostop on SH right v'!$AD$9:$AD$71</c:f>
              <c:numCache>
                <c:formatCode>0.00E+00</c:formatCode>
                <c:ptCount val="63"/>
                <c:pt idx="0">
                  <c:v>1</c:v>
                </c:pt>
                <c:pt idx="1">
                  <c:v>0.96450631479417692</c:v>
                </c:pt>
                <c:pt idx="2">
                  <c:v>0.73646047863185227</c:v>
                </c:pt>
                <c:pt idx="3">
                  <c:v>0.48545969654680377</c:v>
                </c:pt>
                <c:pt idx="8">
                  <c:v>0.48564736252261481</c:v>
                </c:pt>
                <c:pt idx="9">
                  <c:v>3.6854320078671857E-2</c:v>
                </c:pt>
                <c:pt idx="14">
                  <c:v>3.6833562233481179E-2</c:v>
                </c:pt>
                <c:pt idx="15">
                  <c:v>5.4615542601347614E-3</c:v>
                </c:pt>
                <c:pt idx="20">
                  <c:v>5.4596170117735517E-3</c:v>
                </c:pt>
                <c:pt idx="25">
                  <c:v>7.9316787634231903E-4</c:v>
                </c:pt>
                <c:pt idx="30">
                  <c:v>7.9366485712172551E-4</c:v>
                </c:pt>
                <c:pt idx="31">
                  <c:v>1.2030471534763174E-5</c:v>
                </c:pt>
                <c:pt idx="32">
                  <c:v>1.2350183328594407E-5</c:v>
                </c:pt>
                <c:pt idx="33">
                  <c:v>5.3225875439071366E-6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 cold photostop on SH right v'!$BD$8</c:f>
              <c:strCache>
                <c:ptCount val="1"/>
                <c:pt idx="0">
                  <c:v>Relative Background Event Counting Signal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4"/>
          </c:marker>
          <c:errBars>
            <c:errDir val="y"/>
            <c:errBarType val="both"/>
            <c:errValType val="cust"/>
            <c:noEndCap val="0"/>
            <c:plus>
              <c:numRef>
                <c:f>' cold photostop on SH right v'!$BE$9:$BE$73</c:f>
                <c:numCache>
                  <c:formatCode>General</c:formatCode>
                  <c:ptCount val="65"/>
                  <c:pt idx="30">
                    <c:v>3.1811410381072322E-6</c:v>
                  </c:pt>
                  <c:pt idx="31">
                    <c:v>1.7760497683357596E-8</c:v>
                  </c:pt>
                  <c:pt idx="32">
                    <c:v>5.31003799169339E-9</c:v>
                  </c:pt>
                  <c:pt idx="33">
                    <c:v>1.1540095234768959E-9</c:v>
                  </c:pt>
                </c:numCache>
              </c:numRef>
            </c:plus>
            <c:minus>
              <c:numRef>
                <c:f>' cold photostop on SH right v'!$BE$9:$BE$112</c:f>
                <c:numCache>
                  <c:formatCode>General</c:formatCode>
                  <c:ptCount val="104"/>
                  <c:pt idx="30">
                    <c:v>3.1811410381072322E-6</c:v>
                  </c:pt>
                  <c:pt idx="31">
                    <c:v>1.7760497683357596E-8</c:v>
                  </c:pt>
                  <c:pt idx="32">
                    <c:v>5.31003799169339E-9</c:v>
                  </c:pt>
                  <c:pt idx="33">
                    <c:v>1.1540095234768959E-9</c:v>
                  </c:pt>
                </c:numCache>
              </c:numRef>
            </c:minus>
            <c:spPr>
              <a:ln>
                <a:solidFill>
                  <a:schemeClr val="accent1"/>
                </a:solidFill>
              </a:ln>
            </c:spPr>
          </c:errBars>
          <c:xVal>
            <c:numRef>
              <c:f>' cold photostop on SH right v'!$Y$9:$Y$203</c:f>
              <c:numCache>
                <c:formatCode>0.00E+00</c:formatCode>
                <c:ptCount val="195"/>
                <c:pt idx="0">
                  <c:v>0</c:v>
                </c:pt>
                <c:pt idx="1">
                  <c:v>9.9999999999999995E-8</c:v>
                </c:pt>
                <c:pt idx="2">
                  <c:v>4.9999999999999998E-7</c:v>
                </c:pt>
                <c:pt idx="3">
                  <c:v>9.9999999999999995E-7</c:v>
                </c:pt>
                <c:pt idx="8">
                  <c:v>9.9999999999999995E-7</c:v>
                </c:pt>
                <c:pt idx="9">
                  <c:v>1.5E-5</c:v>
                </c:pt>
                <c:pt idx="14">
                  <c:v>1.5E-5</c:v>
                </c:pt>
                <c:pt idx="15">
                  <c:v>1.4999999999999999E-4</c:v>
                </c:pt>
                <c:pt idx="20">
                  <c:v>1.4999999999999999E-4</c:v>
                </c:pt>
                <c:pt idx="25">
                  <c:v>2.0000000000000001E-4</c:v>
                </c:pt>
                <c:pt idx="30">
                  <c:v>2.0000000000000001E-4</c:v>
                </c:pt>
                <c:pt idx="31">
                  <c:v>5.0000000000000001E-3</c:v>
                </c:pt>
                <c:pt idx="32">
                  <c:v>5.0000000000000001E-3</c:v>
                </c:pt>
                <c:pt idx="33">
                  <c:v>0.03</c:v>
                </c:pt>
              </c:numCache>
            </c:numRef>
          </c:xVal>
          <c:yVal>
            <c:numRef>
              <c:f>' cold photostop on SH right v'!$BD$9:$BD$125</c:f>
              <c:numCache>
                <c:formatCode>0.00E+00</c:formatCode>
                <c:ptCount val="117"/>
                <c:pt idx="30">
                  <c:v>1.1265931077251834E-4</c:v>
                </c:pt>
                <c:pt idx="31">
                  <c:v>2.0232699369302675E-6</c:v>
                </c:pt>
                <c:pt idx="32">
                  <c:v>8.5072877470895212E-7</c:v>
                </c:pt>
                <c:pt idx="33">
                  <c:v>1.1913352623286817E-7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 cold photostop on SH right v'!$AQ$8</c:f>
              <c:strCache>
                <c:ptCount val="1"/>
                <c:pt idx="0">
                  <c:v>Relative Background REMPI Signal (int)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3"/>
          </c:marker>
          <c:errBars>
            <c:errDir val="y"/>
            <c:errBarType val="both"/>
            <c:errValType val="cust"/>
            <c:noEndCap val="1"/>
            <c:plus>
              <c:numRef>
                <c:f>' cold photostop on SH right v'!$AR$9:$AR$109</c:f>
                <c:numCache>
                  <c:formatCode>General</c:formatCode>
                  <c:ptCount val="101"/>
                  <c:pt idx="0">
                    <c:v>1.520490520444225E-4</c:v>
                  </c:pt>
                  <c:pt idx="1">
                    <c:v>1.5845591054229155E-4</c:v>
                  </c:pt>
                  <c:pt idx="2">
                    <c:v>1.6003285789039723E-4</c:v>
                  </c:pt>
                  <c:pt idx="3">
                    <c:v>1.6030788112872331E-4</c:v>
                  </c:pt>
                  <c:pt idx="8">
                    <c:v>1.4733100306609819E-4</c:v>
                  </c:pt>
                  <c:pt idx="9">
                    <c:v>8.3129811598318712E-5</c:v>
                  </c:pt>
                  <c:pt idx="14">
                    <c:v>7.7504924353928356E-5</c:v>
                  </c:pt>
                  <c:pt idx="15">
                    <c:v>1.9583733533505661E-5</c:v>
                  </c:pt>
                  <c:pt idx="20">
                    <c:v>2.2922689258914763E-5</c:v>
                  </c:pt>
                  <c:pt idx="25">
                    <c:v>6.4642691784998755E-6</c:v>
                  </c:pt>
                  <c:pt idx="30">
                    <c:v>5.6743604875527574E-6</c:v>
                  </c:pt>
                  <c:pt idx="31">
                    <c:v>2.3838558341932453E-7</c:v>
                  </c:pt>
                  <c:pt idx="32">
                    <c:v>1.4265566531285417E-7</c:v>
                  </c:pt>
                  <c:pt idx="33">
                    <c:v>1.7709462201165154E-7</c:v>
                  </c:pt>
                </c:numCache>
              </c:numRef>
            </c:plus>
            <c:minus>
              <c:numRef>
                <c:f>' cold photostop on SH right v'!$AR$9:$AR$135</c:f>
                <c:numCache>
                  <c:formatCode>General</c:formatCode>
                  <c:ptCount val="127"/>
                  <c:pt idx="0">
                    <c:v>1.520490520444225E-4</c:v>
                  </c:pt>
                  <c:pt idx="1">
                    <c:v>1.5845591054229155E-4</c:v>
                  </c:pt>
                  <c:pt idx="2">
                    <c:v>1.6003285789039723E-4</c:v>
                  </c:pt>
                  <c:pt idx="3">
                    <c:v>1.6030788112872331E-4</c:v>
                  </c:pt>
                  <c:pt idx="8">
                    <c:v>1.4733100306609819E-4</c:v>
                  </c:pt>
                  <c:pt idx="9">
                    <c:v>8.3129811598318712E-5</c:v>
                  </c:pt>
                  <c:pt idx="14">
                    <c:v>7.7504924353928356E-5</c:v>
                  </c:pt>
                  <c:pt idx="15">
                    <c:v>1.9583733533505661E-5</c:v>
                  </c:pt>
                  <c:pt idx="20">
                    <c:v>2.2922689258914763E-5</c:v>
                  </c:pt>
                  <c:pt idx="25">
                    <c:v>6.4642691784998755E-6</c:v>
                  </c:pt>
                  <c:pt idx="30">
                    <c:v>5.6743604875527574E-6</c:v>
                  </c:pt>
                  <c:pt idx="31">
                    <c:v>2.3838558341932453E-7</c:v>
                  </c:pt>
                  <c:pt idx="32">
                    <c:v>1.4265566531285417E-7</c:v>
                  </c:pt>
                  <c:pt idx="33">
                    <c:v>1.7709462201165154E-7</c:v>
                  </c:pt>
                </c:numCache>
              </c:numRef>
            </c:minus>
            <c:spPr>
              <a:ln>
                <a:solidFill>
                  <a:schemeClr val="accent6">
                    <a:lumMod val="75000"/>
                  </a:schemeClr>
                </a:solidFill>
              </a:ln>
            </c:spPr>
          </c:errBars>
          <c:xVal>
            <c:numRef>
              <c:f>' cold photostop on SH right v'!$Y$9:$Y$191</c:f>
              <c:numCache>
                <c:formatCode>0.00E+00</c:formatCode>
                <c:ptCount val="183"/>
                <c:pt idx="0">
                  <c:v>0</c:v>
                </c:pt>
                <c:pt idx="1">
                  <c:v>9.9999999999999995E-8</c:v>
                </c:pt>
                <c:pt idx="2">
                  <c:v>4.9999999999999998E-7</c:v>
                </c:pt>
                <c:pt idx="3">
                  <c:v>9.9999999999999995E-7</c:v>
                </c:pt>
                <c:pt idx="8">
                  <c:v>9.9999999999999995E-7</c:v>
                </c:pt>
                <c:pt idx="9">
                  <c:v>1.5E-5</c:v>
                </c:pt>
                <c:pt idx="14">
                  <c:v>1.5E-5</c:v>
                </c:pt>
                <c:pt idx="15">
                  <c:v>1.4999999999999999E-4</c:v>
                </c:pt>
                <c:pt idx="20">
                  <c:v>1.4999999999999999E-4</c:v>
                </c:pt>
                <c:pt idx="25">
                  <c:v>2.0000000000000001E-4</c:v>
                </c:pt>
                <c:pt idx="30">
                  <c:v>2.0000000000000001E-4</c:v>
                </c:pt>
                <c:pt idx="31">
                  <c:v>5.0000000000000001E-3</c:v>
                </c:pt>
                <c:pt idx="32">
                  <c:v>5.0000000000000001E-3</c:v>
                </c:pt>
                <c:pt idx="33">
                  <c:v>0.03</c:v>
                </c:pt>
              </c:numCache>
            </c:numRef>
          </c:xVal>
          <c:yVal>
            <c:numRef>
              <c:f>' cold photostop on SH right v'!$AQ$9:$AQ$133</c:f>
              <c:numCache>
                <c:formatCode>0.00E+00</c:formatCode>
                <c:ptCount val="125"/>
                <c:pt idx="0">
                  <c:v>6.0751335871562116E-3</c:v>
                </c:pt>
                <c:pt idx="1">
                  <c:v>6.210958292003502E-3</c:v>
                </c:pt>
                <c:pt idx="2">
                  <c:v>6.6337638924606635E-3</c:v>
                </c:pt>
                <c:pt idx="3">
                  <c:v>6.0587351646161532E-3</c:v>
                </c:pt>
                <c:pt idx="8">
                  <c:v>6.0535710360777985E-3</c:v>
                </c:pt>
                <c:pt idx="9">
                  <c:v>5.6661227005319927E-3</c:v>
                </c:pt>
                <c:pt idx="14">
                  <c:v>5.6631739855922897E-3</c:v>
                </c:pt>
                <c:pt idx="15">
                  <c:v>7.7226524420384579E-4</c:v>
                </c:pt>
                <c:pt idx="20">
                  <c:v>7.7272923188451712E-4</c:v>
                </c:pt>
                <c:pt idx="25">
                  <c:v>1.1247668769160838E-4</c:v>
                </c:pt>
                <c:pt idx="30">
                  <c:v>1.124460151984646E-4</c:v>
                </c:pt>
                <c:pt idx="31">
                  <c:v>1.34589527364623E-6</c:v>
                </c:pt>
                <c:pt idx="32">
                  <c:v>1.6766461440318532E-6</c:v>
                </c:pt>
                <c:pt idx="33">
                  <c:v>6.9572529272691215E-7</c:v>
                </c:pt>
              </c:numCache>
            </c:numRef>
          </c:yVal>
          <c:smooth val="0"/>
        </c:ser>
        <c:ser>
          <c:idx val="6"/>
          <c:order val="6"/>
          <c:tx>
            <c:v>molecular beam profile</c:v>
          </c:tx>
          <c:spPr>
            <a:ln w="28575">
              <a:noFill/>
            </a:ln>
          </c:spPr>
          <c:marker>
            <c:symbol val="plus"/>
            <c:size val="2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xVal>
            <c:numRef>
              <c:f>'cold REMPI molecbeam right v'!$B$107:$B$247</c:f>
              <c:numCache>
                <c:formatCode>0.00E+00</c:formatCode>
                <c:ptCount val="141"/>
                <c:pt idx="0">
                  <c:v>8.6831852700000003E-2</c:v>
                </c:pt>
                <c:pt idx="1">
                  <c:v>8.7686661629999996E-2</c:v>
                </c:pt>
                <c:pt idx="2">
                  <c:v>8.5429384809999995E-2</c:v>
                </c:pt>
                <c:pt idx="3">
                  <c:v>8.7640660869999998E-2</c:v>
                </c:pt>
                <c:pt idx="4">
                  <c:v>8.6048775349999995E-2</c:v>
                </c:pt>
                <c:pt idx="5">
                  <c:v>8.4727387259999995E-2</c:v>
                </c:pt>
                <c:pt idx="6">
                  <c:v>8.4362805769999993E-2</c:v>
                </c:pt>
                <c:pt idx="7">
                  <c:v>8.9879241210000002E-2</c:v>
                </c:pt>
                <c:pt idx="8">
                  <c:v>8.9690980540000007E-2</c:v>
                </c:pt>
                <c:pt idx="9">
                  <c:v>8.9213294560000003E-2</c:v>
                </c:pt>
                <c:pt idx="10">
                  <c:v>8.9521601480000004E-2</c:v>
                </c:pt>
                <c:pt idx="11">
                  <c:v>8.9770764559999994E-2</c:v>
                </c:pt>
                <c:pt idx="12">
                  <c:v>9.2701670250000007E-2</c:v>
                </c:pt>
                <c:pt idx="13">
                  <c:v>9.064852759E-2</c:v>
                </c:pt>
                <c:pt idx="14">
                  <c:v>9.0432453590000003E-2</c:v>
                </c:pt>
                <c:pt idx="15">
                  <c:v>9.0991219380000002E-2</c:v>
                </c:pt>
                <c:pt idx="16">
                  <c:v>8.9093896209999995E-2</c:v>
                </c:pt>
                <c:pt idx="17">
                  <c:v>8.958301296E-2</c:v>
                </c:pt>
                <c:pt idx="18">
                  <c:v>8.5841818200000003E-2</c:v>
                </c:pt>
                <c:pt idx="19">
                  <c:v>8.5922018720000007E-2</c:v>
                </c:pt>
                <c:pt idx="20">
                  <c:v>8.3886785810000003E-2</c:v>
                </c:pt>
                <c:pt idx="21">
                  <c:v>9.0901161549999998E-2</c:v>
                </c:pt>
                <c:pt idx="22">
                  <c:v>8.8543229139999999E-2</c:v>
                </c:pt>
                <c:pt idx="23">
                  <c:v>8.7603684400000006E-2</c:v>
                </c:pt>
                <c:pt idx="24">
                  <c:v>9.0193564320000003E-2</c:v>
                </c:pt>
                <c:pt idx="25">
                  <c:v>8.6116434409999998E-2</c:v>
                </c:pt>
                <c:pt idx="26">
                  <c:v>8.4403808459999993E-2</c:v>
                </c:pt>
                <c:pt idx="27">
                  <c:v>8.4320183330000006E-2</c:v>
                </c:pt>
                <c:pt idx="28">
                  <c:v>8.4368359180000005E-2</c:v>
                </c:pt>
                <c:pt idx="29">
                  <c:v>8.7959796940000001E-2</c:v>
                </c:pt>
                <c:pt idx="30">
                  <c:v>8.7340730350000007E-2</c:v>
                </c:pt>
                <c:pt idx="31">
                  <c:v>8.7988582120000006E-2</c:v>
                </c:pt>
                <c:pt idx="32">
                  <c:v>8.6475092269999998E-2</c:v>
                </c:pt>
                <c:pt idx="33">
                  <c:v>8.2665729369999996E-2</c:v>
                </c:pt>
                <c:pt idx="34">
                  <c:v>9.1130748859999999E-2</c:v>
                </c:pt>
                <c:pt idx="35">
                  <c:v>9.0224848539999999E-2</c:v>
                </c:pt>
                <c:pt idx="36">
                  <c:v>8.5811968609999997E-2</c:v>
                </c:pt>
                <c:pt idx="37">
                  <c:v>8.5203268380000002E-2</c:v>
                </c:pt>
                <c:pt idx="38">
                  <c:v>9.3628719809999997E-2</c:v>
                </c:pt>
                <c:pt idx="39">
                  <c:v>9.0550556150000003E-2</c:v>
                </c:pt>
                <c:pt idx="40">
                  <c:v>8.8170641480000006E-2</c:v>
                </c:pt>
                <c:pt idx="41">
                  <c:v>9.0554443540000001E-2</c:v>
                </c:pt>
                <c:pt idx="42">
                  <c:v>8.9720598740000004E-2</c:v>
                </c:pt>
                <c:pt idx="43">
                  <c:v>8.7991914170000005E-2</c:v>
                </c:pt>
                <c:pt idx="44">
                  <c:v>8.8443406560000007E-2</c:v>
                </c:pt>
                <c:pt idx="45">
                  <c:v>8.2822752090000007E-2</c:v>
                </c:pt>
                <c:pt idx="46">
                  <c:v>8.6618277739999999E-2</c:v>
                </c:pt>
                <c:pt idx="47">
                  <c:v>8.7961092729999996E-2</c:v>
                </c:pt>
                <c:pt idx="48">
                  <c:v>8.8482835780000005E-2</c:v>
                </c:pt>
                <c:pt idx="49">
                  <c:v>9.0499001970000006E-2</c:v>
                </c:pt>
                <c:pt idx="50">
                  <c:v>8.9007355539999999E-2</c:v>
                </c:pt>
                <c:pt idx="51">
                  <c:v>8.6397714730000005E-2</c:v>
                </c:pt>
                <c:pt idx="52">
                  <c:v>8.8320676149999999E-2</c:v>
                </c:pt>
                <c:pt idx="53">
                  <c:v>9.0948596950000002E-2</c:v>
                </c:pt>
                <c:pt idx="54">
                  <c:v>9.1347100530000003E-2</c:v>
                </c:pt>
                <c:pt idx="55">
                  <c:v>8.9554227769999994E-2</c:v>
                </c:pt>
                <c:pt idx="56">
                  <c:v>8.268909998E-2</c:v>
                </c:pt>
                <c:pt idx="57">
                  <c:v>8.7886167949999996E-2</c:v>
                </c:pt>
                <c:pt idx="58">
                  <c:v>9.1252276019999995E-2</c:v>
                </c:pt>
                <c:pt idx="59">
                  <c:v>8.7486276020000003E-2</c:v>
                </c:pt>
                <c:pt idx="60">
                  <c:v>8.84928782E-2</c:v>
                </c:pt>
                <c:pt idx="61">
                  <c:v>8.7787363500000007E-2</c:v>
                </c:pt>
                <c:pt idx="62">
                  <c:v>8.8761709620000004E-2</c:v>
                </c:pt>
                <c:pt idx="63">
                  <c:v>8.7323885000000004E-2</c:v>
                </c:pt>
                <c:pt idx="64">
                  <c:v>8.8497135820000003E-2</c:v>
                </c:pt>
                <c:pt idx="65">
                  <c:v>9.0962711870000004E-2</c:v>
                </c:pt>
                <c:pt idx="66">
                  <c:v>9.2748874250000002E-2</c:v>
                </c:pt>
              </c:numCache>
            </c:numRef>
          </c:xVal>
          <c:yVal>
            <c:numRef>
              <c:f>'cold REMPI molecbeam right v'!$L$107:$L$247</c:f>
              <c:numCache>
                <c:formatCode>0.00E+00</c:formatCode>
                <c:ptCount val="14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4201728"/>
        <c:axId val="904224768"/>
      </c:scatterChart>
      <c:valAx>
        <c:axId val="904201728"/>
        <c:scaling>
          <c:logBase val="10"/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Dissociation to probe laser delay time / 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E+0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4224768"/>
        <c:crosses val="autoZero"/>
        <c:crossBetween val="midCat"/>
      </c:valAx>
      <c:valAx>
        <c:axId val="904224768"/>
        <c:scaling>
          <c:logBase val="10"/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Relative REMPI signal</a:t>
                </a:r>
              </a:p>
            </c:rich>
          </c:tx>
          <c:layout>
            <c:manualLayout>
              <c:xMode val="edge"/>
              <c:yMode val="edge"/>
              <c:x val="6.2111801242236021E-3"/>
              <c:y val="0.43123938879456708"/>
            </c:manualLayout>
          </c:layout>
          <c:overlay val="0"/>
          <c:spPr>
            <a:noFill/>
            <a:ln w="25400">
              <a:noFill/>
            </a:ln>
          </c:spPr>
        </c:title>
        <c:numFmt formatCode="0.E+0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420172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6236829092015674E-2"/>
          <c:y val="0.64679366692066709"/>
          <c:w val="0.26604554865424429"/>
          <c:h val="0.207130730050933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'event Histo fits 5 mS delay  '!$T$19:$T$63</c:f>
              <c:numCache>
                <c:formatCode>0.00E+00</c:formatCode>
                <c:ptCount val="45"/>
                <c:pt idx="0">
                  <c:v>0</c:v>
                </c:pt>
                <c:pt idx="1">
                  <c:v>10.227270402893092</c:v>
                </c:pt>
                <c:pt idx="2">
                  <c:v>20.454540805786184</c:v>
                </c:pt>
                <c:pt idx="3">
                  <c:v>30.681811208679271</c:v>
                </c:pt>
                <c:pt idx="4">
                  <c:v>40.909081611572368</c:v>
                </c:pt>
                <c:pt idx="5">
                  <c:v>51.136352014465459</c:v>
                </c:pt>
                <c:pt idx="6">
                  <c:v>61.363622417358542</c:v>
                </c:pt>
                <c:pt idx="7">
                  <c:v>71.590892820251639</c:v>
                </c:pt>
                <c:pt idx="8">
                  <c:v>81.818163223144737</c:v>
                </c:pt>
                <c:pt idx="9">
                  <c:v>92.04543362603782</c:v>
                </c:pt>
                <c:pt idx="10">
                  <c:v>102.27270402893092</c:v>
                </c:pt>
                <c:pt idx="11">
                  <c:v>112.49997443182399</c:v>
                </c:pt>
                <c:pt idx="12">
                  <c:v>122.72724483471708</c:v>
                </c:pt>
              </c:numCache>
            </c:numRef>
          </c:xVal>
          <c:yVal>
            <c:numRef>
              <c:f>'event Histo fits 5 mS delay  '!$U$19:$U$63</c:f>
              <c:numCache>
                <c:formatCode>0.00E+00</c:formatCode>
                <c:ptCount val="45"/>
                <c:pt idx="0">
                  <c:v>1.2558818559781838E-6</c:v>
                </c:pt>
                <c:pt idx="1">
                  <c:v>2.3948454508727568E-4</c:v>
                </c:pt>
                <c:pt idx="2">
                  <c:v>1.5524621672850264E-2</c:v>
                </c:pt>
                <c:pt idx="3">
                  <c:v>0.34212072750134331</c:v>
                </c:pt>
                <c:pt idx="4">
                  <c:v>2.563023428814843</c:v>
                </c:pt>
                <c:pt idx="5">
                  <c:v>6.5274055023264319</c:v>
                </c:pt>
                <c:pt idx="6">
                  <c:v>5.6512359222974657</c:v>
                </c:pt>
                <c:pt idx="7">
                  <c:v>1.6632637062571831</c:v>
                </c:pt>
                <c:pt idx="8">
                  <c:v>0.1664154377021147</c:v>
                </c:pt>
                <c:pt idx="9">
                  <c:v>5.6603194243989314E-3</c:v>
                </c:pt>
                <c:pt idx="10">
                  <c:v>6.5449012219077587E-5</c:v>
                </c:pt>
                <c:pt idx="11">
                  <c:v>2.5726462951415633E-7</c:v>
                </c:pt>
                <c:pt idx="12">
                  <c:v>3.4377310167998506E-10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6187776"/>
        <c:axId val="916189952"/>
      </c:scatterChart>
      <c:valAx>
        <c:axId val="916187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MCP arrival time bin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E+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6189952"/>
        <c:crosses val="autoZero"/>
        <c:crossBetween val="midCat"/>
      </c:valAx>
      <c:valAx>
        <c:axId val="916189952"/>
        <c:scaling>
          <c:orientation val="minMax"/>
          <c:max val="9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Ion count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E+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6187776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62926000089403"/>
          <c:y val="3.8028169014084505E-2"/>
          <c:w val="0.83450799876668724"/>
          <c:h val="0.86197183098591545"/>
        </c:manualLayout>
      </c:layout>
      <c:scatterChart>
        <c:scatterStyle val="lineMarker"/>
        <c:varyColors val="0"/>
        <c:ser>
          <c:idx val="1"/>
          <c:order val="0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'cold REMPI molecbeam right v'!$A$7:$A$396</c:f>
              <c:numCache>
                <c:formatCode>General</c:formatCode>
                <c:ptCount val="390"/>
                <c:pt idx="0">
                  <c:v>310</c:v>
                </c:pt>
                <c:pt idx="1">
                  <c:v>315</c:v>
                </c:pt>
                <c:pt idx="2">
                  <c:v>320</c:v>
                </c:pt>
                <c:pt idx="3">
                  <c:v>325</c:v>
                </c:pt>
                <c:pt idx="4">
                  <c:v>330</c:v>
                </c:pt>
                <c:pt idx="5">
                  <c:v>335</c:v>
                </c:pt>
                <c:pt idx="6">
                  <c:v>340</c:v>
                </c:pt>
                <c:pt idx="7">
                  <c:v>345</c:v>
                </c:pt>
                <c:pt idx="8">
                  <c:v>350</c:v>
                </c:pt>
                <c:pt idx="9">
                  <c:v>355</c:v>
                </c:pt>
                <c:pt idx="10">
                  <c:v>360</c:v>
                </c:pt>
                <c:pt idx="11">
                  <c:v>365</c:v>
                </c:pt>
                <c:pt idx="12">
                  <c:v>370</c:v>
                </c:pt>
                <c:pt idx="13">
                  <c:v>375</c:v>
                </c:pt>
                <c:pt idx="14">
                  <c:v>380</c:v>
                </c:pt>
                <c:pt idx="15">
                  <c:v>385</c:v>
                </c:pt>
                <c:pt idx="16">
                  <c:v>390</c:v>
                </c:pt>
                <c:pt idx="17">
                  <c:v>395</c:v>
                </c:pt>
                <c:pt idx="18">
                  <c:v>400</c:v>
                </c:pt>
                <c:pt idx="19">
                  <c:v>405</c:v>
                </c:pt>
                <c:pt idx="20">
                  <c:v>410</c:v>
                </c:pt>
                <c:pt idx="21">
                  <c:v>415</c:v>
                </c:pt>
                <c:pt idx="22">
                  <c:v>420</c:v>
                </c:pt>
                <c:pt idx="23">
                  <c:v>425</c:v>
                </c:pt>
                <c:pt idx="24">
                  <c:v>430</c:v>
                </c:pt>
                <c:pt idx="25">
                  <c:v>435</c:v>
                </c:pt>
                <c:pt idx="26">
                  <c:v>440</c:v>
                </c:pt>
                <c:pt idx="27">
                  <c:v>445</c:v>
                </c:pt>
                <c:pt idx="28">
                  <c:v>450</c:v>
                </c:pt>
                <c:pt idx="29">
                  <c:v>455</c:v>
                </c:pt>
                <c:pt idx="30">
                  <c:v>460</c:v>
                </c:pt>
                <c:pt idx="31">
                  <c:v>465</c:v>
                </c:pt>
                <c:pt idx="32">
                  <c:v>470</c:v>
                </c:pt>
                <c:pt idx="33">
                  <c:v>475</c:v>
                </c:pt>
                <c:pt idx="34">
                  <c:v>480</c:v>
                </c:pt>
                <c:pt idx="35">
                  <c:v>485</c:v>
                </c:pt>
                <c:pt idx="36">
                  <c:v>490</c:v>
                </c:pt>
                <c:pt idx="37">
                  <c:v>495</c:v>
                </c:pt>
                <c:pt idx="38">
                  <c:v>500</c:v>
                </c:pt>
                <c:pt idx="39">
                  <c:v>505</c:v>
                </c:pt>
                <c:pt idx="40">
                  <c:v>510</c:v>
                </c:pt>
                <c:pt idx="41">
                  <c:v>515</c:v>
                </c:pt>
                <c:pt idx="42">
                  <c:v>520</c:v>
                </c:pt>
                <c:pt idx="43">
                  <c:v>525</c:v>
                </c:pt>
                <c:pt idx="44">
                  <c:v>530</c:v>
                </c:pt>
                <c:pt idx="45">
                  <c:v>535</c:v>
                </c:pt>
                <c:pt idx="46">
                  <c:v>540</c:v>
                </c:pt>
                <c:pt idx="47">
                  <c:v>545</c:v>
                </c:pt>
                <c:pt idx="48">
                  <c:v>550</c:v>
                </c:pt>
                <c:pt idx="49">
                  <c:v>555</c:v>
                </c:pt>
                <c:pt idx="50">
                  <c:v>560</c:v>
                </c:pt>
                <c:pt idx="51">
                  <c:v>565</c:v>
                </c:pt>
                <c:pt idx="52">
                  <c:v>570</c:v>
                </c:pt>
                <c:pt idx="53">
                  <c:v>575</c:v>
                </c:pt>
                <c:pt idx="54">
                  <c:v>580</c:v>
                </c:pt>
                <c:pt idx="55">
                  <c:v>585</c:v>
                </c:pt>
                <c:pt idx="56">
                  <c:v>590</c:v>
                </c:pt>
                <c:pt idx="57">
                  <c:v>595</c:v>
                </c:pt>
                <c:pt idx="58">
                  <c:v>600</c:v>
                </c:pt>
                <c:pt idx="59">
                  <c:v>605</c:v>
                </c:pt>
                <c:pt idx="60">
                  <c:v>610</c:v>
                </c:pt>
                <c:pt idx="61">
                  <c:v>615</c:v>
                </c:pt>
                <c:pt idx="62">
                  <c:v>620</c:v>
                </c:pt>
                <c:pt idx="63">
                  <c:v>625</c:v>
                </c:pt>
                <c:pt idx="64">
                  <c:v>630</c:v>
                </c:pt>
                <c:pt idx="65">
                  <c:v>635</c:v>
                </c:pt>
                <c:pt idx="66">
                  <c:v>640</c:v>
                </c:pt>
                <c:pt idx="67">
                  <c:v>645</c:v>
                </c:pt>
                <c:pt idx="68">
                  <c:v>650</c:v>
                </c:pt>
                <c:pt idx="69">
                  <c:v>655</c:v>
                </c:pt>
                <c:pt idx="70">
                  <c:v>660</c:v>
                </c:pt>
                <c:pt idx="71">
                  <c:v>665</c:v>
                </c:pt>
                <c:pt idx="72">
                  <c:v>670</c:v>
                </c:pt>
                <c:pt idx="73">
                  <c:v>675</c:v>
                </c:pt>
                <c:pt idx="74">
                  <c:v>680</c:v>
                </c:pt>
                <c:pt idx="75">
                  <c:v>685</c:v>
                </c:pt>
                <c:pt idx="76">
                  <c:v>690</c:v>
                </c:pt>
                <c:pt idx="77">
                  <c:v>695</c:v>
                </c:pt>
                <c:pt idx="78">
                  <c:v>700</c:v>
                </c:pt>
                <c:pt idx="79">
                  <c:v>705</c:v>
                </c:pt>
                <c:pt idx="80">
                  <c:v>710</c:v>
                </c:pt>
                <c:pt idx="81">
                  <c:v>715</c:v>
                </c:pt>
                <c:pt idx="82">
                  <c:v>720</c:v>
                </c:pt>
                <c:pt idx="83">
                  <c:v>725</c:v>
                </c:pt>
                <c:pt idx="84">
                  <c:v>730</c:v>
                </c:pt>
                <c:pt idx="85">
                  <c:v>735</c:v>
                </c:pt>
                <c:pt idx="86">
                  <c:v>740</c:v>
                </c:pt>
                <c:pt idx="87">
                  <c:v>745</c:v>
                </c:pt>
                <c:pt idx="88">
                  <c:v>750</c:v>
                </c:pt>
                <c:pt idx="89">
                  <c:v>755</c:v>
                </c:pt>
                <c:pt idx="90">
                  <c:v>760</c:v>
                </c:pt>
                <c:pt idx="91">
                  <c:v>765</c:v>
                </c:pt>
                <c:pt idx="92">
                  <c:v>770</c:v>
                </c:pt>
                <c:pt idx="93">
                  <c:v>775</c:v>
                </c:pt>
                <c:pt idx="94">
                  <c:v>780</c:v>
                </c:pt>
                <c:pt idx="95">
                  <c:v>785</c:v>
                </c:pt>
                <c:pt idx="96">
                  <c:v>790</c:v>
                </c:pt>
                <c:pt idx="97">
                  <c:v>795</c:v>
                </c:pt>
                <c:pt idx="98">
                  <c:v>800</c:v>
                </c:pt>
                <c:pt idx="99">
                  <c:v>805</c:v>
                </c:pt>
                <c:pt idx="100">
                  <c:v>810</c:v>
                </c:pt>
                <c:pt idx="101">
                  <c:v>815</c:v>
                </c:pt>
                <c:pt idx="102">
                  <c:v>820</c:v>
                </c:pt>
                <c:pt idx="103">
                  <c:v>825</c:v>
                </c:pt>
                <c:pt idx="104">
                  <c:v>830</c:v>
                </c:pt>
                <c:pt idx="105">
                  <c:v>835</c:v>
                </c:pt>
                <c:pt idx="106">
                  <c:v>840</c:v>
                </c:pt>
                <c:pt idx="107">
                  <c:v>845</c:v>
                </c:pt>
                <c:pt idx="108">
                  <c:v>850</c:v>
                </c:pt>
                <c:pt idx="109">
                  <c:v>855</c:v>
                </c:pt>
                <c:pt idx="110">
                  <c:v>860</c:v>
                </c:pt>
                <c:pt idx="111">
                  <c:v>865</c:v>
                </c:pt>
                <c:pt idx="112">
                  <c:v>870</c:v>
                </c:pt>
                <c:pt idx="113">
                  <c:v>875</c:v>
                </c:pt>
                <c:pt idx="114">
                  <c:v>880</c:v>
                </c:pt>
                <c:pt idx="115">
                  <c:v>885</c:v>
                </c:pt>
                <c:pt idx="116">
                  <c:v>890</c:v>
                </c:pt>
                <c:pt idx="117">
                  <c:v>895</c:v>
                </c:pt>
                <c:pt idx="118">
                  <c:v>900</c:v>
                </c:pt>
                <c:pt idx="119">
                  <c:v>905</c:v>
                </c:pt>
                <c:pt idx="120">
                  <c:v>910</c:v>
                </c:pt>
                <c:pt idx="121">
                  <c:v>915</c:v>
                </c:pt>
                <c:pt idx="122">
                  <c:v>920</c:v>
                </c:pt>
                <c:pt idx="123">
                  <c:v>925</c:v>
                </c:pt>
                <c:pt idx="124">
                  <c:v>930</c:v>
                </c:pt>
                <c:pt idx="125">
                  <c:v>935</c:v>
                </c:pt>
                <c:pt idx="126">
                  <c:v>940</c:v>
                </c:pt>
                <c:pt idx="127">
                  <c:v>945</c:v>
                </c:pt>
                <c:pt idx="128">
                  <c:v>950</c:v>
                </c:pt>
                <c:pt idx="129">
                  <c:v>955</c:v>
                </c:pt>
                <c:pt idx="130">
                  <c:v>960</c:v>
                </c:pt>
                <c:pt idx="131">
                  <c:v>965</c:v>
                </c:pt>
                <c:pt idx="132">
                  <c:v>970</c:v>
                </c:pt>
                <c:pt idx="133">
                  <c:v>975</c:v>
                </c:pt>
                <c:pt idx="134">
                  <c:v>980</c:v>
                </c:pt>
                <c:pt idx="135">
                  <c:v>985</c:v>
                </c:pt>
                <c:pt idx="136">
                  <c:v>990</c:v>
                </c:pt>
                <c:pt idx="137">
                  <c:v>995</c:v>
                </c:pt>
                <c:pt idx="138">
                  <c:v>1000</c:v>
                </c:pt>
                <c:pt idx="139">
                  <c:v>1005</c:v>
                </c:pt>
                <c:pt idx="140">
                  <c:v>1010</c:v>
                </c:pt>
                <c:pt idx="141">
                  <c:v>1015</c:v>
                </c:pt>
                <c:pt idx="142">
                  <c:v>1020</c:v>
                </c:pt>
                <c:pt idx="143">
                  <c:v>1025</c:v>
                </c:pt>
                <c:pt idx="144">
                  <c:v>1030</c:v>
                </c:pt>
                <c:pt idx="145">
                  <c:v>1035</c:v>
                </c:pt>
                <c:pt idx="146">
                  <c:v>1040</c:v>
                </c:pt>
                <c:pt idx="147">
                  <c:v>1045</c:v>
                </c:pt>
                <c:pt idx="148">
                  <c:v>1050</c:v>
                </c:pt>
                <c:pt idx="149">
                  <c:v>1055</c:v>
                </c:pt>
                <c:pt idx="150">
                  <c:v>1060</c:v>
                </c:pt>
                <c:pt idx="151">
                  <c:v>1065</c:v>
                </c:pt>
                <c:pt idx="152">
                  <c:v>1070</c:v>
                </c:pt>
                <c:pt idx="153">
                  <c:v>1075</c:v>
                </c:pt>
                <c:pt idx="154">
                  <c:v>1080</c:v>
                </c:pt>
                <c:pt idx="155">
                  <c:v>1085</c:v>
                </c:pt>
                <c:pt idx="156">
                  <c:v>1090</c:v>
                </c:pt>
                <c:pt idx="157">
                  <c:v>1095</c:v>
                </c:pt>
                <c:pt idx="158">
                  <c:v>1100</c:v>
                </c:pt>
                <c:pt idx="159">
                  <c:v>1105</c:v>
                </c:pt>
                <c:pt idx="160">
                  <c:v>1110</c:v>
                </c:pt>
                <c:pt idx="161">
                  <c:v>1115</c:v>
                </c:pt>
                <c:pt idx="162">
                  <c:v>1120</c:v>
                </c:pt>
                <c:pt idx="163">
                  <c:v>1125</c:v>
                </c:pt>
                <c:pt idx="164">
                  <c:v>1130</c:v>
                </c:pt>
                <c:pt idx="165">
                  <c:v>1135</c:v>
                </c:pt>
                <c:pt idx="166">
                  <c:v>1140</c:v>
                </c:pt>
              </c:numCache>
            </c:numRef>
          </c:xVal>
          <c:yVal>
            <c:numRef>
              <c:f>'cold REMPI molecbeam right v'!$J$7:$J$9000</c:f>
              <c:numCache>
                <c:formatCode>0.00E+00</c:formatCode>
                <c:ptCount val="8994"/>
                <c:pt idx="0">
                  <c:v>-8.4738553110257109E-9</c:v>
                </c:pt>
                <c:pt idx="1">
                  <c:v>-3.0585955036805012E-9</c:v>
                </c:pt>
                <c:pt idx="2">
                  <c:v>1.257816075050139E-9</c:v>
                </c:pt>
                <c:pt idx="3">
                  <c:v>-7.7202766322988266E-9</c:v>
                </c:pt>
                <c:pt idx="4">
                  <c:v>-3.1171103662746002E-9</c:v>
                </c:pt>
                <c:pt idx="5">
                  <c:v>1.9925032101592913E-9</c:v>
                </c:pt>
                <c:pt idx="6">
                  <c:v>-6.4140811830838552E-9</c:v>
                </c:pt>
                <c:pt idx="7">
                  <c:v>-1.0305386149951825E-8</c:v>
                </c:pt>
                <c:pt idx="8">
                  <c:v>5.47310315163442E-10</c:v>
                </c:pt>
                <c:pt idx="9">
                  <c:v>3.7463344133708168E-10</c:v>
                </c:pt>
                <c:pt idx="10">
                  <c:v>-3.9065101550471244E-9</c:v>
                </c:pt>
                <c:pt idx="11">
                  <c:v>-2.2930228304028514E-9</c:v>
                </c:pt>
                <c:pt idx="12">
                  <c:v>-2.4752278746625303E-9</c:v>
                </c:pt>
                <c:pt idx="13">
                  <c:v>6.713088526919107E-9</c:v>
                </c:pt>
                <c:pt idx="14">
                  <c:v>-7.5948009624540857E-10</c:v>
                </c:pt>
                <c:pt idx="15">
                  <c:v>3.3864718343503144E-9</c:v>
                </c:pt>
                <c:pt idx="16">
                  <c:v>-7.3047203865121485E-9</c:v>
                </c:pt>
                <c:pt idx="17">
                  <c:v>-3.0439386274265138E-9</c:v>
                </c:pt>
                <c:pt idx="18">
                  <c:v>-1.7358001204503451E-9</c:v>
                </c:pt>
                <c:pt idx="19">
                  <c:v>1.2381483352310963E-9</c:v>
                </c:pt>
                <c:pt idx="20">
                  <c:v>-7.1409710182692019E-9</c:v>
                </c:pt>
                <c:pt idx="21">
                  <c:v>1.8676447816812059E-9</c:v>
                </c:pt>
                <c:pt idx="22">
                  <c:v>-2.2833484232869651E-9</c:v>
                </c:pt>
                <c:pt idx="23">
                  <c:v>7.9347202849311877E-9</c:v>
                </c:pt>
                <c:pt idx="24">
                  <c:v>-2.8373813401554886E-9</c:v>
                </c:pt>
                <c:pt idx="25">
                  <c:v>-3.7749545467738917E-9</c:v>
                </c:pt>
                <c:pt idx="26">
                  <c:v>1.8987513499421762E-9</c:v>
                </c:pt>
                <c:pt idx="27">
                  <c:v>-1.3722709869146475E-9</c:v>
                </c:pt>
                <c:pt idx="28">
                  <c:v>-2.0667851792483742E-9</c:v>
                </c:pt>
                <c:pt idx="29">
                  <c:v>-2.515252972432491E-9</c:v>
                </c:pt>
                <c:pt idx="30">
                  <c:v>1.282190628454375E-8</c:v>
                </c:pt>
                <c:pt idx="31">
                  <c:v>7.8014252401740164E-9</c:v>
                </c:pt>
                <c:pt idx="32">
                  <c:v>7.5754780742345103E-9</c:v>
                </c:pt>
                <c:pt idx="33">
                  <c:v>-1.8405385726437548E-9</c:v>
                </c:pt>
                <c:pt idx="34">
                  <c:v>1.6180043960384286E-8</c:v>
                </c:pt>
                <c:pt idx="35">
                  <c:v>2.1984878334195915E-8</c:v>
                </c:pt>
                <c:pt idx="36">
                  <c:v>2.5840680842294625E-8</c:v>
                </c:pt>
                <c:pt idx="37">
                  <c:v>2.8280656805522278E-8</c:v>
                </c:pt>
                <c:pt idx="38">
                  <c:v>3.6194221309818044E-8</c:v>
                </c:pt>
                <c:pt idx="39">
                  <c:v>4.2148847412527766E-8</c:v>
                </c:pt>
                <c:pt idx="40">
                  <c:v>4.7843257896413922E-8</c:v>
                </c:pt>
                <c:pt idx="41">
                  <c:v>5.0776407994323955E-8</c:v>
                </c:pt>
                <c:pt idx="42">
                  <c:v>5.5845098779017631E-8</c:v>
                </c:pt>
                <c:pt idx="43">
                  <c:v>8.2118881210827679E-8</c:v>
                </c:pt>
                <c:pt idx="44">
                  <c:v>8.6686596902460299E-8</c:v>
                </c:pt>
                <c:pt idx="45">
                  <c:v>9.6608555048881056E-8</c:v>
                </c:pt>
                <c:pt idx="46">
                  <c:v>8.2838311318264908E-8</c:v>
                </c:pt>
                <c:pt idx="47">
                  <c:v>1.0227465476606942E-7</c:v>
                </c:pt>
                <c:pt idx="48">
                  <c:v>9.4470361647614893E-8</c:v>
                </c:pt>
                <c:pt idx="49">
                  <c:v>9.549520354944934E-8</c:v>
                </c:pt>
                <c:pt idx="50">
                  <c:v>1.0612982679488758E-7</c:v>
                </c:pt>
                <c:pt idx="51">
                  <c:v>8.9366526934524618E-8</c:v>
                </c:pt>
                <c:pt idx="52">
                  <c:v>9.4656957944209756E-8</c:v>
                </c:pt>
                <c:pt idx="53">
                  <c:v>9.0281930023257313E-8</c:v>
                </c:pt>
                <c:pt idx="54">
                  <c:v>8.8018364334137833E-8</c:v>
                </c:pt>
                <c:pt idx="55">
                  <c:v>7.1149898529344624E-8</c:v>
                </c:pt>
                <c:pt idx="56">
                  <c:v>8.3628993819217869E-8</c:v>
                </c:pt>
                <c:pt idx="57">
                  <c:v>7.1246856543713542E-8</c:v>
                </c:pt>
                <c:pt idx="58">
                  <c:v>6.9914365795416136E-8</c:v>
                </c:pt>
                <c:pt idx="59">
                  <c:v>7.0976005610752476E-8</c:v>
                </c:pt>
                <c:pt idx="60">
                  <c:v>6.8488921312349067E-8</c:v>
                </c:pt>
                <c:pt idx="61">
                  <c:v>7.3432399443362029E-8</c:v>
                </c:pt>
                <c:pt idx="62">
                  <c:v>6.242837272539549E-8</c:v>
                </c:pt>
                <c:pt idx="63">
                  <c:v>5.8599131431953404E-8</c:v>
                </c:pt>
                <c:pt idx="64">
                  <c:v>5.4341580678535796E-8</c:v>
                </c:pt>
                <c:pt idx="65">
                  <c:v>6.1848288966373628E-8</c:v>
                </c:pt>
                <c:pt idx="66">
                  <c:v>5.4370203992850508E-8</c:v>
                </c:pt>
                <c:pt idx="67">
                  <c:v>5.5062544916528435E-8</c:v>
                </c:pt>
                <c:pt idx="68">
                  <c:v>4.4947535432414244E-8</c:v>
                </c:pt>
                <c:pt idx="69">
                  <c:v>4.4864494222814395E-8</c:v>
                </c:pt>
                <c:pt idx="70">
                  <c:v>3.3206945801539317E-8</c:v>
                </c:pt>
                <c:pt idx="71">
                  <c:v>4.0871852204453011E-8</c:v>
                </c:pt>
                <c:pt idx="72">
                  <c:v>3.1285617639787901E-8</c:v>
                </c:pt>
                <c:pt idx="73">
                  <c:v>2.8592507230041825E-8</c:v>
                </c:pt>
                <c:pt idx="74">
                  <c:v>3.5732142861753405E-8</c:v>
                </c:pt>
                <c:pt idx="75">
                  <c:v>2.793203584095486E-8</c:v>
                </c:pt>
                <c:pt idx="76">
                  <c:v>2.1113609903400109E-8</c:v>
                </c:pt>
                <c:pt idx="77">
                  <c:v>2.0979639911953365E-8</c:v>
                </c:pt>
                <c:pt idx="78">
                  <c:v>1.4607475214862468E-8</c:v>
                </c:pt>
                <c:pt idx="79">
                  <c:v>1.2307266696740011E-8</c:v>
                </c:pt>
                <c:pt idx="80">
                  <c:v>1.4459518920235798E-8</c:v>
                </c:pt>
                <c:pt idx="81">
                  <c:v>8.0256200885061913E-9</c:v>
                </c:pt>
                <c:pt idx="82">
                  <c:v>9.5256394906946313E-9</c:v>
                </c:pt>
                <c:pt idx="83">
                  <c:v>5.2775536634234334E-9</c:v>
                </c:pt>
                <c:pt idx="84">
                  <c:v>2.6271096696212429E-10</c:v>
                </c:pt>
                <c:pt idx="85">
                  <c:v>3.9388133533448113E-9</c:v>
                </c:pt>
                <c:pt idx="86">
                  <c:v>5.3343448780529792E-9</c:v>
                </c:pt>
                <c:pt idx="87">
                  <c:v>4.7675089183086882E-9</c:v>
                </c:pt>
                <c:pt idx="88">
                  <c:v>6.6198665517894811E-10</c:v>
                </c:pt>
                <c:pt idx="89">
                  <c:v>6.6135275922196339E-9</c:v>
                </c:pt>
                <c:pt idx="90">
                  <c:v>1.0548082730204985E-9</c:v>
                </c:pt>
                <c:pt idx="91">
                  <c:v>-3.1054066425966354E-10</c:v>
                </c:pt>
                <c:pt idx="92">
                  <c:v>8.9628967707836389E-10</c:v>
                </c:pt>
                <c:pt idx="93">
                  <c:v>2.415659948922794E-9</c:v>
                </c:pt>
                <c:pt idx="94">
                  <c:v>-2.2602617580723942E-10</c:v>
                </c:pt>
                <c:pt idx="95">
                  <c:v>-5.6184406036993156E-9</c:v>
                </c:pt>
                <c:pt idx="96">
                  <c:v>-2.774302974745802E-9</c:v>
                </c:pt>
                <c:pt idx="97">
                  <c:v>4.6725046186313888E-9</c:v>
                </c:pt>
                <c:pt idx="98">
                  <c:v>1.7685405187583331E-9</c:v>
                </c:pt>
                <c:pt idx="99">
                  <c:v>-4.5315658219527715E-9</c:v>
                </c:pt>
                <c:pt idx="100">
                  <c:v>2.6868206157568318E-9</c:v>
                </c:pt>
                <c:pt idx="101">
                  <c:v>-3.0203664640329418E-9</c:v>
                </c:pt>
                <c:pt idx="102">
                  <c:v>-3.3634559998725627E-9</c:v>
                </c:pt>
                <c:pt idx="103">
                  <c:v>-2.4259836080106849E-10</c:v>
                </c:pt>
                <c:pt idx="104">
                  <c:v>1.2709536491985935E-9</c:v>
                </c:pt>
                <c:pt idx="105">
                  <c:v>-2.1288414522594477E-10</c:v>
                </c:pt>
                <c:pt idx="106">
                  <c:v>2.5344294903014533E-10</c:v>
                </c:pt>
                <c:pt idx="107">
                  <c:v>-3.4751064076602182E-9</c:v>
                </c:pt>
                <c:pt idx="108">
                  <c:v>-5.2420787784591392E-9</c:v>
                </c:pt>
                <c:pt idx="109">
                  <c:v>-3.1393776069718319E-9</c:v>
                </c:pt>
                <c:pt idx="110">
                  <c:v>2.1829587919649753E-9</c:v>
                </c:pt>
                <c:pt idx="111">
                  <c:v>-2.5325981641537216E-9</c:v>
                </c:pt>
                <c:pt idx="112">
                  <c:v>3.7729760814253314E-10</c:v>
                </c:pt>
                <c:pt idx="113">
                  <c:v>1.2079081752669958E-9</c:v>
                </c:pt>
                <c:pt idx="114">
                  <c:v>-1.0797063444546396E-9</c:v>
                </c:pt>
                <c:pt idx="115">
                  <c:v>-1.933078151073845E-9</c:v>
                </c:pt>
                <c:pt idx="116">
                  <c:v>-4.8978354021391808E-9</c:v>
                </c:pt>
                <c:pt idx="117">
                  <c:v>-6.4601761603608164E-9</c:v>
                </c:pt>
                <c:pt idx="118">
                  <c:v>2.9323976126676453E-9</c:v>
                </c:pt>
                <c:pt idx="119">
                  <c:v>1.9344563926668913E-9</c:v>
                </c:pt>
                <c:pt idx="120">
                  <c:v>7.3872462598841666E-10</c:v>
                </c:pt>
                <c:pt idx="121">
                  <c:v>-2.6160588470771083E-9</c:v>
                </c:pt>
                <c:pt idx="122">
                  <c:v>-2.8391903818577311E-9</c:v>
                </c:pt>
                <c:pt idx="123">
                  <c:v>4.1407595454859467E-10</c:v>
                </c:pt>
                <c:pt idx="124">
                  <c:v>-2.4294131607501864E-9</c:v>
                </c:pt>
                <c:pt idx="125">
                  <c:v>-3.669100260220236E-9</c:v>
                </c:pt>
                <c:pt idx="126">
                  <c:v>4.9055476574591607E-10</c:v>
                </c:pt>
                <c:pt idx="127">
                  <c:v>-3.4307373590910293E-9</c:v>
                </c:pt>
                <c:pt idx="128">
                  <c:v>1.8680298555235475E-9</c:v>
                </c:pt>
                <c:pt idx="129">
                  <c:v>-1.0091887654950679E-9</c:v>
                </c:pt>
                <c:pt idx="130">
                  <c:v>1.9300824777000039E-9</c:v>
                </c:pt>
                <c:pt idx="131">
                  <c:v>-9.6280289583948389E-10</c:v>
                </c:pt>
                <c:pt idx="132">
                  <c:v>-2.6666014704033122E-9</c:v>
                </c:pt>
                <c:pt idx="133">
                  <c:v>-1.7779681951733222E-10</c:v>
                </c:pt>
                <c:pt idx="134">
                  <c:v>-1.8461250765373516E-9</c:v>
                </c:pt>
                <c:pt idx="135">
                  <c:v>-1.1424243277610685E-9</c:v>
                </c:pt>
                <c:pt idx="136">
                  <c:v>-4.5403471877350741E-9</c:v>
                </c:pt>
                <c:pt idx="137">
                  <c:v>3.352298716248155E-9</c:v>
                </c:pt>
                <c:pt idx="138">
                  <c:v>-1.1866959916338173E-9</c:v>
                </c:pt>
                <c:pt idx="139">
                  <c:v>-7.6201861736802821E-10</c:v>
                </c:pt>
                <c:pt idx="140">
                  <c:v>-3.4130110115013662E-10</c:v>
                </c:pt>
                <c:pt idx="141">
                  <c:v>-4.4299582234218189E-9</c:v>
                </c:pt>
                <c:pt idx="142">
                  <c:v>-3.3118772183572921E-10</c:v>
                </c:pt>
                <c:pt idx="143">
                  <c:v>-1.5868691541957608E-9</c:v>
                </c:pt>
                <c:pt idx="144">
                  <c:v>-1.7613422176459482E-9</c:v>
                </c:pt>
                <c:pt idx="145">
                  <c:v>5.2398822590185904E-9</c:v>
                </c:pt>
                <c:pt idx="146">
                  <c:v>-4.3985940951641068E-9</c:v>
                </c:pt>
                <c:pt idx="147">
                  <c:v>8.7554124586568083E-10</c:v>
                </c:pt>
                <c:pt idx="148">
                  <c:v>-2.2327561644148746E-9</c:v>
                </c:pt>
                <c:pt idx="149">
                  <c:v>-8.0354850383801156E-10</c:v>
                </c:pt>
                <c:pt idx="150">
                  <c:v>-1.5618277894203181E-9</c:v>
                </c:pt>
                <c:pt idx="151">
                  <c:v>3.9088153647269453E-9</c:v>
                </c:pt>
                <c:pt idx="152">
                  <c:v>-2.9234463168857775E-9</c:v>
                </c:pt>
                <c:pt idx="153">
                  <c:v>1.9635822598220016E-9</c:v>
                </c:pt>
                <c:pt idx="154">
                  <c:v>-8.4052043804831957E-10</c:v>
                </c:pt>
                <c:pt idx="155">
                  <c:v>9.5332757490191407E-10</c:v>
                </c:pt>
                <c:pt idx="156">
                  <c:v>-6.5838639251645151E-9</c:v>
                </c:pt>
                <c:pt idx="157">
                  <c:v>-2.1644806304736613E-10</c:v>
                </c:pt>
                <c:pt idx="158">
                  <c:v>-2.9464055216634725E-9</c:v>
                </c:pt>
                <c:pt idx="159">
                  <c:v>3.7089500170402078E-9</c:v>
                </c:pt>
                <c:pt idx="160">
                  <c:v>-4.4926360075979119E-9</c:v>
                </c:pt>
                <c:pt idx="161">
                  <c:v>-1.270506163536223E-9</c:v>
                </c:pt>
                <c:pt idx="162">
                  <c:v>-2.2949837429554922E-10</c:v>
                </c:pt>
                <c:pt idx="163">
                  <c:v>1.1782910889573601E-9</c:v>
                </c:pt>
                <c:pt idx="164">
                  <c:v>9.3107108529709778E-11</c:v>
                </c:pt>
                <c:pt idx="165">
                  <c:v>-5.3504188463517009E-10</c:v>
                </c:pt>
                <c:pt idx="166">
                  <c:v>5.71224560563363E-11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4386048"/>
        <c:axId val="904387968"/>
      </c:scatterChart>
      <c:valAx>
        <c:axId val="904386048"/>
        <c:scaling>
          <c:orientation val="minMax"/>
          <c:max val="1400"/>
        </c:scaling>
        <c:delete val="0"/>
        <c:axPos val="b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Nozzle delay time / uS</a:t>
                </a:r>
              </a:p>
            </c:rich>
          </c:tx>
          <c:layout>
            <c:manualLayout>
              <c:xMode val="edge"/>
              <c:yMode val="edge"/>
              <c:x val="0.45892068068956166"/>
              <c:y val="0.945070422535211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4387968"/>
        <c:crosses val="autoZero"/>
        <c:crossBetween val="midCat"/>
      </c:valAx>
      <c:valAx>
        <c:axId val="9043879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REMPI signal /arb units</a:t>
                </a:r>
              </a:p>
            </c:rich>
          </c:tx>
          <c:layout>
            <c:manualLayout>
              <c:xMode val="edge"/>
              <c:yMode val="edge"/>
              <c:x val="1.8779342723004695E-2"/>
              <c:y val="0.35352112676056335"/>
            </c:manualLayout>
          </c:layout>
          <c:overlay val="0"/>
          <c:spPr>
            <a:noFill/>
            <a:ln w="25400">
              <a:noFill/>
            </a:ln>
          </c:spPr>
        </c:title>
        <c:numFmt formatCode="0.00E+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438604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200" verticalDpi="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586224720668648E-2"/>
          <c:y val="6.361338962455676E-2"/>
          <c:w val="0.86813342085447587"/>
          <c:h val="0.80916231602436195"/>
        </c:manualLayout>
      </c:layout>
      <c:scatterChart>
        <c:scatterStyle val="lineMarker"/>
        <c:varyColors val="0"/>
        <c:ser>
          <c:idx val="0"/>
          <c:order val="0"/>
          <c:tx>
            <c:strRef>
              <c:f>'79% H2S 21% Kr cold'!$L$34</c:f>
              <c:strCache>
                <c:ptCount val="1"/>
                <c:pt idx="0">
                  <c:v>Relative Signal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'79% H2S 21% Kr cold'!$A$35:$A$1022</c:f>
              <c:numCache>
                <c:formatCode>General</c:formatCode>
                <c:ptCount val="988"/>
                <c:pt idx="0">
                  <c:v>300</c:v>
                </c:pt>
                <c:pt idx="1">
                  <c:v>305</c:v>
                </c:pt>
                <c:pt idx="2">
                  <c:v>310</c:v>
                </c:pt>
                <c:pt idx="3">
                  <c:v>315</c:v>
                </c:pt>
                <c:pt idx="4">
                  <c:v>320</c:v>
                </c:pt>
                <c:pt idx="5">
                  <c:v>325</c:v>
                </c:pt>
                <c:pt idx="6">
                  <c:v>330</c:v>
                </c:pt>
                <c:pt idx="7">
                  <c:v>335</c:v>
                </c:pt>
                <c:pt idx="8">
                  <c:v>340</c:v>
                </c:pt>
                <c:pt idx="9">
                  <c:v>345</c:v>
                </c:pt>
                <c:pt idx="10">
                  <c:v>350</c:v>
                </c:pt>
                <c:pt idx="11">
                  <c:v>355</c:v>
                </c:pt>
                <c:pt idx="12">
                  <c:v>360</c:v>
                </c:pt>
                <c:pt idx="13">
                  <c:v>365</c:v>
                </c:pt>
                <c:pt idx="14">
                  <c:v>370</c:v>
                </c:pt>
                <c:pt idx="15">
                  <c:v>375</c:v>
                </c:pt>
                <c:pt idx="16">
                  <c:v>380</c:v>
                </c:pt>
                <c:pt idx="17">
                  <c:v>385</c:v>
                </c:pt>
                <c:pt idx="18">
                  <c:v>390</c:v>
                </c:pt>
                <c:pt idx="19">
                  <c:v>395</c:v>
                </c:pt>
                <c:pt idx="20">
                  <c:v>400</c:v>
                </c:pt>
                <c:pt idx="21">
                  <c:v>405</c:v>
                </c:pt>
                <c:pt idx="22">
                  <c:v>410</c:v>
                </c:pt>
                <c:pt idx="23">
                  <c:v>415</c:v>
                </c:pt>
                <c:pt idx="24">
                  <c:v>420</c:v>
                </c:pt>
                <c:pt idx="25">
                  <c:v>425</c:v>
                </c:pt>
                <c:pt idx="26">
                  <c:v>430</c:v>
                </c:pt>
                <c:pt idx="27">
                  <c:v>435</c:v>
                </c:pt>
                <c:pt idx="28">
                  <c:v>440</c:v>
                </c:pt>
                <c:pt idx="29">
                  <c:v>445</c:v>
                </c:pt>
                <c:pt idx="30">
                  <c:v>450</c:v>
                </c:pt>
                <c:pt idx="31">
                  <c:v>455</c:v>
                </c:pt>
                <c:pt idx="32">
                  <c:v>460</c:v>
                </c:pt>
                <c:pt idx="33">
                  <c:v>465</c:v>
                </c:pt>
                <c:pt idx="34">
                  <c:v>470</c:v>
                </c:pt>
                <c:pt idx="35">
                  <c:v>475</c:v>
                </c:pt>
                <c:pt idx="36">
                  <c:v>480</c:v>
                </c:pt>
                <c:pt idx="37">
                  <c:v>485</c:v>
                </c:pt>
                <c:pt idx="38">
                  <c:v>490</c:v>
                </c:pt>
                <c:pt idx="39">
                  <c:v>495</c:v>
                </c:pt>
                <c:pt idx="40">
                  <c:v>500</c:v>
                </c:pt>
                <c:pt idx="41">
                  <c:v>505</c:v>
                </c:pt>
                <c:pt idx="42">
                  <c:v>510</c:v>
                </c:pt>
                <c:pt idx="43">
                  <c:v>515</c:v>
                </c:pt>
                <c:pt idx="44">
                  <c:v>520</c:v>
                </c:pt>
                <c:pt idx="45">
                  <c:v>525</c:v>
                </c:pt>
                <c:pt idx="46">
                  <c:v>530</c:v>
                </c:pt>
                <c:pt idx="47">
                  <c:v>535</c:v>
                </c:pt>
                <c:pt idx="48">
                  <c:v>540</c:v>
                </c:pt>
                <c:pt idx="49">
                  <c:v>545</c:v>
                </c:pt>
                <c:pt idx="50">
                  <c:v>550</c:v>
                </c:pt>
                <c:pt idx="51">
                  <c:v>555</c:v>
                </c:pt>
                <c:pt idx="52">
                  <c:v>560</c:v>
                </c:pt>
                <c:pt idx="53">
                  <c:v>565</c:v>
                </c:pt>
                <c:pt idx="54">
                  <c:v>570</c:v>
                </c:pt>
                <c:pt idx="55">
                  <c:v>575</c:v>
                </c:pt>
                <c:pt idx="56">
                  <c:v>580</c:v>
                </c:pt>
                <c:pt idx="57">
                  <c:v>585</c:v>
                </c:pt>
                <c:pt idx="58">
                  <c:v>590</c:v>
                </c:pt>
                <c:pt idx="59">
                  <c:v>595</c:v>
                </c:pt>
                <c:pt idx="60">
                  <c:v>600</c:v>
                </c:pt>
                <c:pt idx="61">
                  <c:v>605</c:v>
                </c:pt>
                <c:pt idx="62">
                  <c:v>610</c:v>
                </c:pt>
                <c:pt idx="63">
                  <c:v>615</c:v>
                </c:pt>
                <c:pt idx="64">
                  <c:v>620</c:v>
                </c:pt>
                <c:pt idx="65">
                  <c:v>625</c:v>
                </c:pt>
                <c:pt idx="66">
                  <c:v>630</c:v>
                </c:pt>
                <c:pt idx="67">
                  <c:v>635</c:v>
                </c:pt>
                <c:pt idx="68">
                  <c:v>640</c:v>
                </c:pt>
                <c:pt idx="69">
                  <c:v>645</c:v>
                </c:pt>
                <c:pt idx="70">
                  <c:v>650</c:v>
                </c:pt>
                <c:pt idx="71">
                  <c:v>655</c:v>
                </c:pt>
                <c:pt idx="72">
                  <c:v>660</c:v>
                </c:pt>
                <c:pt idx="73">
                  <c:v>665</c:v>
                </c:pt>
                <c:pt idx="74">
                  <c:v>670</c:v>
                </c:pt>
                <c:pt idx="75">
                  <c:v>675</c:v>
                </c:pt>
                <c:pt idx="76">
                  <c:v>680</c:v>
                </c:pt>
                <c:pt idx="77">
                  <c:v>685</c:v>
                </c:pt>
                <c:pt idx="78">
                  <c:v>690</c:v>
                </c:pt>
                <c:pt idx="79">
                  <c:v>695</c:v>
                </c:pt>
                <c:pt idx="80">
                  <c:v>700</c:v>
                </c:pt>
                <c:pt idx="81">
                  <c:v>705</c:v>
                </c:pt>
                <c:pt idx="82">
                  <c:v>710</c:v>
                </c:pt>
                <c:pt idx="83">
                  <c:v>715</c:v>
                </c:pt>
                <c:pt idx="84">
                  <c:v>720</c:v>
                </c:pt>
                <c:pt idx="85">
                  <c:v>725</c:v>
                </c:pt>
                <c:pt idx="86">
                  <c:v>730</c:v>
                </c:pt>
                <c:pt idx="87">
                  <c:v>735</c:v>
                </c:pt>
                <c:pt idx="88">
                  <c:v>740</c:v>
                </c:pt>
                <c:pt idx="89">
                  <c:v>745</c:v>
                </c:pt>
                <c:pt idx="90">
                  <c:v>750</c:v>
                </c:pt>
                <c:pt idx="91">
                  <c:v>755</c:v>
                </c:pt>
                <c:pt idx="92">
                  <c:v>760</c:v>
                </c:pt>
                <c:pt idx="93">
                  <c:v>765</c:v>
                </c:pt>
                <c:pt idx="94">
                  <c:v>770</c:v>
                </c:pt>
                <c:pt idx="95">
                  <c:v>775</c:v>
                </c:pt>
                <c:pt idx="96">
                  <c:v>780</c:v>
                </c:pt>
                <c:pt idx="97">
                  <c:v>785</c:v>
                </c:pt>
                <c:pt idx="98">
                  <c:v>790</c:v>
                </c:pt>
                <c:pt idx="99">
                  <c:v>795</c:v>
                </c:pt>
                <c:pt idx="100">
                  <c:v>800</c:v>
                </c:pt>
                <c:pt idx="101">
                  <c:v>805</c:v>
                </c:pt>
                <c:pt idx="102">
                  <c:v>810</c:v>
                </c:pt>
                <c:pt idx="103">
                  <c:v>815</c:v>
                </c:pt>
                <c:pt idx="104">
                  <c:v>820</c:v>
                </c:pt>
                <c:pt idx="105">
                  <c:v>825</c:v>
                </c:pt>
                <c:pt idx="106">
                  <c:v>830</c:v>
                </c:pt>
                <c:pt idx="107">
                  <c:v>835</c:v>
                </c:pt>
                <c:pt idx="108">
                  <c:v>840</c:v>
                </c:pt>
                <c:pt idx="109">
                  <c:v>845</c:v>
                </c:pt>
                <c:pt idx="110">
                  <c:v>850</c:v>
                </c:pt>
                <c:pt idx="111">
                  <c:v>855</c:v>
                </c:pt>
                <c:pt idx="112">
                  <c:v>860</c:v>
                </c:pt>
                <c:pt idx="113">
                  <c:v>865</c:v>
                </c:pt>
                <c:pt idx="114">
                  <c:v>870</c:v>
                </c:pt>
                <c:pt idx="115">
                  <c:v>875</c:v>
                </c:pt>
                <c:pt idx="116">
                  <c:v>880</c:v>
                </c:pt>
                <c:pt idx="117">
                  <c:v>885</c:v>
                </c:pt>
                <c:pt idx="118">
                  <c:v>890</c:v>
                </c:pt>
                <c:pt idx="119">
                  <c:v>895</c:v>
                </c:pt>
                <c:pt idx="120">
                  <c:v>900</c:v>
                </c:pt>
                <c:pt idx="121">
                  <c:v>905</c:v>
                </c:pt>
                <c:pt idx="122">
                  <c:v>910</c:v>
                </c:pt>
                <c:pt idx="123">
                  <c:v>915</c:v>
                </c:pt>
                <c:pt idx="124">
                  <c:v>920</c:v>
                </c:pt>
                <c:pt idx="125">
                  <c:v>925</c:v>
                </c:pt>
                <c:pt idx="126">
                  <c:v>930</c:v>
                </c:pt>
                <c:pt idx="127">
                  <c:v>935</c:v>
                </c:pt>
                <c:pt idx="128">
                  <c:v>940</c:v>
                </c:pt>
                <c:pt idx="129">
                  <c:v>945</c:v>
                </c:pt>
                <c:pt idx="130">
                  <c:v>950</c:v>
                </c:pt>
                <c:pt idx="131">
                  <c:v>955</c:v>
                </c:pt>
                <c:pt idx="132">
                  <c:v>960</c:v>
                </c:pt>
                <c:pt idx="133">
                  <c:v>965</c:v>
                </c:pt>
                <c:pt idx="134">
                  <c:v>970</c:v>
                </c:pt>
                <c:pt idx="135">
                  <c:v>975</c:v>
                </c:pt>
                <c:pt idx="136">
                  <c:v>980</c:v>
                </c:pt>
                <c:pt idx="137">
                  <c:v>985</c:v>
                </c:pt>
                <c:pt idx="138">
                  <c:v>990</c:v>
                </c:pt>
                <c:pt idx="139">
                  <c:v>995</c:v>
                </c:pt>
                <c:pt idx="140">
                  <c:v>1000</c:v>
                </c:pt>
                <c:pt idx="141">
                  <c:v>1005</c:v>
                </c:pt>
                <c:pt idx="142">
                  <c:v>1010</c:v>
                </c:pt>
                <c:pt idx="143">
                  <c:v>1015</c:v>
                </c:pt>
                <c:pt idx="144">
                  <c:v>1020</c:v>
                </c:pt>
                <c:pt idx="145">
                  <c:v>1025</c:v>
                </c:pt>
                <c:pt idx="146">
                  <c:v>1030</c:v>
                </c:pt>
                <c:pt idx="147">
                  <c:v>1035</c:v>
                </c:pt>
                <c:pt idx="148">
                  <c:v>1040</c:v>
                </c:pt>
                <c:pt idx="149">
                  <c:v>1045</c:v>
                </c:pt>
                <c:pt idx="150">
                  <c:v>1050</c:v>
                </c:pt>
                <c:pt idx="151">
                  <c:v>1055</c:v>
                </c:pt>
                <c:pt idx="152">
                  <c:v>1060</c:v>
                </c:pt>
                <c:pt idx="153">
                  <c:v>1065</c:v>
                </c:pt>
                <c:pt idx="154">
                  <c:v>1070</c:v>
                </c:pt>
                <c:pt idx="155">
                  <c:v>1075</c:v>
                </c:pt>
                <c:pt idx="156">
                  <c:v>1080</c:v>
                </c:pt>
                <c:pt idx="157">
                  <c:v>1085</c:v>
                </c:pt>
                <c:pt idx="158">
                  <c:v>1090</c:v>
                </c:pt>
                <c:pt idx="159">
                  <c:v>1095</c:v>
                </c:pt>
                <c:pt idx="160">
                  <c:v>1100</c:v>
                </c:pt>
                <c:pt idx="161">
                  <c:v>1105</c:v>
                </c:pt>
                <c:pt idx="162">
                  <c:v>1110</c:v>
                </c:pt>
                <c:pt idx="163">
                  <c:v>1115</c:v>
                </c:pt>
                <c:pt idx="164">
                  <c:v>1120</c:v>
                </c:pt>
                <c:pt idx="165">
                  <c:v>1125</c:v>
                </c:pt>
                <c:pt idx="166">
                  <c:v>1130</c:v>
                </c:pt>
                <c:pt idx="167">
                  <c:v>1135</c:v>
                </c:pt>
                <c:pt idx="168">
                  <c:v>1140</c:v>
                </c:pt>
              </c:numCache>
            </c:numRef>
          </c:xVal>
          <c:yVal>
            <c:numRef>
              <c:f>'79% H2S 21% Kr cold'!$L$35:$L$1024</c:f>
              <c:numCache>
                <c:formatCode>General</c:formatCode>
                <c:ptCount val="990"/>
                <c:pt idx="0">
                  <c:v>3.8923673397834306E-2</c:v>
                </c:pt>
                <c:pt idx="1">
                  <c:v>3.059808576988011E-3</c:v>
                </c:pt>
                <c:pt idx="2">
                  <c:v>-8.1458358237292777E-2</c:v>
                </c:pt>
                <c:pt idx="3">
                  <c:v>-3.1645501279063792E-2</c:v>
                </c:pt>
                <c:pt idx="4">
                  <c:v>1.2643898863571378E-2</c:v>
                </c:pt>
                <c:pt idx="5">
                  <c:v>-8.0816650052513095E-2</c:v>
                </c:pt>
                <c:pt idx="6">
                  <c:v>-4.183119226929128E-2</c:v>
                </c:pt>
                <c:pt idx="7">
                  <c:v>2.0972734152303614E-2</c:v>
                </c:pt>
                <c:pt idx="8">
                  <c:v>-8.3955667413331977E-2</c:v>
                </c:pt>
                <c:pt idx="9">
                  <c:v>-0.12852566485815162</c:v>
                </c:pt>
                <c:pt idx="10">
                  <c:v>6.8060958987162358E-3</c:v>
                </c:pt>
                <c:pt idx="11">
                  <c:v>4.5701284861513385E-3</c:v>
                </c:pt>
                <c:pt idx="12">
                  <c:v>-4.6918739675020513E-2</c:v>
                </c:pt>
                <c:pt idx="13">
                  <c:v>-2.8074260648578868E-2</c:v>
                </c:pt>
                <c:pt idx="14">
                  <c:v>-2.9758993188662958E-2</c:v>
                </c:pt>
                <c:pt idx="15">
                  <c:v>8.4142603894936177E-2</c:v>
                </c:pt>
                <c:pt idx="16">
                  <c:v>-9.6275777571017788E-3</c:v>
                </c:pt>
                <c:pt idx="17">
                  <c:v>4.2696999273223707E-2</c:v>
                </c:pt>
                <c:pt idx="18">
                  <c:v>-9.089934683901113E-2</c:v>
                </c:pt>
                <c:pt idx="19">
                  <c:v>-3.2851961105010687E-2</c:v>
                </c:pt>
                <c:pt idx="20">
                  <c:v>-1.7914336386094885E-2</c:v>
                </c:pt>
                <c:pt idx="21">
                  <c:v>1.3148545628804397E-2</c:v>
                </c:pt>
                <c:pt idx="22">
                  <c:v>-7.2931445725274616E-2</c:v>
                </c:pt>
                <c:pt idx="23">
                  <c:v>1.8556840637836344E-2</c:v>
                </c:pt>
                <c:pt idx="24">
                  <c:v>-2.2620628618875017E-2</c:v>
                </c:pt>
                <c:pt idx="25">
                  <c:v>8.3465680731405936E-2</c:v>
                </c:pt>
                <c:pt idx="26">
                  <c:v>-2.7364067894597909E-2</c:v>
                </c:pt>
                <c:pt idx="27">
                  <c:v>-3.8639325556395682E-2</c:v>
                </c:pt>
                <c:pt idx="28">
                  <c:v>2.0289334674659522E-2</c:v>
                </c:pt>
                <c:pt idx="29">
                  <c:v>-1.419214336430241E-2</c:v>
                </c:pt>
                <c:pt idx="30">
                  <c:v>-2.0367888459511332E-2</c:v>
                </c:pt>
                <c:pt idx="31">
                  <c:v>-2.6282905805538714E-2</c:v>
                </c:pt>
                <c:pt idx="32">
                  <c:v>0.12657718468255838</c:v>
                </c:pt>
                <c:pt idx="33">
                  <c:v>8.0997695707781481E-2</c:v>
                </c:pt>
                <c:pt idx="34">
                  <c:v>8.2101039060511111E-2</c:v>
                </c:pt>
                <c:pt idx="35">
                  <c:v>-2.00396514815483E-2</c:v>
                </c:pt>
                <c:pt idx="36">
                  <c:v>0.16338709032065976</c:v>
                </c:pt>
                <c:pt idx="37">
                  <c:v>0.22099142616383738</c:v>
                </c:pt>
                <c:pt idx="38">
                  <c:v>0.27969632266675876</c:v>
                </c:pt>
                <c:pt idx="39">
                  <c:v>0.29445612755344314</c:v>
                </c:pt>
                <c:pt idx="40">
                  <c:v>0.39339433945995406</c:v>
                </c:pt>
                <c:pt idx="41">
                  <c:v>0.43599064495218559</c:v>
                </c:pt>
                <c:pt idx="42">
                  <c:v>0.4718475899117679</c:v>
                </c:pt>
                <c:pt idx="43">
                  <c:v>0.48735186505449229</c:v>
                </c:pt>
                <c:pt idx="44">
                  <c:v>0.61277000858569275</c:v>
                </c:pt>
                <c:pt idx="45">
                  <c:v>0.8108213211660491</c:v>
                </c:pt>
                <c:pt idx="46">
                  <c:v>0.82236098295019444</c:v>
                </c:pt>
                <c:pt idx="47">
                  <c:v>0.98554145663230452</c:v>
                </c:pt>
                <c:pt idx="48">
                  <c:v>0.82887989564052222</c:v>
                </c:pt>
                <c:pt idx="49">
                  <c:v>0.97085520033323691</c:v>
                </c:pt>
                <c:pt idx="50">
                  <c:v>0.9700350198453731</c:v>
                </c:pt>
                <c:pt idx="51">
                  <c:v>0.92954421304761636</c:v>
                </c:pt>
                <c:pt idx="52">
                  <c:v>1</c:v>
                </c:pt>
                <c:pt idx="53">
                  <c:v>0.90765927755108422</c:v>
                </c:pt>
                <c:pt idx="54">
                  <c:v>0.9593434848480914</c:v>
                </c:pt>
                <c:pt idx="55">
                  <c:v>0.90114582882019123</c:v>
                </c:pt>
                <c:pt idx="56">
                  <c:v>0.90698329901919972</c:v>
                </c:pt>
                <c:pt idx="57">
                  <c:v>0.75849245095830475</c:v>
                </c:pt>
                <c:pt idx="58">
                  <c:v>0.82062836021291607</c:v>
                </c:pt>
                <c:pt idx="59">
                  <c:v>0.74793316773453988</c:v>
                </c:pt>
                <c:pt idx="60">
                  <c:v>0.70939341278263679</c:v>
                </c:pt>
                <c:pt idx="61">
                  <c:v>0.72456385849317773</c:v>
                </c:pt>
                <c:pt idx="62">
                  <c:v>0.69456459121761616</c:v>
                </c:pt>
                <c:pt idx="63">
                  <c:v>0.73431240077808035</c:v>
                </c:pt>
                <c:pt idx="64">
                  <c:v>0.6447741699860009</c:v>
                </c:pt>
                <c:pt idx="65">
                  <c:v>0.55455649250093508</c:v>
                </c:pt>
                <c:pt idx="66">
                  <c:v>0.55100623080232658</c:v>
                </c:pt>
                <c:pt idx="67">
                  <c:v>0.68193342953298131</c:v>
                </c:pt>
                <c:pt idx="68">
                  <c:v>0.52563934475869634</c:v>
                </c:pt>
                <c:pt idx="69">
                  <c:v>0.57364901686226866</c:v>
                </c:pt>
                <c:pt idx="70">
                  <c:v>0.45799913840951001</c:v>
                </c:pt>
                <c:pt idx="71">
                  <c:v>0.47660454963905213</c:v>
                </c:pt>
                <c:pt idx="72">
                  <c:v>0.32934267881006896</c:v>
                </c:pt>
                <c:pt idx="73">
                  <c:v>0.42755382312910112</c:v>
                </c:pt>
                <c:pt idx="74">
                  <c:v>0.33230960940151211</c:v>
                </c:pt>
                <c:pt idx="75">
                  <c:v>0.28010337777605188</c:v>
                </c:pt>
                <c:pt idx="76">
                  <c:v>0.36130237868898352</c:v>
                </c:pt>
                <c:pt idx="77">
                  <c:v>0.30138456311513173</c:v>
                </c:pt>
                <c:pt idx="78">
                  <c:v>0.2407828112647602</c:v>
                </c:pt>
                <c:pt idx="79">
                  <c:v>0.22449172053700925</c:v>
                </c:pt>
                <c:pt idx="80">
                  <c:v>0.16332205107621559</c:v>
                </c:pt>
                <c:pt idx="81">
                  <c:v>0.122231844160472</c:v>
                </c:pt>
                <c:pt idx="82">
                  <c:v>0.14966400355731105</c:v>
                </c:pt>
                <c:pt idx="83">
                  <c:v>8.0054531032301118E-2</c:v>
                </c:pt>
                <c:pt idx="84">
                  <c:v>9.8610093063240312E-2</c:v>
                </c:pt>
                <c:pt idx="85">
                  <c:v>5.5757988993215886E-2</c:v>
                </c:pt>
                <c:pt idx="86">
                  <c:v>2.7076200792598148E-3</c:v>
                </c:pt>
                <c:pt idx="87">
                  <c:v>4.240948767578262E-2</c:v>
                </c:pt>
                <c:pt idx="88">
                  <c:v>5.669576897723886E-2</c:v>
                </c:pt>
                <c:pt idx="89">
                  <c:v>5.0997002956194255E-2</c:v>
                </c:pt>
                <c:pt idx="90">
                  <c:v>6.9760241633501007E-3</c:v>
                </c:pt>
                <c:pt idx="91">
                  <c:v>6.7700065486325081E-2</c:v>
                </c:pt>
                <c:pt idx="92">
                  <c:v>1.1626094487020386E-2</c:v>
                </c:pt>
                <c:pt idx="93">
                  <c:v>-3.4142080208118537E-3</c:v>
                </c:pt>
                <c:pt idx="94">
                  <c:v>9.5846934932721957E-3</c:v>
                </c:pt>
                <c:pt idx="95">
                  <c:v>2.4865391227965307E-2</c:v>
                </c:pt>
                <c:pt idx="96">
                  <c:v>-2.280551338408647E-3</c:v>
                </c:pt>
                <c:pt idx="97">
                  <c:v>-6.3361816351181433E-2</c:v>
                </c:pt>
                <c:pt idx="98">
                  <c:v>-2.8415060709798837E-2</c:v>
                </c:pt>
                <c:pt idx="99">
                  <c:v>4.8560706093807464E-2</c:v>
                </c:pt>
                <c:pt idx="100">
                  <c:v>1.8933926893025341E-2</c:v>
                </c:pt>
                <c:pt idx="101">
                  <c:v>-4.7213776706456101E-2</c:v>
                </c:pt>
                <c:pt idx="102">
                  <c:v>2.7794390971602374E-2</c:v>
                </c:pt>
                <c:pt idx="103">
                  <c:v>-3.1130465282374668E-2</c:v>
                </c:pt>
                <c:pt idx="104">
                  <c:v>-3.5482380968028693E-2</c:v>
                </c:pt>
                <c:pt idx="105">
                  <c:v>-2.5020920851472066E-3</c:v>
                </c:pt>
                <c:pt idx="106">
                  <c:v>1.3370944441991798E-2</c:v>
                </c:pt>
                <c:pt idx="107">
                  <c:v>-2.2731320045977586E-3</c:v>
                </c:pt>
                <c:pt idx="108">
                  <c:v>2.7336835300116164E-3</c:v>
                </c:pt>
                <c:pt idx="109">
                  <c:v>-3.4645720377186828E-2</c:v>
                </c:pt>
                <c:pt idx="110">
                  <c:v>-5.2280893764206367E-2</c:v>
                </c:pt>
                <c:pt idx="111">
                  <c:v>-3.1444789973347861E-2</c:v>
                </c:pt>
                <c:pt idx="112">
                  <c:v>2.1902183542170117E-2</c:v>
                </c:pt>
                <c:pt idx="113">
                  <c:v>-2.5394674065285099E-2</c:v>
                </c:pt>
                <c:pt idx="114">
                  <c:v>3.6434932908644296E-3</c:v>
                </c:pt>
                <c:pt idx="115">
                  <c:v>1.1859139450366228E-2</c:v>
                </c:pt>
                <c:pt idx="116">
                  <c:v>-1.0635386746784502E-2</c:v>
                </c:pt>
                <c:pt idx="117">
                  <c:v>-1.8885110929269887E-2</c:v>
                </c:pt>
                <c:pt idx="118">
                  <c:v>-4.9568596351884021E-2</c:v>
                </c:pt>
                <c:pt idx="119">
                  <c:v>-6.497411281390611E-2</c:v>
                </c:pt>
                <c:pt idx="120">
                  <c:v>3.074417637875821E-2</c:v>
                </c:pt>
                <c:pt idx="121">
                  <c:v>2.0249883063266451E-2</c:v>
                </c:pt>
                <c:pt idx="122">
                  <c:v>7.9951770764999913E-3</c:v>
                </c:pt>
                <c:pt idx="123">
                  <c:v>-2.5605648198251441E-2</c:v>
                </c:pt>
                <c:pt idx="124">
                  <c:v>-2.8616844594506932E-2</c:v>
                </c:pt>
                <c:pt idx="125">
                  <c:v>4.2244393038532767E-3</c:v>
                </c:pt>
                <c:pt idx="126">
                  <c:v>-2.398664902662272E-2</c:v>
                </c:pt>
                <c:pt idx="127">
                  <c:v>-3.8252800643265916E-2</c:v>
                </c:pt>
                <c:pt idx="128">
                  <c:v>5.2763428220061531E-3</c:v>
                </c:pt>
                <c:pt idx="129">
                  <c:v>-3.7185110772111653E-2</c:v>
                </c:pt>
                <c:pt idx="130">
                  <c:v>2.0169692114652998E-2</c:v>
                </c:pt>
                <c:pt idx="131">
                  <c:v>-1.0252279223451646E-2</c:v>
                </c:pt>
                <c:pt idx="132">
                  <c:v>1.9903969958986245E-2</c:v>
                </c:pt>
                <c:pt idx="133">
                  <c:v>-9.7802655992970718E-3</c:v>
                </c:pt>
                <c:pt idx="134">
                  <c:v>-2.7764040600051398E-2</c:v>
                </c:pt>
                <c:pt idx="135">
                  <c:v>-1.9579826199638273E-3</c:v>
                </c:pt>
                <c:pt idx="136">
                  <c:v>-1.7959473120363428E-2</c:v>
                </c:pt>
                <c:pt idx="137">
                  <c:v>-1.1237376639597146E-2</c:v>
                </c:pt>
                <c:pt idx="138">
                  <c:v>-4.743846156477588E-2</c:v>
                </c:pt>
                <c:pt idx="139">
                  <c:v>3.5412620376223926E-2</c:v>
                </c:pt>
                <c:pt idx="140">
                  <c:v>-1.1172045653410831E-2</c:v>
                </c:pt>
                <c:pt idx="141">
                  <c:v>-7.5136216534449031E-3</c:v>
                </c:pt>
                <c:pt idx="142">
                  <c:v>-3.4505471914896379E-3</c:v>
                </c:pt>
                <c:pt idx="143">
                  <c:v>-4.3374995196791805E-2</c:v>
                </c:pt>
                <c:pt idx="144">
                  <c:v>-3.2883696058994493E-3</c:v>
                </c:pt>
                <c:pt idx="145">
                  <c:v>-1.613252726640715E-2</c:v>
                </c:pt>
                <c:pt idx="146">
                  <c:v>-1.7868369504608548E-2</c:v>
                </c:pt>
                <c:pt idx="147">
                  <c:v>5.736111768726352E-2</c:v>
                </c:pt>
                <c:pt idx="148">
                  <c:v>-4.5492582465561628E-2</c:v>
                </c:pt>
                <c:pt idx="149">
                  <c:v>8.9136453744353868E-3</c:v>
                </c:pt>
                <c:pt idx="150">
                  <c:v>-2.243329281693782E-2</c:v>
                </c:pt>
                <c:pt idx="151">
                  <c:v>-7.8889084487204549E-3</c:v>
                </c:pt>
                <c:pt idx="152">
                  <c:v>-1.5562919706941588E-2</c:v>
                </c:pt>
                <c:pt idx="153">
                  <c:v>4.0360244557855682E-2</c:v>
                </c:pt>
                <c:pt idx="154">
                  <c:v>-2.9533610983499405E-2</c:v>
                </c:pt>
                <c:pt idx="155">
                  <c:v>1.9058757934871148E-2</c:v>
                </c:pt>
                <c:pt idx="156">
                  <c:v>-8.1996206490723457E-3</c:v>
                </c:pt>
                <c:pt idx="157">
                  <c:v>9.4367827558724544E-3</c:v>
                </c:pt>
                <c:pt idx="158">
                  <c:v>-7.2077607292276885E-2</c:v>
                </c:pt>
                <c:pt idx="159">
                  <c:v>-2.1893843165416405E-3</c:v>
                </c:pt>
                <c:pt idx="160">
                  <c:v>-2.8656229612928814E-2</c:v>
                </c:pt>
                <c:pt idx="161">
                  <c:v>3.8086926746367239E-2</c:v>
                </c:pt>
                <c:pt idx="162">
                  <c:v>-4.5191169211840673E-2</c:v>
                </c:pt>
                <c:pt idx="163">
                  <c:v>-1.2870683700540364E-2</c:v>
                </c:pt>
                <c:pt idx="164">
                  <c:v>-2.283515330208164E-3</c:v>
                </c:pt>
                <c:pt idx="165">
                  <c:v>1.2052975428033965E-2</c:v>
                </c:pt>
                <c:pt idx="166">
                  <c:v>9.3932780426545946E-4</c:v>
                </c:pt>
                <c:pt idx="167">
                  <c:v>-5.2200587414226642E-3</c:v>
                </c:pt>
                <c:pt idx="168">
                  <c:v>5.4276017748517032E-4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'79% H2S 21% Kr cold'!$M$34</c:f>
              <c:strCache>
                <c:ptCount val="1"/>
                <c:pt idx="0">
                  <c:v>Double Gaussian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'79% H2S 21% Kr cold'!$A$37:$A$1024</c:f>
              <c:numCache>
                <c:formatCode>General</c:formatCode>
                <c:ptCount val="988"/>
                <c:pt idx="0">
                  <c:v>310</c:v>
                </c:pt>
                <c:pt idx="1">
                  <c:v>315</c:v>
                </c:pt>
                <c:pt idx="2">
                  <c:v>320</c:v>
                </c:pt>
                <c:pt idx="3">
                  <c:v>325</c:v>
                </c:pt>
                <c:pt idx="4">
                  <c:v>330</c:v>
                </c:pt>
                <c:pt idx="5">
                  <c:v>335</c:v>
                </c:pt>
                <c:pt idx="6">
                  <c:v>340</c:v>
                </c:pt>
                <c:pt idx="7">
                  <c:v>345</c:v>
                </c:pt>
                <c:pt idx="8">
                  <c:v>350</c:v>
                </c:pt>
                <c:pt idx="9">
                  <c:v>355</c:v>
                </c:pt>
                <c:pt idx="10">
                  <c:v>360</c:v>
                </c:pt>
                <c:pt idx="11">
                  <c:v>365</c:v>
                </c:pt>
                <c:pt idx="12">
                  <c:v>370</c:v>
                </c:pt>
                <c:pt idx="13">
                  <c:v>375</c:v>
                </c:pt>
                <c:pt idx="14">
                  <c:v>380</c:v>
                </c:pt>
                <c:pt idx="15">
                  <c:v>385</c:v>
                </c:pt>
                <c:pt idx="16">
                  <c:v>390</c:v>
                </c:pt>
                <c:pt idx="17">
                  <c:v>395</c:v>
                </c:pt>
                <c:pt idx="18">
                  <c:v>400</c:v>
                </c:pt>
                <c:pt idx="19">
                  <c:v>405</c:v>
                </c:pt>
                <c:pt idx="20">
                  <c:v>410</c:v>
                </c:pt>
                <c:pt idx="21">
                  <c:v>415</c:v>
                </c:pt>
                <c:pt idx="22">
                  <c:v>420</c:v>
                </c:pt>
                <c:pt idx="23">
                  <c:v>425</c:v>
                </c:pt>
                <c:pt idx="24">
                  <c:v>430</c:v>
                </c:pt>
                <c:pt idx="25">
                  <c:v>435</c:v>
                </c:pt>
                <c:pt idx="26">
                  <c:v>440</c:v>
                </c:pt>
                <c:pt idx="27">
                  <c:v>445</c:v>
                </c:pt>
                <c:pt idx="28">
                  <c:v>450</c:v>
                </c:pt>
                <c:pt idx="29">
                  <c:v>455</c:v>
                </c:pt>
                <c:pt idx="30">
                  <c:v>460</c:v>
                </c:pt>
                <c:pt idx="31">
                  <c:v>465</c:v>
                </c:pt>
                <c:pt idx="32">
                  <c:v>470</c:v>
                </c:pt>
                <c:pt idx="33">
                  <c:v>475</c:v>
                </c:pt>
                <c:pt idx="34">
                  <c:v>480</c:v>
                </c:pt>
                <c:pt idx="35">
                  <c:v>485</c:v>
                </c:pt>
                <c:pt idx="36">
                  <c:v>490</c:v>
                </c:pt>
                <c:pt idx="37">
                  <c:v>495</c:v>
                </c:pt>
                <c:pt idx="38">
                  <c:v>500</c:v>
                </c:pt>
                <c:pt idx="39">
                  <c:v>505</c:v>
                </c:pt>
                <c:pt idx="40">
                  <c:v>510</c:v>
                </c:pt>
                <c:pt idx="41">
                  <c:v>515</c:v>
                </c:pt>
                <c:pt idx="42">
                  <c:v>520</c:v>
                </c:pt>
                <c:pt idx="43">
                  <c:v>525</c:v>
                </c:pt>
                <c:pt idx="44">
                  <c:v>530</c:v>
                </c:pt>
                <c:pt idx="45">
                  <c:v>535</c:v>
                </c:pt>
                <c:pt idx="46">
                  <c:v>540</c:v>
                </c:pt>
                <c:pt idx="47">
                  <c:v>545</c:v>
                </c:pt>
                <c:pt idx="48">
                  <c:v>550</c:v>
                </c:pt>
                <c:pt idx="49">
                  <c:v>555</c:v>
                </c:pt>
                <c:pt idx="50">
                  <c:v>560</c:v>
                </c:pt>
                <c:pt idx="51">
                  <c:v>565</c:v>
                </c:pt>
                <c:pt idx="52">
                  <c:v>570</c:v>
                </c:pt>
                <c:pt idx="53">
                  <c:v>575</c:v>
                </c:pt>
                <c:pt idx="54">
                  <c:v>580</c:v>
                </c:pt>
                <c:pt idx="55">
                  <c:v>585</c:v>
                </c:pt>
                <c:pt idx="56">
                  <c:v>590</c:v>
                </c:pt>
                <c:pt idx="57">
                  <c:v>595</c:v>
                </c:pt>
                <c:pt idx="58">
                  <c:v>600</c:v>
                </c:pt>
                <c:pt idx="59">
                  <c:v>605</c:v>
                </c:pt>
                <c:pt idx="60">
                  <c:v>610</c:v>
                </c:pt>
                <c:pt idx="61">
                  <c:v>615</c:v>
                </c:pt>
                <c:pt idx="62">
                  <c:v>620</c:v>
                </c:pt>
                <c:pt idx="63">
                  <c:v>625</c:v>
                </c:pt>
                <c:pt idx="64">
                  <c:v>630</c:v>
                </c:pt>
                <c:pt idx="65">
                  <c:v>635</c:v>
                </c:pt>
                <c:pt idx="66">
                  <c:v>640</c:v>
                </c:pt>
                <c:pt idx="67">
                  <c:v>645</c:v>
                </c:pt>
                <c:pt idx="68">
                  <c:v>650</c:v>
                </c:pt>
                <c:pt idx="69">
                  <c:v>655</c:v>
                </c:pt>
                <c:pt idx="70">
                  <c:v>660</c:v>
                </c:pt>
                <c:pt idx="71">
                  <c:v>665</c:v>
                </c:pt>
                <c:pt idx="72">
                  <c:v>670</c:v>
                </c:pt>
                <c:pt idx="73">
                  <c:v>675</c:v>
                </c:pt>
                <c:pt idx="74">
                  <c:v>680</c:v>
                </c:pt>
                <c:pt idx="75">
                  <c:v>685</c:v>
                </c:pt>
                <c:pt idx="76">
                  <c:v>690</c:v>
                </c:pt>
                <c:pt idx="77">
                  <c:v>695</c:v>
                </c:pt>
                <c:pt idx="78">
                  <c:v>700</c:v>
                </c:pt>
                <c:pt idx="79">
                  <c:v>705</c:v>
                </c:pt>
                <c:pt idx="80">
                  <c:v>710</c:v>
                </c:pt>
                <c:pt idx="81">
                  <c:v>715</c:v>
                </c:pt>
                <c:pt idx="82">
                  <c:v>720</c:v>
                </c:pt>
                <c:pt idx="83">
                  <c:v>725</c:v>
                </c:pt>
                <c:pt idx="84">
                  <c:v>730</c:v>
                </c:pt>
                <c:pt idx="85">
                  <c:v>735</c:v>
                </c:pt>
                <c:pt idx="86">
                  <c:v>740</c:v>
                </c:pt>
                <c:pt idx="87">
                  <c:v>745</c:v>
                </c:pt>
                <c:pt idx="88">
                  <c:v>750</c:v>
                </c:pt>
                <c:pt idx="89">
                  <c:v>755</c:v>
                </c:pt>
                <c:pt idx="90">
                  <c:v>760</c:v>
                </c:pt>
                <c:pt idx="91">
                  <c:v>765</c:v>
                </c:pt>
                <c:pt idx="92">
                  <c:v>770</c:v>
                </c:pt>
                <c:pt idx="93">
                  <c:v>775</c:v>
                </c:pt>
                <c:pt idx="94">
                  <c:v>780</c:v>
                </c:pt>
                <c:pt idx="95">
                  <c:v>785</c:v>
                </c:pt>
                <c:pt idx="96">
                  <c:v>790</c:v>
                </c:pt>
                <c:pt idx="97">
                  <c:v>795</c:v>
                </c:pt>
                <c:pt idx="98">
                  <c:v>800</c:v>
                </c:pt>
                <c:pt idx="99">
                  <c:v>805</c:v>
                </c:pt>
                <c:pt idx="100">
                  <c:v>810</c:v>
                </c:pt>
                <c:pt idx="101">
                  <c:v>815</c:v>
                </c:pt>
                <c:pt idx="102">
                  <c:v>820</c:v>
                </c:pt>
                <c:pt idx="103">
                  <c:v>825</c:v>
                </c:pt>
                <c:pt idx="104">
                  <c:v>830</c:v>
                </c:pt>
                <c:pt idx="105">
                  <c:v>835</c:v>
                </c:pt>
                <c:pt idx="106">
                  <c:v>840</c:v>
                </c:pt>
                <c:pt idx="107">
                  <c:v>845</c:v>
                </c:pt>
                <c:pt idx="108">
                  <c:v>850</c:v>
                </c:pt>
                <c:pt idx="109">
                  <c:v>855</c:v>
                </c:pt>
                <c:pt idx="110">
                  <c:v>860</c:v>
                </c:pt>
                <c:pt idx="111">
                  <c:v>865</c:v>
                </c:pt>
                <c:pt idx="112">
                  <c:v>870</c:v>
                </c:pt>
                <c:pt idx="113">
                  <c:v>875</c:v>
                </c:pt>
                <c:pt idx="114">
                  <c:v>880</c:v>
                </c:pt>
                <c:pt idx="115">
                  <c:v>885</c:v>
                </c:pt>
                <c:pt idx="116">
                  <c:v>890</c:v>
                </c:pt>
                <c:pt idx="117">
                  <c:v>895</c:v>
                </c:pt>
                <c:pt idx="118">
                  <c:v>900</c:v>
                </c:pt>
                <c:pt idx="119">
                  <c:v>905</c:v>
                </c:pt>
                <c:pt idx="120">
                  <c:v>910</c:v>
                </c:pt>
                <c:pt idx="121">
                  <c:v>915</c:v>
                </c:pt>
                <c:pt idx="122">
                  <c:v>920</c:v>
                </c:pt>
                <c:pt idx="123">
                  <c:v>925</c:v>
                </c:pt>
                <c:pt idx="124">
                  <c:v>930</c:v>
                </c:pt>
                <c:pt idx="125">
                  <c:v>935</c:v>
                </c:pt>
                <c:pt idx="126">
                  <c:v>940</c:v>
                </c:pt>
                <c:pt idx="127">
                  <c:v>945</c:v>
                </c:pt>
                <c:pt idx="128">
                  <c:v>950</c:v>
                </c:pt>
                <c:pt idx="129">
                  <c:v>955</c:v>
                </c:pt>
                <c:pt idx="130">
                  <c:v>960</c:v>
                </c:pt>
                <c:pt idx="131">
                  <c:v>965</c:v>
                </c:pt>
                <c:pt idx="132">
                  <c:v>970</c:v>
                </c:pt>
                <c:pt idx="133">
                  <c:v>975</c:v>
                </c:pt>
                <c:pt idx="134">
                  <c:v>980</c:v>
                </c:pt>
                <c:pt idx="135">
                  <c:v>985</c:v>
                </c:pt>
                <c:pt idx="136">
                  <c:v>990</c:v>
                </c:pt>
                <c:pt idx="137">
                  <c:v>995</c:v>
                </c:pt>
                <c:pt idx="138">
                  <c:v>1000</c:v>
                </c:pt>
                <c:pt idx="139">
                  <c:v>1005</c:v>
                </c:pt>
                <c:pt idx="140">
                  <c:v>1010</c:v>
                </c:pt>
                <c:pt idx="141">
                  <c:v>1015</c:v>
                </c:pt>
                <c:pt idx="142">
                  <c:v>1020</c:v>
                </c:pt>
                <c:pt idx="143">
                  <c:v>1025</c:v>
                </c:pt>
                <c:pt idx="144">
                  <c:v>1030</c:v>
                </c:pt>
                <c:pt idx="145">
                  <c:v>1035</c:v>
                </c:pt>
                <c:pt idx="146">
                  <c:v>1040</c:v>
                </c:pt>
                <c:pt idx="147">
                  <c:v>1045</c:v>
                </c:pt>
                <c:pt idx="148">
                  <c:v>1050</c:v>
                </c:pt>
                <c:pt idx="149">
                  <c:v>1055</c:v>
                </c:pt>
                <c:pt idx="150">
                  <c:v>1060</c:v>
                </c:pt>
                <c:pt idx="151">
                  <c:v>1065</c:v>
                </c:pt>
                <c:pt idx="152">
                  <c:v>1070</c:v>
                </c:pt>
                <c:pt idx="153">
                  <c:v>1075</c:v>
                </c:pt>
                <c:pt idx="154">
                  <c:v>1080</c:v>
                </c:pt>
                <c:pt idx="155">
                  <c:v>1085</c:v>
                </c:pt>
                <c:pt idx="156">
                  <c:v>1090</c:v>
                </c:pt>
                <c:pt idx="157">
                  <c:v>1095</c:v>
                </c:pt>
                <c:pt idx="158">
                  <c:v>1100</c:v>
                </c:pt>
                <c:pt idx="159">
                  <c:v>1105</c:v>
                </c:pt>
                <c:pt idx="160">
                  <c:v>1110</c:v>
                </c:pt>
                <c:pt idx="161">
                  <c:v>1115</c:v>
                </c:pt>
                <c:pt idx="162">
                  <c:v>1120</c:v>
                </c:pt>
                <c:pt idx="163">
                  <c:v>1125</c:v>
                </c:pt>
                <c:pt idx="164">
                  <c:v>1130</c:v>
                </c:pt>
                <c:pt idx="165">
                  <c:v>1135</c:v>
                </c:pt>
                <c:pt idx="166">
                  <c:v>1140</c:v>
                </c:pt>
              </c:numCache>
            </c:numRef>
          </c:xVal>
          <c:yVal>
            <c:numRef>
              <c:f>'79% H2S 21% Kr cold'!$M$35:$M$1024</c:f>
              <c:numCache>
                <c:formatCode>General</c:formatCode>
                <c:ptCount val="990"/>
                <c:pt idx="0">
                  <c:v>-1.2987234037004282E-2</c:v>
                </c:pt>
                <c:pt idx="1">
                  <c:v>-1.2986210780191472E-2</c:v>
                </c:pt>
                <c:pt idx="2">
                  <c:v>-1.2984685728839212E-2</c:v>
                </c:pt>
                <c:pt idx="3">
                  <c:v>-1.2982429411020686E-2</c:v>
                </c:pt>
                <c:pt idx="4">
                  <c:v>-1.2979115595642783E-2</c:v>
                </c:pt>
                <c:pt idx="5">
                  <c:v>-1.2974284282726792E-2</c:v>
                </c:pt>
                <c:pt idx="6">
                  <c:v>-1.2967292173418351E-2</c:v>
                </c:pt>
                <c:pt idx="7">
                  <c:v>-1.2957247026545746E-2</c:v>
                </c:pt>
                <c:pt idx="8">
                  <c:v>-1.2942921488274859E-2</c:v>
                </c:pt>
                <c:pt idx="9">
                  <c:v>-1.2922641005419684E-2</c:v>
                </c:pt>
                <c:pt idx="10">
                  <c:v>-1.2894139229980308E-2</c:v>
                </c:pt>
                <c:pt idx="11">
                  <c:v>-1.2854372738465993E-2</c:v>
                </c:pt>
                <c:pt idx="12">
                  <c:v>-1.2799284611125091E-2</c:v>
                </c:pt>
                <c:pt idx="13">
                  <c:v>-1.2723502847249228E-2</c:v>
                </c:pt>
                <c:pt idx="14">
                  <c:v>-1.2619953674355418E-2</c:v>
                </c:pt>
                <c:pt idx="15">
                  <c:v>-1.2479359788646985E-2</c:v>
                </c:pt>
                <c:pt idx="16">
                  <c:v>-1.2289576756810522E-2</c:v>
                </c:pt>
                <c:pt idx="17">
                  <c:v>-1.2034693463184016E-2</c:v>
                </c:pt>
                <c:pt idx="18">
                  <c:v>-1.1693779966645314E-2</c:v>
                </c:pt>
                <c:pt idx="19">
                  <c:v>-1.1239103758879758E-2</c:v>
                </c:pt>
                <c:pt idx="20">
                  <c:v>-1.0633550394603068E-2</c:v>
                </c:pt>
                <c:pt idx="21">
                  <c:v>-9.8268793147527518E-3</c:v>
                </c:pt>
                <c:pt idx="22">
                  <c:v>-8.7503333164869607E-3</c:v>
                </c:pt>
                <c:pt idx="23">
                  <c:v>-7.3090300347964706E-3</c:v>
                </c:pt>
                <c:pt idx="24">
                  <c:v>-5.371547724246052E-3</c:v>
                </c:pt>
                <c:pt idx="25">
                  <c:v>-2.7562515281508828E-3</c:v>
                </c:pt>
                <c:pt idx="26">
                  <c:v>7.8571565082473762E-4</c:v>
                </c:pt>
                <c:pt idx="27">
                  <c:v>5.5901385371673138E-3</c:v>
                </c:pt>
                <c:pt idx="28">
                  <c:v>1.2100382813124906E-2</c:v>
                </c:pt>
                <c:pt idx="29">
                  <c:v>2.0885773016239114E-2</c:v>
                </c:pt>
                <c:pt idx="30">
                  <c:v>3.2652798010878462E-2</c:v>
                </c:pt>
                <c:pt idx="31">
                  <c:v>4.8242720521530599E-2</c:v>
                </c:pt>
                <c:pt idx="32">
                  <c:v>6.8608310017169175E-2</c:v>
                </c:pt>
                <c:pt idx="33">
                  <c:v>9.4762860220777345E-2</c:v>
                </c:pt>
                <c:pt idx="34">
                  <c:v>0.12769698115911421</c:v>
                </c:pt>
                <c:pt idx="35">
                  <c:v>0.16826319740588225</c:v>
                </c:pt>
                <c:pt idx="36">
                  <c:v>0.2170349654920935</c:v>
                </c:pt>
                <c:pt idx="37">
                  <c:v>0.27415449355316729</c:v>
                </c:pt>
                <c:pt idx="38">
                  <c:v>0.33919115736347238</c:v>
                </c:pt>
                <c:pt idx="39">
                  <c:v>0.41103732721999692</c:v>
                </c:pt>
                <c:pt idx="40">
                  <c:v>0.48786899253597327</c:v>
                </c:pt>
                <c:pt idx="41">
                  <c:v>0.56719323791387399</c:v>
                </c:pt>
                <c:pt idx="42">
                  <c:v>0.64599314804592667</c:v>
                </c:pt>
                <c:pt idx="43">
                  <c:v>0.72096447398505392</c:v>
                </c:pt>
                <c:pt idx="44">
                  <c:v>0.78882033581154765</c:v>
                </c:pt>
                <c:pt idx="45">
                  <c:v>0.84662435818641757</c:v>
                </c:pt>
                <c:pt idx="46">
                  <c:v>0.89210298930980658</c:v>
                </c:pt>
                <c:pt idx="47">
                  <c:v>0.92388730794214846</c:v>
                </c:pt>
                <c:pt idx="48">
                  <c:v>0.94164429599830934</c:v>
                </c:pt>
                <c:pt idx="49">
                  <c:v>0.94607577695128553</c:v>
                </c:pt>
                <c:pt idx="50">
                  <c:v>0.93878621218489</c:v>
                </c:pt>
                <c:pt idx="51">
                  <c:v>0.92204326146430005</c:v>
                </c:pt>
                <c:pt idx="52">
                  <c:v>0.89847247564574895</c:v>
                </c:pt>
                <c:pt idx="53">
                  <c:v>0.8707361149336772</c:v>
                </c:pt>
                <c:pt idx="54">
                  <c:v>0.84124456518937196</c:v>
                </c:pt>
                <c:pt idx="55">
                  <c:v>0.81193832410170286</c:v>
                </c:pt>
                <c:pt idx="56">
                  <c:v>0.78416218496563839</c:v>
                </c:pt>
                <c:pt idx="57">
                  <c:v>0.75863516566951206</c:v>
                </c:pt>
                <c:pt idx="58">
                  <c:v>0.73550384574507799</c:v>
                </c:pt>
                <c:pt idx="59">
                  <c:v>0.71445590045521079</c:v>
                </c:pt>
                <c:pt idx="60">
                  <c:v>0.6948659637151231</c:v>
                </c:pt>
                <c:pt idx="61">
                  <c:v>0.67594712487799002</c:v>
                </c:pt>
                <c:pt idx="62">
                  <c:v>0.6568868160538055</c:v>
                </c:pt>
                <c:pt idx="63">
                  <c:v>0.63695348970428456</c:v>
                </c:pt>
                <c:pt idx="64">
                  <c:v>0.61556831380839439</c:v>
                </c:pt>
                <c:pt idx="65">
                  <c:v>0.5923426331506203</c:v>
                </c:pt>
                <c:pt idx="66">
                  <c:v>0.56708637379861637</c:v>
                </c:pt>
                <c:pt idx="67">
                  <c:v>0.53979478241520051</c:v>
                </c:pt>
                <c:pt idx="68">
                  <c:v>0.51062124950294252</c:v>
                </c:pt>
                <c:pt idx="69">
                  <c:v>0.47984306132424942</c:v>
                </c:pt>
                <c:pt idx="70">
                  <c:v>0.4478253801195502</c:v>
                </c:pt>
                <c:pt idx="71">
                  <c:v>0.41498707157037251</c:v>
                </c:pt>
                <c:pt idx="72">
                  <c:v>0.38177051045762861</c:v>
                </c:pt>
                <c:pt idx="73">
                  <c:v>0.34861635490819465</c:v>
                </c:pt>
                <c:pt idx="74">
                  <c:v>0.3159435091986163</c:v>
                </c:pt>
                <c:pt idx="75">
                  <c:v>0.28413403891805472</c:v>
                </c:pt>
                <c:pt idx="76">
                  <c:v>0.25352257341610857</c:v>
                </c:pt>
                <c:pt idx="77">
                  <c:v>0.22438964357225466</c:v>
                </c:pt>
                <c:pt idx="78">
                  <c:v>0.1969583913578247</c:v>
                </c:pt>
                <c:pt idx="79">
                  <c:v>0.17139410798628293</c:v>
                </c:pt>
                <c:pt idx="80">
                  <c:v>0.14780608656040273</c:v>
                </c:pt>
                <c:pt idx="81">
                  <c:v>0.12625130422664896</c:v>
                </c:pt>
                <c:pt idx="82">
                  <c:v>0.1067394772637113</c:v>
                </c:pt>
                <c:pt idx="83">
                  <c:v>8.9239062895398583E-2</c:v>
                </c:pt>
                <c:pt idx="84">
                  <c:v>7.3683816816088571E-2</c:v>
                </c:pt>
                <c:pt idx="85">
                  <c:v>5.997955709757978E-2</c:v>
                </c:pt>
                <c:pt idx="86">
                  <c:v>4.8010833311910681E-2</c:v>
                </c:pt>
                <c:pt idx="87">
                  <c:v>3.7647252934243577E-2</c:v>
                </c:pt>
                <c:pt idx="88">
                  <c:v>2.8749273029918872E-2</c:v>
                </c:pt>
                <c:pt idx="89">
                  <c:v>2.1173321128351484E-2</c:v>
                </c:pt>
                <c:pt idx="90">
                  <c:v>1.4776162347018566E-2</c:v>
                </c:pt>
                <c:pt idx="91">
                  <c:v>9.4184779376267659E-3</c:v>
                </c:pt>
                <c:pt idx="92">
                  <c:v>4.9676617488071707E-3</c:v>
                </c:pt>
                <c:pt idx="93">
                  <c:v>1.2998745610332003E-3</c:v>
                </c:pt>
                <c:pt idx="94">
                  <c:v>-1.6985785720202472E-3</c:v>
                </c:pt>
                <c:pt idx="95">
                  <c:v>-4.1304657867878743E-3</c:v>
                </c:pt>
                <c:pt idx="96">
                  <c:v>-6.0873489293328245E-3</c:v>
                </c:pt>
                <c:pt idx="97">
                  <c:v>-7.6497123494340012E-3</c:v>
                </c:pt>
                <c:pt idx="98">
                  <c:v>-8.8874075044273193E-3</c:v>
                </c:pt>
                <c:pt idx="99">
                  <c:v>-9.860327312775587E-3</c:v>
                </c:pt>
                <c:pt idx="100">
                  <c:v>-1.0619233445990247E-2</c:v>
                </c:pt>
                <c:pt idx="101">
                  <c:v>-1.1206670694175693E-2</c:v>
                </c:pt>
                <c:pt idx="102">
                  <c:v>-1.1657914193054411E-2</c:v>
                </c:pt>
                <c:pt idx="103">
                  <c:v>-1.2001906852377509E-2</c:v>
                </c:pt>
                <c:pt idx="104">
                  <c:v>-1.2262155167111372E-2</c:v>
                </c:pt>
                <c:pt idx="105">
                  <c:v>-1.2457561304119473E-2</c:v>
                </c:pt>
                <c:pt idx="106">
                  <c:v>-1.2603177690611707E-2</c:v>
                </c:pt>
                <c:pt idx="107">
                  <c:v>-1.2710877184394679E-2</c:v>
                </c:pt>
                <c:pt idx="108">
                  <c:v>-1.2789937293232849E-2</c:v>
                </c:pt>
                <c:pt idx="109">
                  <c:v>-1.2847540929241692E-2</c:v>
                </c:pt>
                <c:pt idx="110">
                  <c:v>-1.2889198987700405E-2</c:v>
                </c:pt>
                <c:pt idx="111">
                  <c:v>-1.2919101812108608E-2</c:v>
                </c:pt>
                <c:pt idx="112">
                  <c:v>-1.2940407542979451E-2</c:v>
                </c:pt>
                <c:pt idx="113">
                  <c:v>-1.2955475635661719E-2</c:v>
                </c:pt>
                <c:pt idx="114">
                  <c:v>-1.2966053645215738E-2</c:v>
                </c:pt>
                <c:pt idx="115">
                  <c:v>-1.297342486420976E-2</c:v>
                </c:pt>
                <c:pt idx="116">
                  <c:v>-1.2978523686793499E-2</c:v>
                </c:pt>
                <c:pt idx="117">
                  <c:v>-1.2982024758119442E-2</c:v>
                </c:pt>
                <c:pt idx="118">
                  <c:v>-1.298441112632746E-2</c:v>
                </c:pt>
                <c:pt idx="119">
                  <c:v>-1.2986025797525402E-2</c:v>
                </c:pt>
                <c:pt idx="120">
                  <c:v>-1.2987110336991049E-2</c:v>
                </c:pt>
                <c:pt idx="121">
                  <c:v>-1.2987833482154803E-2</c:v>
                </c:pt>
                <c:pt idx="122">
                  <c:v>-1.2988312143671701E-2</c:v>
                </c:pt>
                <c:pt idx="123">
                  <c:v>-1.2988626670924579E-2</c:v>
                </c:pt>
                <c:pt idx="124">
                  <c:v>-1.2988831843094333E-2</c:v>
                </c:pt>
                <c:pt idx="125">
                  <c:v>-1.298896470868045E-2</c:v>
                </c:pt>
                <c:pt idx="126">
                  <c:v>-1.2989050125574683E-2</c:v>
                </c:pt>
                <c:pt idx="127">
                  <c:v>-1.2989104640501237E-2</c:v>
                </c:pt>
                <c:pt idx="128">
                  <c:v>-1.298913918115108E-2</c:v>
                </c:pt>
                <c:pt idx="129">
                  <c:v>-1.2989160907757267E-2</c:v>
                </c:pt>
                <c:pt idx="130">
                  <c:v>-1.2989174475336544E-2</c:v>
                </c:pt>
                <c:pt idx="131">
                  <c:v>-1.2989182886664825E-2</c:v>
                </c:pt>
                <c:pt idx="132">
                  <c:v>-1.2989188063699555E-2</c:v>
                </c:pt>
                <c:pt idx="133">
                  <c:v>-1.2989191227100849E-2</c:v>
                </c:pt>
                <c:pt idx="134">
                  <c:v>-1.2989193146151982E-2</c:v>
                </c:pt>
                <c:pt idx="135">
                  <c:v>-1.2989194301945069E-2</c:v>
                </c:pt>
                <c:pt idx="136">
                  <c:v>-1.2989194993038997E-2</c:v>
                </c:pt>
                <c:pt idx="137">
                  <c:v>-1.2989195403299365E-2</c:v>
                </c:pt>
                <c:pt idx="138">
                  <c:v>-1.29891956450956E-2</c:v>
                </c:pt>
                <c:pt idx="139">
                  <c:v>-1.2989195786580114E-2</c:v>
                </c:pt>
                <c:pt idx="140">
                  <c:v>-1.2989195868773997E-2</c:v>
                </c:pt>
                <c:pt idx="141">
                  <c:v>-1.2989195916181065E-2</c:v>
                </c:pt>
                <c:pt idx="142">
                  <c:v>-1.2989195943328036E-2</c:v>
                </c:pt>
                <c:pt idx="143">
                  <c:v>-1.2989195958761949E-2</c:v>
                </c:pt>
                <c:pt idx="144">
                  <c:v>-1.2989195967473763E-2</c:v>
                </c:pt>
                <c:pt idx="145">
                  <c:v>-1.2989195972356017E-2</c:v>
                </c:pt>
                <c:pt idx="146">
                  <c:v>-1.298919597507254E-2</c:v>
                </c:pt>
                <c:pt idx="147">
                  <c:v>-1.2989195976573224E-2</c:v>
                </c:pt>
                <c:pt idx="148">
                  <c:v>-1.2989195977396312E-2</c:v>
                </c:pt>
                <c:pt idx="149">
                  <c:v>-1.2989195977844533E-2</c:v>
                </c:pt>
                <c:pt idx="150">
                  <c:v>-1.298919597808687E-2</c:v>
                </c:pt>
                <c:pt idx="151">
                  <c:v>-1.2989195978216961E-2</c:v>
                </c:pt>
                <c:pt idx="152">
                  <c:v>-1.2989195978286294E-2</c:v>
                </c:pt>
                <c:pt idx="153">
                  <c:v>-1.2989195978322984E-2</c:v>
                </c:pt>
                <c:pt idx="154">
                  <c:v>-1.298919597834226E-2</c:v>
                </c:pt>
                <c:pt idx="155">
                  <c:v>-1.2989195978352314E-2</c:v>
                </c:pt>
                <c:pt idx="156">
                  <c:v>-1.2989195978357524E-2</c:v>
                </c:pt>
                <c:pt idx="157">
                  <c:v>-1.2989195978360202E-2</c:v>
                </c:pt>
                <c:pt idx="158">
                  <c:v>-1.2989195978361569E-2</c:v>
                </c:pt>
                <c:pt idx="159">
                  <c:v>-1.2989195978362261E-2</c:v>
                </c:pt>
                <c:pt idx="160">
                  <c:v>-1.2989195978362612E-2</c:v>
                </c:pt>
                <c:pt idx="161">
                  <c:v>-1.2989195978362785E-2</c:v>
                </c:pt>
                <c:pt idx="162">
                  <c:v>-1.2989195978362872E-2</c:v>
                </c:pt>
                <c:pt idx="163">
                  <c:v>-1.2989195978362915E-2</c:v>
                </c:pt>
                <c:pt idx="164">
                  <c:v>-1.2989195978362936E-2</c:v>
                </c:pt>
                <c:pt idx="165">
                  <c:v>-1.2989195978362945E-2</c:v>
                </c:pt>
                <c:pt idx="166">
                  <c:v>-1.2989195978362952E-2</c:v>
                </c:pt>
                <c:pt idx="167">
                  <c:v>-1.2989195978362953E-2</c:v>
                </c:pt>
                <c:pt idx="168">
                  <c:v>-1.2989195978362955E-2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'79% H2S 21% Kr cold'!$N$34</c:f>
              <c:strCache>
                <c:ptCount val="1"/>
                <c:pt idx="0">
                  <c:v>Gaussian 1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'79% H2S 21% Kr cold'!$A$37:$A$1024</c:f>
              <c:numCache>
                <c:formatCode>General</c:formatCode>
                <c:ptCount val="988"/>
                <c:pt idx="0">
                  <c:v>310</c:v>
                </c:pt>
                <c:pt idx="1">
                  <c:v>315</c:v>
                </c:pt>
                <c:pt idx="2">
                  <c:v>320</c:v>
                </c:pt>
                <c:pt idx="3">
                  <c:v>325</c:v>
                </c:pt>
                <c:pt idx="4">
                  <c:v>330</c:v>
                </c:pt>
                <c:pt idx="5">
                  <c:v>335</c:v>
                </c:pt>
                <c:pt idx="6">
                  <c:v>340</c:v>
                </c:pt>
                <c:pt idx="7">
                  <c:v>345</c:v>
                </c:pt>
                <c:pt idx="8">
                  <c:v>350</c:v>
                </c:pt>
                <c:pt idx="9">
                  <c:v>355</c:v>
                </c:pt>
                <c:pt idx="10">
                  <c:v>360</c:v>
                </c:pt>
                <c:pt idx="11">
                  <c:v>365</c:v>
                </c:pt>
                <c:pt idx="12">
                  <c:v>370</c:v>
                </c:pt>
                <c:pt idx="13">
                  <c:v>375</c:v>
                </c:pt>
                <c:pt idx="14">
                  <c:v>380</c:v>
                </c:pt>
                <c:pt idx="15">
                  <c:v>385</c:v>
                </c:pt>
                <c:pt idx="16">
                  <c:v>390</c:v>
                </c:pt>
                <c:pt idx="17">
                  <c:v>395</c:v>
                </c:pt>
                <c:pt idx="18">
                  <c:v>400</c:v>
                </c:pt>
                <c:pt idx="19">
                  <c:v>405</c:v>
                </c:pt>
                <c:pt idx="20">
                  <c:v>410</c:v>
                </c:pt>
                <c:pt idx="21">
                  <c:v>415</c:v>
                </c:pt>
                <c:pt idx="22">
                  <c:v>420</c:v>
                </c:pt>
                <c:pt idx="23">
                  <c:v>425</c:v>
                </c:pt>
                <c:pt idx="24">
                  <c:v>430</c:v>
                </c:pt>
                <c:pt idx="25">
                  <c:v>435</c:v>
                </c:pt>
                <c:pt idx="26">
                  <c:v>440</c:v>
                </c:pt>
                <c:pt idx="27">
                  <c:v>445</c:v>
                </c:pt>
                <c:pt idx="28">
                  <c:v>450</c:v>
                </c:pt>
                <c:pt idx="29">
                  <c:v>455</c:v>
                </c:pt>
                <c:pt idx="30">
                  <c:v>460</c:v>
                </c:pt>
                <c:pt idx="31">
                  <c:v>465</c:v>
                </c:pt>
                <c:pt idx="32">
                  <c:v>470</c:v>
                </c:pt>
                <c:pt idx="33">
                  <c:v>475</c:v>
                </c:pt>
                <c:pt idx="34">
                  <c:v>480</c:v>
                </c:pt>
                <c:pt idx="35">
                  <c:v>485</c:v>
                </c:pt>
                <c:pt idx="36">
                  <c:v>490</c:v>
                </c:pt>
                <c:pt idx="37">
                  <c:v>495</c:v>
                </c:pt>
                <c:pt idx="38">
                  <c:v>500</c:v>
                </c:pt>
                <c:pt idx="39">
                  <c:v>505</c:v>
                </c:pt>
                <c:pt idx="40">
                  <c:v>510</c:v>
                </c:pt>
                <c:pt idx="41">
                  <c:v>515</c:v>
                </c:pt>
                <c:pt idx="42">
                  <c:v>520</c:v>
                </c:pt>
                <c:pt idx="43">
                  <c:v>525</c:v>
                </c:pt>
                <c:pt idx="44">
                  <c:v>530</c:v>
                </c:pt>
                <c:pt idx="45">
                  <c:v>535</c:v>
                </c:pt>
                <c:pt idx="46">
                  <c:v>540</c:v>
                </c:pt>
                <c:pt idx="47">
                  <c:v>545</c:v>
                </c:pt>
                <c:pt idx="48">
                  <c:v>550</c:v>
                </c:pt>
                <c:pt idx="49">
                  <c:v>555</c:v>
                </c:pt>
                <c:pt idx="50">
                  <c:v>560</c:v>
                </c:pt>
                <c:pt idx="51">
                  <c:v>565</c:v>
                </c:pt>
                <c:pt idx="52">
                  <c:v>570</c:v>
                </c:pt>
                <c:pt idx="53">
                  <c:v>575</c:v>
                </c:pt>
                <c:pt idx="54">
                  <c:v>580</c:v>
                </c:pt>
                <c:pt idx="55">
                  <c:v>585</c:v>
                </c:pt>
                <c:pt idx="56">
                  <c:v>590</c:v>
                </c:pt>
                <c:pt idx="57">
                  <c:v>595</c:v>
                </c:pt>
                <c:pt idx="58">
                  <c:v>600</c:v>
                </c:pt>
                <c:pt idx="59">
                  <c:v>605</c:v>
                </c:pt>
                <c:pt idx="60">
                  <c:v>610</c:v>
                </c:pt>
                <c:pt idx="61">
                  <c:v>615</c:v>
                </c:pt>
                <c:pt idx="62">
                  <c:v>620</c:v>
                </c:pt>
                <c:pt idx="63">
                  <c:v>625</c:v>
                </c:pt>
                <c:pt idx="64">
                  <c:v>630</c:v>
                </c:pt>
                <c:pt idx="65">
                  <c:v>635</c:v>
                </c:pt>
                <c:pt idx="66">
                  <c:v>640</c:v>
                </c:pt>
                <c:pt idx="67">
                  <c:v>645</c:v>
                </c:pt>
                <c:pt idx="68">
                  <c:v>650</c:v>
                </c:pt>
                <c:pt idx="69">
                  <c:v>655</c:v>
                </c:pt>
                <c:pt idx="70">
                  <c:v>660</c:v>
                </c:pt>
                <c:pt idx="71">
                  <c:v>665</c:v>
                </c:pt>
                <c:pt idx="72">
                  <c:v>670</c:v>
                </c:pt>
                <c:pt idx="73">
                  <c:v>675</c:v>
                </c:pt>
                <c:pt idx="74">
                  <c:v>680</c:v>
                </c:pt>
                <c:pt idx="75">
                  <c:v>685</c:v>
                </c:pt>
                <c:pt idx="76">
                  <c:v>690</c:v>
                </c:pt>
                <c:pt idx="77">
                  <c:v>695</c:v>
                </c:pt>
                <c:pt idx="78">
                  <c:v>700</c:v>
                </c:pt>
                <c:pt idx="79">
                  <c:v>705</c:v>
                </c:pt>
                <c:pt idx="80">
                  <c:v>710</c:v>
                </c:pt>
                <c:pt idx="81">
                  <c:v>715</c:v>
                </c:pt>
                <c:pt idx="82">
                  <c:v>720</c:v>
                </c:pt>
                <c:pt idx="83">
                  <c:v>725</c:v>
                </c:pt>
                <c:pt idx="84">
                  <c:v>730</c:v>
                </c:pt>
                <c:pt idx="85">
                  <c:v>735</c:v>
                </c:pt>
                <c:pt idx="86">
                  <c:v>740</c:v>
                </c:pt>
                <c:pt idx="87">
                  <c:v>745</c:v>
                </c:pt>
                <c:pt idx="88">
                  <c:v>750</c:v>
                </c:pt>
                <c:pt idx="89">
                  <c:v>755</c:v>
                </c:pt>
                <c:pt idx="90">
                  <c:v>760</c:v>
                </c:pt>
                <c:pt idx="91">
                  <c:v>765</c:v>
                </c:pt>
                <c:pt idx="92">
                  <c:v>770</c:v>
                </c:pt>
                <c:pt idx="93">
                  <c:v>775</c:v>
                </c:pt>
                <c:pt idx="94">
                  <c:v>780</c:v>
                </c:pt>
                <c:pt idx="95">
                  <c:v>785</c:v>
                </c:pt>
                <c:pt idx="96">
                  <c:v>790</c:v>
                </c:pt>
                <c:pt idx="97">
                  <c:v>795</c:v>
                </c:pt>
                <c:pt idx="98">
                  <c:v>800</c:v>
                </c:pt>
                <c:pt idx="99">
                  <c:v>805</c:v>
                </c:pt>
                <c:pt idx="100">
                  <c:v>810</c:v>
                </c:pt>
                <c:pt idx="101">
                  <c:v>815</c:v>
                </c:pt>
                <c:pt idx="102">
                  <c:v>820</c:v>
                </c:pt>
                <c:pt idx="103">
                  <c:v>825</c:v>
                </c:pt>
                <c:pt idx="104">
                  <c:v>830</c:v>
                </c:pt>
                <c:pt idx="105">
                  <c:v>835</c:v>
                </c:pt>
                <c:pt idx="106">
                  <c:v>840</c:v>
                </c:pt>
                <c:pt idx="107">
                  <c:v>845</c:v>
                </c:pt>
                <c:pt idx="108">
                  <c:v>850</c:v>
                </c:pt>
                <c:pt idx="109">
                  <c:v>855</c:v>
                </c:pt>
                <c:pt idx="110">
                  <c:v>860</c:v>
                </c:pt>
                <c:pt idx="111">
                  <c:v>865</c:v>
                </c:pt>
                <c:pt idx="112">
                  <c:v>870</c:v>
                </c:pt>
                <c:pt idx="113">
                  <c:v>875</c:v>
                </c:pt>
                <c:pt idx="114">
                  <c:v>880</c:v>
                </c:pt>
                <c:pt idx="115">
                  <c:v>885</c:v>
                </c:pt>
                <c:pt idx="116">
                  <c:v>890</c:v>
                </c:pt>
                <c:pt idx="117">
                  <c:v>895</c:v>
                </c:pt>
                <c:pt idx="118">
                  <c:v>900</c:v>
                </c:pt>
                <c:pt idx="119">
                  <c:v>905</c:v>
                </c:pt>
                <c:pt idx="120">
                  <c:v>910</c:v>
                </c:pt>
                <c:pt idx="121">
                  <c:v>915</c:v>
                </c:pt>
                <c:pt idx="122">
                  <c:v>920</c:v>
                </c:pt>
                <c:pt idx="123">
                  <c:v>925</c:v>
                </c:pt>
                <c:pt idx="124">
                  <c:v>930</c:v>
                </c:pt>
                <c:pt idx="125">
                  <c:v>935</c:v>
                </c:pt>
                <c:pt idx="126">
                  <c:v>940</c:v>
                </c:pt>
                <c:pt idx="127">
                  <c:v>945</c:v>
                </c:pt>
                <c:pt idx="128">
                  <c:v>950</c:v>
                </c:pt>
                <c:pt idx="129">
                  <c:v>955</c:v>
                </c:pt>
                <c:pt idx="130">
                  <c:v>960</c:v>
                </c:pt>
                <c:pt idx="131">
                  <c:v>965</c:v>
                </c:pt>
                <c:pt idx="132">
                  <c:v>970</c:v>
                </c:pt>
                <c:pt idx="133">
                  <c:v>975</c:v>
                </c:pt>
                <c:pt idx="134">
                  <c:v>980</c:v>
                </c:pt>
                <c:pt idx="135">
                  <c:v>985</c:v>
                </c:pt>
                <c:pt idx="136">
                  <c:v>990</c:v>
                </c:pt>
                <c:pt idx="137">
                  <c:v>995</c:v>
                </c:pt>
                <c:pt idx="138">
                  <c:v>1000</c:v>
                </c:pt>
                <c:pt idx="139">
                  <c:v>1005</c:v>
                </c:pt>
                <c:pt idx="140">
                  <c:v>1010</c:v>
                </c:pt>
                <c:pt idx="141">
                  <c:v>1015</c:v>
                </c:pt>
                <c:pt idx="142">
                  <c:v>1020</c:v>
                </c:pt>
                <c:pt idx="143">
                  <c:v>1025</c:v>
                </c:pt>
                <c:pt idx="144">
                  <c:v>1030</c:v>
                </c:pt>
                <c:pt idx="145">
                  <c:v>1035</c:v>
                </c:pt>
                <c:pt idx="146">
                  <c:v>1040</c:v>
                </c:pt>
                <c:pt idx="147">
                  <c:v>1045</c:v>
                </c:pt>
                <c:pt idx="148">
                  <c:v>1050</c:v>
                </c:pt>
                <c:pt idx="149">
                  <c:v>1055</c:v>
                </c:pt>
                <c:pt idx="150">
                  <c:v>1060</c:v>
                </c:pt>
                <c:pt idx="151">
                  <c:v>1065</c:v>
                </c:pt>
                <c:pt idx="152">
                  <c:v>1070</c:v>
                </c:pt>
                <c:pt idx="153">
                  <c:v>1075</c:v>
                </c:pt>
                <c:pt idx="154">
                  <c:v>1080</c:v>
                </c:pt>
                <c:pt idx="155">
                  <c:v>1085</c:v>
                </c:pt>
                <c:pt idx="156">
                  <c:v>1090</c:v>
                </c:pt>
                <c:pt idx="157">
                  <c:v>1095</c:v>
                </c:pt>
                <c:pt idx="158">
                  <c:v>1100</c:v>
                </c:pt>
                <c:pt idx="159">
                  <c:v>1105</c:v>
                </c:pt>
                <c:pt idx="160">
                  <c:v>1110</c:v>
                </c:pt>
                <c:pt idx="161">
                  <c:v>1115</c:v>
                </c:pt>
                <c:pt idx="162">
                  <c:v>1120</c:v>
                </c:pt>
                <c:pt idx="163">
                  <c:v>1125</c:v>
                </c:pt>
                <c:pt idx="164">
                  <c:v>1130</c:v>
                </c:pt>
                <c:pt idx="165">
                  <c:v>1135</c:v>
                </c:pt>
                <c:pt idx="166">
                  <c:v>1140</c:v>
                </c:pt>
              </c:numCache>
            </c:numRef>
          </c:xVal>
          <c:yVal>
            <c:numRef>
              <c:f>'79% H2S 21% Kr cold'!$N$35:$N$1024</c:f>
              <c:numCache>
                <c:formatCode>0.00E+00</c:formatCode>
                <c:ptCount val="990"/>
                <c:pt idx="0">
                  <c:v>-6.4945979884575506E-3</c:v>
                </c:pt>
                <c:pt idx="1">
                  <c:v>-6.4945979868544432E-3</c:v>
                </c:pt>
                <c:pt idx="2">
                  <c:v>-6.4945979818890097E-3</c:v>
                </c:pt>
                <c:pt idx="3">
                  <c:v>-6.49459796690175E-3</c:v>
                </c:pt>
                <c:pt idx="4">
                  <c:v>-6.4945979228210908E-3</c:v>
                </c:pt>
                <c:pt idx="5">
                  <c:v>-6.4945977964859557E-3</c:v>
                </c:pt>
                <c:pt idx="6">
                  <c:v>-6.4945974436773852E-3</c:v>
                </c:pt>
                <c:pt idx="7">
                  <c:v>-6.4945964836561013E-3</c:v>
                </c:pt>
                <c:pt idx="8">
                  <c:v>-6.4945939383719391E-3</c:v>
                </c:pt>
                <c:pt idx="9">
                  <c:v>-6.4945873634400251E-3</c:v>
                </c:pt>
                <c:pt idx="10">
                  <c:v>-6.4945708160092409E-3</c:v>
                </c:pt>
                <c:pt idx="11">
                  <c:v>-6.4945302429540901E-3</c:v>
                </c:pt>
                <c:pt idx="12">
                  <c:v>-6.4944333271132167E-3</c:v>
                </c:pt>
                <c:pt idx="13">
                  <c:v>-6.4942078085623673E-3</c:v>
                </c:pt>
                <c:pt idx="14">
                  <c:v>-6.4936966225061744E-3</c:v>
                </c:pt>
                <c:pt idx="15">
                  <c:v>-6.4925679660881464E-3</c:v>
                </c:pt>
                <c:pt idx="16">
                  <c:v>-6.4901407685101333E-3</c:v>
                </c:pt>
                <c:pt idx="17">
                  <c:v>-6.485057053453128E-3</c:v>
                </c:pt>
                <c:pt idx="18">
                  <c:v>-6.474687520587735E-3</c:v>
                </c:pt>
                <c:pt idx="19">
                  <c:v>-6.4540904678822304E-3</c:v>
                </c:pt>
                <c:pt idx="20">
                  <c:v>-6.4142539736758075E-3</c:v>
                </c:pt>
                <c:pt idx="21">
                  <c:v>-6.3392394694117256E-3</c:v>
                </c:pt>
                <c:pt idx="22">
                  <c:v>-6.2017243439739201E-3</c:v>
                </c:pt>
                <c:pt idx="23">
                  <c:v>-5.9563416079143764E-3</c:v>
                </c:pt>
                <c:pt idx="24">
                  <c:v>-5.5301878698916342E-3</c:v>
                </c:pt>
                <c:pt idx="25">
                  <c:v>-4.8099932940454263E-3</c:v>
                </c:pt>
                <c:pt idx="26">
                  <c:v>-3.6258134503796553E-3</c:v>
                </c:pt>
                <c:pt idx="27">
                  <c:v>-1.7318068917150948E-3</c:v>
                </c:pt>
                <c:pt idx="28">
                  <c:v>1.2142380997706061E-3</c:v>
                </c:pt>
                <c:pt idx="29">
                  <c:v>5.6694959809189885E-3</c:v>
                </c:pt>
                <c:pt idx="30">
                  <c:v>1.2218013387010465E-2</c:v>
                </c:pt>
                <c:pt idx="31">
                  <c:v>2.1569604597306894E-2</c:v>
                </c:pt>
                <c:pt idx="32">
                  <c:v>3.4538536338135001E-2</c:v>
                </c:pt>
                <c:pt idx="33">
                  <c:v>5.1995231307934313E-2</c:v>
                </c:pt>
                <c:pt idx="34">
                  <c:v>7.4786524493900691E-2</c:v>
                </c:pt>
                <c:pt idx="35">
                  <c:v>0.10362451587310924</c:v>
                </c:pt>
                <c:pt idx="36">
                  <c:v>0.13895060431202089</c:v>
                </c:pt>
                <c:pt idx="37">
                  <c:v>0.18078901065424233</c:v>
                </c:pt>
                <c:pt idx="38">
                  <c:v>0.22861145714275374</c:v>
                </c:pt>
                <c:pt idx="39">
                  <c:v>0.28123963627313431</c:v>
                </c:pt>
                <c:pt idx="40">
                  <c:v>0.33681262103592358</c:v>
                </c:pt>
                <c:pt idx="41">
                  <c:v>0.39284098650889543</c:v>
                </c:pt>
                <c:pt idx="42">
                  <c:v>0.44635789620613153</c:v>
                </c:pt>
                <c:pt idx="43">
                  <c:v>0.49416113461589162</c:v>
                </c:pt>
                <c:pt idx="44">
                  <c:v>0.53312199953415751</c:v>
                </c:pt>
                <c:pt idx="45">
                  <c:v>0.56052109906212522</c:v>
                </c:pt>
                <c:pt idx="46">
                  <c:v>0.5743614842803062</c:v>
                </c:pt>
                <c:pt idx="47">
                  <c:v>0.57360915805617352</c:v>
                </c:pt>
                <c:pt idx="48">
                  <c:v>0.55832075105102896</c:v>
                </c:pt>
                <c:pt idx="49">
                  <c:v>0.52963647644104306</c:v>
                </c:pt>
                <c:pt idx="50">
                  <c:v>0.4896395802209812</c:v>
                </c:pt>
                <c:pt idx="51">
                  <c:v>0.44110634132007476</c:v>
                </c:pt>
                <c:pt idx="52">
                  <c:v>0.38718826377273796</c:v>
                </c:pt>
                <c:pt idx="53">
                  <c:v>0.33107684915551971</c:v>
                </c:pt>
                <c:pt idx="54">
                  <c:v>0.27569992389809328</c:v>
                </c:pt>
                <c:pt idx="55">
                  <c:v>0.22348808104336171</c:v>
                </c:pt>
                <c:pt idx="56">
                  <c:v>0.17623350912723404</c:v>
                </c:pt>
                <c:pt idx="57">
                  <c:v>0.13504542401718883</c:v>
                </c:pt>
                <c:pt idx="58">
                  <c:v>0.10039042104917055</c:v>
                </c:pt>
                <c:pt idx="59">
                  <c:v>7.2195139374139752E-2</c:v>
                </c:pt>
                <c:pt idx="60">
                  <c:v>4.9983885824186232E-2</c:v>
                </c:pt>
                <c:pt idx="61">
                  <c:v>3.3024920069912984E-2</c:v>
                </c:pt>
                <c:pt idx="62">
                  <c:v>2.0464411201491801E-2</c:v>
                </c:pt>
                <c:pt idx="63">
                  <c:v>1.1434559850489096E-2</c:v>
                </c:pt>
                <c:pt idx="64">
                  <c:v>5.130042514870866E-3</c:v>
                </c:pt>
                <c:pt idx="65">
                  <c:v>8.5329543072383465E-4</c:v>
                </c:pt>
                <c:pt idx="66">
                  <c:v>-1.9665622891356926E-3</c:v>
                </c:pt>
                <c:pt idx="67">
                  <c:v>-3.7742747416362253E-3</c:v>
                </c:pt>
                <c:pt idx="68">
                  <c:v>-4.9013078790901051E-3</c:v>
                </c:pt>
                <c:pt idx="69">
                  <c:v>-5.5848253228366106E-3</c:v>
                </c:pt>
                <c:pt idx="70">
                  <c:v>-5.9881503098697664E-3</c:v>
                </c:pt>
                <c:pt idx="71">
                  <c:v>-6.2197453173895448E-3</c:v>
                </c:pt>
                <c:pt idx="72">
                  <c:v>-6.3491763561331254E-3</c:v>
                </c:pt>
                <c:pt idx="73">
                  <c:v>-6.4195875430604838E-3</c:v>
                </c:pt>
                <c:pt idx="74">
                  <c:v>-6.4568774270491146E-3</c:v>
                </c:pt>
                <c:pt idx="75">
                  <c:v>-6.4761053779031873E-3</c:v>
                </c:pt>
                <c:pt idx="76">
                  <c:v>-6.4857594192595973E-3</c:v>
                </c:pt>
                <c:pt idx="77">
                  <c:v>-6.4904795805071757E-3</c:v>
                </c:pt>
                <c:pt idx="78">
                  <c:v>-6.4927271323476556E-3</c:v>
                </c:pt>
                <c:pt idx="79">
                  <c:v>-6.4937694456213817E-3</c:v>
                </c:pt>
                <c:pt idx="80">
                  <c:v>-6.4942402604568107E-3</c:v>
                </c:pt>
                <c:pt idx="81">
                  <c:v>-6.4944474131110744E-3</c:v>
                </c:pt>
                <c:pt idx="82">
                  <c:v>-6.4945361986713376E-3</c:v>
                </c:pt>
                <c:pt idx="83">
                  <c:v>-6.4945732690213798E-3</c:v>
                </c:pt>
                <c:pt idx="84">
                  <c:v>-6.4945883476848392E-3</c:v>
                </c:pt>
                <c:pt idx="85">
                  <c:v>-6.4945943231068106E-3</c:v>
                </c:pt>
                <c:pt idx="86">
                  <c:v>-6.4945966301740371E-3</c:v>
                </c:pt>
                <c:pt idx="87">
                  <c:v>-6.4945974980406473E-3</c:v>
                </c:pt>
                <c:pt idx="88">
                  <c:v>-6.4945978161385226E-3</c:v>
                </c:pt>
                <c:pt idx="89">
                  <c:v>-6.494597929743301E-3</c:v>
                </c:pt>
                <c:pt idx="90">
                  <c:v>-6.4945979692774616E-3</c:v>
                </c:pt>
                <c:pt idx="91">
                  <c:v>-6.4945979826834784E-3</c:v>
                </c:pt>
                <c:pt idx="92">
                  <c:v>-6.4945979871133264E-3</c:v>
                </c:pt>
                <c:pt idx="93">
                  <c:v>-6.4945979885397531E-3</c:v>
                </c:pt>
                <c:pt idx="94">
                  <c:v>-6.4945979889873542E-3</c:v>
                </c:pt>
                <c:pt idx="95">
                  <c:v>-6.4945979891242282E-3</c:v>
                </c:pt>
                <c:pt idx="96">
                  <c:v>-6.4945979891650176E-3</c:v>
                </c:pt>
                <c:pt idx="97">
                  <c:v>-6.4945979891768641E-3</c:v>
                </c:pt>
                <c:pt idx="98">
                  <c:v>-6.4945979891802164E-3</c:v>
                </c:pt>
                <c:pt idx="99">
                  <c:v>-6.4945979891811419E-3</c:v>
                </c:pt>
                <c:pt idx="100">
                  <c:v>-6.49459798918139E-3</c:v>
                </c:pt>
                <c:pt idx="101">
                  <c:v>-6.4945979891814559E-3</c:v>
                </c:pt>
                <c:pt idx="102">
                  <c:v>-6.4945979891814724E-3</c:v>
                </c:pt>
                <c:pt idx="103">
                  <c:v>-6.4945979891814758E-3</c:v>
                </c:pt>
                <c:pt idx="104">
                  <c:v>-6.4945979891814776E-3</c:v>
                </c:pt>
                <c:pt idx="105">
                  <c:v>-6.4945979891814776E-3</c:v>
                </c:pt>
                <c:pt idx="106">
                  <c:v>-6.4945979891814776E-3</c:v>
                </c:pt>
                <c:pt idx="107">
                  <c:v>-6.4945979891814776E-3</c:v>
                </c:pt>
                <c:pt idx="108">
                  <c:v>-6.4945979891814776E-3</c:v>
                </c:pt>
                <c:pt idx="109">
                  <c:v>-6.4945979891814776E-3</c:v>
                </c:pt>
                <c:pt idx="110">
                  <c:v>-6.4945979891814776E-3</c:v>
                </c:pt>
                <c:pt idx="111">
                  <c:v>-6.4945979891814776E-3</c:v>
                </c:pt>
                <c:pt idx="112">
                  <c:v>-6.4945979891814776E-3</c:v>
                </c:pt>
                <c:pt idx="113">
                  <c:v>-6.4945979891814776E-3</c:v>
                </c:pt>
                <c:pt idx="114">
                  <c:v>-6.4945979891814776E-3</c:v>
                </c:pt>
                <c:pt idx="115">
                  <c:v>-6.4945979891814776E-3</c:v>
                </c:pt>
                <c:pt idx="116">
                  <c:v>-6.4945979891814776E-3</c:v>
                </c:pt>
                <c:pt idx="117">
                  <c:v>-6.4945979891814776E-3</c:v>
                </c:pt>
                <c:pt idx="118">
                  <c:v>-6.4945979891814776E-3</c:v>
                </c:pt>
                <c:pt idx="119">
                  <c:v>-6.4945979891814776E-3</c:v>
                </c:pt>
                <c:pt idx="120">
                  <c:v>-6.4945979891814776E-3</c:v>
                </c:pt>
                <c:pt idx="121">
                  <c:v>-6.4945979891814776E-3</c:v>
                </c:pt>
                <c:pt idx="122">
                  <c:v>-6.4945979891814776E-3</c:v>
                </c:pt>
                <c:pt idx="123">
                  <c:v>-6.4945979891814776E-3</c:v>
                </c:pt>
                <c:pt idx="124">
                  <c:v>-6.4945979891814776E-3</c:v>
                </c:pt>
                <c:pt idx="125">
                  <c:v>-6.4945979891814776E-3</c:v>
                </c:pt>
                <c:pt idx="126">
                  <c:v>-6.4945979891814776E-3</c:v>
                </c:pt>
                <c:pt idx="127">
                  <c:v>-6.4945979891814776E-3</c:v>
                </c:pt>
                <c:pt idx="128">
                  <c:v>-6.4945979891814776E-3</c:v>
                </c:pt>
                <c:pt idx="129">
                  <c:v>-6.4945979891814776E-3</c:v>
                </c:pt>
                <c:pt idx="130">
                  <c:v>-6.4945979891814776E-3</c:v>
                </c:pt>
                <c:pt idx="131">
                  <c:v>-6.4945979891814776E-3</c:v>
                </c:pt>
                <c:pt idx="132">
                  <c:v>-6.4945979891814776E-3</c:v>
                </c:pt>
                <c:pt idx="133">
                  <c:v>-6.4945979891814776E-3</c:v>
                </c:pt>
                <c:pt idx="134">
                  <c:v>-6.4945979891814776E-3</c:v>
                </c:pt>
                <c:pt idx="135">
                  <c:v>-6.4945979891814776E-3</c:v>
                </c:pt>
                <c:pt idx="136">
                  <c:v>-6.4945979891814776E-3</c:v>
                </c:pt>
                <c:pt idx="137">
                  <c:v>-6.4945979891814776E-3</c:v>
                </c:pt>
                <c:pt idx="138">
                  <c:v>-6.4945979891814776E-3</c:v>
                </c:pt>
                <c:pt idx="139">
                  <c:v>-6.4945979891814776E-3</c:v>
                </c:pt>
                <c:pt idx="140">
                  <c:v>-6.4945979891814776E-3</c:v>
                </c:pt>
                <c:pt idx="141">
                  <c:v>-6.4945979891814776E-3</c:v>
                </c:pt>
                <c:pt idx="142">
                  <c:v>-6.4945979891814776E-3</c:v>
                </c:pt>
                <c:pt idx="143">
                  <c:v>-6.4945979891814776E-3</c:v>
                </c:pt>
                <c:pt idx="144">
                  <c:v>-6.4945979891814776E-3</c:v>
                </c:pt>
                <c:pt idx="145">
                  <c:v>-6.4945979891814776E-3</c:v>
                </c:pt>
                <c:pt idx="146">
                  <c:v>-6.4945979891814776E-3</c:v>
                </c:pt>
                <c:pt idx="147">
                  <c:v>-6.4945979891814776E-3</c:v>
                </c:pt>
                <c:pt idx="148">
                  <c:v>-6.4945979891814776E-3</c:v>
                </c:pt>
                <c:pt idx="149">
                  <c:v>-6.4945979891814776E-3</c:v>
                </c:pt>
                <c:pt idx="150">
                  <c:v>-6.4945979891814776E-3</c:v>
                </c:pt>
                <c:pt idx="151">
                  <c:v>-6.4945979891814776E-3</c:v>
                </c:pt>
                <c:pt idx="152">
                  <c:v>-6.4945979891814776E-3</c:v>
                </c:pt>
                <c:pt idx="153">
                  <c:v>-6.4945979891814776E-3</c:v>
                </c:pt>
                <c:pt idx="154">
                  <c:v>-6.4945979891814776E-3</c:v>
                </c:pt>
                <c:pt idx="155">
                  <c:v>-6.4945979891814776E-3</c:v>
                </c:pt>
                <c:pt idx="156">
                  <c:v>-6.4945979891814776E-3</c:v>
                </c:pt>
                <c:pt idx="157">
                  <c:v>-6.4945979891814776E-3</c:v>
                </c:pt>
                <c:pt idx="158">
                  <c:v>-6.4945979891814776E-3</c:v>
                </c:pt>
                <c:pt idx="159">
                  <c:v>-6.4945979891814776E-3</c:v>
                </c:pt>
                <c:pt idx="160">
                  <c:v>-6.4945979891814776E-3</c:v>
                </c:pt>
                <c:pt idx="161">
                  <c:v>-6.4945979891814776E-3</c:v>
                </c:pt>
                <c:pt idx="162">
                  <c:v>-6.4945979891814776E-3</c:v>
                </c:pt>
                <c:pt idx="163">
                  <c:v>-6.4945979891814776E-3</c:v>
                </c:pt>
                <c:pt idx="164">
                  <c:v>-6.4945979891814776E-3</c:v>
                </c:pt>
                <c:pt idx="165">
                  <c:v>-6.4945979891814776E-3</c:v>
                </c:pt>
                <c:pt idx="166">
                  <c:v>-6.4945979891814776E-3</c:v>
                </c:pt>
                <c:pt idx="167">
                  <c:v>-6.4945979891814776E-3</c:v>
                </c:pt>
                <c:pt idx="168">
                  <c:v>-6.4945979891814776E-3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'79% H2S 21% Kr cold'!$O$34</c:f>
              <c:strCache>
                <c:ptCount val="1"/>
                <c:pt idx="0">
                  <c:v>Gaussian 2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'79% H2S 21% Kr cold'!$A$35:$A$1022</c:f>
              <c:numCache>
                <c:formatCode>General</c:formatCode>
                <c:ptCount val="988"/>
                <c:pt idx="0">
                  <c:v>300</c:v>
                </c:pt>
                <c:pt idx="1">
                  <c:v>305</c:v>
                </c:pt>
                <c:pt idx="2">
                  <c:v>310</c:v>
                </c:pt>
                <c:pt idx="3">
                  <c:v>315</c:v>
                </c:pt>
                <c:pt idx="4">
                  <c:v>320</c:v>
                </c:pt>
                <c:pt idx="5">
                  <c:v>325</c:v>
                </c:pt>
                <c:pt idx="6">
                  <c:v>330</c:v>
                </c:pt>
                <c:pt idx="7">
                  <c:v>335</c:v>
                </c:pt>
                <c:pt idx="8">
                  <c:v>340</c:v>
                </c:pt>
                <c:pt idx="9">
                  <c:v>345</c:v>
                </c:pt>
                <c:pt idx="10">
                  <c:v>350</c:v>
                </c:pt>
                <c:pt idx="11">
                  <c:v>355</c:v>
                </c:pt>
                <c:pt idx="12">
                  <c:v>360</c:v>
                </c:pt>
                <c:pt idx="13">
                  <c:v>365</c:v>
                </c:pt>
                <c:pt idx="14">
                  <c:v>370</c:v>
                </c:pt>
                <c:pt idx="15">
                  <c:v>375</c:v>
                </c:pt>
                <c:pt idx="16">
                  <c:v>380</c:v>
                </c:pt>
                <c:pt idx="17">
                  <c:v>385</c:v>
                </c:pt>
                <c:pt idx="18">
                  <c:v>390</c:v>
                </c:pt>
                <c:pt idx="19">
                  <c:v>395</c:v>
                </c:pt>
                <c:pt idx="20">
                  <c:v>400</c:v>
                </c:pt>
                <c:pt idx="21">
                  <c:v>405</c:v>
                </c:pt>
                <c:pt idx="22">
                  <c:v>410</c:v>
                </c:pt>
                <c:pt idx="23">
                  <c:v>415</c:v>
                </c:pt>
                <c:pt idx="24">
                  <c:v>420</c:v>
                </c:pt>
                <c:pt idx="25">
                  <c:v>425</c:v>
                </c:pt>
                <c:pt idx="26">
                  <c:v>430</c:v>
                </c:pt>
                <c:pt idx="27">
                  <c:v>435</c:v>
                </c:pt>
                <c:pt idx="28">
                  <c:v>440</c:v>
                </c:pt>
                <c:pt idx="29">
                  <c:v>445</c:v>
                </c:pt>
                <c:pt idx="30">
                  <c:v>450</c:v>
                </c:pt>
                <c:pt idx="31">
                  <c:v>455</c:v>
                </c:pt>
                <c:pt idx="32">
                  <c:v>460</c:v>
                </c:pt>
                <c:pt idx="33">
                  <c:v>465</c:v>
                </c:pt>
                <c:pt idx="34">
                  <c:v>470</c:v>
                </c:pt>
                <c:pt idx="35">
                  <c:v>475</c:v>
                </c:pt>
                <c:pt idx="36">
                  <c:v>480</c:v>
                </c:pt>
                <c:pt idx="37">
                  <c:v>485</c:v>
                </c:pt>
                <c:pt idx="38">
                  <c:v>490</c:v>
                </c:pt>
                <c:pt idx="39">
                  <c:v>495</c:v>
                </c:pt>
                <c:pt idx="40">
                  <c:v>500</c:v>
                </c:pt>
                <c:pt idx="41">
                  <c:v>505</c:v>
                </c:pt>
                <c:pt idx="42">
                  <c:v>510</c:v>
                </c:pt>
                <c:pt idx="43">
                  <c:v>515</c:v>
                </c:pt>
                <c:pt idx="44">
                  <c:v>520</c:v>
                </c:pt>
                <c:pt idx="45">
                  <c:v>525</c:v>
                </c:pt>
                <c:pt idx="46">
                  <c:v>530</c:v>
                </c:pt>
                <c:pt idx="47">
                  <c:v>535</c:v>
                </c:pt>
                <c:pt idx="48">
                  <c:v>540</c:v>
                </c:pt>
                <c:pt idx="49">
                  <c:v>545</c:v>
                </c:pt>
                <c:pt idx="50">
                  <c:v>550</c:v>
                </c:pt>
                <c:pt idx="51">
                  <c:v>555</c:v>
                </c:pt>
                <c:pt idx="52">
                  <c:v>560</c:v>
                </c:pt>
                <c:pt idx="53">
                  <c:v>565</c:v>
                </c:pt>
                <c:pt idx="54">
                  <c:v>570</c:v>
                </c:pt>
                <c:pt idx="55">
                  <c:v>575</c:v>
                </c:pt>
                <c:pt idx="56">
                  <c:v>580</c:v>
                </c:pt>
                <c:pt idx="57">
                  <c:v>585</c:v>
                </c:pt>
                <c:pt idx="58">
                  <c:v>590</c:v>
                </c:pt>
                <c:pt idx="59">
                  <c:v>595</c:v>
                </c:pt>
                <c:pt idx="60">
                  <c:v>600</c:v>
                </c:pt>
                <c:pt idx="61">
                  <c:v>605</c:v>
                </c:pt>
                <c:pt idx="62">
                  <c:v>610</c:v>
                </c:pt>
                <c:pt idx="63">
                  <c:v>615</c:v>
                </c:pt>
                <c:pt idx="64">
                  <c:v>620</c:v>
                </c:pt>
                <c:pt idx="65">
                  <c:v>625</c:v>
                </c:pt>
                <c:pt idx="66">
                  <c:v>630</c:v>
                </c:pt>
                <c:pt idx="67">
                  <c:v>635</c:v>
                </c:pt>
                <c:pt idx="68">
                  <c:v>640</c:v>
                </c:pt>
                <c:pt idx="69">
                  <c:v>645</c:v>
                </c:pt>
                <c:pt idx="70">
                  <c:v>650</c:v>
                </c:pt>
                <c:pt idx="71">
                  <c:v>655</c:v>
                </c:pt>
                <c:pt idx="72">
                  <c:v>660</c:v>
                </c:pt>
                <c:pt idx="73">
                  <c:v>665</c:v>
                </c:pt>
                <c:pt idx="74">
                  <c:v>670</c:v>
                </c:pt>
                <c:pt idx="75">
                  <c:v>675</c:v>
                </c:pt>
                <c:pt idx="76">
                  <c:v>680</c:v>
                </c:pt>
                <c:pt idx="77">
                  <c:v>685</c:v>
                </c:pt>
                <c:pt idx="78">
                  <c:v>690</c:v>
                </c:pt>
                <c:pt idx="79">
                  <c:v>695</c:v>
                </c:pt>
                <c:pt idx="80">
                  <c:v>700</c:v>
                </c:pt>
                <c:pt idx="81">
                  <c:v>705</c:v>
                </c:pt>
                <c:pt idx="82">
                  <c:v>710</c:v>
                </c:pt>
                <c:pt idx="83">
                  <c:v>715</c:v>
                </c:pt>
                <c:pt idx="84">
                  <c:v>720</c:v>
                </c:pt>
                <c:pt idx="85">
                  <c:v>725</c:v>
                </c:pt>
                <c:pt idx="86">
                  <c:v>730</c:v>
                </c:pt>
                <c:pt idx="87">
                  <c:v>735</c:v>
                </c:pt>
                <c:pt idx="88">
                  <c:v>740</c:v>
                </c:pt>
                <c:pt idx="89">
                  <c:v>745</c:v>
                </c:pt>
                <c:pt idx="90">
                  <c:v>750</c:v>
                </c:pt>
                <c:pt idx="91">
                  <c:v>755</c:v>
                </c:pt>
                <c:pt idx="92">
                  <c:v>760</c:v>
                </c:pt>
                <c:pt idx="93">
                  <c:v>765</c:v>
                </c:pt>
                <c:pt idx="94">
                  <c:v>770</c:v>
                </c:pt>
                <c:pt idx="95">
                  <c:v>775</c:v>
                </c:pt>
                <c:pt idx="96">
                  <c:v>780</c:v>
                </c:pt>
                <c:pt idx="97">
                  <c:v>785</c:v>
                </c:pt>
                <c:pt idx="98">
                  <c:v>790</c:v>
                </c:pt>
                <c:pt idx="99">
                  <c:v>795</c:v>
                </c:pt>
                <c:pt idx="100">
                  <c:v>800</c:v>
                </c:pt>
                <c:pt idx="101">
                  <c:v>805</c:v>
                </c:pt>
                <c:pt idx="102">
                  <c:v>810</c:v>
                </c:pt>
                <c:pt idx="103">
                  <c:v>815</c:v>
                </c:pt>
                <c:pt idx="104">
                  <c:v>820</c:v>
                </c:pt>
                <c:pt idx="105">
                  <c:v>825</c:v>
                </c:pt>
                <c:pt idx="106">
                  <c:v>830</c:v>
                </c:pt>
                <c:pt idx="107">
                  <c:v>835</c:v>
                </c:pt>
                <c:pt idx="108">
                  <c:v>840</c:v>
                </c:pt>
                <c:pt idx="109">
                  <c:v>845</c:v>
                </c:pt>
                <c:pt idx="110">
                  <c:v>850</c:v>
                </c:pt>
                <c:pt idx="111">
                  <c:v>855</c:v>
                </c:pt>
                <c:pt idx="112">
                  <c:v>860</c:v>
                </c:pt>
                <c:pt idx="113">
                  <c:v>865</c:v>
                </c:pt>
                <c:pt idx="114">
                  <c:v>870</c:v>
                </c:pt>
                <c:pt idx="115">
                  <c:v>875</c:v>
                </c:pt>
                <c:pt idx="116">
                  <c:v>880</c:v>
                </c:pt>
                <c:pt idx="117">
                  <c:v>885</c:v>
                </c:pt>
                <c:pt idx="118">
                  <c:v>890</c:v>
                </c:pt>
                <c:pt idx="119">
                  <c:v>895</c:v>
                </c:pt>
                <c:pt idx="120">
                  <c:v>900</c:v>
                </c:pt>
                <c:pt idx="121">
                  <c:v>905</c:v>
                </c:pt>
                <c:pt idx="122">
                  <c:v>910</c:v>
                </c:pt>
                <c:pt idx="123">
                  <c:v>915</c:v>
                </c:pt>
                <c:pt idx="124">
                  <c:v>920</c:v>
                </c:pt>
                <c:pt idx="125">
                  <c:v>925</c:v>
                </c:pt>
                <c:pt idx="126">
                  <c:v>930</c:v>
                </c:pt>
                <c:pt idx="127">
                  <c:v>935</c:v>
                </c:pt>
                <c:pt idx="128">
                  <c:v>940</c:v>
                </c:pt>
                <c:pt idx="129">
                  <c:v>945</c:v>
                </c:pt>
                <c:pt idx="130">
                  <c:v>950</c:v>
                </c:pt>
                <c:pt idx="131">
                  <c:v>955</c:v>
                </c:pt>
                <c:pt idx="132">
                  <c:v>960</c:v>
                </c:pt>
                <c:pt idx="133">
                  <c:v>965</c:v>
                </c:pt>
                <c:pt idx="134">
                  <c:v>970</c:v>
                </c:pt>
                <c:pt idx="135">
                  <c:v>975</c:v>
                </c:pt>
                <c:pt idx="136">
                  <c:v>980</c:v>
                </c:pt>
                <c:pt idx="137">
                  <c:v>985</c:v>
                </c:pt>
                <c:pt idx="138">
                  <c:v>990</c:v>
                </c:pt>
                <c:pt idx="139">
                  <c:v>995</c:v>
                </c:pt>
                <c:pt idx="140">
                  <c:v>1000</c:v>
                </c:pt>
                <c:pt idx="141">
                  <c:v>1005</c:v>
                </c:pt>
                <c:pt idx="142">
                  <c:v>1010</c:v>
                </c:pt>
                <c:pt idx="143">
                  <c:v>1015</c:v>
                </c:pt>
                <c:pt idx="144">
                  <c:v>1020</c:v>
                </c:pt>
                <c:pt idx="145">
                  <c:v>1025</c:v>
                </c:pt>
                <c:pt idx="146">
                  <c:v>1030</c:v>
                </c:pt>
                <c:pt idx="147">
                  <c:v>1035</c:v>
                </c:pt>
                <c:pt idx="148">
                  <c:v>1040</c:v>
                </c:pt>
                <c:pt idx="149">
                  <c:v>1045</c:v>
                </c:pt>
                <c:pt idx="150">
                  <c:v>1050</c:v>
                </c:pt>
                <c:pt idx="151">
                  <c:v>1055</c:v>
                </c:pt>
                <c:pt idx="152">
                  <c:v>1060</c:v>
                </c:pt>
                <c:pt idx="153">
                  <c:v>1065</c:v>
                </c:pt>
                <c:pt idx="154">
                  <c:v>1070</c:v>
                </c:pt>
                <c:pt idx="155">
                  <c:v>1075</c:v>
                </c:pt>
                <c:pt idx="156">
                  <c:v>1080</c:v>
                </c:pt>
                <c:pt idx="157">
                  <c:v>1085</c:v>
                </c:pt>
                <c:pt idx="158">
                  <c:v>1090</c:v>
                </c:pt>
                <c:pt idx="159">
                  <c:v>1095</c:v>
                </c:pt>
                <c:pt idx="160">
                  <c:v>1100</c:v>
                </c:pt>
                <c:pt idx="161">
                  <c:v>1105</c:v>
                </c:pt>
                <c:pt idx="162">
                  <c:v>1110</c:v>
                </c:pt>
                <c:pt idx="163">
                  <c:v>1115</c:v>
                </c:pt>
                <c:pt idx="164">
                  <c:v>1120</c:v>
                </c:pt>
                <c:pt idx="165">
                  <c:v>1125</c:v>
                </c:pt>
                <c:pt idx="166">
                  <c:v>1130</c:v>
                </c:pt>
                <c:pt idx="167">
                  <c:v>1135</c:v>
                </c:pt>
                <c:pt idx="168">
                  <c:v>1140</c:v>
                </c:pt>
              </c:numCache>
            </c:numRef>
          </c:xVal>
          <c:yVal>
            <c:numRef>
              <c:f>'79% H2S 21% Kr cold'!$O$35:$O$1024</c:f>
              <c:numCache>
                <c:formatCode>0.00E+00</c:formatCode>
                <c:ptCount val="990"/>
                <c:pt idx="0">
                  <c:v>-6.4926360485467313E-3</c:v>
                </c:pt>
                <c:pt idx="1">
                  <c:v>-6.4916127933370288E-3</c:v>
                </c:pt>
                <c:pt idx="2">
                  <c:v>-6.4900877469502025E-3</c:v>
                </c:pt>
                <c:pt idx="3">
                  <c:v>-6.4878314441189373E-3</c:v>
                </c:pt>
                <c:pt idx="4">
                  <c:v>-6.484517672821692E-3</c:v>
                </c:pt>
                <c:pt idx="5">
                  <c:v>-6.4796864862408368E-3</c:v>
                </c:pt>
                <c:pt idx="6">
                  <c:v>-6.4726947297409658E-3</c:v>
                </c:pt>
                <c:pt idx="7">
                  <c:v>-6.462650542889645E-3</c:v>
                </c:pt>
                <c:pt idx="8">
                  <c:v>-6.4483275499029203E-3</c:v>
                </c:pt>
                <c:pt idx="9">
                  <c:v>-6.4280536419796582E-3</c:v>
                </c:pt>
                <c:pt idx="10">
                  <c:v>-6.3995684139710679E-3</c:v>
                </c:pt>
                <c:pt idx="11">
                  <c:v>-6.3598424955119033E-3</c:v>
                </c:pt>
                <c:pt idx="12">
                  <c:v>-6.3048512840118741E-3</c:v>
                </c:pt>
                <c:pt idx="13">
                  <c:v>-6.2292950386868612E-3</c:v>
                </c:pt>
                <c:pt idx="14">
                  <c:v>-6.1262570518492449E-3</c:v>
                </c:pt>
                <c:pt idx="15">
                  <c:v>-5.9867918225588387E-3</c:v>
                </c:pt>
                <c:pt idx="16">
                  <c:v>-5.7994359883003889E-3</c:v>
                </c:pt>
                <c:pt idx="17">
                  <c:v>-5.5496364097308883E-3</c:v>
                </c:pt>
                <c:pt idx="18">
                  <c:v>-5.2190924460575779E-3</c:v>
                </c:pt>
                <c:pt idx="19">
                  <c:v>-4.7850132909975276E-3</c:v>
                </c:pt>
                <c:pt idx="20">
                  <c:v>-4.2192964209272609E-3</c:v>
                </c:pt>
                <c:pt idx="21">
                  <c:v>-3.4876398453410266E-3</c:v>
                </c:pt>
                <c:pt idx="22">
                  <c:v>-2.5486089725130397E-3</c:v>
                </c:pt>
                <c:pt idx="23">
                  <c:v>-1.3526884268820942E-3</c:v>
                </c:pt>
                <c:pt idx="24">
                  <c:v>1.5864014564558222E-4</c:v>
                </c:pt>
                <c:pt idx="25">
                  <c:v>2.0537417658945435E-3</c:v>
                </c:pt>
                <c:pt idx="26">
                  <c:v>4.4115291012043929E-3</c:v>
                </c:pt>
                <c:pt idx="27">
                  <c:v>7.3219454288824086E-3</c:v>
                </c:pt>
                <c:pt idx="28">
                  <c:v>1.08861447133543E-2</c:v>
                </c:pt>
                <c:pt idx="29">
                  <c:v>1.5216277035320126E-2</c:v>
                </c:pt>
                <c:pt idx="30">
                  <c:v>2.0434784623867996E-2</c:v>
                </c:pt>
                <c:pt idx="31">
                  <c:v>2.6673115924223709E-2</c:v>
                </c:pt>
                <c:pt idx="32">
                  <c:v>3.4069773679034174E-2</c:v>
                </c:pt>
                <c:pt idx="33">
                  <c:v>4.2767628912843039E-2</c:v>
                </c:pt>
                <c:pt idx="34">
                  <c:v>5.2910456665213518E-2</c:v>
                </c:pt>
                <c:pt idx="35">
                  <c:v>6.4638681532773024E-2</c:v>
                </c:pt>
                <c:pt idx="36">
                  <c:v>7.8084361180072628E-2</c:v>
                </c:pt>
                <c:pt idx="37">
                  <c:v>9.3365482898924948E-2</c:v>
                </c:pt>
                <c:pt idx="38">
                  <c:v>0.11057970022071865</c:v>
                </c:pt>
                <c:pt idx="39">
                  <c:v>0.12979769094686261</c:v>
                </c:pt>
                <c:pt idx="40">
                  <c:v>0.15105637150004969</c:v>
                </c:pt>
                <c:pt idx="41">
                  <c:v>0.17435225140497862</c:v>
                </c:pt>
                <c:pt idx="42">
                  <c:v>0.19963525183979514</c:v>
                </c:pt>
                <c:pt idx="43">
                  <c:v>0.2268033393691623</c:v>
                </c:pt>
                <c:pt idx="44">
                  <c:v>0.25569833627739014</c:v>
                </c:pt>
                <c:pt idx="45">
                  <c:v>0.28610325912429235</c:v>
                </c:pt>
                <c:pt idx="46">
                  <c:v>0.31774150502950038</c:v>
                </c:pt>
                <c:pt idx="47">
                  <c:v>0.35027814988597494</c:v>
                </c:pt>
                <c:pt idx="48">
                  <c:v>0.38332354494728038</c:v>
                </c:pt>
                <c:pt idx="49">
                  <c:v>0.41643930051024247</c:v>
                </c:pt>
                <c:pt idx="50">
                  <c:v>0.4491466319639088</c:v>
                </c:pt>
                <c:pt idx="51">
                  <c:v>0.48093692014422529</c:v>
                </c:pt>
                <c:pt idx="52">
                  <c:v>0.51128421187301099</c:v>
                </c:pt>
                <c:pt idx="53">
                  <c:v>0.53965926577815748</c:v>
                </c:pt>
                <c:pt idx="54">
                  <c:v>0.56554464129127868</c:v>
                </c:pt>
                <c:pt idx="55">
                  <c:v>0.58845024305834115</c:v>
                </c:pt>
                <c:pt idx="56">
                  <c:v>0.60792867583840438</c:v>
                </c:pt>
                <c:pt idx="57">
                  <c:v>0.62358974165232317</c:v>
                </c:pt>
                <c:pt idx="58">
                  <c:v>0.63511342469590748</c:v>
                </c:pt>
                <c:pt idx="59">
                  <c:v>0.642260761081071</c:v>
                </c:pt>
                <c:pt idx="60">
                  <c:v>0.64488207789093688</c:v>
                </c:pt>
                <c:pt idx="61">
                  <c:v>0.64292220480807705</c:v>
                </c:pt>
                <c:pt idx="62">
                  <c:v>0.63642240485231372</c:v>
                </c:pt>
                <c:pt idx="63">
                  <c:v>0.62551892985379542</c:v>
                </c:pt>
                <c:pt idx="64">
                  <c:v>0.61043827129352357</c:v>
                </c:pt>
                <c:pt idx="65">
                  <c:v>0.59148933771989642</c:v>
                </c:pt>
                <c:pt idx="66">
                  <c:v>0.56905293608775209</c:v>
                </c:pt>
                <c:pt idx="67">
                  <c:v>0.54356905715683679</c:v>
                </c:pt>
                <c:pt idx="68">
                  <c:v>0.51552255738203268</c:v>
                </c:pt>
                <c:pt idx="69">
                  <c:v>0.48542788664708603</c:v>
                </c:pt>
                <c:pt idx="70">
                  <c:v>0.45381353042941996</c:v>
                </c:pt>
                <c:pt idx="71">
                  <c:v>0.42120681688776207</c:v>
                </c:pt>
                <c:pt idx="72">
                  <c:v>0.38811968681376174</c:v>
                </c:pt>
                <c:pt idx="73">
                  <c:v>0.35503594245125514</c:v>
                </c:pt>
                <c:pt idx="74">
                  <c:v>0.32240038662566539</c:v>
                </c:pt>
                <c:pt idx="75">
                  <c:v>0.29061014429595788</c:v>
                </c:pt>
                <c:pt idx="76">
                  <c:v>0.26000833283536817</c:v>
                </c:pt>
                <c:pt idx="77">
                  <c:v>0.23088012315276182</c:v>
                </c:pt>
                <c:pt idx="78">
                  <c:v>0.20345111849017236</c:v>
                </c:pt>
                <c:pt idx="79">
                  <c:v>0.17788787743190432</c:v>
                </c:pt>
                <c:pt idx="80">
                  <c:v>0.15430032682085953</c:v>
                </c:pt>
                <c:pt idx="81">
                  <c:v>0.13274575163976005</c:v>
                </c:pt>
                <c:pt idx="82">
                  <c:v>0.11323401346238264</c:v>
                </c:pt>
                <c:pt idx="83">
                  <c:v>9.5733636164419961E-2</c:v>
                </c:pt>
                <c:pt idx="84">
                  <c:v>8.0178405163773406E-2</c:v>
                </c:pt>
                <c:pt idx="85">
                  <c:v>6.6474151420686592E-2</c:v>
                </c:pt>
                <c:pt idx="86">
                  <c:v>5.4505429942084717E-2</c:v>
                </c:pt>
                <c:pt idx="87">
                  <c:v>4.4141850432284226E-2</c:v>
                </c:pt>
                <c:pt idx="88">
                  <c:v>3.5243870846057394E-2</c:v>
                </c:pt>
                <c:pt idx="89">
                  <c:v>2.7667919058094785E-2</c:v>
                </c:pt>
                <c:pt idx="90">
                  <c:v>2.1270760316296027E-2</c:v>
                </c:pt>
                <c:pt idx="91">
                  <c:v>1.5913075920310243E-2</c:v>
                </c:pt>
                <c:pt idx="92">
                  <c:v>1.1462259735920497E-2</c:v>
                </c:pt>
                <c:pt idx="93">
                  <c:v>7.7944725495729533E-3</c:v>
                </c:pt>
                <c:pt idx="94">
                  <c:v>4.796019416967107E-3</c:v>
                </c:pt>
                <c:pt idx="95">
                  <c:v>2.364132202336354E-3</c:v>
                </c:pt>
                <c:pt idx="96">
                  <c:v>4.0724905983219317E-4</c:v>
                </c:pt>
                <c:pt idx="97">
                  <c:v>-1.1551143602571371E-3</c:v>
                </c:pt>
                <c:pt idx="98">
                  <c:v>-2.3928095152471037E-3</c:v>
                </c:pt>
                <c:pt idx="99">
                  <c:v>-3.3657293235944455E-3</c:v>
                </c:pt>
                <c:pt idx="100">
                  <c:v>-4.1246354568088579E-3</c:v>
                </c:pt>
                <c:pt idx="101">
                  <c:v>-4.7120727049942369E-3</c:v>
                </c:pt>
                <c:pt idx="102">
                  <c:v>-5.1633162038729388E-3</c:v>
                </c:pt>
                <c:pt idx="103">
                  <c:v>-5.5073088631960327E-3</c:v>
                </c:pt>
                <c:pt idx="104">
                  <c:v>-5.7675571779298943E-3</c:v>
                </c:pt>
                <c:pt idx="105">
                  <c:v>-5.9629633149379958E-3</c:v>
                </c:pt>
                <c:pt idx="106">
                  <c:v>-6.1085797014302284E-3</c:v>
                </c:pt>
                <c:pt idx="107">
                  <c:v>-6.2162791952132014E-3</c:v>
                </c:pt>
                <c:pt idx="108">
                  <c:v>-6.2953393040513705E-3</c:v>
                </c:pt>
                <c:pt idx="109">
                  <c:v>-6.352942940060214E-3</c:v>
                </c:pt>
                <c:pt idx="110">
                  <c:v>-6.3946009985189267E-3</c:v>
                </c:pt>
                <c:pt idx="111">
                  <c:v>-6.4245038229271316E-3</c:v>
                </c:pt>
                <c:pt idx="112">
                  <c:v>-6.4458095537979739E-3</c:v>
                </c:pt>
                <c:pt idx="113">
                  <c:v>-6.460877646480242E-3</c:v>
                </c:pt>
                <c:pt idx="114">
                  <c:v>-6.4714556560342609E-3</c:v>
                </c:pt>
                <c:pt idx="115">
                  <c:v>-6.4788268750282816E-3</c:v>
                </c:pt>
                <c:pt idx="116">
                  <c:v>-6.4839256976120217E-3</c:v>
                </c:pt>
                <c:pt idx="117">
                  <c:v>-6.4874267689379646E-3</c:v>
                </c:pt>
                <c:pt idx="118">
                  <c:v>-6.4898131371459817E-3</c:v>
                </c:pt>
                <c:pt idx="119">
                  <c:v>-6.4914278083439232E-3</c:v>
                </c:pt>
                <c:pt idx="120">
                  <c:v>-6.4925123478095726E-3</c:v>
                </c:pt>
                <c:pt idx="121">
                  <c:v>-6.4932354929733245E-3</c:v>
                </c:pt>
                <c:pt idx="122">
                  <c:v>-6.493714154490223E-3</c:v>
                </c:pt>
                <c:pt idx="123">
                  <c:v>-6.4940286817431019E-3</c:v>
                </c:pt>
                <c:pt idx="124">
                  <c:v>-6.4942338539128548E-3</c:v>
                </c:pt>
                <c:pt idx="125">
                  <c:v>-6.4943667194989722E-3</c:v>
                </c:pt>
                <c:pt idx="126">
                  <c:v>-6.4944521363932053E-3</c:v>
                </c:pt>
                <c:pt idx="127">
                  <c:v>-6.4945066513197583E-3</c:v>
                </c:pt>
                <c:pt idx="128">
                  <c:v>-6.4945411919696038E-3</c:v>
                </c:pt>
                <c:pt idx="129">
                  <c:v>-6.4945629185757889E-3</c:v>
                </c:pt>
                <c:pt idx="130">
                  <c:v>-6.4945764861550669E-3</c:v>
                </c:pt>
                <c:pt idx="131">
                  <c:v>-6.4945848974833475E-3</c:v>
                </c:pt>
                <c:pt idx="132">
                  <c:v>-6.4945900745180772E-3</c:v>
                </c:pt>
                <c:pt idx="133">
                  <c:v>-6.4945932379193725E-3</c:v>
                </c:pt>
                <c:pt idx="134">
                  <c:v>-6.4945951569705049E-3</c:v>
                </c:pt>
                <c:pt idx="135">
                  <c:v>-6.494596312763592E-3</c:v>
                </c:pt>
                <c:pt idx="136">
                  <c:v>-6.4945970038575197E-3</c:v>
                </c:pt>
                <c:pt idx="137">
                  <c:v>-6.4945974141178862E-3</c:v>
                </c:pt>
                <c:pt idx="138">
                  <c:v>-6.4945976559141229E-3</c:v>
                </c:pt>
                <c:pt idx="139">
                  <c:v>-6.4945977973986362E-3</c:v>
                </c:pt>
                <c:pt idx="140">
                  <c:v>-6.4945978795925199E-3</c:v>
                </c:pt>
                <c:pt idx="141">
                  <c:v>-6.4945979269995877E-3</c:v>
                </c:pt>
                <c:pt idx="142">
                  <c:v>-6.494597954146559E-3</c:v>
                </c:pt>
                <c:pt idx="143">
                  <c:v>-6.494597969580471E-3</c:v>
                </c:pt>
                <c:pt idx="144">
                  <c:v>-6.4945979782922844E-3</c:v>
                </c:pt>
                <c:pt idx="145">
                  <c:v>-6.4945979831745396E-3</c:v>
                </c:pt>
                <c:pt idx="146">
                  <c:v>-6.4945979858910628E-3</c:v>
                </c:pt>
                <c:pt idx="147">
                  <c:v>-6.4945979873917451E-3</c:v>
                </c:pt>
                <c:pt idx="148">
                  <c:v>-6.494597988214835E-3</c:v>
                </c:pt>
                <c:pt idx="149">
                  <c:v>-6.4945979886630555E-3</c:v>
                </c:pt>
                <c:pt idx="150">
                  <c:v>-6.4945979889053937E-3</c:v>
                </c:pt>
                <c:pt idx="151">
                  <c:v>-6.4945979890354824E-3</c:v>
                </c:pt>
                <c:pt idx="152">
                  <c:v>-6.4945979891048158E-3</c:v>
                </c:pt>
                <c:pt idx="153">
                  <c:v>-6.4945979891415061E-3</c:v>
                </c:pt>
                <c:pt idx="154">
                  <c:v>-6.4945979891607823E-3</c:v>
                </c:pt>
                <c:pt idx="155">
                  <c:v>-6.4945979891708376E-3</c:v>
                </c:pt>
                <c:pt idx="156">
                  <c:v>-6.4945979891760462E-3</c:v>
                </c:pt>
                <c:pt idx="157">
                  <c:v>-6.4945979891787246E-3</c:v>
                </c:pt>
                <c:pt idx="158">
                  <c:v>-6.4945979891800915E-3</c:v>
                </c:pt>
                <c:pt idx="159">
                  <c:v>-6.4945979891807845E-3</c:v>
                </c:pt>
                <c:pt idx="160">
                  <c:v>-6.4945979891811341E-3</c:v>
                </c:pt>
                <c:pt idx="161">
                  <c:v>-6.4945979891813084E-3</c:v>
                </c:pt>
                <c:pt idx="162">
                  <c:v>-6.4945979891813943E-3</c:v>
                </c:pt>
                <c:pt idx="163">
                  <c:v>-6.4945979891814377E-3</c:v>
                </c:pt>
                <c:pt idx="164">
                  <c:v>-6.4945979891814585E-3</c:v>
                </c:pt>
                <c:pt idx="165">
                  <c:v>-6.494597989181468E-3</c:v>
                </c:pt>
                <c:pt idx="166">
                  <c:v>-6.4945979891814732E-3</c:v>
                </c:pt>
                <c:pt idx="167">
                  <c:v>-6.4945979891814758E-3</c:v>
                </c:pt>
                <c:pt idx="168">
                  <c:v>-6.4945979891814767E-3</c:v>
                </c:pt>
              </c:numCache>
            </c:numRef>
          </c:yVal>
          <c:smooth val="0"/>
        </c:ser>
        <c:ser>
          <c:idx val="4"/>
          <c:order val="4"/>
          <c:tx>
            <c:v>fig trace</c:v>
          </c:tx>
          <c:spPr>
            <a:ln w="15875"/>
          </c:spPr>
          <c:marker>
            <c:symbol val="none"/>
          </c:marker>
          <c:xVal>
            <c:numRef>
              <c:f>'79% H2S 21% Kr cold'!$AE$37:$AE$39000</c:f>
              <c:numCache>
                <c:formatCode>General</c:formatCode>
                <c:ptCount val="38964"/>
                <c:pt idx="2702" formatCode="0.00E+00">
                  <c:v>771</c:v>
                </c:pt>
                <c:pt idx="2703" formatCode="0.00E+00">
                  <c:v>772</c:v>
                </c:pt>
                <c:pt idx="2704" formatCode="0.00E+00">
                  <c:v>773</c:v>
                </c:pt>
                <c:pt idx="2705" formatCode="0.00E+00">
                  <c:v>774</c:v>
                </c:pt>
                <c:pt idx="2706" formatCode="0.00E+00">
                  <c:v>775</c:v>
                </c:pt>
                <c:pt idx="2707" formatCode="0.00E+00">
                  <c:v>776</c:v>
                </c:pt>
                <c:pt idx="2708" formatCode="0.00E+00">
                  <c:v>776.99999999999989</c:v>
                </c:pt>
                <c:pt idx="2709" formatCode="0.00E+00">
                  <c:v>777.99999999999989</c:v>
                </c:pt>
                <c:pt idx="2710" formatCode="0.00E+00">
                  <c:v>779</c:v>
                </c:pt>
                <c:pt idx="2711" formatCode="0.00E+00">
                  <c:v>780</c:v>
                </c:pt>
                <c:pt idx="2712" formatCode="0.00E+00">
                  <c:v>781</c:v>
                </c:pt>
                <c:pt idx="2713" formatCode="0.00E+00">
                  <c:v>781.99999999999989</c:v>
                </c:pt>
                <c:pt idx="2714" formatCode="0.00E+00">
                  <c:v>783</c:v>
                </c:pt>
                <c:pt idx="2715" formatCode="0.00E+00">
                  <c:v>784</c:v>
                </c:pt>
                <c:pt idx="2716" formatCode="0.00E+00">
                  <c:v>785</c:v>
                </c:pt>
                <c:pt idx="2717" formatCode="0.00E+00">
                  <c:v>786</c:v>
                </c:pt>
                <c:pt idx="2718" formatCode="0.00E+00">
                  <c:v>786.99999999999989</c:v>
                </c:pt>
                <c:pt idx="2719" formatCode="0.00E+00">
                  <c:v>788</c:v>
                </c:pt>
                <c:pt idx="2720" formatCode="0.00E+00">
                  <c:v>789</c:v>
                </c:pt>
                <c:pt idx="2721" formatCode="0.00E+00">
                  <c:v>790</c:v>
                </c:pt>
                <c:pt idx="2722" formatCode="0.00E+00">
                  <c:v>791</c:v>
                </c:pt>
                <c:pt idx="2723" formatCode="0.00E+00">
                  <c:v>792</c:v>
                </c:pt>
                <c:pt idx="2724" formatCode="0.00E+00">
                  <c:v>793</c:v>
                </c:pt>
                <c:pt idx="2725" formatCode="0.00E+00">
                  <c:v>794</c:v>
                </c:pt>
                <c:pt idx="2726" formatCode="0.00E+00">
                  <c:v>794.99999999999989</c:v>
                </c:pt>
                <c:pt idx="2727" formatCode="0.00E+00">
                  <c:v>795.99999999999989</c:v>
                </c:pt>
                <c:pt idx="2728" formatCode="0.00E+00">
                  <c:v>797</c:v>
                </c:pt>
                <c:pt idx="2729" formatCode="0.00E+00">
                  <c:v>798</c:v>
                </c:pt>
                <c:pt idx="2730" formatCode="0.00E+00">
                  <c:v>799</c:v>
                </c:pt>
                <c:pt idx="2731" formatCode="0.00E+00">
                  <c:v>799.99999999999989</c:v>
                </c:pt>
                <c:pt idx="2732" formatCode="0.00E+00">
                  <c:v>801</c:v>
                </c:pt>
                <c:pt idx="2733" formatCode="0.00E+00">
                  <c:v>802</c:v>
                </c:pt>
                <c:pt idx="2734" formatCode="0.00E+00">
                  <c:v>803</c:v>
                </c:pt>
                <c:pt idx="2735" formatCode="0.00E+00">
                  <c:v>804</c:v>
                </c:pt>
                <c:pt idx="2736" formatCode="0.00E+00">
                  <c:v>804.99999999999989</c:v>
                </c:pt>
                <c:pt idx="2737" formatCode="0.00E+00">
                  <c:v>806</c:v>
                </c:pt>
                <c:pt idx="2738" formatCode="0.00E+00">
                  <c:v>807</c:v>
                </c:pt>
                <c:pt idx="2739" formatCode="0.00E+00">
                  <c:v>808</c:v>
                </c:pt>
                <c:pt idx="2740" formatCode="0.00E+00">
                  <c:v>809</c:v>
                </c:pt>
                <c:pt idx="2741" formatCode="0.00E+00">
                  <c:v>810</c:v>
                </c:pt>
                <c:pt idx="2742" formatCode="0.00E+00">
                  <c:v>811</c:v>
                </c:pt>
                <c:pt idx="2743" formatCode="0.00E+00">
                  <c:v>812</c:v>
                </c:pt>
                <c:pt idx="2744" formatCode="0.00E+00">
                  <c:v>812.99999999999989</c:v>
                </c:pt>
                <c:pt idx="2745" formatCode="0.00E+00">
                  <c:v>814</c:v>
                </c:pt>
                <c:pt idx="2746" formatCode="0.00E+00">
                  <c:v>815</c:v>
                </c:pt>
                <c:pt idx="2747" formatCode="0.00E+00">
                  <c:v>816</c:v>
                </c:pt>
                <c:pt idx="2748" formatCode="0.00E+00">
                  <c:v>817</c:v>
                </c:pt>
                <c:pt idx="2749" formatCode="0.00E+00">
                  <c:v>817.99999999999989</c:v>
                </c:pt>
                <c:pt idx="2750" formatCode="0.00E+00">
                  <c:v>819</c:v>
                </c:pt>
                <c:pt idx="2751" formatCode="0.00E+00">
                  <c:v>820</c:v>
                </c:pt>
                <c:pt idx="2752" formatCode="0.00E+00">
                  <c:v>820.99999999999989</c:v>
                </c:pt>
                <c:pt idx="2753" formatCode="0.00E+00">
                  <c:v>822</c:v>
                </c:pt>
                <c:pt idx="2754" formatCode="0.00E+00">
                  <c:v>823</c:v>
                </c:pt>
                <c:pt idx="2755" formatCode="0.00E+00">
                  <c:v>824</c:v>
                </c:pt>
                <c:pt idx="2756" formatCode="0.00E+00">
                  <c:v>825</c:v>
                </c:pt>
                <c:pt idx="2757" formatCode="0.00E+00">
                  <c:v>825.99999999999989</c:v>
                </c:pt>
                <c:pt idx="2758" formatCode="0.00E+00">
                  <c:v>827</c:v>
                </c:pt>
                <c:pt idx="2759" formatCode="0.00E+00">
                  <c:v>828</c:v>
                </c:pt>
                <c:pt idx="2760" formatCode="0.00E+00">
                  <c:v>829</c:v>
                </c:pt>
                <c:pt idx="2761" formatCode="0.00E+00">
                  <c:v>830</c:v>
                </c:pt>
                <c:pt idx="2762" formatCode="0.00E+00">
                  <c:v>830.99999999999989</c:v>
                </c:pt>
                <c:pt idx="2763" formatCode="0.00E+00">
                  <c:v>832.00000000000011</c:v>
                </c:pt>
                <c:pt idx="2764" formatCode="0.00E+00">
                  <c:v>833</c:v>
                </c:pt>
                <c:pt idx="2765" formatCode="0.00E+00">
                  <c:v>834</c:v>
                </c:pt>
                <c:pt idx="2766" formatCode="0.00E+00">
                  <c:v>835</c:v>
                </c:pt>
                <c:pt idx="2767" formatCode="0.00E+00">
                  <c:v>835.99999999999989</c:v>
                </c:pt>
                <c:pt idx="2768" formatCode="0.00E+00">
                  <c:v>837</c:v>
                </c:pt>
                <c:pt idx="2769" formatCode="0.00E+00">
                  <c:v>838</c:v>
                </c:pt>
                <c:pt idx="2770" formatCode="0.00E+00">
                  <c:v>838.99999999999989</c:v>
                </c:pt>
                <c:pt idx="2771" formatCode="0.00E+00">
                  <c:v>840</c:v>
                </c:pt>
                <c:pt idx="2772" formatCode="0.00E+00">
                  <c:v>841</c:v>
                </c:pt>
                <c:pt idx="2773" formatCode="0.00E+00">
                  <c:v>842</c:v>
                </c:pt>
                <c:pt idx="2774" formatCode="0.00E+00">
                  <c:v>843</c:v>
                </c:pt>
                <c:pt idx="2775" formatCode="0.00E+00">
                  <c:v>843.99999999999989</c:v>
                </c:pt>
                <c:pt idx="2776" formatCode="0.00E+00">
                  <c:v>845</c:v>
                </c:pt>
                <c:pt idx="2777" formatCode="0.00E+00">
                  <c:v>846</c:v>
                </c:pt>
                <c:pt idx="2778" formatCode="0.00E+00">
                  <c:v>847</c:v>
                </c:pt>
                <c:pt idx="2779" formatCode="0.00E+00">
                  <c:v>848</c:v>
                </c:pt>
                <c:pt idx="2780" formatCode="0.00E+00">
                  <c:v>848.99999999999989</c:v>
                </c:pt>
                <c:pt idx="2781" formatCode="0.00E+00">
                  <c:v>850</c:v>
                </c:pt>
                <c:pt idx="2782" formatCode="0.00E+00">
                  <c:v>851</c:v>
                </c:pt>
                <c:pt idx="2783" formatCode="0.00E+00">
                  <c:v>852</c:v>
                </c:pt>
                <c:pt idx="2784" formatCode="0.00E+00">
                  <c:v>853</c:v>
                </c:pt>
                <c:pt idx="2785" formatCode="0.00E+00">
                  <c:v>853.99999999999989</c:v>
                </c:pt>
                <c:pt idx="2786" formatCode="0.00E+00">
                  <c:v>855</c:v>
                </c:pt>
                <c:pt idx="2787" formatCode="0.00E+00">
                  <c:v>856</c:v>
                </c:pt>
                <c:pt idx="2788" formatCode="0.00E+00">
                  <c:v>856.99999999999989</c:v>
                </c:pt>
                <c:pt idx="2789" formatCode="0.00E+00">
                  <c:v>858</c:v>
                </c:pt>
                <c:pt idx="2790" formatCode="0.00E+00">
                  <c:v>859</c:v>
                </c:pt>
                <c:pt idx="2791" formatCode="0.00E+00">
                  <c:v>860</c:v>
                </c:pt>
                <c:pt idx="2792" formatCode="0.00E+00">
                  <c:v>861</c:v>
                </c:pt>
                <c:pt idx="2793" formatCode="0.00E+00">
                  <c:v>861.99999999999989</c:v>
                </c:pt>
                <c:pt idx="2794" formatCode="0.00E+00">
                  <c:v>863</c:v>
                </c:pt>
                <c:pt idx="2795" formatCode="0.00E+00">
                  <c:v>864</c:v>
                </c:pt>
                <c:pt idx="2796" formatCode="0.00E+00">
                  <c:v>865</c:v>
                </c:pt>
                <c:pt idx="2797" formatCode="0.00E+00">
                  <c:v>866</c:v>
                </c:pt>
                <c:pt idx="2798" formatCode="0.00E+00">
                  <c:v>866.99999999999989</c:v>
                </c:pt>
                <c:pt idx="2799" formatCode="0.00E+00">
                  <c:v>868</c:v>
                </c:pt>
                <c:pt idx="2800" formatCode="0.00E+00">
                  <c:v>869</c:v>
                </c:pt>
                <c:pt idx="2801" formatCode="0.00E+00">
                  <c:v>869.99999999999989</c:v>
                </c:pt>
                <c:pt idx="2802" formatCode="0.00E+00">
                  <c:v>871</c:v>
                </c:pt>
                <c:pt idx="2803" formatCode="0.00E+00">
                  <c:v>872</c:v>
                </c:pt>
                <c:pt idx="2804" formatCode="0.00E+00">
                  <c:v>873</c:v>
                </c:pt>
                <c:pt idx="2805" formatCode="0.00E+00">
                  <c:v>874</c:v>
                </c:pt>
                <c:pt idx="2806" formatCode="0.00E+00">
                  <c:v>874.99999999999989</c:v>
                </c:pt>
                <c:pt idx="2807" formatCode="0.00E+00">
                  <c:v>876</c:v>
                </c:pt>
                <c:pt idx="2808" formatCode="0.00E+00">
                  <c:v>877</c:v>
                </c:pt>
                <c:pt idx="2809" formatCode="0.00E+00">
                  <c:v>878</c:v>
                </c:pt>
                <c:pt idx="2810" formatCode="0.00E+00">
                  <c:v>879</c:v>
                </c:pt>
                <c:pt idx="2811" formatCode="0.00E+00">
                  <c:v>879.99999999999989</c:v>
                </c:pt>
                <c:pt idx="2812" formatCode="0.00E+00">
                  <c:v>881</c:v>
                </c:pt>
                <c:pt idx="2813" formatCode="0.00E+00">
                  <c:v>882</c:v>
                </c:pt>
                <c:pt idx="2814" formatCode="0.00E+00">
                  <c:v>883</c:v>
                </c:pt>
                <c:pt idx="2815" formatCode="0.00E+00">
                  <c:v>884</c:v>
                </c:pt>
                <c:pt idx="2816" formatCode="0.00E+00">
                  <c:v>884.99999999999989</c:v>
                </c:pt>
                <c:pt idx="2817" formatCode="0.00E+00">
                  <c:v>886</c:v>
                </c:pt>
                <c:pt idx="2818" formatCode="0.00E+00">
                  <c:v>887</c:v>
                </c:pt>
                <c:pt idx="2819" formatCode="0.00E+00">
                  <c:v>887.99999999999989</c:v>
                </c:pt>
                <c:pt idx="2820" formatCode="0.00E+00">
                  <c:v>889</c:v>
                </c:pt>
                <c:pt idx="2821" formatCode="0.00E+00">
                  <c:v>890</c:v>
                </c:pt>
                <c:pt idx="2822" formatCode="0.00E+00">
                  <c:v>891</c:v>
                </c:pt>
                <c:pt idx="2823" formatCode="0.00E+00">
                  <c:v>892</c:v>
                </c:pt>
                <c:pt idx="2824" formatCode="0.00E+00">
                  <c:v>892.99999999999989</c:v>
                </c:pt>
                <c:pt idx="2825" formatCode="0.00E+00">
                  <c:v>894</c:v>
                </c:pt>
                <c:pt idx="2826" formatCode="0.00E+00">
                  <c:v>895</c:v>
                </c:pt>
                <c:pt idx="2827" formatCode="0.00E+00">
                  <c:v>896</c:v>
                </c:pt>
                <c:pt idx="2828" formatCode="0.00E+00">
                  <c:v>897</c:v>
                </c:pt>
                <c:pt idx="2829" formatCode="0.00E+00">
                  <c:v>897.99999999999989</c:v>
                </c:pt>
                <c:pt idx="2830" formatCode="0.00E+00">
                  <c:v>899</c:v>
                </c:pt>
                <c:pt idx="2831" formatCode="0.00E+00">
                  <c:v>900</c:v>
                </c:pt>
                <c:pt idx="2832" formatCode="0.00E+00">
                  <c:v>901</c:v>
                </c:pt>
                <c:pt idx="2833" formatCode="0.00E+00">
                  <c:v>902</c:v>
                </c:pt>
                <c:pt idx="2834" formatCode="0.00E+00">
                  <c:v>902.99999999999989</c:v>
                </c:pt>
                <c:pt idx="2835" formatCode="0.00E+00">
                  <c:v>904</c:v>
                </c:pt>
                <c:pt idx="2836" formatCode="0.00E+00">
                  <c:v>905</c:v>
                </c:pt>
                <c:pt idx="2837" formatCode="0.00E+00">
                  <c:v>905.99999999999989</c:v>
                </c:pt>
                <c:pt idx="2838" formatCode="0.00E+00">
                  <c:v>907</c:v>
                </c:pt>
                <c:pt idx="2839" formatCode="0.00E+00">
                  <c:v>908</c:v>
                </c:pt>
                <c:pt idx="2840" formatCode="0.00E+00">
                  <c:v>909</c:v>
                </c:pt>
                <c:pt idx="2841" formatCode="0.00E+00">
                  <c:v>910</c:v>
                </c:pt>
                <c:pt idx="2842" formatCode="0.00E+00">
                  <c:v>910.99999999999989</c:v>
                </c:pt>
                <c:pt idx="2843" formatCode="0.00E+00">
                  <c:v>912</c:v>
                </c:pt>
                <c:pt idx="2844" formatCode="0.00E+00">
                  <c:v>913</c:v>
                </c:pt>
                <c:pt idx="2845" formatCode="0.00E+00">
                  <c:v>914</c:v>
                </c:pt>
                <c:pt idx="2846" formatCode="0.00E+00">
                  <c:v>915</c:v>
                </c:pt>
                <c:pt idx="2847" formatCode="0.00E+00">
                  <c:v>915.99999999999989</c:v>
                </c:pt>
                <c:pt idx="2848" formatCode="0.00E+00">
                  <c:v>917</c:v>
                </c:pt>
                <c:pt idx="2849" formatCode="0.00E+00">
                  <c:v>918</c:v>
                </c:pt>
                <c:pt idx="2850" formatCode="0.00E+00">
                  <c:v>919</c:v>
                </c:pt>
                <c:pt idx="2851" formatCode="0.00E+00">
                  <c:v>920</c:v>
                </c:pt>
                <c:pt idx="2852" formatCode="0.00E+00">
                  <c:v>921</c:v>
                </c:pt>
                <c:pt idx="2853" formatCode="0.00E+00">
                  <c:v>922</c:v>
                </c:pt>
                <c:pt idx="2854" formatCode="0.00E+00">
                  <c:v>923</c:v>
                </c:pt>
                <c:pt idx="2855" formatCode="0.00E+00">
                  <c:v>923.99999999999989</c:v>
                </c:pt>
                <c:pt idx="2856" formatCode="0.00E+00">
                  <c:v>925</c:v>
                </c:pt>
                <c:pt idx="2857" formatCode="0.00E+00">
                  <c:v>926</c:v>
                </c:pt>
                <c:pt idx="2858" formatCode="0.00E+00">
                  <c:v>927</c:v>
                </c:pt>
                <c:pt idx="2859" formatCode="0.00E+00">
                  <c:v>928</c:v>
                </c:pt>
                <c:pt idx="2860" formatCode="0.00E+00">
                  <c:v>928.99999999999989</c:v>
                </c:pt>
                <c:pt idx="2861" formatCode="0.00E+00">
                  <c:v>930</c:v>
                </c:pt>
                <c:pt idx="2862" formatCode="0.00E+00">
                  <c:v>931</c:v>
                </c:pt>
                <c:pt idx="2863" formatCode="0.00E+00">
                  <c:v>932</c:v>
                </c:pt>
                <c:pt idx="2864" formatCode="0.00E+00">
                  <c:v>933</c:v>
                </c:pt>
                <c:pt idx="2865" formatCode="0.00E+00">
                  <c:v>933.99999999999989</c:v>
                </c:pt>
                <c:pt idx="2866" formatCode="0.00E+00">
                  <c:v>935</c:v>
                </c:pt>
                <c:pt idx="2867" formatCode="0.00E+00">
                  <c:v>936</c:v>
                </c:pt>
                <c:pt idx="2868" formatCode="0.00E+00">
                  <c:v>936.99999999999989</c:v>
                </c:pt>
                <c:pt idx="2869" formatCode="0.00E+00">
                  <c:v>938</c:v>
                </c:pt>
                <c:pt idx="2870" formatCode="0.00E+00">
                  <c:v>939</c:v>
                </c:pt>
                <c:pt idx="2871" formatCode="0.00E+00">
                  <c:v>940</c:v>
                </c:pt>
                <c:pt idx="2872" formatCode="0.00E+00">
                  <c:v>941</c:v>
                </c:pt>
                <c:pt idx="2873" formatCode="0.00E+00">
                  <c:v>941.99999999999989</c:v>
                </c:pt>
                <c:pt idx="2874" formatCode="0.00E+00">
                  <c:v>943</c:v>
                </c:pt>
                <c:pt idx="2875" formatCode="0.00E+00">
                  <c:v>944</c:v>
                </c:pt>
                <c:pt idx="2876" formatCode="0.00E+00">
                  <c:v>945</c:v>
                </c:pt>
                <c:pt idx="2877" formatCode="0.00E+00">
                  <c:v>946</c:v>
                </c:pt>
                <c:pt idx="2878" formatCode="0.00E+00">
                  <c:v>946.99999999999989</c:v>
                </c:pt>
                <c:pt idx="2879" formatCode="0.00E+00">
                  <c:v>948.00000000000011</c:v>
                </c:pt>
                <c:pt idx="2880" formatCode="0.00E+00">
                  <c:v>949</c:v>
                </c:pt>
                <c:pt idx="2881" formatCode="0.00E+00">
                  <c:v>950</c:v>
                </c:pt>
                <c:pt idx="2882" formatCode="0.00E+00">
                  <c:v>951</c:v>
                </c:pt>
                <c:pt idx="2883" formatCode="0.00E+00">
                  <c:v>951.99999999999989</c:v>
                </c:pt>
                <c:pt idx="2884" formatCode="0.00E+00">
                  <c:v>953</c:v>
                </c:pt>
                <c:pt idx="2885" formatCode="0.00E+00">
                  <c:v>954</c:v>
                </c:pt>
                <c:pt idx="2886" formatCode="0.00E+00">
                  <c:v>954.99999999999989</c:v>
                </c:pt>
                <c:pt idx="2887" formatCode="0.00E+00">
                  <c:v>956</c:v>
                </c:pt>
                <c:pt idx="2888" formatCode="0.00E+00">
                  <c:v>957</c:v>
                </c:pt>
                <c:pt idx="2889" formatCode="0.00E+00">
                  <c:v>958</c:v>
                </c:pt>
                <c:pt idx="2890" formatCode="0.00E+00">
                  <c:v>959</c:v>
                </c:pt>
                <c:pt idx="2891" formatCode="0.00E+00">
                  <c:v>959.99999999999989</c:v>
                </c:pt>
                <c:pt idx="2892" formatCode="0.00E+00">
                  <c:v>961</c:v>
                </c:pt>
                <c:pt idx="2893" formatCode="0.00E+00">
                  <c:v>962</c:v>
                </c:pt>
                <c:pt idx="2894" formatCode="0.00E+00">
                  <c:v>963</c:v>
                </c:pt>
                <c:pt idx="2895" formatCode="0.00E+00">
                  <c:v>964</c:v>
                </c:pt>
                <c:pt idx="2896" formatCode="0.00E+00">
                  <c:v>964.99999999999989</c:v>
                </c:pt>
                <c:pt idx="2897" formatCode="0.00E+00">
                  <c:v>966</c:v>
                </c:pt>
                <c:pt idx="2898" formatCode="0.00E+00">
                  <c:v>967</c:v>
                </c:pt>
                <c:pt idx="2899" formatCode="0.00E+00">
                  <c:v>968</c:v>
                </c:pt>
                <c:pt idx="2900" formatCode="0.00E+00">
                  <c:v>969</c:v>
                </c:pt>
                <c:pt idx="2901" formatCode="0.00E+00">
                  <c:v>969.99999999999989</c:v>
                </c:pt>
                <c:pt idx="2902" formatCode="0.00E+00">
                  <c:v>971</c:v>
                </c:pt>
                <c:pt idx="2903" formatCode="0.00E+00">
                  <c:v>972</c:v>
                </c:pt>
                <c:pt idx="2904" formatCode="0.00E+00">
                  <c:v>972.99999999999989</c:v>
                </c:pt>
                <c:pt idx="2905" formatCode="0.00E+00">
                  <c:v>974</c:v>
                </c:pt>
                <c:pt idx="2906" formatCode="0.00E+00">
                  <c:v>975</c:v>
                </c:pt>
                <c:pt idx="2907" formatCode="0.00E+00">
                  <c:v>976</c:v>
                </c:pt>
                <c:pt idx="2908" formatCode="0.00E+00">
                  <c:v>977</c:v>
                </c:pt>
                <c:pt idx="2909" formatCode="0.00E+00">
                  <c:v>977.99999999999989</c:v>
                </c:pt>
                <c:pt idx="2910" formatCode="0.00E+00">
                  <c:v>979</c:v>
                </c:pt>
                <c:pt idx="2911" formatCode="0.00E+00">
                  <c:v>980</c:v>
                </c:pt>
                <c:pt idx="2912" formatCode="0.00E+00">
                  <c:v>981.00000000000011</c:v>
                </c:pt>
                <c:pt idx="2913" formatCode="0.00E+00">
                  <c:v>982</c:v>
                </c:pt>
                <c:pt idx="2914" formatCode="0.00E+00">
                  <c:v>982.99999999999989</c:v>
                </c:pt>
                <c:pt idx="2915" formatCode="0.00E+00">
                  <c:v>984.00000000000011</c:v>
                </c:pt>
                <c:pt idx="2916" formatCode="0.00E+00">
                  <c:v>985</c:v>
                </c:pt>
                <c:pt idx="2917" formatCode="0.00E+00">
                  <c:v>985.99999999999989</c:v>
                </c:pt>
                <c:pt idx="2918" formatCode="0.00E+00">
                  <c:v>987</c:v>
                </c:pt>
                <c:pt idx="2919" formatCode="0.00E+00">
                  <c:v>988</c:v>
                </c:pt>
                <c:pt idx="2920" formatCode="0.00E+00">
                  <c:v>988.99999999999989</c:v>
                </c:pt>
                <c:pt idx="2921" formatCode="0.00E+00">
                  <c:v>990</c:v>
                </c:pt>
                <c:pt idx="2922" formatCode="0.00E+00">
                  <c:v>990.99999999999989</c:v>
                </c:pt>
                <c:pt idx="2923" formatCode="0.00E+00">
                  <c:v>992</c:v>
                </c:pt>
                <c:pt idx="2924" formatCode="0.00E+00">
                  <c:v>993</c:v>
                </c:pt>
                <c:pt idx="2925" formatCode="0.00E+00">
                  <c:v>994.00000000000011</c:v>
                </c:pt>
                <c:pt idx="2926" formatCode="0.00E+00">
                  <c:v>995</c:v>
                </c:pt>
                <c:pt idx="2927" formatCode="0.00E+00">
                  <c:v>995.99999999999989</c:v>
                </c:pt>
                <c:pt idx="2928" formatCode="0.00E+00">
                  <c:v>997</c:v>
                </c:pt>
                <c:pt idx="2929" formatCode="0.00E+00">
                  <c:v>998</c:v>
                </c:pt>
                <c:pt idx="2930" formatCode="0.00E+00">
                  <c:v>998.99999999999989</c:v>
                </c:pt>
                <c:pt idx="2931" formatCode="0.00E+00">
                  <c:v>1000</c:v>
                </c:pt>
                <c:pt idx="2932" formatCode="0.00E+00">
                  <c:v>1000.9999999999999</c:v>
                </c:pt>
                <c:pt idx="2933" formatCode="0.00E+00">
                  <c:v>1001.9999999999999</c:v>
                </c:pt>
                <c:pt idx="2934" formatCode="0.00E+00">
                  <c:v>1003</c:v>
                </c:pt>
                <c:pt idx="2935" formatCode="0.00E+00">
                  <c:v>1003.9999999999999</c:v>
                </c:pt>
                <c:pt idx="2936" formatCode="0.00E+00">
                  <c:v>1005</c:v>
                </c:pt>
                <c:pt idx="2937" formatCode="0.00E+00">
                  <c:v>1006</c:v>
                </c:pt>
                <c:pt idx="2938" formatCode="0.00E+00">
                  <c:v>1007.0000000000001</c:v>
                </c:pt>
                <c:pt idx="2939" formatCode="0.00E+00">
                  <c:v>1008</c:v>
                </c:pt>
                <c:pt idx="2940" formatCode="0.00E+00">
                  <c:v>1008.9999999999999</c:v>
                </c:pt>
                <c:pt idx="2941" formatCode="0.00E+00">
                  <c:v>1010</c:v>
                </c:pt>
                <c:pt idx="2942" formatCode="0.00E+00">
                  <c:v>1011</c:v>
                </c:pt>
                <c:pt idx="2943" formatCode="0.00E+00">
                  <c:v>1011.9999999999999</c:v>
                </c:pt>
                <c:pt idx="2944" formatCode="0.00E+00">
                  <c:v>1013</c:v>
                </c:pt>
                <c:pt idx="2945" formatCode="0.00E+00">
                  <c:v>1013.9999999999999</c:v>
                </c:pt>
                <c:pt idx="2946" formatCode="0.00E+00">
                  <c:v>1014.9999999999999</c:v>
                </c:pt>
                <c:pt idx="2947" formatCode="0.00E+00">
                  <c:v>1016</c:v>
                </c:pt>
                <c:pt idx="2948" formatCode="0.00E+00">
                  <c:v>1017.0000000000001</c:v>
                </c:pt>
                <c:pt idx="2949" formatCode="0.00E+00">
                  <c:v>1018</c:v>
                </c:pt>
                <c:pt idx="2950" formatCode="0.00E+00">
                  <c:v>1018.9999999999999</c:v>
                </c:pt>
                <c:pt idx="2951" formatCode="0.00E+00">
                  <c:v>1020.0000000000001</c:v>
                </c:pt>
                <c:pt idx="2952" formatCode="0.00E+00">
                  <c:v>1021</c:v>
                </c:pt>
                <c:pt idx="2953" formatCode="0.00E+00">
                  <c:v>1021.9999999999999</c:v>
                </c:pt>
                <c:pt idx="2954" formatCode="0.00E+00">
                  <c:v>1023</c:v>
                </c:pt>
                <c:pt idx="2955" formatCode="0.00E+00">
                  <c:v>1024</c:v>
                </c:pt>
                <c:pt idx="2956" formatCode="0.00E+00">
                  <c:v>1024.9999999999998</c:v>
                </c:pt>
                <c:pt idx="2957" formatCode="0.00E+00">
                  <c:v>1026</c:v>
                </c:pt>
                <c:pt idx="2958" formatCode="0.00E+00">
                  <c:v>1027</c:v>
                </c:pt>
                <c:pt idx="2959" formatCode="0.00E+00">
                  <c:v>1028</c:v>
                </c:pt>
                <c:pt idx="2960" formatCode="0.00E+00">
                  <c:v>1029</c:v>
                </c:pt>
                <c:pt idx="2961" formatCode="0.00E+00">
                  <c:v>1030</c:v>
                </c:pt>
                <c:pt idx="2962" formatCode="0.00E+00">
                  <c:v>1031</c:v>
                </c:pt>
                <c:pt idx="2963" formatCode="0.00E+00">
                  <c:v>1032</c:v>
                </c:pt>
                <c:pt idx="2964" formatCode="0.00E+00">
                  <c:v>1033</c:v>
                </c:pt>
                <c:pt idx="2965" formatCode="0.00E+00">
                  <c:v>1034</c:v>
                </c:pt>
                <c:pt idx="2966" formatCode="0.00E+00">
                  <c:v>1035</c:v>
                </c:pt>
                <c:pt idx="2967" formatCode="0.00E+00">
                  <c:v>1036</c:v>
                </c:pt>
                <c:pt idx="2968" formatCode="0.00E+00">
                  <c:v>1037</c:v>
                </c:pt>
                <c:pt idx="2969" formatCode="0.00E+00">
                  <c:v>1037.9999999999998</c:v>
                </c:pt>
                <c:pt idx="2970" formatCode="0.00E+00">
                  <c:v>1039</c:v>
                </c:pt>
                <c:pt idx="2971" formatCode="0.00E+00">
                  <c:v>1040</c:v>
                </c:pt>
                <c:pt idx="2972" formatCode="0.00E+00">
                  <c:v>1041</c:v>
                </c:pt>
                <c:pt idx="2973" formatCode="0.00E+00">
                  <c:v>1042</c:v>
                </c:pt>
                <c:pt idx="2974" formatCode="0.00E+00">
                  <c:v>1043</c:v>
                </c:pt>
                <c:pt idx="2975" formatCode="0.00E+00">
                  <c:v>1044</c:v>
                </c:pt>
                <c:pt idx="2976" formatCode="0.00E+00">
                  <c:v>1045</c:v>
                </c:pt>
                <c:pt idx="2977" formatCode="0.00E+00">
                  <c:v>1046</c:v>
                </c:pt>
                <c:pt idx="2978" formatCode="0.00E+00">
                  <c:v>1047</c:v>
                </c:pt>
                <c:pt idx="2979" formatCode="0.00E+00">
                  <c:v>1048</c:v>
                </c:pt>
                <c:pt idx="2980" formatCode="0.00E+00">
                  <c:v>1049</c:v>
                </c:pt>
                <c:pt idx="2981" formatCode="0.00E+00">
                  <c:v>1050</c:v>
                </c:pt>
                <c:pt idx="2982" formatCode="0.00E+00">
                  <c:v>1050.9999999999998</c:v>
                </c:pt>
                <c:pt idx="2983" formatCode="0.00E+00">
                  <c:v>1052</c:v>
                </c:pt>
                <c:pt idx="2984" formatCode="0.00E+00">
                  <c:v>1053</c:v>
                </c:pt>
                <c:pt idx="2985" formatCode="0.00E+00">
                  <c:v>1054</c:v>
                </c:pt>
                <c:pt idx="2986" formatCode="0.00E+00">
                  <c:v>1055</c:v>
                </c:pt>
                <c:pt idx="2987" formatCode="0.00E+00">
                  <c:v>1056</c:v>
                </c:pt>
                <c:pt idx="2988" formatCode="0.00E+00">
                  <c:v>1057</c:v>
                </c:pt>
                <c:pt idx="2989" formatCode="0.00E+00">
                  <c:v>1058</c:v>
                </c:pt>
                <c:pt idx="2990" formatCode="0.00E+00">
                  <c:v>1059</c:v>
                </c:pt>
                <c:pt idx="2991" formatCode="0.00E+00">
                  <c:v>1060</c:v>
                </c:pt>
                <c:pt idx="2992" formatCode="0.00E+00">
                  <c:v>1060.9999999999998</c:v>
                </c:pt>
                <c:pt idx="2993" formatCode="0.00E+00">
                  <c:v>1062</c:v>
                </c:pt>
                <c:pt idx="2994" formatCode="0.00E+00">
                  <c:v>1063</c:v>
                </c:pt>
                <c:pt idx="2995" formatCode="0.00E+00">
                  <c:v>1063.9999999999998</c:v>
                </c:pt>
                <c:pt idx="2996" formatCode="0.00E+00">
                  <c:v>1065</c:v>
                </c:pt>
                <c:pt idx="2997" formatCode="0.00E+00">
                  <c:v>1066</c:v>
                </c:pt>
                <c:pt idx="2998" formatCode="0.00E+00">
                  <c:v>1067</c:v>
                </c:pt>
                <c:pt idx="2999" formatCode="0.00E+00">
                  <c:v>1068</c:v>
                </c:pt>
                <c:pt idx="3000" formatCode="0.00E+00">
                  <c:v>1069</c:v>
                </c:pt>
                <c:pt idx="3001" formatCode="0.00E+00">
                  <c:v>1070</c:v>
                </c:pt>
                <c:pt idx="3002" formatCode="0.00E+00">
                  <c:v>1071</c:v>
                </c:pt>
                <c:pt idx="3003" formatCode="0.00E+00">
                  <c:v>1072</c:v>
                </c:pt>
                <c:pt idx="3004" formatCode="0.00E+00">
                  <c:v>1073</c:v>
                </c:pt>
                <c:pt idx="3005" formatCode="0.00E+00">
                  <c:v>1073.9999999999998</c:v>
                </c:pt>
                <c:pt idx="3006" formatCode="0.00E+00">
                  <c:v>1075</c:v>
                </c:pt>
                <c:pt idx="3007" formatCode="0.00E+00">
                  <c:v>1076.0000000000002</c:v>
                </c:pt>
                <c:pt idx="3008" formatCode="0.00E+00">
                  <c:v>1076.9999999999998</c:v>
                </c:pt>
                <c:pt idx="3009" formatCode="0.00E+00">
                  <c:v>1078</c:v>
                </c:pt>
                <c:pt idx="3010" formatCode="0.00E+00">
                  <c:v>1079</c:v>
                </c:pt>
                <c:pt idx="3011" formatCode="0.00E+00">
                  <c:v>1080</c:v>
                </c:pt>
                <c:pt idx="3012" formatCode="0.00E+00">
                  <c:v>1081</c:v>
                </c:pt>
                <c:pt idx="3013" formatCode="0.00E+00">
                  <c:v>1082</c:v>
                </c:pt>
                <c:pt idx="3014" formatCode="0.00E+00">
                  <c:v>1083</c:v>
                </c:pt>
                <c:pt idx="3015" formatCode="0.00E+00">
                  <c:v>1084</c:v>
                </c:pt>
                <c:pt idx="3016" formatCode="0.00E+00">
                  <c:v>1085</c:v>
                </c:pt>
                <c:pt idx="3017" formatCode="0.00E+00">
                  <c:v>1086</c:v>
                </c:pt>
                <c:pt idx="3018" formatCode="0.00E+00">
                  <c:v>1086.9999999999998</c:v>
                </c:pt>
                <c:pt idx="3019" formatCode="0.00E+00">
                  <c:v>1088</c:v>
                </c:pt>
                <c:pt idx="3020" formatCode="0.00E+00">
                  <c:v>1089.0000000000002</c:v>
                </c:pt>
                <c:pt idx="3021" formatCode="0.00E+00">
                  <c:v>1089.9999999999998</c:v>
                </c:pt>
                <c:pt idx="3022" formatCode="0.00E+00">
                  <c:v>1091</c:v>
                </c:pt>
                <c:pt idx="3023" formatCode="0.00E+00">
                  <c:v>1092</c:v>
                </c:pt>
                <c:pt idx="3024" formatCode="0.00E+00">
                  <c:v>1093</c:v>
                </c:pt>
                <c:pt idx="3025" formatCode="0.00E+00">
                  <c:v>1094</c:v>
                </c:pt>
                <c:pt idx="3026" formatCode="0.00E+00">
                  <c:v>1095</c:v>
                </c:pt>
                <c:pt idx="3027" formatCode="0.00E+00">
                  <c:v>1096</c:v>
                </c:pt>
                <c:pt idx="3028" formatCode="0.00E+00">
                  <c:v>1096.9999999999998</c:v>
                </c:pt>
                <c:pt idx="3029" formatCode="0.00E+00">
                  <c:v>1098</c:v>
                </c:pt>
                <c:pt idx="3030" formatCode="0.00E+00">
                  <c:v>1099</c:v>
                </c:pt>
                <c:pt idx="3031" formatCode="0.00E+00">
                  <c:v>1099.9999999999998</c:v>
                </c:pt>
                <c:pt idx="3032" formatCode="0.00E+00">
                  <c:v>1101</c:v>
                </c:pt>
                <c:pt idx="3033" formatCode="0.00E+00">
                  <c:v>1102.0000000000002</c:v>
                </c:pt>
                <c:pt idx="3034" formatCode="0.00E+00">
                  <c:v>1103</c:v>
                </c:pt>
                <c:pt idx="3035" formatCode="0.00E+00">
                  <c:v>1104</c:v>
                </c:pt>
                <c:pt idx="3036" formatCode="0.00E+00">
                  <c:v>1105</c:v>
                </c:pt>
                <c:pt idx="3037" formatCode="0.00E+00">
                  <c:v>1106</c:v>
                </c:pt>
                <c:pt idx="3038" formatCode="0.00E+00">
                  <c:v>1107</c:v>
                </c:pt>
                <c:pt idx="3039" formatCode="0.00E+00">
                  <c:v>1108</c:v>
                </c:pt>
                <c:pt idx="3040" formatCode="0.00E+00">
                  <c:v>1109</c:v>
                </c:pt>
                <c:pt idx="3041" formatCode="0.00E+00">
                  <c:v>1109.9999999999998</c:v>
                </c:pt>
                <c:pt idx="3042" formatCode="0.00E+00">
                  <c:v>1111</c:v>
                </c:pt>
                <c:pt idx="3043" formatCode="0.00E+00">
                  <c:v>1112</c:v>
                </c:pt>
                <c:pt idx="3044" formatCode="0.00E+00">
                  <c:v>1112.9999999999998</c:v>
                </c:pt>
                <c:pt idx="3045" formatCode="0.00E+00">
                  <c:v>1114</c:v>
                </c:pt>
                <c:pt idx="3046" formatCode="0.00E+00">
                  <c:v>1115</c:v>
                </c:pt>
                <c:pt idx="3047" formatCode="0.00E+00">
                  <c:v>1116</c:v>
                </c:pt>
                <c:pt idx="3048" formatCode="0.00E+00">
                  <c:v>1117</c:v>
                </c:pt>
                <c:pt idx="3049" formatCode="0.00E+00">
                  <c:v>1118</c:v>
                </c:pt>
                <c:pt idx="3050" formatCode="0.00E+00">
                  <c:v>1119</c:v>
                </c:pt>
                <c:pt idx="3051" formatCode="0.00E+00">
                  <c:v>1120</c:v>
                </c:pt>
                <c:pt idx="3052" formatCode="0.00E+00">
                  <c:v>1121</c:v>
                </c:pt>
                <c:pt idx="3053" formatCode="0.00E+00">
                  <c:v>1122</c:v>
                </c:pt>
                <c:pt idx="3054" formatCode="0.00E+00">
                  <c:v>1122.9999999999998</c:v>
                </c:pt>
                <c:pt idx="3055" formatCode="0.00E+00">
                  <c:v>1124</c:v>
                </c:pt>
                <c:pt idx="3056" formatCode="0.00E+00">
                  <c:v>1125.0000000000002</c:v>
                </c:pt>
                <c:pt idx="3057" formatCode="0.00E+00">
                  <c:v>1125.9999999999998</c:v>
                </c:pt>
                <c:pt idx="3058" formatCode="0.00E+00">
                  <c:v>1127</c:v>
                </c:pt>
                <c:pt idx="3059" formatCode="0.00E+00">
                  <c:v>1128</c:v>
                </c:pt>
                <c:pt idx="3060" formatCode="0.00E+00">
                  <c:v>1129</c:v>
                </c:pt>
                <c:pt idx="3061" formatCode="0.00E+00">
                  <c:v>1130</c:v>
                </c:pt>
                <c:pt idx="3062" formatCode="0.00E+00">
                  <c:v>1131</c:v>
                </c:pt>
                <c:pt idx="3063" formatCode="0.00E+00">
                  <c:v>1132</c:v>
                </c:pt>
                <c:pt idx="3064" formatCode="0.00E+00">
                  <c:v>1133</c:v>
                </c:pt>
                <c:pt idx="3065" formatCode="0.00E+00">
                  <c:v>1134</c:v>
                </c:pt>
                <c:pt idx="3066" formatCode="0.00E+00">
                  <c:v>1135</c:v>
                </c:pt>
                <c:pt idx="3067" formatCode="0.00E+00">
                  <c:v>1135.9999999999998</c:v>
                </c:pt>
                <c:pt idx="3068" formatCode="0.00E+00">
                  <c:v>1137</c:v>
                </c:pt>
                <c:pt idx="3069" formatCode="0.00E+00">
                  <c:v>1138.0000000000002</c:v>
                </c:pt>
                <c:pt idx="3070" formatCode="0.00E+00">
                  <c:v>1138.9999999999998</c:v>
                </c:pt>
                <c:pt idx="3071" formatCode="0.00E+00">
                  <c:v>1140</c:v>
                </c:pt>
                <c:pt idx="3072" formatCode="0.00E+00">
                  <c:v>1141</c:v>
                </c:pt>
                <c:pt idx="3073" formatCode="0.00E+00">
                  <c:v>1142</c:v>
                </c:pt>
                <c:pt idx="3074" formatCode="0.00E+00">
                  <c:v>1143</c:v>
                </c:pt>
                <c:pt idx="3075" formatCode="0.00E+00">
                  <c:v>1144</c:v>
                </c:pt>
                <c:pt idx="3076" formatCode="0.00E+00">
                  <c:v>1145</c:v>
                </c:pt>
                <c:pt idx="3077" formatCode="0.00E+00">
                  <c:v>1145.9999999999998</c:v>
                </c:pt>
                <c:pt idx="3078" formatCode="0.00E+00">
                  <c:v>1147</c:v>
                </c:pt>
                <c:pt idx="3079" formatCode="0.00E+00">
                  <c:v>1148</c:v>
                </c:pt>
                <c:pt idx="3080" formatCode="0.00E+00">
                  <c:v>1148.9999999999998</c:v>
                </c:pt>
                <c:pt idx="3081" formatCode="0.00E+00">
                  <c:v>1150</c:v>
                </c:pt>
                <c:pt idx="3082" formatCode="0.00E+00">
                  <c:v>1151</c:v>
                </c:pt>
                <c:pt idx="3083" formatCode="0.00E+00">
                  <c:v>1152</c:v>
                </c:pt>
                <c:pt idx="3084" formatCode="0.00E+00">
                  <c:v>1153</c:v>
                </c:pt>
                <c:pt idx="3085" formatCode="0.00E+00">
                  <c:v>1154</c:v>
                </c:pt>
                <c:pt idx="3086" formatCode="0.00E+00">
                  <c:v>1155</c:v>
                </c:pt>
                <c:pt idx="3087" formatCode="0.00E+00">
                  <c:v>1156</c:v>
                </c:pt>
                <c:pt idx="3088" formatCode="0.00E+00">
                  <c:v>1157</c:v>
                </c:pt>
                <c:pt idx="3089" formatCode="0.00E+00">
                  <c:v>1158</c:v>
                </c:pt>
                <c:pt idx="3090" formatCode="0.00E+00">
                  <c:v>1158.9999999999998</c:v>
                </c:pt>
                <c:pt idx="3091" formatCode="0.00E+00">
                  <c:v>1160</c:v>
                </c:pt>
                <c:pt idx="3092" formatCode="0.00E+00">
                  <c:v>1161.0000000000002</c:v>
                </c:pt>
                <c:pt idx="3093" formatCode="0.00E+00">
                  <c:v>1161.9999999999998</c:v>
                </c:pt>
                <c:pt idx="3094" formatCode="0.00E+00">
                  <c:v>1163</c:v>
                </c:pt>
                <c:pt idx="3095" formatCode="0.00E+00">
                  <c:v>1164</c:v>
                </c:pt>
                <c:pt idx="3096" formatCode="0.00E+00">
                  <c:v>1165</c:v>
                </c:pt>
                <c:pt idx="3097" formatCode="0.00E+00">
                  <c:v>1166</c:v>
                </c:pt>
                <c:pt idx="3098" formatCode="0.00E+00">
                  <c:v>1167</c:v>
                </c:pt>
                <c:pt idx="3099" formatCode="0.00E+00">
                  <c:v>1168</c:v>
                </c:pt>
                <c:pt idx="3100" formatCode="0.00E+00">
                  <c:v>1169</c:v>
                </c:pt>
                <c:pt idx="3101" formatCode="0.00E+00">
                  <c:v>1170</c:v>
                </c:pt>
                <c:pt idx="3102" formatCode="0.00E+00">
                  <c:v>1171</c:v>
                </c:pt>
                <c:pt idx="3103" formatCode="0.00E+00">
                  <c:v>1171.9999999999998</c:v>
                </c:pt>
                <c:pt idx="3104" formatCode="0.00E+00">
                  <c:v>1173</c:v>
                </c:pt>
                <c:pt idx="3105" formatCode="0.00E+00">
                  <c:v>1174.0000000000002</c:v>
                </c:pt>
                <c:pt idx="3106" formatCode="0.00E+00">
                  <c:v>1174.9999999999998</c:v>
                </c:pt>
                <c:pt idx="3107" formatCode="0.00E+00">
                  <c:v>1176</c:v>
                </c:pt>
                <c:pt idx="3108" formatCode="0.00E+00">
                  <c:v>1177</c:v>
                </c:pt>
                <c:pt idx="3109" formatCode="0.00E+00">
                  <c:v>1178</c:v>
                </c:pt>
                <c:pt idx="3110" formatCode="0.00E+00">
                  <c:v>1179</c:v>
                </c:pt>
                <c:pt idx="3111" formatCode="0.00E+00">
                  <c:v>1180</c:v>
                </c:pt>
                <c:pt idx="3112" formatCode="0.00E+00">
                  <c:v>1181</c:v>
                </c:pt>
                <c:pt idx="3113" formatCode="0.00E+00">
                  <c:v>1182</c:v>
                </c:pt>
                <c:pt idx="3114" formatCode="0.00E+00">
                  <c:v>1183</c:v>
                </c:pt>
                <c:pt idx="3115" formatCode="0.00E+00">
                  <c:v>1184</c:v>
                </c:pt>
                <c:pt idx="3116" formatCode="0.00E+00">
                  <c:v>1184.9999999999998</c:v>
                </c:pt>
                <c:pt idx="3117" formatCode="0.00E+00">
                  <c:v>1186</c:v>
                </c:pt>
                <c:pt idx="3118" formatCode="0.00E+00">
                  <c:v>1187.0000000000002</c:v>
                </c:pt>
                <c:pt idx="3119" formatCode="0.00E+00">
                  <c:v>1187.9999999999998</c:v>
                </c:pt>
                <c:pt idx="3120" formatCode="0.00E+00">
                  <c:v>1189</c:v>
                </c:pt>
                <c:pt idx="3121" formatCode="0.00E+00">
                  <c:v>1190</c:v>
                </c:pt>
                <c:pt idx="3122" formatCode="0.00E+00">
                  <c:v>1191</c:v>
                </c:pt>
                <c:pt idx="3123" formatCode="0.00E+00">
                  <c:v>1192</c:v>
                </c:pt>
                <c:pt idx="3124" formatCode="0.00E+00">
                  <c:v>1193</c:v>
                </c:pt>
                <c:pt idx="3125" formatCode="0.00E+00">
                  <c:v>1194</c:v>
                </c:pt>
                <c:pt idx="3126" formatCode="0.00E+00">
                  <c:v>1194.9999999999998</c:v>
                </c:pt>
                <c:pt idx="3127" formatCode="0.00E+00">
                  <c:v>1196</c:v>
                </c:pt>
                <c:pt idx="3128" formatCode="0.00E+00">
                  <c:v>1197</c:v>
                </c:pt>
                <c:pt idx="3129" formatCode="0.00E+00">
                  <c:v>1197.9999999999998</c:v>
                </c:pt>
                <c:pt idx="3130" formatCode="0.00E+00">
                  <c:v>1199</c:v>
                </c:pt>
                <c:pt idx="3131" formatCode="0.00E+00">
                  <c:v>1200</c:v>
                </c:pt>
                <c:pt idx="3132" formatCode="0.00E+00">
                  <c:v>1201</c:v>
                </c:pt>
                <c:pt idx="3133" formatCode="0.00E+00">
                  <c:v>1202</c:v>
                </c:pt>
                <c:pt idx="3134" formatCode="0.00E+00">
                  <c:v>1203</c:v>
                </c:pt>
                <c:pt idx="3135" formatCode="0.00E+00">
                  <c:v>1204</c:v>
                </c:pt>
                <c:pt idx="3136" formatCode="0.00E+00">
                  <c:v>1205</c:v>
                </c:pt>
                <c:pt idx="3137" formatCode="0.00E+00">
                  <c:v>1206</c:v>
                </c:pt>
                <c:pt idx="3138" formatCode="0.00E+00">
                  <c:v>1207</c:v>
                </c:pt>
                <c:pt idx="3139" formatCode="0.00E+00">
                  <c:v>1207.9999999999998</c:v>
                </c:pt>
                <c:pt idx="3140" formatCode="0.00E+00">
                  <c:v>1209</c:v>
                </c:pt>
                <c:pt idx="3141" formatCode="0.00E+00">
                  <c:v>1210.0000000000002</c:v>
                </c:pt>
                <c:pt idx="3142" formatCode="0.00E+00">
                  <c:v>1210.9999999999998</c:v>
                </c:pt>
                <c:pt idx="3143" formatCode="0.00E+00">
                  <c:v>1212</c:v>
                </c:pt>
                <c:pt idx="3144" formatCode="0.00E+00">
                  <c:v>1213</c:v>
                </c:pt>
                <c:pt idx="3145" formatCode="0.00E+00">
                  <c:v>1214</c:v>
                </c:pt>
                <c:pt idx="3146" formatCode="0.00E+00">
                  <c:v>1215</c:v>
                </c:pt>
                <c:pt idx="3147" formatCode="0.00E+00">
                  <c:v>1216</c:v>
                </c:pt>
                <c:pt idx="3148" formatCode="0.00E+00">
                  <c:v>1217</c:v>
                </c:pt>
                <c:pt idx="3149" formatCode="0.00E+00">
                  <c:v>1218</c:v>
                </c:pt>
                <c:pt idx="3150" formatCode="0.00E+00">
                  <c:v>1219</c:v>
                </c:pt>
                <c:pt idx="3151" formatCode="0.00E+00">
                  <c:v>1220</c:v>
                </c:pt>
                <c:pt idx="3152" formatCode="0.00E+00">
                  <c:v>1220.9999999999998</c:v>
                </c:pt>
                <c:pt idx="3153" formatCode="0.00E+00">
                  <c:v>1222</c:v>
                </c:pt>
                <c:pt idx="3154" formatCode="0.00E+00">
                  <c:v>1223.0000000000002</c:v>
                </c:pt>
                <c:pt idx="3155" formatCode="0.00E+00">
                  <c:v>1223.9999999999998</c:v>
                </c:pt>
                <c:pt idx="3156" formatCode="0.00E+00">
                  <c:v>1225</c:v>
                </c:pt>
                <c:pt idx="3157" formatCode="0.00E+00">
                  <c:v>1226</c:v>
                </c:pt>
                <c:pt idx="3158" formatCode="0.00E+00">
                  <c:v>1227</c:v>
                </c:pt>
                <c:pt idx="3159" formatCode="0.00E+00">
                  <c:v>1228</c:v>
                </c:pt>
                <c:pt idx="3160" formatCode="0.00E+00">
                  <c:v>1229</c:v>
                </c:pt>
                <c:pt idx="3161" formatCode="0.00E+00">
                  <c:v>1230</c:v>
                </c:pt>
                <c:pt idx="3162" formatCode="0.00E+00">
                  <c:v>1231</c:v>
                </c:pt>
                <c:pt idx="3163" formatCode="0.00E+00">
                  <c:v>1232</c:v>
                </c:pt>
                <c:pt idx="3164" formatCode="0.00E+00">
                  <c:v>1233</c:v>
                </c:pt>
                <c:pt idx="3165" formatCode="0.00E+00">
                  <c:v>1233.9999999999998</c:v>
                </c:pt>
                <c:pt idx="3166" formatCode="0.00E+00">
                  <c:v>1235</c:v>
                </c:pt>
                <c:pt idx="3167" formatCode="0.00E+00">
                  <c:v>1236.0000000000002</c:v>
                </c:pt>
                <c:pt idx="3168" formatCode="0.00E+00">
                  <c:v>1236.9999999999998</c:v>
                </c:pt>
                <c:pt idx="3169" formatCode="0.00E+00">
                  <c:v>1238</c:v>
                </c:pt>
                <c:pt idx="3170" formatCode="0.00E+00">
                  <c:v>1239</c:v>
                </c:pt>
                <c:pt idx="3171" formatCode="0.00E+00">
                  <c:v>1240</c:v>
                </c:pt>
                <c:pt idx="3172" formatCode="0.00E+00">
                  <c:v>1241</c:v>
                </c:pt>
                <c:pt idx="3173" formatCode="0.00E+00">
                  <c:v>1242</c:v>
                </c:pt>
                <c:pt idx="3174" formatCode="0.00E+00">
                  <c:v>1243</c:v>
                </c:pt>
                <c:pt idx="3175" formatCode="0.00E+00">
                  <c:v>1243.9999999999998</c:v>
                </c:pt>
                <c:pt idx="3176" formatCode="0.00E+00">
                  <c:v>1245</c:v>
                </c:pt>
                <c:pt idx="3177" formatCode="0.00E+00">
                  <c:v>1246</c:v>
                </c:pt>
                <c:pt idx="3178" formatCode="0.00E+00">
                  <c:v>1246.9999999999998</c:v>
                </c:pt>
                <c:pt idx="3179" formatCode="0.00E+00">
                  <c:v>1248</c:v>
                </c:pt>
                <c:pt idx="3180" formatCode="0.00E+00">
                  <c:v>1249</c:v>
                </c:pt>
                <c:pt idx="3181" formatCode="0.00E+00">
                  <c:v>1250</c:v>
                </c:pt>
                <c:pt idx="3182" formatCode="0.00E+00">
                  <c:v>1251</c:v>
                </c:pt>
                <c:pt idx="3183" formatCode="0.00E+00">
                  <c:v>1252</c:v>
                </c:pt>
                <c:pt idx="3184" formatCode="0.00E+00">
                  <c:v>1253</c:v>
                </c:pt>
                <c:pt idx="3185" formatCode="0.00E+00">
                  <c:v>1254</c:v>
                </c:pt>
                <c:pt idx="3186" formatCode="0.00E+00">
                  <c:v>1255</c:v>
                </c:pt>
                <c:pt idx="3187" formatCode="0.00E+00">
                  <c:v>1256</c:v>
                </c:pt>
                <c:pt idx="3188" formatCode="0.00E+00">
                  <c:v>1256.9999999999998</c:v>
                </c:pt>
                <c:pt idx="3189" formatCode="0.00E+00">
                  <c:v>1258</c:v>
                </c:pt>
                <c:pt idx="3190" formatCode="0.00E+00">
                  <c:v>1259.0000000000002</c:v>
                </c:pt>
                <c:pt idx="3191" formatCode="0.00E+00">
                  <c:v>1259.9999999999998</c:v>
                </c:pt>
                <c:pt idx="3192" formatCode="0.00E+00">
                  <c:v>1261</c:v>
                </c:pt>
                <c:pt idx="3193" formatCode="0.00E+00">
                  <c:v>1262</c:v>
                </c:pt>
                <c:pt idx="3194" formatCode="0.00E+00">
                  <c:v>1263</c:v>
                </c:pt>
                <c:pt idx="3195" formatCode="0.00E+00">
                  <c:v>1264</c:v>
                </c:pt>
                <c:pt idx="3196" formatCode="0.00E+00">
                  <c:v>1265</c:v>
                </c:pt>
                <c:pt idx="3197" formatCode="0.00E+00">
                  <c:v>1266</c:v>
                </c:pt>
                <c:pt idx="3198" formatCode="0.00E+00">
                  <c:v>1267</c:v>
                </c:pt>
                <c:pt idx="3199" formatCode="0.00E+00">
                  <c:v>1268</c:v>
                </c:pt>
                <c:pt idx="3200" formatCode="0.00E+00">
                  <c:v>1269</c:v>
                </c:pt>
                <c:pt idx="3201" formatCode="0.00E+00">
                  <c:v>1269.9999999999998</c:v>
                </c:pt>
                <c:pt idx="3202" formatCode="0.00E+00">
                  <c:v>1271</c:v>
                </c:pt>
                <c:pt idx="3203" formatCode="0.00E+00">
                  <c:v>1272.0000000000002</c:v>
                </c:pt>
                <c:pt idx="3204" formatCode="0.00E+00">
                  <c:v>1272.9999999999998</c:v>
                </c:pt>
                <c:pt idx="3205" formatCode="0.00E+00">
                  <c:v>1274</c:v>
                </c:pt>
                <c:pt idx="3206" formatCode="0.00E+00">
                  <c:v>1275</c:v>
                </c:pt>
                <c:pt idx="3207" formatCode="0.00E+00">
                  <c:v>1276</c:v>
                </c:pt>
                <c:pt idx="3208" formatCode="0.00E+00">
                  <c:v>1277</c:v>
                </c:pt>
                <c:pt idx="3209" formatCode="0.00E+00">
                  <c:v>1278</c:v>
                </c:pt>
                <c:pt idx="3210" formatCode="0.00E+00">
                  <c:v>1279</c:v>
                </c:pt>
                <c:pt idx="3211" formatCode="0.00E+00">
                  <c:v>1280</c:v>
                </c:pt>
                <c:pt idx="3212" formatCode="0.00E+00">
                  <c:v>1281</c:v>
                </c:pt>
                <c:pt idx="3213" formatCode="0.00E+00">
                  <c:v>1282</c:v>
                </c:pt>
                <c:pt idx="3214" formatCode="0.00E+00">
                  <c:v>1282.9999999999998</c:v>
                </c:pt>
                <c:pt idx="3215" formatCode="0.00E+00">
                  <c:v>1284</c:v>
                </c:pt>
                <c:pt idx="3216" formatCode="0.00E+00">
                  <c:v>1285.0000000000002</c:v>
                </c:pt>
                <c:pt idx="3217" formatCode="0.00E+00">
                  <c:v>1285.9999999999998</c:v>
                </c:pt>
                <c:pt idx="3218" formatCode="0.00E+00">
                  <c:v>1287</c:v>
                </c:pt>
                <c:pt idx="3219" formatCode="0.00E+00">
                  <c:v>1288</c:v>
                </c:pt>
                <c:pt idx="3220" formatCode="0.00E+00">
                  <c:v>1289</c:v>
                </c:pt>
                <c:pt idx="3221" formatCode="0.00E+00">
                  <c:v>1290</c:v>
                </c:pt>
                <c:pt idx="3222" formatCode="0.00E+00">
                  <c:v>1291</c:v>
                </c:pt>
                <c:pt idx="3223" formatCode="0.00E+00">
                  <c:v>1292</c:v>
                </c:pt>
                <c:pt idx="3224" formatCode="0.00E+00">
                  <c:v>1292.9999999999998</c:v>
                </c:pt>
                <c:pt idx="3225" formatCode="0.00E+00">
                  <c:v>1294</c:v>
                </c:pt>
                <c:pt idx="3226" formatCode="0.00E+00">
                  <c:v>1295</c:v>
                </c:pt>
                <c:pt idx="3227" formatCode="0.00E+00">
                  <c:v>1295.9999999999998</c:v>
                </c:pt>
                <c:pt idx="3228" formatCode="0.00E+00">
                  <c:v>1297</c:v>
                </c:pt>
                <c:pt idx="3229" formatCode="0.00E+00">
                  <c:v>1298</c:v>
                </c:pt>
                <c:pt idx="3230" formatCode="0.00E+00">
                  <c:v>1299</c:v>
                </c:pt>
                <c:pt idx="3231" formatCode="0.00E+00">
                  <c:v>1300</c:v>
                </c:pt>
                <c:pt idx="3232" formatCode="0.00E+00">
                  <c:v>1301</c:v>
                </c:pt>
                <c:pt idx="3233" formatCode="0.00E+00">
                  <c:v>1302</c:v>
                </c:pt>
                <c:pt idx="3234" formatCode="0.00E+00">
                  <c:v>1303</c:v>
                </c:pt>
                <c:pt idx="3235" formatCode="0.00E+00">
                  <c:v>1304</c:v>
                </c:pt>
                <c:pt idx="3236" formatCode="0.00E+00">
                  <c:v>1305</c:v>
                </c:pt>
                <c:pt idx="3237" formatCode="0.00E+00">
                  <c:v>1305.9999999999998</c:v>
                </c:pt>
                <c:pt idx="3238" formatCode="0.00E+00">
                  <c:v>1307</c:v>
                </c:pt>
                <c:pt idx="3239" formatCode="0.00E+00">
                  <c:v>1308.0000000000002</c:v>
                </c:pt>
                <c:pt idx="3240" formatCode="0.00E+00">
                  <c:v>1308.9999999999998</c:v>
                </c:pt>
                <c:pt idx="3241" formatCode="0.00E+00">
                  <c:v>1310</c:v>
                </c:pt>
                <c:pt idx="3242" formatCode="0.00E+00">
                  <c:v>1311</c:v>
                </c:pt>
                <c:pt idx="3243" formatCode="0.00E+00">
                  <c:v>1312</c:v>
                </c:pt>
                <c:pt idx="3244" formatCode="0.00E+00">
                  <c:v>1313</c:v>
                </c:pt>
                <c:pt idx="3245" formatCode="0.00E+00">
                  <c:v>1314</c:v>
                </c:pt>
                <c:pt idx="3246" formatCode="0.00E+00">
                  <c:v>1315</c:v>
                </c:pt>
                <c:pt idx="3247" formatCode="0.00E+00">
                  <c:v>1316</c:v>
                </c:pt>
                <c:pt idx="3248" formatCode="0.00E+00">
                  <c:v>1317</c:v>
                </c:pt>
                <c:pt idx="3249" formatCode="0.00E+00">
                  <c:v>1318</c:v>
                </c:pt>
                <c:pt idx="3250" formatCode="0.00E+00">
                  <c:v>1318.9999999999998</c:v>
                </c:pt>
                <c:pt idx="3251" formatCode="0.00E+00">
                  <c:v>1320</c:v>
                </c:pt>
                <c:pt idx="3252" formatCode="0.00E+00">
                  <c:v>1321.0000000000002</c:v>
                </c:pt>
                <c:pt idx="3253" formatCode="0.00E+00">
                  <c:v>1321.9999999999998</c:v>
                </c:pt>
                <c:pt idx="3254" formatCode="0.00E+00">
                  <c:v>1323</c:v>
                </c:pt>
                <c:pt idx="3255" formatCode="0.00E+00">
                  <c:v>1324</c:v>
                </c:pt>
                <c:pt idx="3256" formatCode="0.00E+00">
                  <c:v>1325</c:v>
                </c:pt>
                <c:pt idx="3257" formatCode="0.00E+00">
                  <c:v>1326</c:v>
                </c:pt>
                <c:pt idx="3258" formatCode="0.00E+00">
                  <c:v>1327</c:v>
                </c:pt>
                <c:pt idx="3259" formatCode="0.00E+00">
                  <c:v>1328</c:v>
                </c:pt>
                <c:pt idx="3260" formatCode="0.00E+00">
                  <c:v>1329</c:v>
                </c:pt>
                <c:pt idx="3261" formatCode="0.00E+00">
                  <c:v>1330</c:v>
                </c:pt>
                <c:pt idx="3262" formatCode="0.00E+00">
                  <c:v>1331</c:v>
                </c:pt>
                <c:pt idx="3263" formatCode="0.00E+00">
                  <c:v>1331.9999999999998</c:v>
                </c:pt>
                <c:pt idx="3264" formatCode="0.00E+00">
                  <c:v>1333</c:v>
                </c:pt>
                <c:pt idx="3265" formatCode="0.00E+00">
                  <c:v>1334.0000000000002</c:v>
                </c:pt>
                <c:pt idx="3266" formatCode="0.00E+00">
                  <c:v>1334.9999999999998</c:v>
                </c:pt>
                <c:pt idx="3267" formatCode="0.00E+00">
                  <c:v>1336</c:v>
                </c:pt>
                <c:pt idx="3268" formatCode="0.00E+00">
                  <c:v>1337</c:v>
                </c:pt>
                <c:pt idx="3269" formatCode="0.00E+00">
                  <c:v>1338</c:v>
                </c:pt>
                <c:pt idx="3270" formatCode="0.00E+00">
                  <c:v>1339</c:v>
                </c:pt>
                <c:pt idx="3271" formatCode="0.00E+00">
                  <c:v>1340</c:v>
                </c:pt>
                <c:pt idx="3272" formatCode="0.00E+00">
                  <c:v>1341</c:v>
                </c:pt>
                <c:pt idx="3273" formatCode="0.00E+00">
                  <c:v>1341.9999999999998</c:v>
                </c:pt>
                <c:pt idx="3274" formatCode="0.00E+00">
                  <c:v>1343</c:v>
                </c:pt>
                <c:pt idx="3275" formatCode="0.00E+00">
                  <c:v>1344</c:v>
                </c:pt>
                <c:pt idx="3276" formatCode="0.00E+00">
                  <c:v>1344.9999999999998</c:v>
                </c:pt>
                <c:pt idx="3277" formatCode="0.00E+00">
                  <c:v>1346</c:v>
                </c:pt>
                <c:pt idx="3278" formatCode="0.00E+00">
                  <c:v>1347</c:v>
                </c:pt>
                <c:pt idx="3279" formatCode="0.00E+00">
                  <c:v>1348</c:v>
                </c:pt>
                <c:pt idx="3280" formatCode="0.00E+00">
                  <c:v>1349</c:v>
                </c:pt>
                <c:pt idx="3281" formatCode="0.00E+00">
                  <c:v>1350</c:v>
                </c:pt>
                <c:pt idx="3282" formatCode="0.00E+00">
                  <c:v>1351</c:v>
                </c:pt>
                <c:pt idx="3283" formatCode="0.00E+00">
                  <c:v>1352</c:v>
                </c:pt>
                <c:pt idx="3284" formatCode="0.00E+00">
                  <c:v>1353</c:v>
                </c:pt>
                <c:pt idx="3285" formatCode="0.00E+00">
                  <c:v>1354</c:v>
                </c:pt>
                <c:pt idx="3286" formatCode="0.00E+00">
                  <c:v>1354.9999999999998</c:v>
                </c:pt>
                <c:pt idx="3287" formatCode="0.00E+00">
                  <c:v>1356</c:v>
                </c:pt>
                <c:pt idx="3288" formatCode="0.00E+00">
                  <c:v>1357.0000000000002</c:v>
                </c:pt>
                <c:pt idx="3289" formatCode="0.00E+00">
                  <c:v>1357.9999999999998</c:v>
                </c:pt>
                <c:pt idx="3290" formatCode="0.00E+00">
                  <c:v>1359</c:v>
                </c:pt>
                <c:pt idx="3291" formatCode="0.00E+00">
                  <c:v>1360</c:v>
                </c:pt>
                <c:pt idx="3292" formatCode="0.00E+00">
                  <c:v>1361</c:v>
                </c:pt>
                <c:pt idx="3293" formatCode="0.00E+00">
                  <c:v>1362</c:v>
                </c:pt>
                <c:pt idx="3294" formatCode="0.00E+00">
                  <c:v>1363</c:v>
                </c:pt>
                <c:pt idx="3295" formatCode="0.00E+00">
                  <c:v>1364</c:v>
                </c:pt>
                <c:pt idx="3296" formatCode="0.00E+00">
                  <c:v>1365</c:v>
                </c:pt>
                <c:pt idx="3297" formatCode="0.00E+00">
                  <c:v>1366</c:v>
                </c:pt>
                <c:pt idx="3298" formatCode="0.00E+00">
                  <c:v>1367</c:v>
                </c:pt>
                <c:pt idx="3299" formatCode="0.00E+00">
                  <c:v>1367.9999999999998</c:v>
                </c:pt>
                <c:pt idx="3300" formatCode="0.00E+00">
                  <c:v>1369</c:v>
                </c:pt>
                <c:pt idx="3301" formatCode="0.00E+00">
                  <c:v>1370.0000000000002</c:v>
                </c:pt>
                <c:pt idx="3302" formatCode="0.00E+00">
                  <c:v>1370.9999999999998</c:v>
                </c:pt>
                <c:pt idx="3303" formatCode="0.00E+00">
                  <c:v>1372</c:v>
                </c:pt>
                <c:pt idx="3304" formatCode="0.00E+00">
                  <c:v>1373</c:v>
                </c:pt>
                <c:pt idx="3305" formatCode="0.00E+00">
                  <c:v>1374</c:v>
                </c:pt>
                <c:pt idx="3306" formatCode="0.00E+00">
                  <c:v>1375</c:v>
                </c:pt>
                <c:pt idx="3307" formatCode="0.00E+00">
                  <c:v>1376</c:v>
                </c:pt>
                <c:pt idx="3308" formatCode="0.00E+00">
                  <c:v>1377</c:v>
                </c:pt>
                <c:pt idx="3309" formatCode="0.00E+00">
                  <c:v>1377.9999999999998</c:v>
                </c:pt>
                <c:pt idx="3310" formatCode="0.00E+00">
                  <c:v>1379</c:v>
                </c:pt>
                <c:pt idx="3311" formatCode="0.00E+00">
                  <c:v>1380</c:v>
                </c:pt>
                <c:pt idx="3312" formatCode="0.00E+00">
                  <c:v>1380.9999999999998</c:v>
                </c:pt>
                <c:pt idx="3313" formatCode="0.00E+00">
                  <c:v>1382</c:v>
                </c:pt>
                <c:pt idx="3314" formatCode="0.00E+00">
                  <c:v>1383.0000000000002</c:v>
                </c:pt>
                <c:pt idx="3315" formatCode="0.00E+00">
                  <c:v>1384</c:v>
                </c:pt>
                <c:pt idx="3316" formatCode="0.00E+00">
                  <c:v>1385</c:v>
                </c:pt>
                <c:pt idx="3317" formatCode="0.00E+00">
                  <c:v>1386</c:v>
                </c:pt>
                <c:pt idx="3318" formatCode="0.00E+00">
                  <c:v>1387</c:v>
                </c:pt>
                <c:pt idx="3319" formatCode="0.00E+00">
                  <c:v>1388</c:v>
                </c:pt>
                <c:pt idx="3320" formatCode="0.00E+00">
                  <c:v>1389</c:v>
                </c:pt>
                <c:pt idx="3321" formatCode="0.00E+00">
                  <c:v>1390</c:v>
                </c:pt>
                <c:pt idx="3322" formatCode="0.00E+00">
                  <c:v>1390.9999999999998</c:v>
                </c:pt>
                <c:pt idx="3323" formatCode="0.00E+00">
                  <c:v>1392</c:v>
                </c:pt>
                <c:pt idx="3324" formatCode="0.00E+00">
                  <c:v>1393</c:v>
                </c:pt>
                <c:pt idx="3325" formatCode="0.00E+00">
                  <c:v>1393.9999999999998</c:v>
                </c:pt>
                <c:pt idx="3326" formatCode="0.00E+00">
                  <c:v>1395</c:v>
                </c:pt>
                <c:pt idx="3327" formatCode="0.00E+00">
                  <c:v>1396</c:v>
                </c:pt>
                <c:pt idx="3328" formatCode="0.00E+00">
                  <c:v>1397</c:v>
                </c:pt>
                <c:pt idx="3329" formatCode="0.00E+00">
                  <c:v>1398</c:v>
                </c:pt>
                <c:pt idx="3330" formatCode="0.00E+00">
                  <c:v>1399</c:v>
                </c:pt>
                <c:pt idx="3331" formatCode="0.00E+00">
                  <c:v>1400</c:v>
                </c:pt>
                <c:pt idx="3332" formatCode="0.00E+00">
                  <c:v>1401</c:v>
                </c:pt>
                <c:pt idx="3333" formatCode="0.00E+00">
                  <c:v>1402</c:v>
                </c:pt>
                <c:pt idx="3334" formatCode="0.00E+00">
                  <c:v>1403</c:v>
                </c:pt>
                <c:pt idx="3335" formatCode="0.00E+00">
                  <c:v>1403.9999999999998</c:v>
                </c:pt>
                <c:pt idx="3336" formatCode="0.00E+00">
                  <c:v>1405</c:v>
                </c:pt>
                <c:pt idx="3337" formatCode="0.00E+00">
                  <c:v>1406.0000000000002</c:v>
                </c:pt>
                <c:pt idx="3338" formatCode="0.00E+00">
                  <c:v>1406.9999999999998</c:v>
                </c:pt>
                <c:pt idx="3339" formatCode="0.00E+00">
                  <c:v>1408</c:v>
                </c:pt>
                <c:pt idx="3340" formatCode="0.00E+00">
                  <c:v>1409</c:v>
                </c:pt>
                <c:pt idx="3341" formatCode="0.00E+00">
                  <c:v>1410</c:v>
                </c:pt>
                <c:pt idx="3342" formatCode="0.00E+00">
                  <c:v>1411</c:v>
                </c:pt>
                <c:pt idx="3343" formatCode="0.00E+00">
                  <c:v>1412</c:v>
                </c:pt>
                <c:pt idx="3344" formatCode="0.00E+00">
                  <c:v>1413</c:v>
                </c:pt>
                <c:pt idx="3345" formatCode="0.00E+00">
                  <c:v>1414</c:v>
                </c:pt>
                <c:pt idx="3346" formatCode="0.00E+00">
                  <c:v>1415</c:v>
                </c:pt>
                <c:pt idx="3347" formatCode="0.00E+00">
                  <c:v>1416</c:v>
                </c:pt>
                <c:pt idx="3348" formatCode="0.00E+00">
                  <c:v>1416.9999999999998</c:v>
                </c:pt>
                <c:pt idx="3349" formatCode="0.00E+00">
                  <c:v>1418</c:v>
                </c:pt>
                <c:pt idx="3350" formatCode="0.00E+00">
                  <c:v>1419.0000000000002</c:v>
                </c:pt>
                <c:pt idx="3351" formatCode="0.00E+00">
                  <c:v>1419.9999999999998</c:v>
                </c:pt>
                <c:pt idx="3352" formatCode="0.00E+00">
                  <c:v>1421</c:v>
                </c:pt>
                <c:pt idx="3353" formatCode="0.00E+00">
                  <c:v>1422</c:v>
                </c:pt>
                <c:pt idx="3354" formatCode="0.00E+00">
                  <c:v>1423</c:v>
                </c:pt>
                <c:pt idx="3355" formatCode="0.00E+00">
                  <c:v>1424</c:v>
                </c:pt>
                <c:pt idx="3356" formatCode="0.00E+00">
                  <c:v>1425</c:v>
                </c:pt>
                <c:pt idx="3357" formatCode="0.00E+00">
                  <c:v>1426</c:v>
                </c:pt>
                <c:pt idx="3358" formatCode="0.00E+00">
                  <c:v>1426.9999999999998</c:v>
                </c:pt>
                <c:pt idx="3359" formatCode="0.00E+00">
                  <c:v>1428</c:v>
                </c:pt>
                <c:pt idx="3360" formatCode="0.00E+00">
                  <c:v>1429</c:v>
                </c:pt>
                <c:pt idx="3361" formatCode="0.00E+00">
                  <c:v>1429.9999999999998</c:v>
                </c:pt>
                <c:pt idx="3362" formatCode="0.00E+00">
                  <c:v>1431</c:v>
                </c:pt>
                <c:pt idx="3363" formatCode="0.00E+00">
                  <c:v>1432</c:v>
                </c:pt>
                <c:pt idx="3364" formatCode="0.00E+00">
                  <c:v>1433</c:v>
                </c:pt>
                <c:pt idx="3365" formatCode="0.00E+00">
                  <c:v>1434</c:v>
                </c:pt>
                <c:pt idx="3366" formatCode="0.00E+00">
                  <c:v>1435</c:v>
                </c:pt>
                <c:pt idx="3367" formatCode="0.00E+00">
                  <c:v>1436</c:v>
                </c:pt>
                <c:pt idx="3368" formatCode="0.00E+00">
                  <c:v>1437</c:v>
                </c:pt>
                <c:pt idx="3369" formatCode="0.00E+00">
                  <c:v>1438</c:v>
                </c:pt>
                <c:pt idx="3370" formatCode="0.00E+00">
                  <c:v>1439</c:v>
                </c:pt>
                <c:pt idx="3371" formatCode="0.00E+00">
                  <c:v>1439.9999999999998</c:v>
                </c:pt>
                <c:pt idx="3372" formatCode="0.00E+00">
                  <c:v>1441</c:v>
                </c:pt>
                <c:pt idx="3373" formatCode="0.00E+00">
                  <c:v>1442.0000000000002</c:v>
                </c:pt>
                <c:pt idx="3374" formatCode="0.00E+00">
                  <c:v>1442.9999999999998</c:v>
                </c:pt>
                <c:pt idx="3375" formatCode="0.00E+00">
                  <c:v>1444</c:v>
                </c:pt>
                <c:pt idx="3376" formatCode="0.00E+00">
                  <c:v>1445</c:v>
                </c:pt>
                <c:pt idx="3377" formatCode="0.00E+00">
                  <c:v>1446</c:v>
                </c:pt>
                <c:pt idx="3378" formatCode="0.00E+00">
                  <c:v>1447</c:v>
                </c:pt>
                <c:pt idx="3379" formatCode="0.00E+00">
                  <c:v>1448</c:v>
                </c:pt>
                <c:pt idx="3380" formatCode="0.00E+00">
                  <c:v>1449</c:v>
                </c:pt>
                <c:pt idx="3381" formatCode="0.00E+00">
                  <c:v>1450</c:v>
                </c:pt>
                <c:pt idx="3382" formatCode="0.00E+00">
                  <c:v>1451</c:v>
                </c:pt>
                <c:pt idx="3383" formatCode="0.00E+00">
                  <c:v>1452</c:v>
                </c:pt>
                <c:pt idx="3384" formatCode="0.00E+00">
                  <c:v>1452.9999999999998</c:v>
                </c:pt>
                <c:pt idx="3385" formatCode="0.00E+00">
                  <c:v>1454</c:v>
                </c:pt>
                <c:pt idx="3386" formatCode="0.00E+00">
                  <c:v>1455.0000000000002</c:v>
                </c:pt>
                <c:pt idx="3387" formatCode="0.00E+00">
                  <c:v>1455.9999999999998</c:v>
                </c:pt>
                <c:pt idx="3388" formatCode="0.00E+00">
                  <c:v>1457</c:v>
                </c:pt>
                <c:pt idx="3389" formatCode="0.00E+00">
                  <c:v>1458</c:v>
                </c:pt>
                <c:pt idx="3390" formatCode="0.00E+00">
                  <c:v>1459</c:v>
                </c:pt>
                <c:pt idx="3391" formatCode="0.00E+00">
                  <c:v>1460</c:v>
                </c:pt>
                <c:pt idx="3392" formatCode="0.00E+00">
                  <c:v>1461</c:v>
                </c:pt>
                <c:pt idx="3393" formatCode="0.00E+00">
                  <c:v>1462</c:v>
                </c:pt>
                <c:pt idx="3394" formatCode="0.00E+00">
                  <c:v>1463</c:v>
                </c:pt>
                <c:pt idx="3395" formatCode="0.00E+00">
                  <c:v>1464</c:v>
                </c:pt>
                <c:pt idx="3396" formatCode="0.00E+00">
                  <c:v>1465</c:v>
                </c:pt>
                <c:pt idx="3397" formatCode="0.00E+00">
                  <c:v>1465.9999999999998</c:v>
                </c:pt>
                <c:pt idx="3398" formatCode="0.00E+00">
                  <c:v>1467</c:v>
                </c:pt>
                <c:pt idx="3399" formatCode="0.00E+00">
                  <c:v>1468.0000000000002</c:v>
                </c:pt>
                <c:pt idx="3400" formatCode="0.00E+00">
                  <c:v>1468.9999999999998</c:v>
                </c:pt>
                <c:pt idx="3401" formatCode="0.00E+00">
                  <c:v>1470</c:v>
                </c:pt>
                <c:pt idx="3402" formatCode="0.00E+00">
                  <c:v>1471</c:v>
                </c:pt>
                <c:pt idx="3403" formatCode="0.00E+00">
                  <c:v>1472</c:v>
                </c:pt>
                <c:pt idx="3404" formatCode="0.00E+00">
                  <c:v>1473</c:v>
                </c:pt>
                <c:pt idx="3405" formatCode="0.00E+00">
                  <c:v>1474</c:v>
                </c:pt>
                <c:pt idx="3406" formatCode="0.00E+00">
                  <c:v>1475</c:v>
                </c:pt>
                <c:pt idx="3407" formatCode="0.00E+00">
                  <c:v>1475.9999999999998</c:v>
                </c:pt>
                <c:pt idx="3408" formatCode="0.00E+00">
                  <c:v>1477</c:v>
                </c:pt>
                <c:pt idx="3409" formatCode="0.00E+00">
                  <c:v>1478</c:v>
                </c:pt>
                <c:pt idx="3410" formatCode="0.00E+00">
                  <c:v>1478.9999999999998</c:v>
                </c:pt>
                <c:pt idx="3411" formatCode="0.00E+00">
                  <c:v>1480</c:v>
                </c:pt>
                <c:pt idx="3412" formatCode="0.00E+00">
                  <c:v>1481</c:v>
                </c:pt>
                <c:pt idx="3413" formatCode="0.00E+00">
                  <c:v>1482</c:v>
                </c:pt>
                <c:pt idx="3414" formatCode="0.00E+00">
                  <c:v>1483</c:v>
                </c:pt>
                <c:pt idx="3415" formatCode="0.00E+00">
                  <c:v>1484</c:v>
                </c:pt>
                <c:pt idx="3416" formatCode="0.00E+00">
                  <c:v>1485</c:v>
                </c:pt>
                <c:pt idx="3417" formatCode="0.00E+00">
                  <c:v>1486</c:v>
                </c:pt>
                <c:pt idx="3418" formatCode="0.00E+00">
                  <c:v>1487</c:v>
                </c:pt>
                <c:pt idx="3419" formatCode="0.00E+00">
                  <c:v>1488</c:v>
                </c:pt>
                <c:pt idx="3420" formatCode="0.00E+00">
                  <c:v>1488.9999999999998</c:v>
                </c:pt>
                <c:pt idx="3421" formatCode="0.00E+00">
                  <c:v>1490</c:v>
                </c:pt>
                <c:pt idx="3422" formatCode="0.00E+00">
                  <c:v>1491.0000000000002</c:v>
                </c:pt>
                <c:pt idx="3423" formatCode="0.00E+00">
                  <c:v>1491.9999999999998</c:v>
                </c:pt>
                <c:pt idx="3424" formatCode="0.00E+00">
                  <c:v>1493</c:v>
                </c:pt>
                <c:pt idx="3425" formatCode="0.00E+00">
                  <c:v>1494</c:v>
                </c:pt>
                <c:pt idx="3426" formatCode="0.00E+00">
                  <c:v>1495</c:v>
                </c:pt>
                <c:pt idx="3427" formatCode="0.00E+00">
                  <c:v>1496</c:v>
                </c:pt>
                <c:pt idx="3428" formatCode="0.00E+00">
                  <c:v>1497</c:v>
                </c:pt>
                <c:pt idx="3429" formatCode="0.00E+00">
                  <c:v>1498</c:v>
                </c:pt>
                <c:pt idx="3430" formatCode="0.00E+00">
                  <c:v>1499</c:v>
                </c:pt>
                <c:pt idx="3431" formatCode="0.00E+00">
                  <c:v>1500</c:v>
                </c:pt>
                <c:pt idx="3432" formatCode="0.00E+00">
                  <c:v>1501</c:v>
                </c:pt>
                <c:pt idx="3433" formatCode="0.00E+00">
                  <c:v>1501.9999999999998</c:v>
                </c:pt>
                <c:pt idx="3434" formatCode="0.00E+00">
                  <c:v>1503</c:v>
                </c:pt>
                <c:pt idx="3435" formatCode="0.00E+00">
                  <c:v>1504.0000000000002</c:v>
                </c:pt>
                <c:pt idx="3436" formatCode="0.00E+00">
                  <c:v>1504.9999999999998</c:v>
                </c:pt>
                <c:pt idx="3437" formatCode="0.00E+00">
                  <c:v>1506</c:v>
                </c:pt>
                <c:pt idx="3438" formatCode="0.00E+00">
                  <c:v>1507</c:v>
                </c:pt>
                <c:pt idx="3439" formatCode="0.00E+00">
                  <c:v>1508</c:v>
                </c:pt>
                <c:pt idx="3440" formatCode="0.00E+00">
                  <c:v>1509</c:v>
                </c:pt>
                <c:pt idx="3441" formatCode="0.00E+00">
                  <c:v>1510</c:v>
                </c:pt>
                <c:pt idx="3442" formatCode="0.00E+00">
                  <c:v>1511</c:v>
                </c:pt>
                <c:pt idx="3443" formatCode="0.00E+00">
                  <c:v>1512</c:v>
                </c:pt>
                <c:pt idx="3444" formatCode="0.00E+00">
                  <c:v>1513</c:v>
                </c:pt>
                <c:pt idx="3445" formatCode="0.00E+00">
                  <c:v>1514</c:v>
                </c:pt>
                <c:pt idx="3446" formatCode="0.00E+00">
                  <c:v>1514.9999999999998</c:v>
                </c:pt>
                <c:pt idx="3447" formatCode="0.00E+00">
                  <c:v>1516</c:v>
                </c:pt>
                <c:pt idx="3448" formatCode="0.00E+00">
                  <c:v>1517.0000000000002</c:v>
                </c:pt>
                <c:pt idx="3449" formatCode="0.00E+00">
                  <c:v>1517.9999999999998</c:v>
                </c:pt>
                <c:pt idx="3450" formatCode="0.00E+00">
                  <c:v>1519</c:v>
                </c:pt>
                <c:pt idx="3451" formatCode="0.00E+00">
                  <c:v>1520</c:v>
                </c:pt>
                <c:pt idx="3452" formatCode="0.00E+00">
                  <c:v>1521</c:v>
                </c:pt>
                <c:pt idx="3453" formatCode="0.00E+00">
                  <c:v>1522</c:v>
                </c:pt>
                <c:pt idx="3454" formatCode="0.00E+00">
                  <c:v>1523</c:v>
                </c:pt>
                <c:pt idx="3455" formatCode="0.00E+00">
                  <c:v>1524</c:v>
                </c:pt>
                <c:pt idx="3456" formatCode="0.00E+00">
                  <c:v>1524.9999999999998</c:v>
                </c:pt>
                <c:pt idx="3457" formatCode="0.00E+00">
                  <c:v>1526</c:v>
                </c:pt>
                <c:pt idx="3458" formatCode="0.00E+00">
                  <c:v>1527</c:v>
                </c:pt>
                <c:pt idx="3459" formatCode="0.00E+00">
                  <c:v>1527.9999999999998</c:v>
                </c:pt>
                <c:pt idx="3460" formatCode="0.00E+00">
                  <c:v>1529</c:v>
                </c:pt>
                <c:pt idx="3461" formatCode="0.00E+00">
                  <c:v>1530</c:v>
                </c:pt>
                <c:pt idx="3462" formatCode="0.00E+00">
                  <c:v>1531</c:v>
                </c:pt>
                <c:pt idx="3463" formatCode="0.00E+00">
                  <c:v>1532</c:v>
                </c:pt>
                <c:pt idx="3464" formatCode="0.00E+00">
                  <c:v>1533</c:v>
                </c:pt>
                <c:pt idx="3465" formatCode="0.00E+00">
                  <c:v>1534</c:v>
                </c:pt>
                <c:pt idx="3466" formatCode="0.00E+00">
                  <c:v>1535</c:v>
                </c:pt>
                <c:pt idx="3467" formatCode="0.00E+00">
                  <c:v>1536</c:v>
                </c:pt>
                <c:pt idx="3468" formatCode="0.00E+00">
                  <c:v>1537</c:v>
                </c:pt>
                <c:pt idx="3469" formatCode="0.00E+00">
                  <c:v>1537.9999999999998</c:v>
                </c:pt>
                <c:pt idx="3470" formatCode="0.00E+00">
                  <c:v>1539</c:v>
                </c:pt>
                <c:pt idx="3471" formatCode="0.00E+00">
                  <c:v>1540.0000000000002</c:v>
                </c:pt>
                <c:pt idx="3472" formatCode="0.00E+00">
                  <c:v>1540.9999999999998</c:v>
                </c:pt>
                <c:pt idx="3473" formatCode="0.00E+00">
                  <c:v>1542</c:v>
                </c:pt>
                <c:pt idx="3474" formatCode="0.00E+00">
                  <c:v>1543</c:v>
                </c:pt>
                <c:pt idx="3475" formatCode="0.00E+00">
                  <c:v>1544</c:v>
                </c:pt>
                <c:pt idx="3476" formatCode="0.00E+00">
                  <c:v>1545</c:v>
                </c:pt>
                <c:pt idx="3477" formatCode="0.00E+00">
                  <c:v>1546</c:v>
                </c:pt>
                <c:pt idx="3478" formatCode="0.00E+00">
                  <c:v>1547</c:v>
                </c:pt>
                <c:pt idx="3479" formatCode="0.00E+00">
                  <c:v>1548</c:v>
                </c:pt>
                <c:pt idx="3480" formatCode="0.00E+00">
                  <c:v>1549</c:v>
                </c:pt>
                <c:pt idx="3481" formatCode="0.00E+00">
                  <c:v>1550</c:v>
                </c:pt>
                <c:pt idx="3482" formatCode="0.00E+00">
                  <c:v>1551</c:v>
                </c:pt>
                <c:pt idx="3483" formatCode="0.00E+00">
                  <c:v>1552</c:v>
                </c:pt>
                <c:pt idx="3484" formatCode="0.00E+00">
                  <c:v>1553</c:v>
                </c:pt>
                <c:pt idx="3485" formatCode="0.00E+00">
                  <c:v>1554</c:v>
                </c:pt>
                <c:pt idx="3486" formatCode="0.00E+00">
                  <c:v>1555</c:v>
                </c:pt>
                <c:pt idx="3487" formatCode="0.00E+00">
                  <c:v>1555.9999999999998</c:v>
                </c:pt>
                <c:pt idx="3488" formatCode="0.00E+00">
                  <c:v>1557</c:v>
                </c:pt>
              </c:numCache>
            </c:numRef>
          </c:xVal>
          <c:yVal>
            <c:numRef>
              <c:f>'79% H2S 21% Kr cold'!$AD$37:$AD$40000</c:f>
              <c:numCache>
                <c:formatCode>General</c:formatCode>
                <c:ptCount val="39964"/>
                <c:pt idx="2702">
                  <c:v>0.18661639808005875</c:v>
                </c:pt>
                <c:pt idx="2703">
                  <c:v>0.16724181962242912</c:v>
                </c:pt>
                <c:pt idx="2704">
                  <c:v>0.12229639912777575</c:v>
                </c:pt>
                <c:pt idx="2705">
                  <c:v>6.6480915180764114E-2</c:v>
                </c:pt>
                <c:pt idx="2706">
                  <c:v>2.8198319723926665E-2</c:v>
                </c:pt>
                <c:pt idx="2707">
                  <c:v>1.4365181746151442E-2</c:v>
                </c:pt>
                <c:pt idx="2708">
                  <c:v>4.0181582445502538E-2</c:v>
                </c:pt>
                <c:pt idx="2709">
                  <c:v>1.8531493716972488E-2</c:v>
                </c:pt>
                <c:pt idx="2710">
                  <c:v>5.9179637620897386E-3</c:v>
                </c:pt>
                <c:pt idx="2711">
                  <c:v>3.1677067440233162E-3</c:v>
                </c:pt>
                <c:pt idx="2712">
                  <c:v>2.5660880213210502E-2</c:v>
                </c:pt>
                <c:pt idx="2713">
                  <c:v>2.2812399730213144E-2</c:v>
                </c:pt>
                <c:pt idx="2714">
                  <c:v>6.7610485027471551E-3</c:v>
                </c:pt>
                <c:pt idx="2715">
                  <c:v>0</c:v>
                </c:pt>
                <c:pt idx="2716">
                  <c:v>7.7105419970797022E-3</c:v>
                </c:pt>
                <c:pt idx="2717">
                  <c:v>7.6728896688559686E-2</c:v>
                </c:pt>
                <c:pt idx="2718">
                  <c:v>0.11358725190389832</c:v>
                </c:pt>
                <c:pt idx="2719">
                  <c:v>0.11210571464118983</c:v>
                </c:pt>
                <c:pt idx="2720">
                  <c:v>8.3383536437631425E-2</c:v>
                </c:pt>
                <c:pt idx="2721">
                  <c:v>8.3539056923772032E-2</c:v>
                </c:pt>
                <c:pt idx="2722">
                  <c:v>9.0774852173685458E-2</c:v>
                </c:pt>
                <c:pt idx="2723">
                  <c:v>0.10524644267351174</c:v>
                </c:pt>
                <c:pt idx="2724">
                  <c:v>7.3454781190861532E-2</c:v>
                </c:pt>
                <c:pt idx="2725">
                  <c:v>6.5056674939265285E-2</c:v>
                </c:pt>
                <c:pt idx="2726">
                  <c:v>0.11574816813237913</c:v>
                </c:pt>
                <c:pt idx="2727">
                  <c:v>0.17996175833098702</c:v>
                </c:pt>
                <c:pt idx="2728">
                  <c:v>0.19876336657651944</c:v>
                </c:pt>
                <c:pt idx="2729">
                  <c:v>0.15134598888110373</c:v>
                </c:pt>
                <c:pt idx="2730">
                  <c:v>0.1337558033697199</c:v>
                </c:pt>
                <c:pt idx="2731">
                  <c:v>0.15498844237229334</c:v>
                </c:pt>
                <c:pt idx="2732">
                  <c:v>0.1207657501326018</c:v>
                </c:pt>
                <c:pt idx="2733">
                  <c:v>6.2421011963618198E-2</c:v>
                </c:pt>
                <c:pt idx="2734">
                  <c:v>6.473744867823962E-2</c:v>
                </c:pt>
                <c:pt idx="2735">
                  <c:v>0.12229639912777575</c:v>
                </c:pt>
                <c:pt idx="2736">
                  <c:v>0.22226333056124911</c:v>
                </c:pt>
                <c:pt idx="2737">
                  <c:v>0.23044861930549451</c:v>
                </c:pt>
                <c:pt idx="2738">
                  <c:v>0.22210781007510852</c:v>
                </c:pt>
                <c:pt idx="2739">
                  <c:v>0.23842109054239022</c:v>
                </c:pt>
                <c:pt idx="2740">
                  <c:v>0.23472952531873517</c:v>
                </c:pt>
                <c:pt idx="2741">
                  <c:v>0.22928630830381172</c:v>
                </c:pt>
                <c:pt idx="2742">
                  <c:v>0.22062627281240002</c:v>
                </c:pt>
                <c:pt idx="2743">
                  <c:v>0.20272504632873442</c:v>
                </c:pt>
                <c:pt idx="2744">
                  <c:v>0.21508483233254536</c:v>
                </c:pt>
                <c:pt idx="2745">
                  <c:v>0.22030704655137434</c:v>
                </c:pt>
                <c:pt idx="2746">
                  <c:v>0.2425955878019552</c:v>
                </c:pt>
                <c:pt idx="2747">
                  <c:v>0.21528946455115169</c:v>
                </c:pt>
                <c:pt idx="2748">
                  <c:v>0.15171432687459488</c:v>
                </c:pt>
                <c:pt idx="2749">
                  <c:v>9.3148585909516537E-2</c:v>
                </c:pt>
                <c:pt idx="2750">
                  <c:v>6.9812327699671939E-2</c:v>
                </c:pt>
                <c:pt idx="2751">
                  <c:v>6.1152292208259976E-2</c:v>
                </c:pt>
                <c:pt idx="2752">
                  <c:v>7.4085048424168395E-2</c:v>
                </c:pt>
                <c:pt idx="2753">
                  <c:v>9.5735137152698449E-2</c:v>
                </c:pt>
                <c:pt idx="2754">
                  <c:v>9.4736531925900438E-2</c:v>
                </c:pt>
                <c:pt idx="2755">
                  <c:v>0.1063023449215197</c:v>
                </c:pt>
                <c:pt idx="2756">
                  <c:v>0.12610255839385012</c:v>
                </c:pt>
                <c:pt idx="2757">
                  <c:v>0.10613863914663463</c:v>
                </c:pt>
                <c:pt idx="2758">
                  <c:v>0.12515306489951758</c:v>
                </c:pt>
                <c:pt idx="2759">
                  <c:v>0.15001997210453613</c:v>
                </c:pt>
                <c:pt idx="2760">
                  <c:v>0.21687741056753532</c:v>
                </c:pt>
                <c:pt idx="2761">
                  <c:v>0.29143720573886972</c:v>
                </c:pt>
                <c:pt idx="2762">
                  <c:v>0.30480378225822313</c:v>
                </c:pt>
                <c:pt idx="2763">
                  <c:v>0.27755495602862901</c:v>
                </c:pt>
                <c:pt idx="2764">
                  <c:v>0.26540798753216832</c:v>
                </c:pt>
                <c:pt idx="2765">
                  <c:v>0.27702291226025277</c:v>
                </c:pt>
                <c:pt idx="2766">
                  <c:v>0.21777779232940239</c:v>
                </c:pt>
                <c:pt idx="2767">
                  <c:v>0.17351993608926553</c:v>
                </c:pt>
                <c:pt idx="2768">
                  <c:v>0.1528766378762777</c:v>
                </c:pt>
                <c:pt idx="2769">
                  <c:v>0.172832371834749</c:v>
                </c:pt>
                <c:pt idx="2770">
                  <c:v>0.18154970434737064</c:v>
                </c:pt>
                <c:pt idx="2771">
                  <c:v>0.1598423185976309</c:v>
                </c:pt>
                <c:pt idx="2772">
                  <c:v>0.14368455861648979</c:v>
                </c:pt>
                <c:pt idx="2773">
                  <c:v>0.14537891338654882</c:v>
                </c:pt>
                <c:pt idx="2774">
                  <c:v>0.14400378487751547</c:v>
                </c:pt>
                <c:pt idx="2775">
                  <c:v>0.18064932258550354</c:v>
                </c:pt>
                <c:pt idx="2776">
                  <c:v>0.2099035445574379</c:v>
                </c:pt>
                <c:pt idx="2777">
                  <c:v>0.18867909084360865</c:v>
                </c:pt>
                <c:pt idx="2778">
                  <c:v>0.17405197985764148</c:v>
                </c:pt>
                <c:pt idx="2779">
                  <c:v>0.23837197880992447</c:v>
                </c:pt>
                <c:pt idx="2780">
                  <c:v>0.26566991677198404</c:v>
                </c:pt>
                <c:pt idx="2781">
                  <c:v>0.2647204232776515</c:v>
                </c:pt>
                <c:pt idx="2782">
                  <c:v>0.24206354403357924</c:v>
                </c:pt>
                <c:pt idx="2783">
                  <c:v>0.23968981029774816</c:v>
                </c:pt>
                <c:pt idx="2784">
                  <c:v>0.22738732131514661</c:v>
                </c:pt>
                <c:pt idx="2785">
                  <c:v>0.20266774930752474</c:v>
                </c:pt>
                <c:pt idx="2786">
                  <c:v>0.13581849613326977</c:v>
                </c:pt>
                <c:pt idx="2787">
                  <c:v>0.11063236266722555</c:v>
                </c:pt>
                <c:pt idx="2788">
                  <c:v>0.11574816813237913</c:v>
                </c:pt>
                <c:pt idx="2789">
                  <c:v>0.15266382036892742</c:v>
                </c:pt>
                <c:pt idx="2790">
                  <c:v>0.18234367735556259</c:v>
                </c:pt>
                <c:pt idx="2791">
                  <c:v>0.17146542861445985</c:v>
                </c:pt>
                <c:pt idx="2792">
                  <c:v>0.15176343860706035</c:v>
                </c:pt>
                <c:pt idx="2793">
                  <c:v>0.1925343618421485</c:v>
                </c:pt>
                <c:pt idx="2794">
                  <c:v>0.24348778427507808</c:v>
                </c:pt>
                <c:pt idx="2795">
                  <c:v>0.2561667965399147</c:v>
                </c:pt>
                <c:pt idx="2796">
                  <c:v>0.21698381932121044</c:v>
                </c:pt>
                <c:pt idx="2797">
                  <c:v>0.18165611310104576</c:v>
                </c:pt>
                <c:pt idx="2798">
                  <c:v>0.202143890827893</c:v>
                </c:pt>
                <c:pt idx="2799">
                  <c:v>0.17457583833727322</c:v>
                </c:pt>
                <c:pt idx="2800">
                  <c:v>0.15488203361861791</c:v>
                </c:pt>
                <c:pt idx="2801">
                  <c:v>0.12472742988481678</c:v>
                </c:pt>
                <c:pt idx="2802">
                  <c:v>9.4261785178734167E-2</c:v>
                </c:pt>
                <c:pt idx="2803">
                  <c:v>8.9612541172002361E-2</c:v>
                </c:pt>
                <c:pt idx="2804">
                  <c:v>0.10671979464747604</c:v>
                </c:pt>
                <c:pt idx="2805">
                  <c:v>0.1058767099068189</c:v>
                </c:pt>
                <c:pt idx="2806">
                  <c:v>0.10988750139149907</c:v>
                </c:pt>
                <c:pt idx="2807">
                  <c:v>9.5055758186925826E-2</c:v>
                </c:pt>
                <c:pt idx="2808">
                  <c:v>0.14537891338654882</c:v>
                </c:pt>
                <c:pt idx="2809">
                  <c:v>0.1837679175970614</c:v>
                </c:pt>
                <c:pt idx="2810">
                  <c:v>0.17642571359347284</c:v>
                </c:pt>
                <c:pt idx="2811">
                  <c:v>0.16808490436308654</c:v>
                </c:pt>
                <c:pt idx="2812">
                  <c:v>0.19337744658280562</c:v>
                </c:pt>
                <c:pt idx="2813">
                  <c:v>0.20879853057696474</c:v>
                </c:pt>
                <c:pt idx="2814">
                  <c:v>0.22997387255832852</c:v>
                </c:pt>
                <c:pt idx="2815">
                  <c:v>0.22506269931178099</c:v>
                </c:pt>
                <c:pt idx="2816">
                  <c:v>0.22696168630044608</c:v>
                </c:pt>
                <c:pt idx="2817">
                  <c:v>0.20035131259290304</c:v>
                </c:pt>
                <c:pt idx="2818">
                  <c:v>0.20298697556855014</c:v>
                </c:pt>
                <c:pt idx="2819">
                  <c:v>0.19285358810317416</c:v>
                </c:pt>
                <c:pt idx="2820">
                  <c:v>0.17325800684944981</c:v>
                </c:pt>
                <c:pt idx="2821">
                  <c:v>0.14120441612698328</c:v>
                </c:pt>
                <c:pt idx="2822">
                  <c:v>0.10793940267036879</c:v>
                </c:pt>
                <c:pt idx="2823">
                  <c:v>0.16058717987335738</c:v>
                </c:pt>
                <c:pt idx="2824">
                  <c:v>0.19992567757820223</c:v>
                </c:pt>
                <c:pt idx="2825">
                  <c:v>0.21175341981363752</c:v>
                </c:pt>
                <c:pt idx="2826">
                  <c:v>0.23139811279982705</c:v>
                </c:pt>
                <c:pt idx="2827">
                  <c:v>0.20937968607780616</c:v>
                </c:pt>
                <c:pt idx="2828">
                  <c:v>0.26620196054035999</c:v>
                </c:pt>
                <c:pt idx="2829">
                  <c:v>0.26081604054664648</c:v>
                </c:pt>
                <c:pt idx="2830">
                  <c:v>0.26657029853385117</c:v>
                </c:pt>
                <c:pt idx="2831">
                  <c:v>0.25711629003424724</c:v>
                </c:pt>
                <c:pt idx="2832">
                  <c:v>0.24359419302875349</c:v>
                </c:pt>
                <c:pt idx="2833">
                  <c:v>0.21196623732098777</c:v>
                </c:pt>
                <c:pt idx="2834">
                  <c:v>0.21381611257718741</c:v>
                </c:pt>
                <c:pt idx="2835">
                  <c:v>0.1846682993589282</c:v>
                </c:pt>
                <c:pt idx="2836">
                  <c:v>0.18038739334568782</c:v>
                </c:pt>
                <c:pt idx="2837">
                  <c:v>0.17859481511069786</c:v>
                </c:pt>
                <c:pt idx="2838">
                  <c:v>0.21181071683484717</c:v>
                </c:pt>
                <c:pt idx="2839">
                  <c:v>0.23309246756988608</c:v>
                </c:pt>
                <c:pt idx="2840">
                  <c:v>0.21709022807488584</c:v>
                </c:pt>
                <c:pt idx="2841">
                  <c:v>0.26815005926149055</c:v>
                </c:pt>
                <c:pt idx="2842">
                  <c:v>0.32956428070956628</c:v>
                </c:pt>
                <c:pt idx="2843">
                  <c:v>0.35771348870102748</c:v>
                </c:pt>
                <c:pt idx="2844">
                  <c:v>0.35243397746098881</c:v>
                </c:pt>
                <c:pt idx="2845">
                  <c:v>0.30548316122399544</c:v>
                </c:pt>
                <c:pt idx="2846">
                  <c:v>0.27549226326507914</c:v>
                </c:pt>
                <c:pt idx="2847">
                  <c:v>0.25119832627215777</c:v>
                </c:pt>
                <c:pt idx="2848">
                  <c:v>0.2547916680308816</c:v>
                </c:pt>
                <c:pt idx="2849">
                  <c:v>0.26297695677512728</c:v>
                </c:pt>
                <c:pt idx="2850">
                  <c:v>0.23604735680655886</c:v>
                </c:pt>
                <c:pt idx="2851">
                  <c:v>0.26825646801516567</c:v>
                </c:pt>
                <c:pt idx="2852">
                  <c:v>0.32238578248086308</c:v>
                </c:pt>
                <c:pt idx="2853">
                  <c:v>0.31768742674166578</c:v>
                </c:pt>
                <c:pt idx="2854">
                  <c:v>0.25442333003739048</c:v>
                </c:pt>
                <c:pt idx="2855">
                  <c:v>0.21798242454800845</c:v>
                </c:pt>
                <c:pt idx="2856">
                  <c:v>0.23662851230740026</c:v>
                </c:pt>
                <c:pt idx="2857">
                  <c:v>0.27131776600551361</c:v>
                </c:pt>
                <c:pt idx="2858">
                  <c:v>0.24776869028831872</c:v>
                </c:pt>
                <c:pt idx="2859">
                  <c:v>0.21386522430965288</c:v>
                </c:pt>
                <c:pt idx="2860">
                  <c:v>0.23066143681284507</c:v>
                </c:pt>
                <c:pt idx="2861">
                  <c:v>0.28367755200932482</c:v>
                </c:pt>
                <c:pt idx="2862">
                  <c:v>0.34446150622409366</c:v>
                </c:pt>
                <c:pt idx="2863">
                  <c:v>0.38464308866959618</c:v>
                </c:pt>
                <c:pt idx="2864">
                  <c:v>0.38231846666622998</c:v>
                </c:pt>
                <c:pt idx="2865">
                  <c:v>0.37783292843438382</c:v>
                </c:pt>
                <c:pt idx="2866">
                  <c:v>0.40545009265746851</c:v>
                </c:pt>
                <c:pt idx="2867">
                  <c:v>0.42234452862559196</c:v>
                </c:pt>
                <c:pt idx="2868">
                  <c:v>0.381107043932082</c:v>
                </c:pt>
                <c:pt idx="2869">
                  <c:v>0.32143628898653054</c:v>
                </c:pt>
                <c:pt idx="2870">
                  <c:v>0.27691650350657793</c:v>
                </c:pt>
                <c:pt idx="2871">
                  <c:v>0.26176553404097902</c:v>
                </c:pt>
                <c:pt idx="2872">
                  <c:v>0.22791117979477865</c:v>
                </c:pt>
                <c:pt idx="2873">
                  <c:v>0.18292483285640398</c:v>
                </c:pt>
                <c:pt idx="2874">
                  <c:v>0.19723271758134547</c:v>
                </c:pt>
                <c:pt idx="2875">
                  <c:v>0.24925022755102721</c:v>
                </c:pt>
                <c:pt idx="2876">
                  <c:v>0.33938662720266133</c:v>
                </c:pt>
                <c:pt idx="2877">
                  <c:v>0.35422655569597877</c:v>
                </c:pt>
                <c:pt idx="2878">
                  <c:v>0.37238971141946009</c:v>
                </c:pt>
                <c:pt idx="2879">
                  <c:v>0.40260161217447143</c:v>
                </c:pt>
                <c:pt idx="2880">
                  <c:v>0.45667362961895863</c:v>
                </c:pt>
                <c:pt idx="2881">
                  <c:v>0.4718818961057672</c:v>
                </c:pt>
                <c:pt idx="2882">
                  <c:v>0.44885667886820407</c:v>
                </c:pt>
                <c:pt idx="2883">
                  <c:v>0.41167909739183978</c:v>
                </c:pt>
                <c:pt idx="2884">
                  <c:v>0.37191496467229385</c:v>
                </c:pt>
                <c:pt idx="2885">
                  <c:v>0.41627104437736134</c:v>
                </c:pt>
                <c:pt idx="2886">
                  <c:v>0.47563075835063162</c:v>
                </c:pt>
                <c:pt idx="2887">
                  <c:v>0.46516995933548577</c:v>
                </c:pt>
                <c:pt idx="2888">
                  <c:v>0.43734816289379419</c:v>
                </c:pt>
                <c:pt idx="2889">
                  <c:v>0.38865388015427665</c:v>
                </c:pt>
                <c:pt idx="2890">
                  <c:v>0.38569899091760357</c:v>
                </c:pt>
                <c:pt idx="2891">
                  <c:v>0.42361324838095016</c:v>
                </c:pt>
                <c:pt idx="2892">
                  <c:v>0.45344862585372564</c:v>
                </c:pt>
                <c:pt idx="2893">
                  <c:v>0.46548918559651142</c:v>
                </c:pt>
                <c:pt idx="2894">
                  <c:v>0.49115825109846589</c:v>
                </c:pt>
                <c:pt idx="2895">
                  <c:v>0.54047461578254641</c:v>
                </c:pt>
                <c:pt idx="2896">
                  <c:v>0.56597997550961632</c:v>
                </c:pt>
                <c:pt idx="2897">
                  <c:v>0.58319363773876476</c:v>
                </c:pt>
                <c:pt idx="2898">
                  <c:v>0.60675089874470445</c:v>
                </c:pt>
                <c:pt idx="2899">
                  <c:v>0.60949297047402662</c:v>
                </c:pt>
                <c:pt idx="2900">
                  <c:v>0.59840190422557338</c:v>
                </c:pt>
                <c:pt idx="2901">
                  <c:v>0.52606032230392974</c:v>
                </c:pt>
                <c:pt idx="2902">
                  <c:v>0.44331523838834935</c:v>
                </c:pt>
                <c:pt idx="2903">
                  <c:v>0.40423866992331997</c:v>
                </c:pt>
                <c:pt idx="2904">
                  <c:v>0.44827552336736237</c:v>
                </c:pt>
                <c:pt idx="2905">
                  <c:v>0.48566592235107692</c:v>
                </c:pt>
                <c:pt idx="2906">
                  <c:v>0.46918893610891016</c:v>
                </c:pt>
                <c:pt idx="2907">
                  <c:v>0.43755279511240053</c:v>
                </c:pt>
                <c:pt idx="2908">
                  <c:v>0.4419892216117815</c:v>
                </c:pt>
                <c:pt idx="2909">
                  <c:v>0.48265373609319423</c:v>
                </c:pt>
                <c:pt idx="2910">
                  <c:v>0.48993864307557339</c:v>
                </c:pt>
                <c:pt idx="2911">
                  <c:v>0.53250214454565126</c:v>
                </c:pt>
                <c:pt idx="2912">
                  <c:v>0.54015538952152065</c:v>
                </c:pt>
                <c:pt idx="2913">
                  <c:v>0.51011537983013888</c:v>
                </c:pt>
                <c:pt idx="2914">
                  <c:v>0.56244393077210209</c:v>
                </c:pt>
                <c:pt idx="2915">
                  <c:v>0.60125856999731553</c:v>
                </c:pt>
                <c:pt idx="2916">
                  <c:v>0.61203040998474256</c:v>
                </c:pt>
                <c:pt idx="2917">
                  <c:v>0.59555342374257569</c:v>
                </c:pt>
                <c:pt idx="2918">
                  <c:v>0.60706193971698563</c:v>
                </c:pt>
                <c:pt idx="2919">
                  <c:v>0.68242061906975815</c:v>
                </c:pt>
                <c:pt idx="2920">
                  <c:v>0.74341247961863077</c:v>
                </c:pt>
                <c:pt idx="2921">
                  <c:v>0.77789546404038945</c:v>
                </c:pt>
                <c:pt idx="2922">
                  <c:v>0.74203980669622083</c:v>
                </c:pt>
                <c:pt idx="2923">
                  <c:v>0.71927979281397136</c:v>
                </c:pt>
                <c:pt idx="2924">
                  <c:v>0.69451356466050684</c:v>
                </c:pt>
                <c:pt idx="2925">
                  <c:v>0.66267279144539093</c:v>
                </c:pt>
                <c:pt idx="2926">
                  <c:v>0.58704890873730464</c:v>
                </c:pt>
                <c:pt idx="2927">
                  <c:v>0.56798537125195625</c:v>
                </c:pt>
                <c:pt idx="2928">
                  <c:v>0.59032302423500282</c:v>
                </c:pt>
                <c:pt idx="2929">
                  <c:v>0.63399972497429824</c:v>
                </c:pt>
                <c:pt idx="2930">
                  <c:v>0.65384905017909412</c:v>
                </c:pt>
                <c:pt idx="2931">
                  <c:v>0.65015748495543935</c:v>
                </c:pt>
                <c:pt idx="2932">
                  <c:v>0.69377443308690145</c:v>
                </c:pt>
                <c:pt idx="2933">
                  <c:v>0.7807996044868476</c:v>
                </c:pt>
                <c:pt idx="2934">
                  <c:v>0.84194944110848446</c:v>
                </c:pt>
                <c:pt idx="2935">
                  <c:v>0.82357264934877861</c:v>
                </c:pt>
                <c:pt idx="2936">
                  <c:v>0.74478515254104072</c:v>
                </c:pt>
                <c:pt idx="2937">
                  <c:v>0.68680384119230176</c:v>
                </c:pt>
                <c:pt idx="2938">
                  <c:v>0.68521916929141602</c:v>
                </c:pt>
                <c:pt idx="2939">
                  <c:v>0.66145318342249837</c:v>
                </c:pt>
                <c:pt idx="2940">
                  <c:v>0.64033513846234436</c:v>
                </c:pt>
                <c:pt idx="2941">
                  <c:v>0.66948295168060379</c:v>
                </c:pt>
                <c:pt idx="2942">
                  <c:v>0.70127297610550487</c:v>
                </c:pt>
                <c:pt idx="2943">
                  <c:v>0.76944579046970429</c:v>
                </c:pt>
                <c:pt idx="2944">
                  <c:v>0.78164432628525393</c:v>
                </c:pt>
                <c:pt idx="2945">
                  <c:v>0.74320129916902966</c:v>
                </c:pt>
                <c:pt idx="2946">
                  <c:v>0.71315392271777789</c:v>
                </c:pt>
                <c:pt idx="2947">
                  <c:v>0.73359013312553623</c:v>
                </c:pt>
                <c:pt idx="2948">
                  <c:v>0.78898489323109355</c:v>
                </c:pt>
                <c:pt idx="2949">
                  <c:v>0.83260265989143023</c:v>
                </c:pt>
                <c:pt idx="2950">
                  <c:v>0.85325005074879035</c:v>
                </c:pt>
                <c:pt idx="2951">
                  <c:v>0.87231358823413874</c:v>
                </c:pt>
                <c:pt idx="2952">
                  <c:v>0.8659765376883436</c:v>
                </c:pt>
                <c:pt idx="2953">
                  <c:v>0.89913923503565518</c:v>
                </c:pt>
                <c:pt idx="2954">
                  <c:v>0.900987473234106</c:v>
                </c:pt>
                <c:pt idx="2955">
                  <c:v>0.84253059660932617</c:v>
                </c:pt>
                <c:pt idx="2956">
                  <c:v>0.80751966106356377</c:v>
                </c:pt>
                <c:pt idx="2957">
                  <c:v>0.8047211108419059</c:v>
                </c:pt>
                <c:pt idx="2958">
                  <c:v>0.83017408472101295</c:v>
                </c:pt>
                <c:pt idx="2959">
                  <c:v>0.83302583931950769</c:v>
                </c:pt>
                <c:pt idx="2960">
                  <c:v>0.7856575733565575</c:v>
                </c:pt>
                <c:pt idx="2961">
                  <c:v>0.73311538637837004</c:v>
                </c:pt>
                <c:pt idx="2962">
                  <c:v>0.74151103704334254</c:v>
                </c:pt>
                <c:pt idx="2963">
                  <c:v>0.79458199367440885</c:v>
                </c:pt>
                <c:pt idx="2964">
                  <c:v>0.78169753066209136</c:v>
                </c:pt>
                <c:pt idx="2965">
                  <c:v>0.79996873219699693</c:v>
                </c:pt>
                <c:pt idx="2966">
                  <c:v>0.81665526183101633</c:v>
                </c:pt>
                <c:pt idx="2967">
                  <c:v>0.83909850503886374</c:v>
                </c:pt>
                <c:pt idx="2968">
                  <c:v>0.88224152495203412</c:v>
                </c:pt>
                <c:pt idx="2969">
                  <c:v>0.8947568314419857</c:v>
                </c:pt>
                <c:pt idx="2970">
                  <c:v>0.92205722499066889</c:v>
                </c:pt>
                <c:pt idx="2971">
                  <c:v>0.97000582792558565</c:v>
                </c:pt>
                <c:pt idx="2972">
                  <c:v>1</c:v>
                </c:pt>
                <c:pt idx="2973">
                  <c:v>0.99651470405270015</c:v>
                </c:pt>
                <c:pt idx="2974">
                  <c:v>0.92232160981710809</c:v>
                </c:pt>
                <c:pt idx="2975">
                  <c:v>0.82151323070072613</c:v>
                </c:pt>
                <c:pt idx="2976">
                  <c:v>0.74805926803873946</c:v>
                </c:pt>
                <c:pt idx="2977">
                  <c:v>0.79489876434881079</c:v>
                </c:pt>
                <c:pt idx="2978">
                  <c:v>0.78634431908220004</c:v>
                </c:pt>
                <c:pt idx="2979">
                  <c:v>0.7124147911441725</c:v>
                </c:pt>
                <c:pt idx="2980">
                  <c:v>0.6588175204468516</c:v>
                </c:pt>
                <c:pt idx="2981">
                  <c:v>0.68770176736754596</c:v>
                </c:pt>
                <c:pt idx="2982">
                  <c:v>0.7581983852062365</c:v>
                </c:pt>
                <c:pt idx="2983">
                  <c:v>0.80292525849141849</c:v>
                </c:pt>
                <c:pt idx="2984">
                  <c:v>0.81480702363256552</c:v>
                </c:pt>
                <c:pt idx="2985">
                  <c:v>0.84437883480777698</c:v>
                </c:pt>
                <c:pt idx="2986">
                  <c:v>0.89607629998755822</c:v>
                </c:pt>
                <c:pt idx="2987">
                  <c:v>0.93108723553332062</c:v>
                </c:pt>
                <c:pt idx="2988">
                  <c:v>0.92564811116276902</c:v>
                </c:pt>
                <c:pt idx="2989">
                  <c:v>0.91983983026985272</c:v>
                </c:pt>
                <c:pt idx="2990">
                  <c:v>0.90426158873180418</c:v>
                </c:pt>
                <c:pt idx="2991">
                  <c:v>0.91424191129766297</c:v>
                </c:pt>
                <c:pt idx="2992">
                  <c:v>0.87574567980460061</c:v>
                </c:pt>
                <c:pt idx="2993">
                  <c:v>0.85430677152567236</c:v>
                </c:pt>
                <c:pt idx="2994">
                  <c:v>0.7975925428745424</c:v>
                </c:pt>
                <c:pt idx="2995">
                  <c:v>0.75550542520938002</c:v>
                </c:pt>
                <c:pt idx="2996">
                  <c:v>0.76226483665437805</c:v>
                </c:pt>
                <c:pt idx="2997">
                  <c:v>0.79426522300000679</c:v>
                </c:pt>
                <c:pt idx="2998">
                  <c:v>0.80181697039544775</c:v>
                </c:pt>
                <c:pt idx="2999">
                  <c:v>0.79780372332414418</c:v>
                </c:pt>
                <c:pt idx="3000">
                  <c:v>0.85034591030233164</c:v>
                </c:pt>
                <c:pt idx="3001">
                  <c:v>0.90320568648379618</c:v>
                </c:pt>
                <c:pt idx="3002">
                  <c:v>0.96351080130702682</c:v>
                </c:pt>
                <c:pt idx="3003">
                  <c:v>0.94001165585117197</c:v>
                </c:pt>
                <c:pt idx="3004">
                  <c:v>0.8940168813395063</c:v>
                </c:pt>
                <c:pt idx="3005">
                  <c:v>0.84913121345268594</c:v>
                </c:pt>
                <c:pt idx="3006">
                  <c:v>0.86138295364507289</c:v>
                </c:pt>
                <c:pt idx="3007">
                  <c:v>0.85900676432261847</c:v>
                </c:pt>
                <c:pt idx="3008">
                  <c:v>0.81771116407902422</c:v>
                </c:pt>
                <c:pt idx="3009">
                  <c:v>0.76347871497514919</c:v>
                </c:pt>
                <c:pt idx="3010">
                  <c:v>0.7656437238480025</c:v>
                </c:pt>
                <c:pt idx="3011">
                  <c:v>0.85504590309927775</c:v>
                </c:pt>
                <c:pt idx="3012">
                  <c:v>0.87294712958294329</c:v>
                </c:pt>
                <c:pt idx="3013">
                  <c:v>0.85330325512562777</c:v>
                </c:pt>
                <c:pt idx="3014">
                  <c:v>0.83872852998762371</c:v>
                </c:pt>
                <c:pt idx="3015">
                  <c:v>0.85420118130087141</c:v>
                </c:pt>
                <c:pt idx="3016">
                  <c:v>0.86724443891482728</c:v>
                </c:pt>
                <c:pt idx="3017">
                  <c:v>0.8067273251131204</c:v>
                </c:pt>
                <c:pt idx="3018">
                  <c:v>0.74599984939068698</c:v>
                </c:pt>
                <c:pt idx="3019">
                  <c:v>0.7280454185301839</c:v>
                </c:pt>
                <c:pt idx="3020">
                  <c:v>0.8062525783659541</c:v>
                </c:pt>
                <c:pt idx="3021">
                  <c:v>0.85076827120153498</c:v>
                </c:pt>
                <c:pt idx="3022">
                  <c:v>0.80213374106985025</c:v>
                </c:pt>
                <c:pt idx="3023">
                  <c:v>0.75767043408223278</c:v>
                </c:pt>
                <c:pt idx="3024">
                  <c:v>0.77763107921395036</c:v>
                </c:pt>
                <c:pt idx="3025">
                  <c:v>0.87157445666053335</c:v>
                </c:pt>
                <c:pt idx="3026">
                  <c:v>0.90896158152874973</c:v>
                </c:pt>
                <c:pt idx="3027">
                  <c:v>0.87395064598298788</c:v>
                </c:pt>
                <c:pt idx="3028">
                  <c:v>0.80440434016750384</c:v>
                </c:pt>
                <c:pt idx="3029">
                  <c:v>0.75825077105419991</c:v>
                </c:pt>
                <c:pt idx="3030">
                  <c:v>0.77235074944503712</c:v>
                </c:pt>
                <c:pt idx="3031">
                  <c:v>0.7764163823643041</c:v>
                </c:pt>
                <c:pt idx="3032">
                  <c:v>0.73047481222947641</c:v>
                </c:pt>
                <c:pt idx="3033">
                  <c:v>0.6866450465906635</c:v>
                </c:pt>
                <c:pt idx="3034">
                  <c:v>0.68115353637214904</c:v>
                </c:pt>
                <c:pt idx="3035">
                  <c:v>0.70892949519687265</c:v>
                </c:pt>
                <c:pt idx="3036">
                  <c:v>0.72846777942938734</c:v>
                </c:pt>
                <c:pt idx="3037">
                  <c:v>0.70998621597375455</c:v>
                </c:pt>
                <c:pt idx="3038">
                  <c:v>0.68131151244491339</c:v>
                </c:pt>
                <c:pt idx="3039">
                  <c:v>0.73459364952558082</c:v>
                </c:pt>
                <c:pt idx="3040">
                  <c:v>0.82732233012251766</c:v>
                </c:pt>
                <c:pt idx="3041">
                  <c:v>0.835190848192361</c:v>
                </c:pt>
                <c:pt idx="3042">
                  <c:v>0.8186622946311054</c:v>
                </c:pt>
                <c:pt idx="3043">
                  <c:v>0.79389606647764144</c:v>
                </c:pt>
                <c:pt idx="3044">
                  <c:v>0.81480702363256552</c:v>
                </c:pt>
                <c:pt idx="3045">
                  <c:v>0.79674700254726216</c:v>
                </c:pt>
                <c:pt idx="3046">
                  <c:v>0.76247601710397916</c:v>
                </c:pt>
                <c:pt idx="3047">
                  <c:v>0.65158172519693813</c:v>
                </c:pt>
                <c:pt idx="3048">
                  <c:v>0.57327306778073883</c:v>
                </c:pt>
                <c:pt idx="3049">
                  <c:v>0.59196008198385186</c:v>
                </c:pt>
                <c:pt idx="3050">
                  <c:v>0.61789107672562282</c:v>
                </c:pt>
                <c:pt idx="3051">
                  <c:v>0.60162690799080631</c:v>
                </c:pt>
                <c:pt idx="3052">
                  <c:v>0.5669294690039488</c:v>
                </c:pt>
                <c:pt idx="3053">
                  <c:v>0.60542488196813649</c:v>
                </c:pt>
                <c:pt idx="3054">
                  <c:v>0.65981612567364933</c:v>
                </c:pt>
                <c:pt idx="3055">
                  <c:v>0.69504151578451112</c:v>
                </c:pt>
                <c:pt idx="3056">
                  <c:v>0.72619718033173308</c:v>
                </c:pt>
                <c:pt idx="3057">
                  <c:v>0.73522719087438537</c:v>
                </c:pt>
                <c:pt idx="3058">
                  <c:v>0.73427687885117821</c:v>
                </c:pt>
                <c:pt idx="3059">
                  <c:v>0.72656715538297367</c:v>
                </c:pt>
                <c:pt idx="3060">
                  <c:v>0.70111418150386662</c:v>
                </c:pt>
                <c:pt idx="3061">
                  <c:v>0.68305416041856271</c:v>
                </c:pt>
                <c:pt idx="3062">
                  <c:v>0.65490495242710212</c:v>
                </c:pt>
                <c:pt idx="3063">
                  <c:v>0.63431076594657942</c:v>
                </c:pt>
                <c:pt idx="3064">
                  <c:v>0.64545912921624238</c:v>
                </c:pt>
                <c:pt idx="3065">
                  <c:v>0.60801961850006203</c:v>
                </c:pt>
                <c:pt idx="3066">
                  <c:v>0.58874326350736339</c:v>
                </c:pt>
                <c:pt idx="3067">
                  <c:v>0.54992862428214995</c:v>
                </c:pt>
                <c:pt idx="3068">
                  <c:v>0.54855349577311696</c:v>
                </c:pt>
                <c:pt idx="3069">
                  <c:v>0.561600846031445</c:v>
                </c:pt>
                <c:pt idx="3070">
                  <c:v>0.58626312101785716</c:v>
                </c:pt>
                <c:pt idx="3071">
                  <c:v>0.5776030855264449</c:v>
                </c:pt>
                <c:pt idx="3072">
                  <c:v>0.60474550300236385</c:v>
                </c:pt>
                <c:pt idx="3073">
                  <c:v>0.68500798884181435</c:v>
                </c:pt>
                <c:pt idx="3074">
                  <c:v>0.74705575163869486</c:v>
                </c:pt>
                <c:pt idx="3075">
                  <c:v>0.71790711989156142</c:v>
                </c:pt>
                <c:pt idx="3076">
                  <c:v>0.71600567731627318</c:v>
                </c:pt>
                <c:pt idx="3077">
                  <c:v>0.67164796055345655</c:v>
                </c:pt>
                <c:pt idx="3078">
                  <c:v>0.63372961044573828</c:v>
                </c:pt>
                <c:pt idx="3079">
                  <c:v>0.5967157347442591</c:v>
                </c:pt>
                <c:pt idx="3080">
                  <c:v>0.53804358502550531</c:v>
                </c:pt>
                <c:pt idx="3081">
                  <c:v>0.46327097234682069</c:v>
                </c:pt>
                <c:pt idx="3082">
                  <c:v>0.46507173587055484</c:v>
                </c:pt>
                <c:pt idx="3083">
                  <c:v>0.50445934530786485</c:v>
                </c:pt>
                <c:pt idx="3084">
                  <c:v>0.54486193054946219</c:v>
                </c:pt>
                <c:pt idx="3085">
                  <c:v>0.54506656276806797</c:v>
                </c:pt>
                <c:pt idx="3086">
                  <c:v>0.55621492603773082</c:v>
                </c:pt>
                <c:pt idx="3087">
                  <c:v>0.58588659773562179</c:v>
                </c:pt>
                <c:pt idx="3088">
                  <c:v>0.62781983197239277</c:v>
                </c:pt>
                <c:pt idx="3089">
                  <c:v>0.63372961044573828</c:v>
                </c:pt>
                <c:pt idx="3090">
                  <c:v>0.57860169075324319</c:v>
                </c:pt>
                <c:pt idx="3091">
                  <c:v>0.55040337102931625</c:v>
                </c:pt>
                <c:pt idx="3092">
                  <c:v>0.59497226824173455</c:v>
                </c:pt>
                <c:pt idx="3093">
                  <c:v>0.66346676445358288</c:v>
                </c:pt>
                <c:pt idx="3094">
                  <c:v>0.67835498615049172</c:v>
                </c:pt>
                <c:pt idx="3095">
                  <c:v>0.64365836569250823</c:v>
                </c:pt>
                <c:pt idx="3096">
                  <c:v>0.59454663322703405</c:v>
                </c:pt>
                <c:pt idx="3097">
                  <c:v>0.57554039276289526</c:v>
                </c:pt>
                <c:pt idx="3098">
                  <c:v>0.5511973440375082</c:v>
                </c:pt>
                <c:pt idx="3099">
                  <c:v>0.50752882858695725</c:v>
                </c:pt>
                <c:pt idx="3100">
                  <c:v>0.4535059228749353</c:v>
                </c:pt>
                <c:pt idx="3101">
                  <c:v>0.39356505340082387</c:v>
                </c:pt>
                <c:pt idx="3102">
                  <c:v>0.37059713318447041</c:v>
                </c:pt>
                <c:pt idx="3103">
                  <c:v>0.35565079593747756</c:v>
                </c:pt>
                <c:pt idx="3104">
                  <c:v>0.33067747997878388</c:v>
                </c:pt>
                <c:pt idx="3105">
                  <c:v>0.34013148847838753</c:v>
                </c:pt>
                <c:pt idx="3106">
                  <c:v>0.39145324890480854</c:v>
                </c:pt>
                <c:pt idx="3107">
                  <c:v>0.46268981684597899</c:v>
                </c:pt>
                <c:pt idx="3108">
                  <c:v>0.53657023305154128</c:v>
                </c:pt>
                <c:pt idx="3109">
                  <c:v>0.57780771774505124</c:v>
                </c:pt>
                <c:pt idx="3110">
                  <c:v>0.60675089874470445</c:v>
                </c:pt>
                <c:pt idx="3111">
                  <c:v>0.60337037449333086</c:v>
                </c:pt>
                <c:pt idx="3112">
                  <c:v>0.57105485453104854</c:v>
                </c:pt>
                <c:pt idx="3113">
                  <c:v>0.5048849803225659</c:v>
                </c:pt>
                <c:pt idx="3114">
                  <c:v>0.43058711439104702</c:v>
                </c:pt>
                <c:pt idx="3115">
                  <c:v>0.35301513296183046</c:v>
                </c:pt>
                <c:pt idx="3116">
                  <c:v>0.37365843117481834</c:v>
                </c:pt>
                <c:pt idx="3117">
                  <c:v>0.42340043087359935</c:v>
                </c:pt>
                <c:pt idx="3118">
                  <c:v>0.43892792362143357</c:v>
                </c:pt>
                <c:pt idx="3119">
                  <c:v>0.40365751442247888</c:v>
                </c:pt>
                <c:pt idx="3120">
                  <c:v>0.40972281338196498</c:v>
                </c:pt>
                <c:pt idx="3121">
                  <c:v>0.43972189662962552</c:v>
                </c:pt>
                <c:pt idx="3122">
                  <c:v>0.49268890009363953</c:v>
                </c:pt>
                <c:pt idx="3123">
                  <c:v>0.49379391407411266</c:v>
                </c:pt>
                <c:pt idx="3124">
                  <c:v>0.45894095460111456</c:v>
                </c:pt>
                <c:pt idx="3125">
                  <c:v>0.47653114011249842</c:v>
                </c:pt>
                <c:pt idx="3126">
                  <c:v>0.52035517604919057</c:v>
                </c:pt>
                <c:pt idx="3127">
                  <c:v>0.48941478459594134</c:v>
                </c:pt>
                <c:pt idx="3128">
                  <c:v>0.45973492760930651</c:v>
                </c:pt>
                <c:pt idx="3129">
                  <c:v>0.41880848388807779</c:v>
                </c:pt>
                <c:pt idx="3130">
                  <c:v>0.40798753216818495</c:v>
                </c:pt>
                <c:pt idx="3131">
                  <c:v>0.42921198588201392</c:v>
                </c:pt>
                <c:pt idx="3132">
                  <c:v>0.4061867686444508</c:v>
                </c:pt>
                <c:pt idx="3133">
                  <c:v>0.37572112393836793</c:v>
                </c:pt>
                <c:pt idx="3134">
                  <c:v>0.38427475067610478</c:v>
                </c:pt>
                <c:pt idx="3135">
                  <c:v>0.3888666976616269</c:v>
                </c:pt>
                <c:pt idx="3136">
                  <c:v>0.45070655412440341</c:v>
                </c:pt>
                <c:pt idx="3137">
                  <c:v>0.44732602987302983</c:v>
                </c:pt>
                <c:pt idx="3138">
                  <c:v>0.38306332794195674</c:v>
                </c:pt>
                <c:pt idx="3139">
                  <c:v>0.32782081420704207</c:v>
                </c:pt>
                <c:pt idx="3140">
                  <c:v>0.32898312520872514</c:v>
                </c:pt>
                <c:pt idx="3141">
                  <c:v>0.32835285797541797</c:v>
                </c:pt>
                <c:pt idx="3142">
                  <c:v>0.30765226274122048</c:v>
                </c:pt>
                <c:pt idx="3143">
                  <c:v>0.3241292489833873</c:v>
                </c:pt>
                <c:pt idx="3144">
                  <c:v>0.34181765795970237</c:v>
                </c:pt>
                <c:pt idx="3145">
                  <c:v>0.42430081263546671</c:v>
                </c:pt>
                <c:pt idx="3146">
                  <c:v>0.48365234131999252</c:v>
                </c:pt>
                <c:pt idx="3147">
                  <c:v>0.50329703430618211</c:v>
                </c:pt>
                <c:pt idx="3148">
                  <c:v>0.50409100731437395</c:v>
                </c:pt>
                <c:pt idx="3149">
                  <c:v>0.46380301611519664</c:v>
                </c:pt>
                <c:pt idx="3150">
                  <c:v>0.42800056314786594</c:v>
                </c:pt>
                <c:pt idx="3151">
                  <c:v>0.4357111051449451</c:v>
                </c:pt>
                <c:pt idx="3152">
                  <c:v>0.40090725740441213</c:v>
                </c:pt>
                <c:pt idx="3153">
                  <c:v>0.36294388820860035</c:v>
                </c:pt>
                <c:pt idx="3154">
                  <c:v>0.34149843169867666</c:v>
                </c:pt>
                <c:pt idx="3155">
                  <c:v>0.31499446674480902</c:v>
                </c:pt>
                <c:pt idx="3156">
                  <c:v>0.26947607603805845</c:v>
                </c:pt>
                <c:pt idx="3157">
                  <c:v>0.25621590827238044</c:v>
                </c:pt>
                <c:pt idx="3158">
                  <c:v>0.2276983622874281</c:v>
                </c:pt>
                <c:pt idx="3159">
                  <c:v>0.25938361501640345</c:v>
                </c:pt>
                <c:pt idx="3160">
                  <c:v>0.3366445554733391</c:v>
                </c:pt>
                <c:pt idx="3161">
                  <c:v>0.38501142666308702</c:v>
                </c:pt>
                <c:pt idx="3162">
                  <c:v>0.37619587068553417</c:v>
                </c:pt>
                <c:pt idx="3163">
                  <c:v>0.36082389842384083</c:v>
                </c:pt>
                <c:pt idx="3164">
                  <c:v>0.36764224394779793</c:v>
                </c:pt>
                <c:pt idx="3165">
                  <c:v>0.42878635086731343</c:v>
                </c:pt>
                <c:pt idx="3166">
                  <c:v>0.4337548211350703</c:v>
                </c:pt>
                <c:pt idx="3167">
                  <c:v>0.38596092015741956</c:v>
                </c:pt>
                <c:pt idx="3168">
                  <c:v>0.33262557869991416</c:v>
                </c:pt>
                <c:pt idx="3169">
                  <c:v>0.32164910649388079</c:v>
                </c:pt>
                <c:pt idx="3170">
                  <c:v>0.34097457321904495</c:v>
                </c:pt>
                <c:pt idx="3171">
                  <c:v>0.30495930274436372</c:v>
                </c:pt>
                <c:pt idx="3172">
                  <c:v>0.29994172074414105</c:v>
                </c:pt>
                <c:pt idx="3173">
                  <c:v>0.31710627124082441</c:v>
                </c:pt>
                <c:pt idx="3174">
                  <c:v>0.26350900054350324</c:v>
                </c:pt>
                <c:pt idx="3175">
                  <c:v>0.243283152056472</c:v>
                </c:pt>
                <c:pt idx="3176">
                  <c:v>0.21672189008139442</c:v>
                </c:pt>
                <c:pt idx="3177">
                  <c:v>0.20932238905659648</c:v>
                </c:pt>
                <c:pt idx="3178">
                  <c:v>0.21508483233254536</c:v>
                </c:pt>
                <c:pt idx="3179">
                  <c:v>0.27607341876592051</c:v>
                </c:pt>
                <c:pt idx="3180">
                  <c:v>0.33352596046178151</c:v>
                </c:pt>
                <c:pt idx="3181">
                  <c:v>0.37244700844066975</c:v>
                </c:pt>
                <c:pt idx="3182">
                  <c:v>0.34250522221421886</c:v>
                </c:pt>
                <c:pt idx="3183">
                  <c:v>0.3414493199662112</c:v>
                </c:pt>
                <c:pt idx="3184">
                  <c:v>0.39747762142057341</c:v>
                </c:pt>
                <c:pt idx="3185">
                  <c:v>0.42335131914113416</c:v>
                </c:pt>
                <c:pt idx="3186">
                  <c:v>0.40724267089245819</c:v>
                </c:pt>
                <c:pt idx="3187">
                  <c:v>0.34244792519300921</c:v>
                </c:pt>
                <c:pt idx="3188">
                  <c:v>0.30067839673112334</c:v>
                </c:pt>
                <c:pt idx="3189">
                  <c:v>0.32486592497036926</c:v>
                </c:pt>
                <c:pt idx="3190">
                  <c:v>0.31519909896341508</c:v>
                </c:pt>
                <c:pt idx="3191">
                  <c:v>0.23878942853588109</c:v>
                </c:pt>
                <c:pt idx="3192">
                  <c:v>0.17103979359975904</c:v>
                </c:pt>
                <c:pt idx="3193">
                  <c:v>0.17780084210250618</c:v>
                </c:pt>
                <c:pt idx="3194">
                  <c:v>0.21634536679915936</c:v>
                </c:pt>
                <c:pt idx="3195">
                  <c:v>0.22944182878995231</c:v>
                </c:pt>
                <c:pt idx="3196">
                  <c:v>0.22991657553711858</c:v>
                </c:pt>
                <c:pt idx="3197">
                  <c:v>0.21307125130146093</c:v>
                </c:pt>
                <c:pt idx="3198">
                  <c:v>0.25854053027574603</c:v>
                </c:pt>
                <c:pt idx="3199">
                  <c:v>0.30728392474772931</c:v>
                </c:pt>
                <c:pt idx="3200">
                  <c:v>0.32771440545336694</c:v>
                </c:pt>
                <c:pt idx="3201">
                  <c:v>0.29772350749445031</c:v>
                </c:pt>
                <c:pt idx="3202">
                  <c:v>0.31081996948524349</c:v>
                </c:pt>
                <c:pt idx="3203">
                  <c:v>0.31182676000078574</c:v>
                </c:pt>
                <c:pt idx="3204">
                  <c:v>0.32682220898024406</c:v>
                </c:pt>
                <c:pt idx="3205">
                  <c:v>0.3099768847445864</c:v>
                </c:pt>
                <c:pt idx="3206">
                  <c:v>0.26476953501011724</c:v>
                </c:pt>
                <c:pt idx="3207">
                  <c:v>0.23482774878366638</c:v>
                </c:pt>
                <c:pt idx="3208">
                  <c:v>0.27459188150321207</c:v>
                </c:pt>
                <c:pt idx="3209">
                  <c:v>0.26688133950613263</c:v>
                </c:pt>
                <c:pt idx="3210">
                  <c:v>0.22183769554654803</c:v>
                </c:pt>
                <c:pt idx="3211">
                  <c:v>0.17267685134860841</c:v>
                </c:pt>
                <c:pt idx="3212">
                  <c:v>0.18508574908488482</c:v>
                </c:pt>
                <c:pt idx="3213">
                  <c:v>0.21845717129517472</c:v>
                </c:pt>
                <c:pt idx="3214">
                  <c:v>0.23472952531873517</c:v>
                </c:pt>
                <c:pt idx="3215">
                  <c:v>0.23820827303503969</c:v>
                </c:pt>
                <c:pt idx="3216">
                  <c:v>0.2791920137774781</c:v>
                </c:pt>
                <c:pt idx="3217">
                  <c:v>0.30485289399068832</c:v>
                </c:pt>
                <c:pt idx="3218">
                  <c:v>0.36700379142574657</c:v>
                </c:pt>
                <c:pt idx="3219">
                  <c:v>0.37994473293039865</c:v>
                </c:pt>
                <c:pt idx="3220">
                  <c:v>0.40344469691512858</c:v>
                </c:pt>
                <c:pt idx="3221">
                  <c:v>0.41368449313417971</c:v>
                </c:pt>
                <c:pt idx="3222">
                  <c:v>0.40323187940777833</c:v>
                </c:pt>
                <c:pt idx="3223">
                  <c:v>0.37994473293039865</c:v>
                </c:pt>
                <c:pt idx="3224">
                  <c:v>0.30067839673112334</c:v>
                </c:pt>
                <c:pt idx="3225">
                  <c:v>0.20716147282811567</c:v>
                </c:pt>
                <c:pt idx="3226">
                  <c:v>0.1091017136720516</c:v>
                </c:pt>
                <c:pt idx="3227">
                  <c:v>9.3361403416867078E-2</c:v>
                </c:pt>
                <c:pt idx="3228">
                  <c:v>0.12071663840013633</c:v>
                </c:pt>
                <c:pt idx="3229">
                  <c:v>0.11902228363007758</c:v>
                </c:pt>
                <c:pt idx="3230">
                  <c:v>0.15113317137375348</c:v>
                </c:pt>
                <c:pt idx="3231">
                  <c:v>0.18609253960042701</c:v>
                </c:pt>
                <c:pt idx="3232">
                  <c:v>0.24871818378265129</c:v>
                </c:pt>
                <c:pt idx="3233">
                  <c:v>0.35697681271404519</c:v>
                </c:pt>
                <c:pt idx="3234">
                  <c:v>0.44293871510611404</c:v>
                </c:pt>
                <c:pt idx="3235">
                  <c:v>0.45017451035602746</c:v>
                </c:pt>
                <c:pt idx="3236">
                  <c:v>0.40835587016167585</c:v>
                </c:pt>
                <c:pt idx="3237">
                  <c:v>0.40202045667362979</c:v>
                </c:pt>
                <c:pt idx="3238">
                  <c:v>0.37413317792198458</c:v>
                </c:pt>
                <c:pt idx="3239">
                  <c:v>0.30554045824520515</c:v>
                </c:pt>
                <c:pt idx="3240">
                  <c:v>0.25700988128057212</c:v>
                </c:pt>
                <c:pt idx="3241">
                  <c:v>0.24539495655248764</c:v>
                </c:pt>
                <c:pt idx="3242">
                  <c:v>0.27021275202504047</c:v>
                </c:pt>
                <c:pt idx="3243">
                  <c:v>0.27977316927831947</c:v>
                </c:pt>
                <c:pt idx="3244">
                  <c:v>0.24370060178242861</c:v>
                </c:pt>
                <c:pt idx="3245">
                  <c:v>0.19438423709834812</c:v>
                </c:pt>
                <c:pt idx="3246">
                  <c:v>0.15683831762849268</c:v>
                </c:pt>
                <c:pt idx="3247">
                  <c:v>0.12530858538565817</c:v>
                </c:pt>
                <c:pt idx="3248">
                  <c:v>0.14057414889367642</c:v>
                </c:pt>
                <c:pt idx="3249">
                  <c:v>0.15387524310307571</c:v>
                </c:pt>
                <c:pt idx="3250">
                  <c:v>0.21687741056753532</c:v>
                </c:pt>
                <c:pt idx="3251">
                  <c:v>0.28367755200932482</c:v>
                </c:pt>
                <c:pt idx="3252">
                  <c:v>0.31874332898967345</c:v>
                </c:pt>
                <c:pt idx="3253">
                  <c:v>0.35502052870417072</c:v>
                </c:pt>
                <c:pt idx="3254">
                  <c:v>0.317261791726965</c:v>
                </c:pt>
                <c:pt idx="3255">
                  <c:v>0.29392553351712036</c:v>
                </c:pt>
                <c:pt idx="3256">
                  <c:v>0.25051076201764122</c:v>
                </c:pt>
                <c:pt idx="3257">
                  <c:v>0.23551531303818293</c:v>
                </c:pt>
                <c:pt idx="3258">
                  <c:v>0.19390949035118185</c:v>
                </c:pt>
                <c:pt idx="3259">
                  <c:v>0.1738391623502912</c:v>
                </c:pt>
                <c:pt idx="3260">
                  <c:v>0.16744645184103521</c:v>
                </c:pt>
                <c:pt idx="3261">
                  <c:v>0.19908259283754509</c:v>
                </c:pt>
                <c:pt idx="3262">
                  <c:v>0.27602430703345504</c:v>
                </c:pt>
                <c:pt idx="3263">
                  <c:v>0.24993779180554404</c:v>
                </c:pt>
                <c:pt idx="3264">
                  <c:v>0.17616378435365682</c:v>
                </c:pt>
                <c:pt idx="3265">
                  <c:v>0.16021884187986626</c:v>
                </c:pt>
                <c:pt idx="3266">
                  <c:v>0.19068448658594886</c:v>
                </c:pt>
                <c:pt idx="3267">
                  <c:v>0.22336834454172225</c:v>
                </c:pt>
                <c:pt idx="3268">
                  <c:v>0.23720966780824168</c:v>
                </c:pt>
                <c:pt idx="3269">
                  <c:v>0.24523125077760258</c:v>
                </c:pt>
                <c:pt idx="3270">
                  <c:v>0.25051076201764122</c:v>
                </c:pt>
                <c:pt idx="3271">
                  <c:v>0.25516000602437244</c:v>
                </c:pt>
                <c:pt idx="3272">
                  <c:v>0.25801667179611432</c:v>
                </c:pt>
                <c:pt idx="3273">
                  <c:v>0.21597702880566821</c:v>
                </c:pt>
                <c:pt idx="3274">
                  <c:v>0.20589275307275745</c:v>
                </c:pt>
                <c:pt idx="3275">
                  <c:v>0.20546711805805665</c:v>
                </c:pt>
                <c:pt idx="3276">
                  <c:v>0.29825555126282621</c:v>
                </c:pt>
                <c:pt idx="3277">
                  <c:v>0.27956035177096922</c:v>
                </c:pt>
                <c:pt idx="3278">
                  <c:v>0.22627412204592956</c:v>
                </c:pt>
                <c:pt idx="3279">
                  <c:v>0.1623306463758816</c:v>
                </c:pt>
                <c:pt idx="3280">
                  <c:v>0.20430480705637383</c:v>
                </c:pt>
                <c:pt idx="3281">
                  <c:v>0.25606038778623985</c:v>
                </c:pt>
                <c:pt idx="3282">
                  <c:v>0.21677100181386016</c:v>
                </c:pt>
                <c:pt idx="3283">
                  <c:v>0.14152364238800896</c:v>
                </c:pt>
                <c:pt idx="3284">
                  <c:v>0.11574816813237913</c:v>
                </c:pt>
                <c:pt idx="3285">
                  <c:v>0.14199838913517523</c:v>
                </c:pt>
                <c:pt idx="3286">
                  <c:v>0.14943881660369474</c:v>
                </c:pt>
                <c:pt idx="3287">
                  <c:v>0.12836988337600608</c:v>
                </c:pt>
                <c:pt idx="3288">
                  <c:v>0.12430998015886018</c:v>
                </c:pt>
                <c:pt idx="3289">
                  <c:v>0.16063629160582285</c:v>
                </c:pt>
                <c:pt idx="3290">
                  <c:v>0.1973391263350206</c:v>
                </c:pt>
                <c:pt idx="3291">
                  <c:v>0.27179251275267985</c:v>
                </c:pt>
                <c:pt idx="3292">
                  <c:v>0.30047376451251701</c:v>
                </c:pt>
                <c:pt idx="3293">
                  <c:v>0.30965765848356069</c:v>
                </c:pt>
                <c:pt idx="3294">
                  <c:v>0.32206655621983737</c:v>
                </c:pt>
                <c:pt idx="3295">
                  <c:v>0.31430690249029253</c:v>
                </c:pt>
                <c:pt idx="3296">
                  <c:v>0.27491110776423744</c:v>
                </c:pt>
                <c:pt idx="3297">
                  <c:v>0.20779174006142254</c:v>
                </c:pt>
                <c:pt idx="3298">
                  <c:v>0.15778781112282522</c:v>
                </c:pt>
                <c:pt idx="3299">
                  <c:v>0.12668371389469155</c:v>
                </c:pt>
                <c:pt idx="3300">
                  <c:v>0.12187894940181913</c:v>
                </c:pt>
                <c:pt idx="3301">
                  <c:v>0.12124049687976807</c:v>
                </c:pt>
                <c:pt idx="3302">
                  <c:v>9.8902843896721479E-2</c:v>
                </c:pt>
                <c:pt idx="3303">
                  <c:v>7.9683785925232467E-2</c:v>
                </c:pt>
                <c:pt idx="3304">
                  <c:v>0.15989961561884058</c:v>
                </c:pt>
                <c:pt idx="3305">
                  <c:v>0.24608252080700418</c:v>
                </c:pt>
                <c:pt idx="3306">
                  <c:v>0.32042949847098828</c:v>
                </c:pt>
                <c:pt idx="3307">
                  <c:v>0.33389429845527241</c:v>
                </c:pt>
                <c:pt idx="3308">
                  <c:v>0.36056196918402511</c:v>
                </c:pt>
                <c:pt idx="3309">
                  <c:v>0.35359628846267188</c:v>
                </c:pt>
                <c:pt idx="3310">
                  <c:v>0.35179552493893801</c:v>
                </c:pt>
                <c:pt idx="3311">
                  <c:v>0.29259951674055279</c:v>
                </c:pt>
                <c:pt idx="3312">
                  <c:v>0.22495629055810587</c:v>
                </c:pt>
                <c:pt idx="3313">
                  <c:v>0.15113317137375348</c:v>
                </c:pt>
                <c:pt idx="3314">
                  <c:v>0.16185589962871533</c:v>
                </c:pt>
                <c:pt idx="3315">
                  <c:v>0.15968679811149031</c:v>
                </c:pt>
                <c:pt idx="3316">
                  <c:v>0.13170129589491419</c:v>
                </c:pt>
                <c:pt idx="3317">
                  <c:v>0.11659943816178076</c:v>
                </c:pt>
                <c:pt idx="3318">
                  <c:v>0.12002907414561979</c:v>
                </c:pt>
                <c:pt idx="3319">
                  <c:v>0.1468522653605131</c:v>
                </c:pt>
                <c:pt idx="3320">
                  <c:v>0.16206053184732169</c:v>
                </c:pt>
                <c:pt idx="3321">
                  <c:v>0.18592883382554223</c:v>
                </c:pt>
                <c:pt idx="3322">
                  <c:v>0.23081695729898594</c:v>
                </c:pt>
                <c:pt idx="3323">
                  <c:v>0.25970284127742888</c:v>
                </c:pt>
                <c:pt idx="3324">
                  <c:v>0.27496021949670318</c:v>
                </c:pt>
                <c:pt idx="3325">
                  <c:v>0.27084301925834731</c:v>
                </c:pt>
                <c:pt idx="3326">
                  <c:v>0.21297302783652999</c:v>
                </c:pt>
                <c:pt idx="3327">
                  <c:v>0.18999692233143234</c:v>
                </c:pt>
                <c:pt idx="3328">
                  <c:v>0.14722878864274816</c:v>
                </c:pt>
                <c:pt idx="3329">
                  <c:v>0.19443334883081359</c:v>
                </c:pt>
                <c:pt idx="3330">
                  <c:v>0.18371062057585144</c:v>
                </c:pt>
                <c:pt idx="3331">
                  <c:v>0.13491811437140269</c:v>
                </c:pt>
                <c:pt idx="3332">
                  <c:v>7.5722106173017487E-2</c:v>
                </c:pt>
                <c:pt idx="3333">
                  <c:v>6.2421011963618198E-2</c:v>
                </c:pt>
                <c:pt idx="3334">
                  <c:v>9.5686025420232704E-2</c:v>
                </c:pt>
                <c:pt idx="3335">
                  <c:v>0.10064631039924569</c:v>
                </c:pt>
                <c:pt idx="3336">
                  <c:v>0.10212784766195418</c:v>
                </c:pt>
                <c:pt idx="3337">
                  <c:v>0.1201845946317604</c:v>
                </c:pt>
                <c:pt idx="3338">
                  <c:v>0.18678010385494356</c:v>
                </c:pt>
                <c:pt idx="3339">
                  <c:v>0.26234668954182044</c:v>
                </c:pt>
                <c:pt idx="3340">
                  <c:v>0.26851839725498172</c:v>
                </c:pt>
                <c:pt idx="3341">
                  <c:v>0.30226634274750669</c:v>
                </c:pt>
                <c:pt idx="3342">
                  <c:v>0.30422262675738143</c:v>
                </c:pt>
                <c:pt idx="3343">
                  <c:v>0.33716841395297054</c:v>
                </c:pt>
                <c:pt idx="3344">
                  <c:v>0.33944392422387099</c:v>
                </c:pt>
                <c:pt idx="3345">
                  <c:v>0.32967068946324168</c:v>
                </c:pt>
                <c:pt idx="3346">
                  <c:v>0.29940967697576515</c:v>
                </c:pt>
                <c:pt idx="3347">
                  <c:v>0.2635581122759687</c:v>
                </c:pt>
                <c:pt idx="3348">
                  <c:v>0.30136596098563989</c:v>
                </c:pt>
                <c:pt idx="3349">
                  <c:v>0.31668063622612358</c:v>
                </c:pt>
                <c:pt idx="3350">
                  <c:v>0.27232455652105581</c:v>
                </c:pt>
                <c:pt idx="3351">
                  <c:v>0.16639054959302751</c:v>
                </c:pt>
                <c:pt idx="3352">
                  <c:v>9.9541296418772546E-2</c:v>
                </c:pt>
                <c:pt idx="3353">
                  <c:v>0.10656427416133543</c:v>
                </c:pt>
                <c:pt idx="3354">
                  <c:v>8.6444834427979331E-2</c:v>
                </c:pt>
                <c:pt idx="3355">
                  <c:v>5.940882570573576E-2</c:v>
                </c:pt>
                <c:pt idx="3356">
                  <c:v>7.6671599667350029E-2</c:v>
                </c:pt>
                <c:pt idx="3357">
                  <c:v>0.1492341843850884</c:v>
                </c:pt>
                <c:pt idx="3358">
                  <c:v>0.25299908979589192</c:v>
                </c:pt>
                <c:pt idx="3359">
                  <c:v>0.30739033350140477</c:v>
                </c:pt>
                <c:pt idx="3360">
                  <c:v>0.32835285797541797</c:v>
                </c:pt>
                <c:pt idx="3361">
                  <c:v>0.32930235146975051</c:v>
                </c:pt>
                <c:pt idx="3362">
                  <c:v>0.34108098197272008</c:v>
                </c:pt>
                <c:pt idx="3363">
                  <c:v>0.32755888496722629</c:v>
                </c:pt>
                <c:pt idx="3364">
                  <c:v>0.3021108222613661</c:v>
                </c:pt>
                <c:pt idx="3365">
                  <c:v>0.26377092978331895</c:v>
                </c:pt>
                <c:pt idx="3366">
                  <c:v>0.25965372954496369</c:v>
                </c:pt>
                <c:pt idx="3367">
                  <c:v>0.26963159652419905</c:v>
                </c:pt>
                <c:pt idx="3368">
                  <c:v>0.27163699226653926</c:v>
                </c:pt>
                <c:pt idx="3369">
                  <c:v>0.22590578405243814</c:v>
                </c:pt>
                <c:pt idx="3370">
                  <c:v>0.13228245139575559</c:v>
                </c:pt>
                <c:pt idx="3371">
                  <c:v>0.10270900316279559</c:v>
                </c:pt>
                <c:pt idx="3372">
                  <c:v>0.12203446988796002</c:v>
                </c:pt>
                <c:pt idx="3373">
                  <c:v>0.15667461185360787</c:v>
                </c:pt>
                <c:pt idx="3374">
                  <c:v>0.16095551786684825</c:v>
                </c:pt>
                <c:pt idx="3375">
                  <c:v>0.14553443387268941</c:v>
                </c:pt>
                <c:pt idx="3376">
                  <c:v>0.18329317084989513</c:v>
                </c:pt>
                <c:pt idx="3377">
                  <c:v>0.21566598783338703</c:v>
                </c:pt>
                <c:pt idx="3378">
                  <c:v>0.22596308107364807</c:v>
                </c:pt>
                <c:pt idx="3379">
                  <c:v>0.22305730356944078</c:v>
                </c:pt>
                <c:pt idx="3380">
                  <c:v>0.1787994473293042</c:v>
                </c:pt>
                <c:pt idx="3381">
                  <c:v>0.17558262885281542</c:v>
                </c:pt>
                <c:pt idx="3382">
                  <c:v>0.2230000065482311</c:v>
                </c:pt>
                <c:pt idx="3383">
                  <c:v>0.24180161479376353</c:v>
                </c:pt>
                <c:pt idx="3384">
                  <c:v>0.18572420160693587</c:v>
                </c:pt>
                <c:pt idx="3385">
                  <c:v>0.16681618460772832</c:v>
                </c:pt>
                <c:pt idx="3386">
                  <c:v>0.1795443086050304</c:v>
                </c:pt>
                <c:pt idx="3387">
                  <c:v>0.21740126904716706</c:v>
                </c:pt>
                <c:pt idx="3388">
                  <c:v>0.21270291330797006</c:v>
                </c:pt>
                <c:pt idx="3389">
                  <c:v>0.1404677401400013</c:v>
                </c:pt>
                <c:pt idx="3390">
                  <c:v>0.16744645184103521</c:v>
                </c:pt>
                <c:pt idx="3391">
                  <c:v>0.20494325957842491</c:v>
                </c:pt>
                <c:pt idx="3392">
                  <c:v>0.24037737455226499</c:v>
                </c:pt>
                <c:pt idx="3393">
                  <c:v>0.2819340855068006</c:v>
                </c:pt>
                <c:pt idx="3394">
                  <c:v>0.25827860103593003</c:v>
                </c:pt>
                <c:pt idx="3395">
                  <c:v>0.26999993451769017</c:v>
                </c:pt>
                <c:pt idx="3396">
                  <c:v>0.30084210250600812</c:v>
                </c:pt>
                <c:pt idx="3397">
                  <c:v>0.30870816498922815</c:v>
                </c:pt>
                <c:pt idx="3398">
                  <c:v>0.26793724175414002</c:v>
                </c:pt>
                <c:pt idx="3399">
                  <c:v>0.1795443086050304</c:v>
                </c:pt>
                <c:pt idx="3400">
                  <c:v>0.14928329611755387</c:v>
                </c:pt>
                <c:pt idx="3401">
                  <c:v>0.16623502910688692</c:v>
                </c:pt>
                <c:pt idx="3402">
                  <c:v>0.1842426643442274</c:v>
                </c:pt>
                <c:pt idx="3403">
                  <c:v>0.16649695834670264</c:v>
                </c:pt>
                <c:pt idx="3404">
                  <c:v>0.13439425589177095</c:v>
                </c:pt>
                <c:pt idx="3405">
                  <c:v>0.14194109211396558</c:v>
                </c:pt>
                <c:pt idx="3406">
                  <c:v>0.17099068186729358</c:v>
                </c:pt>
                <c:pt idx="3407">
                  <c:v>0.16729093135489459</c:v>
                </c:pt>
                <c:pt idx="3408">
                  <c:v>0.12498935912463251</c:v>
                </c:pt>
                <c:pt idx="3409">
                  <c:v>0.11353814017143285</c:v>
                </c:pt>
                <c:pt idx="3410">
                  <c:v>0.11902228363007758</c:v>
                </c:pt>
                <c:pt idx="3411">
                  <c:v>9.7323083169082072E-2</c:v>
                </c:pt>
                <c:pt idx="3412">
                  <c:v>0.10423965215796953</c:v>
                </c:pt>
                <c:pt idx="3413">
                  <c:v>0.1404677401400013</c:v>
                </c:pt>
                <c:pt idx="3414">
                  <c:v>0.15831166960245696</c:v>
                </c:pt>
                <c:pt idx="3415">
                  <c:v>0.20404287781655811</c:v>
                </c:pt>
                <c:pt idx="3416">
                  <c:v>0.27369968503008918</c:v>
                </c:pt>
                <c:pt idx="3417">
                  <c:v>0.26308336552880246</c:v>
                </c:pt>
                <c:pt idx="3418">
                  <c:v>0.20673583781341487</c:v>
                </c:pt>
                <c:pt idx="3419">
                  <c:v>0.1540389488779608</c:v>
                </c:pt>
                <c:pt idx="3420">
                  <c:v>0.15567600662680986</c:v>
                </c:pt>
                <c:pt idx="3421">
                  <c:v>0.11453674539823086</c:v>
                </c:pt>
                <c:pt idx="3422">
                  <c:v>6.2421011963618198E-2</c:v>
                </c:pt>
                <c:pt idx="3423">
                  <c:v>3.4640141965648144E-2</c:v>
                </c:pt>
                <c:pt idx="3424">
                  <c:v>3.3265013456614791E-2</c:v>
                </c:pt>
                <c:pt idx="3425">
                  <c:v>8.1852887442457486E-2</c:v>
                </c:pt>
                <c:pt idx="3426">
                  <c:v>0.12203446988796002</c:v>
                </c:pt>
                <c:pt idx="3427">
                  <c:v>0.13127566088021339</c:v>
                </c:pt>
                <c:pt idx="3428">
                  <c:v>0.17737520708780538</c:v>
                </c:pt>
                <c:pt idx="3429">
                  <c:v>0.25310549854956677</c:v>
                </c:pt>
                <c:pt idx="3430">
                  <c:v>0.28700077923948841</c:v>
                </c:pt>
                <c:pt idx="3431">
                  <c:v>0.2905941209982123</c:v>
                </c:pt>
                <c:pt idx="3432">
                  <c:v>0.25283538402100686</c:v>
                </c:pt>
                <c:pt idx="3433">
                  <c:v>0.24122045929292213</c:v>
                </c:pt>
                <c:pt idx="3434">
                  <c:v>0.21661548132771957</c:v>
                </c:pt>
                <c:pt idx="3435">
                  <c:v>0.22527551681913127</c:v>
                </c:pt>
                <c:pt idx="3436">
                  <c:v>0.21655818430650964</c:v>
                </c:pt>
                <c:pt idx="3437">
                  <c:v>0.15065842462658721</c:v>
                </c:pt>
                <c:pt idx="3438">
                  <c:v>0.11474956290558112</c:v>
                </c:pt>
                <c:pt idx="3439">
                  <c:v>0.11834290466430497</c:v>
                </c:pt>
                <c:pt idx="3440">
                  <c:v>0.1351882288999629</c:v>
                </c:pt>
                <c:pt idx="3441">
                  <c:v>0.14822739386954617</c:v>
                </c:pt>
                <c:pt idx="3442">
                  <c:v>0.16359118084249563</c:v>
                </c:pt>
                <c:pt idx="3443">
                  <c:v>0.16950914460458508</c:v>
                </c:pt>
                <c:pt idx="3444">
                  <c:v>0.16005513610498145</c:v>
                </c:pt>
                <c:pt idx="3445">
                  <c:v>0.19707719709520488</c:v>
                </c:pt>
                <c:pt idx="3446">
                  <c:v>0.22258255682227451</c:v>
                </c:pt>
                <c:pt idx="3447">
                  <c:v>0.18736125935578524</c:v>
                </c:pt>
                <c:pt idx="3448">
                  <c:v>0.17373275359661608</c:v>
                </c:pt>
                <c:pt idx="3449">
                  <c:v>0.19417141959099757</c:v>
                </c:pt>
                <c:pt idx="3450">
                  <c:v>0.19195320634130708</c:v>
                </c:pt>
                <c:pt idx="3451">
                  <c:v>0.22194410430022343</c:v>
                </c:pt>
                <c:pt idx="3452">
                  <c:v>0.22743643304761235</c:v>
                </c:pt>
                <c:pt idx="3453">
                  <c:v>0.22543103730527214</c:v>
                </c:pt>
                <c:pt idx="3454">
                  <c:v>0.21423356230314372</c:v>
                </c:pt>
                <c:pt idx="3455">
                  <c:v>0.21307125130146093</c:v>
                </c:pt>
                <c:pt idx="3456">
                  <c:v>0.1759018551138411</c:v>
                </c:pt>
                <c:pt idx="3457">
                  <c:v>0.10577030115314348</c:v>
                </c:pt>
                <c:pt idx="3458">
                  <c:v>8.3064310176606038E-2</c:v>
                </c:pt>
                <c:pt idx="3459">
                  <c:v>0.10545107489211809</c:v>
                </c:pt>
                <c:pt idx="3460">
                  <c:v>0.12287755462861716</c:v>
                </c:pt>
                <c:pt idx="3461">
                  <c:v>3.4165395218481866E-2</c:v>
                </c:pt>
                <c:pt idx="3462">
                  <c:v>3.4009874732341273E-2</c:v>
                </c:pt>
                <c:pt idx="3463">
                  <c:v>0.10228336814809477</c:v>
                </c:pt>
                <c:pt idx="3464">
                  <c:v>0.16206053184732169</c:v>
                </c:pt>
                <c:pt idx="3465">
                  <c:v>0.24069660081329039</c:v>
                </c:pt>
                <c:pt idx="3466">
                  <c:v>0.27417443177725542</c:v>
                </c:pt>
                <c:pt idx="3467">
                  <c:v>0.30369058298900548</c:v>
                </c:pt>
                <c:pt idx="3468">
                  <c:v>0.32512785421018531</c:v>
                </c:pt>
                <c:pt idx="3469">
                  <c:v>0.32227937372718762</c:v>
                </c:pt>
                <c:pt idx="3470">
                  <c:v>0.28858872525587231</c:v>
                </c:pt>
                <c:pt idx="3471">
                  <c:v>0.24053289503840558</c:v>
                </c:pt>
                <c:pt idx="3472">
                  <c:v>0.1598423185976309</c:v>
                </c:pt>
                <c:pt idx="3473">
                  <c:v>0.11242494090221551</c:v>
                </c:pt>
                <c:pt idx="3474">
                  <c:v>7.2341581921643902E-2</c:v>
                </c:pt>
                <c:pt idx="3475">
                  <c:v>5.3016115196479752E-2</c:v>
                </c:pt>
                <c:pt idx="3476">
                  <c:v>3.8650933450328592E-2</c:v>
                </c:pt>
                <c:pt idx="3477">
                  <c:v>8.321983066274663E-2</c:v>
                </c:pt>
                <c:pt idx="3478">
                  <c:v>0.13159488714123879</c:v>
                </c:pt>
                <c:pt idx="3479">
                  <c:v>0.20979713580376275</c:v>
                </c:pt>
                <c:pt idx="3480">
                  <c:v>0.24063930379208071</c:v>
                </c:pt>
                <c:pt idx="3481">
                  <c:v>0.24005814829123931</c:v>
                </c:pt>
                <c:pt idx="3482">
                  <c:v>0.2556920497927484</c:v>
                </c:pt>
                <c:pt idx="3483">
                  <c:v>0.25679706377322153</c:v>
                </c:pt>
                <c:pt idx="3484">
                  <c:v>0.27417443177725542</c:v>
                </c:pt>
                <c:pt idx="3485">
                  <c:v>0.22178858381408284</c:v>
                </c:pt>
                <c:pt idx="3486">
                  <c:v>0.15699383811463355</c:v>
                </c:pt>
                <c:pt idx="3487">
                  <c:v>0.12868910963703176</c:v>
                </c:pt>
                <c:pt idx="3488">
                  <c:v>0.14463405211082234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484224"/>
        <c:axId val="914699008"/>
      </c:scatterChart>
      <c:valAx>
        <c:axId val="914484224"/>
        <c:scaling>
          <c:orientation val="minMax"/>
          <c:max val="140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14699008"/>
        <c:crosses val="autoZero"/>
        <c:crossBetween val="midCat"/>
      </c:valAx>
      <c:valAx>
        <c:axId val="9146990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1448422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5201494921830425"/>
          <c:y val="0.92621105567910877"/>
          <c:w val="0.56692308570124383"/>
          <c:h val="4.79482812740010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748878923766815E-2"/>
          <c:y val="6.5281993697250698E-2"/>
          <c:w val="0.85874439461883412"/>
          <c:h val="0.77744919766725828"/>
        </c:manualLayout>
      </c:layout>
      <c:scatterChart>
        <c:scatterStyle val="lineMarker"/>
        <c:varyColors val="0"/>
        <c:ser>
          <c:idx val="0"/>
          <c:order val="0"/>
          <c:tx>
            <c:strRef>
              <c:f>'79% H2S 21% Kr cold'!$V$36</c:f>
              <c:strCache>
                <c:ptCount val="1"/>
                <c:pt idx="0">
                  <c:v>Background Adjusted signal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'79% H2S 21% Kr cold'!$U$37:$U$25038</c:f>
              <c:numCache>
                <c:formatCode>0.00E+00</c:formatCode>
                <c:ptCount val="25002"/>
                <c:pt idx="2681">
                  <c:v>7.5000000000000002E-4</c:v>
                </c:pt>
                <c:pt idx="2682">
                  <c:v>7.5099999999999993E-4</c:v>
                </c:pt>
                <c:pt idx="2683">
                  <c:v>7.5199999999999996E-4</c:v>
                </c:pt>
                <c:pt idx="2684">
                  <c:v>7.5299999999999998E-4</c:v>
                </c:pt>
                <c:pt idx="2685">
                  <c:v>7.54E-4</c:v>
                </c:pt>
                <c:pt idx="2686">
                  <c:v>7.5500000000000003E-4</c:v>
                </c:pt>
                <c:pt idx="2687">
                  <c:v>7.5599999999999994E-4</c:v>
                </c:pt>
                <c:pt idx="2688">
                  <c:v>7.5699999999999997E-4</c:v>
                </c:pt>
                <c:pt idx="2689">
                  <c:v>7.5799999999999999E-4</c:v>
                </c:pt>
                <c:pt idx="2690">
                  <c:v>7.5900000000000002E-4</c:v>
                </c:pt>
                <c:pt idx="2691">
                  <c:v>7.6000000000000004E-4</c:v>
                </c:pt>
                <c:pt idx="2692">
                  <c:v>7.6099999999999996E-4</c:v>
                </c:pt>
                <c:pt idx="2693">
                  <c:v>7.6199999999999998E-4</c:v>
                </c:pt>
                <c:pt idx="2694">
                  <c:v>7.6300000000000001E-4</c:v>
                </c:pt>
                <c:pt idx="2695">
                  <c:v>7.6399999999999992E-4</c:v>
                </c:pt>
                <c:pt idx="2696">
                  <c:v>7.6499999999999995E-4</c:v>
                </c:pt>
                <c:pt idx="2697">
                  <c:v>7.6599999999999997E-4</c:v>
                </c:pt>
                <c:pt idx="2698">
                  <c:v>7.67E-4</c:v>
                </c:pt>
                <c:pt idx="2699">
                  <c:v>7.6800000000000002E-4</c:v>
                </c:pt>
                <c:pt idx="2700">
                  <c:v>7.6899999999999994E-4</c:v>
                </c:pt>
                <c:pt idx="2701">
                  <c:v>7.6999999999999996E-4</c:v>
                </c:pt>
                <c:pt idx="2702">
                  <c:v>7.7099999999999998E-4</c:v>
                </c:pt>
                <c:pt idx="2703">
                  <c:v>7.7200000000000001E-4</c:v>
                </c:pt>
                <c:pt idx="2704">
                  <c:v>7.7300000000000003E-4</c:v>
                </c:pt>
                <c:pt idx="2705">
                  <c:v>7.7399999999999995E-4</c:v>
                </c:pt>
                <c:pt idx="2706">
                  <c:v>7.7499999999999997E-4</c:v>
                </c:pt>
                <c:pt idx="2707">
                  <c:v>7.76E-4</c:v>
                </c:pt>
                <c:pt idx="2708">
                  <c:v>7.7699999999999991E-4</c:v>
                </c:pt>
                <c:pt idx="2709">
                  <c:v>7.7799999999999994E-4</c:v>
                </c:pt>
                <c:pt idx="2710">
                  <c:v>7.7899999999999996E-4</c:v>
                </c:pt>
                <c:pt idx="2711">
                  <c:v>7.7999999999999999E-4</c:v>
                </c:pt>
                <c:pt idx="2712">
                  <c:v>7.8100000000000001E-4</c:v>
                </c:pt>
                <c:pt idx="2713">
                  <c:v>7.8199999999999993E-4</c:v>
                </c:pt>
                <c:pt idx="2714">
                  <c:v>7.8299999999999995E-4</c:v>
                </c:pt>
                <c:pt idx="2715">
                  <c:v>7.8399999999999997E-4</c:v>
                </c:pt>
                <c:pt idx="2716">
                  <c:v>7.85E-4</c:v>
                </c:pt>
                <c:pt idx="2717">
                  <c:v>7.8600000000000002E-4</c:v>
                </c:pt>
                <c:pt idx="2718">
                  <c:v>7.8699999999999994E-4</c:v>
                </c:pt>
                <c:pt idx="2719">
                  <c:v>7.8799999999999996E-4</c:v>
                </c:pt>
                <c:pt idx="2720">
                  <c:v>7.8899999999999999E-4</c:v>
                </c:pt>
                <c:pt idx="2721">
                  <c:v>7.9000000000000001E-4</c:v>
                </c:pt>
                <c:pt idx="2722">
                  <c:v>7.9100000000000004E-4</c:v>
                </c:pt>
                <c:pt idx="2723">
                  <c:v>7.9199999999999995E-4</c:v>
                </c:pt>
                <c:pt idx="2724">
                  <c:v>7.9299999999999998E-4</c:v>
                </c:pt>
                <c:pt idx="2725">
                  <c:v>7.94E-4</c:v>
                </c:pt>
                <c:pt idx="2726">
                  <c:v>7.9499999999999992E-4</c:v>
                </c:pt>
                <c:pt idx="2727">
                  <c:v>7.9599999999999994E-4</c:v>
                </c:pt>
                <c:pt idx="2728">
                  <c:v>7.9699999999999997E-4</c:v>
                </c:pt>
                <c:pt idx="2729">
                  <c:v>7.9799999999999999E-4</c:v>
                </c:pt>
                <c:pt idx="2730">
                  <c:v>7.9900000000000001E-4</c:v>
                </c:pt>
                <c:pt idx="2731">
                  <c:v>7.9999999999999993E-4</c:v>
                </c:pt>
                <c:pt idx="2732">
                  <c:v>8.0099999999999995E-4</c:v>
                </c:pt>
                <c:pt idx="2733">
                  <c:v>8.0199999999999998E-4</c:v>
                </c:pt>
                <c:pt idx="2734">
                  <c:v>8.03E-4</c:v>
                </c:pt>
                <c:pt idx="2735">
                  <c:v>8.0400000000000003E-4</c:v>
                </c:pt>
                <c:pt idx="2736">
                  <c:v>8.0499999999999994E-4</c:v>
                </c:pt>
                <c:pt idx="2737">
                  <c:v>8.0599999999999997E-4</c:v>
                </c:pt>
                <c:pt idx="2738">
                  <c:v>8.0699999999999999E-4</c:v>
                </c:pt>
                <c:pt idx="2739">
                  <c:v>8.0800000000000002E-4</c:v>
                </c:pt>
                <c:pt idx="2740">
                  <c:v>8.0900000000000004E-4</c:v>
                </c:pt>
                <c:pt idx="2741">
                  <c:v>8.0999999999999996E-4</c:v>
                </c:pt>
                <c:pt idx="2742">
                  <c:v>8.1099999999999998E-4</c:v>
                </c:pt>
                <c:pt idx="2743">
                  <c:v>8.12E-4</c:v>
                </c:pt>
                <c:pt idx="2744">
                  <c:v>8.1299999999999992E-4</c:v>
                </c:pt>
                <c:pt idx="2745">
                  <c:v>8.1399999999999994E-4</c:v>
                </c:pt>
                <c:pt idx="2746">
                  <c:v>8.1499999999999997E-4</c:v>
                </c:pt>
                <c:pt idx="2747">
                  <c:v>8.1599999999999999E-4</c:v>
                </c:pt>
                <c:pt idx="2748">
                  <c:v>8.1700000000000002E-4</c:v>
                </c:pt>
                <c:pt idx="2749">
                  <c:v>8.1799999999999993E-4</c:v>
                </c:pt>
                <c:pt idx="2750">
                  <c:v>8.1899999999999996E-4</c:v>
                </c:pt>
                <c:pt idx="2751">
                  <c:v>8.1999999999999998E-4</c:v>
                </c:pt>
                <c:pt idx="2752">
                  <c:v>8.209999999999999E-4</c:v>
                </c:pt>
                <c:pt idx="2753">
                  <c:v>8.2200000000000003E-4</c:v>
                </c:pt>
                <c:pt idx="2754">
                  <c:v>8.2299999999999995E-4</c:v>
                </c:pt>
                <c:pt idx="2755">
                  <c:v>8.2399999999999997E-4</c:v>
                </c:pt>
                <c:pt idx="2756">
                  <c:v>8.25E-4</c:v>
                </c:pt>
                <c:pt idx="2757">
                  <c:v>8.2599999999999991E-4</c:v>
                </c:pt>
                <c:pt idx="2758">
                  <c:v>8.2700000000000004E-4</c:v>
                </c:pt>
                <c:pt idx="2759">
                  <c:v>8.2799999999999996E-4</c:v>
                </c:pt>
                <c:pt idx="2760">
                  <c:v>8.2899999999999998E-4</c:v>
                </c:pt>
                <c:pt idx="2761">
                  <c:v>8.3000000000000001E-4</c:v>
                </c:pt>
                <c:pt idx="2762">
                  <c:v>8.3099999999999992E-4</c:v>
                </c:pt>
                <c:pt idx="2763">
                  <c:v>8.3200000000000006E-4</c:v>
                </c:pt>
                <c:pt idx="2764">
                  <c:v>8.3299999999999997E-4</c:v>
                </c:pt>
                <c:pt idx="2765">
                  <c:v>8.34E-4</c:v>
                </c:pt>
                <c:pt idx="2766">
                  <c:v>8.3500000000000002E-4</c:v>
                </c:pt>
                <c:pt idx="2767">
                  <c:v>8.3599999999999994E-4</c:v>
                </c:pt>
                <c:pt idx="2768">
                  <c:v>8.3699999999999996E-4</c:v>
                </c:pt>
                <c:pt idx="2769">
                  <c:v>8.3799999999999999E-4</c:v>
                </c:pt>
                <c:pt idx="2770">
                  <c:v>8.389999999999999E-4</c:v>
                </c:pt>
                <c:pt idx="2771">
                  <c:v>8.4000000000000003E-4</c:v>
                </c:pt>
                <c:pt idx="2772">
                  <c:v>8.4099999999999995E-4</c:v>
                </c:pt>
                <c:pt idx="2773">
                  <c:v>8.4199999999999998E-4</c:v>
                </c:pt>
                <c:pt idx="2774">
                  <c:v>8.43E-4</c:v>
                </c:pt>
                <c:pt idx="2775">
                  <c:v>8.4399999999999992E-4</c:v>
                </c:pt>
                <c:pt idx="2776">
                  <c:v>8.4500000000000005E-4</c:v>
                </c:pt>
                <c:pt idx="2777">
                  <c:v>8.4599999999999996E-4</c:v>
                </c:pt>
                <c:pt idx="2778">
                  <c:v>8.4699999999999999E-4</c:v>
                </c:pt>
                <c:pt idx="2779">
                  <c:v>8.4800000000000001E-4</c:v>
                </c:pt>
                <c:pt idx="2780">
                  <c:v>8.4899999999999993E-4</c:v>
                </c:pt>
                <c:pt idx="2781">
                  <c:v>8.4999999999999995E-4</c:v>
                </c:pt>
                <c:pt idx="2782">
                  <c:v>8.5099999999999998E-4</c:v>
                </c:pt>
                <c:pt idx="2783">
                  <c:v>8.52E-4</c:v>
                </c:pt>
                <c:pt idx="2784">
                  <c:v>8.5300000000000003E-4</c:v>
                </c:pt>
                <c:pt idx="2785">
                  <c:v>8.5399999999999994E-4</c:v>
                </c:pt>
                <c:pt idx="2786">
                  <c:v>8.5499999999999997E-4</c:v>
                </c:pt>
                <c:pt idx="2787">
                  <c:v>8.5599999999999999E-4</c:v>
                </c:pt>
                <c:pt idx="2788">
                  <c:v>8.5699999999999991E-4</c:v>
                </c:pt>
                <c:pt idx="2789">
                  <c:v>8.5800000000000004E-4</c:v>
                </c:pt>
                <c:pt idx="2790">
                  <c:v>8.5899999999999995E-4</c:v>
                </c:pt>
                <c:pt idx="2791">
                  <c:v>8.5999999999999998E-4</c:v>
                </c:pt>
                <c:pt idx="2792">
                  <c:v>8.61E-4</c:v>
                </c:pt>
                <c:pt idx="2793">
                  <c:v>8.6199999999999992E-4</c:v>
                </c:pt>
                <c:pt idx="2794">
                  <c:v>8.6300000000000005E-4</c:v>
                </c:pt>
                <c:pt idx="2795">
                  <c:v>8.6399999999999997E-4</c:v>
                </c:pt>
                <c:pt idx="2796">
                  <c:v>8.6499999999999999E-4</c:v>
                </c:pt>
                <c:pt idx="2797">
                  <c:v>8.6600000000000002E-4</c:v>
                </c:pt>
                <c:pt idx="2798">
                  <c:v>8.6699999999999993E-4</c:v>
                </c:pt>
                <c:pt idx="2799">
                  <c:v>8.6799999999999996E-4</c:v>
                </c:pt>
                <c:pt idx="2800">
                  <c:v>8.6899999999999998E-4</c:v>
                </c:pt>
                <c:pt idx="2801">
                  <c:v>8.699999999999999E-4</c:v>
                </c:pt>
                <c:pt idx="2802">
                  <c:v>8.7100000000000003E-4</c:v>
                </c:pt>
                <c:pt idx="2803">
                  <c:v>8.7199999999999995E-4</c:v>
                </c:pt>
                <c:pt idx="2804">
                  <c:v>8.7299999999999997E-4</c:v>
                </c:pt>
                <c:pt idx="2805">
                  <c:v>8.7399999999999999E-4</c:v>
                </c:pt>
                <c:pt idx="2806">
                  <c:v>8.7499999999999991E-4</c:v>
                </c:pt>
                <c:pt idx="2807">
                  <c:v>8.7600000000000004E-4</c:v>
                </c:pt>
                <c:pt idx="2808">
                  <c:v>8.7699999999999996E-4</c:v>
                </c:pt>
                <c:pt idx="2809">
                  <c:v>8.7799999999999998E-4</c:v>
                </c:pt>
                <c:pt idx="2810">
                  <c:v>8.7900000000000001E-4</c:v>
                </c:pt>
                <c:pt idx="2811">
                  <c:v>8.7999999999999992E-4</c:v>
                </c:pt>
                <c:pt idx="2812">
                  <c:v>8.8100000000000006E-4</c:v>
                </c:pt>
                <c:pt idx="2813">
                  <c:v>8.8199999999999997E-4</c:v>
                </c:pt>
                <c:pt idx="2814">
                  <c:v>8.83E-4</c:v>
                </c:pt>
                <c:pt idx="2815">
                  <c:v>8.8400000000000002E-4</c:v>
                </c:pt>
                <c:pt idx="2816">
                  <c:v>8.8499999999999994E-4</c:v>
                </c:pt>
                <c:pt idx="2817">
                  <c:v>8.8599999999999996E-4</c:v>
                </c:pt>
                <c:pt idx="2818">
                  <c:v>8.8699999999999998E-4</c:v>
                </c:pt>
                <c:pt idx="2819">
                  <c:v>8.879999999999999E-4</c:v>
                </c:pt>
                <c:pt idx="2820">
                  <c:v>8.8900000000000003E-4</c:v>
                </c:pt>
                <c:pt idx="2821">
                  <c:v>8.8999999999999995E-4</c:v>
                </c:pt>
                <c:pt idx="2822">
                  <c:v>8.9099999999999997E-4</c:v>
                </c:pt>
                <c:pt idx="2823">
                  <c:v>8.92E-4</c:v>
                </c:pt>
                <c:pt idx="2824">
                  <c:v>8.9299999999999991E-4</c:v>
                </c:pt>
                <c:pt idx="2825">
                  <c:v>8.9400000000000005E-4</c:v>
                </c:pt>
                <c:pt idx="2826">
                  <c:v>8.9499999999999996E-4</c:v>
                </c:pt>
                <c:pt idx="2827">
                  <c:v>8.9599999999999999E-4</c:v>
                </c:pt>
                <c:pt idx="2828">
                  <c:v>8.9700000000000001E-4</c:v>
                </c:pt>
                <c:pt idx="2829">
                  <c:v>8.9799999999999993E-4</c:v>
                </c:pt>
                <c:pt idx="2830">
                  <c:v>8.9899999999999995E-4</c:v>
                </c:pt>
                <c:pt idx="2831">
                  <c:v>8.9999999999999998E-4</c:v>
                </c:pt>
                <c:pt idx="2832">
                  <c:v>9.01E-4</c:v>
                </c:pt>
                <c:pt idx="2833">
                  <c:v>9.0200000000000002E-4</c:v>
                </c:pt>
                <c:pt idx="2834">
                  <c:v>9.0299999999999994E-4</c:v>
                </c:pt>
                <c:pt idx="2835">
                  <c:v>9.0399999999999996E-4</c:v>
                </c:pt>
                <c:pt idx="2836">
                  <c:v>9.0499999999999999E-4</c:v>
                </c:pt>
                <c:pt idx="2837">
                  <c:v>9.059999999999999E-4</c:v>
                </c:pt>
                <c:pt idx="2838">
                  <c:v>9.0700000000000004E-4</c:v>
                </c:pt>
                <c:pt idx="2839">
                  <c:v>9.0799999999999995E-4</c:v>
                </c:pt>
                <c:pt idx="2840">
                  <c:v>9.0899999999999998E-4</c:v>
                </c:pt>
                <c:pt idx="2841">
                  <c:v>9.1E-4</c:v>
                </c:pt>
                <c:pt idx="2842">
                  <c:v>9.1099999999999992E-4</c:v>
                </c:pt>
                <c:pt idx="2843">
                  <c:v>9.1200000000000005E-4</c:v>
                </c:pt>
                <c:pt idx="2844">
                  <c:v>9.1299999999999997E-4</c:v>
                </c:pt>
                <c:pt idx="2845">
                  <c:v>9.1399999999999999E-4</c:v>
                </c:pt>
                <c:pt idx="2846">
                  <c:v>9.1500000000000001E-4</c:v>
                </c:pt>
                <c:pt idx="2847">
                  <c:v>9.1599999999999993E-4</c:v>
                </c:pt>
                <c:pt idx="2848">
                  <c:v>9.1699999999999995E-4</c:v>
                </c:pt>
                <c:pt idx="2849">
                  <c:v>9.1799999999999998E-4</c:v>
                </c:pt>
                <c:pt idx="2850">
                  <c:v>9.19E-4</c:v>
                </c:pt>
                <c:pt idx="2851">
                  <c:v>9.2000000000000003E-4</c:v>
                </c:pt>
                <c:pt idx="2852">
                  <c:v>9.2099999999999994E-4</c:v>
                </c:pt>
                <c:pt idx="2853">
                  <c:v>9.2199999999999997E-4</c:v>
                </c:pt>
                <c:pt idx="2854">
                  <c:v>9.2299999999999999E-4</c:v>
                </c:pt>
                <c:pt idx="2855">
                  <c:v>9.2399999999999991E-4</c:v>
                </c:pt>
                <c:pt idx="2856">
                  <c:v>9.2500000000000004E-4</c:v>
                </c:pt>
                <c:pt idx="2857">
                  <c:v>9.2599999999999996E-4</c:v>
                </c:pt>
                <c:pt idx="2858">
                  <c:v>9.2699999999999998E-4</c:v>
                </c:pt>
                <c:pt idx="2859">
                  <c:v>9.2800000000000001E-4</c:v>
                </c:pt>
                <c:pt idx="2860">
                  <c:v>9.2899999999999992E-4</c:v>
                </c:pt>
                <c:pt idx="2861">
                  <c:v>9.3000000000000005E-4</c:v>
                </c:pt>
                <c:pt idx="2862">
                  <c:v>9.3099999999999997E-4</c:v>
                </c:pt>
                <c:pt idx="2863">
                  <c:v>9.3199999999999999E-4</c:v>
                </c:pt>
                <c:pt idx="2864">
                  <c:v>9.3300000000000002E-4</c:v>
                </c:pt>
                <c:pt idx="2865">
                  <c:v>9.3399999999999993E-4</c:v>
                </c:pt>
                <c:pt idx="2866">
                  <c:v>9.3499999999999996E-4</c:v>
                </c:pt>
                <c:pt idx="2867">
                  <c:v>9.3599999999999998E-4</c:v>
                </c:pt>
                <c:pt idx="2868">
                  <c:v>9.369999999999999E-4</c:v>
                </c:pt>
                <c:pt idx="2869">
                  <c:v>9.3800000000000003E-4</c:v>
                </c:pt>
                <c:pt idx="2870">
                  <c:v>9.3899999999999995E-4</c:v>
                </c:pt>
                <c:pt idx="2871">
                  <c:v>9.3999999999999997E-4</c:v>
                </c:pt>
                <c:pt idx="2872">
                  <c:v>9.41E-4</c:v>
                </c:pt>
                <c:pt idx="2873">
                  <c:v>9.4199999999999991E-4</c:v>
                </c:pt>
                <c:pt idx="2874">
                  <c:v>9.4300000000000004E-4</c:v>
                </c:pt>
                <c:pt idx="2875">
                  <c:v>9.4399999999999996E-4</c:v>
                </c:pt>
                <c:pt idx="2876">
                  <c:v>9.4499999999999998E-4</c:v>
                </c:pt>
                <c:pt idx="2877">
                  <c:v>9.4600000000000001E-4</c:v>
                </c:pt>
                <c:pt idx="2878">
                  <c:v>9.4699999999999993E-4</c:v>
                </c:pt>
                <c:pt idx="2879">
                  <c:v>9.4800000000000006E-4</c:v>
                </c:pt>
                <c:pt idx="2880">
                  <c:v>9.4899999999999997E-4</c:v>
                </c:pt>
                <c:pt idx="2881">
                  <c:v>9.5E-4</c:v>
                </c:pt>
                <c:pt idx="2882">
                  <c:v>9.5100000000000002E-4</c:v>
                </c:pt>
                <c:pt idx="2883">
                  <c:v>9.5199999999999994E-4</c:v>
                </c:pt>
                <c:pt idx="2884">
                  <c:v>9.5299999999999996E-4</c:v>
                </c:pt>
                <c:pt idx="2885">
                  <c:v>9.5399999999999999E-4</c:v>
                </c:pt>
                <c:pt idx="2886">
                  <c:v>9.549999999999999E-4</c:v>
                </c:pt>
                <c:pt idx="2887">
                  <c:v>9.5600000000000004E-4</c:v>
                </c:pt>
                <c:pt idx="2888">
                  <c:v>9.5699999999999995E-4</c:v>
                </c:pt>
                <c:pt idx="2889">
                  <c:v>9.5799999999999998E-4</c:v>
                </c:pt>
                <c:pt idx="2890">
                  <c:v>9.59E-4</c:v>
                </c:pt>
                <c:pt idx="2891">
                  <c:v>9.5999999999999992E-4</c:v>
                </c:pt>
                <c:pt idx="2892">
                  <c:v>9.6100000000000005E-4</c:v>
                </c:pt>
                <c:pt idx="2893">
                  <c:v>9.6199999999999996E-4</c:v>
                </c:pt>
                <c:pt idx="2894">
                  <c:v>9.6299999999999999E-4</c:v>
                </c:pt>
                <c:pt idx="2895">
                  <c:v>9.6400000000000001E-4</c:v>
                </c:pt>
                <c:pt idx="2896">
                  <c:v>9.6499999999999993E-4</c:v>
                </c:pt>
                <c:pt idx="2897">
                  <c:v>9.6599999999999995E-4</c:v>
                </c:pt>
                <c:pt idx="2898">
                  <c:v>9.6699999999999998E-4</c:v>
                </c:pt>
                <c:pt idx="2899">
                  <c:v>9.68E-4</c:v>
                </c:pt>
                <c:pt idx="2900">
                  <c:v>9.6900000000000003E-4</c:v>
                </c:pt>
                <c:pt idx="2901">
                  <c:v>9.6999999999999994E-4</c:v>
                </c:pt>
                <c:pt idx="2902">
                  <c:v>9.7099999999999997E-4</c:v>
                </c:pt>
                <c:pt idx="2903">
                  <c:v>9.7199999999999999E-4</c:v>
                </c:pt>
                <c:pt idx="2904">
                  <c:v>9.7299999999999991E-4</c:v>
                </c:pt>
                <c:pt idx="2905">
                  <c:v>9.7400000000000004E-4</c:v>
                </c:pt>
                <c:pt idx="2906">
                  <c:v>9.7499999999999996E-4</c:v>
                </c:pt>
                <c:pt idx="2907">
                  <c:v>9.7599999999999998E-4</c:v>
                </c:pt>
                <c:pt idx="2908">
                  <c:v>9.77E-4</c:v>
                </c:pt>
                <c:pt idx="2909">
                  <c:v>9.7799999999999992E-4</c:v>
                </c:pt>
                <c:pt idx="2910">
                  <c:v>9.7900000000000005E-4</c:v>
                </c:pt>
                <c:pt idx="2911">
                  <c:v>9.7999999999999997E-4</c:v>
                </c:pt>
                <c:pt idx="2912">
                  <c:v>9.810000000000001E-4</c:v>
                </c:pt>
                <c:pt idx="2913">
                  <c:v>9.8200000000000002E-4</c:v>
                </c:pt>
                <c:pt idx="2914">
                  <c:v>9.8299999999999993E-4</c:v>
                </c:pt>
                <c:pt idx="2915">
                  <c:v>9.8400000000000007E-4</c:v>
                </c:pt>
                <c:pt idx="2916">
                  <c:v>9.8499999999999998E-4</c:v>
                </c:pt>
                <c:pt idx="2917">
                  <c:v>9.859999999999999E-4</c:v>
                </c:pt>
                <c:pt idx="2918">
                  <c:v>9.8700000000000003E-4</c:v>
                </c:pt>
                <c:pt idx="2919">
                  <c:v>9.8799999999999995E-4</c:v>
                </c:pt>
                <c:pt idx="2920">
                  <c:v>9.8899999999999986E-4</c:v>
                </c:pt>
                <c:pt idx="2921">
                  <c:v>9.8999999999999999E-4</c:v>
                </c:pt>
                <c:pt idx="2922">
                  <c:v>9.9099999999999991E-4</c:v>
                </c:pt>
                <c:pt idx="2923">
                  <c:v>9.9200000000000004E-4</c:v>
                </c:pt>
                <c:pt idx="2924">
                  <c:v>9.9299999999999996E-4</c:v>
                </c:pt>
                <c:pt idx="2925">
                  <c:v>9.9400000000000009E-4</c:v>
                </c:pt>
                <c:pt idx="2926">
                  <c:v>9.9500000000000001E-4</c:v>
                </c:pt>
                <c:pt idx="2927">
                  <c:v>9.9599999999999992E-4</c:v>
                </c:pt>
                <c:pt idx="2928">
                  <c:v>9.9700000000000006E-4</c:v>
                </c:pt>
                <c:pt idx="2929">
                  <c:v>9.9799999999999997E-4</c:v>
                </c:pt>
                <c:pt idx="2930">
                  <c:v>9.9899999999999989E-4</c:v>
                </c:pt>
                <c:pt idx="2931">
                  <c:v>1E-3</c:v>
                </c:pt>
                <c:pt idx="2932">
                  <c:v>1.0009999999999999E-3</c:v>
                </c:pt>
                <c:pt idx="2933">
                  <c:v>1.0019999999999999E-3</c:v>
                </c:pt>
                <c:pt idx="2934">
                  <c:v>1.003E-3</c:v>
                </c:pt>
                <c:pt idx="2935">
                  <c:v>1.0039999999999999E-3</c:v>
                </c:pt>
                <c:pt idx="2936">
                  <c:v>1.005E-3</c:v>
                </c:pt>
                <c:pt idx="2937">
                  <c:v>1.0059999999999999E-3</c:v>
                </c:pt>
                <c:pt idx="2938">
                  <c:v>1.0070000000000001E-3</c:v>
                </c:pt>
                <c:pt idx="2939">
                  <c:v>1.008E-3</c:v>
                </c:pt>
                <c:pt idx="2940">
                  <c:v>1.0089999999999999E-3</c:v>
                </c:pt>
                <c:pt idx="2941">
                  <c:v>1.01E-3</c:v>
                </c:pt>
                <c:pt idx="2942">
                  <c:v>1.011E-3</c:v>
                </c:pt>
                <c:pt idx="2943">
                  <c:v>1.0119999999999999E-3</c:v>
                </c:pt>
                <c:pt idx="2944">
                  <c:v>1.013E-3</c:v>
                </c:pt>
                <c:pt idx="2945">
                  <c:v>1.0139999999999999E-3</c:v>
                </c:pt>
                <c:pt idx="2946">
                  <c:v>1.0149999999999998E-3</c:v>
                </c:pt>
                <c:pt idx="2947">
                  <c:v>1.016E-3</c:v>
                </c:pt>
                <c:pt idx="2948">
                  <c:v>1.0170000000000001E-3</c:v>
                </c:pt>
                <c:pt idx="2949">
                  <c:v>1.018E-3</c:v>
                </c:pt>
                <c:pt idx="2950">
                  <c:v>1.0189999999999999E-3</c:v>
                </c:pt>
                <c:pt idx="2951">
                  <c:v>1.0200000000000001E-3</c:v>
                </c:pt>
                <c:pt idx="2952">
                  <c:v>1.021E-3</c:v>
                </c:pt>
                <c:pt idx="2953">
                  <c:v>1.0219999999999999E-3</c:v>
                </c:pt>
                <c:pt idx="2954">
                  <c:v>1.023E-3</c:v>
                </c:pt>
                <c:pt idx="2955">
                  <c:v>1.024E-3</c:v>
                </c:pt>
                <c:pt idx="2956">
                  <c:v>1.0249999999999999E-3</c:v>
                </c:pt>
                <c:pt idx="2957">
                  <c:v>1.026E-3</c:v>
                </c:pt>
                <c:pt idx="2958">
                  <c:v>1.0269999999999999E-3</c:v>
                </c:pt>
                <c:pt idx="2959">
                  <c:v>1.0280000000000001E-3</c:v>
                </c:pt>
                <c:pt idx="2960">
                  <c:v>1.029E-3</c:v>
                </c:pt>
                <c:pt idx="2961">
                  <c:v>1.0300000000000001E-3</c:v>
                </c:pt>
                <c:pt idx="2962">
                  <c:v>1.031E-3</c:v>
                </c:pt>
                <c:pt idx="2963">
                  <c:v>1.0319999999999999E-3</c:v>
                </c:pt>
                <c:pt idx="2964">
                  <c:v>1.0330000000000001E-3</c:v>
                </c:pt>
                <c:pt idx="2965">
                  <c:v>1.034E-3</c:v>
                </c:pt>
                <c:pt idx="2966">
                  <c:v>1.0349999999999999E-3</c:v>
                </c:pt>
                <c:pt idx="2967">
                  <c:v>1.036E-3</c:v>
                </c:pt>
                <c:pt idx="2968">
                  <c:v>1.0369999999999999E-3</c:v>
                </c:pt>
                <c:pt idx="2969">
                  <c:v>1.0379999999999999E-3</c:v>
                </c:pt>
                <c:pt idx="2970">
                  <c:v>1.039E-3</c:v>
                </c:pt>
                <c:pt idx="2971">
                  <c:v>1.0399999999999999E-3</c:v>
                </c:pt>
                <c:pt idx="2972">
                  <c:v>1.041E-3</c:v>
                </c:pt>
                <c:pt idx="2973">
                  <c:v>1.042E-3</c:v>
                </c:pt>
                <c:pt idx="2974">
                  <c:v>1.0430000000000001E-3</c:v>
                </c:pt>
                <c:pt idx="2975">
                  <c:v>1.044E-3</c:v>
                </c:pt>
                <c:pt idx="2976">
                  <c:v>1.0449999999999999E-3</c:v>
                </c:pt>
                <c:pt idx="2977">
                  <c:v>1.0460000000000001E-3</c:v>
                </c:pt>
                <c:pt idx="2978">
                  <c:v>1.047E-3</c:v>
                </c:pt>
                <c:pt idx="2979">
                  <c:v>1.0479999999999999E-3</c:v>
                </c:pt>
                <c:pt idx="2980">
                  <c:v>1.049E-3</c:v>
                </c:pt>
                <c:pt idx="2981">
                  <c:v>1.0499999999999999E-3</c:v>
                </c:pt>
                <c:pt idx="2982">
                  <c:v>1.0509999999999999E-3</c:v>
                </c:pt>
                <c:pt idx="2983">
                  <c:v>1.052E-3</c:v>
                </c:pt>
                <c:pt idx="2984">
                  <c:v>1.0529999999999999E-3</c:v>
                </c:pt>
                <c:pt idx="2985">
                  <c:v>1.054E-3</c:v>
                </c:pt>
                <c:pt idx="2986">
                  <c:v>1.0549999999999999E-3</c:v>
                </c:pt>
                <c:pt idx="2987">
                  <c:v>1.0560000000000001E-3</c:v>
                </c:pt>
                <c:pt idx="2988">
                  <c:v>1.057E-3</c:v>
                </c:pt>
                <c:pt idx="2989">
                  <c:v>1.0579999999999999E-3</c:v>
                </c:pt>
                <c:pt idx="2990">
                  <c:v>1.059E-3</c:v>
                </c:pt>
                <c:pt idx="2991">
                  <c:v>1.06E-3</c:v>
                </c:pt>
                <c:pt idx="2992">
                  <c:v>1.0609999999999999E-3</c:v>
                </c:pt>
                <c:pt idx="2993">
                  <c:v>1.062E-3</c:v>
                </c:pt>
                <c:pt idx="2994">
                  <c:v>1.0629999999999999E-3</c:v>
                </c:pt>
                <c:pt idx="2995">
                  <c:v>1.0639999999999998E-3</c:v>
                </c:pt>
                <c:pt idx="2996">
                  <c:v>1.065E-3</c:v>
                </c:pt>
                <c:pt idx="2997">
                  <c:v>1.0660000000000001E-3</c:v>
                </c:pt>
                <c:pt idx="2998">
                  <c:v>1.067E-3</c:v>
                </c:pt>
                <c:pt idx="2999">
                  <c:v>1.0679999999999999E-3</c:v>
                </c:pt>
                <c:pt idx="3000">
                  <c:v>1.0690000000000001E-3</c:v>
                </c:pt>
                <c:pt idx="3001">
                  <c:v>1.07E-3</c:v>
                </c:pt>
                <c:pt idx="3002">
                  <c:v>1.0709999999999999E-3</c:v>
                </c:pt>
                <c:pt idx="3003">
                  <c:v>1.072E-3</c:v>
                </c:pt>
                <c:pt idx="3004">
                  <c:v>1.073E-3</c:v>
                </c:pt>
                <c:pt idx="3005">
                  <c:v>1.0739999999999999E-3</c:v>
                </c:pt>
                <c:pt idx="3006">
                  <c:v>1.075E-3</c:v>
                </c:pt>
                <c:pt idx="3007">
                  <c:v>1.0760000000000001E-3</c:v>
                </c:pt>
                <c:pt idx="3008">
                  <c:v>1.0769999999999998E-3</c:v>
                </c:pt>
                <c:pt idx="3009">
                  <c:v>1.078E-3</c:v>
                </c:pt>
                <c:pt idx="3010">
                  <c:v>1.0790000000000001E-3</c:v>
                </c:pt>
                <c:pt idx="3011">
                  <c:v>1.08E-3</c:v>
                </c:pt>
                <c:pt idx="3012">
                  <c:v>1.0809999999999999E-3</c:v>
                </c:pt>
                <c:pt idx="3013">
                  <c:v>1.0820000000000001E-3</c:v>
                </c:pt>
                <c:pt idx="3014">
                  <c:v>1.083E-3</c:v>
                </c:pt>
                <c:pt idx="3015">
                  <c:v>1.0839999999999999E-3</c:v>
                </c:pt>
                <c:pt idx="3016">
                  <c:v>1.085E-3</c:v>
                </c:pt>
                <c:pt idx="3017">
                  <c:v>1.0859999999999999E-3</c:v>
                </c:pt>
                <c:pt idx="3018">
                  <c:v>1.0869999999999999E-3</c:v>
                </c:pt>
                <c:pt idx="3019">
                  <c:v>1.088E-3</c:v>
                </c:pt>
                <c:pt idx="3020">
                  <c:v>1.0890000000000001E-3</c:v>
                </c:pt>
                <c:pt idx="3021">
                  <c:v>1.0899999999999998E-3</c:v>
                </c:pt>
                <c:pt idx="3022">
                  <c:v>1.091E-3</c:v>
                </c:pt>
                <c:pt idx="3023">
                  <c:v>1.0920000000000001E-3</c:v>
                </c:pt>
                <c:pt idx="3024">
                  <c:v>1.093E-3</c:v>
                </c:pt>
                <c:pt idx="3025">
                  <c:v>1.0939999999999999E-3</c:v>
                </c:pt>
                <c:pt idx="3026">
                  <c:v>1.0950000000000001E-3</c:v>
                </c:pt>
                <c:pt idx="3027">
                  <c:v>1.096E-3</c:v>
                </c:pt>
                <c:pt idx="3028">
                  <c:v>1.0969999999999999E-3</c:v>
                </c:pt>
                <c:pt idx="3029">
                  <c:v>1.098E-3</c:v>
                </c:pt>
                <c:pt idx="3030">
                  <c:v>1.0989999999999999E-3</c:v>
                </c:pt>
                <c:pt idx="3031">
                  <c:v>1.0999999999999998E-3</c:v>
                </c:pt>
                <c:pt idx="3032">
                  <c:v>1.101E-3</c:v>
                </c:pt>
                <c:pt idx="3033">
                  <c:v>1.1020000000000001E-3</c:v>
                </c:pt>
                <c:pt idx="3034">
                  <c:v>1.103E-3</c:v>
                </c:pt>
                <c:pt idx="3035">
                  <c:v>1.1039999999999999E-3</c:v>
                </c:pt>
                <c:pt idx="3036">
                  <c:v>1.1050000000000001E-3</c:v>
                </c:pt>
                <c:pt idx="3037">
                  <c:v>1.106E-3</c:v>
                </c:pt>
                <c:pt idx="3038">
                  <c:v>1.1069999999999999E-3</c:v>
                </c:pt>
                <c:pt idx="3039">
                  <c:v>1.108E-3</c:v>
                </c:pt>
                <c:pt idx="3040">
                  <c:v>1.109E-3</c:v>
                </c:pt>
                <c:pt idx="3041">
                  <c:v>1.1099999999999999E-3</c:v>
                </c:pt>
                <c:pt idx="3042">
                  <c:v>1.111E-3</c:v>
                </c:pt>
                <c:pt idx="3043">
                  <c:v>1.1119999999999999E-3</c:v>
                </c:pt>
                <c:pt idx="3044">
                  <c:v>1.1129999999999998E-3</c:v>
                </c:pt>
                <c:pt idx="3045">
                  <c:v>1.114E-3</c:v>
                </c:pt>
                <c:pt idx="3046">
                  <c:v>1.1150000000000001E-3</c:v>
                </c:pt>
                <c:pt idx="3047">
                  <c:v>1.116E-3</c:v>
                </c:pt>
                <c:pt idx="3048">
                  <c:v>1.1169999999999999E-3</c:v>
                </c:pt>
                <c:pt idx="3049">
                  <c:v>1.1180000000000001E-3</c:v>
                </c:pt>
                <c:pt idx="3050">
                  <c:v>1.119E-3</c:v>
                </c:pt>
                <c:pt idx="3051">
                  <c:v>1.1199999999999999E-3</c:v>
                </c:pt>
                <c:pt idx="3052">
                  <c:v>1.121E-3</c:v>
                </c:pt>
                <c:pt idx="3053">
                  <c:v>1.122E-3</c:v>
                </c:pt>
                <c:pt idx="3054">
                  <c:v>1.1229999999999999E-3</c:v>
                </c:pt>
                <c:pt idx="3055">
                  <c:v>1.124E-3</c:v>
                </c:pt>
                <c:pt idx="3056">
                  <c:v>1.1250000000000001E-3</c:v>
                </c:pt>
                <c:pt idx="3057">
                  <c:v>1.1259999999999998E-3</c:v>
                </c:pt>
                <c:pt idx="3058">
                  <c:v>1.127E-3</c:v>
                </c:pt>
                <c:pt idx="3059">
                  <c:v>1.1280000000000001E-3</c:v>
                </c:pt>
                <c:pt idx="3060">
                  <c:v>1.129E-3</c:v>
                </c:pt>
                <c:pt idx="3061">
                  <c:v>1.1299999999999999E-3</c:v>
                </c:pt>
                <c:pt idx="3062">
                  <c:v>1.1310000000000001E-3</c:v>
                </c:pt>
                <c:pt idx="3063">
                  <c:v>1.132E-3</c:v>
                </c:pt>
                <c:pt idx="3064">
                  <c:v>1.1329999999999999E-3</c:v>
                </c:pt>
                <c:pt idx="3065">
                  <c:v>1.134E-3</c:v>
                </c:pt>
                <c:pt idx="3066">
                  <c:v>1.1349999999999999E-3</c:v>
                </c:pt>
                <c:pt idx="3067">
                  <c:v>1.1359999999999999E-3</c:v>
                </c:pt>
                <c:pt idx="3068">
                  <c:v>1.137E-3</c:v>
                </c:pt>
                <c:pt idx="3069">
                  <c:v>1.1380000000000001E-3</c:v>
                </c:pt>
                <c:pt idx="3070">
                  <c:v>1.1389999999999998E-3</c:v>
                </c:pt>
                <c:pt idx="3071">
                  <c:v>1.14E-3</c:v>
                </c:pt>
                <c:pt idx="3072">
                  <c:v>1.1410000000000001E-3</c:v>
                </c:pt>
                <c:pt idx="3073">
                  <c:v>1.142E-3</c:v>
                </c:pt>
                <c:pt idx="3074">
                  <c:v>1.1429999999999999E-3</c:v>
                </c:pt>
                <c:pt idx="3075">
                  <c:v>1.1440000000000001E-3</c:v>
                </c:pt>
                <c:pt idx="3076">
                  <c:v>1.145E-3</c:v>
                </c:pt>
                <c:pt idx="3077">
                  <c:v>1.1459999999999999E-3</c:v>
                </c:pt>
                <c:pt idx="3078">
                  <c:v>1.147E-3</c:v>
                </c:pt>
                <c:pt idx="3079">
                  <c:v>1.1479999999999999E-3</c:v>
                </c:pt>
                <c:pt idx="3080">
                  <c:v>1.1489999999999998E-3</c:v>
                </c:pt>
                <c:pt idx="3081">
                  <c:v>1.15E-3</c:v>
                </c:pt>
                <c:pt idx="3082">
                  <c:v>1.1510000000000001E-3</c:v>
                </c:pt>
                <c:pt idx="3083">
                  <c:v>1.152E-3</c:v>
                </c:pt>
                <c:pt idx="3084">
                  <c:v>1.1529999999999999E-3</c:v>
                </c:pt>
                <c:pt idx="3085">
                  <c:v>1.1540000000000001E-3</c:v>
                </c:pt>
                <c:pt idx="3086">
                  <c:v>1.155E-3</c:v>
                </c:pt>
                <c:pt idx="3087">
                  <c:v>1.1559999999999999E-3</c:v>
                </c:pt>
                <c:pt idx="3088">
                  <c:v>1.157E-3</c:v>
                </c:pt>
                <c:pt idx="3089">
                  <c:v>1.158E-3</c:v>
                </c:pt>
                <c:pt idx="3090">
                  <c:v>1.1589999999999999E-3</c:v>
                </c:pt>
                <c:pt idx="3091">
                  <c:v>1.16E-3</c:v>
                </c:pt>
                <c:pt idx="3092">
                  <c:v>1.1610000000000001E-3</c:v>
                </c:pt>
                <c:pt idx="3093">
                  <c:v>1.1619999999999998E-3</c:v>
                </c:pt>
                <c:pt idx="3094">
                  <c:v>1.163E-3</c:v>
                </c:pt>
                <c:pt idx="3095">
                  <c:v>1.1640000000000001E-3</c:v>
                </c:pt>
                <c:pt idx="3096">
                  <c:v>1.165E-3</c:v>
                </c:pt>
                <c:pt idx="3097">
                  <c:v>1.1659999999999999E-3</c:v>
                </c:pt>
                <c:pt idx="3098">
                  <c:v>1.1670000000000001E-3</c:v>
                </c:pt>
                <c:pt idx="3099">
                  <c:v>1.168E-3</c:v>
                </c:pt>
                <c:pt idx="3100">
                  <c:v>1.1689999999999999E-3</c:v>
                </c:pt>
                <c:pt idx="3101">
                  <c:v>1.17E-3</c:v>
                </c:pt>
                <c:pt idx="3102">
                  <c:v>1.1709999999999999E-3</c:v>
                </c:pt>
                <c:pt idx="3103">
                  <c:v>1.1719999999999999E-3</c:v>
                </c:pt>
                <c:pt idx="3104">
                  <c:v>1.173E-3</c:v>
                </c:pt>
                <c:pt idx="3105">
                  <c:v>1.1740000000000001E-3</c:v>
                </c:pt>
                <c:pt idx="3106">
                  <c:v>1.1749999999999998E-3</c:v>
                </c:pt>
                <c:pt idx="3107">
                  <c:v>1.176E-3</c:v>
                </c:pt>
                <c:pt idx="3108">
                  <c:v>1.1770000000000001E-3</c:v>
                </c:pt>
                <c:pt idx="3109">
                  <c:v>1.178E-3</c:v>
                </c:pt>
                <c:pt idx="3110">
                  <c:v>1.1789999999999999E-3</c:v>
                </c:pt>
                <c:pt idx="3111">
                  <c:v>1.1800000000000001E-3</c:v>
                </c:pt>
                <c:pt idx="3112">
                  <c:v>1.181E-3</c:v>
                </c:pt>
                <c:pt idx="3113">
                  <c:v>1.1819999999999999E-3</c:v>
                </c:pt>
                <c:pt idx="3114">
                  <c:v>1.183E-3</c:v>
                </c:pt>
                <c:pt idx="3115">
                  <c:v>1.1839999999999999E-3</c:v>
                </c:pt>
                <c:pt idx="3116">
                  <c:v>1.1849999999999999E-3</c:v>
                </c:pt>
                <c:pt idx="3117">
                  <c:v>1.186E-3</c:v>
                </c:pt>
                <c:pt idx="3118">
                  <c:v>1.1870000000000001E-3</c:v>
                </c:pt>
                <c:pt idx="3119">
                  <c:v>1.1879999999999998E-3</c:v>
                </c:pt>
                <c:pt idx="3120">
                  <c:v>1.189E-3</c:v>
                </c:pt>
                <c:pt idx="3121">
                  <c:v>1.1900000000000001E-3</c:v>
                </c:pt>
                <c:pt idx="3122">
                  <c:v>1.191E-3</c:v>
                </c:pt>
                <c:pt idx="3123">
                  <c:v>1.1919999999999999E-3</c:v>
                </c:pt>
                <c:pt idx="3124">
                  <c:v>1.193E-3</c:v>
                </c:pt>
                <c:pt idx="3125">
                  <c:v>1.194E-3</c:v>
                </c:pt>
                <c:pt idx="3126">
                  <c:v>1.1949999999999999E-3</c:v>
                </c:pt>
                <c:pt idx="3127">
                  <c:v>1.196E-3</c:v>
                </c:pt>
                <c:pt idx="3128">
                  <c:v>1.1969999999999999E-3</c:v>
                </c:pt>
                <c:pt idx="3129">
                  <c:v>1.1979999999999998E-3</c:v>
                </c:pt>
                <c:pt idx="3130">
                  <c:v>1.199E-3</c:v>
                </c:pt>
                <c:pt idx="3131">
                  <c:v>1.2000000000000001E-3</c:v>
                </c:pt>
                <c:pt idx="3132">
                  <c:v>1.201E-3</c:v>
                </c:pt>
                <c:pt idx="3133">
                  <c:v>1.2019999999999999E-3</c:v>
                </c:pt>
                <c:pt idx="3134">
                  <c:v>1.2030000000000001E-3</c:v>
                </c:pt>
                <c:pt idx="3135">
                  <c:v>1.204E-3</c:v>
                </c:pt>
                <c:pt idx="3136">
                  <c:v>1.2049999999999999E-3</c:v>
                </c:pt>
                <c:pt idx="3137">
                  <c:v>1.206E-3</c:v>
                </c:pt>
                <c:pt idx="3138">
                  <c:v>1.207E-3</c:v>
                </c:pt>
                <c:pt idx="3139">
                  <c:v>1.2079999999999999E-3</c:v>
                </c:pt>
                <c:pt idx="3140">
                  <c:v>1.209E-3</c:v>
                </c:pt>
                <c:pt idx="3141">
                  <c:v>1.2100000000000001E-3</c:v>
                </c:pt>
                <c:pt idx="3142">
                  <c:v>1.2109999999999998E-3</c:v>
                </c:pt>
                <c:pt idx="3143">
                  <c:v>1.212E-3</c:v>
                </c:pt>
                <c:pt idx="3144">
                  <c:v>1.2130000000000001E-3</c:v>
                </c:pt>
                <c:pt idx="3145">
                  <c:v>1.214E-3</c:v>
                </c:pt>
                <c:pt idx="3146">
                  <c:v>1.2149999999999999E-3</c:v>
                </c:pt>
                <c:pt idx="3147">
                  <c:v>1.2160000000000001E-3</c:v>
                </c:pt>
                <c:pt idx="3148">
                  <c:v>1.217E-3</c:v>
                </c:pt>
                <c:pt idx="3149">
                  <c:v>1.2179999999999999E-3</c:v>
                </c:pt>
                <c:pt idx="3150">
                  <c:v>1.219E-3</c:v>
                </c:pt>
                <c:pt idx="3151">
                  <c:v>1.2199999999999999E-3</c:v>
                </c:pt>
                <c:pt idx="3152">
                  <c:v>1.2209999999999999E-3</c:v>
                </c:pt>
                <c:pt idx="3153">
                  <c:v>1.222E-3</c:v>
                </c:pt>
                <c:pt idx="3154">
                  <c:v>1.2230000000000001E-3</c:v>
                </c:pt>
                <c:pt idx="3155">
                  <c:v>1.2239999999999998E-3</c:v>
                </c:pt>
                <c:pt idx="3156">
                  <c:v>1.225E-3</c:v>
                </c:pt>
                <c:pt idx="3157">
                  <c:v>1.2260000000000001E-3</c:v>
                </c:pt>
                <c:pt idx="3158">
                  <c:v>1.227E-3</c:v>
                </c:pt>
                <c:pt idx="3159">
                  <c:v>1.2279999999999999E-3</c:v>
                </c:pt>
                <c:pt idx="3160">
                  <c:v>1.2290000000000001E-3</c:v>
                </c:pt>
                <c:pt idx="3161">
                  <c:v>1.23E-3</c:v>
                </c:pt>
                <c:pt idx="3162">
                  <c:v>1.2309999999999999E-3</c:v>
                </c:pt>
                <c:pt idx="3163">
                  <c:v>1.232E-3</c:v>
                </c:pt>
                <c:pt idx="3164">
                  <c:v>1.2329999999999999E-3</c:v>
                </c:pt>
                <c:pt idx="3165">
                  <c:v>1.2339999999999999E-3</c:v>
                </c:pt>
                <c:pt idx="3166">
                  <c:v>1.235E-3</c:v>
                </c:pt>
                <c:pt idx="3167">
                  <c:v>1.2360000000000001E-3</c:v>
                </c:pt>
                <c:pt idx="3168">
                  <c:v>1.2369999999999998E-3</c:v>
                </c:pt>
                <c:pt idx="3169">
                  <c:v>1.238E-3</c:v>
                </c:pt>
                <c:pt idx="3170">
                  <c:v>1.2390000000000001E-3</c:v>
                </c:pt>
                <c:pt idx="3171">
                  <c:v>1.24E-3</c:v>
                </c:pt>
                <c:pt idx="3172">
                  <c:v>1.2409999999999999E-3</c:v>
                </c:pt>
                <c:pt idx="3173">
                  <c:v>1.242E-3</c:v>
                </c:pt>
                <c:pt idx="3174">
                  <c:v>1.243E-3</c:v>
                </c:pt>
                <c:pt idx="3175">
                  <c:v>1.2439999999999999E-3</c:v>
                </c:pt>
                <c:pt idx="3176">
                  <c:v>1.245E-3</c:v>
                </c:pt>
                <c:pt idx="3177">
                  <c:v>1.2459999999999999E-3</c:v>
                </c:pt>
                <c:pt idx="3178">
                  <c:v>1.2469999999999998E-3</c:v>
                </c:pt>
                <c:pt idx="3179">
                  <c:v>1.248E-3</c:v>
                </c:pt>
                <c:pt idx="3180">
                  <c:v>1.2490000000000001E-3</c:v>
                </c:pt>
                <c:pt idx="3181">
                  <c:v>1.25E-3</c:v>
                </c:pt>
                <c:pt idx="3182">
                  <c:v>1.2509999999999999E-3</c:v>
                </c:pt>
                <c:pt idx="3183">
                  <c:v>1.2520000000000001E-3</c:v>
                </c:pt>
                <c:pt idx="3184">
                  <c:v>1.253E-3</c:v>
                </c:pt>
                <c:pt idx="3185">
                  <c:v>1.2539999999999999E-3</c:v>
                </c:pt>
                <c:pt idx="3186">
                  <c:v>1.255E-3</c:v>
                </c:pt>
                <c:pt idx="3187">
                  <c:v>1.256E-3</c:v>
                </c:pt>
                <c:pt idx="3188">
                  <c:v>1.2569999999999999E-3</c:v>
                </c:pt>
                <c:pt idx="3189">
                  <c:v>1.258E-3</c:v>
                </c:pt>
                <c:pt idx="3190">
                  <c:v>1.2590000000000001E-3</c:v>
                </c:pt>
                <c:pt idx="3191">
                  <c:v>1.2599999999999998E-3</c:v>
                </c:pt>
                <c:pt idx="3192">
                  <c:v>1.261E-3</c:v>
                </c:pt>
                <c:pt idx="3193">
                  <c:v>1.2620000000000001E-3</c:v>
                </c:pt>
                <c:pt idx="3194">
                  <c:v>1.263E-3</c:v>
                </c:pt>
                <c:pt idx="3195">
                  <c:v>1.2639999999999999E-3</c:v>
                </c:pt>
                <c:pt idx="3196">
                  <c:v>1.2650000000000001E-3</c:v>
                </c:pt>
                <c:pt idx="3197">
                  <c:v>1.266E-3</c:v>
                </c:pt>
                <c:pt idx="3198">
                  <c:v>1.2669999999999999E-3</c:v>
                </c:pt>
                <c:pt idx="3199">
                  <c:v>1.268E-3</c:v>
                </c:pt>
                <c:pt idx="3200">
                  <c:v>1.2689999999999999E-3</c:v>
                </c:pt>
                <c:pt idx="3201">
                  <c:v>1.2699999999999999E-3</c:v>
                </c:pt>
                <c:pt idx="3202">
                  <c:v>1.271E-3</c:v>
                </c:pt>
                <c:pt idx="3203">
                  <c:v>1.2720000000000001E-3</c:v>
                </c:pt>
                <c:pt idx="3204">
                  <c:v>1.2729999999999998E-3</c:v>
                </c:pt>
                <c:pt idx="3205">
                  <c:v>1.274E-3</c:v>
                </c:pt>
                <c:pt idx="3206">
                  <c:v>1.2750000000000001E-3</c:v>
                </c:pt>
                <c:pt idx="3207">
                  <c:v>1.276E-3</c:v>
                </c:pt>
                <c:pt idx="3208">
                  <c:v>1.2769999999999999E-3</c:v>
                </c:pt>
                <c:pt idx="3209">
                  <c:v>1.2780000000000001E-3</c:v>
                </c:pt>
                <c:pt idx="3210">
                  <c:v>1.279E-3</c:v>
                </c:pt>
                <c:pt idx="3211">
                  <c:v>1.2799999999999999E-3</c:v>
                </c:pt>
                <c:pt idx="3212">
                  <c:v>1.281E-3</c:v>
                </c:pt>
                <c:pt idx="3213">
                  <c:v>1.2819999999999999E-3</c:v>
                </c:pt>
                <c:pt idx="3214">
                  <c:v>1.2829999999999999E-3</c:v>
                </c:pt>
                <c:pt idx="3215">
                  <c:v>1.284E-3</c:v>
                </c:pt>
                <c:pt idx="3216">
                  <c:v>1.2850000000000001E-3</c:v>
                </c:pt>
                <c:pt idx="3217">
                  <c:v>1.2859999999999998E-3</c:v>
                </c:pt>
                <c:pt idx="3218">
                  <c:v>1.2869999999999999E-3</c:v>
                </c:pt>
                <c:pt idx="3219">
                  <c:v>1.2880000000000001E-3</c:v>
                </c:pt>
                <c:pt idx="3220">
                  <c:v>1.289E-3</c:v>
                </c:pt>
                <c:pt idx="3221">
                  <c:v>1.2899999999999999E-3</c:v>
                </c:pt>
                <c:pt idx="3222">
                  <c:v>1.291E-3</c:v>
                </c:pt>
                <c:pt idx="3223">
                  <c:v>1.292E-3</c:v>
                </c:pt>
                <c:pt idx="3224">
                  <c:v>1.2929999999999999E-3</c:v>
                </c:pt>
                <c:pt idx="3225">
                  <c:v>1.294E-3</c:v>
                </c:pt>
                <c:pt idx="3226">
                  <c:v>1.2949999999999999E-3</c:v>
                </c:pt>
                <c:pt idx="3227">
                  <c:v>1.2959999999999998E-3</c:v>
                </c:pt>
                <c:pt idx="3228">
                  <c:v>1.297E-3</c:v>
                </c:pt>
                <c:pt idx="3229">
                  <c:v>1.2980000000000001E-3</c:v>
                </c:pt>
                <c:pt idx="3230">
                  <c:v>1.299E-3</c:v>
                </c:pt>
                <c:pt idx="3231">
                  <c:v>1.2999999999999999E-3</c:v>
                </c:pt>
                <c:pt idx="3232">
                  <c:v>1.3010000000000001E-3</c:v>
                </c:pt>
                <c:pt idx="3233">
                  <c:v>1.302E-3</c:v>
                </c:pt>
                <c:pt idx="3234">
                  <c:v>1.3029999999999999E-3</c:v>
                </c:pt>
                <c:pt idx="3235">
                  <c:v>1.304E-3</c:v>
                </c:pt>
                <c:pt idx="3236">
                  <c:v>1.305E-3</c:v>
                </c:pt>
                <c:pt idx="3237">
                  <c:v>1.3059999999999999E-3</c:v>
                </c:pt>
                <c:pt idx="3238">
                  <c:v>1.307E-3</c:v>
                </c:pt>
                <c:pt idx="3239">
                  <c:v>1.3080000000000001E-3</c:v>
                </c:pt>
                <c:pt idx="3240">
                  <c:v>1.3089999999999998E-3</c:v>
                </c:pt>
                <c:pt idx="3241">
                  <c:v>1.31E-3</c:v>
                </c:pt>
                <c:pt idx="3242">
                  <c:v>1.3110000000000001E-3</c:v>
                </c:pt>
                <c:pt idx="3243">
                  <c:v>1.312E-3</c:v>
                </c:pt>
                <c:pt idx="3244">
                  <c:v>1.3129999999999999E-3</c:v>
                </c:pt>
                <c:pt idx="3245">
                  <c:v>1.3140000000000001E-3</c:v>
                </c:pt>
                <c:pt idx="3246">
                  <c:v>1.315E-3</c:v>
                </c:pt>
                <c:pt idx="3247">
                  <c:v>1.3159999999999999E-3</c:v>
                </c:pt>
                <c:pt idx="3248">
                  <c:v>1.317E-3</c:v>
                </c:pt>
                <c:pt idx="3249">
                  <c:v>1.3179999999999999E-3</c:v>
                </c:pt>
                <c:pt idx="3250">
                  <c:v>1.3189999999999999E-3</c:v>
                </c:pt>
                <c:pt idx="3251">
                  <c:v>1.32E-3</c:v>
                </c:pt>
                <c:pt idx="3252">
                  <c:v>1.3210000000000001E-3</c:v>
                </c:pt>
                <c:pt idx="3253">
                  <c:v>1.3219999999999998E-3</c:v>
                </c:pt>
                <c:pt idx="3254">
                  <c:v>1.323E-3</c:v>
                </c:pt>
                <c:pt idx="3255">
                  <c:v>1.3240000000000001E-3</c:v>
                </c:pt>
                <c:pt idx="3256">
                  <c:v>1.325E-3</c:v>
                </c:pt>
                <c:pt idx="3257">
                  <c:v>1.3259999999999999E-3</c:v>
                </c:pt>
                <c:pt idx="3258">
                  <c:v>1.3270000000000001E-3</c:v>
                </c:pt>
                <c:pt idx="3259">
                  <c:v>1.328E-3</c:v>
                </c:pt>
                <c:pt idx="3260">
                  <c:v>1.3289999999999999E-3</c:v>
                </c:pt>
                <c:pt idx="3261">
                  <c:v>1.33E-3</c:v>
                </c:pt>
                <c:pt idx="3262">
                  <c:v>1.3309999999999999E-3</c:v>
                </c:pt>
                <c:pt idx="3263">
                  <c:v>1.3319999999999999E-3</c:v>
                </c:pt>
                <c:pt idx="3264">
                  <c:v>1.333E-3</c:v>
                </c:pt>
                <c:pt idx="3265">
                  <c:v>1.3340000000000001E-3</c:v>
                </c:pt>
                <c:pt idx="3266">
                  <c:v>1.3349999999999998E-3</c:v>
                </c:pt>
                <c:pt idx="3267">
                  <c:v>1.3359999999999999E-3</c:v>
                </c:pt>
                <c:pt idx="3268">
                  <c:v>1.3370000000000001E-3</c:v>
                </c:pt>
                <c:pt idx="3269">
                  <c:v>1.338E-3</c:v>
                </c:pt>
                <c:pt idx="3270">
                  <c:v>1.3389999999999999E-3</c:v>
                </c:pt>
                <c:pt idx="3271">
                  <c:v>1.34E-3</c:v>
                </c:pt>
                <c:pt idx="3272">
                  <c:v>1.341E-3</c:v>
                </c:pt>
                <c:pt idx="3273">
                  <c:v>1.3419999999999999E-3</c:v>
                </c:pt>
                <c:pt idx="3274">
                  <c:v>1.343E-3</c:v>
                </c:pt>
                <c:pt idx="3275">
                  <c:v>1.3439999999999999E-3</c:v>
                </c:pt>
                <c:pt idx="3276">
                  <c:v>1.3449999999999998E-3</c:v>
                </c:pt>
                <c:pt idx="3277">
                  <c:v>1.346E-3</c:v>
                </c:pt>
                <c:pt idx="3278">
                  <c:v>1.3470000000000001E-3</c:v>
                </c:pt>
                <c:pt idx="3279">
                  <c:v>1.348E-3</c:v>
                </c:pt>
                <c:pt idx="3280">
                  <c:v>1.3489999999999999E-3</c:v>
                </c:pt>
                <c:pt idx="3281">
                  <c:v>1.3500000000000001E-3</c:v>
                </c:pt>
                <c:pt idx="3282">
                  <c:v>1.351E-3</c:v>
                </c:pt>
                <c:pt idx="3283">
                  <c:v>1.3519999999999999E-3</c:v>
                </c:pt>
                <c:pt idx="3284">
                  <c:v>1.353E-3</c:v>
                </c:pt>
                <c:pt idx="3285">
                  <c:v>1.354E-3</c:v>
                </c:pt>
                <c:pt idx="3286">
                  <c:v>1.3549999999999999E-3</c:v>
                </c:pt>
                <c:pt idx="3287">
                  <c:v>1.356E-3</c:v>
                </c:pt>
                <c:pt idx="3288">
                  <c:v>1.3570000000000001E-3</c:v>
                </c:pt>
                <c:pt idx="3289">
                  <c:v>1.3579999999999998E-3</c:v>
                </c:pt>
                <c:pt idx="3290">
                  <c:v>1.359E-3</c:v>
                </c:pt>
                <c:pt idx="3291">
                  <c:v>1.3600000000000001E-3</c:v>
                </c:pt>
                <c:pt idx="3292">
                  <c:v>1.361E-3</c:v>
                </c:pt>
                <c:pt idx="3293">
                  <c:v>1.3619999999999999E-3</c:v>
                </c:pt>
                <c:pt idx="3294">
                  <c:v>1.3630000000000001E-3</c:v>
                </c:pt>
                <c:pt idx="3295">
                  <c:v>1.364E-3</c:v>
                </c:pt>
                <c:pt idx="3296">
                  <c:v>1.3649999999999999E-3</c:v>
                </c:pt>
                <c:pt idx="3297">
                  <c:v>1.366E-3</c:v>
                </c:pt>
                <c:pt idx="3298">
                  <c:v>1.3669999999999999E-3</c:v>
                </c:pt>
                <c:pt idx="3299">
                  <c:v>1.3679999999999999E-3</c:v>
                </c:pt>
                <c:pt idx="3300">
                  <c:v>1.369E-3</c:v>
                </c:pt>
                <c:pt idx="3301">
                  <c:v>1.3700000000000001E-3</c:v>
                </c:pt>
                <c:pt idx="3302">
                  <c:v>1.3709999999999998E-3</c:v>
                </c:pt>
                <c:pt idx="3303">
                  <c:v>1.372E-3</c:v>
                </c:pt>
                <c:pt idx="3304">
                  <c:v>1.3730000000000001E-3</c:v>
                </c:pt>
                <c:pt idx="3305">
                  <c:v>1.374E-3</c:v>
                </c:pt>
                <c:pt idx="3306">
                  <c:v>1.3749999999999999E-3</c:v>
                </c:pt>
                <c:pt idx="3307">
                  <c:v>1.3760000000000001E-3</c:v>
                </c:pt>
                <c:pt idx="3308">
                  <c:v>1.377E-3</c:v>
                </c:pt>
                <c:pt idx="3309">
                  <c:v>1.3779999999999999E-3</c:v>
                </c:pt>
                <c:pt idx="3310">
                  <c:v>1.379E-3</c:v>
                </c:pt>
                <c:pt idx="3311">
                  <c:v>1.3799999999999999E-3</c:v>
                </c:pt>
                <c:pt idx="3312">
                  <c:v>1.3809999999999998E-3</c:v>
                </c:pt>
                <c:pt idx="3313">
                  <c:v>1.382E-3</c:v>
                </c:pt>
                <c:pt idx="3314">
                  <c:v>1.3830000000000001E-3</c:v>
                </c:pt>
                <c:pt idx="3315">
                  <c:v>1.384E-3</c:v>
                </c:pt>
                <c:pt idx="3316">
                  <c:v>1.3849999999999999E-3</c:v>
                </c:pt>
                <c:pt idx="3317">
                  <c:v>1.3860000000000001E-3</c:v>
                </c:pt>
                <c:pt idx="3318">
                  <c:v>1.387E-3</c:v>
                </c:pt>
                <c:pt idx="3319">
                  <c:v>1.3879999999999999E-3</c:v>
                </c:pt>
                <c:pt idx="3320">
                  <c:v>1.389E-3</c:v>
                </c:pt>
                <c:pt idx="3321">
                  <c:v>1.39E-3</c:v>
                </c:pt>
                <c:pt idx="3322">
                  <c:v>1.3909999999999999E-3</c:v>
                </c:pt>
                <c:pt idx="3323">
                  <c:v>1.392E-3</c:v>
                </c:pt>
                <c:pt idx="3324">
                  <c:v>1.3929999999999999E-3</c:v>
                </c:pt>
                <c:pt idx="3325">
                  <c:v>1.3939999999999998E-3</c:v>
                </c:pt>
                <c:pt idx="3326">
                  <c:v>1.395E-3</c:v>
                </c:pt>
                <c:pt idx="3327">
                  <c:v>1.3960000000000001E-3</c:v>
                </c:pt>
                <c:pt idx="3328">
                  <c:v>1.397E-3</c:v>
                </c:pt>
                <c:pt idx="3329">
                  <c:v>1.3979999999999999E-3</c:v>
                </c:pt>
                <c:pt idx="3330">
                  <c:v>1.3990000000000001E-3</c:v>
                </c:pt>
                <c:pt idx="3331">
                  <c:v>1.4E-3</c:v>
                </c:pt>
                <c:pt idx="3332">
                  <c:v>1.4009999999999999E-3</c:v>
                </c:pt>
                <c:pt idx="3333">
                  <c:v>1.402E-3</c:v>
                </c:pt>
                <c:pt idx="3334">
                  <c:v>1.403E-3</c:v>
                </c:pt>
                <c:pt idx="3335">
                  <c:v>1.4039999999999999E-3</c:v>
                </c:pt>
                <c:pt idx="3336">
                  <c:v>1.405E-3</c:v>
                </c:pt>
                <c:pt idx="3337">
                  <c:v>1.4060000000000001E-3</c:v>
                </c:pt>
                <c:pt idx="3338">
                  <c:v>1.4069999999999998E-3</c:v>
                </c:pt>
                <c:pt idx="3339">
                  <c:v>1.408E-3</c:v>
                </c:pt>
                <c:pt idx="3340">
                  <c:v>1.4090000000000001E-3</c:v>
                </c:pt>
                <c:pt idx="3341">
                  <c:v>1.41E-3</c:v>
                </c:pt>
                <c:pt idx="3342">
                  <c:v>1.4109999999999999E-3</c:v>
                </c:pt>
                <c:pt idx="3343">
                  <c:v>1.4120000000000001E-3</c:v>
                </c:pt>
                <c:pt idx="3344">
                  <c:v>1.413E-3</c:v>
                </c:pt>
                <c:pt idx="3345">
                  <c:v>1.4139999999999999E-3</c:v>
                </c:pt>
                <c:pt idx="3346">
                  <c:v>1.415E-3</c:v>
                </c:pt>
                <c:pt idx="3347">
                  <c:v>1.4159999999999999E-3</c:v>
                </c:pt>
                <c:pt idx="3348">
                  <c:v>1.4169999999999999E-3</c:v>
                </c:pt>
                <c:pt idx="3349">
                  <c:v>1.418E-3</c:v>
                </c:pt>
                <c:pt idx="3350">
                  <c:v>1.4190000000000001E-3</c:v>
                </c:pt>
                <c:pt idx="3351">
                  <c:v>1.4199999999999998E-3</c:v>
                </c:pt>
                <c:pt idx="3352">
                  <c:v>1.421E-3</c:v>
                </c:pt>
                <c:pt idx="3353">
                  <c:v>1.4220000000000001E-3</c:v>
                </c:pt>
                <c:pt idx="3354">
                  <c:v>1.423E-3</c:v>
                </c:pt>
                <c:pt idx="3355">
                  <c:v>1.4239999999999999E-3</c:v>
                </c:pt>
                <c:pt idx="3356">
                  <c:v>1.4250000000000001E-3</c:v>
                </c:pt>
                <c:pt idx="3357">
                  <c:v>1.426E-3</c:v>
                </c:pt>
                <c:pt idx="3358">
                  <c:v>1.4269999999999999E-3</c:v>
                </c:pt>
                <c:pt idx="3359">
                  <c:v>1.428E-3</c:v>
                </c:pt>
                <c:pt idx="3360">
                  <c:v>1.4289999999999999E-3</c:v>
                </c:pt>
                <c:pt idx="3361">
                  <c:v>1.4299999999999998E-3</c:v>
                </c:pt>
                <c:pt idx="3362">
                  <c:v>1.431E-3</c:v>
                </c:pt>
                <c:pt idx="3363">
                  <c:v>1.4320000000000001E-3</c:v>
                </c:pt>
                <c:pt idx="3364">
                  <c:v>1.433E-3</c:v>
                </c:pt>
                <c:pt idx="3365">
                  <c:v>1.4339999999999999E-3</c:v>
                </c:pt>
                <c:pt idx="3366">
                  <c:v>1.4350000000000001E-3</c:v>
                </c:pt>
                <c:pt idx="3367">
                  <c:v>1.436E-3</c:v>
                </c:pt>
                <c:pt idx="3368">
                  <c:v>1.4369999999999999E-3</c:v>
                </c:pt>
                <c:pt idx="3369">
                  <c:v>1.438E-3</c:v>
                </c:pt>
                <c:pt idx="3370">
                  <c:v>1.439E-3</c:v>
                </c:pt>
                <c:pt idx="3371">
                  <c:v>1.4399999999999999E-3</c:v>
                </c:pt>
                <c:pt idx="3372">
                  <c:v>1.441E-3</c:v>
                </c:pt>
                <c:pt idx="3373">
                  <c:v>1.4420000000000001E-3</c:v>
                </c:pt>
                <c:pt idx="3374">
                  <c:v>1.4429999999999998E-3</c:v>
                </c:pt>
                <c:pt idx="3375">
                  <c:v>1.444E-3</c:v>
                </c:pt>
                <c:pt idx="3376">
                  <c:v>1.4450000000000001E-3</c:v>
                </c:pt>
                <c:pt idx="3377">
                  <c:v>1.446E-3</c:v>
                </c:pt>
                <c:pt idx="3378">
                  <c:v>1.4469999999999999E-3</c:v>
                </c:pt>
                <c:pt idx="3379">
                  <c:v>1.4480000000000001E-3</c:v>
                </c:pt>
                <c:pt idx="3380">
                  <c:v>1.449E-3</c:v>
                </c:pt>
                <c:pt idx="3381">
                  <c:v>1.4499999999999999E-3</c:v>
                </c:pt>
                <c:pt idx="3382">
                  <c:v>1.451E-3</c:v>
                </c:pt>
                <c:pt idx="3383">
                  <c:v>1.4519999999999999E-3</c:v>
                </c:pt>
                <c:pt idx="3384">
                  <c:v>1.4529999999999999E-3</c:v>
                </c:pt>
                <c:pt idx="3385">
                  <c:v>1.454E-3</c:v>
                </c:pt>
                <c:pt idx="3386">
                  <c:v>1.4550000000000001E-3</c:v>
                </c:pt>
                <c:pt idx="3387">
                  <c:v>1.4559999999999998E-3</c:v>
                </c:pt>
                <c:pt idx="3388">
                  <c:v>1.457E-3</c:v>
                </c:pt>
                <c:pt idx="3389">
                  <c:v>1.4580000000000001E-3</c:v>
                </c:pt>
                <c:pt idx="3390">
                  <c:v>1.459E-3</c:v>
                </c:pt>
                <c:pt idx="3391">
                  <c:v>1.4599999999999999E-3</c:v>
                </c:pt>
                <c:pt idx="3392">
                  <c:v>1.4610000000000001E-3</c:v>
                </c:pt>
                <c:pt idx="3393">
                  <c:v>1.462E-3</c:v>
                </c:pt>
                <c:pt idx="3394">
                  <c:v>1.4629999999999999E-3</c:v>
                </c:pt>
                <c:pt idx="3395">
                  <c:v>1.464E-3</c:v>
                </c:pt>
                <c:pt idx="3396">
                  <c:v>1.4649999999999999E-3</c:v>
                </c:pt>
                <c:pt idx="3397">
                  <c:v>1.4659999999999999E-3</c:v>
                </c:pt>
                <c:pt idx="3398">
                  <c:v>1.467E-3</c:v>
                </c:pt>
                <c:pt idx="3399">
                  <c:v>1.4680000000000001E-3</c:v>
                </c:pt>
                <c:pt idx="3400">
                  <c:v>1.4689999999999998E-3</c:v>
                </c:pt>
                <c:pt idx="3401">
                  <c:v>1.47E-3</c:v>
                </c:pt>
                <c:pt idx="3402">
                  <c:v>1.4710000000000001E-3</c:v>
                </c:pt>
                <c:pt idx="3403">
                  <c:v>1.472E-3</c:v>
                </c:pt>
                <c:pt idx="3404">
                  <c:v>1.4729999999999999E-3</c:v>
                </c:pt>
                <c:pt idx="3405">
                  <c:v>1.474E-3</c:v>
                </c:pt>
                <c:pt idx="3406">
                  <c:v>1.475E-3</c:v>
                </c:pt>
                <c:pt idx="3407">
                  <c:v>1.4759999999999999E-3</c:v>
                </c:pt>
                <c:pt idx="3408">
                  <c:v>1.477E-3</c:v>
                </c:pt>
                <c:pt idx="3409">
                  <c:v>1.4779999999999999E-3</c:v>
                </c:pt>
                <c:pt idx="3410">
                  <c:v>1.4789999999999998E-3</c:v>
                </c:pt>
                <c:pt idx="3411">
                  <c:v>1.48E-3</c:v>
                </c:pt>
                <c:pt idx="3412">
                  <c:v>1.4810000000000001E-3</c:v>
                </c:pt>
                <c:pt idx="3413">
                  <c:v>1.482E-3</c:v>
                </c:pt>
                <c:pt idx="3414">
                  <c:v>1.4829999999999999E-3</c:v>
                </c:pt>
                <c:pt idx="3415">
                  <c:v>1.4840000000000001E-3</c:v>
                </c:pt>
                <c:pt idx="3416">
                  <c:v>1.485E-3</c:v>
                </c:pt>
                <c:pt idx="3417">
                  <c:v>1.4859999999999999E-3</c:v>
                </c:pt>
                <c:pt idx="3418">
                  <c:v>1.487E-3</c:v>
                </c:pt>
                <c:pt idx="3419">
                  <c:v>1.488E-3</c:v>
                </c:pt>
                <c:pt idx="3420">
                  <c:v>1.4889999999999999E-3</c:v>
                </c:pt>
                <c:pt idx="3421">
                  <c:v>1.49E-3</c:v>
                </c:pt>
                <c:pt idx="3422">
                  <c:v>1.4910000000000001E-3</c:v>
                </c:pt>
                <c:pt idx="3423">
                  <c:v>1.4919999999999998E-3</c:v>
                </c:pt>
                <c:pt idx="3424">
                  <c:v>1.493E-3</c:v>
                </c:pt>
                <c:pt idx="3425">
                  <c:v>1.4940000000000001E-3</c:v>
                </c:pt>
                <c:pt idx="3426">
                  <c:v>1.495E-3</c:v>
                </c:pt>
                <c:pt idx="3427">
                  <c:v>1.4959999999999999E-3</c:v>
                </c:pt>
                <c:pt idx="3428">
                  <c:v>1.4970000000000001E-3</c:v>
                </c:pt>
                <c:pt idx="3429">
                  <c:v>1.498E-3</c:v>
                </c:pt>
                <c:pt idx="3430">
                  <c:v>1.4989999999999999E-3</c:v>
                </c:pt>
                <c:pt idx="3431">
                  <c:v>1.5E-3</c:v>
                </c:pt>
                <c:pt idx="3432">
                  <c:v>1.5009999999999999E-3</c:v>
                </c:pt>
                <c:pt idx="3433">
                  <c:v>1.5019999999999999E-3</c:v>
                </c:pt>
                <c:pt idx="3434">
                  <c:v>1.503E-3</c:v>
                </c:pt>
                <c:pt idx="3435">
                  <c:v>1.5040000000000001E-3</c:v>
                </c:pt>
                <c:pt idx="3436">
                  <c:v>1.5049999999999998E-3</c:v>
                </c:pt>
                <c:pt idx="3437">
                  <c:v>1.506E-3</c:v>
                </c:pt>
                <c:pt idx="3438">
                  <c:v>1.5070000000000001E-3</c:v>
                </c:pt>
                <c:pt idx="3439">
                  <c:v>1.508E-3</c:v>
                </c:pt>
                <c:pt idx="3440">
                  <c:v>1.5089999999999999E-3</c:v>
                </c:pt>
                <c:pt idx="3441">
                  <c:v>1.5100000000000001E-3</c:v>
                </c:pt>
                <c:pt idx="3442">
                  <c:v>1.511E-3</c:v>
                </c:pt>
                <c:pt idx="3443">
                  <c:v>1.5119999999999999E-3</c:v>
                </c:pt>
                <c:pt idx="3444">
                  <c:v>1.513E-3</c:v>
                </c:pt>
                <c:pt idx="3445">
                  <c:v>1.5139999999999999E-3</c:v>
                </c:pt>
                <c:pt idx="3446">
                  <c:v>1.5149999999999999E-3</c:v>
                </c:pt>
                <c:pt idx="3447">
                  <c:v>1.516E-3</c:v>
                </c:pt>
                <c:pt idx="3448">
                  <c:v>1.5170000000000001E-3</c:v>
                </c:pt>
                <c:pt idx="3449">
                  <c:v>1.5179999999999998E-3</c:v>
                </c:pt>
                <c:pt idx="3450">
                  <c:v>1.519E-3</c:v>
                </c:pt>
                <c:pt idx="3451">
                  <c:v>1.5200000000000001E-3</c:v>
                </c:pt>
                <c:pt idx="3452">
                  <c:v>1.521E-3</c:v>
                </c:pt>
                <c:pt idx="3453">
                  <c:v>1.5219999999999999E-3</c:v>
                </c:pt>
                <c:pt idx="3454">
                  <c:v>1.523E-3</c:v>
                </c:pt>
                <c:pt idx="3455">
                  <c:v>1.524E-3</c:v>
                </c:pt>
                <c:pt idx="3456">
                  <c:v>1.5249999999999999E-3</c:v>
                </c:pt>
                <c:pt idx="3457">
                  <c:v>1.526E-3</c:v>
                </c:pt>
                <c:pt idx="3458">
                  <c:v>1.5269999999999999E-3</c:v>
                </c:pt>
                <c:pt idx="3459">
                  <c:v>1.5279999999999998E-3</c:v>
                </c:pt>
                <c:pt idx="3460">
                  <c:v>1.529E-3</c:v>
                </c:pt>
                <c:pt idx="3461">
                  <c:v>1.5300000000000001E-3</c:v>
                </c:pt>
                <c:pt idx="3462">
                  <c:v>1.531E-3</c:v>
                </c:pt>
                <c:pt idx="3463">
                  <c:v>1.5319999999999999E-3</c:v>
                </c:pt>
                <c:pt idx="3464">
                  <c:v>1.5330000000000001E-3</c:v>
                </c:pt>
                <c:pt idx="3465">
                  <c:v>1.534E-3</c:v>
                </c:pt>
                <c:pt idx="3466">
                  <c:v>1.5349999999999999E-3</c:v>
                </c:pt>
                <c:pt idx="3467">
                  <c:v>1.536E-3</c:v>
                </c:pt>
                <c:pt idx="3468">
                  <c:v>1.537E-3</c:v>
                </c:pt>
                <c:pt idx="3469">
                  <c:v>1.5379999999999999E-3</c:v>
                </c:pt>
                <c:pt idx="3470">
                  <c:v>1.539E-3</c:v>
                </c:pt>
                <c:pt idx="3471">
                  <c:v>1.5400000000000001E-3</c:v>
                </c:pt>
                <c:pt idx="3472">
                  <c:v>1.5409999999999998E-3</c:v>
                </c:pt>
                <c:pt idx="3473">
                  <c:v>1.542E-3</c:v>
                </c:pt>
                <c:pt idx="3474">
                  <c:v>1.5430000000000001E-3</c:v>
                </c:pt>
                <c:pt idx="3475">
                  <c:v>1.544E-3</c:v>
                </c:pt>
                <c:pt idx="3476">
                  <c:v>1.5449999999999999E-3</c:v>
                </c:pt>
                <c:pt idx="3477">
                  <c:v>1.5460000000000001E-3</c:v>
                </c:pt>
                <c:pt idx="3478">
                  <c:v>1.547E-3</c:v>
                </c:pt>
                <c:pt idx="3479">
                  <c:v>1.5479999999999999E-3</c:v>
                </c:pt>
                <c:pt idx="3480">
                  <c:v>1.549E-3</c:v>
                </c:pt>
                <c:pt idx="3481">
                  <c:v>1.5499999999999999E-3</c:v>
                </c:pt>
                <c:pt idx="3482">
                  <c:v>1.5510000000000001E-3</c:v>
                </c:pt>
                <c:pt idx="3483">
                  <c:v>1.552E-3</c:v>
                </c:pt>
                <c:pt idx="3484">
                  <c:v>1.5529999999999999E-3</c:v>
                </c:pt>
                <c:pt idx="3485">
                  <c:v>1.554E-3</c:v>
                </c:pt>
                <c:pt idx="3486">
                  <c:v>1.555E-3</c:v>
                </c:pt>
                <c:pt idx="3487">
                  <c:v>1.5559999999999999E-3</c:v>
                </c:pt>
                <c:pt idx="3488">
                  <c:v>1.557E-3</c:v>
                </c:pt>
              </c:numCache>
            </c:numRef>
          </c:xVal>
          <c:yVal>
            <c:numRef>
              <c:f>'79% H2S 21% Kr cold'!$V$37:$V$25038</c:f>
              <c:numCache>
                <c:formatCode>General</c:formatCode>
                <c:ptCount val="25002"/>
                <c:pt idx="0">
                  <c:v>3.0881099999999998E-2</c:v>
                </c:pt>
                <c:pt idx="1">
                  <c:v>3.1378499999999997E-2</c:v>
                </c:pt>
                <c:pt idx="2">
                  <c:v>3.1744299999999996E-2</c:v>
                </c:pt>
                <c:pt idx="3">
                  <c:v>3.16701E-2</c:v>
                </c:pt>
                <c:pt idx="4">
                  <c:v>3.1743599999999997E-2</c:v>
                </c:pt>
                <c:pt idx="5">
                  <c:v>3.1781699999999996E-2</c:v>
                </c:pt>
                <c:pt idx="6">
                  <c:v>3.1301099999999998E-2</c:v>
                </c:pt>
                <c:pt idx="7">
                  <c:v>3.06798E-2</c:v>
                </c:pt>
                <c:pt idx="8">
                  <c:v>3.0959799999999999E-2</c:v>
                </c:pt>
                <c:pt idx="9">
                  <c:v>3.0903699999999999E-2</c:v>
                </c:pt>
                <c:pt idx="10">
                  <c:v>3.04882E-2</c:v>
                </c:pt>
                <c:pt idx="11">
                  <c:v>2.9645599999999998E-2</c:v>
                </c:pt>
                <c:pt idx="12">
                  <c:v>2.9639800000000001E-2</c:v>
                </c:pt>
                <c:pt idx="13">
                  <c:v>3.0050099999999996E-2</c:v>
                </c:pt>
                <c:pt idx="14">
                  <c:v>3.0123699999999996E-2</c:v>
                </c:pt>
                <c:pt idx="15">
                  <c:v>2.9987599999999996E-2</c:v>
                </c:pt>
                <c:pt idx="16">
                  <c:v>2.9728899999999999E-2</c:v>
                </c:pt>
                <c:pt idx="17">
                  <c:v>3.0247499999999997E-2</c:v>
                </c:pt>
                <c:pt idx="18">
                  <c:v>3.07546E-2</c:v>
                </c:pt>
                <c:pt idx="19">
                  <c:v>3.1402299999999994E-2</c:v>
                </c:pt>
                <c:pt idx="20">
                  <c:v>3.1547499999999999E-2</c:v>
                </c:pt>
                <c:pt idx="21">
                  <c:v>3.1415899999999997E-2</c:v>
                </c:pt>
                <c:pt idx="22">
                  <c:v>3.12191E-2</c:v>
                </c:pt>
                <c:pt idx="23">
                  <c:v>3.1654599999999998E-2</c:v>
                </c:pt>
                <c:pt idx="24">
                  <c:v>3.2229399999999998E-2</c:v>
                </c:pt>
                <c:pt idx="25">
                  <c:v>3.1602999999999999E-2</c:v>
                </c:pt>
                <c:pt idx="26">
                  <c:v>3.1083E-2</c:v>
                </c:pt>
                <c:pt idx="27">
                  <c:v>3.1148799999999997E-2</c:v>
                </c:pt>
                <c:pt idx="28">
                  <c:v>3.13417E-2</c:v>
                </c:pt>
                <c:pt idx="29">
                  <c:v>3.1150699999999996E-2</c:v>
                </c:pt>
                <c:pt idx="30">
                  <c:v>3.0899799999999998E-2</c:v>
                </c:pt>
                <c:pt idx="31">
                  <c:v>3.0313399999999997E-2</c:v>
                </c:pt>
                <c:pt idx="32">
                  <c:v>2.9472699999999998E-2</c:v>
                </c:pt>
                <c:pt idx="33">
                  <c:v>2.9821099999999996E-2</c:v>
                </c:pt>
                <c:pt idx="34">
                  <c:v>2.9900499999999997E-2</c:v>
                </c:pt>
                <c:pt idx="35">
                  <c:v>3.0263699999999998E-2</c:v>
                </c:pt>
                <c:pt idx="36">
                  <c:v>3.0469499999999997E-2</c:v>
                </c:pt>
                <c:pt idx="37">
                  <c:v>3.0350799999999997E-2</c:v>
                </c:pt>
                <c:pt idx="38">
                  <c:v>3.0111399999999997E-2</c:v>
                </c:pt>
                <c:pt idx="39">
                  <c:v>2.9874699999999997E-2</c:v>
                </c:pt>
                <c:pt idx="40">
                  <c:v>2.9524299999999996E-2</c:v>
                </c:pt>
                <c:pt idx="41">
                  <c:v>2.97469E-2</c:v>
                </c:pt>
                <c:pt idx="42">
                  <c:v>3.0656599999999999E-2</c:v>
                </c:pt>
                <c:pt idx="43">
                  <c:v>3.1126899999999999E-2</c:v>
                </c:pt>
                <c:pt idx="44">
                  <c:v>3.11933E-2</c:v>
                </c:pt>
                <c:pt idx="45">
                  <c:v>3.1349399999999999E-2</c:v>
                </c:pt>
                <c:pt idx="46">
                  <c:v>3.1457799999999994E-2</c:v>
                </c:pt>
                <c:pt idx="47">
                  <c:v>3.1526899999999997E-2</c:v>
                </c:pt>
                <c:pt idx="48">
                  <c:v>3.1259099999999998E-2</c:v>
                </c:pt>
                <c:pt idx="49">
                  <c:v>3.0890799999999996E-2</c:v>
                </c:pt>
                <c:pt idx="50">
                  <c:v>3.01721E-2</c:v>
                </c:pt>
                <c:pt idx="51">
                  <c:v>2.9130799999999998E-2</c:v>
                </c:pt>
                <c:pt idx="52">
                  <c:v>2.83547E-2</c:v>
                </c:pt>
                <c:pt idx="53">
                  <c:v>2.80708E-2</c:v>
                </c:pt>
                <c:pt idx="54">
                  <c:v>2.7846999999999997E-2</c:v>
                </c:pt>
                <c:pt idx="55">
                  <c:v>2.8244399999999999E-2</c:v>
                </c:pt>
                <c:pt idx="56">
                  <c:v>2.9026899999999998E-2</c:v>
                </c:pt>
                <c:pt idx="57">
                  <c:v>3.0142999999999996E-2</c:v>
                </c:pt>
                <c:pt idx="58">
                  <c:v>3.0801099999999998E-2</c:v>
                </c:pt>
                <c:pt idx="59">
                  <c:v>3.11366E-2</c:v>
                </c:pt>
                <c:pt idx="60">
                  <c:v>3.1237799999999996E-2</c:v>
                </c:pt>
                <c:pt idx="61">
                  <c:v>3.1833299999999995E-2</c:v>
                </c:pt>
                <c:pt idx="62">
                  <c:v>3.1675200000000001E-2</c:v>
                </c:pt>
                <c:pt idx="63">
                  <c:v>3.1363000000000002E-2</c:v>
                </c:pt>
                <c:pt idx="64">
                  <c:v>3.04146E-2</c:v>
                </c:pt>
                <c:pt idx="65">
                  <c:v>3.0579099999999998E-2</c:v>
                </c:pt>
                <c:pt idx="66">
                  <c:v>3.0933999999999996E-2</c:v>
                </c:pt>
                <c:pt idx="67">
                  <c:v>3.0768799999999999E-2</c:v>
                </c:pt>
                <c:pt idx="68">
                  <c:v>2.9955900000000001E-2</c:v>
                </c:pt>
                <c:pt idx="69">
                  <c:v>2.9112699999999998E-2</c:v>
                </c:pt>
                <c:pt idx="70">
                  <c:v>2.8653999999999999E-2</c:v>
                </c:pt>
                <c:pt idx="71">
                  <c:v>2.8907599999999999E-2</c:v>
                </c:pt>
                <c:pt idx="72">
                  <c:v>2.9330199999999997E-2</c:v>
                </c:pt>
                <c:pt idx="73">
                  <c:v>2.9624999999999999E-2</c:v>
                </c:pt>
                <c:pt idx="74">
                  <c:v>3.0140500000000001E-2</c:v>
                </c:pt>
                <c:pt idx="75">
                  <c:v>3.0997799999999999E-2</c:v>
                </c:pt>
                <c:pt idx="76">
                  <c:v>3.16875E-2</c:v>
                </c:pt>
                <c:pt idx="77">
                  <c:v>3.1344299999999999E-2</c:v>
                </c:pt>
                <c:pt idx="78">
                  <c:v>3.1073299999999998E-2</c:v>
                </c:pt>
                <c:pt idx="79">
                  <c:v>3.1113999999999996E-2</c:v>
                </c:pt>
                <c:pt idx="80">
                  <c:v>3.1235300000000001E-2</c:v>
                </c:pt>
                <c:pt idx="81">
                  <c:v>3.15082E-2</c:v>
                </c:pt>
                <c:pt idx="82">
                  <c:v>3.1491399999999996E-2</c:v>
                </c:pt>
                <c:pt idx="83">
                  <c:v>3.0388199999999997E-2</c:v>
                </c:pt>
                <c:pt idx="84">
                  <c:v>2.9926299999999996E-2</c:v>
                </c:pt>
                <c:pt idx="85">
                  <c:v>2.96224E-2</c:v>
                </c:pt>
                <c:pt idx="86">
                  <c:v>2.9345599999999999E-2</c:v>
                </c:pt>
                <c:pt idx="87">
                  <c:v>2.8569499999999998E-2</c:v>
                </c:pt>
                <c:pt idx="88">
                  <c:v>2.8149499999999997E-2</c:v>
                </c:pt>
                <c:pt idx="89">
                  <c:v>2.8561099999999999E-2</c:v>
                </c:pt>
                <c:pt idx="90">
                  <c:v>2.9248899999999998E-2</c:v>
                </c:pt>
                <c:pt idx="91">
                  <c:v>3.0100499999999999E-2</c:v>
                </c:pt>
                <c:pt idx="92">
                  <c:v>3.0107599999999998E-2</c:v>
                </c:pt>
                <c:pt idx="93">
                  <c:v>3.0362999999999998E-2</c:v>
                </c:pt>
                <c:pt idx="94">
                  <c:v>3.0330799999999998E-2</c:v>
                </c:pt>
                <c:pt idx="95">
                  <c:v>3.0504999999999997E-2</c:v>
                </c:pt>
                <c:pt idx="96">
                  <c:v>3.0459199999999999E-2</c:v>
                </c:pt>
                <c:pt idx="97">
                  <c:v>3.0053999999999997E-2</c:v>
                </c:pt>
                <c:pt idx="98">
                  <c:v>2.9427599999999998E-2</c:v>
                </c:pt>
                <c:pt idx="99">
                  <c:v>2.9467599999999997E-2</c:v>
                </c:pt>
                <c:pt idx="100">
                  <c:v>2.9967599999999997E-2</c:v>
                </c:pt>
                <c:pt idx="101">
                  <c:v>2.9893400000000001E-2</c:v>
                </c:pt>
                <c:pt idx="102">
                  <c:v>2.9697899999999999E-2</c:v>
                </c:pt>
                <c:pt idx="103">
                  <c:v>2.9390799999999998E-2</c:v>
                </c:pt>
                <c:pt idx="104">
                  <c:v>2.9456599999999999E-2</c:v>
                </c:pt>
                <c:pt idx="105">
                  <c:v>2.9827599999999996E-2</c:v>
                </c:pt>
                <c:pt idx="106">
                  <c:v>3.0225599999999998E-2</c:v>
                </c:pt>
                <c:pt idx="107">
                  <c:v>3.0009499999999998E-2</c:v>
                </c:pt>
                <c:pt idx="108">
                  <c:v>2.9960499999999998E-2</c:v>
                </c:pt>
                <c:pt idx="109">
                  <c:v>3.0373299999999999E-2</c:v>
                </c:pt>
                <c:pt idx="110">
                  <c:v>3.0924899999999998E-2</c:v>
                </c:pt>
                <c:pt idx="111">
                  <c:v>3.13043E-2</c:v>
                </c:pt>
                <c:pt idx="112">
                  <c:v>3.1521099999999996E-2</c:v>
                </c:pt>
                <c:pt idx="113">
                  <c:v>3.1532699999999997E-2</c:v>
                </c:pt>
                <c:pt idx="114">
                  <c:v>3.1332699999999998E-2</c:v>
                </c:pt>
                <c:pt idx="115">
                  <c:v>3.1068800000000001E-2</c:v>
                </c:pt>
                <c:pt idx="116">
                  <c:v>3.0032699999999999E-2</c:v>
                </c:pt>
                <c:pt idx="117">
                  <c:v>2.9314699999999999E-2</c:v>
                </c:pt>
                <c:pt idx="118">
                  <c:v>2.9366899999999998E-2</c:v>
                </c:pt>
                <c:pt idx="119">
                  <c:v>2.9630099999999999E-2</c:v>
                </c:pt>
                <c:pt idx="120">
                  <c:v>2.9246899999999999E-2</c:v>
                </c:pt>
                <c:pt idx="121">
                  <c:v>2.91282E-2</c:v>
                </c:pt>
                <c:pt idx="122">
                  <c:v>2.9545599999999998E-2</c:v>
                </c:pt>
                <c:pt idx="123">
                  <c:v>3.0285599999999996E-2</c:v>
                </c:pt>
                <c:pt idx="124">
                  <c:v>3.05256E-2</c:v>
                </c:pt>
                <c:pt idx="125">
                  <c:v>3.0542399999999997E-2</c:v>
                </c:pt>
                <c:pt idx="126">
                  <c:v>3.02469E-2</c:v>
                </c:pt>
                <c:pt idx="127">
                  <c:v>2.9813399999999997E-2</c:v>
                </c:pt>
                <c:pt idx="128">
                  <c:v>2.9838499999999997E-2</c:v>
                </c:pt>
                <c:pt idx="129">
                  <c:v>3.0059199999999998E-2</c:v>
                </c:pt>
                <c:pt idx="130">
                  <c:v>2.9918500000000001E-2</c:v>
                </c:pt>
                <c:pt idx="131">
                  <c:v>2.9835899999999999E-2</c:v>
                </c:pt>
                <c:pt idx="132">
                  <c:v>2.9712099999999998E-2</c:v>
                </c:pt>
                <c:pt idx="133">
                  <c:v>3.0312699999999998E-2</c:v>
                </c:pt>
                <c:pt idx="134">
                  <c:v>3.1078499999999998E-2</c:v>
                </c:pt>
                <c:pt idx="135">
                  <c:v>3.1371400000000001E-2</c:v>
                </c:pt>
                <c:pt idx="136">
                  <c:v>3.1373999999999999E-2</c:v>
                </c:pt>
                <c:pt idx="137">
                  <c:v>3.1189499999999998E-2</c:v>
                </c:pt>
                <c:pt idx="138">
                  <c:v>3.0939799999999996E-2</c:v>
                </c:pt>
                <c:pt idx="139">
                  <c:v>3.0431399999999997E-2</c:v>
                </c:pt>
                <c:pt idx="140">
                  <c:v>2.9518499999999996E-2</c:v>
                </c:pt>
                <c:pt idx="141">
                  <c:v>2.8684999999999999E-2</c:v>
                </c:pt>
                <c:pt idx="142">
                  <c:v>2.7995399999999997E-2</c:v>
                </c:pt>
                <c:pt idx="143">
                  <c:v>2.86947E-2</c:v>
                </c:pt>
                <c:pt idx="144">
                  <c:v>3.0128799999999997E-2</c:v>
                </c:pt>
                <c:pt idx="145">
                  <c:v>3.0428199999999999E-2</c:v>
                </c:pt>
                <c:pt idx="146">
                  <c:v>3.0469499999999997E-2</c:v>
                </c:pt>
                <c:pt idx="147">
                  <c:v>3.0850799999999998E-2</c:v>
                </c:pt>
                <c:pt idx="148">
                  <c:v>3.1287499999999996E-2</c:v>
                </c:pt>
                <c:pt idx="149">
                  <c:v>3.1625599999999997E-2</c:v>
                </c:pt>
                <c:pt idx="150">
                  <c:v>3.0962999999999997E-2</c:v>
                </c:pt>
                <c:pt idx="151">
                  <c:v>3.0364299999999997E-2</c:v>
                </c:pt>
                <c:pt idx="152">
                  <c:v>3.0555899999999997E-2</c:v>
                </c:pt>
                <c:pt idx="153">
                  <c:v>3.0486899999999997E-2</c:v>
                </c:pt>
                <c:pt idx="154">
                  <c:v>2.9957199999999996E-2</c:v>
                </c:pt>
                <c:pt idx="155">
                  <c:v>2.9292699999999998E-2</c:v>
                </c:pt>
                <c:pt idx="156">
                  <c:v>2.9293999999999997E-2</c:v>
                </c:pt>
                <c:pt idx="157">
                  <c:v>2.9693399999999998E-2</c:v>
                </c:pt>
                <c:pt idx="158">
                  <c:v>2.9987599999999996E-2</c:v>
                </c:pt>
                <c:pt idx="159">
                  <c:v>2.9757899999999997E-2</c:v>
                </c:pt>
                <c:pt idx="160">
                  <c:v>2.9148199999999999E-2</c:v>
                </c:pt>
                <c:pt idx="161">
                  <c:v>2.8881799999999999E-2</c:v>
                </c:pt>
                <c:pt idx="162">
                  <c:v>3.00985E-2</c:v>
                </c:pt>
                <c:pt idx="163">
                  <c:v>3.1282999999999998E-2</c:v>
                </c:pt>
                <c:pt idx="164">
                  <c:v>3.1419799999999998E-2</c:v>
                </c:pt>
                <c:pt idx="165">
                  <c:v>3.1042399999999998E-2</c:v>
                </c:pt>
                <c:pt idx="166">
                  <c:v>3.0867499999999999E-2</c:v>
                </c:pt>
                <c:pt idx="167">
                  <c:v>3.1148200000000001E-2</c:v>
                </c:pt>
                <c:pt idx="168">
                  <c:v>3.1386899999999995E-2</c:v>
                </c:pt>
                <c:pt idx="169">
                  <c:v>3.1122999999999998E-2</c:v>
                </c:pt>
                <c:pt idx="170">
                  <c:v>3.0459199999999999E-2</c:v>
                </c:pt>
                <c:pt idx="171">
                  <c:v>3.0020499999999999E-2</c:v>
                </c:pt>
                <c:pt idx="172">
                  <c:v>2.98263E-2</c:v>
                </c:pt>
                <c:pt idx="173">
                  <c:v>2.9131499999999998E-2</c:v>
                </c:pt>
                <c:pt idx="174">
                  <c:v>2.8823099999999997E-2</c:v>
                </c:pt>
                <c:pt idx="175">
                  <c:v>2.8877899999999998E-2</c:v>
                </c:pt>
                <c:pt idx="176">
                  <c:v>2.92456E-2</c:v>
                </c:pt>
                <c:pt idx="177">
                  <c:v>2.9902999999999999E-2</c:v>
                </c:pt>
                <c:pt idx="178">
                  <c:v>3.05495E-2</c:v>
                </c:pt>
                <c:pt idx="179">
                  <c:v>3.0385599999999999E-2</c:v>
                </c:pt>
                <c:pt idx="180">
                  <c:v>3.0162399999999999E-2</c:v>
                </c:pt>
                <c:pt idx="181">
                  <c:v>3.0575899999999996E-2</c:v>
                </c:pt>
                <c:pt idx="182">
                  <c:v>3.06185E-2</c:v>
                </c:pt>
                <c:pt idx="183">
                  <c:v>3.06424E-2</c:v>
                </c:pt>
                <c:pt idx="184">
                  <c:v>3.0129499999999997E-2</c:v>
                </c:pt>
                <c:pt idx="185">
                  <c:v>2.9937899999999996E-2</c:v>
                </c:pt>
                <c:pt idx="186">
                  <c:v>3.0446899999999999E-2</c:v>
                </c:pt>
                <c:pt idx="187">
                  <c:v>3.09346E-2</c:v>
                </c:pt>
                <c:pt idx="188">
                  <c:v>3.0910099999999996E-2</c:v>
                </c:pt>
                <c:pt idx="189">
                  <c:v>3.0539799999999999E-2</c:v>
                </c:pt>
                <c:pt idx="190">
                  <c:v>3.0392099999999998E-2</c:v>
                </c:pt>
                <c:pt idx="191">
                  <c:v>3.0344999999999997E-2</c:v>
                </c:pt>
                <c:pt idx="192">
                  <c:v>3.06501E-2</c:v>
                </c:pt>
                <c:pt idx="193">
                  <c:v>3.0138499999999999E-2</c:v>
                </c:pt>
                <c:pt idx="194">
                  <c:v>2.9737899999999998E-2</c:v>
                </c:pt>
                <c:pt idx="195">
                  <c:v>2.9078499999999997E-2</c:v>
                </c:pt>
                <c:pt idx="196">
                  <c:v>2.9086899999999999E-2</c:v>
                </c:pt>
                <c:pt idx="197">
                  <c:v>2.9367599999999997E-2</c:v>
                </c:pt>
                <c:pt idx="198">
                  <c:v>2.9512699999999996E-2</c:v>
                </c:pt>
                <c:pt idx="199">
                  <c:v>2.9221799999999999E-2</c:v>
                </c:pt>
                <c:pt idx="200">
                  <c:v>2.9816599999999999E-2</c:v>
                </c:pt>
                <c:pt idx="201">
                  <c:v>3.0559799999999998E-2</c:v>
                </c:pt>
                <c:pt idx="202">
                  <c:v>3.1237799999999996E-2</c:v>
                </c:pt>
                <c:pt idx="203">
                  <c:v>3.1394599999999995E-2</c:v>
                </c:pt>
                <c:pt idx="204">
                  <c:v>3.1541100000000002E-2</c:v>
                </c:pt>
                <c:pt idx="205">
                  <c:v>3.1822299999999998E-2</c:v>
                </c:pt>
                <c:pt idx="206">
                  <c:v>3.2135200000000003E-2</c:v>
                </c:pt>
                <c:pt idx="207">
                  <c:v>3.1399799999999999E-2</c:v>
                </c:pt>
                <c:pt idx="208">
                  <c:v>3.0348799999999999E-2</c:v>
                </c:pt>
                <c:pt idx="209">
                  <c:v>2.9724999999999998E-2</c:v>
                </c:pt>
                <c:pt idx="210">
                  <c:v>2.9264399999999999E-2</c:v>
                </c:pt>
                <c:pt idx="211">
                  <c:v>2.9055299999999999E-2</c:v>
                </c:pt>
                <c:pt idx="212">
                  <c:v>2.9106899999999998E-2</c:v>
                </c:pt>
                <c:pt idx="213">
                  <c:v>2.8545699999999997E-2</c:v>
                </c:pt>
                <c:pt idx="214">
                  <c:v>2.8828899999999998E-2</c:v>
                </c:pt>
                <c:pt idx="215">
                  <c:v>2.9738499999999998E-2</c:v>
                </c:pt>
                <c:pt idx="216">
                  <c:v>3.0572699999999998E-2</c:v>
                </c:pt>
                <c:pt idx="217">
                  <c:v>3.0922399999999999E-2</c:v>
                </c:pt>
                <c:pt idx="218">
                  <c:v>3.0654599999999997E-2</c:v>
                </c:pt>
                <c:pt idx="219">
                  <c:v>3.07785E-2</c:v>
                </c:pt>
                <c:pt idx="220">
                  <c:v>3.0987499999999998E-2</c:v>
                </c:pt>
                <c:pt idx="221">
                  <c:v>3.1354E-2</c:v>
                </c:pt>
                <c:pt idx="222">
                  <c:v>3.1122399999999998E-2</c:v>
                </c:pt>
                <c:pt idx="223">
                  <c:v>3.0522999999999998E-2</c:v>
                </c:pt>
                <c:pt idx="224">
                  <c:v>3.0202399999999997E-2</c:v>
                </c:pt>
                <c:pt idx="225">
                  <c:v>3.0368799999999998E-2</c:v>
                </c:pt>
                <c:pt idx="226">
                  <c:v>2.9922999999999998E-2</c:v>
                </c:pt>
                <c:pt idx="227">
                  <c:v>2.9125599999999998E-2</c:v>
                </c:pt>
                <c:pt idx="228">
                  <c:v>2.8494099999999998E-2</c:v>
                </c:pt>
                <c:pt idx="229">
                  <c:v>2.8628899999999999E-2</c:v>
                </c:pt>
                <c:pt idx="230">
                  <c:v>2.9157299999999997E-2</c:v>
                </c:pt>
                <c:pt idx="231">
                  <c:v>2.9769499999999997E-2</c:v>
                </c:pt>
                <c:pt idx="232">
                  <c:v>3.0041699999999998E-2</c:v>
                </c:pt>
                <c:pt idx="233">
                  <c:v>3.0515899999999999E-2</c:v>
                </c:pt>
                <c:pt idx="234">
                  <c:v>3.1197799999999998E-2</c:v>
                </c:pt>
                <c:pt idx="235">
                  <c:v>3.22565E-2</c:v>
                </c:pt>
                <c:pt idx="236">
                  <c:v>3.2345499999999999E-2</c:v>
                </c:pt>
                <c:pt idx="237">
                  <c:v>3.1337799999999999E-2</c:v>
                </c:pt>
                <c:pt idx="238">
                  <c:v>3.0140500000000001E-2</c:v>
                </c:pt>
                <c:pt idx="239">
                  <c:v>2.9878499999999999E-2</c:v>
                </c:pt>
                <c:pt idx="240">
                  <c:v>3.0675899999999999E-2</c:v>
                </c:pt>
                <c:pt idx="241">
                  <c:v>3.0846199999999997E-2</c:v>
                </c:pt>
                <c:pt idx="242">
                  <c:v>3.0533999999999999E-2</c:v>
                </c:pt>
                <c:pt idx="243">
                  <c:v>3.03082E-2</c:v>
                </c:pt>
                <c:pt idx="244">
                  <c:v>3.0134599999999997E-2</c:v>
                </c:pt>
                <c:pt idx="245">
                  <c:v>2.9502399999999998E-2</c:v>
                </c:pt>
                <c:pt idx="246">
                  <c:v>2.9373399999999997E-2</c:v>
                </c:pt>
                <c:pt idx="247">
                  <c:v>2.9599199999999999E-2</c:v>
                </c:pt>
                <c:pt idx="248">
                  <c:v>2.9644299999999998E-2</c:v>
                </c:pt>
                <c:pt idx="249">
                  <c:v>2.9985599999999998E-2</c:v>
                </c:pt>
                <c:pt idx="250">
                  <c:v>3.0375899999999997E-2</c:v>
                </c:pt>
                <c:pt idx="251">
                  <c:v>3.0373299999999999E-2</c:v>
                </c:pt>
                <c:pt idx="252">
                  <c:v>2.9735299999999999E-2</c:v>
                </c:pt>
                <c:pt idx="253">
                  <c:v>2.9542399999999996E-2</c:v>
                </c:pt>
                <c:pt idx="254">
                  <c:v>3.0340399999999997E-2</c:v>
                </c:pt>
                <c:pt idx="255">
                  <c:v>3.0654599999999997E-2</c:v>
                </c:pt>
                <c:pt idx="256">
                  <c:v>3.0708799999999998E-2</c:v>
                </c:pt>
                <c:pt idx="257">
                  <c:v>3.0539799999999999E-2</c:v>
                </c:pt>
                <c:pt idx="258">
                  <c:v>3.0590099999999999E-2</c:v>
                </c:pt>
                <c:pt idx="259">
                  <c:v>3.0605599999999997E-2</c:v>
                </c:pt>
                <c:pt idx="260">
                  <c:v>3.0018499999999997E-2</c:v>
                </c:pt>
                <c:pt idx="261">
                  <c:v>2.9528899999999997E-2</c:v>
                </c:pt>
                <c:pt idx="262">
                  <c:v>2.9765E-2</c:v>
                </c:pt>
                <c:pt idx="263">
                  <c:v>2.9737199999999998E-2</c:v>
                </c:pt>
                <c:pt idx="264">
                  <c:v>2.9957199999999996E-2</c:v>
                </c:pt>
                <c:pt idx="265">
                  <c:v>3.02095E-2</c:v>
                </c:pt>
                <c:pt idx="266">
                  <c:v>3.0202399999999997E-2</c:v>
                </c:pt>
                <c:pt idx="267">
                  <c:v>3.0139799999999998E-2</c:v>
                </c:pt>
                <c:pt idx="268">
                  <c:v>3.0226899999999998E-2</c:v>
                </c:pt>
                <c:pt idx="269">
                  <c:v>3.0230799999999999E-2</c:v>
                </c:pt>
                <c:pt idx="270">
                  <c:v>3.0295299999999997E-2</c:v>
                </c:pt>
                <c:pt idx="271">
                  <c:v>3.0048199999999997E-2</c:v>
                </c:pt>
                <c:pt idx="272">
                  <c:v>2.9674699999999998E-2</c:v>
                </c:pt>
                <c:pt idx="273">
                  <c:v>3.0267499999999996E-2</c:v>
                </c:pt>
                <c:pt idx="274">
                  <c:v>3.1052699999999999E-2</c:v>
                </c:pt>
                <c:pt idx="275">
                  <c:v>3.1225599999999999E-2</c:v>
                </c:pt>
                <c:pt idx="276">
                  <c:v>3.0584999999999998E-2</c:v>
                </c:pt>
                <c:pt idx="277">
                  <c:v>3.0627499999999998E-2</c:v>
                </c:pt>
                <c:pt idx="278">
                  <c:v>3.0910799999999999E-2</c:v>
                </c:pt>
                <c:pt idx="279">
                  <c:v>3.0604299999999997E-2</c:v>
                </c:pt>
                <c:pt idx="280">
                  <c:v>2.9879799999999998E-2</c:v>
                </c:pt>
                <c:pt idx="281">
                  <c:v>2.9219799999999997E-2</c:v>
                </c:pt>
                <c:pt idx="282">
                  <c:v>2.9088899999999997E-2</c:v>
                </c:pt>
                <c:pt idx="283">
                  <c:v>2.8970799999999998E-2</c:v>
                </c:pt>
                <c:pt idx="284">
                  <c:v>2.9423699999999997E-2</c:v>
                </c:pt>
                <c:pt idx="285">
                  <c:v>2.9935299999999998E-2</c:v>
                </c:pt>
                <c:pt idx="286">
                  <c:v>2.9757199999999998E-2</c:v>
                </c:pt>
                <c:pt idx="287">
                  <c:v>2.9601799999999998E-2</c:v>
                </c:pt>
                <c:pt idx="288">
                  <c:v>3.0037899999999999E-2</c:v>
                </c:pt>
                <c:pt idx="289">
                  <c:v>3.0251399999999998E-2</c:v>
                </c:pt>
                <c:pt idx="290">
                  <c:v>3.0028199999999998E-2</c:v>
                </c:pt>
                <c:pt idx="291">
                  <c:v>3.0495299999999996E-2</c:v>
                </c:pt>
                <c:pt idx="292">
                  <c:v>3.1031999999999997E-2</c:v>
                </c:pt>
                <c:pt idx="293">
                  <c:v>3.1674000000000001E-2</c:v>
                </c:pt>
                <c:pt idx="294">
                  <c:v>3.1528799999999996E-2</c:v>
                </c:pt>
                <c:pt idx="295">
                  <c:v>3.1164299999999999E-2</c:v>
                </c:pt>
                <c:pt idx="296">
                  <c:v>3.1099099999999998E-2</c:v>
                </c:pt>
                <c:pt idx="297">
                  <c:v>3.0930799999999998E-2</c:v>
                </c:pt>
                <c:pt idx="298">
                  <c:v>3.06798E-2</c:v>
                </c:pt>
                <c:pt idx="299">
                  <c:v>3.0152099999999998E-2</c:v>
                </c:pt>
                <c:pt idx="300">
                  <c:v>2.9713400000000001E-2</c:v>
                </c:pt>
                <c:pt idx="301">
                  <c:v>2.9475299999999996E-2</c:v>
                </c:pt>
                <c:pt idx="302">
                  <c:v>2.9922399999999998E-2</c:v>
                </c:pt>
                <c:pt idx="303">
                  <c:v>3.04766E-2</c:v>
                </c:pt>
                <c:pt idx="304">
                  <c:v>3.0702999999999998E-2</c:v>
                </c:pt>
                <c:pt idx="305">
                  <c:v>3.0230799999999999E-2</c:v>
                </c:pt>
                <c:pt idx="306">
                  <c:v>3.0033399999999998E-2</c:v>
                </c:pt>
                <c:pt idx="307">
                  <c:v>3.0684299999999998E-2</c:v>
                </c:pt>
                <c:pt idx="308">
                  <c:v>3.1017199999999998E-2</c:v>
                </c:pt>
                <c:pt idx="309">
                  <c:v>3.0942399999999998E-2</c:v>
                </c:pt>
                <c:pt idx="310">
                  <c:v>2.9966899999999998E-2</c:v>
                </c:pt>
                <c:pt idx="311">
                  <c:v>2.9613399999999998E-2</c:v>
                </c:pt>
                <c:pt idx="312">
                  <c:v>3.0122999999999997E-2</c:v>
                </c:pt>
                <c:pt idx="313">
                  <c:v>3.0428199999999999E-2</c:v>
                </c:pt>
                <c:pt idx="314">
                  <c:v>2.9797899999999999E-2</c:v>
                </c:pt>
                <c:pt idx="315">
                  <c:v>2.9261799999999998E-2</c:v>
                </c:pt>
                <c:pt idx="316">
                  <c:v>2.9144399999999997E-2</c:v>
                </c:pt>
                <c:pt idx="317">
                  <c:v>2.89553E-2</c:v>
                </c:pt>
                <c:pt idx="318">
                  <c:v>2.8464399999999997E-2</c:v>
                </c:pt>
                <c:pt idx="319">
                  <c:v>2.79844E-2</c:v>
                </c:pt>
                <c:pt idx="320">
                  <c:v>2.7751499999999998E-2</c:v>
                </c:pt>
                <c:pt idx="321">
                  <c:v>2.8667599999999998E-2</c:v>
                </c:pt>
                <c:pt idx="322">
                  <c:v>2.9323099999999998E-2</c:v>
                </c:pt>
                <c:pt idx="323">
                  <c:v>2.9602999999999997E-2</c:v>
                </c:pt>
                <c:pt idx="324">
                  <c:v>2.9908199999999996E-2</c:v>
                </c:pt>
                <c:pt idx="325">
                  <c:v>2.9932099999999996E-2</c:v>
                </c:pt>
                <c:pt idx="326">
                  <c:v>3.0659799999999997E-2</c:v>
                </c:pt>
                <c:pt idx="327">
                  <c:v>3.0953999999999999E-2</c:v>
                </c:pt>
                <c:pt idx="328">
                  <c:v>3.11262E-2</c:v>
                </c:pt>
                <c:pt idx="329">
                  <c:v>3.1320399999999998E-2</c:v>
                </c:pt>
                <c:pt idx="330">
                  <c:v>3.14165E-2</c:v>
                </c:pt>
                <c:pt idx="331">
                  <c:v>3.1785599999999997E-2</c:v>
                </c:pt>
                <c:pt idx="332">
                  <c:v>3.1482999999999997E-2</c:v>
                </c:pt>
                <c:pt idx="333">
                  <c:v>3.0893299999999999E-2</c:v>
                </c:pt>
                <c:pt idx="334">
                  <c:v>3.0356599999999997E-2</c:v>
                </c:pt>
                <c:pt idx="335">
                  <c:v>3.03263E-2</c:v>
                </c:pt>
                <c:pt idx="336">
                  <c:v>3.0305599999999999E-2</c:v>
                </c:pt>
                <c:pt idx="337">
                  <c:v>3.0090800000000001E-2</c:v>
                </c:pt>
                <c:pt idx="338">
                  <c:v>2.9615999999999996E-2</c:v>
                </c:pt>
                <c:pt idx="339">
                  <c:v>2.9390199999999998E-2</c:v>
                </c:pt>
                <c:pt idx="340">
                  <c:v>2.9782999999999997E-2</c:v>
                </c:pt>
                <c:pt idx="341">
                  <c:v>3.0514599999999996E-2</c:v>
                </c:pt>
                <c:pt idx="342">
                  <c:v>3.1088199999999996E-2</c:v>
                </c:pt>
                <c:pt idx="343">
                  <c:v>3.0674599999999996E-2</c:v>
                </c:pt>
                <c:pt idx="344">
                  <c:v>3.0615299999999998E-2</c:v>
                </c:pt>
                <c:pt idx="345">
                  <c:v>3.1115299999999999E-2</c:v>
                </c:pt>
                <c:pt idx="346">
                  <c:v>3.1662299999999997E-2</c:v>
                </c:pt>
                <c:pt idx="347">
                  <c:v>3.1629400000000002E-2</c:v>
                </c:pt>
                <c:pt idx="348">
                  <c:v>3.08533E-2</c:v>
                </c:pt>
                <c:pt idx="349">
                  <c:v>3.01359E-2</c:v>
                </c:pt>
                <c:pt idx="350">
                  <c:v>2.9275299999999997E-2</c:v>
                </c:pt>
                <c:pt idx="351">
                  <c:v>2.8850199999999999E-2</c:v>
                </c:pt>
                <c:pt idx="352">
                  <c:v>2.8004999999999999E-2</c:v>
                </c:pt>
                <c:pt idx="353">
                  <c:v>2.74586E-2</c:v>
                </c:pt>
                <c:pt idx="354">
                  <c:v>2.8062499999999997E-2</c:v>
                </c:pt>
                <c:pt idx="355">
                  <c:v>2.8564999999999997E-2</c:v>
                </c:pt>
                <c:pt idx="356">
                  <c:v>2.9596600000000001E-2</c:v>
                </c:pt>
                <c:pt idx="357">
                  <c:v>3.0244999999999998E-2</c:v>
                </c:pt>
                <c:pt idx="358">
                  <c:v>3.0026299999999999E-2</c:v>
                </c:pt>
                <c:pt idx="359">
                  <c:v>3.0206899999999998E-2</c:v>
                </c:pt>
                <c:pt idx="360">
                  <c:v>3.0490799999999998E-2</c:v>
                </c:pt>
                <c:pt idx="361">
                  <c:v>3.0957199999999997E-2</c:v>
                </c:pt>
                <c:pt idx="362">
                  <c:v>3.0620399999999999E-2</c:v>
                </c:pt>
                <c:pt idx="363">
                  <c:v>2.96282E-2</c:v>
                </c:pt>
                <c:pt idx="364">
                  <c:v>2.9399799999999997E-2</c:v>
                </c:pt>
                <c:pt idx="365">
                  <c:v>2.9581099999999999E-2</c:v>
                </c:pt>
                <c:pt idx="366">
                  <c:v>2.9564299999999998E-2</c:v>
                </c:pt>
                <c:pt idx="367">
                  <c:v>2.91224E-2</c:v>
                </c:pt>
                <c:pt idx="368">
                  <c:v>2.9339199999999999E-2</c:v>
                </c:pt>
                <c:pt idx="369">
                  <c:v>2.92708E-2</c:v>
                </c:pt>
                <c:pt idx="370">
                  <c:v>2.9190799999999999E-2</c:v>
                </c:pt>
                <c:pt idx="371">
                  <c:v>2.9465599999999998E-2</c:v>
                </c:pt>
                <c:pt idx="372">
                  <c:v>2.9035999999999999E-2</c:v>
                </c:pt>
                <c:pt idx="373">
                  <c:v>2.9880499999999997E-2</c:v>
                </c:pt>
                <c:pt idx="374">
                  <c:v>3.0553999999999998E-2</c:v>
                </c:pt>
                <c:pt idx="375">
                  <c:v>3.11991E-2</c:v>
                </c:pt>
                <c:pt idx="376">
                  <c:v>3.1395300000000001E-2</c:v>
                </c:pt>
                <c:pt idx="377">
                  <c:v>3.0836599999999999E-2</c:v>
                </c:pt>
                <c:pt idx="378">
                  <c:v>3.0353999999999999E-2</c:v>
                </c:pt>
                <c:pt idx="379">
                  <c:v>3.0503699999999998E-2</c:v>
                </c:pt>
                <c:pt idx="380">
                  <c:v>3.1173299999999998E-2</c:v>
                </c:pt>
                <c:pt idx="381">
                  <c:v>3.1130699999999997E-2</c:v>
                </c:pt>
                <c:pt idx="382">
                  <c:v>3.0494599999999997E-2</c:v>
                </c:pt>
                <c:pt idx="383">
                  <c:v>3.02785E-2</c:v>
                </c:pt>
                <c:pt idx="384">
                  <c:v>3.0433299999999996E-2</c:v>
                </c:pt>
                <c:pt idx="385">
                  <c:v>3.0444300000000001E-2</c:v>
                </c:pt>
                <c:pt idx="386">
                  <c:v>2.9699199999999999E-2</c:v>
                </c:pt>
                <c:pt idx="387">
                  <c:v>2.9666899999999996E-2</c:v>
                </c:pt>
                <c:pt idx="388">
                  <c:v>2.9670799999999997E-2</c:v>
                </c:pt>
                <c:pt idx="389">
                  <c:v>2.99501E-2</c:v>
                </c:pt>
                <c:pt idx="390">
                  <c:v>3.0054600000000001E-2</c:v>
                </c:pt>
                <c:pt idx="391">
                  <c:v>3.0071399999999998E-2</c:v>
                </c:pt>
                <c:pt idx="392">
                  <c:v>3.0298499999999999E-2</c:v>
                </c:pt>
                <c:pt idx="393">
                  <c:v>3.0221100000000001E-2</c:v>
                </c:pt>
                <c:pt idx="394">
                  <c:v>3.0510799999999998E-2</c:v>
                </c:pt>
                <c:pt idx="395">
                  <c:v>3.0242999999999999E-2</c:v>
                </c:pt>
                <c:pt idx="396">
                  <c:v>2.9537899999999999E-2</c:v>
                </c:pt>
                <c:pt idx="397">
                  <c:v>2.89547E-2</c:v>
                </c:pt>
                <c:pt idx="398">
                  <c:v>2.8709499999999999E-2</c:v>
                </c:pt>
                <c:pt idx="399">
                  <c:v>2.94805E-2</c:v>
                </c:pt>
                <c:pt idx="400">
                  <c:v>3.0035899999999997E-2</c:v>
                </c:pt>
                <c:pt idx="401">
                  <c:v>2.99701E-2</c:v>
                </c:pt>
                <c:pt idx="402">
                  <c:v>2.9868199999999998E-2</c:v>
                </c:pt>
                <c:pt idx="403">
                  <c:v>2.9655299999999999E-2</c:v>
                </c:pt>
                <c:pt idx="404">
                  <c:v>2.9429499999999997E-2</c:v>
                </c:pt>
                <c:pt idx="405">
                  <c:v>2.88753E-2</c:v>
                </c:pt>
                <c:pt idx="406">
                  <c:v>2.8552099999999997E-2</c:v>
                </c:pt>
                <c:pt idx="407">
                  <c:v>2.8551499999999997E-2</c:v>
                </c:pt>
                <c:pt idx="408">
                  <c:v>2.9366299999999998E-2</c:v>
                </c:pt>
                <c:pt idx="409">
                  <c:v>2.9953399999999998E-2</c:v>
                </c:pt>
                <c:pt idx="410">
                  <c:v>3.0076599999999998E-2</c:v>
                </c:pt>
                <c:pt idx="411">
                  <c:v>2.99069E-2</c:v>
                </c:pt>
                <c:pt idx="412">
                  <c:v>3.0144299999999999E-2</c:v>
                </c:pt>
                <c:pt idx="413">
                  <c:v>3.0582999999999999E-2</c:v>
                </c:pt>
                <c:pt idx="414">
                  <c:v>3.0206899999999998E-2</c:v>
                </c:pt>
                <c:pt idx="415">
                  <c:v>2.9866899999999998E-2</c:v>
                </c:pt>
                <c:pt idx="416">
                  <c:v>2.9908199999999996E-2</c:v>
                </c:pt>
                <c:pt idx="417">
                  <c:v>3.0445599999999996E-2</c:v>
                </c:pt>
                <c:pt idx="418">
                  <c:v>3.0984899999999996E-2</c:v>
                </c:pt>
                <c:pt idx="419">
                  <c:v>3.1239099999999999E-2</c:v>
                </c:pt>
                <c:pt idx="420">
                  <c:v>3.0988799999999997E-2</c:v>
                </c:pt>
                <c:pt idx="421">
                  <c:v>3.04088E-2</c:v>
                </c:pt>
                <c:pt idx="422">
                  <c:v>3.0666199999999998E-2</c:v>
                </c:pt>
                <c:pt idx="423">
                  <c:v>3.0837199999999999E-2</c:v>
                </c:pt>
                <c:pt idx="424">
                  <c:v>3.0324999999999998E-2</c:v>
                </c:pt>
                <c:pt idx="425">
                  <c:v>2.94998E-2</c:v>
                </c:pt>
                <c:pt idx="426">
                  <c:v>2.9080499999999999E-2</c:v>
                </c:pt>
                <c:pt idx="427">
                  <c:v>2.9612699999999999E-2</c:v>
                </c:pt>
                <c:pt idx="428">
                  <c:v>3.0228199999999997E-2</c:v>
                </c:pt>
                <c:pt idx="429">
                  <c:v>3.0445599999999996E-2</c:v>
                </c:pt>
                <c:pt idx="430">
                  <c:v>3.0406299999999997E-2</c:v>
                </c:pt>
                <c:pt idx="431">
                  <c:v>3.03521E-2</c:v>
                </c:pt>
                <c:pt idx="432">
                  <c:v>3.0201099999999998E-2</c:v>
                </c:pt>
                <c:pt idx="433">
                  <c:v>3.0423699999999998E-2</c:v>
                </c:pt>
                <c:pt idx="434">
                  <c:v>3.0239200000000001E-2</c:v>
                </c:pt>
                <c:pt idx="435">
                  <c:v>2.9755299999999998E-2</c:v>
                </c:pt>
                <c:pt idx="436">
                  <c:v>2.9204999999999998E-2</c:v>
                </c:pt>
                <c:pt idx="437">
                  <c:v>2.94243E-2</c:v>
                </c:pt>
                <c:pt idx="438">
                  <c:v>2.99011E-2</c:v>
                </c:pt>
                <c:pt idx="439">
                  <c:v>2.9695899999999997E-2</c:v>
                </c:pt>
                <c:pt idx="440">
                  <c:v>2.8902399999999998E-2</c:v>
                </c:pt>
                <c:pt idx="441">
                  <c:v>2.8593399999999998E-2</c:v>
                </c:pt>
                <c:pt idx="442">
                  <c:v>2.9165E-2</c:v>
                </c:pt>
                <c:pt idx="443">
                  <c:v>2.9316599999999998E-2</c:v>
                </c:pt>
                <c:pt idx="444">
                  <c:v>2.9099199999999999E-2</c:v>
                </c:pt>
                <c:pt idx="445">
                  <c:v>2.9430199999999997E-2</c:v>
                </c:pt>
                <c:pt idx="446">
                  <c:v>2.9935299999999998E-2</c:v>
                </c:pt>
                <c:pt idx="447">
                  <c:v>3.0619799999999999E-2</c:v>
                </c:pt>
                <c:pt idx="448">
                  <c:v>3.10256E-2</c:v>
                </c:pt>
                <c:pt idx="449">
                  <c:v>3.1030099999999998E-2</c:v>
                </c:pt>
                <c:pt idx="450">
                  <c:v>3.1132E-2</c:v>
                </c:pt>
                <c:pt idx="451">
                  <c:v>3.0762399999999999E-2</c:v>
                </c:pt>
                <c:pt idx="452">
                  <c:v>3.0610800000000001E-2</c:v>
                </c:pt>
                <c:pt idx="453">
                  <c:v>3.0626199999999999E-2</c:v>
                </c:pt>
                <c:pt idx="454">
                  <c:v>3.0308799999999997E-2</c:v>
                </c:pt>
                <c:pt idx="455">
                  <c:v>3.0057899999999999E-2</c:v>
                </c:pt>
                <c:pt idx="456">
                  <c:v>3.0623699999999997E-2</c:v>
                </c:pt>
                <c:pt idx="457">
                  <c:v>3.0442999999999998E-2</c:v>
                </c:pt>
                <c:pt idx="458">
                  <c:v>2.9612699999999999E-2</c:v>
                </c:pt>
                <c:pt idx="459">
                  <c:v>2.8724999999999997E-2</c:v>
                </c:pt>
                <c:pt idx="460">
                  <c:v>2.8320499999999998E-2</c:v>
                </c:pt>
                <c:pt idx="461">
                  <c:v>2.8041199999999999E-2</c:v>
                </c:pt>
                <c:pt idx="462">
                  <c:v>2.8166999999999998E-2</c:v>
                </c:pt>
                <c:pt idx="463">
                  <c:v>2.82741E-2</c:v>
                </c:pt>
                <c:pt idx="464">
                  <c:v>2.9383099999999999E-2</c:v>
                </c:pt>
                <c:pt idx="465">
                  <c:v>3.0314599999999997E-2</c:v>
                </c:pt>
                <c:pt idx="466">
                  <c:v>3.1221699999999998E-2</c:v>
                </c:pt>
                <c:pt idx="467">
                  <c:v>3.1980999999999996E-2</c:v>
                </c:pt>
                <c:pt idx="468">
                  <c:v>3.18791E-2</c:v>
                </c:pt>
                <c:pt idx="469">
                  <c:v>3.1064899999999999E-2</c:v>
                </c:pt>
                <c:pt idx="470">
                  <c:v>3.0986199999999998E-2</c:v>
                </c:pt>
                <c:pt idx="471">
                  <c:v>3.1386899999999995E-2</c:v>
                </c:pt>
                <c:pt idx="472">
                  <c:v>3.1042999999999998E-2</c:v>
                </c:pt>
                <c:pt idx="473">
                  <c:v>3.0361099999999999E-2</c:v>
                </c:pt>
                <c:pt idx="474">
                  <c:v>2.9578500000000001E-2</c:v>
                </c:pt>
                <c:pt idx="475">
                  <c:v>2.9469499999999999E-2</c:v>
                </c:pt>
                <c:pt idx="476">
                  <c:v>2.93134E-2</c:v>
                </c:pt>
                <c:pt idx="477">
                  <c:v>2.8897299999999997E-2</c:v>
                </c:pt>
                <c:pt idx="478">
                  <c:v>2.8679199999999998E-2</c:v>
                </c:pt>
                <c:pt idx="479">
                  <c:v>2.8563699999999997E-2</c:v>
                </c:pt>
                <c:pt idx="480">
                  <c:v>2.8823099999999997E-2</c:v>
                </c:pt>
                <c:pt idx="481">
                  <c:v>2.93502E-2</c:v>
                </c:pt>
                <c:pt idx="482">
                  <c:v>2.9804999999999998E-2</c:v>
                </c:pt>
                <c:pt idx="483">
                  <c:v>3.0002999999999998E-2</c:v>
                </c:pt>
                <c:pt idx="484">
                  <c:v>2.99508E-2</c:v>
                </c:pt>
                <c:pt idx="485">
                  <c:v>3.0504999999999997E-2</c:v>
                </c:pt>
                <c:pt idx="486">
                  <c:v>3.1801700000000002E-2</c:v>
                </c:pt>
                <c:pt idx="487">
                  <c:v>3.2137199999999998E-2</c:v>
                </c:pt>
                <c:pt idx="488">
                  <c:v>3.21462E-2</c:v>
                </c:pt>
                <c:pt idx="489">
                  <c:v>3.1516499999999996E-2</c:v>
                </c:pt>
                <c:pt idx="490">
                  <c:v>3.1925599999999998E-2</c:v>
                </c:pt>
                <c:pt idx="491">
                  <c:v>3.1674599999999997E-2</c:v>
                </c:pt>
                <c:pt idx="492">
                  <c:v>3.0529499999999998E-2</c:v>
                </c:pt>
                <c:pt idx="493">
                  <c:v>2.9256599999999997E-2</c:v>
                </c:pt>
                <c:pt idx="494">
                  <c:v>2.8692799999999997E-2</c:v>
                </c:pt>
                <c:pt idx="495">
                  <c:v>2.8624399999999998E-2</c:v>
                </c:pt>
                <c:pt idx="496">
                  <c:v>2.8938599999999998E-2</c:v>
                </c:pt>
                <c:pt idx="497">
                  <c:v>2.93082E-2</c:v>
                </c:pt>
                <c:pt idx="498">
                  <c:v>2.9310199999999998E-2</c:v>
                </c:pt>
                <c:pt idx="499">
                  <c:v>2.9696599999999997E-2</c:v>
                </c:pt>
                <c:pt idx="500">
                  <c:v>3.0567499999999997E-2</c:v>
                </c:pt>
                <c:pt idx="501">
                  <c:v>3.0916599999999999E-2</c:v>
                </c:pt>
                <c:pt idx="502">
                  <c:v>3.0683699999999998E-2</c:v>
                </c:pt>
                <c:pt idx="503">
                  <c:v>3.0576599999999999E-2</c:v>
                </c:pt>
                <c:pt idx="504">
                  <c:v>3.0570099999999996E-2</c:v>
                </c:pt>
                <c:pt idx="505">
                  <c:v>3.1082399999999996E-2</c:v>
                </c:pt>
                <c:pt idx="506">
                  <c:v>3.0583699999999998E-2</c:v>
                </c:pt>
                <c:pt idx="507">
                  <c:v>2.9804299999999999E-2</c:v>
                </c:pt>
                <c:pt idx="508">
                  <c:v>2.9272699999999999E-2</c:v>
                </c:pt>
                <c:pt idx="509">
                  <c:v>2.9217299999999998E-2</c:v>
                </c:pt>
                <c:pt idx="510">
                  <c:v>2.9452099999999998E-2</c:v>
                </c:pt>
                <c:pt idx="511">
                  <c:v>2.91773E-2</c:v>
                </c:pt>
                <c:pt idx="512">
                  <c:v>2.90231E-2</c:v>
                </c:pt>
                <c:pt idx="513">
                  <c:v>2.9142399999999999E-2</c:v>
                </c:pt>
                <c:pt idx="514">
                  <c:v>3.0126899999999998E-2</c:v>
                </c:pt>
                <c:pt idx="515">
                  <c:v>3.0737199999999999E-2</c:v>
                </c:pt>
                <c:pt idx="516">
                  <c:v>3.1339800000000001E-2</c:v>
                </c:pt>
                <c:pt idx="517">
                  <c:v>3.1395300000000001E-2</c:v>
                </c:pt>
                <c:pt idx="518">
                  <c:v>3.1303600000000001E-2</c:v>
                </c:pt>
                <c:pt idx="519">
                  <c:v>3.1212699999999996E-2</c:v>
                </c:pt>
                <c:pt idx="520">
                  <c:v>3.1308799999999998E-2</c:v>
                </c:pt>
                <c:pt idx="521">
                  <c:v>3.0367499999999999E-2</c:v>
                </c:pt>
                <c:pt idx="522">
                  <c:v>2.9621099999999997E-2</c:v>
                </c:pt>
                <c:pt idx="523">
                  <c:v>2.9886899999999997E-2</c:v>
                </c:pt>
                <c:pt idx="524">
                  <c:v>3.0397899999999999E-2</c:v>
                </c:pt>
                <c:pt idx="525">
                  <c:v>3.0192099999999999E-2</c:v>
                </c:pt>
                <c:pt idx="526">
                  <c:v>2.9566299999999997E-2</c:v>
                </c:pt>
                <c:pt idx="527">
                  <c:v>2.8908199999999998E-2</c:v>
                </c:pt>
                <c:pt idx="528">
                  <c:v>2.8459199999999997E-2</c:v>
                </c:pt>
                <c:pt idx="529">
                  <c:v>2.8638599999999997E-2</c:v>
                </c:pt>
                <c:pt idx="530">
                  <c:v>2.8684399999999999E-2</c:v>
                </c:pt>
                <c:pt idx="531">
                  <c:v>2.88005E-2</c:v>
                </c:pt>
                <c:pt idx="532">
                  <c:v>2.9116599999999999E-2</c:v>
                </c:pt>
                <c:pt idx="533">
                  <c:v>2.9858499999999996E-2</c:v>
                </c:pt>
                <c:pt idx="534">
                  <c:v>3.05927E-2</c:v>
                </c:pt>
                <c:pt idx="535">
                  <c:v>3.0690099999999998E-2</c:v>
                </c:pt>
                <c:pt idx="536">
                  <c:v>3.0306899999999998E-2</c:v>
                </c:pt>
                <c:pt idx="537">
                  <c:v>3.0141099999999997E-2</c:v>
                </c:pt>
                <c:pt idx="538">
                  <c:v>3.01424E-2</c:v>
                </c:pt>
                <c:pt idx="539">
                  <c:v>2.9792699999999998E-2</c:v>
                </c:pt>
                <c:pt idx="540">
                  <c:v>2.9419799999999996E-2</c:v>
                </c:pt>
                <c:pt idx="541">
                  <c:v>2.8581799999999997E-2</c:v>
                </c:pt>
                <c:pt idx="542">
                  <c:v>2.8704399999999998E-2</c:v>
                </c:pt>
                <c:pt idx="543">
                  <c:v>2.9166899999999999E-2</c:v>
                </c:pt>
                <c:pt idx="544">
                  <c:v>3.01798E-2</c:v>
                </c:pt>
                <c:pt idx="545">
                  <c:v>3.0272099999999996E-2</c:v>
                </c:pt>
                <c:pt idx="546">
                  <c:v>3.0147500000000001E-2</c:v>
                </c:pt>
                <c:pt idx="547">
                  <c:v>2.9926299999999996E-2</c:v>
                </c:pt>
                <c:pt idx="548">
                  <c:v>2.9748899999999998E-2</c:v>
                </c:pt>
                <c:pt idx="549">
                  <c:v>2.9654E-2</c:v>
                </c:pt>
                <c:pt idx="550">
                  <c:v>2.91785E-2</c:v>
                </c:pt>
                <c:pt idx="551">
                  <c:v>2.89921E-2</c:v>
                </c:pt>
                <c:pt idx="552">
                  <c:v>2.9435299999999998E-2</c:v>
                </c:pt>
                <c:pt idx="553">
                  <c:v>2.9871399999999999E-2</c:v>
                </c:pt>
                <c:pt idx="554">
                  <c:v>3.0242999999999999E-2</c:v>
                </c:pt>
                <c:pt idx="555">
                  <c:v>2.9864999999999999E-2</c:v>
                </c:pt>
                <c:pt idx="556">
                  <c:v>2.9426899999999999E-2</c:v>
                </c:pt>
                <c:pt idx="557">
                  <c:v>2.9423100000000001E-2</c:v>
                </c:pt>
                <c:pt idx="558">
                  <c:v>2.9671400000000001E-2</c:v>
                </c:pt>
                <c:pt idx="559">
                  <c:v>2.9603699999999997E-2</c:v>
                </c:pt>
                <c:pt idx="560">
                  <c:v>2.9298499999999998E-2</c:v>
                </c:pt>
                <c:pt idx="561">
                  <c:v>2.9357299999999999E-2</c:v>
                </c:pt>
                <c:pt idx="562">
                  <c:v>2.9818499999999998E-2</c:v>
                </c:pt>
                <c:pt idx="563">
                  <c:v>3.0377899999999999E-2</c:v>
                </c:pt>
                <c:pt idx="564">
                  <c:v>3.0338499999999997E-2</c:v>
                </c:pt>
                <c:pt idx="565">
                  <c:v>3.0062999999999999E-2</c:v>
                </c:pt>
                <c:pt idx="566">
                  <c:v>3.0014599999999999E-2</c:v>
                </c:pt>
                <c:pt idx="567">
                  <c:v>3.0474599999999998E-2</c:v>
                </c:pt>
                <c:pt idx="568">
                  <c:v>3.0659099999999998E-2</c:v>
                </c:pt>
                <c:pt idx="569">
                  <c:v>3.0220399999999998E-2</c:v>
                </c:pt>
                <c:pt idx="570">
                  <c:v>2.9559200000000001E-2</c:v>
                </c:pt>
                <c:pt idx="571">
                  <c:v>2.9364299999999999E-2</c:v>
                </c:pt>
                <c:pt idx="572">
                  <c:v>2.9937899999999996E-2</c:v>
                </c:pt>
                <c:pt idx="573">
                  <c:v>2.9971399999999999E-2</c:v>
                </c:pt>
                <c:pt idx="574">
                  <c:v>3.0021699999999998E-2</c:v>
                </c:pt>
                <c:pt idx="575">
                  <c:v>2.9948799999999998E-2</c:v>
                </c:pt>
                <c:pt idx="576">
                  <c:v>3.0022399999999998E-2</c:v>
                </c:pt>
                <c:pt idx="577">
                  <c:v>3.1033999999999999E-2</c:v>
                </c:pt>
                <c:pt idx="578">
                  <c:v>3.17449E-2</c:v>
                </c:pt>
                <c:pt idx="579">
                  <c:v>3.1490699999999996E-2</c:v>
                </c:pt>
                <c:pt idx="580">
                  <c:v>3.0675299999999999E-2</c:v>
                </c:pt>
                <c:pt idx="581">
                  <c:v>3.0651999999999999E-2</c:v>
                </c:pt>
                <c:pt idx="582">
                  <c:v>3.0851399999999998E-2</c:v>
                </c:pt>
                <c:pt idx="583">
                  <c:v>2.97766E-2</c:v>
                </c:pt>
                <c:pt idx="584">
                  <c:v>2.84663E-2</c:v>
                </c:pt>
                <c:pt idx="585">
                  <c:v>2.7357299999999998E-2</c:v>
                </c:pt>
                <c:pt idx="586">
                  <c:v>2.75573E-2</c:v>
                </c:pt>
                <c:pt idx="587">
                  <c:v>2.8294099999999999E-2</c:v>
                </c:pt>
                <c:pt idx="588">
                  <c:v>2.9585E-2</c:v>
                </c:pt>
                <c:pt idx="589">
                  <c:v>3.0208800000000001E-2</c:v>
                </c:pt>
                <c:pt idx="590">
                  <c:v>3.0762999999999999E-2</c:v>
                </c:pt>
                <c:pt idx="591">
                  <c:v>3.1375299999999995E-2</c:v>
                </c:pt>
                <c:pt idx="592">
                  <c:v>3.2341700000000001E-2</c:v>
                </c:pt>
                <c:pt idx="593">
                  <c:v>3.2240400000000002E-2</c:v>
                </c:pt>
                <c:pt idx="594">
                  <c:v>3.1804300000000001E-2</c:v>
                </c:pt>
                <c:pt idx="595">
                  <c:v>3.15398E-2</c:v>
                </c:pt>
                <c:pt idx="596">
                  <c:v>3.1831399999999996E-2</c:v>
                </c:pt>
                <c:pt idx="597">
                  <c:v>3.1215899999999998E-2</c:v>
                </c:pt>
                <c:pt idx="598">
                  <c:v>3.0459199999999999E-2</c:v>
                </c:pt>
                <c:pt idx="599">
                  <c:v>2.9821099999999996E-2</c:v>
                </c:pt>
                <c:pt idx="600">
                  <c:v>2.9675999999999998E-2</c:v>
                </c:pt>
                <c:pt idx="601">
                  <c:v>3.0150099999999999E-2</c:v>
                </c:pt>
                <c:pt idx="602">
                  <c:v>3.04392E-2</c:v>
                </c:pt>
                <c:pt idx="603">
                  <c:v>2.9213399999999997E-2</c:v>
                </c:pt>
                <c:pt idx="604">
                  <c:v>2.9215999999999999E-2</c:v>
                </c:pt>
                <c:pt idx="605">
                  <c:v>2.9552099999999998E-2</c:v>
                </c:pt>
                <c:pt idx="606">
                  <c:v>3.0330099999999999E-2</c:v>
                </c:pt>
                <c:pt idx="607">
                  <c:v>3.0255899999999999E-2</c:v>
                </c:pt>
                <c:pt idx="608">
                  <c:v>3.0242999999999999E-2</c:v>
                </c:pt>
                <c:pt idx="609">
                  <c:v>3.0008199999999999E-2</c:v>
                </c:pt>
                <c:pt idx="610">
                  <c:v>3.0584299999999998E-2</c:v>
                </c:pt>
                <c:pt idx="611">
                  <c:v>3.0993299999999998E-2</c:v>
                </c:pt>
                <c:pt idx="612">
                  <c:v>3.0783699999999997E-2</c:v>
                </c:pt>
                <c:pt idx="613">
                  <c:v>3.0375300000000001E-2</c:v>
                </c:pt>
                <c:pt idx="614">
                  <c:v>3.0169499999999998E-2</c:v>
                </c:pt>
                <c:pt idx="615">
                  <c:v>3.0573299999999998E-2</c:v>
                </c:pt>
                <c:pt idx="616">
                  <c:v>3.0373299999999999E-2</c:v>
                </c:pt>
                <c:pt idx="617">
                  <c:v>2.9430199999999997E-2</c:v>
                </c:pt>
                <c:pt idx="618">
                  <c:v>2.8396599999999998E-2</c:v>
                </c:pt>
                <c:pt idx="619">
                  <c:v>2.8424399999999999E-2</c:v>
                </c:pt>
                <c:pt idx="620">
                  <c:v>2.91218E-2</c:v>
                </c:pt>
                <c:pt idx="621">
                  <c:v>3.0019799999999999E-2</c:v>
                </c:pt>
                <c:pt idx="622">
                  <c:v>3.01856E-2</c:v>
                </c:pt>
                <c:pt idx="623">
                  <c:v>2.9860499999999998E-2</c:v>
                </c:pt>
                <c:pt idx="624">
                  <c:v>3.0019799999999999E-2</c:v>
                </c:pt>
                <c:pt idx="625">
                  <c:v>3.0462400000000001E-2</c:v>
                </c:pt>
                <c:pt idx="626">
                  <c:v>3.0866199999999996E-2</c:v>
                </c:pt>
                <c:pt idx="627">
                  <c:v>3.11378E-2</c:v>
                </c:pt>
                <c:pt idx="628">
                  <c:v>3.1093299999999997E-2</c:v>
                </c:pt>
                <c:pt idx="629">
                  <c:v>3.1030699999999998E-2</c:v>
                </c:pt>
                <c:pt idx="630">
                  <c:v>3.1301700000000002E-2</c:v>
                </c:pt>
                <c:pt idx="631">
                  <c:v>3.0999799999999997E-2</c:v>
                </c:pt>
                <c:pt idx="632">
                  <c:v>3.0473999999999998E-2</c:v>
                </c:pt>
                <c:pt idx="633">
                  <c:v>2.9835299999999999E-2</c:v>
                </c:pt>
                <c:pt idx="634">
                  <c:v>2.91089E-2</c:v>
                </c:pt>
                <c:pt idx="635">
                  <c:v>2.8840499999999998E-2</c:v>
                </c:pt>
                <c:pt idx="636">
                  <c:v>2.8279199999999997E-2</c:v>
                </c:pt>
                <c:pt idx="637">
                  <c:v>2.7869599999999998E-2</c:v>
                </c:pt>
                <c:pt idx="638">
                  <c:v>2.7812799999999999E-2</c:v>
                </c:pt>
                <c:pt idx="639">
                  <c:v>2.8438599999999998E-2</c:v>
                </c:pt>
                <c:pt idx="640">
                  <c:v>2.9175299999999998E-2</c:v>
                </c:pt>
                <c:pt idx="641">
                  <c:v>2.91837E-2</c:v>
                </c:pt>
                <c:pt idx="642">
                  <c:v>2.9373399999999997E-2</c:v>
                </c:pt>
                <c:pt idx="643">
                  <c:v>2.98637E-2</c:v>
                </c:pt>
                <c:pt idx="644">
                  <c:v>3.0105E-2</c:v>
                </c:pt>
                <c:pt idx="645">
                  <c:v>3.0522399999999998E-2</c:v>
                </c:pt>
                <c:pt idx="646">
                  <c:v>2.9933399999999999E-2</c:v>
                </c:pt>
                <c:pt idx="647">
                  <c:v>2.9481799999999999E-2</c:v>
                </c:pt>
                <c:pt idx="648">
                  <c:v>2.9481799999999999E-2</c:v>
                </c:pt>
                <c:pt idx="649">
                  <c:v>2.99308E-2</c:v>
                </c:pt>
                <c:pt idx="650">
                  <c:v>3.0341099999999996E-2</c:v>
                </c:pt>
                <c:pt idx="651">
                  <c:v>2.9757899999999997E-2</c:v>
                </c:pt>
                <c:pt idx="652">
                  <c:v>2.8953399999999997E-2</c:v>
                </c:pt>
                <c:pt idx="653">
                  <c:v>2.8532799999999997E-2</c:v>
                </c:pt>
                <c:pt idx="654">
                  <c:v>2.8156599999999997E-2</c:v>
                </c:pt>
                <c:pt idx="655">
                  <c:v>2.8113399999999997E-2</c:v>
                </c:pt>
                <c:pt idx="656">
                  <c:v>2.8364999999999998E-2</c:v>
                </c:pt>
                <c:pt idx="657">
                  <c:v>2.8889499999999999E-2</c:v>
                </c:pt>
                <c:pt idx="658">
                  <c:v>2.96347E-2</c:v>
                </c:pt>
                <c:pt idx="659">
                  <c:v>3.0322399999999999E-2</c:v>
                </c:pt>
                <c:pt idx="660">
                  <c:v>2.9892699999999998E-2</c:v>
                </c:pt>
                <c:pt idx="661">
                  <c:v>2.9346299999999999E-2</c:v>
                </c:pt>
                <c:pt idx="662">
                  <c:v>2.88069E-2</c:v>
                </c:pt>
                <c:pt idx="663">
                  <c:v>2.9174699999999998E-2</c:v>
                </c:pt>
                <c:pt idx="664">
                  <c:v>2.94069E-2</c:v>
                </c:pt>
                <c:pt idx="665">
                  <c:v>2.9410800000000001E-2</c:v>
                </c:pt>
                <c:pt idx="666">
                  <c:v>2.9343099999999997E-2</c:v>
                </c:pt>
                <c:pt idx="667">
                  <c:v>2.9792699999999998E-2</c:v>
                </c:pt>
                <c:pt idx="668">
                  <c:v>3.0443699999999997E-2</c:v>
                </c:pt>
                <c:pt idx="669">
                  <c:v>3.0532699999999996E-2</c:v>
                </c:pt>
                <c:pt idx="670">
                  <c:v>2.9957199999999996E-2</c:v>
                </c:pt>
                <c:pt idx="671">
                  <c:v>2.8945699999999998E-2</c:v>
                </c:pt>
                <c:pt idx="672">
                  <c:v>2.8392799999999999E-2</c:v>
                </c:pt>
                <c:pt idx="673">
                  <c:v>2.8350799999999999E-2</c:v>
                </c:pt>
                <c:pt idx="674">
                  <c:v>2.8826899999999999E-2</c:v>
                </c:pt>
                <c:pt idx="675">
                  <c:v>2.9438499999999999E-2</c:v>
                </c:pt>
                <c:pt idx="676">
                  <c:v>2.9648899999999999E-2</c:v>
                </c:pt>
                <c:pt idx="677">
                  <c:v>3.0199199999999999E-2</c:v>
                </c:pt>
                <c:pt idx="678">
                  <c:v>3.0903699999999999E-2</c:v>
                </c:pt>
                <c:pt idx="679">
                  <c:v>3.0500399999999997E-2</c:v>
                </c:pt>
                <c:pt idx="680">
                  <c:v>2.9848799999999998E-2</c:v>
                </c:pt>
                <c:pt idx="681">
                  <c:v>2.8918599999999999E-2</c:v>
                </c:pt>
                <c:pt idx="682">
                  <c:v>2.8695999999999999E-2</c:v>
                </c:pt>
                <c:pt idx="683">
                  <c:v>2.8876599999999999E-2</c:v>
                </c:pt>
                <c:pt idx="684">
                  <c:v>2.8950199999999999E-2</c:v>
                </c:pt>
                <c:pt idx="685">
                  <c:v>2.9357299999999999E-2</c:v>
                </c:pt>
                <c:pt idx="686">
                  <c:v>2.9653399999999996E-2</c:v>
                </c:pt>
                <c:pt idx="687">
                  <c:v>3.0015899999999998E-2</c:v>
                </c:pt>
                <c:pt idx="688">
                  <c:v>3.08159E-2</c:v>
                </c:pt>
                <c:pt idx="689">
                  <c:v>3.0763699999999998E-2</c:v>
                </c:pt>
                <c:pt idx="690">
                  <c:v>2.9724299999999999E-2</c:v>
                </c:pt>
                <c:pt idx="691">
                  <c:v>2.9250799999999997E-2</c:v>
                </c:pt>
                <c:pt idx="692">
                  <c:v>2.9314699999999999E-2</c:v>
                </c:pt>
                <c:pt idx="693">
                  <c:v>2.9710799999999999E-2</c:v>
                </c:pt>
                <c:pt idx="694">
                  <c:v>2.9934699999999998E-2</c:v>
                </c:pt>
                <c:pt idx="695">
                  <c:v>2.9671400000000001E-2</c:v>
                </c:pt>
                <c:pt idx="696">
                  <c:v>2.9917899999999997E-2</c:v>
                </c:pt>
                <c:pt idx="697">
                  <c:v>3.0402999999999999E-2</c:v>
                </c:pt>
                <c:pt idx="698">
                  <c:v>3.0682399999999999E-2</c:v>
                </c:pt>
                <c:pt idx="699">
                  <c:v>3.0323699999999999E-2</c:v>
                </c:pt>
                <c:pt idx="700">
                  <c:v>3.03082E-2</c:v>
                </c:pt>
                <c:pt idx="701">
                  <c:v>2.9835899999999999E-2</c:v>
                </c:pt>
                <c:pt idx="702">
                  <c:v>2.9935899999999998E-2</c:v>
                </c:pt>
                <c:pt idx="703">
                  <c:v>3.00676E-2</c:v>
                </c:pt>
                <c:pt idx="704">
                  <c:v>3.0259799999999996E-2</c:v>
                </c:pt>
                <c:pt idx="705">
                  <c:v>3.0021099999999998E-2</c:v>
                </c:pt>
                <c:pt idx="706">
                  <c:v>3.0051399999999999E-2</c:v>
                </c:pt>
                <c:pt idx="707">
                  <c:v>2.9966299999999998E-2</c:v>
                </c:pt>
                <c:pt idx="708">
                  <c:v>3.0008199999999999E-2</c:v>
                </c:pt>
                <c:pt idx="709">
                  <c:v>2.9046299999999997E-2</c:v>
                </c:pt>
                <c:pt idx="710">
                  <c:v>2.8318599999999999E-2</c:v>
                </c:pt>
                <c:pt idx="711">
                  <c:v>2.8364399999999998E-2</c:v>
                </c:pt>
                <c:pt idx="712">
                  <c:v>2.9019799999999998E-2</c:v>
                </c:pt>
                <c:pt idx="713">
                  <c:v>2.9255999999999997E-2</c:v>
                </c:pt>
                <c:pt idx="714">
                  <c:v>2.9419799999999996E-2</c:v>
                </c:pt>
                <c:pt idx="715">
                  <c:v>2.9961099999999997E-2</c:v>
                </c:pt>
                <c:pt idx="716">
                  <c:v>3.0858499999999997E-2</c:v>
                </c:pt>
                <c:pt idx="717">
                  <c:v>3.1448799999999999E-2</c:v>
                </c:pt>
                <c:pt idx="718">
                  <c:v>3.1382399999999998E-2</c:v>
                </c:pt>
                <c:pt idx="719">
                  <c:v>3.0843699999999998E-2</c:v>
                </c:pt>
                <c:pt idx="720">
                  <c:v>2.9873999999999998E-2</c:v>
                </c:pt>
                <c:pt idx="721">
                  <c:v>3.0100499999999999E-2</c:v>
                </c:pt>
                <c:pt idx="722">
                  <c:v>3.0113999999999998E-2</c:v>
                </c:pt>
                <c:pt idx="723">
                  <c:v>3.0368199999999998E-2</c:v>
                </c:pt>
                <c:pt idx="724">
                  <c:v>2.9652699999999997E-2</c:v>
                </c:pt>
                <c:pt idx="725">
                  <c:v>2.9274699999999997E-2</c:v>
                </c:pt>
                <c:pt idx="726">
                  <c:v>2.9093999999999998E-2</c:v>
                </c:pt>
                <c:pt idx="727">
                  <c:v>2.8804999999999997E-2</c:v>
                </c:pt>
                <c:pt idx="728">
                  <c:v>2.8751499999999999E-2</c:v>
                </c:pt>
                <c:pt idx="729">
                  <c:v>2.8746299999999999E-2</c:v>
                </c:pt>
                <c:pt idx="730">
                  <c:v>2.9021799999999997E-2</c:v>
                </c:pt>
                <c:pt idx="731">
                  <c:v>2.97901E-2</c:v>
                </c:pt>
                <c:pt idx="732">
                  <c:v>3.0168799999999999E-2</c:v>
                </c:pt>
                <c:pt idx="733">
                  <c:v>3.0321099999999997E-2</c:v>
                </c:pt>
                <c:pt idx="734">
                  <c:v>3.0301700000000001E-2</c:v>
                </c:pt>
                <c:pt idx="735">
                  <c:v>3.0186899999999999E-2</c:v>
                </c:pt>
                <c:pt idx="736">
                  <c:v>3.0679100000000001E-2</c:v>
                </c:pt>
                <c:pt idx="737">
                  <c:v>3.0768799999999999E-2</c:v>
                </c:pt>
                <c:pt idx="738">
                  <c:v>3.0021699999999998E-2</c:v>
                </c:pt>
                <c:pt idx="739">
                  <c:v>2.9318499999999997E-2</c:v>
                </c:pt>
                <c:pt idx="740">
                  <c:v>2.9366299999999998E-2</c:v>
                </c:pt>
                <c:pt idx="741">
                  <c:v>2.9811399999999998E-2</c:v>
                </c:pt>
                <c:pt idx="742">
                  <c:v>2.9771399999999996E-2</c:v>
                </c:pt>
                <c:pt idx="743">
                  <c:v>2.9344299999999997E-2</c:v>
                </c:pt>
                <c:pt idx="744">
                  <c:v>2.8839799999999999E-2</c:v>
                </c:pt>
                <c:pt idx="745">
                  <c:v>2.8665E-2</c:v>
                </c:pt>
                <c:pt idx="746">
                  <c:v>2.9007599999999998E-2</c:v>
                </c:pt>
                <c:pt idx="747">
                  <c:v>2.89553E-2</c:v>
                </c:pt>
                <c:pt idx="748">
                  <c:v>2.9244399999999997E-2</c:v>
                </c:pt>
                <c:pt idx="749">
                  <c:v>2.94069E-2</c:v>
                </c:pt>
                <c:pt idx="750">
                  <c:v>3.0102999999999998E-2</c:v>
                </c:pt>
                <c:pt idx="751">
                  <c:v>3.0570799999999999E-2</c:v>
                </c:pt>
                <c:pt idx="752">
                  <c:v>3.1066899999999998E-2</c:v>
                </c:pt>
                <c:pt idx="753">
                  <c:v>3.0937799999999998E-2</c:v>
                </c:pt>
                <c:pt idx="754">
                  <c:v>3.0849499999999998E-2</c:v>
                </c:pt>
                <c:pt idx="755">
                  <c:v>3.0479799999999998E-2</c:v>
                </c:pt>
                <c:pt idx="756">
                  <c:v>3.0550099999999997E-2</c:v>
                </c:pt>
                <c:pt idx="757">
                  <c:v>2.97469E-2</c:v>
                </c:pt>
                <c:pt idx="758">
                  <c:v>2.9081099999999999E-2</c:v>
                </c:pt>
                <c:pt idx="759">
                  <c:v>2.92392E-2</c:v>
                </c:pt>
                <c:pt idx="760">
                  <c:v>2.9507599999999998E-2</c:v>
                </c:pt>
                <c:pt idx="761">
                  <c:v>2.9901699999999996E-2</c:v>
                </c:pt>
                <c:pt idx="762">
                  <c:v>2.9490799999999998E-2</c:v>
                </c:pt>
                <c:pt idx="763">
                  <c:v>2.8934699999999997E-2</c:v>
                </c:pt>
                <c:pt idx="764">
                  <c:v>2.90102E-2</c:v>
                </c:pt>
                <c:pt idx="765">
                  <c:v>2.9268899999999997E-2</c:v>
                </c:pt>
                <c:pt idx="766">
                  <c:v>2.96347E-2</c:v>
                </c:pt>
                <c:pt idx="767">
                  <c:v>2.92714E-2</c:v>
                </c:pt>
                <c:pt idx="768">
                  <c:v>2.9288199999999997E-2</c:v>
                </c:pt>
                <c:pt idx="769">
                  <c:v>2.9680499999999999E-2</c:v>
                </c:pt>
                <c:pt idx="770">
                  <c:v>3.0221100000000001E-2</c:v>
                </c:pt>
                <c:pt idx="771">
                  <c:v>3.0392099999999998E-2</c:v>
                </c:pt>
                <c:pt idx="772">
                  <c:v>3.0073999999999997E-2</c:v>
                </c:pt>
                <c:pt idx="773">
                  <c:v>3.0114599999999998E-2</c:v>
                </c:pt>
                <c:pt idx="774">
                  <c:v>3.0211399999999999E-2</c:v>
                </c:pt>
                <c:pt idx="775">
                  <c:v>3.0178499999999997E-2</c:v>
                </c:pt>
                <c:pt idx="776">
                  <c:v>3.0137199999999996E-2</c:v>
                </c:pt>
                <c:pt idx="777">
                  <c:v>2.9696599999999997E-2</c:v>
                </c:pt>
                <c:pt idx="778">
                  <c:v>2.9651399999999998E-2</c:v>
                </c:pt>
                <c:pt idx="779">
                  <c:v>2.9870099999999997E-2</c:v>
                </c:pt>
                <c:pt idx="780">
                  <c:v>2.9720499999999997E-2</c:v>
                </c:pt>
                <c:pt idx="781">
                  <c:v>2.94798E-2</c:v>
                </c:pt>
                <c:pt idx="782">
                  <c:v>2.8934699999999997E-2</c:v>
                </c:pt>
                <c:pt idx="783">
                  <c:v>2.9206299999999998E-2</c:v>
                </c:pt>
                <c:pt idx="784">
                  <c:v>2.9768199999999998E-2</c:v>
                </c:pt>
                <c:pt idx="785">
                  <c:v>3.0501099999999996E-2</c:v>
                </c:pt>
                <c:pt idx="786">
                  <c:v>3.0418499999999998E-2</c:v>
                </c:pt>
                <c:pt idx="787">
                  <c:v>3.0255299999999999E-2</c:v>
                </c:pt>
                <c:pt idx="788">
                  <c:v>3.00792E-2</c:v>
                </c:pt>
                <c:pt idx="789">
                  <c:v>3.0233400000000001E-2</c:v>
                </c:pt>
                <c:pt idx="790">
                  <c:v>3.0229499999999999E-2</c:v>
                </c:pt>
                <c:pt idx="791">
                  <c:v>3.0013999999999999E-2</c:v>
                </c:pt>
                <c:pt idx="792">
                  <c:v>2.9652100000000001E-2</c:v>
                </c:pt>
                <c:pt idx="793">
                  <c:v>2.9539799999999998E-2</c:v>
                </c:pt>
                <c:pt idx="794">
                  <c:v>2.9410800000000001E-2</c:v>
                </c:pt>
                <c:pt idx="795">
                  <c:v>2.92714E-2</c:v>
                </c:pt>
                <c:pt idx="796">
                  <c:v>2.8823699999999997E-2</c:v>
                </c:pt>
                <c:pt idx="797">
                  <c:v>2.8924999999999999E-2</c:v>
                </c:pt>
                <c:pt idx="798">
                  <c:v>2.9386299999999997E-2</c:v>
                </c:pt>
                <c:pt idx="799">
                  <c:v>2.99863E-2</c:v>
                </c:pt>
                <c:pt idx="800">
                  <c:v>3.0573999999999997E-2</c:v>
                </c:pt>
                <c:pt idx="801">
                  <c:v>3.05133E-2</c:v>
                </c:pt>
                <c:pt idx="802">
                  <c:v>3.0692699999999996E-2</c:v>
                </c:pt>
                <c:pt idx="803">
                  <c:v>3.1079099999999998E-2</c:v>
                </c:pt>
                <c:pt idx="804">
                  <c:v>3.0788799999999998E-2</c:v>
                </c:pt>
                <c:pt idx="805">
                  <c:v>2.9833399999999996E-2</c:v>
                </c:pt>
                <c:pt idx="806">
                  <c:v>2.88747E-2</c:v>
                </c:pt>
                <c:pt idx="807">
                  <c:v>2.9003099999999997E-2</c:v>
                </c:pt>
                <c:pt idx="808">
                  <c:v>3.0060499999999997E-2</c:v>
                </c:pt>
                <c:pt idx="809">
                  <c:v>3.0406900000000001E-2</c:v>
                </c:pt>
                <c:pt idx="810">
                  <c:v>3.0398499999999998E-2</c:v>
                </c:pt>
                <c:pt idx="811">
                  <c:v>3.0008199999999999E-2</c:v>
                </c:pt>
                <c:pt idx="812">
                  <c:v>2.9729499999999999E-2</c:v>
                </c:pt>
                <c:pt idx="813">
                  <c:v>2.9702399999999997E-2</c:v>
                </c:pt>
                <c:pt idx="814">
                  <c:v>2.9472699999999998E-2</c:v>
                </c:pt>
                <c:pt idx="815">
                  <c:v>2.8841799999999997E-2</c:v>
                </c:pt>
                <c:pt idx="816">
                  <c:v>2.8638599999999997E-2</c:v>
                </c:pt>
                <c:pt idx="817">
                  <c:v>2.8564999999999997E-2</c:v>
                </c:pt>
                <c:pt idx="818">
                  <c:v>2.9212699999999998E-2</c:v>
                </c:pt>
                <c:pt idx="819">
                  <c:v>2.9507599999999998E-2</c:v>
                </c:pt>
                <c:pt idx="820">
                  <c:v>2.9288199999999997E-2</c:v>
                </c:pt>
                <c:pt idx="821">
                  <c:v>2.9487599999999996E-2</c:v>
                </c:pt>
                <c:pt idx="822">
                  <c:v>2.98198E-2</c:v>
                </c:pt>
                <c:pt idx="823">
                  <c:v>3.0268799999999998E-2</c:v>
                </c:pt>
                <c:pt idx="824">
                  <c:v>3.0107599999999998E-2</c:v>
                </c:pt>
                <c:pt idx="825">
                  <c:v>3.0070099999999999E-2</c:v>
                </c:pt>
                <c:pt idx="826">
                  <c:v>2.9722999999999999E-2</c:v>
                </c:pt>
                <c:pt idx="827">
                  <c:v>2.9663699999999998E-2</c:v>
                </c:pt>
                <c:pt idx="828">
                  <c:v>3.0027599999999998E-2</c:v>
                </c:pt>
                <c:pt idx="829">
                  <c:v>3.0217899999999999E-2</c:v>
                </c:pt>
                <c:pt idx="830">
                  <c:v>2.9619199999999998E-2</c:v>
                </c:pt>
                <c:pt idx="831">
                  <c:v>2.9064399999999997E-2</c:v>
                </c:pt>
                <c:pt idx="832">
                  <c:v>2.87631E-2</c:v>
                </c:pt>
                <c:pt idx="833">
                  <c:v>2.8921799999999998E-2</c:v>
                </c:pt>
                <c:pt idx="834">
                  <c:v>2.8424999999999999E-2</c:v>
                </c:pt>
                <c:pt idx="835">
                  <c:v>2.82747E-2</c:v>
                </c:pt>
                <c:pt idx="836">
                  <c:v>2.8875999999999999E-2</c:v>
                </c:pt>
                <c:pt idx="837">
                  <c:v>2.9583099999999998E-2</c:v>
                </c:pt>
                <c:pt idx="838">
                  <c:v>3.0295299999999997E-2</c:v>
                </c:pt>
                <c:pt idx="839">
                  <c:v>3.0282399999999998E-2</c:v>
                </c:pt>
                <c:pt idx="840">
                  <c:v>2.9946899999999999E-2</c:v>
                </c:pt>
                <c:pt idx="841">
                  <c:v>2.9554699999999996E-2</c:v>
                </c:pt>
                <c:pt idx="842">
                  <c:v>3.0059199999999998E-2</c:v>
                </c:pt>
                <c:pt idx="843">
                  <c:v>3.0179199999999996E-2</c:v>
                </c:pt>
                <c:pt idx="844">
                  <c:v>2.9903699999999998E-2</c:v>
                </c:pt>
                <c:pt idx="845">
                  <c:v>2.9608199999999998E-2</c:v>
                </c:pt>
                <c:pt idx="846">
                  <c:v>2.9892699999999998E-2</c:v>
                </c:pt>
                <c:pt idx="847">
                  <c:v>3.03082E-2</c:v>
                </c:pt>
                <c:pt idx="848">
                  <c:v>3.0196599999999997E-2</c:v>
                </c:pt>
                <c:pt idx="849">
                  <c:v>2.9682399999999998E-2</c:v>
                </c:pt>
                <c:pt idx="850">
                  <c:v>2.8900499999999999E-2</c:v>
                </c:pt>
                <c:pt idx="851">
                  <c:v>2.89611E-2</c:v>
                </c:pt>
                <c:pt idx="852">
                  <c:v>2.9403699999999998E-2</c:v>
                </c:pt>
                <c:pt idx="853">
                  <c:v>2.94185E-2</c:v>
                </c:pt>
                <c:pt idx="854">
                  <c:v>2.8537299999999998E-2</c:v>
                </c:pt>
                <c:pt idx="855">
                  <c:v>2.8551499999999997E-2</c:v>
                </c:pt>
                <c:pt idx="856">
                  <c:v>2.8913399999999999E-2</c:v>
                </c:pt>
                <c:pt idx="857">
                  <c:v>2.9970799999999999E-2</c:v>
                </c:pt>
                <c:pt idx="858">
                  <c:v>3.0181699999999999E-2</c:v>
                </c:pt>
                <c:pt idx="859">
                  <c:v>3.0391399999999999E-2</c:v>
                </c:pt>
                <c:pt idx="860">
                  <c:v>3.07546E-2</c:v>
                </c:pt>
                <c:pt idx="861">
                  <c:v>3.0831999999999998E-2</c:v>
                </c:pt>
                <c:pt idx="862">
                  <c:v>3.0492699999999998E-2</c:v>
                </c:pt>
                <c:pt idx="863">
                  <c:v>2.9833399999999996E-2</c:v>
                </c:pt>
                <c:pt idx="864">
                  <c:v>2.93385E-2</c:v>
                </c:pt>
                <c:pt idx="865">
                  <c:v>2.9261799999999998E-2</c:v>
                </c:pt>
                <c:pt idx="866">
                  <c:v>2.9209499999999999E-2</c:v>
                </c:pt>
                <c:pt idx="867">
                  <c:v>2.8909499999999998E-2</c:v>
                </c:pt>
                <c:pt idx="868">
                  <c:v>2.81999E-2</c:v>
                </c:pt>
                <c:pt idx="869">
                  <c:v>2.75754E-2</c:v>
                </c:pt>
                <c:pt idx="870">
                  <c:v>2.8178599999999998E-2</c:v>
                </c:pt>
                <c:pt idx="871">
                  <c:v>2.9672699999999996E-2</c:v>
                </c:pt>
                <c:pt idx="872">
                  <c:v>2.98579E-2</c:v>
                </c:pt>
                <c:pt idx="873">
                  <c:v>2.98514E-2</c:v>
                </c:pt>
                <c:pt idx="874">
                  <c:v>2.9701099999999998E-2</c:v>
                </c:pt>
                <c:pt idx="875">
                  <c:v>2.9726299999999997E-2</c:v>
                </c:pt>
                <c:pt idx="876">
                  <c:v>3.0166899999999996E-2</c:v>
                </c:pt>
                <c:pt idx="877">
                  <c:v>2.9986899999999997E-2</c:v>
                </c:pt>
                <c:pt idx="878">
                  <c:v>2.9911399999999998E-2</c:v>
                </c:pt>
                <c:pt idx="879">
                  <c:v>2.9386900000000001E-2</c:v>
                </c:pt>
                <c:pt idx="880">
                  <c:v>2.9192099999999999E-2</c:v>
                </c:pt>
                <c:pt idx="881">
                  <c:v>2.9259799999999999E-2</c:v>
                </c:pt>
                <c:pt idx="882">
                  <c:v>2.9117899999999999E-2</c:v>
                </c:pt>
                <c:pt idx="883">
                  <c:v>2.8548199999999999E-2</c:v>
                </c:pt>
                <c:pt idx="884">
                  <c:v>2.8001799999999997E-2</c:v>
                </c:pt>
                <c:pt idx="885">
                  <c:v>2.8145699999999999E-2</c:v>
                </c:pt>
                <c:pt idx="886">
                  <c:v>2.8352099999999998E-2</c:v>
                </c:pt>
                <c:pt idx="887">
                  <c:v>2.8568899999999998E-2</c:v>
                </c:pt>
                <c:pt idx="888">
                  <c:v>2.8840499999999998E-2</c:v>
                </c:pt>
                <c:pt idx="889">
                  <c:v>2.89121E-2</c:v>
                </c:pt>
                <c:pt idx="890">
                  <c:v>3.0022399999999998E-2</c:v>
                </c:pt>
                <c:pt idx="891">
                  <c:v>3.0700399999999996E-2</c:v>
                </c:pt>
                <c:pt idx="892">
                  <c:v>3.0109499999999997E-2</c:v>
                </c:pt>
                <c:pt idx="893">
                  <c:v>2.9903699999999998E-2</c:v>
                </c:pt>
                <c:pt idx="894">
                  <c:v>3.0043E-2</c:v>
                </c:pt>
                <c:pt idx="895">
                  <c:v>3.0640399999999998E-2</c:v>
                </c:pt>
                <c:pt idx="896">
                  <c:v>3.0500399999999997E-2</c:v>
                </c:pt>
                <c:pt idx="897">
                  <c:v>3.0461699999999998E-2</c:v>
                </c:pt>
                <c:pt idx="898">
                  <c:v>3.0020499999999999E-2</c:v>
                </c:pt>
                <c:pt idx="899">
                  <c:v>2.9971399999999999E-2</c:v>
                </c:pt>
                <c:pt idx="900">
                  <c:v>3.0405599999999998E-2</c:v>
                </c:pt>
                <c:pt idx="901">
                  <c:v>3.01417E-2</c:v>
                </c:pt>
                <c:pt idx="902">
                  <c:v>2.8924399999999999E-2</c:v>
                </c:pt>
                <c:pt idx="903">
                  <c:v>2.8039199999999997E-2</c:v>
                </c:pt>
                <c:pt idx="904">
                  <c:v>2.7483799999999999E-2</c:v>
                </c:pt>
                <c:pt idx="905">
                  <c:v>2.7633399999999999E-2</c:v>
                </c:pt>
                <c:pt idx="906">
                  <c:v>2.81018E-2</c:v>
                </c:pt>
                <c:pt idx="907">
                  <c:v>2.8489499999999997E-2</c:v>
                </c:pt>
                <c:pt idx="908">
                  <c:v>2.91831E-2</c:v>
                </c:pt>
                <c:pt idx="909">
                  <c:v>2.9723699999999999E-2</c:v>
                </c:pt>
                <c:pt idx="910">
                  <c:v>3.00121E-2</c:v>
                </c:pt>
                <c:pt idx="911">
                  <c:v>2.98321E-2</c:v>
                </c:pt>
                <c:pt idx="912">
                  <c:v>2.9478499999999998E-2</c:v>
                </c:pt>
                <c:pt idx="913">
                  <c:v>2.8755299999999998E-2</c:v>
                </c:pt>
                <c:pt idx="914">
                  <c:v>2.9157299999999997E-2</c:v>
                </c:pt>
                <c:pt idx="915">
                  <c:v>2.9327599999999999E-2</c:v>
                </c:pt>
                <c:pt idx="916">
                  <c:v>2.9504299999999997E-2</c:v>
                </c:pt>
                <c:pt idx="917">
                  <c:v>2.9057899999999998E-2</c:v>
                </c:pt>
                <c:pt idx="918">
                  <c:v>2.88566E-2</c:v>
                </c:pt>
                <c:pt idx="919">
                  <c:v>2.9015299999999997E-2</c:v>
                </c:pt>
                <c:pt idx="920">
                  <c:v>2.9079199999999999E-2</c:v>
                </c:pt>
                <c:pt idx="921">
                  <c:v>2.8932099999999999E-2</c:v>
                </c:pt>
                <c:pt idx="922">
                  <c:v>2.83857E-2</c:v>
                </c:pt>
                <c:pt idx="923">
                  <c:v>2.8375999999999998E-2</c:v>
                </c:pt>
                <c:pt idx="924">
                  <c:v>2.9499199999999996E-2</c:v>
                </c:pt>
                <c:pt idx="925">
                  <c:v>2.9818499999999998E-2</c:v>
                </c:pt>
                <c:pt idx="926">
                  <c:v>2.9538499999999999E-2</c:v>
                </c:pt>
                <c:pt idx="927">
                  <c:v>2.8938599999999998E-2</c:v>
                </c:pt>
                <c:pt idx="928">
                  <c:v>2.9179199999999999E-2</c:v>
                </c:pt>
                <c:pt idx="929">
                  <c:v>2.9788200000000001E-2</c:v>
                </c:pt>
                <c:pt idx="930">
                  <c:v>2.9769499999999997E-2</c:v>
                </c:pt>
                <c:pt idx="931">
                  <c:v>2.9730099999999999E-2</c:v>
                </c:pt>
                <c:pt idx="932">
                  <c:v>3.0056599999999996E-2</c:v>
                </c:pt>
                <c:pt idx="933">
                  <c:v>3.0393299999999998E-2</c:v>
                </c:pt>
                <c:pt idx="934">
                  <c:v>3.0664299999999999E-2</c:v>
                </c:pt>
                <c:pt idx="935">
                  <c:v>3.0262999999999998E-2</c:v>
                </c:pt>
                <c:pt idx="936">
                  <c:v>2.9696599999999997E-2</c:v>
                </c:pt>
                <c:pt idx="937">
                  <c:v>2.9008199999999998E-2</c:v>
                </c:pt>
                <c:pt idx="938">
                  <c:v>2.8753999999999998E-2</c:v>
                </c:pt>
                <c:pt idx="939">
                  <c:v>2.8887599999999999E-2</c:v>
                </c:pt>
                <c:pt idx="940">
                  <c:v>2.9104399999999999E-2</c:v>
                </c:pt>
                <c:pt idx="941">
                  <c:v>2.9180499999999998E-2</c:v>
                </c:pt>
                <c:pt idx="942">
                  <c:v>2.9606899999999998E-2</c:v>
                </c:pt>
                <c:pt idx="943">
                  <c:v>3.0786899999999999E-2</c:v>
                </c:pt>
                <c:pt idx="944">
                  <c:v>3.1761699999999997E-2</c:v>
                </c:pt>
                <c:pt idx="945">
                  <c:v>3.1364900000000001E-2</c:v>
                </c:pt>
                <c:pt idx="946">
                  <c:v>3.1073299999999998E-2</c:v>
                </c:pt>
                <c:pt idx="947">
                  <c:v>3.1091999999999998E-2</c:v>
                </c:pt>
                <c:pt idx="948">
                  <c:v>3.0861099999999999E-2</c:v>
                </c:pt>
                <c:pt idx="949">
                  <c:v>3.1079099999999998E-2</c:v>
                </c:pt>
                <c:pt idx="950">
                  <c:v>3.0203000000000001E-2</c:v>
                </c:pt>
                <c:pt idx="951">
                  <c:v>2.9841099999999999E-2</c:v>
                </c:pt>
                <c:pt idx="952">
                  <c:v>2.9290799999999999E-2</c:v>
                </c:pt>
                <c:pt idx="953">
                  <c:v>2.9306299999999997E-2</c:v>
                </c:pt>
                <c:pt idx="954">
                  <c:v>2.9139199999999997E-2</c:v>
                </c:pt>
                <c:pt idx="955">
                  <c:v>2.8919799999999999E-2</c:v>
                </c:pt>
                <c:pt idx="956">
                  <c:v>2.8298599999999997E-2</c:v>
                </c:pt>
                <c:pt idx="957">
                  <c:v>2.8528899999999999E-2</c:v>
                </c:pt>
                <c:pt idx="958">
                  <c:v>2.8384999999999997E-2</c:v>
                </c:pt>
                <c:pt idx="959">
                  <c:v>2.83308E-2</c:v>
                </c:pt>
                <c:pt idx="960">
                  <c:v>2.7922499999999999E-2</c:v>
                </c:pt>
                <c:pt idx="961">
                  <c:v>2.7887599999999999E-2</c:v>
                </c:pt>
                <c:pt idx="962">
                  <c:v>2.8840499999999998E-2</c:v>
                </c:pt>
                <c:pt idx="963">
                  <c:v>2.9850099999999997E-2</c:v>
                </c:pt>
                <c:pt idx="964">
                  <c:v>2.9937199999999997E-2</c:v>
                </c:pt>
                <c:pt idx="965">
                  <c:v>2.9763699999999997E-2</c:v>
                </c:pt>
                <c:pt idx="966">
                  <c:v>3.01482E-2</c:v>
                </c:pt>
                <c:pt idx="967">
                  <c:v>3.05133E-2</c:v>
                </c:pt>
                <c:pt idx="968">
                  <c:v>3.0827500000000001E-2</c:v>
                </c:pt>
                <c:pt idx="969">
                  <c:v>3.0771399999999997E-2</c:v>
                </c:pt>
                <c:pt idx="970">
                  <c:v>3.0746199999999998E-2</c:v>
                </c:pt>
                <c:pt idx="971">
                  <c:v>3.05437E-2</c:v>
                </c:pt>
                <c:pt idx="972">
                  <c:v>3.0569499999999999E-2</c:v>
                </c:pt>
                <c:pt idx="973">
                  <c:v>3.0397899999999999E-2</c:v>
                </c:pt>
                <c:pt idx="974">
                  <c:v>2.9366299999999998E-2</c:v>
                </c:pt>
                <c:pt idx="975">
                  <c:v>2.8382399999999999E-2</c:v>
                </c:pt>
                <c:pt idx="976">
                  <c:v>2.81257E-2</c:v>
                </c:pt>
                <c:pt idx="977">
                  <c:v>2.9372699999999998E-2</c:v>
                </c:pt>
                <c:pt idx="978">
                  <c:v>2.9943699999999997E-2</c:v>
                </c:pt>
                <c:pt idx="979">
                  <c:v>2.9988799999999996E-2</c:v>
                </c:pt>
                <c:pt idx="980">
                  <c:v>3.0222399999999996E-2</c:v>
                </c:pt>
                <c:pt idx="981">
                  <c:v>3.0453299999999999E-2</c:v>
                </c:pt>
                <c:pt idx="982">
                  <c:v>3.0828799999999996E-2</c:v>
                </c:pt>
                <c:pt idx="983">
                  <c:v>3.0742999999999999E-2</c:v>
                </c:pt>
                <c:pt idx="984">
                  <c:v>3.0402999999999999E-2</c:v>
                </c:pt>
                <c:pt idx="985">
                  <c:v>2.99882E-2</c:v>
                </c:pt>
                <c:pt idx="986">
                  <c:v>3.0066299999999997E-2</c:v>
                </c:pt>
                <c:pt idx="987">
                  <c:v>2.9636599999999999E-2</c:v>
                </c:pt>
                <c:pt idx="988">
                  <c:v>2.93566E-2</c:v>
                </c:pt>
                <c:pt idx="989">
                  <c:v>2.9228199999999999E-2</c:v>
                </c:pt>
                <c:pt idx="990">
                  <c:v>2.8783099999999999E-2</c:v>
                </c:pt>
                <c:pt idx="991">
                  <c:v>2.8875999999999999E-2</c:v>
                </c:pt>
                <c:pt idx="992">
                  <c:v>2.8909499999999998E-2</c:v>
                </c:pt>
                <c:pt idx="993">
                  <c:v>2.8538599999999997E-2</c:v>
                </c:pt>
                <c:pt idx="994">
                  <c:v>2.8326299999999999E-2</c:v>
                </c:pt>
                <c:pt idx="995">
                  <c:v>2.8531499999999998E-2</c:v>
                </c:pt>
                <c:pt idx="996">
                  <c:v>2.8770799999999999E-2</c:v>
                </c:pt>
                <c:pt idx="997">
                  <c:v>2.9068199999999999E-2</c:v>
                </c:pt>
                <c:pt idx="998">
                  <c:v>2.9261099999999998E-2</c:v>
                </c:pt>
                <c:pt idx="999">
                  <c:v>3.0034599999999998E-2</c:v>
                </c:pt>
                <c:pt idx="1000">
                  <c:v>3.0747499999999997E-2</c:v>
                </c:pt>
                <c:pt idx="1001">
                  <c:v>3.1325599999999995E-2</c:v>
                </c:pt>
                <c:pt idx="1002">
                  <c:v>3.1433299999999997E-2</c:v>
                </c:pt>
                <c:pt idx="1003">
                  <c:v>3.0684299999999998E-2</c:v>
                </c:pt>
                <c:pt idx="1004">
                  <c:v>2.9828199999999999E-2</c:v>
                </c:pt>
                <c:pt idx="1005">
                  <c:v>2.9181099999999998E-2</c:v>
                </c:pt>
                <c:pt idx="1006">
                  <c:v>2.8486299999999999E-2</c:v>
                </c:pt>
                <c:pt idx="1007">
                  <c:v>2.8177899999999999E-2</c:v>
                </c:pt>
                <c:pt idx="1008">
                  <c:v>2.7741799999999997E-2</c:v>
                </c:pt>
                <c:pt idx="1009">
                  <c:v>2.75328E-2</c:v>
                </c:pt>
                <c:pt idx="1010">
                  <c:v>2.7986299999999999E-2</c:v>
                </c:pt>
                <c:pt idx="1011">
                  <c:v>2.8730799999999997E-2</c:v>
                </c:pt>
                <c:pt idx="1012">
                  <c:v>2.94127E-2</c:v>
                </c:pt>
                <c:pt idx="1013">
                  <c:v>2.9753999999999999E-2</c:v>
                </c:pt>
                <c:pt idx="1014">
                  <c:v>2.94431E-2</c:v>
                </c:pt>
                <c:pt idx="1015">
                  <c:v>2.9377199999999999E-2</c:v>
                </c:pt>
                <c:pt idx="1016">
                  <c:v>2.9644299999999998E-2</c:v>
                </c:pt>
                <c:pt idx="1017">
                  <c:v>2.9692099999999999E-2</c:v>
                </c:pt>
                <c:pt idx="1018">
                  <c:v>2.9563099999999998E-2</c:v>
                </c:pt>
                <c:pt idx="1019">
                  <c:v>2.9330799999999997E-2</c:v>
                </c:pt>
                <c:pt idx="1020">
                  <c:v>3.0043E-2</c:v>
                </c:pt>
                <c:pt idx="1021">
                  <c:v>3.0240400000000001E-2</c:v>
                </c:pt>
                <c:pt idx="1022">
                  <c:v>3.0082999999999999E-2</c:v>
                </c:pt>
                <c:pt idx="1023">
                  <c:v>2.9366299999999998E-2</c:v>
                </c:pt>
                <c:pt idx="1024">
                  <c:v>2.8904399999999997E-2</c:v>
                </c:pt>
                <c:pt idx="1025">
                  <c:v>2.84657E-2</c:v>
                </c:pt>
                <c:pt idx="1026">
                  <c:v>2.8565699999999999E-2</c:v>
                </c:pt>
                <c:pt idx="1027">
                  <c:v>2.87199E-2</c:v>
                </c:pt>
                <c:pt idx="1028">
                  <c:v>2.8381199999999999E-2</c:v>
                </c:pt>
                <c:pt idx="1029">
                  <c:v>2.87263E-2</c:v>
                </c:pt>
                <c:pt idx="1030">
                  <c:v>2.9212099999999998E-2</c:v>
                </c:pt>
                <c:pt idx="1031">
                  <c:v>2.9921099999999999E-2</c:v>
                </c:pt>
                <c:pt idx="1032">
                  <c:v>2.9949499999999997E-2</c:v>
                </c:pt>
                <c:pt idx="1033">
                  <c:v>2.9910099999999998E-2</c:v>
                </c:pt>
                <c:pt idx="1034">
                  <c:v>2.9778499999999999E-2</c:v>
                </c:pt>
                <c:pt idx="1035">
                  <c:v>2.9426899999999999E-2</c:v>
                </c:pt>
                <c:pt idx="1036">
                  <c:v>2.9197899999999999E-2</c:v>
                </c:pt>
                <c:pt idx="1037">
                  <c:v>2.89121E-2</c:v>
                </c:pt>
                <c:pt idx="1038">
                  <c:v>2.9166299999999999E-2</c:v>
                </c:pt>
                <c:pt idx="1039">
                  <c:v>2.9525599999999999E-2</c:v>
                </c:pt>
                <c:pt idx="1040">
                  <c:v>3.0271399999999997E-2</c:v>
                </c:pt>
                <c:pt idx="1041">
                  <c:v>3.0826899999999997E-2</c:v>
                </c:pt>
                <c:pt idx="1042">
                  <c:v>3.0550099999999997E-2</c:v>
                </c:pt>
                <c:pt idx="1043">
                  <c:v>3.0302999999999997E-2</c:v>
                </c:pt>
                <c:pt idx="1044">
                  <c:v>2.9912099999999997E-2</c:v>
                </c:pt>
                <c:pt idx="1045">
                  <c:v>3.0020499999999999E-2</c:v>
                </c:pt>
                <c:pt idx="1046">
                  <c:v>2.9681099999999998E-2</c:v>
                </c:pt>
                <c:pt idx="1047">
                  <c:v>2.9089499999999997E-2</c:v>
                </c:pt>
                <c:pt idx="1048">
                  <c:v>2.8650799999999997E-2</c:v>
                </c:pt>
                <c:pt idx="1049">
                  <c:v>2.8733399999999999E-2</c:v>
                </c:pt>
                <c:pt idx="1050">
                  <c:v>2.9134699999999999E-2</c:v>
                </c:pt>
                <c:pt idx="1051">
                  <c:v>2.92392E-2</c:v>
                </c:pt>
                <c:pt idx="1052">
                  <c:v>2.9200499999999997E-2</c:v>
                </c:pt>
                <c:pt idx="1053">
                  <c:v>2.9295999999999999E-2</c:v>
                </c:pt>
                <c:pt idx="1054">
                  <c:v>3.0153399999999997E-2</c:v>
                </c:pt>
                <c:pt idx="1055">
                  <c:v>3.0034599999999998E-2</c:v>
                </c:pt>
                <c:pt idx="1056">
                  <c:v>2.9902999999999999E-2</c:v>
                </c:pt>
                <c:pt idx="1057">
                  <c:v>2.9878499999999999E-2</c:v>
                </c:pt>
                <c:pt idx="1058">
                  <c:v>3.0115899999999998E-2</c:v>
                </c:pt>
                <c:pt idx="1059">
                  <c:v>3.0675299999999999E-2</c:v>
                </c:pt>
                <c:pt idx="1060">
                  <c:v>3.0695899999999998E-2</c:v>
                </c:pt>
                <c:pt idx="1061">
                  <c:v>2.9837900000000001E-2</c:v>
                </c:pt>
                <c:pt idx="1062">
                  <c:v>2.9333399999999999E-2</c:v>
                </c:pt>
                <c:pt idx="1063">
                  <c:v>2.87134E-2</c:v>
                </c:pt>
                <c:pt idx="1064">
                  <c:v>2.84786E-2</c:v>
                </c:pt>
                <c:pt idx="1065">
                  <c:v>2.8739199999999999E-2</c:v>
                </c:pt>
                <c:pt idx="1066">
                  <c:v>2.8412799999999998E-2</c:v>
                </c:pt>
                <c:pt idx="1067">
                  <c:v>2.8428199999999997E-2</c:v>
                </c:pt>
                <c:pt idx="1068">
                  <c:v>2.9073999999999999E-2</c:v>
                </c:pt>
                <c:pt idx="1069">
                  <c:v>3.0015299999999998E-2</c:v>
                </c:pt>
                <c:pt idx="1070">
                  <c:v>2.9925599999999997E-2</c:v>
                </c:pt>
                <c:pt idx="1071">
                  <c:v>2.9290199999999999E-2</c:v>
                </c:pt>
                <c:pt idx="1072">
                  <c:v>2.9253999999999999E-2</c:v>
                </c:pt>
                <c:pt idx="1073">
                  <c:v>3.0151399999999998E-2</c:v>
                </c:pt>
                <c:pt idx="1074">
                  <c:v>3.0904299999999999E-2</c:v>
                </c:pt>
                <c:pt idx="1075">
                  <c:v>3.1166899999999997E-2</c:v>
                </c:pt>
                <c:pt idx="1076">
                  <c:v>3.0875899999999998E-2</c:v>
                </c:pt>
                <c:pt idx="1077">
                  <c:v>3.07114E-2</c:v>
                </c:pt>
                <c:pt idx="1078">
                  <c:v>3.0285599999999996E-2</c:v>
                </c:pt>
                <c:pt idx="1079">
                  <c:v>2.9688899999999997E-2</c:v>
                </c:pt>
                <c:pt idx="1080">
                  <c:v>2.8981099999999999E-2</c:v>
                </c:pt>
                <c:pt idx="1081">
                  <c:v>2.8077899999999999E-2</c:v>
                </c:pt>
                <c:pt idx="1082">
                  <c:v>2.7634699999999998E-2</c:v>
                </c:pt>
                <c:pt idx="1083">
                  <c:v>2.8192099999999998E-2</c:v>
                </c:pt>
                <c:pt idx="1084">
                  <c:v>2.8618599999999998E-2</c:v>
                </c:pt>
                <c:pt idx="1085">
                  <c:v>2.8542399999999999E-2</c:v>
                </c:pt>
                <c:pt idx="1086">
                  <c:v>2.9132699999999997E-2</c:v>
                </c:pt>
                <c:pt idx="1087">
                  <c:v>3.0394600000000001E-2</c:v>
                </c:pt>
                <c:pt idx="1088">
                  <c:v>3.1501099999999997E-2</c:v>
                </c:pt>
                <c:pt idx="1089">
                  <c:v>3.1980399999999999E-2</c:v>
                </c:pt>
                <c:pt idx="1090">
                  <c:v>3.1302999999999997E-2</c:v>
                </c:pt>
                <c:pt idx="1091">
                  <c:v>3.0960399999999999E-2</c:v>
                </c:pt>
                <c:pt idx="1092">
                  <c:v>3.11436E-2</c:v>
                </c:pt>
                <c:pt idx="1093">
                  <c:v>3.0892699999999999E-2</c:v>
                </c:pt>
                <c:pt idx="1094">
                  <c:v>3.0311399999999999E-2</c:v>
                </c:pt>
                <c:pt idx="1095">
                  <c:v>2.99308E-2</c:v>
                </c:pt>
                <c:pt idx="1096">
                  <c:v>2.9435299999999998E-2</c:v>
                </c:pt>
                <c:pt idx="1097">
                  <c:v>2.9292699999999998E-2</c:v>
                </c:pt>
                <c:pt idx="1098">
                  <c:v>2.95476E-2</c:v>
                </c:pt>
                <c:pt idx="1099">
                  <c:v>2.9353999999999998E-2</c:v>
                </c:pt>
                <c:pt idx="1100">
                  <c:v>2.8539199999999997E-2</c:v>
                </c:pt>
                <c:pt idx="1101">
                  <c:v>2.8266299999999998E-2</c:v>
                </c:pt>
                <c:pt idx="1102">
                  <c:v>2.8985599999999997E-2</c:v>
                </c:pt>
                <c:pt idx="1103">
                  <c:v>2.9634000000000001E-2</c:v>
                </c:pt>
                <c:pt idx="1104">
                  <c:v>3.0090800000000001E-2</c:v>
                </c:pt>
                <c:pt idx="1105">
                  <c:v>3.0325599999999998E-2</c:v>
                </c:pt>
                <c:pt idx="1106">
                  <c:v>3.0901100000000001E-2</c:v>
                </c:pt>
                <c:pt idx="1107">
                  <c:v>3.1310699999999997E-2</c:v>
                </c:pt>
                <c:pt idx="1108">
                  <c:v>3.0921699999999996E-2</c:v>
                </c:pt>
                <c:pt idx="1109">
                  <c:v>3.0563E-2</c:v>
                </c:pt>
                <c:pt idx="1110">
                  <c:v>3.0059799999999998E-2</c:v>
                </c:pt>
                <c:pt idx="1111">
                  <c:v>2.9564299999999998E-2</c:v>
                </c:pt>
                <c:pt idx="1112">
                  <c:v>2.9586299999999996E-2</c:v>
                </c:pt>
                <c:pt idx="1113">
                  <c:v>2.9410199999999997E-2</c:v>
                </c:pt>
                <c:pt idx="1114">
                  <c:v>2.9188199999999997E-2</c:v>
                </c:pt>
                <c:pt idx="1115">
                  <c:v>2.8886899999999997E-2</c:v>
                </c:pt>
                <c:pt idx="1116">
                  <c:v>2.8599899999999998E-2</c:v>
                </c:pt>
                <c:pt idx="1117">
                  <c:v>2.8584399999999999E-2</c:v>
                </c:pt>
                <c:pt idx="1118">
                  <c:v>2.8537299999999998E-2</c:v>
                </c:pt>
                <c:pt idx="1119">
                  <c:v>2.8154099999999998E-2</c:v>
                </c:pt>
                <c:pt idx="1120">
                  <c:v>2.8408199999999998E-2</c:v>
                </c:pt>
                <c:pt idx="1121">
                  <c:v>2.89915E-2</c:v>
                </c:pt>
                <c:pt idx="1122">
                  <c:v>2.9667599999999999E-2</c:v>
                </c:pt>
                <c:pt idx="1123">
                  <c:v>2.9757899999999997E-2</c:v>
                </c:pt>
                <c:pt idx="1124">
                  <c:v>2.9698499999999996E-2</c:v>
                </c:pt>
                <c:pt idx="1125">
                  <c:v>2.9759799999999996E-2</c:v>
                </c:pt>
                <c:pt idx="1126">
                  <c:v>2.9963699999999996E-2</c:v>
                </c:pt>
                <c:pt idx="1127">
                  <c:v>3.0044999999999999E-2</c:v>
                </c:pt>
                <c:pt idx="1128">
                  <c:v>2.9515299999999998E-2</c:v>
                </c:pt>
                <c:pt idx="1129">
                  <c:v>2.9130799999999998E-2</c:v>
                </c:pt>
                <c:pt idx="1130">
                  <c:v>2.8856E-2</c:v>
                </c:pt>
                <c:pt idx="1131">
                  <c:v>2.9110199999999999E-2</c:v>
                </c:pt>
                <c:pt idx="1132">
                  <c:v>2.9041099999999997E-2</c:v>
                </c:pt>
                <c:pt idx="1133">
                  <c:v>2.8388899999999998E-2</c:v>
                </c:pt>
                <c:pt idx="1134">
                  <c:v>2.7683099999999999E-2</c:v>
                </c:pt>
                <c:pt idx="1135">
                  <c:v>2.7376699999999997E-2</c:v>
                </c:pt>
                <c:pt idx="1136">
                  <c:v>2.8249499999999997E-2</c:v>
                </c:pt>
                <c:pt idx="1137">
                  <c:v>2.9175999999999997E-2</c:v>
                </c:pt>
                <c:pt idx="1138">
                  <c:v>2.92392E-2</c:v>
                </c:pt>
                <c:pt idx="1139">
                  <c:v>2.94431E-2</c:v>
                </c:pt>
                <c:pt idx="1140">
                  <c:v>2.9815899999999999E-2</c:v>
                </c:pt>
                <c:pt idx="1141">
                  <c:v>3.0579099999999998E-2</c:v>
                </c:pt>
                <c:pt idx="1142">
                  <c:v>3.04566E-2</c:v>
                </c:pt>
                <c:pt idx="1143">
                  <c:v>2.99011E-2</c:v>
                </c:pt>
                <c:pt idx="1144">
                  <c:v>2.8859199999999998E-2</c:v>
                </c:pt>
                <c:pt idx="1145">
                  <c:v>2.8646899999999999E-2</c:v>
                </c:pt>
                <c:pt idx="1146">
                  <c:v>2.9061099999999999E-2</c:v>
                </c:pt>
                <c:pt idx="1147">
                  <c:v>2.9073399999999999E-2</c:v>
                </c:pt>
                <c:pt idx="1148">
                  <c:v>2.9040499999999997E-2</c:v>
                </c:pt>
                <c:pt idx="1149">
                  <c:v>2.9299199999999997E-2</c:v>
                </c:pt>
                <c:pt idx="1150">
                  <c:v>2.9428900000000001E-2</c:v>
                </c:pt>
                <c:pt idx="1151">
                  <c:v>2.9840499999999999E-2</c:v>
                </c:pt>
                <c:pt idx="1152">
                  <c:v>2.9367599999999997E-2</c:v>
                </c:pt>
                <c:pt idx="1153">
                  <c:v>2.8494099999999998E-2</c:v>
                </c:pt>
                <c:pt idx="1154">
                  <c:v>2.8440499999999997E-2</c:v>
                </c:pt>
                <c:pt idx="1155">
                  <c:v>2.9077899999999997E-2</c:v>
                </c:pt>
                <c:pt idx="1156">
                  <c:v>2.9774699999999998E-2</c:v>
                </c:pt>
                <c:pt idx="1157">
                  <c:v>2.9747599999999999E-2</c:v>
                </c:pt>
                <c:pt idx="1158">
                  <c:v>2.9688899999999997E-2</c:v>
                </c:pt>
                <c:pt idx="1159">
                  <c:v>3.03772E-2</c:v>
                </c:pt>
                <c:pt idx="1160">
                  <c:v>3.0695899999999998E-2</c:v>
                </c:pt>
                <c:pt idx="1161">
                  <c:v>3.05314E-2</c:v>
                </c:pt>
                <c:pt idx="1162">
                  <c:v>2.9882399999999996E-2</c:v>
                </c:pt>
                <c:pt idx="1163">
                  <c:v>2.9126899999999997E-2</c:v>
                </c:pt>
                <c:pt idx="1164">
                  <c:v>2.91837E-2</c:v>
                </c:pt>
                <c:pt idx="1165">
                  <c:v>2.9353399999999998E-2</c:v>
                </c:pt>
                <c:pt idx="1166">
                  <c:v>2.9366899999999998E-2</c:v>
                </c:pt>
                <c:pt idx="1167">
                  <c:v>2.9210799999999999E-2</c:v>
                </c:pt>
                <c:pt idx="1168">
                  <c:v>2.8597899999999999E-2</c:v>
                </c:pt>
                <c:pt idx="1169">
                  <c:v>2.85966E-2</c:v>
                </c:pt>
                <c:pt idx="1170">
                  <c:v>2.8629499999999999E-2</c:v>
                </c:pt>
                <c:pt idx="1171">
                  <c:v>2.8183699999999999E-2</c:v>
                </c:pt>
                <c:pt idx="1172">
                  <c:v>2.7900499999999998E-2</c:v>
                </c:pt>
                <c:pt idx="1173">
                  <c:v>2.8118599999999997E-2</c:v>
                </c:pt>
                <c:pt idx="1174">
                  <c:v>2.9341799999999998E-2</c:v>
                </c:pt>
                <c:pt idx="1175">
                  <c:v>3.05017E-2</c:v>
                </c:pt>
                <c:pt idx="1176">
                  <c:v>3.0896599999999996E-2</c:v>
                </c:pt>
                <c:pt idx="1177">
                  <c:v>3.08598E-2</c:v>
                </c:pt>
                <c:pt idx="1178">
                  <c:v>3.0996599999999999E-2</c:v>
                </c:pt>
                <c:pt idx="1179">
                  <c:v>3.0933999999999996E-2</c:v>
                </c:pt>
                <c:pt idx="1180">
                  <c:v>3.0644299999999999E-2</c:v>
                </c:pt>
                <c:pt idx="1181">
                  <c:v>3.0362999999999998E-2</c:v>
                </c:pt>
                <c:pt idx="1182">
                  <c:v>2.9815299999999996E-2</c:v>
                </c:pt>
                <c:pt idx="1183">
                  <c:v>2.9361799999999997E-2</c:v>
                </c:pt>
                <c:pt idx="1184">
                  <c:v>2.9064999999999997E-2</c:v>
                </c:pt>
                <c:pt idx="1185">
                  <c:v>2.91644E-2</c:v>
                </c:pt>
                <c:pt idx="1186">
                  <c:v>2.9037299999999999E-2</c:v>
                </c:pt>
                <c:pt idx="1187">
                  <c:v>2.91656E-2</c:v>
                </c:pt>
                <c:pt idx="1188">
                  <c:v>2.9012699999999999E-2</c:v>
                </c:pt>
                <c:pt idx="1189">
                  <c:v>2.9868199999999998E-2</c:v>
                </c:pt>
                <c:pt idx="1190">
                  <c:v>3.0252099999999997E-2</c:v>
                </c:pt>
                <c:pt idx="1191">
                  <c:v>2.9929499999999998E-2</c:v>
                </c:pt>
                <c:pt idx="1192">
                  <c:v>2.9324299999999998E-2</c:v>
                </c:pt>
                <c:pt idx="1193">
                  <c:v>3.0033399999999998E-2</c:v>
                </c:pt>
                <c:pt idx="1194">
                  <c:v>3.0623699999999997E-2</c:v>
                </c:pt>
                <c:pt idx="1195">
                  <c:v>3.0965599999999996E-2</c:v>
                </c:pt>
                <c:pt idx="1196">
                  <c:v>3.0966899999999999E-2</c:v>
                </c:pt>
                <c:pt idx="1197">
                  <c:v>3.0461099999999998E-2</c:v>
                </c:pt>
                <c:pt idx="1198">
                  <c:v>3.0302999999999997E-2</c:v>
                </c:pt>
                <c:pt idx="1199">
                  <c:v>3.0007599999999999E-2</c:v>
                </c:pt>
                <c:pt idx="1200">
                  <c:v>2.9638499999999998E-2</c:v>
                </c:pt>
                <c:pt idx="1201">
                  <c:v>2.9432099999999996E-2</c:v>
                </c:pt>
                <c:pt idx="1202">
                  <c:v>2.9311399999999998E-2</c:v>
                </c:pt>
                <c:pt idx="1203">
                  <c:v>2.9785599999999999E-2</c:v>
                </c:pt>
                <c:pt idx="1204">
                  <c:v>3.0188199999999998E-2</c:v>
                </c:pt>
                <c:pt idx="1205">
                  <c:v>3.0182999999999998E-2</c:v>
                </c:pt>
                <c:pt idx="1206">
                  <c:v>3.0139199999999998E-2</c:v>
                </c:pt>
                <c:pt idx="1207">
                  <c:v>2.9884999999999998E-2</c:v>
                </c:pt>
                <c:pt idx="1208">
                  <c:v>2.9514699999999998E-2</c:v>
                </c:pt>
                <c:pt idx="1209">
                  <c:v>2.9695300000000001E-2</c:v>
                </c:pt>
                <c:pt idx="1210">
                  <c:v>2.9732700000000001E-2</c:v>
                </c:pt>
                <c:pt idx="1211">
                  <c:v>2.9606899999999998E-2</c:v>
                </c:pt>
                <c:pt idx="1212">
                  <c:v>2.9642999999999996E-2</c:v>
                </c:pt>
                <c:pt idx="1213">
                  <c:v>3.0249499999999999E-2</c:v>
                </c:pt>
                <c:pt idx="1214">
                  <c:v>3.0472699999999998E-2</c:v>
                </c:pt>
                <c:pt idx="1215">
                  <c:v>3.01675E-2</c:v>
                </c:pt>
                <c:pt idx="1216">
                  <c:v>3.0122999999999997E-2</c:v>
                </c:pt>
                <c:pt idx="1217">
                  <c:v>3.0736599999999996E-2</c:v>
                </c:pt>
                <c:pt idx="1218">
                  <c:v>3.1083599999999996E-2</c:v>
                </c:pt>
                <c:pt idx="1219">
                  <c:v>3.1155299999999997E-2</c:v>
                </c:pt>
                <c:pt idx="1220">
                  <c:v>3.0664999999999998E-2</c:v>
                </c:pt>
                <c:pt idx="1221">
                  <c:v>3.0030099999999997E-2</c:v>
                </c:pt>
                <c:pt idx="1222">
                  <c:v>2.9468899999999999E-2</c:v>
                </c:pt>
                <c:pt idx="1223">
                  <c:v>2.9328899999999998E-2</c:v>
                </c:pt>
                <c:pt idx="1224">
                  <c:v>2.9281099999999997E-2</c:v>
                </c:pt>
                <c:pt idx="1225">
                  <c:v>2.90295E-2</c:v>
                </c:pt>
                <c:pt idx="1226">
                  <c:v>2.8814699999999999E-2</c:v>
                </c:pt>
                <c:pt idx="1227">
                  <c:v>2.9771399999999996E-2</c:v>
                </c:pt>
                <c:pt idx="1228">
                  <c:v>3.0654599999999997E-2</c:v>
                </c:pt>
                <c:pt idx="1229">
                  <c:v>3.0890799999999996E-2</c:v>
                </c:pt>
                <c:pt idx="1230">
                  <c:v>3.0334E-2</c:v>
                </c:pt>
                <c:pt idx="1231">
                  <c:v>2.9867599999999998E-2</c:v>
                </c:pt>
                <c:pt idx="1232">
                  <c:v>3.0100499999999999E-2</c:v>
                </c:pt>
                <c:pt idx="1233">
                  <c:v>3.0231399999999999E-2</c:v>
                </c:pt>
                <c:pt idx="1234">
                  <c:v>3.00314E-2</c:v>
                </c:pt>
                <c:pt idx="1235">
                  <c:v>2.9771399999999996E-2</c:v>
                </c:pt>
                <c:pt idx="1236">
                  <c:v>2.9715899999999996E-2</c:v>
                </c:pt>
                <c:pt idx="1237">
                  <c:v>3.0035300000000001E-2</c:v>
                </c:pt>
                <c:pt idx="1238">
                  <c:v>2.9692099999999999E-2</c:v>
                </c:pt>
                <c:pt idx="1239">
                  <c:v>2.9188199999999997E-2</c:v>
                </c:pt>
                <c:pt idx="1240">
                  <c:v>2.8994699999999998E-2</c:v>
                </c:pt>
                <c:pt idx="1241">
                  <c:v>2.9322399999999998E-2</c:v>
                </c:pt>
                <c:pt idx="1242">
                  <c:v>2.9585E-2</c:v>
                </c:pt>
                <c:pt idx="1243">
                  <c:v>2.9714699999999997E-2</c:v>
                </c:pt>
                <c:pt idx="1244">
                  <c:v>2.9253399999999999E-2</c:v>
                </c:pt>
                <c:pt idx="1245">
                  <c:v>2.8508199999999997E-2</c:v>
                </c:pt>
                <c:pt idx="1246">
                  <c:v>2.8953399999999997E-2</c:v>
                </c:pt>
                <c:pt idx="1247">
                  <c:v>2.9736599999999998E-2</c:v>
                </c:pt>
                <c:pt idx="1248">
                  <c:v>3.0406900000000001E-2</c:v>
                </c:pt>
                <c:pt idx="1249">
                  <c:v>3.0714599999999998E-2</c:v>
                </c:pt>
                <c:pt idx="1250">
                  <c:v>3.1179099999999998E-2</c:v>
                </c:pt>
                <c:pt idx="1251">
                  <c:v>3.1233999999999998E-2</c:v>
                </c:pt>
                <c:pt idx="1252">
                  <c:v>3.2020399999999997E-2</c:v>
                </c:pt>
                <c:pt idx="1253">
                  <c:v>3.1796499999999998E-2</c:v>
                </c:pt>
                <c:pt idx="1254">
                  <c:v>3.1435899999999996E-2</c:v>
                </c:pt>
                <c:pt idx="1255">
                  <c:v>3.06856E-2</c:v>
                </c:pt>
                <c:pt idx="1256">
                  <c:v>2.9858499999999996E-2</c:v>
                </c:pt>
                <c:pt idx="1257">
                  <c:v>2.9449499999999997E-2</c:v>
                </c:pt>
                <c:pt idx="1258">
                  <c:v>2.8501099999999998E-2</c:v>
                </c:pt>
                <c:pt idx="1259">
                  <c:v>2.82373E-2</c:v>
                </c:pt>
                <c:pt idx="1260">
                  <c:v>2.81637E-2</c:v>
                </c:pt>
                <c:pt idx="1261">
                  <c:v>2.8464399999999997E-2</c:v>
                </c:pt>
                <c:pt idx="1262">
                  <c:v>2.9073399999999999E-2</c:v>
                </c:pt>
                <c:pt idx="1263">
                  <c:v>2.92211E-2</c:v>
                </c:pt>
                <c:pt idx="1264">
                  <c:v>2.9513999999999999E-2</c:v>
                </c:pt>
                <c:pt idx="1265">
                  <c:v>2.9873399999999998E-2</c:v>
                </c:pt>
                <c:pt idx="1266">
                  <c:v>3.0152099999999998E-2</c:v>
                </c:pt>
                <c:pt idx="1267">
                  <c:v>3.0411399999999998E-2</c:v>
                </c:pt>
                <c:pt idx="1268">
                  <c:v>3.0321099999999997E-2</c:v>
                </c:pt>
                <c:pt idx="1269">
                  <c:v>2.97585E-2</c:v>
                </c:pt>
                <c:pt idx="1270">
                  <c:v>3.0123699999999996E-2</c:v>
                </c:pt>
                <c:pt idx="1271">
                  <c:v>3.0353999999999999E-2</c:v>
                </c:pt>
                <c:pt idx="1272">
                  <c:v>3.00734E-2</c:v>
                </c:pt>
                <c:pt idx="1273">
                  <c:v>2.9530099999999997E-2</c:v>
                </c:pt>
                <c:pt idx="1274">
                  <c:v>2.9050199999999998E-2</c:v>
                </c:pt>
                <c:pt idx="1275">
                  <c:v>2.85528E-2</c:v>
                </c:pt>
                <c:pt idx="1276">
                  <c:v>2.8527599999999997E-2</c:v>
                </c:pt>
                <c:pt idx="1277">
                  <c:v>2.8459199999999997E-2</c:v>
                </c:pt>
                <c:pt idx="1278">
                  <c:v>2.8215999999999998E-2</c:v>
                </c:pt>
                <c:pt idx="1279">
                  <c:v>2.8094099999999997E-2</c:v>
                </c:pt>
                <c:pt idx="1280">
                  <c:v>2.8910199999999997E-2</c:v>
                </c:pt>
                <c:pt idx="1281">
                  <c:v>3.0090800000000001E-2</c:v>
                </c:pt>
                <c:pt idx="1282">
                  <c:v>3.0728800000000001E-2</c:v>
                </c:pt>
                <c:pt idx="1283">
                  <c:v>3.08895E-2</c:v>
                </c:pt>
                <c:pt idx="1284">
                  <c:v>3.13294E-2</c:v>
                </c:pt>
                <c:pt idx="1285">
                  <c:v>3.1177799999999999E-2</c:v>
                </c:pt>
                <c:pt idx="1286">
                  <c:v>3.0827500000000001E-2</c:v>
                </c:pt>
                <c:pt idx="1287">
                  <c:v>2.9713400000000001E-2</c:v>
                </c:pt>
                <c:pt idx="1288">
                  <c:v>2.9044399999999998E-2</c:v>
                </c:pt>
                <c:pt idx="1289">
                  <c:v>2.8699899999999997E-2</c:v>
                </c:pt>
                <c:pt idx="1290">
                  <c:v>2.8872099999999998E-2</c:v>
                </c:pt>
                <c:pt idx="1291">
                  <c:v>2.9027599999999997E-2</c:v>
                </c:pt>
                <c:pt idx="1292">
                  <c:v>2.9001799999999998E-2</c:v>
                </c:pt>
                <c:pt idx="1293">
                  <c:v>2.8910199999999997E-2</c:v>
                </c:pt>
                <c:pt idx="1294">
                  <c:v>2.8773999999999997E-2</c:v>
                </c:pt>
                <c:pt idx="1295">
                  <c:v>2.9457899999999999E-2</c:v>
                </c:pt>
                <c:pt idx="1296">
                  <c:v>3.0227499999999997E-2</c:v>
                </c:pt>
                <c:pt idx="1297">
                  <c:v>3.0497199999999999E-2</c:v>
                </c:pt>
                <c:pt idx="1298">
                  <c:v>3.0222399999999996E-2</c:v>
                </c:pt>
                <c:pt idx="1299">
                  <c:v>2.9769499999999997E-2</c:v>
                </c:pt>
                <c:pt idx="1300">
                  <c:v>3.0128200000000001E-2</c:v>
                </c:pt>
                <c:pt idx="1301">
                  <c:v>3.0188199999999998E-2</c:v>
                </c:pt>
                <c:pt idx="1302">
                  <c:v>2.97947E-2</c:v>
                </c:pt>
                <c:pt idx="1303">
                  <c:v>2.9888199999999997E-2</c:v>
                </c:pt>
                <c:pt idx="1304">
                  <c:v>3.0099799999999996E-2</c:v>
                </c:pt>
                <c:pt idx="1305">
                  <c:v>3.0402399999999996E-2</c:v>
                </c:pt>
                <c:pt idx="1306">
                  <c:v>3.0335299999999999E-2</c:v>
                </c:pt>
                <c:pt idx="1307">
                  <c:v>3.0280399999999999E-2</c:v>
                </c:pt>
                <c:pt idx="1308">
                  <c:v>3.0126899999999998E-2</c:v>
                </c:pt>
                <c:pt idx="1309">
                  <c:v>2.9763699999999997E-2</c:v>
                </c:pt>
                <c:pt idx="1310">
                  <c:v>2.9722399999999996E-2</c:v>
                </c:pt>
                <c:pt idx="1311">
                  <c:v>2.9050799999999998E-2</c:v>
                </c:pt>
                <c:pt idx="1312">
                  <c:v>2.9077299999999997E-2</c:v>
                </c:pt>
                <c:pt idx="1313">
                  <c:v>2.9364299999999999E-2</c:v>
                </c:pt>
                <c:pt idx="1314">
                  <c:v>3.0171399999999998E-2</c:v>
                </c:pt>
                <c:pt idx="1315">
                  <c:v>3.0994000000000001E-2</c:v>
                </c:pt>
                <c:pt idx="1316">
                  <c:v>3.1178499999999998E-2</c:v>
                </c:pt>
                <c:pt idx="1317">
                  <c:v>3.06682E-2</c:v>
                </c:pt>
                <c:pt idx="1318">
                  <c:v>3.0455899999999998E-2</c:v>
                </c:pt>
                <c:pt idx="1319">
                  <c:v>3.0292699999999999E-2</c:v>
                </c:pt>
                <c:pt idx="1320">
                  <c:v>3.0203000000000001E-2</c:v>
                </c:pt>
                <c:pt idx="1321">
                  <c:v>2.9283099999999999E-2</c:v>
                </c:pt>
                <c:pt idx="1322">
                  <c:v>2.8873999999999997E-2</c:v>
                </c:pt>
                <c:pt idx="1323">
                  <c:v>2.9244399999999997E-2</c:v>
                </c:pt>
                <c:pt idx="1324">
                  <c:v>2.95792E-2</c:v>
                </c:pt>
                <c:pt idx="1325">
                  <c:v>2.9780499999999998E-2</c:v>
                </c:pt>
                <c:pt idx="1326">
                  <c:v>3.0208199999999998E-2</c:v>
                </c:pt>
                <c:pt idx="1327">
                  <c:v>3.0163699999999998E-2</c:v>
                </c:pt>
                <c:pt idx="1328">
                  <c:v>3.0158499999999998E-2</c:v>
                </c:pt>
                <c:pt idx="1329">
                  <c:v>3.08417E-2</c:v>
                </c:pt>
                <c:pt idx="1330">
                  <c:v>3.1083E-2</c:v>
                </c:pt>
                <c:pt idx="1331">
                  <c:v>3.0265E-2</c:v>
                </c:pt>
                <c:pt idx="1332">
                  <c:v>2.9599199999999999E-2</c:v>
                </c:pt>
                <c:pt idx="1333">
                  <c:v>2.97276E-2</c:v>
                </c:pt>
                <c:pt idx="1334">
                  <c:v>2.9682399999999998E-2</c:v>
                </c:pt>
                <c:pt idx="1335">
                  <c:v>2.9388899999999999E-2</c:v>
                </c:pt>
                <c:pt idx="1336">
                  <c:v>2.9137299999999998E-2</c:v>
                </c:pt>
                <c:pt idx="1337">
                  <c:v>2.9297299999999998E-2</c:v>
                </c:pt>
                <c:pt idx="1338">
                  <c:v>3.00237E-2</c:v>
                </c:pt>
                <c:pt idx="1339">
                  <c:v>3.1232699999999999E-2</c:v>
                </c:pt>
                <c:pt idx="1340">
                  <c:v>3.1356499999999995E-2</c:v>
                </c:pt>
                <c:pt idx="1341">
                  <c:v>3.1258499999999995E-2</c:v>
                </c:pt>
                <c:pt idx="1342">
                  <c:v>3.14901E-2</c:v>
                </c:pt>
                <c:pt idx="1343">
                  <c:v>3.1147499999999998E-2</c:v>
                </c:pt>
                <c:pt idx="1344">
                  <c:v>3.0785599999999996E-2</c:v>
                </c:pt>
                <c:pt idx="1345">
                  <c:v>3.0331399999999998E-2</c:v>
                </c:pt>
                <c:pt idx="1346">
                  <c:v>2.9748199999999999E-2</c:v>
                </c:pt>
                <c:pt idx="1347">
                  <c:v>2.9354699999999997E-2</c:v>
                </c:pt>
                <c:pt idx="1348">
                  <c:v>2.9355999999999997E-2</c:v>
                </c:pt>
                <c:pt idx="1349">
                  <c:v>2.9374699999999997E-2</c:v>
                </c:pt>
                <c:pt idx="1350">
                  <c:v>2.9090199999999997E-2</c:v>
                </c:pt>
                <c:pt idx="1351">
                  <c:v>2.88373E-2</c:v>
                </c:pt>
                <c:pt idx="1352">
                  <c:v>2.90669E-2</c:v>
                </c:pt>
                <c:pt idx="1353">
                  <c:v>2.9728199999999996E-2</c:v>
                </c:pt>
                <c:pt idx="1354">
                  <c:v>2.9666899999999996E-2</c:v>
                </c:pt>
                <c:pt idx="1355">
                  <c:v>2.9478499999999998E-2</c:v>
                </c:pt>
                <c:pt idx="1356">
                  <c:v>2.9681799999999998E-2</c:v>
                </c:pt>
                <c:pt idx="1357">
                  <c:v>3.0311399999999999E-2</c:v>
                </c:pt>
                <c:pt idx="1358">
                  <c:v>3.12249E-2</c:v>
                </c:pt>
                <c:pt idx="1359">
                  <c:v>3.1327499999999994E-2</c:v>
                </c:pt>
                <c:pt idx="1360">
                  <c:v>3.0802400000000001E-2</c:v>
                </c:pt>
                <c:pt idx="1361">
                  <c:v>3.0659099999999998E-2</c:v>
                </c:pt>
                <c:pt idx="1362">
                  <c:v>3.0248799999999999E-2</c:v>
                </c:pt>
                <c:pt idx="1363">
                  <c:v>3.0069499999999999E-2</c:v>
                </c:pt>
                <c:pt idx="1364">
                  <c:v>2.9599799999999999E-2</c:v>
                </c:pt>
                <c:pt idx="1365">
                  <c:v>2.8804399999999997E-2</c:v>
                </c:pt>
                <c:pt idx="1366">
                  <c:v>2.84044E-2</c:v>
                </c:pt>
                <c:pt idx="1367">
                  <c:v>2.93502E-2</c:v>
                </c:pt>
                <c:pt idx="1368">
                  <c:v>3.0135299999999997E-2</c:v>
                </c:pt>
                <c:pt idx="1369">
                  <c:v>3.03398E-2</c:v>
                </c:pt>
                <c:pt idx="1370">
                  <c:v>3.0284999999999999E-2</c:v>
                </c:pt>
                <c:pt idx="1371">
                  <c:v>3.00314E-2</c:v>
                </c:pt>
                <c:pt idx="1372">
                  <c:v>2.9815899999999999E-2</c:v>
                </c:pt>
                <c:pt idx="1373">
                  <c:v>2.9622999999999997E-2</c:v>
                </c:pt>
                <c:pt idx="1374">
                  <c:v>2.91282E-2</c:v>
                </c:pt>
                <c:pt idx="1375">
                  <c:v>2.8964999999999998E-2</c:v>
                </c:pt>
                <c:pt idx="1376">
                  <c:v>2.9457199999999996E-2</c:v>
                </c:pt>
                <c:pt idx="1377">
                  <c:v>3.0104300000000001E-2</c:v>
                </c:pt>
                <c:pt idx="1378">
                  <c:v>3.01856E-2</c:v>
                </c:pt>
                <c:pt idx="1379">
                  <c:v>3.0161099999999996E-2</c:v>
                </c:pt>
                <c:pt idx="1380">
                  <c:v>3.0030799999999996E-2</c:v>
                </c:pt>
                <c:pt idx="1381">
                  <c:v>2.9748899999999998E-2</c:v>
                </c:pt>
                <c:pt idx="1382">
                  <c:v>2.9790799999999999E-2</c:v>
                </c:pt>
                <c:pt idx="1383">
                  <c:v>2.9408899999999998E-2</c:v>
                </c:pt>
                <c:pt idx="1384">
                  <c:v>2.9032699999999998E-2</c:v>
                </c:pt>
                <c:pt idx="1385">
                  <c:v>2.8937899999999999E-2</c:v>
                </c:pt>
                <c:pt idx="1386">
                  <c:v>2.9500499999999999E-2</c:v>
                </c:pt>
                <c:pt idx="1387">
                  <c:v>3.0708799999999998E-2</c:v>
                </c:pt>
                <c:pt idx="1388">
                  <c:v>3.1132699999999999E-2</c:v>
                </c:pt>
                <c:pt idx="1389">
                  <c:v>3.0710099999999997E-2</c:v>
                </c:pt>
                <c:pt idx="1390">
                  <c:v>3.03637E-2</c:v>
                </c:pt>
                <c:pt idx="1391">
                  <c:v>3.0375300000000001E-2</c:v>
                </c:pt>
                <c:pt idx="1392">
                  <c:v>3.0886899999999998E-2</c:v>
                </c:pt>
                <c:pt idx="1393">
                  <c:v>3.0973299999999999E-2</c:v>
                </c:pt>
                <c:pt idx="1394">
                  <c:v>3.10333E-2</c:v>
                </c:pt>
                <c:pt idx="1395">
                  <c:v>3.0708199999999998E-2</c:v>
                </c:pt>
                <c:pt idx="1396">
                  <c:v>3.0435299999999998E-2</c:v>
                </c:pt>
                <c:pt idx="1397">
                  <c:v>3.00237E-2</c:v>
                </c:pt>
                <c:pt idx="1398">
                  <c:v>2.9311399999999998E-2</c:v>
                </c:pt>
                <c:pt idx="1399">
                  <c:v>2.9334699999999998E-2</c:v>
                </c:pt>
                <c:pt idx="1400">
                  <c:v>2.9425E-2</c:v>
                </c:pt>
                <c:pt idx="1401">
                  <c:v>2.9942999999999997E-2</c:v>
                </c:pt>
                <c:pt idx="1402">
                  <c:v>3.0208800000000001E-2</c:v>
                </c:pt>
                <c:pt idx="1403">
                  <c:v>3.01166E-2</c:v>
                </c:pt>
                <c:pt idx="1404">
                  <c:v>2.9581099999999999E-2</c:v>
                </c:pt>
                <c:pt idx="1405">
                  <c:v>3.0285599999999996E-2</c:v>
                </c:pt>
                <c:pt idx="1406">
                  <c:v>3.1313300000000002E-2</c:v>
                </c:pt>
                <c:pt idx="1407">
                  <c:v>3.1084899999999999E-2</c:v>
                </c:pt>
                <c:pt idx="1408">
                  <c:v>3.0008199999999999E-2</c:v>
                </c:pt>
                <c:pt idx="1409">
                  <c:v>2.9364999999999999E-2</c:v>
                </c:pt>
                <c:pt idx="1410">
                  <c:v>2.9615999999999996E-2</c:v>
                </c:pt>
                <c:pt idx="1411">
                  <c:v>3.0321099999999997E-2</c:v>
                </c:pt>
                <c:pt idx="1412">
                  <c:v>3.0413999999999997E-2</c:v>
                </c:pt>
                <c:pt idx="1413">
                  <c:v>2.9773399999999998E-2</c:v>
                </c:pt>
                <c:pt idx="1414">
                  <c:v>2.92766E-2</c:v>
                </c:pt>
                <c:pt idx="1415">
                  <c:v>2.9411399999999997E-2</c:v>
                </c:pt>
                <c:pt idx="1416">
                  <c:v>2.9620499999999998E-2</c:v>
                </c:pt>
                <c:pt idx="1417">
                  <c:v>2.9534699999999997E-2</c:v>
                </c:pt>
                <c:pt idx="1418">
                  <c:v>2.8919199999999999E-2</c:v>
                </c:pt>
                <c:pt idx="1419">
                  <c:v>2.8721799999999999E-2</c:v>
                </c:pt>
                <c:pt idx="1420">
                  <c:v>2.92211E-2</c:v>
                </c:pt>
                <c:pt idx="1421">
                  <c:v>3.0009499999999998E-2</c:v>
                </c:pt>
                <c:pt idx="1422">
                  <c:v>3.0422999999999999E-2</c:v>
                </c:pt>
                <c:pt idx="1423">
                  <c:v>3.08417E-2</c:v>
                </c:pt>
                <c:pt idx="1424">
                  <c:v>3.1461099999999999E-2</c:v>
                </c:pt>
                <c:pt idx="1425">
                  <c:v>3.2162299999999998E-2</c:v>
                </c:pt>
                <c:pt idx="1426">
                  <c:v>3.1604300000000002E-2</c:v>
                </c:pt>
                <c:pt idx="1427">
                  <c:v>3.0473999999999998E-2</c:v>
                </c:pt>
                <c:pt idx="1428">
                  <c:v>2.9621099999999997E-2</c:v>
                </c:pt>
                <c:pt idx="1429">
                  <c:v>2.9806899999999997E-2</c:v>
                </c:pt>
                <c:pt idx="1430">
                  <c:v>3.0557899999999999E-2</c:v>
                </c:pt>
                <c:pt idx="1431">
                  <c:v>3.0302999999999997E-2</c:v>
                </c:pt>
                <c:pt idx="1432">
                  <c:v>2.99011E-2</c:v>
                </c:pt>
                <c:pt idx="1433">
                  <c:v>2.9800500000000001E-2</c:v>
                </c:pt>
                <c:pt idx="1434">
                  <c:v>3.0055899999999997E-2</c:v>
                </c:pt>
                <c:pt idx="1435">
                  <c:v>3.00992E-2</c:v>
                </c:pt>
                <c:pt idx="1436">
                  <c:v>2.9947599999999998E-2</c:v>
                </c:pt>
                <c:pt idx="1437">
                  <c:v>2.9579799999999996E-2</c:v>
                </c:pt>
                <c:pt idx="1438">
                  <c:v>2.93508E-2</c:v>
                </c:pt>
                <c:pt idx="1439">
                  <c:v>2.99443E-2</c:v>
                </c:pt>
                <c:pt idx="1440">
                  <c:v>3.0359199999999996E-2</c:v>
                </c:pt>
                <c:pt idx="1441">
                  <c:v>3.0802999999999997E-2</c:v>
                </c:pt>
                <c:pt idx="1442">
                  <c:v>3.08043E-2</c:v>
                </c:pt>
                <c:pt idx="1443">
                  <c:v>3.0676599999999998E-2</c:v>
                </c:pt>
                <c:pt idx="1444">
                  <c:v>3.0224299999999999E-2</c:v>
                </c:pt>
                <c:pt idx="1445">
                  <c:v>2.9972099999999998E-2</c:v>
                </c:pt>
                <c:pt idx="1446">
                  <c:v>2.93811E-2</c:v>
                </c:pt>
                <c:pt idx="1447">
                  <c:v>2.9268199999999998E-2</c:v>
                </c:pt>
                <c:pt idx="1448">
                  <c:v>2.8910799999999997E-2</c:v>
                </c:pt>
                <c:pt idx="1449">
                  <c:v>2.9167599999999998E-2</c:v>
                </c:pt>
                <c:pt idx="1450">
                  <c:v>2.9489499999999998E-2</c:v>
                </c:pt>
                <c:pt idx="1451">
                  <c:v>2.9793399999999998E-2</c:v>
                </c:pt>
                <c:pt idx="1452">
                  <c:v>2.9838499999999997E-2</c:v>
                </c:pt>
                <c:pt idx="1453">
                  <c:v>2.9798499999999999E-2</c:v>
                </c:pt>
                <c:pt idx="1454">
                  <c:v>2.9911399999999998E-2</c:v>
                </c:pt>
                <c:pt idx="1455">
                  <c:v>3.0144299999999999E-2</c:v>
                </c:pt>
                <c:pt idx="1456">
                  <c:v>3.0142999999999996E-2</c:v>
                </c:pt>
                <c:pt idx="1457">
                  <c:v>2.9738499999999998E-2</c:v>
                </c:pt>
                <c:pt idx="1458">
                  <c:v>3.0257199999999998E-2</c:v>
                </c:pt>
                <c:pt idx="1459">
                  <c:v>3.0559099999999999E-2</c:v>
                </c:pt>
                <c:pt idx="1460">
                  <c:v>3.0617899999999997E-2</c:v>
                </c:pt>
                <c:pt idx="1461">
                  <c:v>3.0440399999999999E-2</c:v>
                </c:pt>
                <c:pt idx="1462">
                  <c:v>2.9876599999999996E-2</c:v>
                </c:pt>
                <c:pt idx="1463">
                  <c:v>3.0188199999999998E-2</c:v>
                </c:pt>
                <c:pt idx="1464">
                  <c:v>3.0877799999999997E-2</c:v>
                </c:pt>
                <c:pt idx="1465">
                  <c:v>3.1002399999999999E-2</c:v>
                </c:pt>
                <c:pt idx="1466">
                  <c:v>3.0586200000000001E-2</c:v>
                </c:pt>
                <c:pt idx="1467">
                  <c:v>3.0377899999999999E-2</c:v>
                </c:pt>
                <c:pt idx="1468">
                  <c:v>3.0242999999999999E-2</c:v>
                </c:pt>
                <c:pt idx="1469">
                  <c:v>2.9854699999999998E-2</c:v>
                </c:pt>
                <c:pt idx="1470">
                  <c:v>2.9551399999999999E-2</c:v>
                </c:pt>
                <c:pt idx="1471">
                  <c:v>2.9489499999999998E-2</c:v>
                </c:pt>
                <c:pt idx="1472">
                  <c:v>2.9866299999999998E-2</c:v>
                </c:pt>
                <c:pt idx="1473">
                  <c:v>3.00314E-2</c:v>
                </c:pt>
                <c:pt idx="1474">
                  <c:v>2.9877899999999999E-2</c:v>
                </c:pt>
                <c:pt idx="1475">
                  <c:v>2.9740499999999996E-2</c:v>
                </c:pt>
                <c:pt idx="1476">
                  <c:v>2.9443699999999996E-2</c:v>
                </c:pt>
                <c:pt idx="1477">
                  <c:v>2.9550099999999996E-2</c:v>
                </c:pt>
                <c:pt idx="1478">
                  <c:v>3.0263699999999998E-2</c:v>
                </c:pt>
                <c:pt idx="1479">
                  <c:v>2.9948199999999998E-2</c:v>
                </c:pt>
                <c:pt idx="1480">
                  <c:v>2.9861800000000001E-2</c:v>
                </c:pt>
                <c:pt idx="1481">
                  <c:v>2.9650799999999998E-2</c:v>
                </c:pt>
                <c:pt idx="1482">
                  <c:v>2.9679799999999999E-2</c:v>
                </c:pt>
                <c:pt idx="1483">
                  <c:v>3.03463E-2</c:v>
                </c:pt>
                <c:pt idx="1484">
                  <c:v>3.0435299999999998E-2</c:v>
                </c:pt>
                <c:pt idx="1485">
                  <c:v>2.9472099999999998E-2</c:v>
                </c:pt>
                <c:pt idx="1486">
                  <c:v>2.9286899999999998E-2</c:v>
                </c:pt>
                <c:pt idx="1487">
                  <c:v>2.9116599999999999E-2</c:v>
                </c:pt>
                <c:pt idx="1488">
                  <c:v>2.9110799999999999E-2</c:v>
                </c:pt>
                <c:pt idx="1489">
                  <c:v>2.8990799999999997E-2</c:v>
                </c:pt>
                <c:pt idx="1490">
                  <c:v>2.8141799999999998E-2</c:v>
                </c:pt>
                <c:pt idx="1491">
                  <c:v>2.8103099999999999E-2</c:v>
                </c:pt>
                <c:pt idx="1492">
                  <c:v>2.8511499999999999E-2</c:v>
                </c:pt>
                <c:pt idx="1493">
                  <c:v>2.9824999999999997E-2</c:v>
                </c:pt>
                <c:pt idx="1494">
                  <c:v>3.0401699999999997E-2</c:v>
                </c:pt>
                <c:pt idx="1495">
                  <c:v>3.0387499999999998E-2</c:v>
                </c:pt>
                <c:pt idx="1496">
                  <c:v>3.03463E-2</c:v>
                </c:pt>
                <c:pt idx="1497">
                  <c:v>3.03282E-2</c:v>
                </c:pt>
                <c:pt idx="1498">
                  <c:v>3.0797199999999997E-2</c:v>
                </c:pt>
                <c:pt idx="1499">
                  <c:v>3.07604E-2</c:v>
                </c:pt>
                <c:pt idx="1500">
                  <c:v>3.0693999999999999E-2</c:v>
                </c:pt>
                <c:pt idx="1501">
                  <c:v>3.0777199999999998E-2</c:v>
                </c:pt>
                <c:pt idx="1502">
                  <c:v>3.0961099999999998E-2</c:v>
                </c:pt>
                <c:pt idx="1503">
                  <c:v>3.0713299999999999E-2</c:v>
                </c:pt>
                <c:pt idx="1504">
                  <c:v>2.9979199999999998E-2</c:v>
                </c:pt>
                <c:pt idx="1505">
                  <c:v>2.9507599999999998E-2</c:v>
                </c:pt>
                <c:pt idx="1506">
                  <c:v>2.9190199999999999E-2</c:v>
                </c:pt>
                <c:pt idx="1507">
                  <c:v>2.9050199999999998E-2</c:v>
                </c:pt>
                <c:pt idx="1508">
                  <c:v>2.91037E-2</c:v>
                </c:pt>
                <c:pt idx="1509">
                  <c:v>2.90108E-2</c:v>
                </c:pt>
                <c:pt idx="1510">
                  <c:v>2.8895299999999999E-2</c:v>
                </c:pt>
                <c:pt idx="1511">
                  <c:v>2.9176599999999997E-2</c:v>
                </c:pt>
                <c:pt idx="1512">
                  <c:v>2.9962999999999997E-2</c:v>
                </c:pt>
                <c:pt idx="1513">
                  <c:v>3.0532699999999996E-2</c:v>
                </c:pt>
                <c:pt idx="1514">
                  <c:v>3.0299199999999998E-2</c:v>
                </c:pt>
                <c:pt idx="1515">
                  <c:v>3.0223E-2</c:v>
                </c:pt>
                <c:pt idx="1516">
                  <c:v>3.0719799999999998E-2</c:v>
                </c:pt>
                <c:pt idx="1517">
                  <c:v>3.0992699999999998E-2</c:v>
                </c:pt>
                <c:pt idx="1518">
                  <c:v>3.0402999999999999E-2</c:v>
                </c:pt>
                <c:pt idx="1519">
                  <c:v>2.9324299999999998E-2</c:v>
                </c:pt>
                <c:pt idx="1520">
                  <c:v>2.9022399999999997E-2</c:v>
                </c:pt>
                <c:pt idx="1521">
                  <c:v>2.8427599999999997E-2</c:v>
                </c:pt>
                <c:pt idx="1522">
                  <c:v>2.8485E-2</c:v>
                </c:pt>
                <c:pt idx="1523">
                  <c:v>2.8012799999999997E-2</c:v>
                </c:pt>
                <c:pt idx="1524">
                  <c:v>2.7731499999999999E-2</c:v>
                </c:pt>
                <c:pt idx="1525">
                  <c:v>2.7555399999999997E-2</c:v>
                </c:pt>
                <c:pt idx="1526">
                  <c:v>2.8641099999999999E-2</c:v>
                </c:pt>
                <c:pt idx="1527">
                  <c:v>2.9583099999999998E-2</c:v>
                </c:pt>
                <c:pt idx="1528">
                  <c:v>2.9778499999999999E-2</c:v>
                </c:pt>
                <c:pt idx="1529">
                  <c:v>2.9852099999999999E-2</c:v>
                </c:pt>
                <c:pt idx="1530">
                  <c:v>3.0139799999999998E-2</c:v>
                </c:pt>
                <c:pt idx="1531">
                  <c:v>3.0159199999999997E-2</c:v>
                </c:pt>
                <c:pt idx="1532">
                  <c:v>3.0196599999999997E-2</c:v>
                </c:pt>
                <c:pt idx="1533">
                  <c:v>2.99701E-2</c:v>
                </c:pt>
                <c:pt idx="1534">
                  <c:v>2.9833399999999996E-2</c:v>
                </c:pt>
                <c:pt idx="1535">
                  <c:v>3.0090800000000001E-2</c:v>
                </c:pt>
                <c:pt idx="1536">
                  <c:v>3.0788199999999998E-2</c:v>
                </c:pt>
                <c:pt idx="1537">
                  <c:v>3.0538499999999996E-2</c:v>
                </c:pt>
                <c:pt idx="1538">
                  <c:v>3.0388199999999997E-2</c:v>
                </c:pt>
                <c:pt idx="1539">
                  <c:v>2.9823699999999998E-2</c:v>
                </c:pt>
                <c:pt idx="1540">
                  <c:v>2.9701099999999998E-2</c:v>
                </c:pt>
                <c:pt idx="1541">
                  <c:v>2.9645599999999998E-2</c:v>
                </c:pt>
                <c:pt idx="1542">
                  <c:v>2.9080499999999999E-2</c:v>
                </c:pt>
                <c:pt idx="1543">
                  <c:v>2.8748899999999997E-2</c:v>
                </c:pt>
                <c:pt idx="1544">
                  <c:v>2.90856E-2</c:v>
                </c:pt>
                <c:pt idx="1545">
                  <c:v>2.97153E-2</c:v>
                </c:pt>
                <c:pt idx="1546">
                  <c:v>3.0633299999999999E-2</c:v>
                </c:pt>
                <c:pt idx="1547">
                  <c:v>3.0874599999999999E-2</c:v>
                </c:pt>
                <c:pt idx="1548">
                  <c:v>3.04385E-2</c:v>
                </c:pt>
                <c:pt idx="1549">
                  <c:v>2.9543699999999999E-2</c:v>
                </c:pt>
                <c:pt idx="1550">
                  <c:v>2.9584300000000001E-2</c:v>
                </c:pt>
                <c:pt idx="1551">
                  <c:v>2.9769499999999997E-2</c:v>
                </c:pt>
                <c:pt idx="1552">
                  <c:v>2.9913999999999996E-2</c:v>
                </c:pt>
                <c:pt idx="1553">
                  <c:v>2.9855299999999998E-2</c:v>
                </c:pt>
                <c:pt idx="1554">
                  <c:v>2.9915299999999999E-2</c:v>
                </c:pt>
                <c:pt idx="1555">
                  <c:v>3.0344999999999997E-2</c:v>
                </c:pt>
                <c:pt idx="1556">
                  <c:v>3.0039199999999999E-2</c:v>
                </c:pt>
                <c:pt idx="1557">
                  <c:v>2.9185599999999999E-2</c:v>
                </c:pt>
                <c:pt idx="1558">
                  <c:v>2.8606299999999998E-2</c:v>
                </c:pt>
                <c:pt idx="1559">
                  <c:v>2.8643699999999998E-2</c:v>
                </c:pt>
                <c:pt idx="1560">
                  <c:v>2.8870799999999999E-2</c:v>
                </c:pt>
                <c:pt idx="1561">
                  <c:v>2.9510099999999997E-2</c:v>
                </c:pt>
                <c:pt idx="1562">
                  <c:v>2.9904299999999998E-2</c:v>
                </c:pt>
                <c:pt idx="1563">
                  <c:v>2.9923699999999998E-2</c:v>
                </c:pt>
                <c:pt idx="1564">
                  <c:v>2.9946899999999999E-2</c:v>
                </c:pt>
                <c:pt idx="1565">
                  <c:v>3.0279199999999999E-2</c:v>
                </c:pt>
                <c:pt idx="1566">
                  <c:v>2.9992100000000001E-2</c:v>
                </c:pt>
                <c:pt idx="1567">
                  <c:v>2.9494699999999999E-2</c:v>
                </c:pt>
                <c:pt idx="1568">
                  <c:v>2.9062399999999999E-2</c:v>
                </c:pt>
                <c:pt idx="1569">
                  <c:v>2.9192099999999999E-2</c:v>
                </c:pt>
                <c:pt idx="1570">
                  <c:v>2.9556599999999999E-2</c:v>
                </c:pt>
                <c:pt idx="1571">
                  <c:v>2.9704999999999999E-2</c:v>
                </c:pt>
                <c:pt idx="1572">
                  <c:v>2.8859199999999998E-2</c:v>
                </c:pt>
                <c:pt idx="1573">
                  <c:v>2.8723099999999998E-2</c:v>
                </c:pt>
                <c:pt idx="1574">
                  <c:v>2.9485600000000001E-2</c:v>
                </c:pt>
                <c:pt idx="1575">
                  <c:v>3.0055899999999997E-2</c:v>
                </c:pt>
                <c:pt idx="1576">
                  <c:v>2.9552699999999998E-2</c:v>
                </c:pt>
                <c:pt idx="1577">
                  <c:v>2.9230199999999998E-2</c:v>
                </c:pt>
                <c:pt idx="1578">
                  <c:v>2.9228899999999999E-2</c:v>
                </c:pt>
                <c:pt idx="1579">
                  <c:v>2.9359799999999998E-2</c:v>
                </c:pt>
                <c:pt idx="1580">
                  <c:v>3.0181699999999999E-2</c:v>
                </c:pt>
                <c:pt idx="1581">
                  <c:v>3.0638499999999999E-2</c:v>
                </c:pt>
                <c:pt idx="1582">
                  <c:v>3.0836599999999999E-2</c:v>
                </c:pt>
                <c:pt idx="1583">
                  <c:v>3.0577899999999998E-2</c:v>
                </c:pt>
                <c:pt idx="1584">
                  <c:v>3.1002999999999996E-2</c:v>
                </c:pt>
                <c:pt idx="1585">
                  <c:v>3.10075E-2</c:v>
                </c:pt>
                <c:pt idx="1586">
                  <c:v>3.0394600000000001E-2</c:v>
                </c:pt>
                <c:pt idx="1587">
                  <c:v>2.96405E-2</c:v>
                </c:pt>
                <c:pt idx="1588">
                  <c:v>2.9652100000000001E-2</c:v>
                </c:pt>
                <c:pt idx="1589">
                  <c:v>3.0024999999999996E-2</c:v>
                </c:pt>
                <c:pt idx="1590">
                  <c:v>3.0198499999999996E-2</c:v>
                </c:pt>
                <c:pt idx="1591">
                  <c:v>3.0069499999999999E-2</c:v>
                </c:pt>
                <c:pt idx="1592">
                  <c:v>2.9786899999999998E-2</c:v>
                </c:pt>
                <c:pt idx="1593">
                  <c:v>3.0140500000000001E-2</c:v>
                </c:pt>
                <c:pt idx="1594">
                  <c:v>2.9635999999999999E-2</c:v>
                </c:pt>
                <c:pt idx="1595">
                  <c:v>2.9216599999999999E-2</c:v>
                </c:pt>
                <c:pt idx="1596">
                  <c:v>2.8254699999999997E-2</c:v>
                </c:pt>
                <c:pt idx="1597">
                  <c:v>2.8077299999999999E-2</c:v>
                </c:pt>
                <c:pt idx="1598">
                  <c:v>2.8527599999999997E-2</c:v>
                </c:pt>
                <c:pt idx="1599">
                  <c:v>2.8965599999999998E-2</c:v>
                </c:pt>
                <c:pt idx="1600">
                  <c:v>2.9992699999999997E-2</c:v>
                </c:pt>
                <c:pt idx="1601">
                  <c:v>3.01108E-2</c:v>
                </c:pt>
                <c:pt idx="1602">
                  <c:v>3.0204299999999996E-2</c:v>
                </c:pt>
                <c:pt idx="1603">
                  <c:v>3.0900399999999998E-2</c:v>
                </c:pt>
                <c:pt idx="1604">
                  <c:v>3.1135899999999998E-2</c:v>
                </c:pt>
                <c:pt idx="1605">
                  <c:v>3.0339199999999997E-2</c:v>
                </c:pt>
                <c:pt idx="1606">
                  <c:v>2.9819199999999997E-2</c:v>
                </c:pt>
                <c:pt idx="1607">
                  <c:v>2.9811399999999998E-2</c:v>
                </c:pt>
                <c:pt idx="1608">
                  <c:v>3.0108199999999998E-2</c:v>
                </c:pt>
                <c:pt idx="1609">
                  <c:v>3.0237199999999999E-2</c:v>
                </c:pt>
                <c:pt idx="1610">
                  <c:v>3.0287499999999998E-2</c:v>
                </c:pt>
                <c:pt idx="1611">
                  <c:v>2.9682999999999998E-2</c:v>
                </c:pt>
                <c:pt idx="1612">
                  <c:v>2.9865599999999999E-2</c:v>
                </c:pt>
                <c:pt idx="1613">
                  <c:v>3.0033999999999998E-2</c:v>
                </c:pt>
                <c:pt idx="1614">
                  <c:v>2.9824999999999997E-2</c:v>
                </c:pt>
                <c:pt idx="1615">
                  <c:v>2.8591499999999999E-2</c:v>
                </c:pt>
                <c:pt idx="1616">
                  <c:v>2.8618599999999998E-2</c:v>
                </c:pt>
                <c:pt idx="1617">
                  <c:v>2.8810199999999998E-2</c:v>
                </c:pt>
                <c:pt idx="1618">
                  <c:v>2.92456E-2</c:v>
                </c:pt>
                <c:pt idx="1619">
                  <c:v>2.9334699999999998E-2</c:v>
                </c:pt>
                <c:pt idx="1620">
                  <c:v>2.91089E-2</c:v>
                </c:pt>
                <c:pt idx="1621">
                  <c:v>2.8795299999999999E-2</c:v>
                </c:pt>
                <c:pt idx="1622">
                  <c:v>2.9554699999999996E-2</c:v>
                </c:pt>
                <c:pt idx="1623">
                  <c:v>3.0315299999999996E-2</c:v>
                </c:pt>
                <c:pt idx="1624">
                  <c:v>3.0548799999999997E-2</c:v>
                </c:pt>
                <c:pt idx="1625">
                  <c:v>3.0243699999999998E-2</c:v>
                </c:pt>
                <c:pt idx="1626">
                  <c:v>3.0048800000000001E-2</c:v>
                </c:pt>
                <c:pt idx="1627">
                  <c:v>3.01166E-2</c:v>
                </c:pt>
                <c:pt idx="1628">
                  <c:v>2.9700499999999998E-2</c:v>
                </c:pt>
                <c:pt idx="1629">
                  <c:v>2.8962399999999999E-2</c:v>
                </c:pt>
                <c:pt idx="1630">
                  <c:v>2.7787599999999999E-2</c:v>
                </c:pt>
                <c:pt idx="1631">
                  <c:v>2.78418E-2</c:v>
                </c:pt>
                <c:pt idx="1632">
                  <c:v>2.7967599999999999E-2</c:v>
                </c:pt>
                <c:pt idx="1633">
                  <c:v>2.8087599999999997E-2</c:v>
                </c:pt>
                <c:pt idx="1634">
                  <c:v>2.8637899999999997E-2</c:v>
                </c:pt>
                <c:pt idx="1635">
                  <c:v>2.8887599999999999E-2</c:v>
                </c:pt>
                <c:pt idx="1636">
                  <c:v>2.9543099999999996E-2</c:v>
                </c:pt>
                <c:pt idx="1637">
                  <c:v>3.0786899999999999E-2</c:v>
                </c:pt>
                <c:pt idx="1638">
                  <c:v>3.1201699999999999E-2</c:v>
                </c:pt>
                <c:pt idx="1639">
                  <c:v>3.0486899999999997E-2</c:v>
                </c:pt>
                <c:pt idx="1640">
                  <c:v>2.9593999999999999E-2</c:v>
                </c:pt>
                <c:pt idx="1641">
                  <c:v>2.9276E-2</c:v>
                </c:pt>
                <c:pt idx="1642">
                  <c:v>2.9695300000000001E-2</c:v>
                </c:pt>
                <c:pt idx="1643">
                  <c:v>3.04192E-2</c:v>
                </c:pt>
                <c:pt idx="1644">
                  <c:v>3.0619799999999999E-2</c:v>
                </c:pt>
                <c:pt idx="1645">
                  <c:v>3.0706899999999999E-2</c:v>
                </c:pt>
                <c:pt idx="1646">
                  <c:v>3.04817E-2</c:v>
                </c:pt>
                <c:pt idx="1647">
                  <c:v>3.0272099999999996E-2</c:v>
                </c:pt>
                <c:pt idx="1648">
                  <c:v>2.9200499999999997E-2</c:v>
                </c:pt>
                <c:pt idx="1649">
                  <c:v>2.8161199999999997E-2</c:v>
                </c:pt>
                <c:pt idx="1650">
                  <c:v>2.77992E-2</c:v>
                </c:pt>
                <c:pt idx="1651">
                  <c:v>2.7714099999999998E-2</c:v>
                </c:pt>
                <c:pt idx="1652">
                  <c:v>2.8535999999999999E-2</c:v>
                </c:pt>
                <c:pt idx="1653">
                  <c:v>2.8999199999999999E-2</c:v>
                </c:pt>
                <c:pt idx="1654">
                  <c:v>2.9386299999999997E-2</c:v>
                </c:pt>
                <c:pt idx="1655">
                  <c:v>3.0032099999999999E-2</c:v>
                </c:pt>
                <c:pt idx="1656">
                  <c:v>3.0644999999999999E-2</c:v>
                </c:pt>
                <c:pt idx="1657">
                  <c:v>3.11378E-2</c:v>
                </c:pt>
                <c:pt idx="1658">
                  <c:v>3.1119799999999996E-2</c:v>
                </c:pt>
                <c:pt idx="1659">
                  <c:v>3.0697200000000001E-2</c:v>
                </c:pt>
                <c:pt idx="1660">
                  <c:v>3.0184299999999997E-2</c:v>
                </c:pt>
                <c:pt idx="1661">
                  <c:v>3.0304999999999999E-2</c:v>
                </c:pt>
                <c:pt idx="1662">
                  <c:v>3.02411E-2</c:v>
                </c:pt>
                <c:pt idx="1663">
                  <c:v>2.9375999999999999E-2</c:v>
                </c:pt>
                <c:pt idx="1664">
                  <c:v>2.8455299999999999E-2</c:v>
                </c:pt>
                <c:pt idx="1665">
                  <c:v>2.8112799999999997E-2</c:v>
                </c:pt>
                <c:pt idx="1666">
                  <c:v>2.8393399999999999E-2</c:v>
                </c:pt>
                <c:pt idx="1667">
                  <c:v>2.8388199999999999E-2</c:v>
                </c:pt>
                <c:pt idx="1668">
                  <c:v>2.7979199999999999E-2</c:v>
                </c:pt>
                <c:pt idx="1669">
                  <c:v>2.7511499999999998E-2</c:v>
                </c:pt>
                <c:pt idx="1670">
                  <c:v>2.7725699999999999E-2</c:v>
                </c:pt>
                <c:pt idx="1671">
                  <c:v>2.8092099999999998E-2</c:v>
                </c:pt>
                <c:pt idx="1672">
                  <c:v>2.9106899999999998E-2</c:v>
                </c:pt>
                <c:pt idx="1673">
                  <c:v>2.97766E-2</c:v>
                </c:pt>
                <c:pt idx="1674">
                  <c:v>3.04192E-2</c:v>
                </c:pt>
                <c:pt idx="1675">
                  <c:v>3.0668799999999996E-2</c:v>
                </c:pt>
                <c:pt idx="1676">
                  <c:v>3.1086199999999998E-2</c:v>
                </c:pt>
                <c:pt idx="1677">
                  <c:v>3.0824899999999999E-2</c:v>
                </c:pt>
                <c:pt idx="1678">
                  <c:v>3.0162399999999999E-2</c:v>
                </c:pt>
                <c:pt idx="1679">
                  <c:v>2.9392700000000001E-2</c:v>
                </c:pt>
                <c:pt idx="1680">
                  <c:v>2.9781099999999998E-2</c:v>
                </c:pt>
                <c:pt idx="1681">
                  <c:v>2.9757899999999997E-2</c:v>
                </c:pt>
                <c:pt idx="1682">
                  <c:v>2.9528199999999998E-2</c:v>
                </c:pt>
                <c:pt idx="1683">
                  <c:v>2.9323699999999998E-2</c:v>
                </c:pt>
                <c:pt idx="1684">
                  <c:v>2.8623099999999999E-2</c:v>
                </c:pt>
                <c:pt idx="1685">
                  <c:v>2.8546299999999997E-2</c:v>
                </c:pt>
                <c:pt idx="1686">
                  <c:v>2.8506999999999998E-2</c:v>
                </c:pt>
                <c:pt idx="1687">
                  <c:v>2.8686299999999998E-2</c:v>
                </c:pt>
                <c:pt idx="1688">
                  <c:v>2.9028199999999997E-2</c:v>
                </c:pt>
                <c:pt idx="1689">
                  <c:v>2.90476E-2</c:v>
                </c:pt>
                <c:pt idx="1690">
                  <c:v>2.9481799999999999E-2</c:v>
                </c:pt>
                <c:pt idx="1691">
                  <c:v>3.0054600000000001E-2</c:v>
                </c:pt>
                <c:pt idx="1692">
                  <c:v>2.9999199999999997E-2</c:v>
                </c:pt>
                <c:pt idx="1693">
                  <c:v>2.9536E-2</c:v>
                </c:pt>
                <c:pt idx="1694">
                  <c:v>2.95353E-2</c:v>
                </c:pt>
                <c:pt idx="1695">
                  <c:v>2.99308E-2</c:v>
                </c:pt>
                <c:pt idx="1696">
                  <c:v>3.0093399999999999E-2</c:v>
                </c:pt>
                <c:pt idx="1697">
                  <c:v>2.9503700000000001E-2</c:v>
                </c:pt>
                <c:pt idx="1698">
                  <c:v>2.8696599999999999E-2</c:v>
                </c:pt>
                <c:pt idx="1699">
                  <c:v>2.8533999999999997E-2</c:v>
                </c:pt>
                <c:pt idx="1700">
                  <c:v>2.8536599999999999E-2</c:v>
                </c:pt>
                <c:pt idx="1701">
                  <c:v>2.8993399999999999E-2</c:v>
                </c:pt>
                <c:pt idx="1702">
                  <c:v>2.8883699999999998E-2</c:v>
                </c:pt>
                <c:pt idx="1703">
                  <c:v>2.9008899999999997E-2</c:v>
                </c:pt>
                <c:pt idx="1704">
                  <c:v>2.9394699999999996E-2</c:v>
                </c:pt>
                <c:pt idx="1705">
                  <c:v>3.0143699999999999E-2</c:v>
                </c:pt>
                <c:pt idx="1706">
                  <c:v>3.0090800000000001E-2</c:v>
                </c:pt>
                <c:pt idx="1707">
                  <c:v>3.0144299999999999E-2</c:v>
                </c:pt>
                <c:pt idx="1708">
                  <c:v>3.0021099999999998E-2</c:v>
                </c:pt>
                <c:pt idx="1709">
                  <c:v>3.0169499999999998E-2</c:v>
                </c:pt>
                <c:pt idx="1710">
                  <c:v>2.9849499999999998E-2</c:v>
                </c:pt>
                <c:pt idx="1711">
                  <c:v>2.9622999999999997E-2</c:v>
                </c:pt>
                <c:pt idx="1712">
                  <c:v>2.8783099999999999E-2</c:v>
                </c:pt>
                <c:pt idx="1713">
                  <c:v>2.8169499999999997E-2</c:v>
                </c:pt>
                <c:pt idx="1714">
                  <c:v>2.8304999999999997E-2</c:v>
                </c:pt>
                <c:pt idx="1715">
                  <c:v>2.8367E-2</c:v>
                </c:pt>
                <c:pt idx="1716">
                  <c:v>2.86702E-2</c:v>
                </c:pt>
                <c:pt idx="1717">
                  <c:v>2.86579E-2</c:v>
                </c:pt>
                <c:pt idx="1718">
                  <c:v>2.9014699999999997E-2</c:v>
                </c:pt>
                <c:pt idx="1719">
                  <c:v>2.9139199999999997E-2</c:v>
                </c:pt>
                <c:pt idx="1720">
                  <c:v>2.9602999999999997E-2</c:v>
                </c:pt>
                <c:pt idx="1721">
                  <c:v>2.8881799999999999E-2</c:v>
                </c:pt>
                <c:pt idx="1722">
                  <c:v>2.8324999999999999E-2</c:v>
                </c:pt>
                <c:pt idx="1723">
                  <c:v>2.7812799999999999E-2</c:v>
                </c:pt>
                <c:pt idx="1724">
                  <c:v>2.8461799999999999E-2</c:v>
                </c:pt>
                <c:pt idx="1725">
                  <c:v>2.8903099999999998E-2</c:v>
                </c:pt>
                <c:pt idx="1726">
                  <c:v>2.9190799999999999E-2</c:v>
                </c:pt>
                <c:pt idx="1727">
                  <c:v>2.9167599999999998E-2</c:v>
                </c:pt>
                <c:pt idx="1728">
                  <c:v>2.9411399999999997E-2</c:v>
                </c:pt>
                <c:pt idx="1729">
                  <c:v>2.9704999999999999E-2</c:v>
                </c:pt>
                <c:pt idx="1730">
                  <c:v>2.93011E-2</c:v>
                </c:pt>
                <c:pt idx="1731">
                  <c:v>2.84418E-2</c:v>
                </c:pt>
                <c:pt idx="1732">
                  <c:v>2.8357899999999998E-2</c:v>
                </c:pt>
                <c:pt idx="1733">
                  <c:v>2.8765699999999998E-2</c:v>
                </c:pt>
                <c:pt idx="1734">
                  <c:v>2.9514699999999998E-2</c:v>
                </c:pt>
                <c:pt idx="1735">
                  <c:v>2.9352699999999999E-2</c:v>
                </c:pt>
                <c:pt idx="1736">
                  <c:v>2.8581799999999997E-2</c:v>
                </c:pt>
                <c:pt idx="1737">
                  <c:v>2.8574699999999998E-2</c:v>
                </c:pt>
                <c:pt idx="1738">
                  <c:v>2.8469499999999998E-2</c:v>
                </c:pt>
                <c:pt idx="1739">
                  <c:v>2.8583699999999997E-2</c:v>
                </c:pt>
                <c:pt idx="1740">
                  <c:v>2.8886899999999997E-2</c:v>
                </c:pt>
                <c:pt idx="1741">
                  <c:v>2.8593399999999998E-2</c:v>
                </c:pt>
                <c:pt idx="1742">
                  <c:v>2.8513399999999998E-2</c:v>
                </c:pt>
                <c:pt idx="1743">
                  <c:v>2.9168899999999998E-2</c:v>
                </c:pt>
                <c:pt idx="1744">
                  <c:v>2.9926299999999996E-2</c:v>
                </c:pt>
                <c:pt idx="1745">
                  <c:v>2.95418E-2</c:v>
                </c:pt>
                <c:pt idx="1746">
                  <c:v>2.91656E-2</c:v>
                </c:pt>
                <c:pt idx="1747">
                  <c:v>2.9081099999999999E-2</c:v>
                </c:pt>
                <c:pt idx="1748">
                  <c:v>3.0204999999999996E-2</c:v>
                </c:pt>
                <c:pt idx="1749">
                  <c:v>3.0387499999999998E-2</c:v>
                </c:pt>
                <c:pt idx="1750">
                  <c:v>2.9960499999999998E-2</c:v>
                </c:pt>
                <c:pt idx="1751">
                  <c:v>2.9130199999999998E-2</c:v>
                </c:pt>
                <c:pt idx="1752">
                  <c:v>2.9119199999999998E-2</c:v>
                </c:pt>
                <c:pt idx="1753">
                  <c:v>2.9330199999999997E-2</c:v>
                </c:pt>
                <c:pt idx="1754">
                  <c:v>2.9371399999999999E-2</c:v>
                </c:pt>
                <c:pt idx="1755">
                  <c:v>2.86895E-2</c:v>
                </c:pt>
                <c:pt idx="1756">
                  <c:v>2.82928E-2</c:v>
                </c:pt>
                <c:pt idx="1757">
                  <c:v>2.8697299999999999E-2</c:v>
                </c:pt>
                <c:pt idx="1758">
                  <c:v>2.9531399999999999E-2</c:v>
                </c:pt>
                <c:pt idx="1759">
                  <c:v>3.0412099999999997E-2</c:v>
                </c:pt>
                <c:pt idx="1760">
                  <c:v>3.06366E-2</c:v>
                </c:pt>
                <c:pt idx="1761">
                  <c:v>3.0271399999999997E-2</c:v>
                </c:pt>
                <c:pt idx="1762">
                  <c:v>3.0428199999999999E-2</c:v>
                </c:pt>
                <c:pt idx="1763">
                  <c:v>3.0060499999999997E-2</c:v>
                </c:pt>
                <c:pt idx="1764">
                  <c:v>3.0149499999999996E-2</c:v>
                </c:pt>
                <c:pt idx="1765">
                  <c:v>2.9650099999999999E-2</c:v>
                </c:pt>
                <c:pt idx="1766">
                  <c:v>2.94127E-2</c:v>
                </c:pt>
                <c:pt idx="1767">
                  <c:v>2.9688199999999998E-2</c:v>
                </c:pt>
                <c:pt idx="1768">
                  <c:v>2.9611399999999996E-2</c:v>
                </c:pt>
                <c:pt idx="1769">
                  <c:v>2.9150199999999998E-2</c:v>
                </c:pt>
                <c:pt idx="1770">
                  <c:v>2.8855299999999997E-2</c:v>
                </c:pt>
                <c:pt idx="1771">
                  <c:v>2.9198499999999999E-2</c:v>
                </c:pt>
                <c:pt idx="1772">
                  <c:v>2.9333399999999999E-2</c:v>
                </c:pt>
                <c:pt idx="1773">
                  <c:v>2.93076E-2</c:v>
                </c:pt>
                <c:pt idx="1774">
                  <c:v>2.83302E-2</c:v>
                </c:pt>
                <c:pt idx="1775">
                  <c:v>2.7950199999999998E-2</c:v>
                </c:pt>
                <c:pt idx="1776">
                  <c:v>2.8112799999999997E-2</c:v>
                </c:pt>
                <c:pt idx="1777">
                  <c:v>2.8777899999999999E-2</c:v>
                </c:pt>
                <c:pt idx="1778">
                  <c:v>2.9021799999999997E-2</c:v>
                </c:pt>
                <c:pt idx="1779">
                  <c:v>2.9349499999999997E-2</c:v>
                </c:pt>
                <c:pt idx="1780">
                  <c:v>2.9405599999999997E-2</c:v>
                </c:pt>
                <c:pt idx="1781">
                  <c:v>2.9937199999999997E-2</c:v>
                </c:pt>
                <c:pt idx="1782">
                  <c:v>3.04462E-2</c:v>
                </c:pt>
                <c:pt idx="1783">
                  <c:v>3.0570799999999999E-2</c:v>
                </c:pt>
                <c:pt idx="1784">
                  <c:v>3.0086299999999996E-2</c:v>
                </c:pt>
                <c:pt idx="1785">
                  <c:v>2.9446899999999998E-2</c:v>
                </c:pt>
                <c:pt idx="1786">
                  <c:v>2.9457199999999996E-2</c:v>
                </c:pt>
                <c:pt idx="1787">
                  <c:v>2.9124399999999998E-2</c:v>
                </c:pt>
                <c:pt idx="1788">
                  <c:v>2.8332799999999998E-2</c:v>
                </c:pt>
                <c:pt idx="1789">
                  <c:v>2.8022499999999999E-2</c:v>
                </c:pt>
                <c:pt idx="1790">
                  <c:v>2.8001199999999997E-2</c:v>
                </c:pt>
                <c:pt idx="1791">
                  <c:v>2.86463E-2</c:v>
                </c:pt>
                <c:pt idx="1792">
                  <c:v>2.9429499999999997E-2</c:v>
                </c:pt>
                <c:pt idx="1793">
                  <c:v>2.9955900000000001E-2</c:v>
                </c:pt>
                <c:pt idx="1794">
                  <c:v>2.9944999999999999E-2</c:v>
                </c:pt>
                <c:pt idx="1795">
                  <c:v>2.9866299999999998E-2</c:v>
                </c:pt>
                <c:pt idx="1796">
                  <c:v>3.0204299999999996E-2</c:v>
                </c:pt>
                <c:pt idx="1797">
                  <c:v>2.9678499999999997E-2</c:v>
                </c:pt>
                <c:pt idx="1798">
                  <c:v>2.8966899999999997E-2</c:v>
                </c:pt>
                <c:pt idx="1799">
                  <c:v>2.8591499999999999E-2</c:v>
                </c:pt>
                <c:pt idx="1800">
                  <c:v>2.8894699999999999E-2</c:v>
                </c:pt>
                <c:pt idx="1801">
                  <c:v>2.9574699999999999E-2</c:v>
                </c:pt>
                <c:pt idx="1802">
                  <c:v>2.9932099999999996E-2</c:v>
                </c:pt>
                <c:pt idx="1803">
                  <c:v>2.9619799999999998E-2</c:v>
                </c:pt>
                <c:pt idx="1804">
                  <c:v>2.9041099999999997E-2</c:v>
                </c:pt>
                <c:pt idx="1805">
                  <c:v>2.9043699999999999E-2</c:v>
                </c:pt>
                <c:pt idx="1806">
                  <c:v>2.89366E-2</c:v>
                </c:pt>
                <c:pt idx="1807">
                  <c:v>2.8639899999999999E-2</c:v>
                </c:pt>
                <c:pt idx="1808">
                  <c:v>2.83115E-2</c:v>
                </c:pt>
                <c:pt idx="1809">
                  <c:v>2.84418E-2</c:v>
                </c:pt>
                <c:pt idx="1810">
                  <c:v>2.8574699999999998E-2</c:v>
                </c:pt>
                <c:pt idx="1811">
                  <c:v>2.9052699999999997E-2</c:v>
                </c:pt>
                <c:pt idx="1812">
                  <c:v>3.0002399999999999E-2</c:v>
                </c:pt>
                <c:pt idx="1813">
                  <c:v>2.9797199999999996E-2</c:v>
                </c:pt>
                <c:pt idx="1814">
                  <c:v>2.9474E-2</c:v>
                </c:pt>
                <c:pt idx="1815">
                  <c:v>2.9422399999999998E-2</c:v>
                </c:pt>
                <c:pt idx="1816">
                  <c:v>2.94805E-2</c:v>
                </c:pt>
                <c:pt idx="1817">
                  <c:v>2.9063099999999998E-2</c:v>
                </c:pt>
                <c:pt idx="1818">
                  <c:v>2.84108E-2</c:v>
                </c:pt>
                <c:pt idx="1819">
                  <c:v>2.8425699999999998E-2</c:v>
                </c:pt>
                <c:pt idx="1820">
                  <c:v>2.9213399999999997E-2</c:v>
                </c:pt>
                <c:pt idx="1821">
                  <c:v>2.9585599999999997E-2</c:v>
                </c:pt>
                <c:pt idx="1822">
                  <c:v>2.9668899999999998E-2</c:v>
                </c:pt>
                <c:pt idx="1823">
                  <c:v>2.8966899999999997E-2</c:v>
                </c:pt>
                <c:pt idx="1824">
                  <c:v>2.87018E-2</c:v>
                </c:pt>
                <c:pt idx="1825">
                  <c:v>2.8820499999999999E-2</c:v>
                </c:pt>
                <c:pt idx="1826">
                  <c:v>2.8984999999999997E-2</c:v>
                </c:pt>
                <c:pt idx="1827">
                  <c:v>2.8702399999999999E-2</c:v>
                </c:pt>
                <c:pt idx="1828">
                  <c:v>2.8304999999999997E-2</c:v>
                </c:pt>
                <c:pt idx="1829">
                  <c:v>2.8586999999999998E-2</c:v>
                </c:pt>
                <c:pt idx="1830">
                  <c:v>2.9014699999999997E-2</c:v>
                </c:pt>
                <c:pt idx="1831">
                  <c:v>2.9106299999999998E-2</c:v>
                </c:pt>
                <c:pt idx="1832">
                  <c:v>2.8630799999999998E-2</c:v>
                </c:pt>
                <c:pt idx="1833">
                  <c:v>2.80889E-2</c:v>
                </c:pt>
                <c:pt idx="1834">
                  <c:v>2.7417299999999999E-2</c:v>
                </c:pt>
                <c:pt idx="1835">
                  <c:v>2.7921199999999997E-2</c:v>
                </c:pt>
                <c:pt idx="1836">
                  <c:v>2.8797899999999998E-2</c:v>
                </c:pt>
                <c:pt idx="1837">
                  <c:v>2.87876E-2</c:v>
                </c:pt>
                <c:pt idx="1838">
                  <c:v>2.8803699999999998E-2</c:v>
                </c:pt>
                <c:pt idx="1839">
                  <c:v>2.91966E-2</c:v>
                </c:pt>
                <c:pt idx="1840">
                  <c:v>2.9253399999999999E-2</c:v>
                </c:pt>
                <c:pt idx="1841">
                  <c:v>2.8510199999999999E-2</c:v>
                </c:pt>
                <c:pt idx="1842">
                  <c:v>2.8239199999999999E-2</c:v>
                </c:pt>
                <c:pt idx="1843">
                  <c:v>2.8289499999999999E-2</c:v>
                </c:pt>
                <c:pt idx="1844">
                  <c:v>2.8814699999999999E-2</c:v>
                </c:pt>
                <c:pt idx="1845">
                  <c:v>2.9126299999999997E-2</c:v>
                </c:pt>
                <c:pt idx="1846">
                  <c:v>2.9101799999999997E-2</c:v>
                </c:pt>
                <c:pt idx="1847">
                  <c:v>2.9017299999999999E-2</c:v>
                </c:pt>
                <c:pt idx="1848">
                  <c:v>2.9396599999999998E-2</c:v>
                </c:pt>
                <c:pt idx="1849">
                  <c:v>2.9539799999999998E-2</c:v>
                </c:pt>
                <c:pt idx="1850">
                  <c:v>2.9399799999999997E-2</c:v>
                </c:pt>
                <c:pt idx="1851">
                  <c:v>2.9275299999999997E-2</c:v>
                </c:pt>
                <c:pt idx="1852">
                  <c:v>2.87631E-2</c:v>
                </c:pt>
                <c:pt idx="1853">
                  <c:v>2.8407599999999998E-2</c:v>
                </c:pt>
                <c:pt idx="1854">
                  <c:v>2.9112699999999998E-2</c:v>
                </c:pt>
                <c:pt idx="1855">
                  <c:v>2.9773399999999998E-2</c:v>
                </c:pt>
                <c:pt idx="1856">
                  <c:v>3.0030099999999997E-2</c:v>
                </c:pt>
                <c:pt idx="1857">
                  <c:v>3.0009499999999998E-2</c:v>
                </c:pt>
                <c:pt idx="1858">
                  <c:v>3.0441699999999999E-2</c:v>
                </c:pt>
                <c:pt idx="1859">
                  <c:v>3.0591399999999998E-2</c:v>
                </c:pt>
                <c:pt idx="1860">
                  <c:v>3.0198499999999996E-2</c:v>
                </c:pt>
                <c:pt idx="1861">
                  <c:v>2.9603699999999997E-2</c:v>
                </c:pt>
                <c:pt idx="1862">
                  <c:v>2.8684399999999999E-2</c:v>
                </c:pt>
                <c:pt idx="1863">
                  <c:v>2.8196599999999999E-2</c:v>
                </c:pt>
                <c:pt idx="1864">
                  <c:v>2.8306999999999999E-2</c:v>
                </c:pt>
                <c:pt idx="1865">
                  <c:v>2.8525699999999998E-2</c:v>
                </c:pt>
                <c:pt idx="1866">
                  <c:v>2.8508199999999997E-2</c:v>
                </c:pt>
                <c:pt idx="1867">
                  <c:v>2.8621799999999999E-2</c:v>
                </c:pt>
                <c:pt idx="1868">
                  <c:v>2.8990199999999997E-2</c:v>
                </c:pt>
                <c:pt idx="1869">
                  <c:v>2.9120499999999997E-2</c:v>
                </c:pt>
                <c:pt idx="1870">
                  <c:v>2.85224E-2</c:v>
                </c:pt>
                <c:pt idx="1871">
                  <c:v>2.8244399999999999E-2</c:v>
                </c:pt>
                <c:pt idx="1872">
                  <c:v>2.8371499999999997E-2</c:v>
                </c:pt>
                <c:pt idx="1873">
                  <c:v>2.9110799999999999E-2</c:v>
                </c:pt>
                <c:pt idx="1874">
                  <c:v>2.9870799999999996E-2</c:v>
                </c:pt>
                <c:pt idx="1875">
                  <c:v>3.0073999999999997E-2</c:v>
                </c:pt>
                <c:pt idx="1876">
                  <c:v>3.0022399999999998E-2</c:v>
                </c:pt>
                <c:pt idx="1877">
                  <c:v>2.9353399999999998E-2</c:v>
                </c:pt>
                <c:pt idx="1878">
                  <c:v>2.9057899999999998E-2</c:v>
                </c:pt>
                <c:pt idx="1879">
                  <c:v>2.8663099999999997E-2</c:v>
                </c:pt>
                <c:pt idx="1880">
                  <c:v>2.8014099999999997E-2</c:v>
                </c:pt>
                <c:pt idx="1881">
                  <c:v>2.7778599999999997E-2</c:v>
                </c:pt>
                <c:pt idx="1882">
                  <c:v>2.8201199999999999E-2</c:v>
                </c:pt>
                <c:pt idx="1883">
                  <c:v>2.84599E-2</c:v>
                </c:pt>
                <c:pt idx="1884">
                  <c:v>2.9015999999999997E-2</c:v>
                </c:pt>
                <c:pt idx="1885">
                  <c:v>2.92205E-2</c:v>
                </c:pt>
                <c:pt idx="1886">
                  <c:v>2.8986899999999999E-2</c:v>
                </c:pt>
                <c:pt idx="1887">
                  <c:v>2.9098499999999999E-2</c:v>
                </c:pt>
                <c:pt idx="1888">
                  <c:v>2.9757899999999997E-2</c:v>
                </c:pt>
                <c:pt idx="1889">
                  <c:v>2.9809499999999999E-2</c:v>
                </c:pt>
                <c:pt idx="1890">
                  <c:v>2.8901099999999999E-2</c:v>
                </c:pt>
                <c:pt idx="1891">
                  <c:v>2.8019899999999997E-2</c:v>
                </c:pt>
                <c:pt idx="1892">
                  <c:v>2.83799E-2</c:v>
                </c:pt>
                <c:pt idx="1893">
                  <c:v>2.9120499999999997E-2</c:v>
                </c:pt>
                <c:pt idx="1894">
                  <c:v>2.9283099999999999E-2</c:v>
                </c:pt>
                <c:pt idx="1895">
                  <c:v>2.9184399999999999E-2</c:v>
                </c:pt>
                <c:pt idx="1896">
                  <c:v>2.9323099999999998E-2</c:v>
                </c:pt>
                <c:pt idx="1897">
                  <c:v>2.9315999999999998E-2</c:v>
                </c:pt>
                <c:pt idx="1898">
                  <c:v>2.9283099999999999E-2</c:v>
                </c:pt>
                <c:pt idx="1899">
                  <c:v>2.8537899999999998E-2</c:v>
                </c:pt>
                <c:pt idx="1900">
                  <c:v>2.8140499999999999E-2</c:v>
                </c:pt>
                <c:pt idx="1901">
                  <c:v>2.7932799999999997E-2</c:v>
                </c:pt>
                <c:pt idx="1902">
                  <c:v>2.8263099999999999E-2</c:v>
                </c:pt>
                <c:pt idx="1903">
                  <c:v>2.9050199999999998E-2</c:v>
                </c:pt>
                <c:pt idx="1904">
                  <c:v>2.9470799999999998E-2</c:v>
                </c:pt>
                <c:pt idx="1905">
                  <c:v>2.9345599999999999E-2</c:v>
                </c:pt>
                <c:pt idx="1906">
                  <c:v>2.9487599999999996E-2</c:v>
                </c:pt>
                <c:pt idx="1907">
                  <c:v>2.9707600000000001E-2</c:v>
                </c:pt>
                <c:pt idx="1908">
                  <c:v>2.9959799999999998E-2</c:v>
                </c:pt>
                <c:pt idx="1909">
                  <c:v>2.9712699999999998E-2</c:v>
                </c:pt>
                <c:pt idx="1910">
                  <c:v>2.9589499999999998E-2</c:v>
                </c:pt>
                <c:pt idx="1911">
                  <c:v>2.9309499999999999E-2</c:v>
                </c:pt>
                <c:pt idx="1912">
                  <c:v>2.9261099999999998E-2</c:v>
                </c:pt>
                <c:pt idx="1913">
                  <c:v>2.8259199999999998E-2</c:v>
                </c:pt>
                <c:pt idx="1914">
                  <c:v>2.7874099999999999E-2</c:v>
                </c:pt>
                <c:pt idx="1915">
                  <c:v>2.7763799999999998E-2</c:v>
                </c:pt>
                <c:pt idx="1916">
                  <c:v>2.7875399999999998E-2</c:v>
                </c:pt>
                <c:pt idx="1917">
                  <c:v>2.8048299999999998E-2</c:v>
                </c:pt>
                <c:pt idx="1918">
                  <c:v>2.8027E-2</c:v>
                </c:pt>
                <c:pt idx="1919">
                  <c:v>2.81818E-2</c:v>
                </c:pt>
                <c:pt idx="1920">
                  <c:v>2.8500499999999998E-2</c:v>
                </c:pt>
                <c:pt idx="1921">
                  <c:v>2.8934699999999997E-2</c:v>
                </c:pt>
                <c:pt idx="1922">
                  <c:v>3.02037E-2</c:v>
                </c:pt>
                <c:pt idx="1923">
                  <c:v>3.0248799999999999E-2</c:v>
                </c:pt>
                <c:pt idx="1924">
                  <c:v>2.9972699999999998E-2</c:v>
                </c:pt>
                <c:pt idx="1925">
                  <c:v>2.9557199999999999E-2</c:v>
                </c:pt>
                <c:pt idx="1926">
                  <c:v>2.9460500000000001E-2</c:v>
                </c:pt>
                <c:pt idx="1927">
                  <c:v>2.9712099999999998E-2</c:v>
                </c:pt>
                <c:pt idx="1928">
                  <c:v>2.9219799999999997E-2</c:v>
                </c:pt>
                <c:pt idx="1929">
                  <c:v>2.82876E-2</c:v>
                </c:pt>
                <c:pt idx="1930">
                  <c:v>2.7963699999999998E-2</c:v>
                </c:pt>
                <c:pt idx="1931">
                  <c:v>2.8292099999999997E-2</c:v>
                </c:pt>
                <c:pt idx="1932">
                  <c:v>2.8382399999999999E-2</c:v>
                </c:pt>
                <c:pt idx="1933">
                  <c:v>2.8372099999999997E-2</c:v>
                </c:pt>
                <c:pt idx="1934">
                  <c:v>2.7524999999999997E-2</c:v>
                </c:pt>
                <c:pt idx="1935">
                  <c:v>2.7634699999999998E-2</c:v>
                </c:pt>
                <c:pt idx="1936">
                  <c:v>2.8486299999999999E-2</c:v>
                </c:pt>
                <c:pt idx="1937">
                  <c:v>2.8765699999999998E-2</c:v>
                </c:pt>
                <c:pt idx="1938">
                  <c:v>2.9523099999999997E-2</c:v>
                </c:pt>
                <c:pt idx="1939">
                  <c:v>2.9165E-2</c:v>
                </c:pt>
                <c:pt idx="1940">
                  <c:v>2.9008899999999997E-2</c:v>
                </c:pt>
                <c:pt idx="1941">
                  <c:v>2.9305599999999998E-2</c:v>
                </c:pt>
                <c:pt idx="1942">
                  <c:v>2.95353E-2</c:v>
                </c:pt>
                <c:pt idx="1943">
                  <c:v>2.9050799999999998E-2</c:v>
                </c:pt>
                <c:pt idx="1944">
                  <c:v>2.8537899999999998E-2</c:v>
                </c:pt>
                <c:pt idx="1945">
                  <c:v>2.8855299999999997E-2</c:v>
                </c:pt>
                <c:pt idx="1946">
                  <c:v>2.9434699999999998E-2</c:v>
                </c:pt>
                <c:pt idx="1947">
                  <c:v>2.96721E-2</c:v>
                </c:pt>
                <c:pt idx="1948">
                  <c:v>2.9298499999999998E-2</c:v>
                </c:pt>
                <c:pt idx="1949">
                  <c:v>2.9267599999999998E-2</c:v>
                </c:pt>
                <c:pt idx="1950">
                  <c:v>2.9192699999999999E-2</c:v>
                </c:pt>
                <c:pt idx="1951">
                  <c:v>2.9085E-2</c:v>
                </c:pt>
                <c:pt idx="1952">
                  <c:v>2.86895E-2</c:v>
                </c:pt>
                <c:pt idx="1953">
                  <c:v>2.8481799999999998E-2</c:v>
                </c:pt>
                <c:pt idx="1954">
                  <c:v>2.88811E-2</c:v>
                </c:pt>
                <c:pt idx="1955">
                  <c:v>2.93514E-2</c:v>
                </c:pt>
                <c:pt idx="1956">
                  <c:v>2.99308E-2</c:v>
                </c:pt>
                <c:pt idx="1957">
                  <c:v>2.9811399999999998E-2</c:v>
                </c:pt>
                <c:pt idx="1958">
                  <c:v>2.9450799999999999E-2</c:v>
                </c:pt>
                <c:pt idx="1959">
                  <c:v>2.9470799999999998E-2</c:v>
                </c:pt>
                <c:pt idx="1960">
                  <c:v>2.9786299999999998E-2</c:v>
                </c:pt>
                <c:pt idx="1961">
                  <c:v>2.9325599999999997E-2</c:v>
                </c:pt>
                <c:pt idx="1962">
                  <c:v>2.9123699999999999E-2</c:v>
                </c:pt>
                <c:pt idx="1963">
                  <c:v>2.8395299999999998E-2</c:v>
                </c:pt>
                <c:pt idx="1964">
                  <c:v>2.8164399999999999E-2</c:v>
                </c:pt>
                <c:pt idx="1965">
                  <c:v>2.8260499999999997E-2</c:v>
                </c:pt>
                <c:pt idx="1966">
                  <c:v>2.8325699999999999E-2</c:v>
                </c:pt>
                <c:pt idx="1967">
                  <c:v>2.8032799999999997E-2</c:v>
                </c:pt>
                <c:pt idx="1968">
                  <c:v>2.8292099999999997E-2</c:v>
                </c:pt>
                <c:pt idx="1969">
                  <c:v>2.8854699999999997E-2</c:v>
                </c:pt>
                <c:pt idx="1970">
                  <c:v>2.9277299999999999E-2</c:v>
                </c:pt>
                <c:pt idx="1971">
                  <c:v>2.9445599999999999E-2</c:v>
                </c:pt>
                <c:pt idx="1972">
                  <c:v>2.9726299999999997E-2</c:v>
                </c:pt>
                <c:pt idx="1973">
                  <c:v>2.9494699999999999E-2</c:v>
                </c:pt>
                <c:pt idx="1974">
                  <c:v>2.9175999999999997E-2</c:v>
                </c:pt>
                <c:pt idx="1975">
                  <c:v>2.9065599999999997E-2</c:v>
                </c:pt>
                <c:pt idx="1976">
                  <c:v>2.9020499999999998E-2</c:v>
                </c:pt>
                <c:pt idx="1977">
                  <c:v>2.8794699999999999E-2</c:v>
                </c:pt>
                <c:pt idx="1978">
                  <c:v>2.8531499999999998E-2</c:v>
                </c:pt>
                <c:pt idx="1979">
                  <c:v>2.8419899999999998E-2</c:v>
                </c:pt>
                <c:pt idx="1980">
                  <c:v>2.8568199999999998E-2</c:v>
                </c:pt>
                <c:pt idx="1981">
                  <c:v>2.86579E-2</c:v>
                </c:pt>
                <c:pt idx="1982">
                  <c:v>2.8823099999999997E-2</c:v>
                </c:pt>
                <c:pt idx="1983">
                  <c:v>2.9585E-2</c:v>
                </c:pt>
                <c:pt idx="1984">
                  <c:v>3.0168199999999999E-2</c:v>
                </c:pt>
                <c:pt idx="1985">
                  <c:v>3.0170799999999998E-2</c:v>
                </c:pt>
                <c:pt idx="1986">
                  <c:v>2.9596600000000001E-2</c:v>
                </c:pt>
                <c:pt idx="1987">
                  <c:v>2.9026899999999998E-2</c:v>
                </c:pt>
                <c:pt idx="1988">
                  <c:v>2.89302E-2</c:v>
                </c:pt>
                <c:pt idx="1989">
                  <c:v>2.85586E-2</c:v>
                </c:pt>
                <c:pt idx="1990">
                  <c:v>2.8128299999999998E-2</c:v>
                </c:pt>
                <c:pt idx="1991">
                  <c:v>2.8117299999999998E-2</c:v>
                </c:pt>
                <c:pt idx="1992">
                  <c:v>2.86328E-2</c:v>
                </c:pt>
                <c:pt idx="1993">
                  <c:v>2.92947E-2</c:v>
                </c:pt>
                <c:pt idx="1994">
                  <c:v>2.9811399999999998E-2</c:v>
                </c:pt>
                <c:pt idx="1995">
                  <c:v>3.0200499999999998E-2</c:v>
                </c:pt>
                <c:pt idx="1996">
                  <c:v>3.0136599999999999E-2</c:v>
                </c:pt>
                <c:pt idx="1997">
                  <c:v>2.9608199999999998E-2</c:v>
                </c:pt>
                <c:pt idx="1998">
                  <c:v>2.9765599999999996E-2</c:v>
                </c:pt>
                <c:pt idx="1999">
                  <c:v>2.9853999999999999E-2</c:v>
                </c:pt>
                <c:pt idx="2000">
                  <c:v>2.9514699999999998E-2</c:v>
                </c:pt>
                <c:pt idx="2001">
                  <c:v>2.8781099999999997E-2</c:v>
                </c:pt>
                <c:pt idx="2002">
                  <c:v>2.8520499999999997E-2</c:v>
                </c:pt>
                <c:pt idx="2003">
                  <c:v>2.8896599999999998E-2</c:v>
                </c:pt>
                <c:pt idx="2004">
                  <c:v>2.9176599999999997E-2</c:v>
                </c:pt>
                <c:pt idx="2005">
                  <c:v>2.8902399999999998E-2</c:v>
                </c:pt>
                <c:pt idx="2006">
                  <c:v>2.8730199999999997E-2</c:v>
                </c:pt>
                <c:pt idx="2007">
                  <c:v>2.8798599999999997E-2</c:v>
                </c:pt>
                <c:pt idx="2008">
                  <c:v>2.8941099999999997E-2</c:v>
                </c:pt>
                <c:pt idx="2009">
                  <c:v>2.8906299999999999E-2</c:v>
                </c:pt>
                <c:pt idx="2010">
                  <c:v>2.9050199999999998E-2</c:v>
                </c:pt>
                <c:pt idx="2011">
                  <c:v>2.8575999999999997E-2</c:v>
                </c:pt>
                <c:pt idx="2012">
                  <c:v>2.84102E-2</c:v>
                </c:pt>
                <c:pt idx="2013">
                  <c:v>2.90973E-2</c:v>
                </c:pt>
                <c:pt idx="2014">
                  <c:v>2.9630799999999999E-2</c:v>
                </c:pt>
                <c:pt idx="2015">
                  <c:v>2.9955299999999997E-2</c:v>
                </c:pt>
                <c:pt idx="2016">
                  <c:v>3.0459799999999999E-2</c:v>
                </c:pt>
                <c:pt idx="2017">
                  <c:v>3.0221100000000001E-2</c:v>
                </c:pt>
                <c:pt idx="2018">
                  <c:v>2.9893999999999997E-2</c:v>
                </c:pt>
                <c:pt idx="2019">
                  <c:v>2.9494699999999999E-2</c:v>
                </c:pt>
                <c:pt idx="2020">
                  <c:v>2.90108E-2</c:v>
                </c:pt>
                <c:pt idx="2021">
                  <c:v>2.79166E-2</c:v>
                </c:pt>
                <c:pt idx="2022">
                  <c:v>2.84173E-2</c:v>
                </c:pt>
                <c:pt idx="2023">
                  <c:v>2.9268199999999998E-2</c:v>
                </c:pt>
                <c:pt idx="2024">
                  <c:v>2.9872699999999999E-2</c:v>
                </c:pt>
                <c:pt idx="2025">
                  <c:v>2.9872699999999999E-2</c:v>
                </c:pt>
                <c:pt idx="2026">
                  <c:v>2.98753E-2</c:v>
                </c:pt>
                <c:pt idx="2027">
                  <c:v>3.0103699999999997E-2</c:v>
                </c:pt>
                <c:pt idx="2028">
                  <c:v>3.0162399999999999E-2</c:v>
                </c:pt>
                <c:pt idx="2029">
                  <c:v>2.9990799999999998E-2</c:v>
                </c:pt>
                <c:pt idx="2030">
                  <c:v>3.0105E-2</c:v>
                </c:pt>
                <c:pt idx="2031">
                  <c:v>3.0461099999999998E-2</c:v>
                </c:pt>
                <c:pt idx="2032">
                  <c:v>3.1168799999999997E-2</c:v>
                </c:pt>
                <c:pt idx="2033">
                  <c:v>3.2017199999999996E-2</c:v>
                </c:pt>
                <c:pt idx="2034">
                  <c:v>3.1992699999999999E-2</c:v>
                </c:pt>
                <c:pt idx="2035">
                  <c:v>3.0675899999999999E-2</c:v>
                </c:pt>
                <c:pt idx="2036">
                  <c:v>2.9643699999999999E-2</c:v>
                </c:pt>
                <c:pt idx="2037">
                  <c:v>2.8933399999999998E-2</c:v>
                </c:pt>
                <c:pt idx="2038">
                  <c:v>2.83682E-2</c:v>
                </c:pt>
                <c:pt idx="2039">
                  <c:v>2.80831E-2</c:v>
                </c:pt>
                <c:pt idx="2040">
                  <c:v>2.8249499999999997E-2</c:v>
                </c:pt>
                <c:pt idx="2041">
                  <c:v>2.9012099999999999E-2</c:v>
                </c:pt>
                <c:pt idx="2042">
                  <c:v>2.9939799999999999E-2</c:v>
                </c:pt>
                <c:pt idx="2043">
                  <c:v>3.0564999999999998E-2</c:v>
                </c:pt>
                <c:pt idx="2044">
                  <c:v>3.04701E-2</c:v>
                </c:pt>
                <c:pt idx="2045">
                  <c:v>3.0499800000000001E-2</c:v>
                </c:pt>
                <c:pt idx="2046">
                  <c:v>3.0494E-2</c:v>
                </c:pt>
                <c:pt idx="2047">
                  <c:v>3.0777899999999997E-2</c:v>
                </c:pt>
                <c:pt idx="2048">
                  <c:v>3.1061699999999998E-2</c:v>
                </c:pt>
                <c:pt idx="2049">
                  <c:v>3.0924299999999998E-2</c:v>
                </c:pt>
                <c:pt idx="2050">
                  <c:v>3.0434599999999999E-2</c:v>
                </c:pt>
                <c:pt idx="2051">
                  <c:v>3.0297899999999999E-2</c:v>
                </c:pt>
                <c:pt idx="2052">
                  <c:v>3.0366299999999999E-2</c:v>
                </c:pt>
                <c:pt idx="2053">
                  <c:v>2.9940499999999998E-2</c:v>
                </c:pt>
                <c:pt idx="2054">
                  <c:v>2.9377899999999998E-2</c:v>
                </c:pt>
                <c:pt idx="2055">
                  <c:v>2.9246899999999999E-2</c:v>
                </c:pt>
                <c:pt idx="2056">
                  <c:v>2.92895E-2</c:v>
                </c:pt>
                <c:pt idx="2057">
                  <c:v>2.9132699999999997E-2</c:v>
                </c:pt>
                <c:pt idx="2058">
                  <c:v>2.8677299999999999E-2</c:v>
                </c:pt>
                <c:pt idx="2059">
                  <c:v>2.8403099999999997E-2</c:v>
                </c:pt>
                <c:pt idx="2060">
                  <c:v>2.8765699999999998E-2</c:v>
                </c:pt>
                <c:pt idx="2061">
                  <c:v>2.9064999999999997E-2</c:v>
                </c:pt>
                <c:pt idx="2062">
                  <c:v>2.9645599999999998E-2</c:v>
                </c:pt>
                <c:pt idx="2063">
                  <c:v>3.03024E-2</c:v>
                </c:pt>
                <c:pt idx="2064">
                  <c:v>2.9841799999999998E-2</c:v>
                </c:pt>
                <c:pt idx="2065">
                  <c:v>2.9596600000000001E-2</c:v>
                </c:pt>
                <c:pt idx="2066">
                  <c:v>2.9808799999999996E-2</c:v>
                </c:pt>
                <c:pt idx="2067">
                  <c:v>2.9818499999999998E-2</c:v>
                </c:pt>
                <c:pt idx="2068">
                  <c:v>2.93934E-2</c:v>
                </c:pt>
                <c:pt idx="2069">
                  <c:v>2.8924399999999999E-2</c:v>
                </c:pt>
                <c:pt idx="2070">
                  <c:v>2.91282E-2</c:v>
                </c:pt>
                <c:pt idx="2071">
                  <c:v>2.9914699999999999E-2</c:v>
                </c:pt>
                <c:pt idx="2072">
                  <c:v>3.00256E-2</c:v>
                </c:pt>
                <c:pt idx="2073">
                  <c:v>2.9852699999999996E-2</c:v>
                </c:pt>
                <c:pt idx="2074">
                  <c:v>2.96914E-2</c:v>
                </c:pt>
                <c:pt idx="2075">
                  <c:v>2.9888199999999997E-2</c:v>
                </c:pt>
                <c:pt idx="2076">
                  <c:v>3.0404299999999999E-2</c:v>
                </c:pt>
                <c:pt idx="2077">
                  <c:v>3.0516599999999998E-2</c:v>
                </c:pt>
                <c:pt idx="2078">
                  <c:v>3.07727E-2</c:v>
                </c:pt>
                <c:pt idx="2079">
                  <c:v>3.1412700000000002E-2</c:v>
                </c:pt>
                <c:pt idx="2080">
                  <c:v>3.1204299999999997E-2</c:v>
                </c:pt>
                <c:pt idx="2081">
                  <c:v>3.0762399999999999E-2</c:v>
                </c:pt>
                <c:pt idx="2082">
                  <c:v>3.0190799999999997E-2</c:v>
                </c:pt>
                <c:pt idx="2083">
                  <c:v>2.9609499999999997E-2</c:v>
                </c:pt>
                <c:pt idx="2084">
                  <c:v>2.8758599999999999E-2</c:v>
                </c:pt>
                <c:pt idx="2085">
                  <c:v>2.8766899999999998E-2</c:v>
                </c:pt>
                <c:pt idx="2086">
                  <c:v>2.97018E-2</c:v>
                </c:pt>
                <c:pt idx="2087">
                  <c:v>2.9832699999999997E-2</c:v>
                </c:pt>
                <c:pt idx="2088">
                  <c:v>2.95353E-2</c:v>
                </c:pt>
                <c:pt idx="2089">
                  <c:v>2.9496599999999998E-2</c:v>
                </c:pt>
                <c:pt idx="2090">
                  <c:v>2.9647599999999996E-2</c:v>
                </c:pt>
                <c:pt idx="2091">
                  <c:v>2.9336599999999997E-2</c:v>
                </c:pt>
                <c:pt idx="2092">
                  <c:v>2.8903699999999997E-2</c:v>
                </c:pt>
                <c:pt idx="2093">
                  <c:v>2.8835999999999997E-2</c:v>
                </c:pt>
                <c:pt idx="2094">
                  <c:v>2.9370199999999999E-2</c:v>
                </c:pt>
                <c:pt idx="2095">
                  <c:v>2.9912099999999997E-2</c:v>
                </c:pt>
                <c:pt idx="2096">
                  <c:v>2.9801799999999996E-2</c:v>
                </c:pt>
                <c:pt idx="2097">
                  <c:v>2.9512699999999996E-2</c:v>
                </c:pt>
                <c:pt idx="2098">
                  <c:v>2.9080499999999999E-2</c:v>
                </c:pt>
                <c:pt idx="2099">
                  <c:v>2.94547E-2</c:v>
                </c:pt>
                <c:pt idx="2100">
                  <c:v>2.9780499999999998E-2</c:v>
                </c:pt>
                <c:pt idx="2101">
                  <c:v>2.9791399999999999E-2</c:v>
                </c:pt>
                <c:pt idx="2102">
                  <c:v>2.9602999999999997E-2</c:v>
                </c:pt>
                <c:pt idx="2103">
                  <c:v>2.9345599999999999E-2</c:v>
                </c:pt>
                <c:pt idx="2104">
                  <c:v>2.9855899999999998E-2</c:v>
                </c:pt>
                <c:pt idx="2105">
                  <c:v>3.0617199999999997E-2</c:v>
                </c:pt>
                <c:pt idx="2106">
                  <c:v>3.0257199999999998E-2</c:v>
                </c:pt>
                <c:pt idx="2107">
                  <c:v>2.9654699999999999E-2</c:v>
                </c:pt>
                <c:pt idx="2108">
                  <c:v>2.9353999999999998E-2</c:v>
                </c:pt>
                <c:pt idx="2109">
                  <c:v>2.9536599999999996E-2</c:v>
                </c:pt>
                <c:pt idx="2110">
                  <c:v>2.9856599999999997E-2</c:v>
                </c:pt>
                <c:pt idx="2111">
                  <c:v>2.9128899999999999E-2</c:v>
                </c:pt>
                <c:pt idx="2112">
                  <c:v>2.8483099999999997E-2</c:v>
                </c:pt>
                <c:pt idx="2113">
                  <c:v>2.8626299999999997E-2</c:v>
                </c:pt>
                <c:pt idx="2114">
                  <c:v>2.9296599999999999E-2</c:v>
                </c:pt>
                <c:pt idx="2115">
                  <c:v>2.9668199999999999E-2</c:v>
                </c:pt>
                <c:pt idx="2116">
                  <c:v>2.97334E-2</c:v>
                </c:pt>
                <c:pt idx="2117">
                  <c:v>2.9791399999999999E-2</c:v>
                </c:pt>
                <c:pt idx="2118">
                  <c:v>2.9747599999999999E-2</c:v>
                </c:pt>
                <c:pt idx="2119">
                  <c:v>2.9804999999999998E-2</c:v>
                </c:pt>
                <c:pt idx="2120">
                  <c:v>3.0099799999999996E-2</c:v>
                </c:pt>
                <c:pt idx="2121">
                  <c:v>3.0333300000000001E-2</c:v>
                </c:pt>
                <c:pt idx="2122">
                  <c:v>3.0334599999999996E-2</c:v>
                </c:pt>
                <c:pt idx="2123">
                  <c:v>3.04462E-2</c:v>
                </c:pt>
                <c:pt idx="2124">
                  <c:v>3.0608199999999999E-2</c:v>
                </c:pt>
                <c:pt idx="2125">
                  <c:v>3.0378499999999996E-2</c:v>
                </c:pt>
                <c:pt idx="2126">
                  <c:v>2.9594699999999998E-2</c:v>
                </c:pt>
                <c:pt idx="2127">
                  <c:v>2.85347E-2</c:v>
                </c:pt>
                <c:pt idx="2128">
                  <c:v>2.8415299999999998E-2</c:v>
                </c:pt>
                <c:pt idx="2129">
                  <c:v>2.8463699999999998E-2</c:v>
                </c:pt>
                <c:pt idx="2130">
                  <c:v>2.8644999999999997E-2</c:v>
                </c:pt>
                <c:pt idx="2131">
                  <c:v>2.8933399999999998E-2</c:v>
                </c:pt>
                <c:pt idx="2132">
                  <c:v>2.9609499999999997E-2</c:v>
                </c:pt>
                <c:pt idx="2133">
                  <c:v>3.0316599999999999E-2</c:v>
                </c:pt>
                <c:pt idx="2134">
                  <c:v>3.0538499999999996E-2</c:v>
                </c:pt>
                <c:pt idx="2135">
                  <c:v>3.0518499999999997E-2</c:v>
                </c:pt>
                <c:pt idx="2136">
                  <c:v>2.9988799999999996E-2</c:v>
                </c:pt>
                <c:pt idx="2137">
                  <c:v>2.9496599999999998E-2</c:v>
                </c:pt>
                <c:pt idx="2138">
                  <c:v>2.9846899999999999E-2</c:v>
                </c:pt>
                <c:pt idx="2139">
                  <c:v>3.0346899999999996E-2</c:v>
                </c:pt>
                <c:pt idx="2140">
                  <c:v>3.0411399999999998E-2</c:v>
                </c:pt>
                <c:pt idx="2141">
                  <c:v>2.9679799999999999E-2</c:v>
                </c:pt>
                <c:pt idx="2142">
                  <c:v>2.9312699999999997E-2</c:v>
                </c:pt>
                <c:pt idx="2143">
                  <c:v>2.9673999999999999E-2</c:v>
                </c:pt>
                <c:pt idx="2144">
                  <c:v>2.9553999999999997E-2</c:v>
                </c:pt>
                <c:pt idx="2145">
                  <c:v>2.91592E-2</c:v>
                </c:pt>
                <c:pt idx="2146">
                  <c:v>2.8672799999999998E-2</c:v>
                </c:pt>
                <c:pt idx="2147">
                  <c:v>2.9163699999999997E-2</c:v>
                </c:pt>
                <c:pt idx="2148">
                  <c:v>2.9711399999999999E-2</c:v>
                </c:pt>
                <c:pt idx="2149">
                  <c:v>3.01108E-2</c:v>
                </c:pt>
                <c:pt idx="2150">
                  <c:v>2.9972099999999998E-2</c:v>
                </c:pt>
                <c:pt idx="2151">
                  <c:v>2.9992100000000001E-2</c:v>
                </c:pt>
                <c:pt idx="2152">
                  <c:v>2.9602400000000001E-2</c:v>
                </c:pt>
                <c:pt idx="2153">
                  <c:v>2.97643E-2</c:v>
                </c:pt>
                <c:pt idx="2154">
                  <c:v>3.0026299999999999E-2</c:v>
                </c:pt>
                <c:pt idx="2155">
                  <c:v>3.0244999999999998E-2</c:v>
                </c:pt>
                <c:pt idx="2156">
                  <c:v>3.0097199999999998E-2</c:v>
                </c:pt>
                <c:pt idx="2157">
                  <c:v>2.98953E-2</c:v>
                </c:pt>
                <c:pt idx="2158">
                  <c:v>3.0378499999999996E-2</c:v>
                </c:pt>
                <c:pt idx="2159">
                  <c:v>3.0330099999999999E-2</c:v>
                </c:pt>
                <c:pt idx="2160">
                  <c:v>2.9783699999999996E-2</c:v>
                </c:pt>
                <c:pt idx="2161">
                  <c:v>2.9154699999999999E-2</c:v>
                </c:pt>
                <c:pt idx="2162">
                  <c:v>2.9037299999999999E-2</c:v>
                </c:pt>
                <c:pt idx="2163">
                  <c:v>2.9280499999999998E-2</c:v>
                </c:pt>
                <c:pt idx="2164">
                  <c:v>2.9063699999999998E-2</c:v>
                </c:pt>
                <c:pt idx="2165">
                  <c:v>2.88379E-2</c:v>
                </c:pt>
                <c:pt idx="2166">
                  <c:v>2.8454699999999999E-2</c:v>
                </c:pt>
                <c:pt idx="2167">
                  <c:v>2.8630199999999998E-2</c:v>
                </c:pt>
                <c:pt idx="2168">
                  <c:v>2.8994699999999998E-2</c:v>
                </c:pt>
                <c:pt idx="2169">
                  <c:v>2.9049499999999999E-2</c:v>
                </c:pt>
                <c:pt idx="2170">
                  <c:v>2.9399799999999997E-2</c:v>
                </c:pt>
                <c:pt idx="2171">
                  <c:v>2.9890099999999996E-2</c:v>
                </c:pt>
                <c:pt idx="2172">
                  <c:v>3.0969499999999997E-2</c:v>
                </c:pt>
                <c:pt idx="2173">
                  <c:v>3.1341099999999997E-2</c:v>
                </c:pt>
                <c:pt idx="2174">
                  <c:v>3.1015899999999999E-2</c:v>
                </c:pt>
                <c:pt idx="2175">
                  <c:v>3.0266299999999996E-2</c:v>
                </c:pt>
                <c:pt idx="2176">
                  <c:v>2.9346299999999999E-2</c:v>
                </c:pt>
                <c:pt idx="2177">
                  <c:v>2.9022399999999997E-2</c:v>
                </c:pt>
                <c:pt idx="2178">
                  <c:v>2.8705699999999997E-2</c:v>
                </c:pt>
                <c:pt idx="2179">
                  <c:v>2.7876699999999997E-2</c:v>
                </c:pt>
                <c:pt idx="2180">
                  <c:v>2.6630899999999999E-2</c:v>
                </c:pt>
                <c:pt idx="2181">
                  <c:v>2.5861199999999997E-2</c:v>
                </c:pt>
                <c:pt idx="2182">
                  <c:v>2.5730299999999998E-2</c:v>
                </c:pt>
                <c:pt idx="2183">
                  <c:v>2.57825E-2</c:v>
                </c:pt>
                <c:pt idx="2184">
                  <c:v>2.5748999999999998E-2</c:v>
                </c:pt>
                <c:pt idx="2185">
                  <c:v>2.5845099999999999E-2</c:v>
                </c:pt>
                <c:pt idx="2186">
                  <c:v>2.70818E-2</c:v>
                </c:pt>
                <c:pt idx="2187">
                  <c:v>2.82186E-2</c:v>
                </c:pt>
                <c:pt idx="2188">
                  <c:v>2.94308E-2</c:v>
                </c:pt>
                <c:pt idx="2189">
                  <c:v>2.9386900000000001E-2</c:v>
                </c:pt>
                <c:pt idx="2190">
                  <c:v>2.9403699999999998E-2</c:v>
                </c:pt>
                <c:pt idx="2191">
                  <c:v>2.9425E-2</c:v>
                </c:pt>
                <c:pt idx="2192">
                  <c:v>2.9959799999999998E-2</c:v>
                </c:pt>
                <c:pt idx="2193">
                  <c:v>2.9831399999999998E-2</c:v>
                </c:pt>
                <c:pt idx="2194">
                  <c:v>2.91779E-2</c:v>
                </c:pt>
                <c:pt idx="2195">
                  <c:v>2.8749499999999997E-2</c:v>
                </c:pt>
                <c:pt idx="2196">
                  <c:v>2.8716599999999998E-2</c:v>
                </c:pt>
                <c:pt idx="2197">
                  <c:v>2.8729499999999998E-2</c:v>
                </c:pt>
                <c:pt idx="2198">
                  <c:v>2.80889E-2</c:v>
                </c:pt>
                <c:pt idx="2199">
                  <c:v>2.8190799999999998E-2</c:v>
                </c:pt>
                <c:pt idx="2200">
                  <c:v>2.8344999999999999E-2</c:v>
                </c:pt>
                <c:pt idx="2201">
                  <c:v>2.91411E-2</c:v>
                </c:pt>
                <c:pt idx="2202">
                  <c:v>2.9518499999999996E-2</c:v>
                </c:pt>
                <c:pt idx="2203">
                  <c:v>2.8945699999999998E-2</c:v>
                </c:pt>
                <c:pt idx="2204">
                  <c:v>2.8654699999999998E-2</c:v>
                </c:pt>
                <c:pt idx="2205">
                  <c:v>2.8823699999999997E-2</c:v>
                </c:pt>
                <c:pt idx="2206">
                  <c:v>2.8964999999999998E-2</c:v>
                </c:pt>
                <c:pt idx="2207">
                  <c:v>2.9113999999999998E-2</c:v>
                </c:pt>
                <c:pt idx="2208">
                  <c:v>2.8748199999999998E-2</c:v>
                </c:pt>
                <c:pt idx="2209">
                  <c:v>2.8890199999999998E-2</c:v>
                </c:pt>
                <c:pt idx="2210">
                  <c:v>2.9115299999999997E-2</c:v>
                </c:pt>
                <c:pt idx="2211">
                  <c:v>2.96282E-2</c:v>
                </c:pt>
                <c:pt idx="2212">
                  <c:v>2.9508899999999998E-2</c:v>
                </c:pt>
                <c:pt idx="2213">
                  <c:v>2.8690199999999999E-2</c:v>
                </c:pt>
                <c:pt idx="2214">
                  <c:v>2.8440499999999997E-2</c:v>
                </c:pt>
                <c:pt idx="2215">
                  <c:v>2.8790799999999998E-2</c:v>
                </c:pt>
                <c:pt idx="2216">
                  <c:v>2.8909499999999998E-2</c:v>
                </c:pt>
                <c:pt idx="2217">
                  <c:v>2.8508899999999997E-2</c:v>
                </c:pt>
                <c:pt idx="2218">
                  <c:v>2.81637E-2</c:v>
                </c:pt>
                <c:pt idx="2219">
                  <c:v>2.8637899999999997E-2</c:v>
                </c:pt>
                <c:pt idx="2220">
                  <c:v>2.9554699999999996E-2</c:v>
                </c:pt>
                <c:pt idx="2221">
                  <c:v>3.0356599999999997E-2</c:v>
                </c:pt>
                <c:pt idx="2222">
                  <c:v>3.0850099999999998E-2</c:v>
                </c:pt>
                <c:pt idx="2223">
                  <c:v>3.1032699999999996E-2</c:v>
                </c:pt>
                <c:pt idx="2224">
                  <c:v>3.1005599999999998E-2</c:v>
                </c:pt>
                <c:pt idx="2225">
                  <c:v>3.0690799999999997E-2</c:v>
                </c:pt>
                <c:pt idx="2226">
                  <c:v>3.0605599999999997E-2</c:v>
                </c:pt>
                <c:pt idx="2227">
                  <c:v>3.0561699999999997E-2</c:v>
                </c:pt>
                <c:pt idx="2228">
                  <c:v>2.9380499999999997E-2</c:v>
                </c:pt>
                <c:pt idx="2229">
                  <c:v>2.9234E-2</c:v>
                </c:pt>
                <c:pt idx="2230">
                  <c:v>2.9513999999999999E-2</c:v>
                </c:pt>
                <c:pt idx="2231">
                  <c:v>2.9499199999999996E-2</c:v>
                </c:pt>
                <c:pt idx="2232">
                  <c:v>2.8866899999999997E-2</c:v>
                </c:pt>
                <c:pt idx="2233">
                  <c:v>2.8339899999999998E-2</c:v>
                </c:pt>
                <c:pt idx="2234">
                  <c:v>2.8607599999999997E-2</c:v>
                </c:pt>
                <c:pt idx="2235">
                  <c:v>2.88379E-2</c:v>
                </c:pt>
                <c:pt idx="2236">
                  <c:v>2.8703099999999999E-2</c:v>
                </c:pt>
                <c:pt idx="2237">
                  <c:v>2.8471499999999997E-2</c:v>
                </c:pt>
                <c:pt idx="2238">
                  <c:v>2.8714699999999999E-2</c:v>
                </c:pt>
                <c:pt idx="2239">
                  <c:v>2.9106899999999998E-2</c:v>
                </c:pt>
                <c:pt idx="2240">
                  <c:v>2.9405000000000001E-2</c:v>
                </c:pt>
                <c:pt idx="2241">
                  <c:v>2.9707600000000001E-2</c:v>
                </c:pt>
                <c:pt idx="2242">
                  <c:v>2.9315999999999998E-2</c:v>
                </c:pt>
                <c:pt idx="2243">
                  <c:v>2.9043699999999999E-2</c:v>
                </c:pt>
                <c:pt idx="2244">
                  <c:v>2.9019799999999998E-2</c:v>
                </c:pt>
                <c:pt idx="2245">
                  <c:v>2.95792E-2</c:v>
                </c:pt>
                <c:pt idx="2246">
                  <c:v>2.9566299999999997E-2</c:v>
                </c:pt>
                <c:pt idx="2247">
                  <c:v>2.9080499999999999E-2</c:v>
                </c:pt>
                <c:pt idx="2248">
                  <c:v>2.8860499999999997E-2</c:v>
                </c:pt>
                <c:pt idx="2249">
                  <c:v>2.8617299999999998E-2</c:v>
                </c:pt>
                <c:pt idx="2250">
                  <c:v>2.8624999999999998E-2</c:v>
                </c:pt>
                <c:pt idx="2251">
                  <c:v>2.8258599999999998E-2</c:v>
                </c:pt>
                <c:pt idx="2252">
                  <c:v>2.79476E-2</c:v>
                </c:pt>
                <c:pt idx="2253">
                  <c:v>2.8419899999999998E-2</c:v>
                </c:pt>
                <c:pt idx="2254">
                  <c:v>2.8714E-2</c:v>
                </c:pt>
                <c:pt idx="2255">
                  <c:v>2.91276E-2</c:v>
                </c:pt>
                <c:pt idx="2256">
                  <c:v>2.94798E-2</c:v>
                </c:pt>
                <c:pt idx="2257">
                  <c:v>2.9754699999999999E-2</c:v>
                </c:pt>
                <c:pt idx="2258">
                  <c:v>3.0453999999999998E-2</c:v>
                </c:pt>
                <c:pt idx="2259">
                  <c:v>3.1906900000000002E-2</c:v>
                </c:pt>
                <c:pt idx="2260">
                  <c:v>3.29442E-2</c:v>
                </c:pt>
                <c:pt idx="2261">
                  <c:v>3.3638399999999999E-2</c:v>
                </c:pt>
                <c:pt idx="2262">
                  <c:v>3.4195799999999998E-2</c:v>
                </c:pt>
                <c:pt idx="2263">
                  <c:v>3.49777E-2</c:v>
                </c:pt>
                <c:pt idx="2264">
                  <c:v>3.6115750000000002E-2</c:v>
                </c:pt>
                <c:pt idx="2265">
                  <c:v>3.6729930000000001E-2</c:v>
                </c:pt>
                <c:pt idx="2266">
                  <c:v>3.6682189999999996E-2</c:v>
                </c:pt>
                <c:pt idx="2267">
                  <c:v>3.6126079999999998E-2</c:v>
                </c:pt>
                <c:pt idx="2268">
                  <c:v>3.5955759999999996E-2</c:v>
                </c:pt>
                <c:pt idx="2269">
                  <c:v>3.541449E-2</c:v>
                </c:pt>
                <c:pt idx="2270">
                  <c:v>3.4703499999999998E-2</c:v>
                </c:pt>
                <c:pt idx="2271">
                  <c:v>3.3817099999999996E-2</c:v>
                </c:pt>
                <c:pt idx="2272">
                  <c:v>3.3448099999999995E-2</c:v>
                </c:pt>
                <c:pt idx="2273">
                  <c:v>3.4386099999999996E-2</c:v>
                </c:pt>
                <c:pt idx="2274">
                  <c:v>3.562158E-2</c:v>
                </c:pt>
                <c:pt idx="2275">
                  <c:v>3.7020239999999996E-2</c:v>
                </c:pt>
                <c:pt idx="2276">
                  <c:v>3.7832480000000002E-2</c:v>
                </c:pt>
                <c:pt idx="2277">
                  <c:v>3.8557620000000001E-2</c:v>
                </c:pt>
                <c:pt idx="2278">
                  <c:v>3.9409199999999998E-2</c:v>
                </c:pt>
                <c:pt idx="2279">
                  <c:v>3.9873699999999998E-2</c:v>
                </c:pt>
                <c:pt idx="2280">
                  <c:v>3.9718869999999996E-2</c:v>
                </c:pt>
                <c:pt idx="2281">
                  <c:v>3.8881479999999996E-2</c:v>
                </c:pt>
                <c:pt idx="2282">
                  <c:v>3.7750539999999999E-2</c:v>
                </c:pt>
                <c:pt idx="2283">
                  <c:v>3.7011860000000001E-2</c:v>
                </c:pt>
                <c:pt idx="2284">
                  <c:v>3.6897020000000003E-2</c:v>
                </c:pt>
                <c:pt idx="2285">
                  <c:v>3.628994E-2</c:v>
                </c:pt>
                <c:pt idx="2286">
                  <c:v>3.5993819999999996E-2</c:v>
                </c:pt>
                <c:pt idx="2287">
                  <c:v>3.5644799999999997E-2</c:v>
                </c:pt>
                <c:pt idx="2288">
                  <c:v>3.5676409999999999E-2</c:v>
                </c:pt>
                <c:pt idx="2289">
                  <c:v>3.5818339999999997E-2</c:v>
                </c:pt>
                <c:pt idx="2290">
                  <c:v>3.5313199999999996E-2</c:v>
                </c:pt>
                <c:pt idx="2291">
                  <c:v>3.5266099999999995E-2</c:v>
                </c:pt>
                <c:pt idx="2292">
                  <c:v>3.5769959999999996E-2</c:v>
                </c:pt>
                <c:pt idx="2293">
                  <c:v>3.6387360000000001E-2</c:v>
                </c:pt>
                <c:pt idx="2294">
                  <c:v>3.6578319999999998E-2</c:v>
                </c:pt>
                <c:pt idx="2295">
                  <c:v>3.6608639999999998E-2</c:v>
                </c:pt>
                <c:pt idx="2296">
                  <c:v>3.6788639999999997E-2</c:v>
                </c:pt>
                <c:pt idx="2297">
                  <c:v>3.7127979999999998E-2</c:v>
                </c:pt>
                <c:pt idx="2298">
                  <c:v>3.7575709999999998E-2</c:v>
                </c:pt>
                <c:pt idx="2299">
                  <c:v>3.7666029999999996E-2</c:v>
                </c:pt>
                <c:pt idx="2300">
                  <c:v>3.6922829999999997E-2</c:v>
                </c:pt>
                <c:pt idx="2301">
                  <c:v>3.6111879999999999E-2</c:v>
                </c:pt>
                <c:pt idx="2302">
                  <c:v>3.5868669999999998E-2</c:v>
                </c:pt>
                <c:pt idx="2303">
                  <c:v>3.5573839999999995E-2</c:v>
                </c:pt>
                <c:pt idx="2304">
                  <c:v>3.4584199999999996E-2</c:v>
                </c:pt>
                <c:pt idx="2305">
                  <c:v>3.3408099999999996E-2</c:v>
                </c:pt>
                <c:pt idx="2306">
                  <c:v>3.3061699999999999E-2</c:v>
                </c:pt>
                <c:pt idx="2307">
                  <c:v>3.2872600000000002E-2</c:v>
                </c:pt>
                <c:pt idx="2308">
                  <c:v>3.2909399999999998E-2</c:v>
                </c:pt>
                <c:pt idx="2309">
                  <c:v>3.3275199999999998E-2</c:v>
                </c:pt>
                <c:pt idx="2310">
                  <c:v>3.3749399999999999E-2</c:v>
                </c:pt>
                <c:pt idx="2311">
                  <c:v>3.3826799999999997E-2</c:v>
                </c:pt>
                <c:pt idx="2312">
                  <c:v>3.4240300000000001E-2</c:v>
                </c:pt>
                <c:pt idx="2313">
                  <c:v>3.4087399999999997E-2</c:v>
                </c:pt>
                <c:pt idx="2314">
                  <c:v>3.3015799999999998E-2</c:v>
                </c:pt>
                <c:pt idx="2315">
                  <c:v>3.23436E-2</c:v>
                </c:pt>
                <c:pt idx="2316">
                  <c:v>3.2219100000000001E-2</c:v>
                </c:pt>
                <c:pt idx="2317">
                  <c:v>3.2336499999999997E-2</c:v>
                </c:pt>
                <c:pt idx="2318">
                  <c:v>3.2113900000000001E-2</c:v>
                </c:pt>
                <c:pt idx="2319">
                  <c:v>3.15082E-2</c:v>
                </c:pt>
                <c:pt idx="2320">
                  <c:v>3.0891399999999999E-2</c:v>
                </c:pt>
                <c:pt idx="2321">
                  <c:v>3.0918499999999998E-2</c:v>
                </c:pt>
                <c:pt idx="2322">
                  <c:v>3.0799099999999996E-2</c:v>
                </c:pt>
                <c:pt idx="2323">
                  <c:v>3.0204299999999996E-2</c:v>
                </c:pt>
                <c:pt idx="2324">
                  <c:v>2.98456E-2</c:v>
                </c:pt>
                <c:pt idx="2325">
                  <c:v>2.9730799999999998E-2</c:v>
                </c:pt>
                <c:pt idx="2326">
                  <c:v>3.0062999999999999E-2</c:v>
                </c:pt>
                <c:pt idx="2327">
                  <c:v>2.9586899999999999E-2</c:v>
                </c:pt>
                <c:pt idx="2328">
                  <c:v>2.95927E-2</c:v>
                </c:pt>
                <c:pt idx="2329">
                  <c:v>2.9686299999999999E-2</c:v>
                </c:pt>
                <c:pt idx="2330">
                  <c:v>2.99624E-2</c:v>
                </c:pt>
                <c:pt idx="2331">
                  <c:v>2.9847599999999998E-2</c:v>
                </c:pt>
                <c:pt idx="2332">
                  <c:v>2.9229499999999999E-2</c:v>
                </c:pt>
                <c:pt idx="2333">
                  <c:v>2.8721099999999999E-2</c:v>
                </c:pt>
                <c:pt idx="2334">
                  <c:v>2.8586999999999998E-2</c:v>
                </c:pt>
                <c:pt idx="2335">
                  <c:v>2.8556599999999998E-2</c:v>
                </c:pt>
                <c:pt idx="2336">
                  <c:v>2.8966899999999997E-2</c:v>
                </c:pt>
                <c:pt idx="2337">
                  <c:v>2.8703699999999999E-2</c:v>
                </c:pt>
                <c:pt idx="2338">
                  <c:v>2.8197899999999998E-2</c:v>
                </c:pt>
                <c:pt idx="2339">
                  <c:v>2.7215999999999997E-2</c:v>
                </c:pt>
                <c:pt idx="2340">
                  <c:v>2.6682499999999998E-2</c:v>
                </c:pt>
                <c:pt idx="2341">
                  <c:v>2.6348999999999997E-2</c:v>
                </c:pt>
                <c:pt idx="2342">
                  <c:v>2.6099299999999999E-2</c:v>
                </c:pt>
                <c:pt idx="2343">
                  <c:v>2.6016699999999997E-2</c:v>
                </c:pt>
                <c:pt idx="2344">
                  <c:v>2.60244E-2</c:v>
                </c:pt>
                <c:pt idx="2345">
                  <c:v>2.6225099999999998E-2</c:v>
                </c:pt>
                <c:pt idx="2346">
                  <c:v>2.6638599999999998E-2</c:v>
                </c:pt>
                <c:pt idx="2347">
                  <c:v>2.6902499999999999E-2</c:v>
                </c:pt>
                <c:pt idx="2348">
                  <c:v>2.6681199999999999E-2</c:v>
                </c:pt>
                <c:pt idx="2349">
                  <c:v>2.66302E-2</c:v>
                </c:pt>
                <c:pt idx="2350">
                  <c:v>2.6386399999999997E-2</c:v>
                </c:pt>
                <c:pt idx="2351">
                  <c:v>2.6336699999999998E-2</c:v>
                </c:pt>
                <c:pt idx="2352">
                  <c:v>2.6200599999999998E-2</c:v>
                </c:pt>
                <c:pt idx="2353">
                  <c:v>2.6051499999999998E-2</c:v>
                </c:pt>
                <c:pt idx="2354">
                  <c:v>2.5993499999999999E-2</c:v>
                </c:pt>
                <c:pt idx="2355">
                  <c:v>2.6481899999999999E-2</c:v>
                </c:pt>
                <c:pt idx="2356">
                  <c:v>2.6699299999999999E-2</c:v>
                </c:pt>
                <c:pt idx="2357">
                  <c:v>2.6065699999999997E-2</c:v>
                </c:pt>
                <c:pt idx="2358">
                  <c:v>2.52696E-2</c:v>
                </c:pt>
                <c:pt idx="2359">
                  <c:v>2.4908999999999997E-2</c:v>
                </c:pt>
                <c:pt idx="2360">
                  <c:v>2.5338699999999999E-2</c:v>
                </c:pt>
                <c:pt idx="2361">
                  <c:v>2.5459899999999997E-2</c:v>
                </c:pt>
                <c:pt idx="2362">
                  <c:v>2.5108999999999999E-2</c:v>
                </c:pt>
                <c:pt idx="2363">
                  <c:v>2.4847699999999997E-2</c:v>
                </c:pt>
                <c:pt idx="2364">
                  <c:v>2.5208999999999999E-2</c:v>
                </c:pt>
                <c:pt idx="2365">
                  <c:v>2.5582499999999998E-2</c:v>
                </c:pt>
                <c:pt idx="2366">
                  <c:v>2.58012E-2</c:v>
                </c:pt>
                <c:pt idx="2367">
                  <c:v>2.5678699999999999E-2</c:v>
                </c:pt>
                <c:pt idx="2368">
                  <c:v>2.56335E-2</c:v>
                </c:pt>
                <c:pt idx="2369">
                  <c:v>2.5432899999999998E-2</c:v>
                </c:pt>
                <c:pt idx="2370">
                  <c:v>2.5714799999999999E-2</c:v>
                </c:pt>
                <c:pt idx="2371">
                  <c:v>2.56341E-2</c:v>
                </c:pt>
                <c:pt idx="2372">
                  <c:v>2.4925799999999998E-2</c:v>
                </c:pt>
                <c:pt idx="2373">
                  <c:v>2.4665099999999999E-2</c:v>
                </c:pt>
                <c:pt idx="2374">
                  <c:v>2.4565099999999999E-2</c:v>
                </c:pt>
                <c:pt idx="2375">
                  <c:v>2.4768999999999999E-2</c:v>
                </c:pt>
                <c:pt idx="2376">
                  <c:v>2.4619299999999997E-2</c:v>
                </c:pt>
                <c:pt idx="2377">
                  <c:v>2.4359299999999997E-2</c:v>
                </c:pt>
                <c:pt idx="2378">
                  <c:v>2.4171599999999998E-2</c:v>
                </c:pt>
                <c:pt idx="2379">
                  <c:v>2.4320599999999998E-2</c:v>
                </c:pt>
                <c:pt idx="2380">
                  <c:v>2.47064E-2</c:v>
                </c:pt>
                <c:pt idx="2381">
                  <c:v>2.47993E-2</c:v>
                </c:pt>
                <c:pt idx="2382">
                  <c:v>2.4410899999999999E-2</c:v>
                </c:pt>
                <c:pt idx="2383">
                  <c:v>2.4585099999999999E-2</c:v>
                </c:pt>
                <c:pt idx="2384">
                  <c:v>2.46871E-2</c:v>
                </c:pt>
                <c:pt idx="2385">
                  <c:v>2.5145099999999997E-2</c:v>
                </c:pt>
                <c:pt idx="2386">
                  <c:v>2.4772199999999998E-2</c:v>
                </c:pt>
                <c:pt idx="2387">
                  <c:v>2.5045099999999997E-2</c:v>
                </c:pt>
                <c:pt idx="2388">
                  <c:v>2.5356099999999999E-2</c:v>
                </c:pt>
                <c:pt idx="2389">
                  <c:v>2.6270199999999997E-2</c:v>
                </c:pt>
                <c:pt idx="2390">
                  <c:v>2.6645099999999998E-2</c:v>
                </c:pt>
                <c:pt idx="2391">
                  <c:v>2.5990899999999997E-2</c:v>
                </c:pt>
                <c:pt idx="2392">
                  <c:v>2.5341899999999997E-2</c:v>
                </c:pt>
                <c:pt idx="2393">
                  <c:v>2.5236099999999997E-2</c:v>
                </c:pt>
                <c:pt idx="2394">
                  <c:v>2.48174E-2</c:v>
                </c:pt>
                <c:pt idx="2395">
                  <c:v>2.4989599999999997E-2</c:v>
                </c:pt>
                <c:pt idx="2396">
                  <c:v>2.49284E-2</c:v>
                </c:pt>
                <c:pt idx="2397">
                  <c:v>2.5104499999999998E-2</c:v>
                </c:pt>
                <c:pt idx="2398">
                  <c:v>2.5074199999999998E-2</c:v>
                </c:pt>
                <c:pt idx="2399">
                  <c:v>2.56587E-2</c:v>
                </c:pt>
                <c:pt idx="2400">
                  <c:v>2.5743799999999997E-2</c:v>
                </c:pt>
                <c:pt idx="2401">
                  <c:v>2.5641899999999999E-2</c:v>
                </c:pt>
                <c:pt idx="2402">
                  <c:v>2.5582499999999998E-2</c:v>
                </c:pt>
                <c:pt idx="2403">
                  <c:v>2.54425E-2</c:v>
                </c:pt>
                <c:pt idx="2404">
                  <c:v>2.53625E-2</c:v>
                </c:pt>
                <c:pt idx="2405">
                  <c:v>2.5778599999999999E-2</c:v>
                </c:pt>
                <c:pt idx="2406">
                  <c:v>2.5596099999999997E-2</c:v>
                </c:pt>
                <c:pt idx="2407">
                  <c:v>2.5521899999999997E-2</c:v>
                </c:pt>
                <c:pt idx="2408">
                  <c:v>2.5958599999999998E-2</c:v>
                </c:pt>
                <c:pt idx="2409">
                  <c:v>2.64993E-2</c:v>
                </c:pt>
                <c:pt idx="2410">
                  <c:v>2.6356099999999997E-2</c:v>
                </c:pt>
                <c:pt idx="2411">
                  <c:v>2.5835399999999998E-2</c:v>
                </c:pt>
                <c:pt idx="2412">
                  <c:v>2.53858E-2</c:v>
                </c:pt>
                <c:pt idx="2413">
                  <c:v>2.5406999999999999E-2</c:v>
                </c:pt>
                <c:pt idx="2414">
                  <c:v>2.5830899999999997E-2</c:v>
                </c:pt>
                <c:pt idx="2415">
                  <c:v>2.5768999999999997E-2</c:v>
                </c:pt>
                <c:pt idx="2416">
                  <c:v>2.5719899999999997E-2</c:v>
                </c:pt>
                <c:pt idx="2417">
                  <c:v>2.62954E-2</c:v>
                </c:pt>
                <c:pt idx="2418">
                  <c:v>2.63696E-2</c:v>
                </c:pt>
                <c:pt idx="2419">
                  <c:v>2.6450899999999999E-2</c:v>
                </c:pt>
                <c:pt idx="2420">
                  <c:v>2.6695999999999998E-2</c:v>
                </c:pt>
                <c:pt idx="2421">
                  <c:v>2.6804399999999999E-2</c:v>
                </c:pt>
                <c:pt idx="2422">
                  <c:v>2.6661799999999999E-2</c:v>
                </c:pt>
                <c:pt idx="2423">
                  <c:v>2.6594099999999999E-2</c:v>
                </c:pt>
                <c:pt idx="2424">
                  <c:v>2.6539899999999998E-2</c:v>
                </c:pt>
                <c:pt idx="2425">
                  <c:v>2.6267699999999998E-2</c:v>
                </c:pt>
                <c:pt idx="2426">
                  <c:v>2.6021899999999997E-2</c:v>
                </c:pt>
                <c:pt idx="2427">
                  <c:v>2.6341899999999998E-2</c:v>
                </c:pt>
                <c:pt idx="2428">
                  <c:v>2.6552199999999998E-2</c:v>
                </c:pt>
                <c:pt idx="2429">
                  <c:v>2.6655399999999999E-2</c:v>
                </c:pt>
                <c:pt idx="2430">
                  <c:v>2.6335399999999998E-2</c:v>
                </c:pt>
                <c:pt idx="2431">
                  <c:v>2.6653499999999997E-2</c:v>
                </c:pt>
                <c:pt idx="2432">
                  <c:v>2.6667699999999999E-2</c:v>
                </c:pt>
                <c:pt idx="2433">
                  <c:v>2.7227599999999998E-2</c:v>
                </c:pt>
                <c:pt idx="2434">
                  <c:v>2.7539899999999999E-2</c:v>
                </c:pt>
                <c:pt idx="2435">
                  <c:v>2.7888899999999998E-2</c:v>
                </c:pt>
                <c:pt idx="2436">
                  <c:v>2.8107E-2</c:v>
                </c:pt>
                <c:pt idx="2437">
                  <c:v>2.8004999999999999E-2</c:v>
                </c:pt>
                <c:pt idx="2438">
                  <c:v>2.7838599999999998E-2</c:v>
                </c:pt>
                <c:pt idx="2439">
                  <c:v>2.7739199999999999E-2</c:v>
                </c:pt>
                <c:pt idx="2440">
                  <c:v>2.72786E-2</c:v>
                </c:pt>
                <c:pt idx="2441">
                  <c:v>2.7156699999999999E-2</c:v>
                </c:pt>
                <c:pt idx="2442">
                  <c:v>2.6780599999999998E-2</c:v>
                </c:pt>
                <c:pt idx="2443">
                  <c:v>2.6542499999999997E-2</c:v>
                </c:pt>
                <c:pt idx="2444">
                  <c:v>2.6362499999999997E-2</c:v>
                </c:pt>
                <c:pt idx="2445">
                  <c:v>2.64935E-2</c:v>
                </c:pt>
                <c:pt idx="2446">
                  <c:v>2.7038E-2</c:v>
                </c:pt>
                <c:pt idx="2447">
                  <c:v>2.7564999999999999E-2</c:v>
                </c:pt>
                <c:pt idx="2448">
                  <c:v>2.7562499999999997E-2</c:v>
                </c:pt>
                <c:pt idx="2449">
                  <c:v>2.74773E-2</c:v>
                </c:pt>
                <c:pt idx="2450">
                  <c:v>2.7288899999999998E-2</c:v>
                </c:pt>
                <c:pt idx="2451">
                  <c:v>2.7385099999999999E-2</c:v>
                </c:pt>
                <c:pt idx="2452">
                  <c:v>2.7638599999999999E-2</c:v>
                </c:pt>
                <c:pt idx="2453">
                  <c:v>2.7564999999999999E-2</c:v>
                </c:pt>
                <c:pt idx="2454">
                  <c:v>2.75012E-2</c:v>
                </c:pt>
                <c:pt idx="2455">
                  <c:v>2.7311499999999999E-2</c:v>
                </c:pt>
                <c:pt idx="2456">
                  <c:v>2.7148899999999997E-2</c:v>
                </c:pt>
                <c:pt idx="2457">
                  <c:v>2.7478599999999999E-2</c:v>
                </c:pt>
                <c:pt idx="2458">
                  <c:v>2.7301199999999998E-2</c:v>
                </c:pt>
                <c:pt idx="2459">
                  <c:v>2.7008299999999999E-2</c:v>
                </c:pt>
                <c:pt idx="2460">
                  <c:v>2.67412E-2</c:v>
                </c:pt>
                <c:pt idx="2461">
                  <c:v>2.6981799999999997E-2</c:v>
                </c:pt>
                <c:pt idx="2462">
                  <c:v>2.7277299999999997E-2</c:v>
                </c:pt>
                <c:pt idx="2463">
                  <c:v>2.6954699999999998E-2</c:v>
                </c:pt>
                <c:pt idx="2464">
                  <c:v>2.7160499999999997E-2</c:v>
                </c:pt>
                <c:pt idx="2465">
                  <c:v>2.7615399999999998E-2</c:v>
                </c:pt>
                <c:pt idx="2466">
                  <c:v>2.8108899999999999E-2</c:v>
                </c:pt>
                <c:pt idx="2467">
                  <c:v>2.8377899999999998E-2</c:v>
                </c:pt>
                <c:pt idx="2468">
                  <c:v>2.7944399999999998E-2</c:v>
                </c:pt>
                <c:pt idx="2469">
                  <c:v>2.7919899999999997E-2</c:v>
                </c:pt>
                <c:pt idx="2470">
                  <c:v>2.7796699999999997E-2</c:v>
                </c:pt>
                <c:pt idx="2471">
                  <c:v>2.8014099999999997E-2</c:v>
                </c:pt>
                <c:pt idx="2472">
                  <c:v>2.7828899999999997E-2</c:v>
                </c:pt>
                <c:pt idx="2473">
                  <c:v>2.7441799999999999E-2</c:v>
                </c:pt>
                <c:pt idx="2474">
                  <c:v>2.7608299999999999E-2</c:v>
                </c:pt>
                <c:pt idx="2475">
                  <c:v>2.8310199999999997E-2</c:v>
                </c:pt>
                <c:pt idx="2476">
                  <c:v>2.8943699999999999E-2</c:v>
                </c:pt>
                <c:pt idx="2477">
                  <c:v>2.9181099999999998E-2</c:v>
                </c:pt>
                <c:pt idx="2478">
                  <c:v>2.8773999999999997E-2</c:v>
                </c:pt>
                <c:pt idx="2479">
                  <c:v>2.82747E-2</c:v>
                </c:pt>
                <c:pt idx="2480">
                  <c:v>2.7719199999999999E-2</c:v>
                </c:pt>
                <c:pt idx="2481">
                  <c:v>2.7435399999999999E-2</c:v>
                </c:pt>
                <c:pt idx="2482">
                  <c:v>2.75141E-2</c:v>
                </c:pt>
                <c:pt idx="2483">
                  <c:v>2.6858E-2</c:v>
                </c:pt>
                <c:pt idx="2484">
                  <c:v>2.6644399999999999E-2</c:v>
                </c:pt>
                <c:pt idx="2485">
                  <c:v>2.6972799999999998E-2</c:v>
                </c:pt>
                <c:pt idx="2486">
                  <c:v>2.7568299999999997E-2</c:v>
                </c:pt>
                <c:pt idx="2487">
                  <c:v>2.7788899999999998E-2</c:v>
                </c:pt>
                <c:pt idx="2488">
                  <c:v>2.8075999999999997E-2</c:v>
                </c:pt>
                <c:pt idx="2489">
                  <c:v>2.8376599999999998E-2</c:v>
                </c:pt>
                <c:pt idx="2490">
                  <c:v>2.9061799999999999E-2</c:v>
                </c:pt>
                <c:pt idx="2491">
                  <c:v>2.8958599999999998E-2</c:v>
                </c:pt>
                <c:pt idx="2492">
                  <c:v>2.8492799999999999E-2</c:v>
                </c:pt>
                <c:pt idx="2493">
                  <c:v>2.8223699999999997E-2</c:v>
                </c:pt>
                <c:pt idx="2494">
                  <c:v>2.8816599999999998E-2</c:v>
                </c:pt>
                <c:pt idx="2495">
                  <c:v>2.9521099999999998E-2</c:v>
                </c:pt>
                <c:pt idx="2496">
                  <c:v>2.98205E-2</c:v>
                </c:pt>
                <c:pt idx="2497">
                  <c:v>2.9724299999999999E-2</c:v>
                </c:pt>
                <c:pt idx="2498">
                  <c:v>2.8826899999999999E-2</c:v>
                </c:pt>
                <c:pt idx="2499">
                  <c:v>2.8588899999999997E-2</c:v>
                </c:pt>
                <c:pt idx="2500">
                  <c:v>2.8287E-2</c:v>
                </c:pt>
                <c:pt idx="2501">
                  <c:v>2.8399199999999999E-2</c:v>
                </c:pt>
                <c:pt idx="2502">
                  <c:v>2.8077299999999999E-2</c:v>
                </c:pt>
                <c:pt idx="2503">
                  <c:v>2.7842499999999999E-2</c:v>
                </c:pt>
                <c:pt idx="2504">
                  <c:v>2.8289499999999999E-2</c:v>
                </c:pt>
                <c:pt idx="2505">
                  <c:v>2.8830199999999997E-2</c:v>
                </c:pt>
                <c:pt idx="2506">
                  <c:v>2.9463699999999999E-2</c:v>
                </c:pt>
                <c:pt idx="2507">
                  <c:v>2.9746299999999996E-2</c:v>
                </c:pt>
                <c:pt idx="2508">
                  <c:v>2.9848199999999998E-2</c:v>
                </c:pt>
                <c:pt idx="2509">
                  <c:v>2.9908799999999999E-2</c:v>
                </c:pt>
                <c:pt idx="2510">
                  <c:v>3.02534E-2</c:v>
                </c:pt>
                <c:pt idx="2511">
                  <c:v>3.0141099999999997E-2</c:v>
                </c:pt>
                <c:pt idx="2512">
                  <c:v>2.9498499999999997E-2</c:v>
                </c:pt>
                <c:pt idx="2513">
                  <c:v>2.95927E-2</c:v>
                </c:pt>
                <c:pt idx="2514">
                  <c:v>2.9606299999999999E-2</c:v>
                </c:pt>
                <c:pt idx="2515">
                  <c:v>2.96914E-2</c:v>
                </c:pt>
                <c:pt idx="2516">
                  <c:v>2.9410199999999997E-2</c:v>
                </c:pt>
                <c:pt idx="2517">
                  <c:v>2.9021099999999998E-2</c:v>
                </c:pt>
                <c:pt idx="2518">
                  <c:v>2.9261099999999998E-2</c:v>
                </c:pt>
                <c:pt idx="2519">
                  <c:v>2.9671400000000001E-2</c:v>
                </c:pt>
                <c:pt idx="2520">
                  <c:v>3.00179E-2</c:v>
                </c:pt>
                <c:pt idx="2521">
                  <c:v>2.9821099999999996E-2</c:v>
                </c:pt>
                <c:pt idx="2522">
                  <c:v>2.9747599999999999E-2</c:v>
                </c:pt>
                <c:pt idx="2523">
                  <c:v>2.97766E-2</c:v>
                </c:pt>
                <c:pt idx="2524">
                  <c:v>2.9822399999999999E-2</c:v>
                </c:pt>
                <c:pt idx="2525">
                  <c:v>2.9671400000000001E-2</c:v>
                </c:pt>
                <c:pt idx="2526">
                  <c:v>2.9190799999999999E-2</c:v>
                </c:pt>
                <c:pt idx="2527">
                  <c:v>2.93385E-2</c:v>
                </c:pt>
                <c:pt idx="2528">
                  <c:v>3.0032099999999999E-2</c:v>
                </c:pt>
                <c:pt idx="2529">
                  <c:v>3.0526899999999999E-2</c:v>
                </c:pt>
                <c:pt idx="2530">
                  <c:v>3.0364299999999997E-2</c:v>
                </c:pt>
                <c:pt idx="2531">
                  <c:v>3.0122999999999997E-2</c:v>
                </c:pt>
                <c:pt idx="2532">
                  <c:v>2.9795299999999997E-2</c:v>
                </c:pt>
                <c:pt idx="2533">
                  <c:v>2.96656E-2</c:v>
                </c:pt>
                <c:pt idx="2534">
                  <c:v>2.9475999999999999E-2</c:v>
                </c:pt>
                <c:pt idx="2535">
                  <c:v>2.92585E-2</c:v>
                </c:pt>
                <c:pt idx="2536">
                  <c:v>2.84979E-2</c:v>
                </c:pt>
                <c:pt idx="2537">
                  <c:v>2.7839899999999997E-2</c:v>
                </c:pt>
                <c:pt idx="2538">
                  <c:v>2.8034099999999999E-2</c:v>
                </c:pt>
                <c:pt idx="2539">
                  <c:v>2.8667599999999998E-2</c:v>
                </c:pt>
                <c:pt idx="2540">
                  <c:v>2.8888899999999999E-2</c:v>
                </c:pt>
                <c:pt idx="2541">
                  <c:v>2.9238499999999997E-2</c:v>
                </c:pt>
                <c:pt idx="2542">
                  <c:v>2.97947E-2</c:v>
                </c:pt>
                <c:pt idx="2543">
                  <c:v>3.0817199999999996E-2</c:v>
                </c:pt>
                <c:pt idx="2544">
                  <c:v>3.17056E-2</c:v>
                </c:pt>
                <c:pt idx="2545">
                  <c:v>3.21146E-2</c:v>
                </c:pt>
                <c:pt idx="2546">
                  <c:v>3.1305599999999996E-2</c:v>
                </c:pt>
                <c:pt idx="2547">
                  <c:v>3.0086299999999996E-2</c:v>
                </c:pt>
                <c:pt idx="2548">
                  <c:v>2.9519199999999999E-2</c:v>
                </c:pt>
                <c:pt idx="2549">
                  <c:v>2.9008899999999997E-2</c:v>
                </c:pt>
                <c:pt idx="2550">
                  <c:v>2.8494099999999998E-2</c:v>
                </c:pt>
                <c:pt idx="2551">
                  <c:v>2.8004999999999999E-2</c:v>
                </c:pt>
                <c:pt idx="2552">
                  <c:v>2.7763799999999998E-2</c:v>
                </c:pt>
                <c:pt idx="2553">
                  <c:v>2.7888899999999998E-2</c:v>
                </c:pt>
                <c:pt idx="2554">
                  <c:v>2.8270199999999999E-2</c:v>
                </c:pt>
                <c:pt idx="2555">
                  <c:v>2.8795299999999999E-2</c:v>
                </c:pt>
                <c:pt idx="2556">
                  <c:v>2.9314E-2</c:v>
                </c:pt>
                <c:pt idx="2557">
                  <c:v>2.9415299999999998E-2</c:v>
                </c:pt>
                <c:pt idx="2558">
                  <c:v>2.9548199999999997E-2</c:v>
                </c:pt>
                <c:pt idx="2559">
                  <c:v>2.9166299999999999E-2</c:v>
                </c:pt>
                <c:pt idx="2560">
                  <c:v>2.8996599999999997E-2</c:v>
                </c:pt>
                <c:pt idx="2561">
                  <c:v>2.8983099999999998E-2</c:v>
                </c:pt>
                <c:pt idx="2562">
                  <c:v>2.9215999999999999E-2</c:v>
                </c:pt>
                <c:pt idx="2563">
                  <c:v>2.9474E-2</c:v>
                </c:pt>
                <c:pt idx="2564">
                  <c:v>2.9308899999999999E-2</c:v>
                </c:pt>
                <c:pt idx="2565">
                  <c:v>2.9208899999999999E-2</c:v>
                </c:pt>
                <c:pt idx="2566">
                  <c:v>2.9230199999999998E-2</c:v>
                </c:pt>
                <c:pt idx="2567">
                  <c:v>2.9353999999999998E-2</c:v>
                </c:pt>
                <c:pt idx="2568">
                  <c:v>3.0427499999999996E-2</c:v>
                </c:pt>
                <c:pt idx="2569">
                  <c:v>3.0053399999999997E-2</c:v>
                </c:pt>
                <c:pt idx="2570">
                  <c:v>2.93385E-2</c:v>
                </c:pt>
                <c:pt idx="2571">
                  <c:v>2.89173E-2</c:v>
                </c:pt>
                <c:pt idx="2572">
                  <c:v>2.8690199999999999E-2</c:v>
                </c:pt>
                <c:pt idx="2573">
                  <c:v>2.8007599999999997E-2</c:v>
                </c:pt>
                <c:pt idx="2574">
                  <c:v>2.7461199999999998E-2</c:v>
                </c:pt>
                <c:pt idx="2575">
                  <c:v>2.7360499999999999E-2</c:v>
                </c:pt>
                <c:pt idx="2576">
                  <c:v>2.7714699999999998E-2</c:v>
                </c:pt>
                <c:pt idx="2577">
                  <c:v>2.8653999999999999E-2</c:v>
                </c:pt>
                <c:pt idx="2578">
                  <c:v>2.9015299999999997E-2</c:v>
                </c:pt>
                <c:pt idx="2579">
                  <c:v>2.9266899999999998E-2</c:v>
                </c:pt>
                <c:pt idx="2580">
                  <c:v>2.9397899999999998E-2</c:v>
                </c:pt>
                <c:pt idx="2581">
                  <c:v>2.92573E-2</c:v>
                </c:pt>
                <c:pt idx="2582">
                  <c:v>2.9211399999999998E-2</c:v>
                </c:pt>
                <c:pt idx="2583">
                  <c:v>2.9384299999999999E-2</c:v>
                </c:pt>
                <c:pt idx="2584">
                  <c:v>2.88011E-2</c:v>
                </c:pt>
                <c:pt idx="2585">
                  <c:v>2.8753999999999998E-2</c:v>
                </c:pt>
                <c:pt idx="2586">
                  <c:v>2.87076E-2</c:v>
                </c:pt>
                <c:pt idx="2587">
                  <c:v>2.8541799999999999E-2</c:v>
                </c:pt>
                <c:pt idx="2588">
                  <c:v>2.8099899999999997E-2</c:v>
                </c:pt>
                <c:pt idx="2589">
                  <c:v>2.79721E-2</c:v>
                </c:pt>
                <c:pt idx="2590">
                  <c:v>2.7670899999999998E-2</c:v>
                </c:pt>
                <c:pt idx="2591">
                  <c:v>2.8671499999999999E-2</c:v>
                </c:pt>
                <c:pt idx="2592">
                  <c:v>2.9632099999999998E-2</c:v>
                </c:pt>
                <c:pt idx="2593">
                  <c:v>2.9926299999999996E-2</c:v>
                </c:pt>
                <c:pt idx="2594">
                  <c:v>2.9656599999999998E-2</c:v>
                </c:pt>
                <c:pt idx="2595">
                  <c:v>2.9501099999999999E-2</c:v>
                </c:pt>
                <c:pt idx="2596">
                  <c:v>2.9672699999999996E-2</c:v>
                </c:pt>
                <c:pt idx="2597">
                  <c:v>2.9283699999999999E-2</c:v>
                </c:pt>
                <c:pt idx="2598">
                  <c:v>2.8581799999999997E-2</c:v>
                </c:pt>
                <c:pt idx="2599">
                  <c:v>2.8436599999999999E-2</c:v>
                </c:pt>
                <c:pt idx="2600">
                  <c:v>2.8251499999999999E-2</c:v>
                </c:pt>
                <c:pt idx="2601">
                  <c:v>2.8835999999999997E-2</c:v>
                </c:pt>
                <c:pt idx="2602">
                  <c:v>2.9543699999999999E-2</c:v>
                </c:pt>
                <c:pt idx="2603">
                  <c:v>2.9979199999999998E-2</c:v>
                </c:pt>
                <c:pt idx="2604">
                  <c:v>3.01675E-2</c:v>
                </c:pt>
                <c:pt idx="2605">
                  <c:v>3.0432099999999997E-2</c:v>
                </c:pt>
                <c:pt idx="2606">
                  <c:v>3.0423699999999998E-2</c:v>
                </c:pt>
                <c:pt idx="2607">
                  <c:v>2.9829499999999998E-2</c:v>
                </c:pt>
                <c:pt idx="2608">
                  <c:v>2.8910799999999997E-2</c:v>
                </c:pt>
                <c:pt idx="2609">
                  <c:v>2.8055999999999998E-2</c:v>
                </c:pt>
                <c:pt idx="2610">
                  <c:v>2.7944399999999998E-2</c:v>
                </c:pt>
                <c:pt idx="2611">
                  <c:v>2.8145699999999999E-2</c:v>
                </c:pt>
                <c:pt idx="2612">
                  <c:v>2.8406999999999998E-2</c:v>
                </c:pt>
                <c:pt idx="2613">
                  <c:v>2.8661099999999998E-2</c:v>
                </c:pt>
                <c:pt idx="2614">
                  <c:v>2.8971499999999997E-2</c:v>
                </c:pt>
                <c:pt idx="2615">
                  <c:v>2.8853399999999998E-2</c:v>
                </c:pt>
                <c:pt idx="2616">
                  <c:v>2.8943699999999999E-2</c:v>
                </c:pt>
                <c:pt idx="2617">
                  <c:v>2.9063099999999998E-2</c:v>
                </c:pt>
                <c:pt idx="2618">
                  <c:v>2.91469E-2</c:v>
                </c:pt>
                <c:pt idx="2619">
                  <c:v>2.89495E-2</c:v>
                </c:pt>
                <c:pt idx="2620">
                  <c:v>2.9377899999999998E-2</c:v>
                </c:pt>
                <c:pt idx="2621">
                  <c:v>3.0171399999999998E-2</c:v>
                </c:pt>
                <c:pt idx="2622">
                  <c:v>3.0164999999999997E-2</c:v>
                </c:pt>
                <c:pt idx="2623">
                  <c:v>2.9835299999999999E-2</c:v>
                </c:pt>
                <c:pt idx="2624">
                  <c:v>2.9638499999999998E-2</c:v>
                </c:pt>
                <c:pt idx="2625">
                  <c:v>2.9295999999999999E-2</c:v>
                </c:pt>
                <c:pt idx="2626">
                  <c:v>2.92456E-2</c:v>
                </c:pt>
                <c:pt idx="2627">
                  <c:v>2.8488899999999998E-2</c:v>
                </c:pt>
                <c:pt idx="2628">
                  <c:v>2.8201799999999999E-2</c:v>
                </c:pt>
                <c:pt idx="2629">
                  <c:v>2.8005699999999998E-2</c:v>
                </c:pt>
                <c:pt idx="2630">
                  <c:v>2.8604399999999999E-2</c:v>
                </c:pt>
                <c:pt idx="2631">
                  <c:v>2.9272099999999999E-2</c:v>
                </c:pt>
                <c:pt idx="2632">
                  <c:v>2.9554699999999996E-2</c:v>
                </c:pt>
                <c:pt idx="2633">
                  <c:v>2.9753399999999999E-2</c:v>
                </c:pt>
                <c:pt idx="2634">
                  <c:v>3.0360399999999999E-2</c:v>
                </c:pt>
                <c:pt idx="2635">
                  <c:v>3.1084299999999999E-2</c:v>
                </c:pt>
                <c:pt idx="2636">
                  <c:v>3.1026199999999997E-2</c:v>
                </c:pt>
                <c:pt idx="2637">
                  <c:v>2.9801099999999997E-2</c:v>
                </c:pt>
                <c:pt idx="2638">
                  <c:v>2.88379E-2</c:v>
                </c:pt>
                <c:pt idx="2639">
                  <c:v>2.83986E-2</c:v>
                </c:pt>
                <c:pt idx="2640">
                  <c:v>2.8016599999999999E-2</c:v>
                </c:pt>
                <c:pt idx="2641">
                  <c:v>2.7899199999999999E-2</c:v>
                </c:pt>
                <c:pt idx="2642">
                  <c:v>2.7874099999999999E-2</c:v>
                </c:pt>
                <c:pt idx="2643">
                  <c:v>2.7703799999999997E-2</c:v>
                </c:pt>
                <c:pt idx="2644">
                  <c:v>2.7986999999999998E-2</c:v>
                </c:pt>
                <c:pt idx="2645">
                  <c:v>2.8551499999999997E-2</c:v>
                </c:pt>
                <c:pt idx="2646">
                  <c:v>2.8717899999999998E-2</c:v>
                </c:pt>
                <c:pt idx="2647">
                  <c:v>2.8693999999999997E-2</c:v>
                </c:pt>
                <c:pt idx="2648">
                  <c:v>2.8649499999999998E-2</c:v>
                </c:pt>
                <c:pt idx="2649">
                  <c:v>2.8839199999999999E-2</c:v>
                </c:pt>
                <c:pt idx="2650">
                  <c:v>2.9170799999999997E-2</c:v>
                </c:pt>
                <c:pt idx="2651">
                  <c:v>2.9372699999999998E-2</c:v>
                </c:pt>
                <c:pt idx="2652">
                  <c:v>2.9549499999999999E-2</c:v>
                </c:pt>
                <c:pt idx="2653">
                  <c:v>2.99805E-2</c:v>
                </c:pt>
                <c:pt idx="2654">
                  <c:v>3.0264300000000001E-2</c:v>
                </c:pt>
                <c:pt idx="2655">
                  <c:v>3.0312099999999998E-2</c:v>
                </c:pt>
                <c:pt idx="2656">
                  <c:v>2.9303099999999999E-2</c:v>
                </c:pt>
                <c:pt idx="2657">
                  <c:v>2.8372799999999997E-2</c:v>
                </c:pt>
                <c:pt idx="2658">
                  <c:v>2.7888299999999998E-2</c:v>
                </c:pt>
                <c:pt idx="2659">
                  <c:v>2.7621799999999998E-2</c:v>
                </c:pt>
                <c:pt idx="2660">
                  <c:v>2.7526299999999997E-2</c:v>
                </c:pt>
                <c:pt idx="2661">
                  <c:v>2.7914699999999997E-2</c:v>
                </c:pt>
                <c:pt idx="2662">
                  <c:v>2.8310799999999997E-2</c:v>
                </c:pt>
                <c:pt idx="2663">
                  <c:v>2.8963699999999998E-2</c:v>
                </c:pt>
                <c:pt idx="2664">
                  <c:v>2.9723699999999999E-2</c:v>
                </c:pt>
                <c:pt idx="2665">
                  <c:v>2.9929499999999998E-2</c:v>
                </c:pt>
                <c:pt idx="2666">
                  <c:v>2.9486899999999996E-2</c:v>
                </c:pt>
                <c:pt idx="2667">
                  <c:v>2.92895E-2</c:v>
                </c:pt>
                <c:pt idx="2668">
                  <c:v>2.9766299999999999E-2</c:v>
                </c:pt>
                <c:pt idx="2669">
                  <c:v>3.0563699999999999E-2</c:v>
                </c:pt>
                <c:pt idx="2670">
                  <c:v>3.0142999999999996E-2</c:v>
                </c:pt>
                <c:pt idx="2671">
                  <c:v>3.0069499999999999E-2</c:v>
                </c:pt>
                <c:pt idx="2672">
                  <c:v>2.98024E-2</c:v>
                </c:pt>
                <c:pt idx="2673">
                  <c:v>2.9555999999999999E-2</c:v>
                </c:pt>
                <c:pt idx="2674">
                  <c:v>2.9649499999999999E-2</c:v>
                </c:pt>
                <c:pt idx="2675">
                  <c:v>2.96837E-2</c:v>
                </c:pt>
                <c:pt idx="2676">
                  <c:v>2.9428199999999998E-2</c:v>
                </c:pt>
                <c:pt idx="2677">
                  <c:v>2.9104399999999999E-2</c:v>
                </c:pt>
                <c:pt idx="2678">
                  <c:v>2.8658599999999999E-2</c:v>
                </c:pt>
                <c:pt idx="2679">
                  <c:v>2.8678599999999999E-2</c:v>
                </c:pt>
                <c:pt idx="2680">
                  <c:v>2.8257899999999999E-2</c:v>
                </c:pt>
                <c:pt idx="2681">
                  <c:v>2.80515E-2</c:v>
                </c:pt>
                <c:pt idx="2682">
                  <c:v>2.8464399999999997E-2</c:v>
                </c:pt>
                <c:pt idx="2683">
                  <c:v>2.8831499999999999E-2</c:v>
                </c:pt>
                <c:pt idx="2684">
                  <c:v>2.9063699999999998E-2</c:v>
                </c:pt>
                <c:pt idx="2685">
                  <c:v>2.8996599999999997E-2</c:v>
                </c:pt>
                <c:pt idx="2686">
                  <c:v>2.91282E-2</c:v>
                </c:pt>
                <c:pt idx="2687">
                  <c:v>2.95611E-2</c:v>
                </c:pt>
                <c:pt idx="2688">
                  <c:v>3.01979E-2</c:v>
                </c:pt>
                <c:pt idx="2689">
                  <c:v>3.0846199999999997E-2</c:v>
                </c:pt>
                <c:pt idx="2690">
                  <c:v>3.05946E-2</c:v>
                </c:pt>
                <c:pt idx="2691">
                  <c:v>2.98753E-2</c:v>
                </c:pt>
                <c:pt idx="2692">
                  <c:v>2.9364299999999999E-2</c:v>
                </c:pt>
                <c:pt idx="2693">
                  <c:v>2.8975999999999998E-2</c:v>
                </c:pt>
                <c:pt idx="2694">
                  <c:v>2.8313399999999999E-2</c:v>
                </c:pt>
                <c:pt idx="2695">
                  <c:v>2.7679199999999998E-2</c:v>
                </c:pt>
                <c:pt idx="2696">
                  <c:v>2.7567599999999998E-2</c:v>
                </c:pt>
                <c:pt idx="2697">
                  <c:v>2.82373E-2</c:v>
                </c:pt>
                <c:pt idx="2698">
                  <c:v>2.8994699999999998E-2</c:v>
                </c:pt>
                <c:pt idx="2699">
                  <c:v>2.91218E-2</c:v>
                </c:pt>
                <c:pt idx="2700">
                  <c:v>2.9112099999999998E-2</c:v>
                </c:pt>
                <c:pt idx="2701">
                  <c:v>2.8937299999999999E-2</c:v>
                </c:pt>
                <c:pt idx="2702">
                  <c:v>2.9088199999999998E-2</c:v>
                </c:pt>
                <c:pt idx="2703">
                  <c:v>2.8851499999999999E-2</c:v>
                </c:pt>
                <c:pt idx="2704">
                  <c:v>2.8302399999999998E-2</c:v>
                </c:pt>
                <c:pt idx="2705">
                  <c:v>2.7620499999999999E-2</c:v>
                </c:pt>
                <c:pt idx="2706">
                  <c:v>2.7152799999999998E-2</c:v>
                </c:pt>
                <c:pt idx="2707">
                  <c:v>2.6983799999999999E-2</c:v>
                </c:pt>
                <c:pt idx="2708">
                  <c:v>2.7299199999999999E-2</c:v>
                </c:pt>
                <c:pt idx="2709">
                  <c:v>2.7034699999999998E-2</c:v>
                </c:pt>
                <c:pt idx="2710">
                  <c:v>2.6880599999999998E-2</c:v>
                </c:pt>
                <c:pt idx="2711">
                  <c:v>2.6846999999999999E-2</c:v>
                </c:pt>
                <c:pt idx="2712">
                  <c:v>2.7121799999999998E-2</c:v>
                </c:pt>
                <c:pt idx="2713">
                  <c:v>2.7087E-2</c:v>
                </c:pt>
                <c:pt idx="2714">
                  <c:v>2.6890899999999999E-2</c:v>
                </c:pt>
                <c:pt idx="2715">
                  <c:v>2.6808299999999997E-2</c:v>
                </c:pt>
                <c:pt idx="2716">
                  <c:v>2.6902499999999999E-2</c:v>
                </c:pt>
                <c:pt idx="2717">
                  <c:v>2.7745699999999998E-2</c:v>
                </c:pt>
                <c:pt idx="2718">
                  <c:v>2.8195999999999999E-2</c:v>
                </c:pt>
                <c:pt idx="2719">
                  <c:v>2.8177899999999999E-2</c:v>
                </c:pt>
                <c:pt idx="2720">
                  <c:v>2.7826999999999998E-2</c:v>
                </c:pt>
                <c:pt idx="2721">
                  <c:v>2.7828899999999997E-2</c:v>
                </c:pt>
                <c:pt idx="2722">
                  <c:v>2.7917299999999999E-2</c:v>
                </c:pt>
                <c:pt idx="2723">
                  <c:v>2.8094099999999997E-2</c:v>
                </c:pt>
                <c:pt idx="2724">
                  <c:v>2.77057E-2</c:v>
                </c:pt>
                <c:pt idx="2725">
                  <c:v>2.7603099999999998E-2</c:v>
                </c:pt>
                <c:pt idx="2726">
                  <c:v>2.8222399999999998E-2</c:v>
                </c:pt>
                <c:pt idx="2727">
                  <c:v>2.9006899999999999E-2</c:v>
                </c:pt>
                <c:pt idx="2728">
                  <c:v>2.9236599999999998E-2</c:v>
                </c:pt>
                <c:pt idx="2729">
                  <c:v>2.8657299999999997E-2</c:v>
                </c:pt>
                <c:pt idx="2730">
                  <c:v>2.84424E-2</c:v>
                </c:pt>
                <c:pt idx="2731">
                  <c:v>2.87018E-2</c:v>
                </c:pt>
                <c:pt idx="2732">
                  <c:v>2.8283699999999998E-2</c:v>
                </c:pt>
                <c:pt idx="2733">
                  <c:v>2.7570899999999999E-2</c:v>
                </c:pt>
                <c:pt idx="2734">
                  <c:v>2.7599199999999997E-2</c:v>
                </c:pt>
                <c:pt idx="2735">
                  <c:v>2.8302399999999998E-2</c:v>
                </c:pt>
                <c:pt idx="2736">
                  <c:v>2.95237E-2</c:v>
                </c:pt>
                <c:pt idx="2737">
                  <c:v>2.9623699999999996E-2</c:v>
                </c:pt>
                <c:pt idx="2738">
                  <c:v>2.9521800000000001E-2</c:v>
                </c:pt>
                <c:pt idx="2739">
                  <c:v>2.97211E-2</c:v>
                </c:pt>
                <c:pt idx="2740">
                  <c:v>2.9675999999999998E-2</c:v>
                </c:pt>
                <c:pt idx="2741">
                  <c:v>2.9609499999999997E-2</c:v>
                </c:pt>
                <c:pt idx="2742">
                  <c:v>2.9503700000000001E-2</c:v>
                </c:pt>
                <c:pt idx="2743">
                  <c:v>2.9284999999999999E-2</c:v>
                </c:pt>
                <c:pt idx="2744">
                  <c:v>2.9435999999999997E-2</c:v>
                </c:pt>
                <c:pt idx="2745">
                  <c:v>2.94998E-2</c:v>
                </c:pt>
                <c:pt idx="2746">
                  <c:v>2.9772099999999996E-2</c:v>
                </c:pt>
                <c:pt idx="2747">
                  <c:v>2.9438499999999999E-2</c:v>
                </c:pt>
                <c:pt idx="2748">
                  <c:v>2.8661799999999998E-2</c:v>
                </c:pt>
                <c:pt idx="2749">
                  <c:v>2.7946299999999997E-2</c:v>
                </c:pt>
                <c:pt idx="2750">
                  <c:v>2.7661199999999997E-2</c:v>
                </c:pt>
                <c:pt idx="2751">
                  <c:v>2.7555399999999997E-2</c:v>
                </c:pt>
                <c:pt idx="2752">
                  <c:v>2.7713399999999999E-2</c:v>
                </c:pt>
                <c:pt idx="2753">
                  <c:v>2.79779E-2</c:v>
                </c:pt>
                <c:pt idx="2754">
                  <c:v>2.79657E-2</c:v>
                </c:pt>
                <c:pt idx="2755">
                  <c:v>2.8107E-2</c:v>
                </c:pt>
                <c:pt idx="2756">
                  <c:v>2.83489E-2</c:v>
                </c:pt>
                <c:pt idx="2757">
                  <c:v>2.8104999999999998E-2</c:v>
                </c:pt>
                <c:pt idx="2758">
                  <c:v>2.8337299999999999E-2</c:v>
                </c:pt>
                <c:pt idx="2759">
                  <c:v>2.8641099999999999E-2</c:v>
                </c:pt>
                <c:pt idx="2760">
                  <c:v>2.9457899999999999E-2</c:v>
                </c:pt>
                <c:pt idx="2761">
                  <c:v>3.0368799999999998E-2</c:v>
                </c:pt>
                <c:pt idx="2762">
                  <c:v>3.05321E-2</c:v>
                </c:pt>
                <c:pt idx="2763">
                  <c:v>3.0199199999999999E-2</c:v>
                </c:pt>
                <c:pt idx="2764">
                  <c:v>3.0050799999999999E-2</c:v>
                </c:pt>
                <c:pt idx="2765">
                  <c:v>3.0192699999999996E-2</c:v>
                </c:pt>
                <c:pt idx="2766">
                  <c:v>2.9468899999999999E-2</c:v>
                </c:pt>
                <c:pt idx="2767">
                  <c:v>2.8928199999999998E-2</c:v>
                </c:pt>
                <c:pt idx="2768">
                  <c:v>2.8675999999999997E-2</c:v>
                </c:pt>
                <c:pt idx="2769">
                  <c:v>2.8919799999999999E-2</c:v>
                </c:pt>
                <c:pt idx="2770">
                  <c:v>2.9026299999999998E-2</c:v>
                </c:pt>
                <c:pt idx="2771">
                  <c:v>2.8761099999999998E-2</c:v>
                </c:pt>
                <c:pt idx="2772">
                  <c:v>2.8563699999999997E-2</c:v>
                </c:pt>
                <c:pt idx="2773">
                  <c:v>2.8584399999999999E-2</c:v>
                </c:pt>
                <c:pt idx="2774">
                  <c:v>2.8567599999999999E-2</c:v>
                </c:pt>
                <c:pt idx="2775">
                  <c:v>2.9015299999999997E-2</c:v>
                </c:pt>
                <c:pt idx="2776">
                  <c:v>2.9372699999999998E-2</c:v>
                </c:pt>
                <c:pt idx="2777">
                  <c:v>2.9113399999999998E-2</c:v>
                </c:pt>
                <c:pt idx="2778">
                  <c:v>2.8934699999999997E-2</c:v>
                </c:pt>
                <c:pt idx="2779">
                  <c:v>2.9720499999999997E-2</c:v>
                </c:pt>
                <c:pt idx="2780">
                  <c:v>3.0053999999999997E-2</c:v>
                </c:pt>
                <c:pt idx="2781">
                  <c:v>3.0042399999999997E-2</c:v>
                </c:pt>
                <c:pt idx="2782">
                  <c:v>2.9765599999999996E-2</c:v>
                </c:pt>
                <c:pt idx="2783">
                  <c:v>2.9736599999999998E-2</c:v>
                </c:pt>
                <c:pt idx="2784">
                  <c:v>2.9586299999999996E-2</c:v>
                </c:pt>
                <c:pt idx="2785">
                  <c:v>2.9284299999999999E-2</c:v>
                </c:pt>
                <c:pt idx="2786">
                  <c:v>2.8467599999999999E-2</c:v>
                </c:pt>
                <c:pt idx="2787">
                  <c:v>2.8159899999999998E-2</c:v>
                </c:pt>
                <c:pt idx="2788">
                  <c:v>2.8222399999999998E-2</c:v>
                </c:pt>
                <c:pt idx="2789">
                  <c:v>2.8673399999999998E-2</c:v>
                </c:pt>
                <c:pt idx="2790">
                  <c:v>2.9035999999999999E-2</c:v>
                </c:pt>
                <c:pt idx="2791">
                  <c:v>2.8903099999999998E-2</c:v>
                </c:pt>
                <c:pt idx="2792">
                  <c:v>2.8662399999999998E-2</c:v>
                </c:pt>
                <c:pt idx="2793">
                  <c:v>2.9160499999999999E-2</c:v>
                </c:pt>
                <c:pt idx="2794">
                  <c:v>2.9782999999999997E-2</c:v>
                </c:pt>
                <c:pt idx="2795">
                  <c:v>2.9937899999999996E-2</c:v>
                </c:pt>
                <c:pt idx="2796">
                  <c:v>2.9459199999999998E-2</c:v>
                </c:pt>
                <c:pt idx="2797">
                  <c:v>2.9027599999999997E-2</c:v>
                </c:pt>
                <c:pt idx="2798">
                  <c:v>2.9277899999999999E-2</c:v>
                </c:pt>
                <c:pt idx="2799">
                  <c:v>2.8941099999999997E-2</c:v>
                </c:pt>
                <c:pt idx="2800">
                  <c:v>2.8700499999999997E-2</c:v>
                </c:pt>
                <c:pt idx="2801">
                  <c:v>2.8332099999999999E-2</c:v>
                </c:pt>
                <c:pt idx="2802">
                  <c:v>2.7959899999999999E-2</c:v>
                </c:pt>
                <c:pt idx="2803">
                  <c:v>2.7903099999999997E-2</c:v>
                </c:pt>
                <c:pt idx="2804">
                  <c:v>2.8112099999999998E-2</c:v>
                </c:pt>
                <c:pt idx="2805">
                  <c:v>2.81018E-2</c:v>
                </c:pt>
                <c:pt idx="2806">
                  <c:v>2.8150799999999997E-2</c:v>
                </c:pt>
                <c:pt idx="2807">
                  <c:v>2.7969599999999997E-2</c:v>
                </c:pt>
                <c:pt idx="2808">
                  <c:v>2.8584399999999999E-2</c:v>
                </c:pt>
                <c:pt idx="2809">
                  <c:v>2.90534E-2</c:v>
                </c:pt>
                <c:pt idx="2810">
                  <c:v>2.8963699999999998E-2</c:v>
                </c:pt>
                <c:pt idx="2811">
                  <c:v>2.88618E-2</c:v>
                </c:pt>
                <c:pt idx="2812">
                  <c:v>2.9170799999999997E-2</c:v>
                </c:pt>
                <c:pt idx="2813">
                  <c:v>2.9359199999999998E-2</c:v>
                </c:pt>
                <c:pt idx="2814">
                  <c:v>2.9617899999999999E-2</c:v>
                </c:pt>
                <c:pt idx="2815">
                  <c:v>2.9557899999999998E-2</c:v>
                </c:pt>
                <c:pt idx="2816">
                  <c:v>2.9581099999999999E-2</c:v>
                </c:pt>
                <c:pt idx="2817">
                  <c:v>2.9255999999999997E-2</c:v>
                </c:pt>
                <c:pt idx="2818">
                  <c:v>2.9288199999999997E-2</c:v>
                </c:pt>
                <c:pt idx="2819">
                  <c:v>2.91644E-2</c:v>
                </c:pt>
                <c:pt idx="2820">
                  <c:v>2.8924999999999999E-2</c:v>
                </c:pt>
                <c:pt idx="2821">
                  <c:v>2.8533399999999997E-2</c:v>
                </c:pt>
                <c:pt idx="2822">
                  <c:v>2.8126999999999999E-2</c:v>
                </c:pt>
                <c:pt idx="2823">
                  <c:v>2.8770199999999999E-2</c:v>
                </c:pt>
                <c:pt idx="2824">
                  <c:v>2.9250799999999997E-2</c:v>
                </c:pt>
                <c:pt idx="2825">
                  <c:v>2.9395299999999999E-2</c:v>
                </c:pt>
                <c:pt idx="2826">
                  <c:v>2.9635299999999996E-2</c:v>
                </c:pt>
                <c:pt idx="2827">
                  <c:v>2.9366299999999998E-2</c:v>
                </c:pt>
                <c:pt idx="2828">
                  <c:v>3.0060499999999997E-2</c:v>
                </c:pt>
                <c:pt idx="2829">
                  <c:v>2.9994699999999999E-2</c:v>
                </c:pt>
                <c:pt idx="2830">
                  <c:v>3.0064999999999998E-2</c:v>
                </c:pt>
                <c:pt idx="2831">
                  <c:v>2.9949499999999997E-2</c:v>
                </c:pt>
                <c:pt idx="2832">
                  <c:v>2.97843E-2</c:v>
                </c:pt>
                <c:pt idx="2833">
                  <c:v>2.9397899999999998E-2</c:v>
                </c:pt>
                <c:pt idx="2834">
                  <c:v>2.9420499999999999E-2</c:v>
                </c:pt>
                <c:pt idx="2835">
                  <c:v>2.9064399999999997E-2</c:v>
                </c:pt>
                <c:pt idx="2836">
                  <c:v>2.9012099999999999E-2</c:v>
                </c:pt>
                <c:pt idx="2837">
                  <c:v>2.8990199999999997E-2</c:v>
                </c:pt>
                <c:pt idx="2838">
                  <c:v>2.9395999999999999E-2</c:v>
                </c:pt>
                <c:pt idx="2839">
                  <c:v>2.9655999999999998E-2</c:v>
                </c:pt>
                <c:pt idx="2840">
                  <c:v>2.9460500000000001E-2</c:v>
                </c:pt>
                <c:pt idx="2841">
                  <c:v>3.0084299999999998E-2</c:v>
                </c:pt>
                <c:pt idx="2842">
                  <c:v>3.0834599999999997E-2</c:v>
                </c:pt>
                <c:pt idx="2843">
                  <c:v>3.1178499999999998E-2</c:v>
                </c:pt>
                <c:pt idx="2844">
                  <c:v>3.1113999999999996E-2</c:v>
                </c:pt>
                <c:pt idx="2845">
                  <c:v>3.0540399999999999E-2</c:v>
                </c:pt>
                <c:pt idx="2846">
                  <c:v>3.0173999999999999E-2</c:v>
                </c:pt>
                <c:pt idx="2847">
                  <c:v>2.98772E-2</c:v>
                </c:pt>
                <c:pt idx="2848">
                  <c:v>2.9921099999999999E-2</c:v>
                </c:pt>
                <c:pt idx="2849">
                  <c:v>3.0021099999999998E-2</c:v>
                </c:pt>
                <c:pt idx="2850">
                  <c:v>2.9692099999999999E-2</c:v>
                </c:pt>
                <c:pt idx="2851">
                  <c:v>3.0085599999999997E-2</c:v>
                </c:pt>
                <c:pt idx="2852">
                  <c:v>3.0746900000000001E-2</c:v>
                </c:pt>
                <c:pt idx="2853">
                  <c:v>3.0689499999999998E-2</c:v>
                </c:pt>
                <c:pt idx="2854">
                  <c:v>2.9916599999999998E-2</c:v>
                </c:pt>
                <c:pt idx="2855">
                  <c:v>2.9471399999999998E-2</c:v>
                </c:pt>
                <c:pt idx="2856">
                  <c:v>2.9699199999999999E-2</c:v>
                </c:pt>
                <c:pt idx="2857">
                  <c:v>3.0122999999999997E-2</c:v>
                </c:pt>
                <c:pt idx="2858">
                  <c:v>2.9835299999999999E-2</c:v>
                </c:pt>
                <c:pt idx="2859">
                  <c:v>2.9421099999999999E-2</c:v>
                </c:pt>
                <c:pt idx="2860">
                  <c:v>2.9626299999999998E-2</c:v>
                </c:pt>
                <c:pt idx="2861">
                  <c:v>3.0273999999999999E-2</c:v>
                </c:pt>
                <c:pt idx="2862">
                  <c:v>3.1016599999999998E-2</c:v>
                </c:pt>
                <c:pt idx="2863">
                  <c:v>3.1507500000000001E-2</c:v>
                </c:pt>
                <c:pt idx="2864">
                  <c:v>3.1479099999999996E-2</c:v>
                </c:pt>
                <c:pt idx="2865">
                  <c:v>3.1424300000000002E-2</c:v>
                </c:pt>
                <c:pt idx="2866">
                  <c:v>3.1761699999999997E-2</c:v>
                </c:pt>
                <c:pt idx="2867">
                  <c:v>3.1968099999999999E-2</c:v>
                </c:pt>
                <c:pt idx="2868">
                  <c:v>3.1464300000000001E-2</c:v>
                </c:pt>
                <c:pt idx="2869">
                  <c:v>3.07353E-2</c:v>
                </c:pt>
                <c:pt idx="2870">
                  <c:v>3.01914E-2</c:v>
                </c:pt>
                <c:pt idx="2871">
                  <c:v>3.00063E-2</c:v>
                </c:pt>
                <c:pt idx="2872">
                  <c:v>2.95927E-2</c:v>
                </c:pt>
                <c:pt idx="2873">
                  <c:v>2.9043099999999999E-2</c:v>
                </c:pt>
                <c:pt idx="2874">
                  <c:v>2.9217899999999998E-2</c:v>
                </c:pt>
                <c:pt idx="2875">
                  <c:v>2.9853399999999999E-2</c:v>
                </c:pt>
                <c:pt idx="2876">
                  <c:v>3.0954599999999999E-2</c:v>
                </c:pt>
                <c:pt idx="2877">
                  <c:v>3.1135899999999998E-2</c:v>
                </c:pt>
                <c:pt idx="2878">
                  <c:v>3.1357799999999998E-2</c:v>
                </c:pt>
                <c:pt idx="2879">
                  <c:v>3.1726900000000002E-2</c:v>
                </c:pt>
                <c:pt idx="2880">
                  <c:v>3.23875E-2</c:v>
                </c:pt>
                <c:pt idx="2881">
                  <c:v>3.2573299999999999E-2</c:v>
                </c:pt>
                <c:pt idx="2882">
                  <c:v>3.2292000000000001E-2</c:v>
                </c:pt>
                <c:pt idx="2883">
                  <c:v>3.1837799999999999E-2</c:v>
                </c:pt>
                <c:pt idx="2884">
                  <c:v>3.1351999999999998E-2</c:v>
                </c:pt>
                <c:pt idx="2885">
                  <c:v>3.1893899999999996E-2</c:v>
                </c:pt>
                <c:pt idx="2886">
                  <c:v>3.2619099999999998E-2</c:v>
                </c:pt>
                <c:pt idx="2887">
                  <c:v>3.2491300000000001E-2</c:v>
                </c:pt>
                <c:pt idx="2888">
                  <c:v>3.2151399999999997E-2</c:v>
                </c:pt>
                <c:pt idx="2889">
                  <c:v>3.1556500000000001E-2</c:v>
                </c:pt>
                <c:pt idx="2890">
                  <c:v>3.1520399999999997E-2</c:v>
                </c:pt>
                <c:pt idx="2891">
                  <c:v>3.1983600000000001E-2</c:v>
                </c:pt>
                <c:pt idx="2892">
                  <c:v>3.2348099999999998E-2</c:v>
                </c:pt>
                <c:pt idx="2893">
                  <c:v>3.2495200000000002E-2</c:v>
                </c:pt>
                <c:pt idx="2894">
                  <c:v>3.2808799999999999E-2</c:v>
                </c:pt>
                <c:pt idx="2895">
                  <c:v>3.3411299999999998E-2</c:v>
                </c:pt>
                <c:pt idx="2896">
                  <c:v>3.37229E-2</c:v>
                </c:pt>
                <c:pt idx="2897">
                  <c:v>3.3933199999999997E-2</c:v>
                </c:pt>
                <c:pt idx="2898">
                  <c:v>3.4221000000000001E-2</c:v>
                </c:pt>
                <c:pt idx="2899">
                  <c:v>3.42545E-2</c:v>
                </c:pt>
                <c:pt idx="2900">
                  <c:v>3.4118999999999997E-2</c:v>
                </c:pt>
                <c:pt idx="2901">
                  <c:v>3.3235199999999999E-2</c:v>
                </c:pt>
                <c:pt idx="2902">
                  <c:v>3.2224299999999997E-2</c:v>
                </c:pt>
                <c:pt idx="2903">
                  <c:v>3.1746899999999995E-2</c:v>
                </c:pt>
                <c:pt idx="2904">
                  <c:v>3.2284899999999998E-2</c:v>
                </c:pt>
                <c:pt idx="2905">
                  <c:v>3.2741699999999999E-2</c:v>
                </c:pt>
                <c:pt idx="2906">
                  <c:v>3.2540399999999997E-2</c:v>
                </c:pt>
                <c:pt idx="2907">
                  <c:v>3.2153899999999999E-2</c:v>
                </c:pt>
                <c:pt idx="2908">
                  <c:v>3.2208099999999996E-2</c:v>
                </c:pt>
                <c:pt idx="2909">
                  <c:v>3.2704899999999995E-2</c:v>
                </c:pt>
                <c:pt idx="2910">
                  <c:v>3.2793900000000001E-2</c:v>
                </c:pt>
                <c:pt idx="2911">
                  <c:v>3.33139E-2</c:v>
                </c:pt>
                <c:pt idx="2912">
                  <c:v>3.3407399999999997E-2</c:v>
                </c:pt>
                <c:pt idx="2913">
                  <c:v>3.3040399999999998E-2</c:v>
                </c:pt>
                <c:pt idx="2914">
                  <c:v>3.36797E-2</c:v>
                </c:pt>
                <c:pt idx="2915">
                  <c:v>3.4153900000000001E-2</c:v>
                </c:pt>
                <c:pt idx="2916">
                  <c:v>3.4285499999999997E-2</c:v>
                </c:pt>
                <c:pt idx="2917">
                  <c:v>3.4084199999999995E-2</c:v>
                </c:pt>
                <c:pt idx="2918">
                  <c:v>3.42248E-2</c:v>
                </c:pt>
                <c:pt idx="2919">
                  <c:v>3.5145459999999996E-2</c:v>
                </c:pt>
                <c:pt idx="2920">
                  <c:v>3.5890599999999995E-2</c:v>
                </c:pt>
                <c:pt idx="2921">
                  <c:v>3.6311879999999998E-2</c:v>
                </c:pt>
                <c:pt idx="2922">
                  <c:v>3.5873829999999995E-2</c:v>
                </c:pt>
                <c:pt idx="2923">
                  <c:v>3.5595769999999999E-2</c:v>
                </c:pt>
                <c:pt idx="2924">
                  <c:v>3.5293199999999997E-2</c:v>
                </c:pt>
                <c:pt idx="2925">
                  <c:v>3.4904199999999996E-2</c:v>
                </c:pt>
                <c:pt idx="2926">
                  <c:v>3.3980299999999998E-2</c:v>
                </c:pt>
                <c:pt idx="2927">
                  <c:v>3.3747399999999997E-2</c:v>
                </c:pt>
                <c:pt idx="2928">
                  <c:v>3.4020299999999996E-2</c:v>
                </c:pt>
                <c:pt idx="2929">
                  <c:v>3.4553899999999999E-2</c:v>
                </c:pt>
                <c:pt idx="2930">
                  <c:v>3.4796399999999998E-2</c:v>
                </c:pt>
                <c:pt idx="2931">
                  <c:v>3.4751299999999999E-2</c:v>
                </c:pt>
                <c:pt idx="2932">
                  <c:v>3.5284169999999997E-2</c:v>
                </c:pt>
                <c:pt idx="2933">
                  <c:v>3.6347359999999995E-2</c:v>
                </c:pt>
                <c:pt idx="2934">
                  <c:v>3.7094429999999998E-2</c:v>
                </c:pt>
                <c:pt idx="2935">
                  <c:v>3.686992E-2</c:v>
                </c:pt>
                <c:pt idx="2936">
                  <c:v>3.5907369999999994E-2</c:v>
                </c:pt>
                <c:pt idx="2937">
                  <c:v>3.5199009999999996E-2</c:v>
                </c:pt>
                <c:pt idx="2938">
                  <c:v>3.517965E-2</c:v>
                </c:pt>
                <c:pt idx="2939">
                  <c:v>3.4889299999999998E-2</c:v>
                </c:pt>
                <c:pt idx="2940">
                  <c:v>3.4631299999999997E-2</c:v>
                </c:pt>
                <c:pt idx="2941">
                  <c:v>3.4987400000000002E-2</c:v>
                </c:pt>
                <c:pt idx="2942">
                  <c:v>3.5375779999999996E-2</c:v>
                </c:pt>
                <c:pt idx="2943">
                  <c:v>3.6208649999999995E-2</c:v>
                </c:pt>
                <c:pt idx="2944">
                  <c:v>3.6357679999999996E-2</c:v>
                </c:pt>
                <c:pt idx="2945">
                  <c:v>3.588802E-2</c:v>
                </c:pt>
                <c:pt idx="2946">
                  <c:v>3.5520929999999999E-2</c:v>
                </c:pt>
                <c:pt idx="2947">
                  <c:v>3.57706E-2</c:v>
                </c:pt>
                <c:pt idx="2948">
                  <c:v>3.6447359999999998E-2</c:v>
                </c:pt>
                <c:pt idx="2949">
                  <c:v>3.6980239999999998E-2</c:v>
                </c:pt>
                <c:pt idx="2950">
                  <c:v>3.723249E-2</c:v>
                </c:pt>
                <c:pt idx="2951">
                  <c:v>3.7465390000000001E-2</c:v>
                </c:pt>
                <c:pt idx="2952">
                  <c:v>3.738797E-2</c:v>
                </c:pt>
                <c:pt idx="2953">
                  <c:v>3.7793119999999999E-2</c:v>
                </c:pt>
                <c:pt idx="2954">
                  <c:v>3.7815700000000001E-2</c:v>
                </c:pt>
                <c:pt idx="2955">
                  <c:v>3.7101530000000001E-2</c:v>
                </c:pt>
                <c:pt idx="2956">
                  <c:v>3.6673799999999999E-2</c:v>
                </c:pt>
                <c:pt idx="2957">
                  <c:v>3.6639609999999996E-2</c:v>
                </c:pt>
                <c:pt idx="2958">
                  <c:v>3.6950570000000002E-2</c:v>
                </c:pt>
                <c:pt idx="2959">
                  <c:v>3.6985409999999996E-2</c:v>
                </c:pt>
                <c:pt idx="2960">
                  <c:v>3.6406709999999995E-2</c:v>
                </c:pt>
                <c:pt idx="2961">
                  <c:v>3.5764799999999999E-2</c:v>
                </c:pt>
                <c:pt idx="2962">
                  <c:v>3.5867369999999996E-2</c:v>
                </c:pt>
                <c:pt idx="2963">
                  <c:v>3.6515739999999998E-2</c:v>
                </c:pt>
                <c:pt idx="2964">
                  <c:v>3.6358329999999994E-2</c:v>
                </c:pt>
                <c:pt idx="2965">
                  <c:v>3.6581549999999997E-2</c:v>
                </c:pt>
                <c:pt idx="2966">
                  <c:v>3.6785409999999998E-2</c:v>
                </c:pt>
                <c:pt idx="2967">
                  <c:v>3.7059599999999998E-2</c:v>
                </c:pt>
                <c:pt idx="2968">
                  <c:v>3.7586679999999997E-2</c:v>
                </c:pt>
                <c:pt idx="2969">
                  <c:v>3.7739579999999995E-2</c:v>
                </c:pt>
                <c:pt idx="2970">
                  <c:v>3.807311E-2</c:v>
                </c:pt>
                <c:pt idx="2971">
                  <c:v>3.8658899999999996E-2</c:v>
                </c:pt>
                <c:pt idx="2972">
                  <c:v>3.9025339999999999E-2</c:v>
                </c:pt>
                <c:pt idx="2973">
                  <c:v>3.8982759999999998E-2</c:v>
                </c:pt>
                <c:pt idx="2974">
                  <c:v>3.807634E-2</c:v>
                </c:pt>
                <c:pt idx="2975">
                  <c:v>3.6844759999999997E-2</c:v>
                </c:pt>
                <c:pt idx="2976">
                  <c:v>3.5947369999999999E-2</c:v>
                </c:pt>
                <c:pt idx="2977">
                  <c:v>3.6519609999999994E-2</c:v>
                </c:pt>
                <c:pt idx="2978">
                  <c:v>3.6415099999999999E-2</c:v>
                </c:pt>
                <c:pt idx="2979">
                  <c:v>3.5511899999999999E-2</c:v>
                </c:pt>
                <c:pt idx="2980">
                  <c:v>3.4857100000000002E-2</c:v>
                </c:pt>
                <c:pt idx="2981">
                  <c:v>3.5209980000000002E-2</c:v>
                </c:pt>
                <c:pt idx="2982">
                  <c:v>3.6071239999999997E-2</c:v>
                </c:pt>
                <c:pt idx="2983">
                  <c:v>3.6617669999999998E-2</c:v>
                </c:pt>
                <c:pt idx="2984">
                  <c:v>3.6762829999999996E-2</c:v>
                </c:pt>
                <c:pt idx="2985">
                  <c:v>3.7124110000000002E-2</c:v>
                </c:pt>
                <c:pt idx="2986">
                  <c:v>3.7755699999999996E-2</c:v>
                </c:pt>
                <c:pt idx="2987">
                  <c:v>3.8183429999999997E-2</c:v>
                </c:pt>
                <c:pt idx="2988">
                  <c:v>3.8116979999999995E-2</c:v>
                </c:pt>
                <c:pt idx="2989">
                  <c:v>3.804602E-2</c:v>
                </c:pt>
                <c:pt idx="2990">
                  <c:v>3.7855699999999999E-2</c:v>
                </c:pt>
                <c:pt idx="2991">
                  <c:v>3.7977629999999998E-2</c:v>
                </c:pt>
                <c:pt idx="2992">
                  <c:v>3.7507319999999997E-2</c:v>
                </c:pt>
                <c:pt idx="2993">
                  <c:v>3.7245399999999998E-2</c:v>
                </c:pt>
                <c:pt idx="2994">
                  <c:v>3.6552519999999998E-2</c:v>
                </c:pt>
                <c:pt idx="2995">
                  <c:v>3.6038340000000002E-2</c:v>
                </c:pt>
                <c:pt idx="2996">
                  <c:v>3.6120920000000001E-2</c:v>
                </c:pt>
                <c:pt idx="2997">
                  <c:v>3.6511870000000002E-2</c:v>
                </c:pt>
                <c:pt idx="2998">
                  <c:v>3.6604129999999999E-2</c:v>
                </c:pt>
                <c:pt idx="2999">
                  <c:v>3.65551E-2</c:v>
                </c:pt>
                <c:pt idx="3000">
                  <c:v>3.7197009999999996E-2</c:v>
                </c:pt>
                <c:pt idx="3001">
                  <c:v>3.7842799999999996E-2</c:v>
                </c:pt>
                <c:pt idx="3002">
                  <c:v>3.8579549999999997E-2</c:v>
                </c:pt>
                <c:pt idx="3003">
                  <c:v>3.829246E-2</c:v>
                </c:pt>
                <c:pt idx="3004">
                  <c:v>3.773054E-2</c:v>
                </c:pt>
                <c:pt idx="3005">
                  <c:v>3.718217E-2</c:v>
                </c:pt>
                <c:pt idx="3006">
                  <c:v>3.733185E-2</c:v>
                </c:pt>
                <c:pt idx="3007">
                  <c:v>3.730282E-2</c:v>
                </c:pt>
                <c:pt idx="3008">
                  <c:v>3.6798310000000001E-2</c:v>
                </c:pt>
                <c:pt idx="3009">
                  <c:v>3.6135749999999994E-2</c:v>
                </c:pt>
                <c:pt idx="3010">
                  <c:v>3.6162199999999999E-2</c:v>
                </c:pt>
                <c:pt idx="3011">
                  <c:v>3.7254429999999998E-2</c:v>
                </c:pt>
                <c:pt idx="3012">
                  <c:v>3.747313E-2</c:v>
                </c:pt>
                <c:pt idx="3013">
                  <c:v>3.7233139999999998E-2</c:v>
                </c:pt>
                <c:pt idx="3014">
                  <c:v>3.7055079999999997E-2</c:v>
                </c:pt>
                <c:pt idx="3015">
                  <c:v>3.7244109999999997E-2</c:v>
                </c:pt>
                <c:pt idx="3016">
                  <c:v>3.7403459999999999E-2</c:v>
                </c:pt>
                <c:pt idx="3017">
                  <c:v>3.6664119999999994E-2</c:v>
                </c:pt>
                <c:pt idx="3018">
                  <c:v>3.5922209999999996E-2</c:v>
                </c:pt>
                <c:pt idx="3019">
                  <c:v>3.5702859999999996E-2</c:v>
                </c:pt>
                <c:pt idx="3020">
                  <c:v>3.6658319999999994E-2</c:v>
                </c:pt>
                <c:pt idx="3021">
                  <c:v>3.720217E-2</c:v>
                </c:pt>
                <c:pt idx="3022">
                  <c:v>3.6608000000000002E-2</c:v>
                </c:pt>
                <c:pt idx="3023">
                  <c:v>3.6064789999999999E-2</c:v>
                </c:pt>
                <c:pt idx="3024">
                  <c:v>3.6308649999999998E-2</c:v>
                </c:pt>
                <c:pt idx="3025">
                  <c:v>3.7456360000000001E-2</c:v>
                </c:pt>
                <c:pt idx="3026">
                  <c:v>3.7913119999999995E-2</c:v>
                </c:pt>
                <c:pt idx="3027">
                  <c:v>3.748539E-2</c:v>
                </c:pt>
                <c:pt idx="3028">
                  <c:v>3.663574E-2</c:v>
                </c:pt>
                <c:pt idx="3029">
                  <c:v>3.6071880000000001E-2</c:v>
                </c:pt>
                <c:pt idx="3030">
                  <c:v>3.6244139999999994E-2</c:v>
                </c:pt>
                <c:pt idx="3031">
                  <c:v>3.6293809999999996E-2</c:v>
                </c:pt>
                <c:pt idx="3032">
                  <c:v>3.573254E-2</c:v>
                </c:pt>
                <c:pt idx="3033">
                  <c:v>3.5197069999999997E-2</c:v>
                </c:pt>
                <c:pt idx="3034">
                  <c:v>3.5129979999999998E-2</c:v>
                </c:pt>
                <c:pt idx="3035">
                  <c:v>3.5469319999999999E-2</c:v>
                </c:pt>
                <c:pt idx="3036">
                  <c:v>3.570802E-2</c:v>
                </c:pt>
                <c:pt idx="3037">
                  <c:v>3.5482229999999997E-2</c:v>
                </c:pt>
                <c:pt idx="3038">
                  <c:v>3.5131910000000002E-2</c:v>
                </c:pt>
                <c:pt idx="3039">
                  <c:v>3.578286E-2</c:v>
                </c:pt>
                <c:pt idx="3040">
                  <c:v>3.6915730000000001E-2</c:v>
                </c:pt>
                <c:pt idx="3041">
                  <c:v>3.7011860000000001E-2</c:v>
                </c:pt>
                <c:pt idx="3042">
                  <c:v>3.6809929999999998E-2</c:v>
                </c:pt>
                <c:pt idx="3043">
                  <c:v>3.6507360000000003E-2</c:v>
                </c:pt>
                <c:pt idx="3044">
                  <c:v>3.6762829999999996E-2</c:v>
                </c:pt>
                <c:pt idx="3045">
                  <c:v>3.6542190000000002E-2</c:v>
                </c:pt>
                <c:pt idx="3046">
                  <c:v>3.6123499999999996E-2</c:v>
                </c:pt>
                <c:pt idx="3047">
                  <c:v>3.47687E-2</c:v>
                </c:pt>
                <c:pt idx="3048">
                  <c:v>3.3811999999999995E-2</c:v>
                </c:pt>
                <c:pt idx="3049">
                  <c:v>3.4040299999999996E-2</c:v>
                </c:pt>
                <c:pt idx="3050">
                  <c:v>3.4357100000000002E-2</c:v>
                </c:pt>
                <c:pt idx="3051">
                  <c:v>3.4158399999999998E-2</c:v>
                </c:pt>
                <c:pt idx="3052">
                  <c:v>3.3734500000000001E-2</c:v>
                </c:pt>
                <c:pt idx="3053">
                  <c:v>3.42048E-2</c:v>
                </c:pt>
                <c:pt idx="3054">
                  <c:v>3.4869299999999999E-2</c:v>
                </c:pt>
                <c:pt idx="3055">
                  <c:v>3.5299650000000002E-2</c:v>
                </c:pt>
                <c:pt idx="3056">
                  <c:v>3.5680279999999995E-2</c:v>
                </c:pt>
                <c:pt idx="3057">
                  <c:v>3.5790599999999999E-2</c:v>
                </c:pt>
                <c:pt idx="3058">
                  <c:v>3.5778989999999997E-2</c:v>
                </c:pt>
                <c:pt idx="3059">
                  <c:v>3.5684800000000003E-2</c:v>
                </c:pt>
                <c:pt idx="3060">
                  <c:v>3.5373839999999997E-2</c:v>
                </c:pt>
                <c:pt idx="3061">
                  <c:v>3.5153199999999996E-2</c:v>
                </c:pt>
                <c:pt idx="3062">
                  <c:v>3.4809300000000001E-2</c:v>
                </c:pt>
                <c:pt idx="3063">
                  <c:v>3.4557699999999997E-2</c:v>
                </c:pt>
                <c:pt idx="3064">
                  <c:v>3.46939E-2</c:v>
                </c:pt>
                <c:pt idx="3065">
                  <c:v>3.4236499999999996E-2</c:v>
                </c:pt>
                <c:pt idx="3066">
                  <c:v>3.4000999999999997E-2</c:v>
                </c:pt>
                <c:pt idx="3067">
                  <c:v>3.3526799999999995E-2</c:v>
                </c:pt>
                <c:pt idx="3068">
                  <c:v>3.3509999999999998E-2</c:v>
                </c:pt>
                <c:pt idx="3069">
                  <c:v>3.3669400000000002E-2</c:v>
                </c:pt>
                <c:pt idx="3070">
                  <c:v>3.39707E-2</c:v>
                </c:pt>
                <c:pt idx="3071">
                  <c:v>3.3864899999999996E-2</c:v>
                </c:pt>
                <c:pt idx="3072">
                  <c:v>3.4196499999999998E-2</c:v>
                </c:pt>
                <c:pt idx="3073">
                  <c:v>3.5177069999999998E-2</c:v>
                </c:pt>
                <c:pt idx="3074">
                  <c:v>3.5935109999999999E-2</c:v>
                </c:pt>
                <c:pt idx="3075">
                  <c:v>3.5579E-2</c:v>
                </c:pt>
                <c:pt idx="3076">
                  <c:v>3.555577E-2</c:v>
                </c:pt>
                <c:pt idx="3077">
                  <c:v>3.5013849999999999E-2</c:v>
                </c:pt>
                <c:pt idx="3078">
                  <c:v>3.4550600000000001E-2</c:v>
                </c:pt>
                <c:pt idx="3079">
                  <c:v>3.4098400000000001E-2</c:v>
                </c:pt>
                <c:pt idx="3080">
                  <c:v>3.3381599999999997E-2</c:v>
                </c:pt>
                <c:pt idx="3081">
                  <c:v>3.24681E-2</c:v>
                </c:pt>
                <c:pt idx="3082">
                  <c:v>3.2490100000000001E-2</c:v>
                </c:pt>
                <c:pt idx="3083">
                  <c:v>3.2971299999999995E-2</c:v>
                </c:pt>
                <c:pt idx="3084">
                  <c:v>3.3464899999999999E-2</c:v>
                </c:pt>
                <c:pt idx="3085">
                  <c:v>3.3467399999999994E-2</c:v>
                </c:pt>
                <c:pt idx="3086">
                  <c:v>3.3603599999999997E-2</c:v>
                </c:pt>
                <c:pt idx="3087">
                  <c:v>3.3966099999999999E-2</c:v>
                </c:pt>
                <c:pt idx="3088">
                  <c:v>3.4478399999999999E-2</c:v>
                </c:pt>
                <c:pt idx="3089">
                  <c:v>3.4550600000000001E-2</c:v>
                </c:pt>
                <c:pt idx="3090">
                  <c:v>3.38771E-2</c:v>
                </c:pt>
                <c:pt idx="3091">
                  <c:v>3.3532599999999996E-2</c:v>
                </c:pt>
                <c:pt idx="3092">
                  <c:v>3.4077099999999999E-2</c:v>
                </c:pt>
                <c:pt idx="3093">
                  <c:v>3.4913899999999998E-2</c:v>
                </c:pt>
                <c:pt idx="3094">
                  <c:v>3.5095790000000002E-2</c:v>
                </c:pt>
                <c:pt idx="3095">
                  <c:v>3.4671899999999999E-2</c:v>
                </c:pt>
                <c:pt idx="3096">
                  <c:v>3.4071900000000002E-2</c:v>
                </c:pt>
                <c:pt idx="3097">
                  <c:v>3.38397E-2</c:v>
                </c:pt>
                <c:pt idx="3098">
                  <c:v>3.3542299999999997E-2</c:v>
                </c:pt>
                <c:pt idx="3099">
                  <c:v>3.3008799999999998E-2</c:v>
                </c:pt>
                <c:pt idx="3100">
                  <c:v>3.2348799999999997E-2</c:v>
                </c:pt>
                <c:pt idx="3101">
                  <c:v>3.1616499999999999E-2</c:v>
                </c:pt>
                <c:pt idx="3102">
                  <c:v>3.13359E-2</c:v>
                </c:pt>
                <c:pt idx="3103">
                  <c:v>3.1153299999999998E-2</c:v>
                </c:pt>
                <c:pt idx="3104">
                  <c:v>3.0848199999999999E-2</c:v>
                </c:pt>
                <c:pt idx="3105">
                  <c:v>3.0963699999999997E-2</c:v>
                </c:pt>
                <c:pt idx="3106">
                  <c:v>3.1590699999999999E-2</c:v>
                </c:pt>
                <c:pt idx="3107">
                  <c:v>3.2460999999999997E-2</c:v>
                </c:pt>
                <c:pt idx="3108">
                  <c:v>3.33636E-2</c:v>
                </c:pt>
                <c:pt idx="3109">
                  <c:v>3.3867399999999999E-2</c:v>
                </c:pt>
                <c:pt idx="3110">
                  <c:v>3.4221000000000001E-2</c:v>
                </c:pt>
                <c:pt idx="3111">
                  <c:v>3.41797E-2</c:v>
                </c:pt>
                <c:pt idx="3112">
                  <c:v>3.37849E-2</c:v>
                </c:pt>
                <c:pt idx="3113">
                  <c:v>3.2976499999999999E-2</c:v>
                </c:pt>
                <c:pt idx="3114">
                  <c:v>3.2068799999999995E-2</c:v>
                </c:pt>
                <c:pt idx="3115">
                  <c:v>3.1121099999999999E-2</c:v>
                </c:pt>
                <c:pt idx="3116">
                  <c:v>3.13733E-2</c:v>
                </c:pt>
                <c:pt idx="3117">
                  <c:v>3.1980999999999996E-2</c:v>
                </c:pt>
                <c:pt idx="3118">
                  <c:v>3.2170699999999997E-2</c:v>
                </c:pt>
                <c:pt idx="3119">
                  <c:v>3.1739799999999999E-2</c:v>
                </c:pt>
                <c:pt idx="3120">
                  <c:v>3.1813899999999999E-2</c:v>
                </c:pt>
                <c:pt idx="3121">
                  <c:v>3.2180399999999998E-2</c:v>
                </c:pt>
                <c:pt idx="3122">
                  <c:v>3.2827499999999996E-2</c:v>
                </c:pt>
                <c:pt idx="3123">
                  <c:v>3.2840999999999995E-2</c:v>
                </c:pt>
                <c:pt idx="3124">
                  <c:v>3.2415199999999998E-2</c:v>
                </c:pt>
                <c:pt idx="3125">
                  <c:v>3.2630099999999995E-2</c:v>
                </c:pt>
                <c:pt idx="3126">
                  <c:v>3.3165500000000001E-2</c:v>
                </c:pt>
                <c:pt idx="3127">
                  <c:v>3.2787499999999997E-2</c:v>
                </c:pt>
                <c:pt idx="3128">
                  <c:v>3.24249E-2</c:v>
                </c:pt>
                <c:pt idx="3129">
                  <c:v>3.1924899999999999E-2</c:v>
                </c:pt>
                <c:pt idx="3130">
                  <c:v>3.17927E-2</c:v>
                </c:pt>
                <c:pt idx="3131">
                  <c:v>3.2051999999999997E-2</c:v>
                </c:pt>
                <c:pt idx="3132">
                  <c:v>3.1770699999999999E-2</c:v>
                </c:pt>
                <c:pt idx="3133">
                  <c:v>3.1398499999999996E-2</c:v>
                </c:pt>
                <c:pt idx="3134">
                  <c:v>3.1502999999999996E-2</c:v>
                </c:pt>
                <c:pt idx="3135">
                  <c:v>3.15591E-2</c:v>
                </c:pt>
                <c:pt idx="3136">
                  <c:v>3.2314599999999999E-2</c:v>
                </c:pt>
                <c:pt idx="3137">
                  <c:v>3.2273299999999998E-2</c:v>
                </c:pt>
                <c:pt idx="3138">
                  <c:v>3.1488200000000001E-2</c:v>
                </c:pt>
                <c:pt idx="3139">
                  <c:v>3.0813299999999998E-2</c:v>
                </c:pt>
                <c:pt idx="3140">
                  <c:v>3.0827500000000001E-2</c:v>
                </c:pt>
                <c:pt idx="3141">
                  <c:v>3.0819799999999998E-2</c:v>
                </c:pt>
                <c:pt idx="3142">
                  <c:v>3.0566899999999998E-2</c:v>
                </c:pt>
                <c:pt idx="3143">
                  <c:v>3.0768199999999999E-2</c:v>
                </c:pt>
                <c:pt idx="3144">
                  <c:v>3.0984299999999999E-2</c:v>
                </c:pt>
                <c:pt idx="3145">
                  <c:v>3.1992E-2</c:v>
                </c:pt>
                <c:pt idx="3146">
                  <c:v>3.2717099999999999E-2</c:v>
                </c:pt>
                <c:pt idx="3147">
                  <c:v>3.2957099999999996E-2</c:v>
                </c:pt>
                <c:pt idx="3148">
                  <c:v>3.2966799999999997E-2</c:v>
                </c:pt>
                <c:pt idx="3149">
                  <c:v>3.2474599999999999E-2</c:v>
                </c:pt>
                <c:pt idx="3150">
                  <c:v>3.2037200000000002E-2</c:v>
                </c:pt>
                <c:pt idx="3151">
                  <c:v>3.2131399999999997E-2</c:v>
                </c:pt>
                <c:pt idx="3152">
                  <c:v>3.1706199999999997E-2</c:v>
                </c:pt>
                <c:pt idx="3153">
                  <c:v>3.1242399999999997E-2</c:v>
                </c:pt>
                <c:pt idx="3154">
                  <c:v>3.0980399999999998E-2</c:v>
                </c:pt>
                <c:pt idx="3155">
                  <c:v>3.0656599999999999E-2</c:v>
                </c:pt>
                <c:pt idx="3156">
                  <c:v>3.0100499999999999E-2</c:v>
                </c:pt>
                <c:pt idx="3157">
                  <c:v>2.99385E-2</c:v>
                </c:pt>
                <c:pt idx="3158">
                  <c:v>2.9590099999999998E-2</c:v>
                </c:pt>
                <c:pt idx="3159">
                  <c:v>2.9977199999999999E-2</c:v>
                </c:pt>
                <c:pt idx="3160">
                  <c:v>3.09211E-2</c:v>
                </c:pt>
                <c:pt idx="3161">
                  <c:v>3.1511999999999998E-2</c:v>
                </c:pt>
                <c:pt idx="3162">
                  <c:v>3.1404299999999996E-2</c:v>
                </c:pt>
                <c:pt idx="3163">
                  <c:v>3.1216499999999998E-2</c:v>
                </c:pt>
                <c:pt idx="3164">
                  <c:v>3.1299800000000003E-2</c:v>
                </c:pt>
                <c:pt idx="3165">
                  <c:v>3.20468E-2</c:v>
                </c:pt>
                <c:pt idx="3166">
                  <c:v>3.2107499999999997E-2</c:v>
                </c:pt>
                <c:pt idx="3167">
                  <c:v>3.1523599999999999E-2</c:v>
                </c:pt>
                <c:pt idx="3168">
                  <c:v>3.0871999999999997E-2</c:v>
                </c:pt>
                <c:pt idx="3169">
                  <c:v>3.0737899999999999E-2</c:v>
                </c:pt>
                <c:pt idx="3170">
                  <c:v>3.0973999999999998E-2</c:v>
                </c:pt>
                <c:pt idx="3171">
                  <c:v>3.0533999999999999E-2</c:v>
                </c:pt>
                <c:pt idx="3172">
                  <c:v>3.0472699999999998E-2</c:v>
                </c:pt>
                <c:pt idx="3173">
                  <c:v>3.0682399999999999E-2</c:v>
                </c:pt>
                <c:pt idx="3174">
                  <c:v>3.0027599999999998E-2</c:v>
                </c:pt>
                <c:pt idx="3175">
                  <c:v>2.9780499999999998E-2</c:v>
                </c:pt>
                <c:pt idx="3176">
                  <c:v>2.9455999999999996E-2</c:v>
                </c:pt>
                <c:pt idx="3177">
                  <c:v>2.9365599999999999E-2</c:v>
                </c:pt>
                <c:pt idx="3178">
                  <c:v>2.9435999999999997E-2</c:v>
                </c:pt>
                <c:pt idx="3179">
                  <c:v>3.0181099999999999E-2</c:v>
                </c:pt>
                <c:pt idx="3180">
                  <c:v>3.0883000000000001E-2</c:v>
                </c:pt>
                <c:pt idx="3181">
                  <c:v>3.1358499999999997E-2</c:v>
                </c:pt>
                <c:pt idx="3182">
                  <c:v>3.0992699999999998E-2</c:v>
                </c:pt>
                <c:pt idx="3183">
                  <c:v>3.0979799999999998E-2</c:v>
                </c:pt>
                <c:pt idx="3184">
                  <c:v>3.1664299999999999E-2</c:v>
                </c:pt>
                <c:pt idx="3185">
                  <c:v>3.1980399999999999E-2</c:v>
                </c:pt>
                <c:pt idx="3186">
                  <c:v>3.1783599999999995E-2</c:v>
                </c:pt>
                <c:pt idx="3187">
                  <c:v>3.0991999999999999E-2</c:v>
                </c:pt>
                <c:pt idx="3188">
                  <c:v>3.04817E-2</c:v>
                </c:pt>
                <c:pt idx="3189">
                  <c:v>3.0777199999999998E-2</c:v>
                </c:pt>
                <c:pt idx="3190">
                  <c:v>3.0659099999999998E-2</c:v>
                </c:pt>
                <c:pt idx="3191">
                  <c:v>2.9725599999999998E-2</c:v>
                </c:pt>
                <c:pt idx="3192">
                  <c:v>2.8897899999999997E-2</c:v>
                </c:pt>
                <c:pt idx="3193">
                  <c:v>2.8980499999999999E-2</c:v>
                </c:pt>
                <c:pt idx="3194">
                  <c:v>2.9451399999999999E-2</c:v>
                </c:pt>
                <c:pt idx="3195">
                  <c:v>2.9611399999999996E-2</c:v>
                </c:pt>
                <c:pt idx="3196">
                  <c:v>2.9617199999999996E-2</c:v>
                </c:pt>
                <c:pt idx="3197">
                  <c:v>2.9411399999999997E-2</c:v>
                </c:pt>
                <c:pt idx="3198">
                  <c:v>2.9966899999999998E-2</c:v>
                </c:pt>
                <c:pt idx="3199">
                  <c:v>3.0562399999999997E-2</c:v>
                </c:pt>
                <c:pt idx="3200">
                  <c:v>3.0811999999999999E-2</c:v>
                </c:pt>
                <c:pt idx="3201">
                  <c:v>3.0445599999999996E-2</c:v>
                </c:pt>
                <c:pt idx="3202">
                  <c:v>3.0605599999999997E-2</c:v>
                </c:pt>
                <c:pt idx="3203">
                  <c:v>3.0617899999999997E-2</c:v>
                </c:pt>
                <c:pt idx="3204">
                  <c:v>3.0801099999999998E-2</c:v>
                </c:pt>
                <c:pt idx="3205">
                  <c:v>3.0595299999999999E-2</c:v>
                </c:pt>
                <c:pt idx="3206">
                  <c:v>3.0043E-2</c:v>
                </c:pt>
                <c:pt idx="3207">
                  <c:v>2.9677200000000001E-2</c:v>
                </c:pt>
                <c:pt idx="3208">
                  <c:v>3.0162999999999999E-2</c:v>
                </c:pt>
                <c:pt idx="3209">
                  <c:v>3.00688E-2</c:v>
                </c:pt>
                <c:pt idx="3210">
                  <c:v>2.9518499999999996E-2</c:v>
                </c:pt>
                <c:pt idx="3211">
                  <c:v>2.89179E-2</c:v>
                </c:pt>
                <c:pt idx="3212">
                  <c:v>2.9069499999999998E-2</c:v>
                </c:pt>
                <c:pt idx="3213">
                  <c:v>2.9477199999999999E-2</c:v>
                </c:pt>
                <c:pt idx="3214">
                  <c:v>2.9675999999999998E-2</c:v>
                </c:pt>
                <c:pt idx="3215">
                  <c:v>2.9718499999999998E-2</c:v>
                </c:pt>
                <c:pt idx="3216">
                  <c:v>3.0219199999999998E-2</c:v>
                </c:pt>
                <c:pt idx="3217">
                  <c:v>3.0532699999999996E-2</c:v>
                </c:pt>
                <c:pt idx="3218">
                  <c:v>3.1292E-2</c:v>
                </c:pt>
                <c:pt idx="3219">
                  <c:v>3.1450099999999995E-2</c:v>
                </c:pt>
                <c:pt idx="3220">
                  <c:v>3.17372E-2</c:v>
                </c:pt>
                <c:pt idx="3221">
                  <c:v>3.1862299999999996E-2</c:v>
                </c:pt>
                <c:pt idx="3222">
                  <c:v>3.1734600000000002E-2</c:v>
                </c:pt>
                <c:pt idx="3223">
                  <c:v>3.1450099999999995E-2</c:v>
                </c:pt>
                <c:pt idx="3224">
                  <c:v>3.04817E-2</c:v>
                </c:pt>
                <c:pt idx="3225">
                  <c:v>2.9339199999999999E-2</c:v>
                </c:pt>
                <c:pt idx="3226">
                  <c:v>2.8141199999999998E-2</c:v>
                </c:pt>
                <c:pt idx="3227">
                  <c:v>2.7948899999999999E-2</c:v>
                </c:pt>
                <c:pt idx="3228">
                  <c:v>2.8283099999999999E-2</c:v>
                </c:pt>
                <c:pt idx="3229">
                  <c:v>2.82624E-2</c:v>
                </c:pt>
                <c:pt idx="3230">
                  <c:v>2.8654699999999998E-2</c:v>
                </c:pt>
                <c:pt idx="3231">
                  <c:v>2.9081799999999998E-2</c:v>
                </c:pt>
                <c:pt idx="3232">
                  <c:v>2.9846899999999999E-2</c:v>
                </c:pt>
                <c:pt idx="3233">
                  <c:v>3.1169499999999996E-2</c:v>
                </c:pt>
                <c:pt idx="3234">
                  <c:v>3.2219699999999997E-2</c:v>
                </c:pt>
                <c:pt idx="3235">
                  <c:v>3.2308099999999999E-2</c:v>
                </c:pt>
                <c:pt idx="3236">
                  <c:v>3.1797199999999998E-2</c:v>
                </c:pt>
                <c:pt idx="3237">
                  <c:v>3.1719799999999999E-2</c:v>
                </c:pt>
                <c:pt idx="3238">
                  <c:v>3.13791E-2</c:v>
                </c:pt>
                <c:pt idx="3239">
                  <c:v>3.0541099999999998E-2</c:v>
                </c:pt>
                <c:pt idx="3240">
                  <c:v>2.9948199999999998E-2</c:v>
                </c:pt>
                <c:pt idx="3241">
                  <c:v>2.9806300000000001E-2</c:v>
                </c:pt>
                <c:pt idx="3242">
                  <c:v>3.0109499999999997E-2</c:v>
                </c:pt>
                <c:pt idx="3243">
                  <c:v>3.0226299999999998E-2</c:v>
                </c:pt>
                <c:pt idx="3244">
                  <c:v>2.9785599999999999E-2</c:v>
                </c:pt>
                <c:pt idx="3245">
                  <c:v>2.91831E-2</c:v>
                </c:pt>
                <c:pt idx="3246">
                  <c:v>2.8724399999999997E-2</c:v>
                </c:pt>
                <c:pt idx="3247">
                  <c:v>2.8339199999999998E-2</c:v>
                </c:pt>
                <c:pt idx="3248">
                  <c:v>2.8525699999999998E-2</c:v>
                </c:pt>
                <c:pt idx="3249">
                  <c:v>2.8688199999999997E-2</c:v>
                </c:pt>
                <c:pt idx="3250">
                  <c:v>2.9457899999999999E-2</c:v>
                </c:pt>
                <c:pt idx="3251">
                  <c:v>3.0273999999999999E-2</c:v>
                </c:pt>
                <c:pt idx="3252">
                  <c:v>3.0702399999999998E-2</c:v>
                </c:pt>
                <c:pt idx="3253">
                  <c:v>3.1145599999999999E-2</c:v>
                </c:pt>
                <c:pt idx="3254">
                  <c:v>3.0684299999999998E-2</c:v>
                </c:pt>
                <c:pt idx="3255">
                  <c:v>3.0399199999999998E-2</c:v>
                </c:pt>
                <c:pt idx="3256">
                  <c:v>2.9868800000000001E-2</c:v>
                </c:pt>
                <c:pt idx="3257">
                  <c:v>2.9685599999999999E-2</c:v>
                </c:pt>
                <c:pt idx="3258">
                  <c:v>2.91773E-2</c:v>
                </c:pt>
                <c:pt idx="3259">
                  <c:v>2.8932099999999999E-2</c:v>
                </c:pt>
                <c:pt idx="3260">
                  <c:v>2.8853999999999998E-2</c:v>
                </c:pt>
                <c:pt idx="3261">
                  <c:v>2.9240499999999999E-2</c:v>
                </c:pt>
                <c:pt idx="3262">
                  <c:v>3.0180499999999999E-2</c:v>
                </c:pt>
                <c:pt idx="3263">
                  <c:v>2.9861800000000001E-2</c:v>
                </c:pt>
                <c:pt idx="3264">
                  <c:v>2.8960499999999997E-2</c:v>
                </c:pt>
                <c:pt idx="3265">
                  <c:v>2.8765699999999998E-2</c:v>
                </c:pt>
                <c:pt idx="3266">
                  <c:v>2.9137899999999998E-2</c:v>
                </c:pt>
                <c:pt idx="3267">
                  <c:v>2.95372E-2</c:v>
                </c:pt>
                <c:pt idx="3268">
                  <c:v>2.9706299999999998E-2</c:v>
                </c:pt>
                <c:pt idx="3269">
                  <c:v>2.9804299999999999E-2</c:v>
                </c:pt>
                <c:pt idx="3270">
                  <c:v>2.9868800000000001E-2</c:v>
                </c:pt>
                <c:pt idx="3271">
                  <c:v>2.9925599999999997E-2</c:v>
                </c:pt>
                <c:pt idx="3272">
                  <c:v>2.9960499999999998E-2</c:v>
                </c:pt>
                <c:pt idx="3273">
                  <c:v>2.9446899999999998E-2</c:v>
                </c:pt>
                <c:pt idx="3274">
                  <c:v>2.9323699999999998E-2</c:v>
                </c:pt>
                <c:pt idx="3275">
                  <c:v>2.9318499999999997E-2</c:v>
                </c:pt>
                <c:pt idx="3276">
                  <c:v>3.0452099999999996E-2</c:v>
                </c:pt>
                <c:pt idx="3277">
                  <c:v>3.0223699999999999E-2</c:v>
                </c:pt>
                <c:pt idx="3278">
                  <c:v>2.95727E-2</c:v>
                </c:pt>
                <c:pt idx="3279">
                  <c:v>2.8791499999999998E-2</c:v>
                </c:pt>
                <c:pt idx="3280">
                  <c:v>2.9304299999999998E-2</c:v>
                </c:pt>
                <c:pt idx="3281">
                  <c:v>2.9936600000000001E-2</c:v>
                </c:pt>
                <c:pt idx="3282">
                  <c:v>2.9456599999999999E-2</c:v>
                </c:pt>
                <c:pt idx="3283">
                  <c:v>2.8537299999999998E-2</c:v>
                </c:pt>
                <c:pt idx="3284">
                  <c:v>2.8222399999999998E-2</c:v>
                </c:pt>
                <c:pt idx="3285">
                  <c:v>2.8543099999999998E-2</c:v>
                </c:pt>
                <c:pt idx="3286">
                  <c:v>2.8634E-2</c:v>
                </c:pt>
                <c:pt idx="3287">
                  <c:v>2.8376599999999998E-2</c:v>
                </c:pt>
                <c:pt idx="3288">
                  <c:v>2.8326999999999998E-2</c:v>
                </c:pt>
                <c:pt idx="3289">
                  <c:v>2.8770799999999999E-2</c:v>
                </c:pt>
                <c:pt idx="3290">
                  <c:v>2.9219199999999997E-2</c:v>
                </c:pt>
                <c:pt idx="3291">
                  <c:v>3.0128799999999997E-2</c:v>
                </c:pt>
                <c:pt idx="3292">
                  <c:v>3.0479199999999998E-2</c:v>
                </c:pt>
                <c:pt idx="3293">
                  <c:v>3.0591399999999998E-2</c:v>
                </c:pt>
                <c:pt idx="3294">
                  <c:v>3.0742999999999999E-2</c:v>
                </c:pt>
                <c:pt idx="3295">
                  <c:v>3.06482E-2</c:v>
                </c:pt>
                <c:pt idx="3296">
                  <c:v>3.0166899999999996E-2</c:v>
                </c:pt>
                <c:pt idx="3297">
                  <c:v>2.9346899999999999E-2</c:v>
                </c:pt>
                <c:pt idx="3298">
                  <c:v>2.8735999999999998E-2</c:v>
                </c:pt>
                <c:pt idx="3299">
                  <c:v>2.8355999999999999E-2</c:v>
                </c:pt>
                <c:pt idx="3300">
                  <c:v>2.8297299999999997E-2</c:v>
                </c:pt>
                <c:pt idx="3301">
                  <c:v>2.8289499999999999E-2</c:v>
                </c:pt>
                <c:pt idx="3302">
                  <c:v>2.8016599999999999E-2</c:v>
                </c:pt>
                <c:pt idx="3303">
                  <c:v>2.7781799999999999E-2</c:v>
                </c:pt>
                <c:pt idx="3304">
                  <c:v>2.8761799999999997E-2</c:v>
                </c:pt>
                <c:pt idx="3305">
                  <c:v>2.98147E-2</c:v>
                </c:pt>
                <c:pt idx="3306">
                  <c:v>3.0723E-2</c:v>
                </c:pt>
                <c:pt idx="3307">
                  <c:v>3.0887499999999998E-2</c:v>
                </c:pt>
                <c:pt idx="3308">
                  <c:v>3.1213299999999999E-2</c:v>
                </c:pt>
                <c:pt idx="3309">
                  <c:v>3.1128199999999998E-2</c:v>
                </c:pt>
                <c:pt idx="3310">
                  <c:v>3.1106200000000001E-2</c:v>
                </c:pt>
                <c:pt idx="3311">
                  <c:v>3.0383E-2</c:v>
                </c:pt>
                <c:pt idx="3312">
                  <c:v>2.9556599999999999E-2</c:v>
                </c:pt>
                <c:pt idx="3313">
                  <c:v>2.8654699999999998E-2</c:v>
                </c:pt>
                <c:pt idx="3314">
                  <c:v>2.8785699999999997E-2</c:v>
                </c:pt>
                <c:pt idx="3315">
                  <c:v>2.8759199999999999E-2</c:v>
                </c:pt>
                <c:pt idx="3316">
                  <c:v>2.84173E-2</c:v>
                </c:pt>
                <c:pt idx="3317">
                  <c:v>2.8232799999999999E-2</c:v>
                </c:pt>
                <c:pt idx="3318">
                  <c:v>2.82747E-2</c:v>
                </c:pt>
                <c:pt idx="3319">
                  <c:v>2.86024E-2</c:v>
                </c:pt>
                <c:pt idx="3320">
                  <c:v>2.87882E-2</c:v>
                </c:pt>
                <c:pt idx="3321">
                  <c:v>2.9079799999999999E-2</c:v>
                </c:pt>
                <c:pt idx="3322">
                  <c:v>2.96282E-2</c:v>
                </c:pt>
                <c:pt idx="3323">
                  <c:v>2.9981099999999997E-2</c:v>
                </c:pt>
                <c:pt idx="3324">
                  <c:v>3.01675E-2</c:v>
                </c:pt>
                <c:pt idx="3325">
                  <c:v>3.0117199999999997E-2</c:v>
                </c:pt>
                <c:pt idx="3326">
                  <c:v>2.9410199999999997E-2</c:v>
                </c:pt>
                <c:pt idx="3327">
                  <c:v>2.9129499999999999E-2</c:v>
                </c:pt>
                <c:pt idx="3328">
                  <c:v>2.8606999999999997E-2</c:v>
                </c:pt>
                <c:pt idx="3329">
                  <c:v>2.91837E-2</c:v>
                </c:pt>
                <c:pt idx="3330">
                  <c:v>2.9052699999999997E-2</c:v>
                </c:pt>
                <c:pt idx="3331">
                  <c:v>2.8456599999999999E-2</c:v>
                </c:pt>
                <c:pt idx="3332">
                  <c:v>2.7733399999999998E-2</c:v>
                </c:pt>
                <c:pt idx="3333">
                  <c:v>2.7570899999999999E-2</c:v>
                </c:pt>
                <c:pt idx="3334">
                  <c:v>2.7977299999999997E-2</c:v>
                </c:pt>
                <c:pt idx="3335">
                  <c:v>2.8037899999999998E-2</c:v>
                </c:pt>
                <c:pt idx="3336">
                  <c:v>2.8055999999999998E-2</c:v>
                </c:pt>
                <c:pt idx="3337">
                  <c:v>2.8276599999999999E-2</c:v>
                </c:pt>
                <c:pt idx="3338">
                  <c:v>2.9090199999999997E-2</c:v>
                </c:pt>
                <c:pt idx="3339">
                  <c:v>3.0013399999999999E-2</c:v>
                </c:pt>
                <c:pt idx="3340">
                  <c:v>3.0088799999999999E-2</c:v>
                </c:pt>
                <c:pt idx="3341">
                  <c:v>3.0501099999999996E-2</c:v>
                </c:pt>
                <c:pt idx="3342">
                  <c:v>3.0524999999999997E-2</c:v>
                </c:pt>
                <c:pt idx="3343">
                  <c:v>3.0927499999999997E-2</c:v>
                </c:pt>
                <c:pt idx="3344">
                  <c:v>3.0955299999999998E-2</c:v>
                </c:pt>
                <c:pt idx="3345">
                  <c:v>3.0835899999999999E-2</c:v>
                </c:pt>
                <c:pt idx="3346">
                  <c:v>3.0466199999999999E-2</c:v>
                </c:pt>
                <c:pt idx="3347">
                  <c:v>3.0028199999999998E-2</c:v>
                </c:pt>
                <c:pt idx="3348">
                  <c:v>3.0490099999999999E-2</c:v>
                </c:pt>
                <c:pt idx="3349">
                  <c:v>3.0677199999999998E-2</c:v>
                </c:pt>
                <c:pt idx="3350">
                  <c:v>3.0135299999999997E-2</c:v>
                </c:pt>
                <c:pt idx="3351">
                  <c:v>2.8841099999999998E-2</c:v>
                </c:pt>
                <c:pt idx="3352">
                  <c:v>2.8024399999999998E-2</c:v>
                </c:pt>
                <c:pt idx="3353">
                  <c:v>2.8110199999999998E-2</c:v>
                </c:pt>
                <c:pt idx="3354">
                  <c:v>2.7864399999999998E-2</c:v>
                </c:pt>
                <c:pt idx="3355">
                  <c:v>2.7534099999999999E-2</c:v>
                </c:pt>
                <c:pt idx="3356">
                  <c:v>2.7744999999999999E-2</c:v>
                </c:pt>
                <c:pt idx="3357">
                  <c:v>2.8631499999999997E-2</c:v>
                </c:pt>
                <c:pt idx="3358">
                  <c:v>2.9899200000000001E-2</c:v>
                </c:pt>
                <c:pt idx="3359">
                  <c:v>3.0563699999999999E-2</c:v>
                </c:pt>
                <c:pt idx="3360">
                  <c:v>3.0819799999999998E-2</c:v>
                </c:pt>
                <c:pt idx="3361">
                  <c:v>3.0831399999999998E-2</c:v>
                </c:pt>
                <c:pt idx="3362">
                  <c:v>3.0975299999999997E-2</c:v>
                </c:pt>
                <c:pt idx="3363">
                  <c:v>3.08101E-2</c:v>
                </c:pt>
                <c:pt idx="3364">
                  <c:v>3.0499199999999997E-2</c:v>
                </c:pt>
                <c:pt idx="3365">
                  <c:v>3.0030799999999996E-2</c:v>
                </c:pt>
                <c:pt idx="3366">
                  <c:v>2.99805E-2</c:v>
                </c:pt>
                <c:pt idx="3367">
                  <c:v>3.0102399999999998E-2</c:v>
                </c:pt>
                <c:pt idx="3368">
                  <c:v>3.0126899999999998E-2</c:v>
                </c:pt>
                <c:pt idx="3369">
                  <c:v>2.9568199999999996E-2</c:v>
                </c:pt>
                <c:pt idx="3370">
                  <c:v>2.8424399999999999E-2</c:v>
                </c:pt>
                <c:pt idx="3371">
                  <c:v>2.8063099999999997E-2</c:v>
                </c:pt>
                <c:pt idx="3372">
                  <c:v>2.82992E-2</c:v>
                </c:pt>
                <c:pt idx="3373">
                  <c:v>2.8722399999999999E-2</c:v>
                </c:pt>
                <c:pt idx="3374">
                  <c:v>2.8774699999999997E-2</c:v>
                </c:pt>
                <c:pt idx="3375">
                  <c:v>2.8586299999999999E-2</c:v>
                </c:pt>
                <c:pt idx="3376">
                  <c:v>2.90476E-2</c:v>
                </c:pt>
                <c:pt idx="3377">
                  <c:v>2.94431E-2</c:v>
                </c:pt>
                <c:pt idx="3378">
                  <c:v>2.9568899999999999E-2</c:v>
                </c:pt>
                <c:pt idx="3379">
                  <c:v>2.9533399999999998E-2</c:v>
                </c:pt>
                <c:pt idx="3380">
                  <c:v>2.89927E-2</c:v>
                </c:pt>
                <c:pt idx="3381">
                  <c:v>2.8953399999999997E-2</c:v>
                </c:pt>
                <c:pt idx="3382">
                  <c:v>2.9532699999999999E-2</c:v>
                </c:pt>
                <c:pt idx="3383">
                  <c:v>2.9762399999999998E-2</c:v>
                </c:pt>
                <c:pt idx="3384">
                  <c:v>2.9077299999999997E-2</c:v>
                </c:pt>
                <c:pt idx="3385">
                  <c:v>2.8846299999999998E-2</c:v>
                </c:pt>
                <c:pt idx="3386">
                  <c:v>2.9001799999999998E-2</c:v>
                </c:pt>
                <c:pt idx="3387">
                  <c:v>2.9464299999999999E-2</c:v>
                </c:pt>
                <c:pt idx="3388">
                  <c:v>2.94069E-2</c:v>
                </c:pt>
                <c:pt idx="3389">
                  <c:v>2.8524399999999998E-2</c:v>
                </c:pt>
                <c:pt idx="3390">
                  <c:v>2.8853999999999998E-2</c:v>
                </c:pt>
                <c:pt idx="3391">
                  <c:v>2.9312099999999997E-2</c:v>
                </c:pt>
                <c:pt idx="3392">
                  <c:v>2.9745000000000001E-2</c:v>
                </c:pt>
                <c:pt idx="3393">
                  <c:v>3.02527E-2</c:v>
                </c:pt>
                <c:pt idx="3394">
                  <c:v>2.9963699999999996E-2</c:v>
                </c:pt>
                <c:pt idx="3395">
                  <c:v>3.0106899999999999E-2</c:v>
                </c:pt>
                <c:pt idx="3396">
                  <c:v>3.0483699999999999E-2</c:v>
                </c:pt>
                <c:pt idx="3397">
                  <c:v>3.0579799999999997E-2</c:v>
                </c:pt>
                <c:pt idx="3398">
                  <c:v>3.0081699999999996E-2</c:v>
                </c:pt>
                <c:pt idx="3399">
                  <c:v>2.9001799999999998E-2</c:v>
                </c:pt>
                <c:pt idx="3400">
                  <c:v>2.8632099999999997E-2</c:v>
                </c:pt>
                <c:pt idx="3401">
                  <c:v>2.8839199999999999E-2</c:v>
                </c:pt>
                <c:pt idx="3402">
                  <c:v>2.9059199999999997E-2</c:v>
                </c:pt>
                <c:pt idx="3403">
                  <c:v>2.8842399999999997E-2</c:v>
                </c:pt>
                <c:pt idx="3404">
                  <c:v>2.8450199999999998E-2</c:v>
                </c:pt>
                <c:pt idx="3405">
                  <c:v>2.8542399999999999E-2</c:v>
                </c:pt>
                <c:pt idx="3406">
                  <c:v>2.8897299999999997E-2</c:v>
                </c:pt>
                <c:pt idx="3407">
                  <c:v>2.8852099999999999E-2</c:v>
                </c:pt>
                <c:pt idx="3408">
                  <c:v>2.8335299999999997E-2</c:v>
                </c:pt>
                <c:pt idx="3409">
                  <c:v>2.8195399999999999E-2</c:v>
                </c:pt>
                <c:pt idx="3410">
                  <c:v>2.82624E-2</c:v>
                </c:pt>
                <c:pt idx="3411">
                  <c:v>2.7997299999999999E-2</c:v>
                </c:pt>
                <c:pt idx="3412">
                  <c:v>2.8081799999999997E-2</c:v>
                </c:pt>
                <c:pt idx="3413">
                  <c:v>2.8524399999999998E-2</c:v>
                </c:pt>
                <c:pt idx="3414">
                  <c:v>2.8742399999999998E-2</c:v>
                </c:pt>
                <c:pt idx="3415">
                  <c:v>2.93011E-2</c:v>
                </c:pt>
                <c:pt idx="3416">
                  <c:v>3.0152099999999998E-2</c:v>
                </c:pt>
                <c:pt idx="3417">
                  <c:v>3.0022399999999998E-2</c:v>
                </c:pt>
                <c:pt idx="3418">
                  <c:v>2.9333999999999999E-2</c:v>
                </c:pt>
                <c:pt idx="3419">
                  <c:v>2.8690199999999999E-2</c:v>
                </c:pt>
                <c:pt idx="3420">
                  <c:v>2.8710199999999998E-2</c:v>
                </c:pt>
                <c:pt idx="3421">
                  <c:v>2.8207599999999999E-2</c:v>
                </c:pt>
                <c:pt idx="3422">
                  <c:v>2.7570899999999999E-2</c:v>
                </c:pt>
                <c:pt idx="3423">
                  <c:v>2.7231499999999999E-2</c:v>
                </c:pt>
                <c:pt idx="3424">
                  <c:v>2.7214699999999998E-2</c:v>
                </c:pt>
                <c:pt idx="3425">
                  <c:v>2.7808299999999998E-2</c:v>
                </c:pt>
                <c:pt idx="3426">
                  <c:v>2.82992E-2</c:v>
                </c:pt>
                <c:pt idx="3427">
                  <c:v>2.8412099999999999E-2</c:v>
                </c:pt>
                <c:pt idx="3428">
                  <c:v>2.8975299999999999E-2</c:v>
                </c:pt>
                <c:pt idx="3429">
                  <c:v>2.9900499999999997E-2</c:v>
                </c:pt>
                <c:pt idx="3430">
                  <c:v>3.0314599999999997E-2</c:v>
                </c:pt>
                <c:pt idx="3431">
                  <c:v>3.0358499999999997E-2</c:v>
                </c:pt>
                <c:pt idx="3432">
                  <c:v>2.9897199999999999E-2</c:v>
                </c:pt>
                <c:pt idx="3433">
                  <c:v>2.9755299999999998E-2</c:v>
                </c:pt>
                <c:pt idx="3434">
                  <c:v>2.94547E-2</c:v>
                </c:pt>
                <c:pt idx="3435">
                  <c:v>2.9560499999999997E-2</c:v>
                </c:pt>
                <c:pt idx="3436">
                  <c:v>2.9453999999999998E-2</c:v>
                </c:pt>
                <c:pt idx="3437">
                  <c:v>2.8648899999999998E-2</c:v>
                </c:pt>
                <c:pt idx="3438">
                  <c:v>2.8210199999999998E-2</c:v>
                </c:pt>
                <c:pt idx="3439">
                  <c:v>2.8254099999999997E-2</c:v>
                </c:pt>
                <c:pt idx="3440">
                  <c:v>2.84599E-2</c:v>
                </c:pt>
                <c:pt idx="3441">
                  <c:v>2.8619199999999997E-2</c:v>
                </c:pt>
                <c:pt idx="3442">
                  <c:v>2.88069E-2</c:v>
                </c:pt>
                <c:pt idx="3443">
                  <c:v>2.8879199999999997E-2</c:v>
                </c:pt>
                <c:pt idx="3444">
                  <c:v>2.87637E-2</c:v>
                </c:pt>
                <c:pt idx="3445">
                  <c:v>2.9215999999999999E-2</c:v>
                </c:pt>
                <c:pt idx="3446">
                  <c:v>2.9527599999999998E-2</c:v>
                </c:pt>
                <c:pt idx="3447">
                  <c:v>2.90973E-2</c:v>
                </c:pt>
                <c:pt idx="3448">
                  <c:v>2.89308E-2</c:v>
                </c:pt>
                <c:pt idx="3449">
                  <c:v>2.9180499999999998E-2</c:v>
                </c:pt>
                <c:pt idx="3450">
                  <c:v>2.9153399999999999E-2</c:v>
                </c:pt>
                <c:pt idx="3451">
                  <c:v>2.9519799999999999E-2</c:v>
                </c:pt>
                <c:pt idx="3452">
                  <c:v>2.9586899999999999E-2</c:v>
                </c:pt>
                <c:pt idx="3453">
                  <c:v>2.9562399999999999E-2</c:v>
                </c:pt>
                <c:pt idx="3454">
                  <c:v>2.9425599999999996E-2</c:v>
                </c:pt>
                <c:pt idx="3455">
                  <c:v>2.9411399999999997E-2</c:v>
                </c:pt>
                <c:pt idx="3456">
                  <c:v>2.8957299999999998E-2</c:v>
                </c:pt>
                <c:pt idx="3457">
                  <c:v>2.8100499999999997E-2</c:v>
                </c:pt>
                <c:pt idx="3458">
                  <c:v>2.78231E-2</c:v>
                </c:pt>
                <c:pt idx="3459">
                  <c:v>2.8096599999999999E-2</c:v>
                </c:pt>
                <c:pt idx="3460">
                  <c:v>2.8309499999999998E-2</c:v>
                </c:pt>
                <c:pt idx="3461">
                  <c:v>2.7225699999999999E-2</c:v>
                </c:pt>
                <c:pt idx="3462">
                  <c:v>2.7223799999999999E-2</c:v>
                </c:pt>
                <c:pt idx="3463">
                  <c:v>2.8057899999999997E-2</c:v>
                </c:pt>
                <c:pt idx="3464">
                  <c:v>2.87882E-2</c:v>
                </c:pt>
                <c:pt idx="3465">
                  <c:v>2.9748899999999998E-2</c:v>
                </c:pt>
                <c:pt idx="3466">
                  <c:v>3.0157899999999998E-2</c:v>
                </c:pt>
                <c:pt idx="3467">
                  <c:v>3.0518499999999997E-2</c:v>
                </c:pt>
                <c:pt idx="3468">
                  <c:v>3.0780399999999999E-2</c:v>
                </c:pt>
                <c:pt idx="3469">
                  <c:v>3.0745599999999998E-2</c:v>
                </c:pt>
                <c:pt idx="3470">
                  <c:v>3.0334E-2</c:v>
                </c:pt>
                <c:pt idx="3471">
                  <c:v>2.97469E-2</c:v>
                </c:pt>
                <c:pt idx="3472">
                  <c:v>2.8761099999999998E-2</c:v>
                </c:pt>
                <c:pt idx="3473">
                  <c:v>2.81818E-2</c:v>
                </c:pt>
                <c:pt idx="3474">
                  <c:v>2.7692099999999997E-2</c:v>
                </c:pt>
                <c:pt idx="3475">
                  <c:v>2.7455999999999998E-2</c:v>
                </c:pt>
                <c:pt idx="3476">
                  <c:v>2.7280499999999999E-2</c:v>
                </c:pt>
                <c:pt idx="3477">
                  <c:v>2.7824999999999999E-2</c:v>
                </c:pt>
                <c:pt idx="3478">
                  <c:v>2.8415999999999997E-2</c:v>
                </c:pt>
                <c:pt idx="3479">
                  <c:v>2.9371399999999999E-2</c:v>
                </c:pt>
                <c:pt idx="3480">
                  <c:v>2.9748199999999999E-2</c:v>
                </c:pt>
                <c:pt idx="3481">
                  <c:v>2.9741099999999999E-2</c:v>
                </c:pt>
                <c:pt idx="3482">
                  <c:v>2.9932099999999996E-2</c:v>
                </c:pt>
                <c:pt idx="3483">
                  <c:v>2.9945599999999996E-2</c:v>
                </c:pt>
                <c:pt idx="3484">
                  <c:v>3.0157899999999998E-2</c:v>
                </c:pt>
                <c:pt idx="3485">
                  <c:v>2.95179E-2</c:v>
                </c:pt>
                <c:pt idx="3486">
                  <c:v>2.87263E-2</c:v>
                </c:pt>
                <c:pt idx="3487">
                  <c:v>2.8380499999999999E-2</c:v>
                </c:pt>
                <c:pt idx="3488">
                  <c:v>2.8575299999999998E-2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'79% H2S 21% Kr cold'!$W$36</c:f>
              <c:strCache>
                <c:ptCount val="1"/>
                <c:pt idx="0">
                  <c:v>Double Gaussian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'79% H2S 21% Kr cold'!$U$37:$U$25038</c:f>
              <c:numCache>
                <c:formatCode>0.00E+00</c:formatCode>
                <c:ptCount val="25002"/>
                <c:pt idx="2681">
                  <c:v>7.5000000000000002E-4</c:v>
                </c:pt>
                <c:pt idx="2682">
                  <c:v>7.5099999999999993E-4</c:v>
                </c:pt>
                <c:pt idx="2683">
                  <c:v>7.5199999999999996E-4</c:v>
                </c:pt>
                <c:pt idx="2684">
                  <c:v>7.5299999999999998E-4</c:v>
                </c:pt>
                <c:pt idx="2685">
                  <c:v>7.54E-4</c:v>
                </c:pt>
                <c:pt idx="2686">
                  <c:v>7.5500000000000003E-4</c:v>
                </c:pt>
                <c:pt idx="2687">
                  <c:v>7.5599999999999994E-4</c:v>
                </c:pt>
                <c:pt idx="2688">
                  <c:v>7.5699999999999997E-4</c:v>
                </c:pt>
                <c:pt idx="2689">
                  <c:v>7.5799999999999999E-4</c:v>
                </c:pt>
                <c:pt idx="2690">
                  <c:v>7.5900000000000002E-4</c:v>
                </c:pt>
                <c:pt idx="2691">
                  <c:v>7.6000000000000004E-4</c:v>
                </c:pt>
                <c:pt idx="2692">
                  <c:v>7.6099999999999996E-4</c:v>
                </c:pt>
                <c:pt idx="2693">
                  <c:v>7.6199999999999998E-4</c:v>
                </c:pt>
                <c:pt idx="2694">
                  <c:v>7.6300000000000001E-4</c:v>
                </c:pt>
                <c:pt idx="2695">
                  <c:v>7.6399999999999992E-4</c:v>
                </c:pt>
                <c:pt idx="2696">
                  <c:v>7.6499999999999995E-4</c:v>
                </c:pt>
                <c:pt idx="2697">
                  <c:v>7.6599999999999997E-4</c:v>
                </c:pt>
                <c:pt idx="2698">
                  <c:v>7.67E-4</c:v>
                </c:pt>
                <c:pt idx="2699">
                  <c:v>7.6800000000000002E-4</c:v>
                </c:pt>
                <c:pt idx="2700">
                  <c:v>7.6899999999999994E-4</c:v>
                </c:pt>
                <c:pt idx="2701">
                  <c:v>7.6999999999999996E-4</c:v>
                </c:pt>
                <c:pt idx="2702">
                  <c:v>7.7099999999999998E-4</c:v>
                </c:pt>
                <c:pt idx="2703">
                  <c:v>7.7200000000000001E-4</c:v>
                </c:pt>
                <c:pt idx="2704">
                  <c:v>7.7300000000000003E-4</c:v>
                </c:pt>
                <c:pt idx="2705">
                  <c:v>7.7399999999999995E-4</c:v>
                </c:pt>
                <c:pt idx="2706">
                  <c:v>7.7499999999999997E-4</c:v>
                </c:pt>
                <c:pt idx="2707">
                  <c:v>7.76E-4</c:v>
                </c:pt>
                <c:pt idx="2708">
                  <c:v>7.7699999999999991E-4</c:v>
                </c:pt>
                <c:pt idx="2709">
                  <c:v>7.7799999999999994E-4</c:v>
                </c:pt>
                <c:pt idx="2710">
                  <c:v>7.7899999999999996E-4</c:v>
                </c:pt>
                <c:pt idx="2711">
                  <c:v>7.7999999999999999E-4</c:v>
                </c:pt>
                <c:pt idx="2712">
                  <c:v>7.8100000000000001E-4</c:v>
                </c:pt>
                <c:pt idx="2713">
                  <c:v>7.8199999999999993E-4</c:v>
                </c:pt>
                <c:pt idx="2714">
                  <c:v>7.8299999999999995E-4</c:v>
                </c:pt>
                <c:pt idx="2715">
                  <c:v>7.8399999999999997E-4</c:v>
                </c:pt>
                <c:pt idx="2716">
                  <c:v>7.85E-4</c:v>
                </c:pt>
                <c:pt idx="2717">
                  <c:v>7.8600000000000002E-4</c:v>
                </c:pt>
                <c:pt idx="2718">
                  <c:v>7.8699999999999994E-4</c:v>
                </c:pt>
                <c:pt idx="2719">
                  <c:v>7.8799999999999996E-4</c:v>
                </c:pt>
                <c:pt idx="2720">
                  <c:v>7.8899999999999999E-4</c:v>
                </c:pt>
                <c:pt idx="2721">
                  <c:v>7.9000000000000001E-4</c:v>
                </c:pt>
                <c:pt idx="2722">
                  <c:v>7.9100000000000004E-4</c:v>
                </c:pt>
                <c:pt idx="2723">
                  <c:v>7.9199999999999995E-4</c:v>
                </c:pt>
                <c:pt idx="2724">
                  <c:v>7.9299999999999998E-4</c:v>
                </c:pt>
                <c:pt idx="2725">
                  <c:v>7.94E-4</c:v>
                </c:pt>
                <c:pt idx="2726">
                  <c:v>7.9499999999999992E-4</c:v>
                </c:pt>
                <c:pt idx="2727">
                  <c:v>7.9599999999999994E-4</c:v>
                </c:pt>
                <c:pt idx="2728">
                  <c:v>7.9699999999999997E-4</c:v>
                </c:pt>
                <c:pt idx="2729">
                  <c:v>7.9799999999999999E-4</c:v>
                </c:pt>
                <c:pt idx="2730">
                  <c:v>7.9900000000000001E-4</c:v>
                </c:pt>
                <c:pt idx="2731">
                  <c:v>7.9999999999999993E-4</c:v>
                </c:pt>
                <c:pt idx="2732">
                  <c:v>8.0099999999999995E-4</c:v>
                </c:pt>
                <c:pt idx="2733">
                  <c:v>8.0199999999999998E-4</c:v>
                </c:pt>
                <c:pt idx="2734">
                  <c:v>8.03E-4</c:v>
                </c:pt>
                <c:pt idx="2735">
                  <c:v>8.0400000000000003E-4</c:v>
                </c:pt>
                <c:pt idx="2736">
                  <c:v>8.0499999999999994E-4</c:v>
                </c:pt>
                <c:pt idx="2737">
                  <c:v>8.0599999999999997E-4</c:v>
                </c:pt>
                <c:pt idx="2738">
                  <c:v>8.0699999999999999E-4</c:v>
                </c:pt>
                <c:pt idx="2739">
                  <c:v>8.0800000000000002E-4</c:v>
                </c:pt>
                <c:pt idx="2740">
                  <c:v>8.0900000000000004E-4</c:v>
                </c:pt>
                <c:pt idx="2741">
                  <c:v>8.0999999999999996E-4</c:v>
                </c:pt>
                <c:pt idx="2742">
                  <c:v>8.1099999999999998E-4</c:v>
                </c:pt>
                <c:pt idx="2743">
                  <c:v>8.12E-4</c:v>
                </c:pt>
                <c:pt idx="2744">
                  <c:v>8.1299999999999992E-4</c:v>
                </c:pt>
                <c:pt idx="2745">
                  <c:v>8.1399999999999994E-4</c:v>
                </c:pt>
                <c:pt idx="2746">
                  <c:v>8.1499999999999997E-4</c:v>
                </c:pt>
                <c:pt idx="2747">
                  <c:v>8.1599999999999999E-4</c:v>
                </c:pt>
                <c:pt idx="2748">
                  <c:v>8.1700000000000002E-4</c:v>
                </c:pt>
                <c:pt idx="2749">
                  <c:v>8.1799999999999993E-4</c:v>
                </c:pt>
                <c:pt idx="2750">
                  <c:v>8.1899999999999996E-4</c:v>
                </c:pt>
                <c:pt idx="2751">
                  <c:v>8.1999999999999998E-4</c:v>
                </c:pt>
                <c:pt idx="2752">
                  <c:v>8.209999999999999E-4</c:v>
                </c:pt>
                <c:pt idx="2753">
                  <c:v>8.2200000000000003E-4</c:v>
                </c:pt>
                <c:pt idx="2754">
                  <c:v>8.2299999999999995E-4</c:v>
                </c:pt>
                <c:pt idx="2755">
                  <c:v>8.2399999999999997E-4</c:v>
                </c:pt>
                <c:pt idx="2756">
                  <c:v>8.25E-4</c:v>
                </c:pt>
                <c:pt idx="2757">
                  <c:v>8.2599999999999991E-4</c:v>
                </c:pt>
                <c:pt idx="2758">
                  <c:v>8.2700000000000004E-4</c:v>
                </c:pt>
                <c:pt idx="2759">
                  <c:v>8.2799999999999996E-4</c:v>
                </c:pt>
                <c:pt idx="2760">
                  <c:v>8.2899999999999998E-4</c:v>
                </c:pt>
                <c:pt idx="2761">
                  <c:v>8.3000000000000001E-4</c:v>
                </c:pt>
                <c:pt idx="2762">
                  <c:v>8.3099999999999992E-4</c:v>
                </c:pt>
                <c:pt idx="2763">
                  <c:v>8.3200000000000006E-4</c:v>
                </c:pt>
                <c:pt idx="2764">
                  <c:v>8.3299999999999997E-4</c:v>
                </c:pt>
                <c:pt idx="2765">
                  <c:v>8.34E-4</c:v>
                </c:pt>
                <c:pt idx="2766">
                  <c:v>8.3500000000000002E-4</c:v>
                </c:pt>
                <c:pt idx="2767">
                  <c:v>8.3599999999999994E-4</c:v>
                </c:pt>
                <c:pt idx="2768">
                  <c:v>8.3699999999999996E-4</c:v>
                </c:pt>
                <c:pt idx="2769">
                  <c:v>8.3799999999999999E-4</c:v>
                </c:pt>
                <c:pt idx="2770">
                  <c:v>8.389999999999999E-4</c:v>
                </c:pt>
                <c:pt idx="2771">
                  <c:v>8.4000000000000003E-4</c:v>
                </c:pt>
                <c:pt idx="2772">
                  <c:v>8.4099999999999995E-4</c:v>
                </c:pt>
                <c:pt idx="2773">
                  <c:v>8.4199999999999998E-4</c:v>
                </c:pt>
                <c:pt idx="2774">
                  <c:v>8.43E-4</c:v>
                </c:pt>
                <c:pt idx="2775">
                  <c:v>8.4399999999999992E-4</c:v>
                </c:pt>
                <c:pt idx="2776">
                  <c:v>8.4500000000000005E-4</c:v>
                </c:pt>
                <c:pt idx="2777">
                  <c:v>8.4599999999999996E-4</c:v>
                </c:pt>
                <c:pt idx="2778">
                  <c:v>8.4699999999999999E-4</c:v>
                </c:pt>
                <c:pt idx="2779">
                  <c:v>8.4800000000000001E-4</c:v>
                </c:pt>
                <c:pt idx="2780">
                  <c:v>8.4899999999999993E-4</c:v>
                </c:pt>
                <c:pt idx="2781">
                  <c:v>8.4999999999999995E-4</c:v>
                </c:pt>
                <c:pt idx="2782">
                  <c:v>8.5099999999999998E-4</c:v>
                </c:pt>
                <c:pt idx="2783">
                  <c:v>8.52E-4</c:v>
                </c:pt>
                <c:pt idx="2784">
                  <c:v>8.5300000000000003E-4</c:v>
                </c:pt>
                <c:pt idx="2785">
                  <c:v>8.5399999999999994E-4</c:v>
                </c:pt>
                <c:pt idx="2786">
                  <c:v>8.5499999999999997E-4</c:v>
                </c:pt>
                <c:pt idx="2787">
                  <c:v>8.5599999999999999E-4</c:v>
                </c:pt>
                <c:pt idx="2788">
                  <c:v>8.5699999999999991E-4</c:v>
                </c:pt>
                <c:pt idx="2789">
                  <c:v>8.5800000000000004E-4</c:v>
                </c:pt>
                <c:pt idx="2790">
                  <c:v>8.5899999999999995E-4</c:v>
                </c:pt>
                <c:pt idx="2791">
                  <c:v>8.5999999999999998E-4</c:v>
                </c:pt>
                <c:pt idx="2792">
                  <c:v>8.61E-4</c:v>
                </c:pt>
                <c:pt idx="2793">
                  <c:v>8.6199999999999992E-4</c:v>
                </c:pt>
                <c:pt idx="2794">
                  <c:v>8.6300000000000005E-4</c:v>
                </c:pt>
                <c:pt idx="2795">
                  <c:v>8.6399999999999997E-4</c:v>
                </c:pt>
                <c:pt idx="2796">
                  <c:v>8.6499999999999999E-4</c:v>
                </c:pt>
                <c:pt idx="2797">
                  <c:v>8.6600000000000002E-4</c:v>
                </c:pt>
                <c:pt idx="2798">
                  <c:v>8.6699999999999993E-4</c:v>
                </c:pt>
                <c:pt idx="2799">
                  <c:v>8.6799999999999996E-4</c:v>
                </c:pt>
                <c:pt idx="2800">
                  <c:v>8.6899999999999998E-4</c:v>
                </c:pt>
                <c:pt idx="2801">
                  <c:v>8.699999999999999E-4</c:v>
                </c:pt>
                <c:pt idx="2802">
                  <c:v>8.7100000000000003E-4</c:v>
                </c:pt>
                <c:pt idx="2803">
                  <c:v>8.7199999999999995E-4</c:v>
                </c:pt>
                <c:pt idx="2804">
                  <c:v>8.7299999999999997E-4</c:v>
                </c:pt>
                <c:pt idx="2805">
                  <c:v>8.7399999999999999E-4</c:v>
                </c:pt>
                <c:pt idx="2806">
                  <c:v>8.7499999999999991E-4</c:v>
                </c:pt>
                <c:pt idx="2807">
                  <c:v>8.7600000000000004E-4</c:v>
                </c:pt>
                <c:pt idx="2808">
                  <c:v>8.7699999999999996E-4</c:v>
                </c:pt>
                <c:pt idx="2809">
                  <c:v>8.7799999999999998E-4</c:v>
                </c:pt>
                <c:pt idx="2810">
                  <c:v>8.7900000000000001E-4</c:v>
                </c:pt>
                <c:pt idx="2811">
                  <c:v>8.7999999999999992E-4</c:v>
                </c:pt>
                <c:pt idx="2812">
                  <c:v>8.8100000000000006E-4</c:v>
                </c:pt>
                <c:pt idx="2813">
                  <c:v>8.8199999999999997E-4</c:v>
                </c:pt>
                <c:pt idx="2814">
                  <c:v>8.83E-4</c:v>
                </c:pt>
                <c:pt idx="2815">
                  <c:v>8.8400000000000002E-4</c:v>
                </c:pt>
                <c:pt idx="2816">
                  <c:v>8.8499999999999994E-4</c:v>
                </c:pt>
                <c:pt idx="2817">
                  <c:v>8.8599999999999996E-4</c:v>
                </c:pt>
                <c:pt idx="2818">
                  <c:v>8.8699999999999998E-4</c:v>
                </c:pt>
                <c:pt idx="2819">
                  <c:v>8.879999999999999E-4</c:v>
                </c:pt>
                <c:pt idx="2820">
                  <c:v>8.8900000000000003E-4</c:v>
                </c:pt>
                <c:pt idx="2821">
                  <c:v>8.8999999999999995E-4</c:v>
                </c:pt>
                <c:pt idx="2822">
                  <c:v>8.9099999999999997E-4</c:v>
                </c:pt>
                <c:pt idx="2823">
                  <c:v>8.92E-4</c:v>
                </c:pt>
                <c:pt idx="2824">
                  <c:v>8.9299999999999991E-4</c:v>
                </c:pt>
                <c:pt idx="2825">
                  <c:v>8.9400000000000005E-4</c:v>
                </c:pt>
                <c:pt idx="2826">
                  <c:v>8.9499999999999996E-4</c:v>
                </c:pt>
                <c:pt idx="2827">
                  <c:v>8.9599999999999999E-4</c:v>
                </c:pt>
                <c:pt idx="2828">
                  <c:v>8.9700000000000001E-4</c:v>
                </c:pt>
                <c:pt idx="2829">
                  <c:v>8.9799999999999993E-4</c:v>
                </c:pt>
                <c:pt idx="2830">
                  <c:v>8.9899999999999995E-4</c:v>
                </c:pt>
                <c:pt idx="2831">
                  <c:v>8.9999999999999998E-4</c:v>
                </c:pt>
                <c:pt idx="2832">
                  <c:v>9.01E-4</c:v>
                </c:pt>
                <c:pt idx="2833">
                  <c:v>9.0200000000000002E-4</c:v>
                </c:pt>
                <c:pt idx="2834">
                  <c:v>9.0299999999999994E-4</c:v>
                </c:pt>
                <c:pt idx="2835">
                  <c:v>9.0399999999999996E-4</c:v>
                </c:pt>
                <c:pt idx="2836">
                  <c:v>9.0499999999999999E-4</c:v>
                </c:pt>
                <c:pt idx="2837">
                  <c:v>9.059999999999999E-4</c:v>
                </c:pt>
                <c:pt idx="2838">
                  <c:v>9.0700000000000004E-4</c:v>
                </c:pt>
                <c:pt idx="2839">
                  <c:v>9.0799999999999995E-4</c:v>
                </c:pt>
                <c:pt idx="2840">
                  <c:v>9.0899999999999998E-4</c:v>
                </c:pt>
                <c:pt idx="2841">
                  <c:v>9.1E-4</c:v>
                </c:pt>
                <c:pt idx="2842">
                  <c:v>9.1099999999999992E-4</c:v>
                </c:pt>
                <c:pt idx="2843">
                  <c:v>9.1200000000000005E-4</c:v>
                </c:pt>
                <c:pt idx="2844">
                  <c:v>9.1299999999999997E-4</c:v>
                </c:pt>
                <c:pt idx="2845">
                  <c:v>9.1399999999999999E-4</c:v>
                </c:pt>
                <c:pt idx="2846">
                  <c:v>9.1500000000000001E-4</c:v>
                </c:pt>
                <c:pt idx="2847">
                  <c:v>9.1599999999999993E-4</c:v>
                </c:pt>
                <c:pt idx="2848">
                  <c:v>9.1699999999999995E-4</c:v>
                </c:pt>
                <c:pt idx="2849">
                  <c:v>9.1799999999999998E-4</c:v>
                </c:pt>
                <c:pt idx="2850">
                  <c:v>9.19E-4</c:v>
                </c:pt>
                <c:pt idx="2851">
                  <c:v>9.2000000000000003E-4</c:v>
                </c:pt>
                <c:pt idx="2852">
                  <c:v>9.2099999999999994E-4</c:v>
                </c:pt>
                <c:pt idx="2853">
                  <c:v>9.2199999999999997E-4</c:v>
                </c:pt>
                <c:pt idx="2854">
                  <c:v>9.2299999999999999E-4</c:v>
                </c:pt>
                <c:pt idx="2855">
                  <c:v>9.2399999999999991E-4</c:v>
                </c:pt>
                <c:pt idx="2856">
                  <c:v>9.2500000000000004E-4</c:v>
                </c:pt>
                <c:pt idx="2857">
                  <c:v>9.2599999999999996E-4</c:v>
                </c:pt>
                <c:pt idx="2858">
                  <c:v>9.2699999999999998E-4</c:v>
                </c:pt>
                <c:pt idx="2859">
                  <c:v>9.2800000000000001E-4</c:v>
                </c:pt>
                <c:pt idx="2860">
                  <c:v>9.2899999999999992E-4</c:v>
                </c:pt>
                <c:pt idx="2861">
                  <c:v>9.3000000000000005E-4</c:v>
                </c:pt>
                <c:pt idx="2862">
                  <c:v>9.3099999999999997E-4</c:v>
                </c:pt>
                <c:pt idx="2863">
                  <c:v>9.3199999999999999E-4</c:v>
                </c:pt>
                <c:pt idx="2864">
                  <c:v>9.3300000000000002E-4</c:v>
                </c:pt>
                <c:pt idx="2865">
                  <c:v>9.3399999999999993E-4</c:v>
                </c:pt>
                <c:pt idx="2866">
                  <c:v>9.3499999999999996E-4</c:v>
                </c:pt>
                <c:pt idx="2867">
                  <c:v>9.3599999999999998E-4</c:v>
                </c:pt>
                <c:pt idx="2868">
                  <c:v>9.369999999999999E-4</c:v>
                </c:pt>
                <c:pt idx="2869">
                  <c:v>9.3800000000000003E-4</c:v>
                </c:pt>
                <c:pt idx="2870">
                  <c:v>9.3899999999999995E-4</c:v>
                </c:pt>
                <c:pt idx="2871">
                  <c:v>9.3999999999999997E-4</c:v>
                </c:pt>
                <c:pt idx="2872">
                  <c:v>9.41E-4</c:v>
                </c:pt>
                <c:pt idx="2873">
                  <c:v>9.4199999999999991E-4</c:v>
                </c:pt>
                <c:pt idx="2874">
                  <c:v>9.4300000000000004E-4</c:v>
                </c:pt>
                <c:pt idx="2875">
                  <c:v>9.4399999999999996E-4</c:v>
                </c:pt>
                <c:pt idx="2876">
                  <c:v>9.4499999999999998E-4</c:v>
                </c:pt>
                <c:pt idx="2877">
                  <c:v>9.4600000000000001E-4</c:v>
                </c:pt>
                <c:pt idx="2878">
                  <c:v>9.4699999999999993E-4</c:v>
                </c:pt>
                <c:pt idx="2879">
                  <c:v>9.4800000000000006E-4</c:v>
                </c:pt>
                <c:pt idx="2880">
                  <c:v>9.4899999999999997E-4</c:v>
                </c:pt>
                <c:pt idx="2881">
                  <c:v>9.5E-4</c:v>
                </c:pt>
                <c:pt idx="2882">
                  <c:v>9.5100000000000002E-4</c:v>
                </c:pt>
                <c:pt idx="2883">
                  <c:v>9.5199999999999994E-4</c:v>
                </c:pt>
                <c:pt idx="2884">
                  <c:v>9.5299999999999996E-4</c:v>
                </c:pt>
                <c:pt idx="2885">
                  <c:v>9.5399999999999999E-4</c:v>
                </c:pt>
                <c:pt idx="2886">
                  <c:v>9.549999999999999E-4</c:v>
                </c:pt>
                <c:pt idx="2887">
                  <c:v>9.5600000000000004E-4</c:v>
                </c:pt>
                <c:pt idx="2888">
                  <c:v>9.5699999999999995E-4</c:v>
                </c:pt>
                <c:pt idx="2889">
                  <c:v>9.5799999999999998E-4</c:v>
                </c:pt>
                <c:pt idx="2890">
                  <c:v>9.59E-4</c:v>
                </c:pt>
                <c:pt idx="2891">
                  <c:v>9.5999999999999992E-4</c:v>
                </c:pt>
                <c:pt idx="2892">
                  <c:v>9.6100000000000005E-4</c:v>
                </c:pt>
                <c:pt idx="2893">
                  <c:v>9.6199999999999996E-4</c:v>
                </c:pt>
                <c:pt idx="2894">
                  <c:v>9.6299999999999999E-4</c:v>
                </c:pt>
                <c:pt idx="2895">
                  <c:v>9.6400000000000001E-4</c:v>
                </c:pt>
                <c:pt idx="2896">
                  <c:v>9.6499999999999993E-4</c:v>
                </c:pt>
                <c:pt idx="2897">
                  <c:v>9.6599999999999995E-4</c:v>
                </c:pt>
                <c:pt idx="2898">
                  <c:v>9.6699999999999998E-4</c:v>
                </c:pt>
                <c:pt idx="2899">
                  <c:v>9.68E-4</c:v>
                </c:pt>
                <c:pt idx="2900">
                  <c:v>9.6900000000000003E-4</c:v>
                </c:pt>
                <c:pt idx="2901">
                  <c:v>9.6999999999999994E-4</c:v>
                </c:pt>
                <c:pt idx="2902">
                  <c:v>9.7099999999999997E-4</c:v>
                </c:pt>
                <c:pt idx="2903">
                  <c:v>9.7199999999999999E-4</c:v>
                </c:pt>
                <c:pt idx="2904">
                  <c:v>9.7299999999999991E-4</c:v>
                </c:pt>
                <c:pt idx="2905">
                  <c:v>9.7400000000000004E-4</c:v>
                </c:pt>
                <c:pt idx="2906">
                  <c:v>9.7499999999999996E-4</c:v>
                </c:pt>
                <c:pt idx="2907">
                  <c:v>9.7599999999999998E-4</c:v>
                </c:pt>
                <c:pt idx="2908">
                  <c:v>9.77E-4</c:v>
                </c:pt>
                <c:pt idx="2909">
                  <c:v>9.7799999999999992E-4</c:v>
                </c:pt>
                <c:pt idx="2910">
                  <c:v>9.7900000000000005E-4</c:v>
                </c:pt>
                <c:pt idx="2911">
                  <c:v>9.7999999999999997E-4</c:v>
                </c:pt>
                <c:pt idx="2912">
                  <c:v>9.810000000000001E-4</c:v>
                </c:pt>
                <c:pt idx="2913">
                  <c:v>9.8200000000000002E-4</c:v>
                </c:pt>
                <c:pt idx="2914">
                  <c:v>9.8299999999999993E-4</c:v>
                </c:pt>
                <c:pt idx="2915">
                  <c:v>9.8400000000000007E-4</c:v>
                </c:pt>
                <c:pt idx="2916">
                  <c:v>9.8499999999999998E-4</c:v>
                </c:pt>
                <c:pt idx="2917">
                  <c:v>9.859999999999999E-4</c:v>
                </c:pt>
                <c:pt idx="2918">
                  <c:v>9.8700000000000003E-4</c:v>
                </c:pt>
                <c:pt idx="2919">
                  <c:v>9.8799999999999995E-4</c:v>
                </c:pt>
                <c:pt idx="2920">
                  <c:v>9.8899999999999986E-4</c:v>
                </c:pt>
                <c:pt idx="2921">
                  <c:v>9.8999999999999999E-4</c:v>
                </c:pt>
                <c:pt idx="2922">
                  <c:v>9.9099999999999991E-4</c:v>
                </c:pt>
                <c:pt idx="2923">
                  <c:v>9.9200000000000004E-4</c:v>
                </c:pt>
                <c:pt idx="2924">
                  <c:v>9.9299999999999996E-4</c:v>
                </c:pt>
                <c:pt idx="2925">
                  <c:v>9.9400000000000009E-4</c:v>
                </c:pt>
                <c:pt idx="2926">
                  <c:v>9.9500000000000001E-4</c:v>
                </c:pt>
                <c:pt idx="2927">
                  <c:v>9.9599999999999992E-4</c:v>
                </c:pt>
                <c:pt idx="2928">
                  <c:v>9.9700000000000006E-4</c:v>
                </c:pt>
                <c:pt idx="2929">
                  <c:v>9.9799999999999997E-4</c:v>
                </c:pt>
                <c:pt idx="2930">
                  <c:v>9.9899999999999989E-4</c:v>
                </c:pt>
                <c:pt idx="2931">
                  <c:v>1E-3</c:v>
                </c:pt>
                <c:pt idx="2932">
                  <c:v>1.0009999999999999E-3</c:v>
                </c:pt>
                <c:pt idx="2933">
                  <c:v>1.0019999999999999E-3</c:v>
                </c:pt>
                <c:pt idx="2934">
                  <c:v>1.003E-3</c:v>
                </c:pt>
                <c:pt idx="2935">
                  <c:v>1.0039999999999999E-3</c:v>
                </c:pt>
                <c:pt idx="2936">
                  <c:v>1.005E-3</c:v>
                </c:pt>
                <c:pt idx="2937">
                  <c:v>1.0059999999999999E-3</c:v>
                </c:pt>
                <c:pt idx="2938">
                  <c:v>1.0070000000000001E-3</c:v>
                </c:pt>
                <c:pt idx="2939">
                  <c:v>1.008E-3</c:v>
                </c:pt>
                <c:pt idx="2940">
                  <c:v>1.0089999999999999E-3</c:v>
                </c:pt>
                <c:pt idx="2941">
                  <c:v>1.01E-3</c:v>
                </c:pt>
                <c:pt idx="2942">
                  <c:v>1.011E-3</c:v>
                </c:pt>
                <c:pt idx="2943">
                  <c:v>1.0119999999999999E-3</c:v>
                </c:pt>
                <c:pt idx="2944">
                  <c:v>1.013E-3</c:v>
                </c:pt>
                <c:pt idx="2945">
                  <c:v>1.0139999999999999E-3</c:v>
                </c:pt>
                <c:pt idx="2946">
                  <c:v>1.0149999999999998E-3</c:v>
                </c:pt>
                <c:pt idx="2947">
                  <c:v>1.016E-3</c:v>
                </c:pt>
                <c:pt idx="2948">
                  <c:v>1.0170000000000001E-3</c:v>
                </c:pt>
                <c:pt idx="2949">
                  <c:v>1.018E-3</c:v>
                </c:pt>
                <c:pt idx="2950">
                  <c:v>1.0189999999999999E-3</c:v>
                </c:pt>
                <c:pt idx="2951">
                  <c:v>1.0200000000000001E-3</c:v>
                </c:pt>
                <c:pt idx="2952">
                  <c:v>1.021E-3</c:v>
                </c:pt>
                <c:pt idx="2953">
                  <c:v>1.0219999999999999E-3</c:v>
                </c:pt>
                <c:pt idx="2954">
                  <c:v>1.023E-3</c:v>
                </c:pt>
                <c:pt idx="2955">
                  <c:v>1.024E-3</c:v>
                </c:pt>
                <c:pt idx="2956">
                  <c:v>1.0249999999999999E-3</c:v>
                </c:pt>
                <c:pt idx="2957">
                  <c:v>1.026E-3</c:v>
                </c:pt>
                <c:pt idx="2958">
                  <c:v>1.0269999999999999E-3</c:v>
                </c:pt>
                <c:pt idx="2959">
                  <c:v>1.0280000000000001E-3</c:v>
                </c:pt>
                <c:pt idx="2960">
                  <c:v>1.029E-3</c:v>
                </c:pt>
                <c:pt idx="2961">
                  <c:v>1.0300000000000001E-3</c:v>
                </c:pt>
                <c:pt idx="2962">
                  <c:v>1.031E-3</c:v>
                </c:pt>
                <c:pt idx="2963">
                  <c:v>1.0319999999999999E-3</c:v>
                </c:pt>
                <c:pt idx="2964">
                  <c:v>1.0330000000000001E-3</c:v>
                </c:pt>
                <c:pt idx="2965">
                  <c:v>1.034E-3</c:v>
                </c:pt>
                <c:pt idx="2966">
                  <c:v>1.0349999999999999E-3</c:v>
                </c:pt>
                <c:pt idx="2967">
                  <c:v>1.036E-3</c:v>
                </c:pt>
                <c:pt idx="2968">
                  <c:v>1.0369999999999999E-3</c:v>
                </c:pt>
                <c:pt idx="2969">
                  <c:v>1.0379999999999999E-3</c:v>
                </c:pt>
                <c:pt idx="2970">
                  <c:v>1.039E-3</c:v>
                </c:pt>
                <c:pt idx="2971">
                  <c:v>1.0399999999999999E-3</c:v>
                </c:pt>
                <c:pt idx="2972">
                  <c:v>1.041E-3</c:v>
                </c:pt>
                <c:pt idx="2973">
                  <c:v>1.042E-3</c:v>
                </c:pt>
                <c:pt idx="2974">
                  <c:v>1.0430000000000001E-3</c:v>
                </c:pt>
                <c:pt idx="2975">
                  <c:v>1.044E-3</c:v>
                </c:pt>
                <c:pt idx="2976">
                  <c:v>1.0449999999999999E-3</c:v>
                </c:pt>
                <c:pt idx="2977">
                  <c:v>1.0460000000000001E-3</c:v>
                </c:pt>
                <c:pt idx="2978">
                  <c:v>1.047E-3</c:v>
                </c:pt>
                <c:pt idx="2979">
                  <c:v>1.0479999999999999E-3</c:v>
                </c:pt>
                <c:pt idx="2980">
                  <c:v>1.049E-3</c:v>
                </c:pt>
                <c:pt idx="2981">
                  <c:v>1.0499999999999999E-3</c:v>
                </c:pt>
                <c:pt idx="2982">
                  <c:v>1.0509999999999999E-3</c:v>
                </c:pt>
                <c:pt idx="2983">
                  <c:v>1.052E-3</c:v>
                </c:pt>
                <c:pt idx="2984">
                  <c:v>1.0529999999999999E-3</c:v>
                </c:pt>
                <c:pt idx="2985">
                  <c:v>1.054E-3</c:v>
                </c:pt>
                <c:pt idx="2986">
                  <c:v>1.0549999999999999E-3</c:v>
                </c:pt>
                <c:pt idx="2987">
                  <c:v>1.0560000000000001E-3</c:v>
                </c:pt>
                <c:pt idx="2988">
                  <c:v>1.057E-3</c:v>
                </c:pt>
                <c:pt idx="2989">
                  <c:v>1.0579999999999999E-3</c:v>
                </c:pt>
                <c:pt idx="2990">
                  <c:v>1.059E-3</c:v>
                </c:pt>
                <c:pt idx="2991">
                  <c:v>1.06E-3</c:v>
                </c:pt>
                <c:pt idx="2992">
                  <c:v>1.0609999999999999E-3</c:v>
                </c:pt>
                <c:pt idx="2993">
                  <c:v>1.062E-3</c:v>
                </c:pt>
                <c:pt idx="2994">
                  <c:v>1.0629999999999999E-3</c:v>
                </c:pt>
                <c:pt idx="2995">
                  <c:v>1.0639999999999998E-3</c:v>
                </c:pt>
                <c:pt idx="2996">
                  <c:v>1.065E-3</c:v>
                </c:pt>
                <c:pt idx="2997">
                  <c:v>1.0660000000000001E-3</c:v>
                </c:pt>
                <c:pt idx="2998">
                  <c:v>1.067E-3</c:v>
                </c:pt>
                <c:pt idx="2999">
                  <c:v>1.0679999999999999E-3</c:v>
                </c:pt>
                <c:pt idx="3000">
                  <c:v>1.0690000000000001E-3</c:v>
                </c:pt>
                <c:pt idx="3001">
                  <c:v>1.07E-3</c:v>
                </c:pt>
                <c:pt idx="3002">
                  <c:v>1.0709999999999999E-3</c:v>
                </c:pt>
                <c:pt idx="3003">
                  <c:v>1.072E-3</c:v>
                </c:pt>
                <c:pt idx="3004">
                  <c:v>1.073E-3</c:v>
                </c:pt>
                <c:pt idx="3005">
                  <c:v>1.0739999999999999E-3</c:v>
                </c:pt>
                <c:pt idx="3006">
                  <c:v>1.075E-3</c:v>
                </c:pt>
                <c:pt idx="3007">
                  <c:v>1.0760000000000001E-3</c:v>
                </c:pt>
                <c:pt idx="3008">
                  <c:v>1.0769999999999998E-3</c:v>
                </c:pt>
                <c:pt idx="3009">
                  <c:v>1.078E-3</c:v>
                </c:pt>
                <c:pt idx="3010">
                  <c:v>1.0790000000000001E-3</c:v>
                </c:pt>
                <c:pt idx="3011">
                  <c:v>1.08E-3</c:v>
                </c:pt>
                <c:pt idx="3012">
                  <c:v>1.0809999999999999E-3</c:v>
                </c:pt>
                <c:pt idx="3013">
                  <c:v>1.0820000000000001E-3</c:v>
                </c:pt>
                <c:pt idx="3014">
                  <c:v>1.083E-3</c:v>
                </c:pt>
                <c:pt idx="3015">
                  <c:v>1.0839999999999999E-3</c:v>
                </c:pt>
                <c:pt idx="3016">
                  <c:v>1.085E-3</c:v>
                </c:pt>
                <c:pt idx="3017">
                  <c:v>1.0859999999999999E-3</c:v>
                </c:pt>
                <c:pt idx="3018">
                  <c:v>1.0869999999999999E-3</c:v>
                </c:pt>
                <c:pt idx="3019">
                  <c:v>1.088E-3</c:v>
                </c:pt>
                <c:pt idx="3020">
                  <c:v>1.0890000000000001E-3</c:v>
                </c:pt>
                <c:pt idx="3021">
                  <c:v>1.0899999999999998E-3</c:v>
                </c:pt>
                <c:pt idx="3022">
                  <c:v>1.091E-3</c:v>
                </c:pt>
                <c:pt idx="3023">
                  <c:v>1.0920000000000001E-3</c:v>
                </c:pt>
                <c:pt idx="3024">
                  <c:v>1.093E-3</c:v>
                </c:pt>
                <c:pt idx="3025">
                  <c:v>1.0939999999999999E-3</c:v>
                </c:pt>
                <c:pt idx="3026">
                  <c:v>1.0950000000000001E-3</c:v>
                </c:pt>
                <c:pt idx="3027">
                  <c:v>1.096E-3</c:v>
                </c:pt>
                <c:pt idx="3028">
                  <c:v>1.0969999999999999E-3</c:v>
                </c:pt>
                <c:pt idx="3029">
                  <c:v>1.098E-3</c:v>
                </c:pt>
                <c:pt idx="3030">
                  <c:v>1.0989999999999999E-3</c:v>
                </c:pt>
                <c:pt idx="3031">
                  <c:v>1.0999999999999998E-3</c:v>
                </c:pt>
                <c:pt idx="3032">
                  <c:v>1.101E-3</c:v>
                </c:pt>
                <c:pt idx="3033">
                  <c:v>1.1020000000000001E-3</c:v>
                </c:pt>
                <c:pt idx="3034">
                  <c:v>1.103E-3</c:v>
                </c:pt>
                <c:pt idx="3035">
                  <c:v>1.1039999999999999E-3</c:v>
                </c:pt>
                <c:pt idx="3036">
                  <c:v>1.1050000000000001E-3</c:v>
                </c:pt>
                <c:pt idx="3037">
                  <c:v>1.106E-3</c:v>
                </c:pt>
                <c:pt idx="3038">
                  <c:v>1.1069999999999999E-3</c:v>
                </c:pt>
                <c:pt idx="3039">
                  <c:v>1.108E-3</c:v>
                </c:pt>
                <c:pt idx="3040">
                  <c:v>1.109E-3</c:v>
                </c:pt>
                <c:pt idx="3041">
                  <c:v>1.1099999999999999E-3</c:v>
                </c:pt>
                <c:pt idx="3042">
                  <c:v>1.111E-3</c:v>
                </c:pt>
                <c:pt idx="3043">
                  <c:v>1.1119999999999999E-3</c:v>
                </c:pt>
                <c:pt idx="3044">
                  <c:v>1.1129999999999998E-3</c:v>
                </c:pt>
                <c:pt idx="3045">
                  <c:v>1.114E-3</c:v>
                </c:pt>
                <c:pt idx="3046">
                  <c:v>1.1150000000000001E-3</c:v>
                </c:pt>
                <c:pt idx="3047">
                  <c:v>1.116E-3</c:v>
                </c:pt>
                <c:pt idx="3048">
                  <c:v>1.1169999999999999E-3</c:v>
                </c:pt>
                <c:pt idx="3049">
                  <c:v>1.1180000000000001E-3</c:v>
                </c:pt>
                <c:pt idx="3050">
                  <c:v>1.119E-3</c:v>
                </c:pt>
                <c:pt idx="3051">
                  <c:v>1.1199999999999999E-3</c:v>
                </c:pt>
                <c:pt idx="3052">
                  <c:v>1.121E-3</c:v>
                </c:pt>
                <c:pt idx="3053">
                  <c:v>1.122E-3</c:v>
                </c:pt>
                <c:pt idx="3054">
                  <c:v>1.1229999999999999E-3</c:v>
                </c:pt>
                <c:pt idx="3055">
                  <c:v>1.124E-3</c:v>
                </c:pt>
                <c:pt idx="3056">
                  <c:v>1.1250000000000001E-3</c:v>
                </c:pt>
                <c:pt idx="3057">
                  <c:v>1.1259999999999998E-3</c:v>
                </c:pt>
                <c:pt idx="3058">
                  <c:v>1.127E-3</c:v>
                </c:pt>
                <c:pt idx="3059">
                  <c:v>1.1280000000000001E-3</c:v>
                </c:pt>
                <c:pt idx="3060">
                  <c:v>1.129E-3</c:v>
                </c:pt>
                <c:pt idx="3061">
                  <c:v>1.1299999999999999E-3</c:v>
                </c:pt>
                <c:pt idx="3062">
                  <c:v>1.1310000000000001E-3</c:v>
                </c:pt>
                <c:pt idx="3063">
                  <c:v>1.132E-3</c:v>
                </c:pt>
                <c:pt idx="3064">
                  <c:v>1.1329999999999999E-3</c:v>
                </c:pt>
                <c:pt idx="3065">
                  <c:v>1.134E-3</c:v>
                </c:pt>
                <c:pt idx="3066">
                  <c:v>1.1349999999999999E-3</c:v>
                </c:pt>
                <c:pt idx="3067">
                  <c:v>1.1359999999999999E-3</c:v>
                </c:pt>
                <c:pt idx="3068">
                  <c:v>1.137E-3</c:v>
                </c:pt>
                <c:pt idx="3069">
                  <c:v>1.1380000000000001E-3</c:v>
                </c:pt>
                <c:pt idx="3070">
                  <c:v>1.1389999999999998E-3</c:v>
                </c:pt>
                <c:pt idx="3071">
                  <c:v>1.14E-3</c:v>
                </c:pt>
                <c:pt idx="3072">
                  <c:v>1.1410000000000001E-3</c:v>
                </c:pt>
                <c:pt idx="3073">
                  <c:v>1.142E-3</c:v>
                </c:pt>
                <c:pt idx="3074">
                  <c:v>1.1429999999999999E-3</c:v>
                </c:pt>
                <c:pt idx="3075">
                  <c:v>1.1440000000000001E-3</c:v>
                </c:pt>
                <c:pt idx="3076">
                  <c:v>1.145E-3</c:v>
                </c:pt>
                <c:pt idx="3077">
                  <c:v>1.1459999999999999E-3</c:v>
                </c:pt>
                <c:pt idx="3078">
                  <c:v>1.147E-3</c:v>
                </c:pt>
                <c:pt idx="3079">
                  <c:v>1.1479999999999999E-3</c:v>
                </c:pt>
                <c:pt idx="3080">
                  <c:v>1.1489999999999998E-3</c:v>
                </c:pt>
                <c:pt idx="3081">
                  <c:v>1.15E-3</c:v>
                </c:pt>
                <c:pt idx="3082">
                  <c:v>1.1510000000000001E-3</c:v>
                </c:pt>
                <c:pt idx="3083">
                  <c:v>1.152E-3</c:v>
                </c:pt>
                <c:pt idx="3084">
                  <c:v>1.1529999999999999E-3</c:v>
                </c:pt>
                <c:pt idx="3085">
                  <c:v>1.1540000000000001E-3</c:v>
                </c:pt>
                <c:pt idx="3086">
                  <c:v>1.155E-3</c:v>
                </c:pt>
                <c:pt idx="3087">
                  <c:v>1.1559999999999999E-3</c:v>
                </c:pt>
                <c:pt idx="3088">
                  <c:v>1.157E-3</c:v>
                </c:pt>
                <c:pt idx="3089">
                  <c:v>1.158E-3</c:v>
                </c:pt>
                <c:pt idx="3090">
                  <c:v>1.1589999999999999E-3</c:v>
                </c:pt>
                <c:pt idx="3091">
                  <c:v>1.16E-3</c:v>
                </c:pt>
                <c:pt idx="3092">
                  <c:v>1.1610000000000001E-3</c:v>
                </c:pt>
                <c:pt idx="3093">
                  <c:v>1.1619999999999998E-3</c:v>
                </c:pt>
                <c:pt idx="3094">
                  <c:v>1.163E-3</c:v>
                </c:pt>
                <c:pt idx="3095">
                  <c:v>1.1640000000000001E-3</c:v>
                </c:pt>
                <c:pt idx="3096">
                  <c:v>1.165E-3</c:v>
                </c:pt>
                <c:pt idx="3097">
                  <c:v>1.1659999999999999E-3</c:v>
                </c:pt>
                <c:pt idx="3098">
                  <c:v>1.1670000000000001E-3</c:v>
                </c:pt>
                <c:pt idx="3099">
                  <c:v>1.168E-3</c:v>
                </c:pt>
                <c:pt idx="3100">
                  <c:v>1.1689999999999999E-3</c:v>
                </c:pt>
                <c:pt idx="3101">
                  <c:v>1.17E-3</c:v>
                </c:pt>
                <c:pt idx="3102">
                  <c:v>1.1709999999999999E-3</c:v>
                </c:pt>
                <c:pt idx="3103">
                  <c:v>1.1719999999999999E-3</c:v>
                </c:pt>
                <c:pt idx="3104">
                  <c:v>1.173E-3</c:v>
                </c:pt>
                <c:pt idx="3105">
                  <c:v>1.1740000000000001E-3</c:v>
                </c:pt>
                <c:pt idx="3106">
                  <c:v>1.1749999999999998E-3</c:v>
                </c:pt>
                <c:pt idx="3107">
                  <c:v>1.176E-3</c:v>
                </c:pt>
                <c:pt idx="3108">
                  <c:v>1.1770000000000001E-3</c:v>
                </c:pt>
                <c:pt idx="3109">
                  <c:v>1.178E-3</c:v>
                </c:pt>
                <c:pt idx="3110">
                  <c:v>1.1789999999999999E-3</c:v>
                </c:pt>
                <c:pt idx="3111">
                  <c:v>1.1800000000000001E-3</c:v>
                </c:pt>
                <c:pt idx="3112">
                  <c:v>1.181E-3</c:v>
                </c:pt>
                <c:pt idx="3113">
                  <c:v>1.1819999999999999E-3</c:v>
                </c:pt>
                <c:pt idx="3114">
                  <c:v>1.183E-3</c:v>
                </c:pt>
                <c:pt idx="3115">
                  <c:v>1.1839999999999999E-3</c:v>
                </c:pt>
                <c:pt idx="3116">
                  <c:v>1.1849999999999999E-3</c:v>
                </c:pt>
                <c:pt idx="3117">
                  <c:v>1.186E-3</c:v>
                </c:pt>
                <c:pt idx="3118">
                  <c:v>1.1870000000000001E-3</c:v>
                </c:pt>
                <c:pt idx="3119">
                  <c:v>1.1879999999999998E-3</c:v>
                </c:pt>
                <c:pt idx="3120">
                  <c:v>1.189E-3</c:v>
                </c:pt>
                <c:pt idx="3121">
                  <c:v>1.1900000000000001E-3</c:v>
                </c:pt>
                <c:pt idx="3122">
                  <c:v>1.191E-3</c:v>
                </c:pt>
                <c:pt idx="3123">
                  <c:v>1.1919999999999999E-3</c:v>
                </c:pt>
                <c:pt idx="3124">
                  <c:v>1.193E-3</c:v>
                </c:pt>
                <c:pt idx="3125">
                  <c:v>1.194E-3</c:v>
                </c:pt>
                <c:pt idx="3126">
                  <c:v>1.1949999999999999E-3</c:v>
                </c:pt>
                <c:pt idx="3127">
                  <c:v>1.196E-3</c:v>
                </c:pt>
                <c:pt idx="3128">
                  <c:v>1.1969999999999999E-3</c:v>
                </c:pt>
                <c:pt idx="3129">
                  <c:v>1.1979999999999998E-3</c:v>
                </c:pt>
                <c:pt idx="3130">
                  <c:v>1.199E-3</c:v>
                </c:pt>
                <c:pt idx="3131">
                  <c:v>1.2000000000000001E-3</c:v>
                </c:pt>
                <c:pt idx="3132">
                  <c:v>1.201E-3</c:v>
                </c:pt>
                <c:pt idx="3133">
                  <c:v>1.2019999999999999E-3</c:v>
                </c:pt>
                <c:pt idx="3134">
                  <c:v>1.2030000000000001E-3</c:v>
                </c:pt>
                <c:pt idx="3135">
                  <c:v>1.204E-3</c:v>
                </c:pt>
                <c:pt idx="3136">
                  <c:v>1.2049999999999999E-3</c:v>
                </c:pt>
                <c:pt idx="3137">
                  <c:v>1.206E-3</c:v>
                </c:pt>
                <c:pt idx="3138">
                  <c:v>1.207E-3</c:v>
                </c:pt>
                <c:pt idx="3139">
                  <c:v>1.2079999999999999E-3</c:v>
                </c:pt>
                <c:pt idx="3140">
                  <c:v>1.209E-3</c:v>
                </c:pt>
                <c:pt idx="3141">
                  <c:v>1.2100000000000001E-3</c:v>
                </c:pt>
                <c:pt idx="3142">
                  <c:v>1.2109999999999998E-3</c:v>
                </c:pt>
                <c:pt idx="3143">
                  <c:v>1.212E-3</c:v>
                </c:pt>
                <c:pt idx="3144">
                  <c:v>1.2130000000000001E-3</c:v>
                </c:pt>
                <c:pt idx="3145">
                  <c:v>1.214E-3</c:v>
                </c:pt>
                <c:pt idx="3146">
                  <c:v>1.2149999999999999E-3</c:v>
                </c:pt>
                <c:pt idx="3147">
                  <c:v>1.2160000000000001E-3</c:v>
                </c:pt>
                <c:pt idx="3148">
                  <c:v>1.217E-3</c:v>
                </c:pt>
                <c:pt idx="3149">
                  <c:v>1.2179999999999999E-3</c:v>
                </c:pt>
                <c:pt idx="3150">
                  <c:v>1.219E-3</c:v>
                </c:pt>
                <c:pt idx="3151">
                  <c:v>1.2199999999999999E-3</c:v>
                </c:pt>
                <c:pt idx="3152">
                  <c:v>1.2209999999999999E-3</c:v>
                </c:pt>
                <c:pt idx="3153">
                  <c:v>1.222E-3</c:v>
                </c:pt>
                <c:pt idx="3154">
                  <c:v>1.2230000000000001E-3</c:v>
                </c:pt>
                <c:pt idx="3155">
                  <c:v>1.2239999999999998E-3</c:v>
                </c:pt>
                <c:pt idx="3156">
                  <c:v>1.225E-3</c:v>
                </c:pt>
                <c:pt idx="3157">
                  <c:v>1.2260000000000001E-3</c:v>
                </c:pt>
                <c:pt idx="3158">
                  <c:v>1.227E-3</c:v>
                </c:pt>
                <c:pt idx="3159">
                  <c:v>1.2279999999999999E-3</c:v>
                </c:pt>
                <c:pt idx="3160">
                  <c:v>1.2290000000000001E-3</c:v>
                </c:pt>
                <c:pt idx="3161">
                  <c:v>1.23E-3</c:v>
                </c:pt>
                <c:pt idx="3162">
                  <c:v>1.2309999999999999E-3</c:v>
                </c:pt>
                <c:pt idx="3163">
                  <c:v>1.232E-3</c:v>
                </c:pt>
                <c:pt idx="3164">
                  <c:v>1.2329999999999999E-3</c:v>
                </c:pt>
                <c:pt idx="3165">
                  <c:v>1.2339999999999999E-3</c:v>
                </c:pt>
                <c:pt idx="3166">
                  <c:v>1.235E-3</c:v>
                </c:pt>
                <c:pt idx="3167">
                  <c:v>1.2360000000000001E-3</c:v>
                </c:pt>
                <c:pt idx="3168">
                  <c:v>1.2369999999999998E-3</c:v>
                </c:pt>
                <c:pt idx="3169">
                  <c:v>1.238E-3</c:v>
                </c:pt>
                <c:pt idx="3170">
                  <c:v>1.2390000000000001E-3</c:v>
                </c:pt>
                <c:pt idx="3171">
                  <c:v>1.24E-3</c:v>
                </c:pt>
                <c:pt idx="3172">
                  <c:v>1.2409999999999999E-3</c:v>
                </c:pt>
                <c:pt idx="3173">
                  <c:v>1.242E-3</c:v>
                </c:pt>
                <c:pt idx="3174">
                  <c:v>1.243E-3</c:v>
                </c:pt>
                <c:pt idx="3175">
                  <c:v>1.2439999999999999E-3</c:v>
                </c:pt>
                <c:pt idx="3176">
                  <c:v>1.245E-3</c:v>
                </c:pt>
                <c:pt idx="3177">
                  <c:v>1.2459999999999999E-3</c:v>
                </c:pt>
                <c:pt idx="3178">
                  <c:v>1.2469999999999998E-3</c:v>
                </c:pt>
                <c:pt idx="3179">
                  <c:v>1.248E-3</c:v>
                </c:pt>
                <c:pt idx="3180">
                  <c:v>1.2490000000000001E-3</c:v>
                </c:pt>
                <c:pt idx="3181">
                  <c:v>1.25E-3</c:v>
                </c:pt>
                <c:pt idx="3182">
                  <c:v>1.2509999999999999E-3</c:v>
                </c:pt>
                <c:pt idx="3183">
                  <c:v>1.2520000000000001E-3</c:v>
                </c:pt>
                <c:pt idx="3184">
                  <c:v>1.253E-3</c:v>
                </c:pt>
                <c:pt idx="3185">
                  <c:v>1.2539999999999999E-3</c:v>
                </c:pt>
                <c:pt idx="3186">
                  <c:v>1.255E-3</c:v>
                </c:pt>
                <c:pt idx="3187">
                  <c:v>1.256E-3</c:v>
                </c:pt>
                <c:pt idx="3188">
                  <c:v>1.2569999999999999E-3</c:v>
                </c:pt>
                <c:pt idx="3189">
                  <c:v>1.258E-3</c:v>
                </c:pt>
                <c:pt idx="3190">
                  <c:v>1.2590000000000001E-3</c:v>
                </c:pt>
                <c:pt idx="3191">
                  <c:v>1.2599999999999998E-3</c:v>
                </c:pt>
                <c:pt idx="3192">
                  <c:v>1.261E-3</c:v>
                </c:pt>
                <c:pt idx="3193">
                  <c:v>1.2620000000000001E-3</c:v>
                </c:pt>
                <c:pt idx="3194">
                  <c:v>1.263E-3</c:v>
                </c:pt>
                <c:pt idx="3195">
                  <c:v>1.2639999999999999E-3</c:v>
                </c:pt>
                <c:pt idx="3196">
                  <c:v>1.2650000000000001E-3</c:v>
                </c:pt>
                <c:pt idx="3197">
                  <c:v>1.266E-3</c:v>
                </c:pt>
                <c:pt idx="3198">
                  <c:v>1.2669999999999999E-3</c:v>
                </c:pt>
                <c:pt idx="3199">
                  <c:v>1.268E-3</c:v>
                </c:pt>
                <c:pt idx="3200">
                  <c:v>1.2689999999999999E-3</c:v>
                </c:pt>
                <c:pt idx="3201">
                  <c:v>1.2699999999999999E-3</c:v>
                </c:pt>
                <c:pt idx="3202">
                  <c:v>1.271E-3</c:v>
                </c:pt>
                <c:pt idx="3203">
                  <c:v>1.2720000000000001E-3</c:v>
                </c:pt>
                <c:pt idx="3204">
                  <c:v>1.2729999999999998E-3</c:v>
                </c:pt>
                <c:pt idx="3205">
                  <c:v>1.274E-3</c:v>
                </c:pt>
                <c:pt idx="3206">
                  <c:v>1.2750000000000001E-3</c:v>
                </c:pt>
                <c:pt idx="3207">
                  <c:v>1.276E-3</c:v>
                </c:pt>
                <c:pt idx="3208">
                  <c:v>1.2769999999999999E-3</c:v>
                </c:pt>
                <c:pt idx="3209">
                  <c:v>1.2780000000000001E-3</c:v>
                </c:pt>
                <c:pt idx="3210">
                  <c:v>1.279E-3</c:v>
                </c:pt>
                <c:pt idx="3211">
                  <c:v>1.2799999999999999E-3</c:v>
                </c:pt>
                <c:pt idx="3212">
                  <c:v>1.281E-3</c:v>
                </c:pt>
                <c:pt idx="3213">
                  <c:v>1.2819999999999999E-3</c:v>
                </c:pt>
                <c:pt idx="3214">
                  <c:v>1.2829999999999999E-3</c:v>
                </c:pt>
                <c:pt idx="3215">
                  <c:v>1.284E-3</c:v>
                </c:pt>
                <c:pt idx="3216">
                  <c:v>1.2850000000000001E-3</c:v>
                </c:pt>
                <c:pt idx="3217">
                  <c:v>1.2859999999999998E-3</c:v>
                </c:pt>
                <c:pt idx="3218">
                  <c:v>1.2869999999999999E-3</c:v>
                </c:pt>
                <c:pt idx="3219">
                  <c:v>1.2880000000000001E-3</c:v>
                </c:pt>
                <c:pt idx="3220">
                  <c:v>1.289E-3</c:v>
                </c:pt>
                <c:pt idx="3221">
                  <c:v>1.2899999999999999E-3</c:v>
                </c:pt>
                <c:pt idx="3222">
                  <c:v>1.291E-3</c:v>
                </c:pt>
                <c:pt idx="3223">
                  <c:v>1.292E-3</c:v>
                </c:pt>
                <c:pt idx="3224">
                  <c:v>1.2929999999999999E-3</c:v>
                </c:pt>
                <c:pt idx="3225">
                  <c:v>1.294E-3</c:v>
                </c:pt>
                <c:pt idx="3226">
                  <c:v>1.2949999999999999E-3</c:v>
                </c:pt>
                <c:pt idx="3227">
                  <c:v>1.2959999999999998E-3</c:v>
                </c:pt>
                <c:pt idx="3228">
                  <c:v>1.297E-3</c:v>
                </c:pt>
                <c:pt idx="3229">
                  <c:v>1.2980000000000001E-3</c:v>
                </c:pt>
                <c:pt idx="3230">
                  <c:v>1.299E-3</c:v>
                </c:pt>
                <c:pt idx="3231">
                  <c:v>1.2999999999999999E-3</c:v>
                </c:pt>
                <c:pt idx="3232">
                  <c:v>1.3010000000000001E-3</c:v>
                </c:pt>
                <c:pt idx="3233">
                  <c:v>1.302E-3</c:v>
                </c:pt>
                <c:pt idx="3234">
                  <c:v>1.3029999999999999E-3</c:v>
                </c:pt>
                <c:pt idx="3235">
                  <c:v>1.304E-3</c:v>
                </c:pt>
                <c:pt idx="3236">
                  <c:v>1.305E-3</c:v>
                </c:pt>
                <c:pt idx="3237">
                  <c:v>1.3059999999999999E-3</c:v>
                </c:pt>
                <c:pt idx="3238">
                  <c:v>1.307E-3</c:v>
                </c:pt>
                <c:pt idx="3239">
                  <c:v>1.3080000000000001E-3</c:v>
                </c:pt>
                <c:pt idx="3240">
                  <c:v>1.3089999999999998E-3</c:v>
                </c:pt>
                <c:pt idx="3241">
                  <c:v>1.31E-3</c:v>
                </c:pt>
                <c:pt idx="3242">
                  <c:v>1.3110000000000001E-3</c:v>
                </c:pt>
                <c:pt idx="3243">
                  <c:v>1.312E-3</c:v>
                </c:pt>
                <c:pt idx="3244">
                  <c:v>1.3129999999999999E-3</c:v>
                </c:pt>
                <c:pt idx="3245">
                  <c:v>1.3140000000000001E-3</c:v>
                </c:pt>
                <c:pt idx="3246">
                  <c:v>1.315E-3</c:v>
                </c:pt>
                <c:pt idx="3247">
                  <c:v>1.3159999999999999E-3</c:v>
                </c:pt>
                <c:pt idx="3248">
                  <c:v>1.317E-3</c:v>
                </c:pt>
                <c:pt idx="3249">
                  <c:v>1.3179999999999999E-3</c:v>
                </c:pt>
                <c:pt idx="3250">
                  <c:v>1.3189999999999999E-3</c:v>
                </c:pt>
                <c:pt idx="3251">
                  <c:v>1.32E-3</c:v>
                </c:pt>
                <c:pt idx="3252">
                  <c:v>1.3210000000000001E-3</c:v>
                </c:pt>
                <c:pt idx="3253">
                  <c:v>1.3219999999999998E-3</c:v>
                </c:pt>
                <c:pt idx="3254">
                  <c:v>1.323E-3</c:v>
                </c:pt>
                <c:pt idx="3255">
                  <c:v>1.3240000000000001E-3</c:v>
                </c:pt>
                <c:pt idx="3256">
                  <c:v>1.325E-3</c:v>
                </c:pt>
                <c:pt idx="3257">
                  <c:v>1.3259999999999999E-3</c:v>
                </c:pt>
                <c:pt idx="3258">
                  <c:v>1.3270000000000001E-3</c:v>
                </c:pt>
                <c:pt idx="3259">
                  <c:v>1.328E-3</c:v>
                </c:pt>
                <c:pt idx="3260">
                  <c:v>1.3289999999999999E-3</c:v>
                </c:pt>
                <c:pt idx="3261">
                  <c:v>1.33E-3</c:v>
                </c:pt>
                <c:pt idx="3262">
                  <c:v>1.3309999999999999E-3</c:v>
                </c:pt>
                <c:pt idx="3263">
                  <c:v>1.3319999999999999E-3</c:v>
                </c:pt>
                <c:pt idx="3264">
                  <c:v>1.333E-3</c:v>
                </c:pt>
                <c:pt idx="3265">
                  <c:v>1.3340000000000001E-3</c:v>
                </c:pt>
                <c:pt idx="3266">
                  <c:v>1.3349999999999998E-3</c:v>
                </c:pt>
                <c:pt idx="3267">
                  <c:v>1.3359999999999999E-3</c:v>
                </c:pt>
                <c:pt idx="3268">
                  <c:v>1.3370000000000001E-3</c:v>
                </c:pt>
                <c:pt idx="3269">
                  <c:v>1.338E-3</c:v>
                </c:pt>
                <c:pt idx="3270">
                  <c:v>1.3389999999999999E-3</c:v>
                </c:pt>
                <c:pt idx="3271">
                  <c:v>1.34E-3</c:v>
                </c:pt>
                <c:pt idx="3272">
                  <c:v>1.341E-3</c:v>
                </c:pt>
                <c:pt idx="3273">
                  <c:v>1.3419999999999999E-3</c:v>
                </c:pt>
                <c:pt idx="3274">
                  <c:v>1.343E-3</c:v>
                </c:pt>
                <c:pt idx="3275">
                  <c:v>1.3439999999999999E-3</c:v>
                </c:pt>
                <c:pt idx="3276">
                  <c:v>1.3449999999999998E-3</c:v>
                </c:pt>
                <c:pt idx="3277">
                  <c:v>1.346E-3</c:v>
                </c:pt>
                <c:pt idx="3278">
                  <c:v>1.3470000000000001E-3</c:v>
                </c:pt>
                <c:pt idx="3279">
                  <c:v>1.348E-3</c:v>
                </c:pt>
                <c:pt idx="3280">
                  <c:v>1.3489999999999999E-3</c:v>
                </c:pt>
                <c:pt idx="3281">
                  <c:v>1.3500000000000001E-3</c:v>
                </c:pt>
                <c:pt idx="3282">
                  <c:v>1.351E-3</c:v>
                </c:pt>
                <c:pt idx="3283">
                  <c:v>1.3519999999999999E-3</c:v>
                </c:pt>
                <c:pt idx="3284">
                  <c:v>1.353E-3</c:v>
                </c:pt>
                <c:pt idx="3285">
                  <c:v>1.354E-3</c:v>
                </c:pt>
                <c:pt idx="3286">
                  <c:v>1.3549999999999999E-3</c:v>
                </c:pt>
                <c:pt idx="3287">
                  <c:v>1.356E-3</c:v>
                </c:pt>
                <c:pt idx="3288">
                  <c:v>1.3570000000000001E-3</c:v>
                </c:pt>
                <c:pt idx="3289">
                  <c:v>1.3579999999999998E-3</c:v>
                </c:pt>
                <c:pt idx="3290">
                  <c:v>1.359E-3</c:v>
                </c:pt>
                <c:pt idx="3291">
                  <c:v>1.3600000000000001E-3</c:v>
                </c:pt>
                <c:pt idx="3292">
                  <c:v>1.361E-3</c:v>
                </c:pt>
                <c:pt idx="3293">
                  <c:v>1.3619999999999999E-3</c:v>
                </c:pt>
                <c:pt idx="3294">
                  <c:v>1.3630000000000001E-3</c:v>
                </c:pt>
                <c:pt idx="3295">
                  <c:v>1.364E-3</c:v>
                </c:pt>
                <c:pt idx="3296">
                  <c:v>1.3649999999999999E-3</c:v>
                </c:pt>
                <c:pt idx="3297">
                  <c:v>1.366E-3</c:v>
                </c:pt>
                <c:pt idx="3298">
                  <c:v>1.3669999999999999E-3</c:v>
                </c:pt>
                <c:pt idx="3299">
                  <c:v>1.3679999999999999E-3</c:v>
                </c:pt>
                <c:pt idx="3300">
                  <c:v>1.369E-3</c:v>
                </c:pt>
                <c:pt idx="3301">
                  <c:v>1.3700000000000001E-3</c:v>
                </c:pt>
                <c:pt idx="3302">
                  <c:v>1.3709999999999998E-3</c:v>
                </c:pt>
                <c:pt idx="3303">
                  <c:v>1.372E-3</c:v>
                </c:pt>
                <c:pt idx="3304">
                  <c:v>1.3730000000000001E-3</c:v>
                </c:pt>
                <c:pt idx="3305">
                  <c:v>1.374E-3</c:v>
                </c:pt>
                <c:pt idx="3306">
                  <c:v>1.3749999999999999E-3</c:v>
                </c:pt>
                <c:pt idx="3307">
                  <c:v>1.3760000000000001E-3</c:v>
                </c:pt>
                <c:pt idx="3308">
                  <c:v>1.377E-3</c:v>
                </c:pt>
                <c:pt idx="3309">
                  <c:v>1.3779999999999999E-3</c:v>
                </c:pt>
                <c:pt idx="3310">
                  <c:v>1.379E-3</c:v>
                </c:pt>
                <c:pt idx="3311">
                  <c:v>1.3799999999999999E-3</c:v>
                </c:pt>
                <c:pt idx="3312">
                  <c:v>1.3809999999999998E-3</c:v>
                </c:pt>
                <c:pt idx="3313">
                  <c:v>1.382E-3</c:v>
                </c:pt>
                <c:pt idx="3314">
                  <c:v>1.3830000000000001E-3</c:v>
                </c:pt>
                <c:pt idx="3315">
                  <c:v>1.384E-3</c:v>
                </c:pt>
                <c:pt idx="3316">
                  <c:v>1.3849999999999999E-3</c:v>
                </c:pt>
                <c:pt idx="3317">
                  <c:v>1.3860000000000001E-3</c:v>
                </c:pt>
                <c:pt idx="3318">
                  <c:v>1.387E-3</c:v>
                </c:pt>
                <c:pt idx="3319">
                  <c:v>1.3879999999999999E-3</c:v>
                </c:pt>
                <c:pt idx="3320">
                  <c:v>1.389E-3</c:v>
                </c:pt>
                <c:pt idx="3321">
                  <c:v>1.39E-3</c:v>
                </c:pt>
                <c:pt idx="3322">
                  <c:v>1.3909999999999999E-3</c:v>
                </c:pt>
                <c:pt idx="3323">
                  <c:v>1.392E-3</c:v>
                </c:pt>
                <c:pt idx="3324">
                  <c:v>1.3929999999999999E-3</c:v>
                </c:pt>
                <c:pt idx="3325">
                  <c:v>1.3939999999999998E-3</c:v>
                </c:pt>
                <c:pt idx="3326">
                  <c:v>1.395E-3</c:v>
                </c:pt>
                <c:pt idx="3327">
                  <c:v>1.3960000000000001E-3</c:v>
                </c:pt>
                <c:pt idx="3328">
                  <c:v>1.397E-3</c:v>
                </c:pt>
                <c:pt idx="3329">
                  <c:v>1.3979999999999999E-3</c:v>
                </c:pt>
                <c:pt idx="3330">
                  <c:v>1.3990000000000001E-3</c:v>
                </c:pt>
                <c:pt idx="3331">
                  <c:v>1.4E-3</c:v>
                </c:pt>
                <c:pt idx="3332">
                  <c:v>1.4009999999999999E-3</c:v>
                </c:pt>
                <c:pt idx="3333">
                  <c:v>1.402E-3</c:v>
                </c:pt>
                <c:pt idx="3334">
                  <c:v>1.403E-3</c:v>
                </c:pt>
                <c:pt idx="3335">
                  <c:v>1.4039999999999999E-3</c:v>
                </c:pt>
                <c:pt idx="3336">
                  <c:v>1.405E-3</c:v>
                </c:pt>
                <c:pt idx="3337">
                  <c:v>1.4060000000000001E-3</c:v>
                </c:pt>
                <c:pt idx="3338">
                  <c:v>1.4069999999999998E-3</c:v>
                </c:pt>
                <c:pt idx="3339">
                  <c:v>1.408E-3</c:v>
                </c:pt>
                <c:pt idx="3340">
                  <c:v>1.4090000000000001E-3</c:v>
                </c:pt>
                <c:pt idx="3341">
                  <c:v>1.41E-3</c:v>
                </c:pt>
                <c:pt idx="3342">
                  <c:v>1.4109999999999999E-3</c:v>
                </c:pt>
                <c:pt idx="3343">
                  <c:v>1.4120000000000001E-3</c:v>
                </c:pt>
                <c:pt idx="3344">
                  <c:v>1.413E-3</c:v>
                </c:pt>
                <c:pt idx="3345">
                  <c:v>1.4139999999999999E-3</c:v>
                </c:pt>
                <c:pt idx="3346">
                  <c:v>1.415E-3</c:v>
                </c:pt>
                <c:pt idx="3347">
                  <c:v>1.4159999999999999E-3</c:v>
                </c:pt>
                <c:pt idx="3348">
                  <c:v>1.4169999999999999E-3</c:v>
                </c:pt>
                <c:pt idx="3349">
                  <c:v>1.418E-3</c:v>
                </c:pt>
                <c:pt idx="3350">
                  <c:v>1.4190000000000001E-3</c:v>
                </c:pt>
                <c:pt idx="3351">
                  <c:v>1.4199999999999998E-3</c:v>
                </c:pt>
                <c:pt idx="3352">
                  <c:v>1.421E-3</c:v>
                </c:pt>
                <c:pt idx="3353">
                  <c:v>1.4220000000000001E-3</c:v>
                </c:pt>
                <c:pt idx="3354">
                  <c:v>1.423E-3</c:v>
                </c:pt>
                <c:pt idx="3355">
                  <c:v>1.4239999999999999E-3</c:v>
                </c:pt>
                <c:pt idx="3356">
                  <c:v>1.4250000000000001E-3</c:v>
                </c:pt>
                <c:pt idx="3357">
                  <c:v>1.426E-3</c:v>
                </c:pt>
                <c:pt idx="3358">
                  <c:v>1.4269999999999999E-3</c:v>
                </c:pt>
                <c:pt idx="3359">
                  <c:v>1.428E-3</c:v>
                </c:pt>
                <c:pt idx="3360">
                  <c:v>1.4289999999999999E-3</c:v>
                </c:pt>
                <c:pt idx="3361">
                  <c:v>1.4299999999999998E-3</c:v>
                </c:pt>
                <c:pt idx="3362">
                  <c:v>1.431E-3</c:v>
                </c:pt>
                <c:pt idx="3363">
                  <c:v>1.4320000000000001E-3</c:v>
                </c:pt>
                <c:pt idx="3364">
                  <c:v>1.433E-3</c:v>
                </c:pt>
                <c:pt idx="3365">
                  <c:v>1.4339999999999999E-3</c:v>
                </c:pt>
                <c:pt idx="3366">
                  <c:v>1.4350000000000001E-3</c:v>
                </c:pt>
                <c:pt idx="3367">
                  <c:v>1.436E-3</c:v>
                </c:pt>
                <c:pt idx="3368">
                  <c:v>1.4369999999999999E-3</c:v>
                </c:pt>
                <c:pt idx="3369">
                  <c:v>1.438E-3</c:v>
                </c:pt>
                <c:pt idx="3370">
                  <c:v>1.439E-3</c:v>
                </c:pt>
                <c:pt idx="3371">
                  <c:v>1.4399999999999999E-3</c:v>
                </c:pt>
                <c:pt idx="3372">
                  <c:v>1.441E-3</c:v>
                </c:pt>
                <c:pt idx="3373">
                  <c:v>1.4420000000000001E-3</c:v>
                </c:pt>
                <c:pt idx="3374">
                  <c:v>1.4429999999999998E-3</c:v>
                </c:pt>
                <c:pt idx="3375">
                  <c:v>1.444E-3</c:v>
                </c:pt>
                <c:pt idx="3376">
                  <c:v>1.4450000000000001E-3</c:v>
                </c:pt>
                <c:pt idx="3377">
                  <c:v>1.446E-3</c:v>
                </c:pt>
                <c:pt idx="3378">
                  <c:v>1.4469999999999999E-3</c:v>
                </c:pt>
                <c:pt idx="3379">
                  <c:v>1.4480000000000001E-3</c:v>
                </c:pt>
                <c:pt idx="3380">
                  <c:v>1.449E-3</c:v>
                </c:pt>
                <c:pt idx="3381">
                  <c:v>1.4499999999999999E-3</c:v>
                </c:pt>
                <c:pt idx="3382">
                  <c:v>1.451E-3</c:v>
                </c:pt>
                <c:pt idx="3383">
                  <c:v>1.4519999999999999E-3</c:v>
                </c:pt>
                <c:pt idx="3384">
                  <c:v>1.4529999999999999E-3</c:v>
                </c:pt>
                <c:pt idx="3385">
                  <c:v>1.454E-3</c:v>
                </c:pt>
                <c:pt idx="3386">
                  <c:v>1.4550000000000001E-3</c:v>
                </c:pt>
                <c:pt idx="3387">
                  <c:v>1.4559999999999998E-3</c:v>
                </c:pt>
                <c:pt idx="3388">
                  <c:v>1.457E-3</c:v>
                </c:pt>
                <c:pt idx="3389">
                  <c:v>1.4580000000000001E-3</c:v>
                </c:pt>
                <c:pt idx="3390">
                  <c:v>1.459E-3</c:v>
                </c:pt>
                <c:pt idx="3391">
                  <c:v>1.4599999999999999E-3</c:v>
                </c:pt>
                <c:pt idx="3392">
                  <c:v>1.4610000000000001E-3</c:v>
                </c:pt>
                <c:pt idx="3393">
                  <c:v>1.462E-3</c:v>
                </c:pt>
                <c:pt idx="3394">
                  <c:v>1.4629999999999999E-3</c:v>
                </c:pt>
                <c:pt idx="3395">
                  <c:v>1.464E-3</c:v>
                </c:pt>
                <c:pt idx="3396">
                  <c:v>1.4649999999999999E-3</c:v>
                </c:pt>
                <c:pt idx="3397">
                  <c:v>1.4659999999999999E-3</c:v>
                </c:pt>
                <c:pt idx="3398">
                  <c:v>1.467E-3</c:v>
                </c:pt>
                <c:pt idx="3399">
                  <c:v>1.4680000000000001E-3</c:v>
                </c:pt>
                <c:pt idx="3400">
                  <c:v>1.4689999999999998E-3</c:v>
                </c:pt>
                <c:pt idx="3401">
                  <c:v>1.47E-3</c:v>
                </c:pt>
                <c:pt idx="3402">
                  <c:v>1.4710000000000001E-3</c:v>
                </c:pt>
                <c:pt idx="3403">
                  <c:v>1.472E-3</c:v>
                </c:pt>
                <c:pt idx="3404">
                  <c:v>1.4729999999999999E-3</c:v>
                </c:pt>
                <c:pt idx="3405">
                  <c:v>1.474E-3</c:v>
                </c:pt>
                <c:pt idx="3406">
                  <c:v>1.475E-3</c:v>
                </c:pt>
                <c:pt idx="3407">
                  <c:v>1.4759999999999999E-3</c:v>
                </c:pt>
                <c:pt idx="3408">
                  <c:v>1.477E-3</c:v>
                </c:pt>
                <c:pt idx="3409">
                  <c:v>1.4779999999999999E-3</c:v>
                </c:pt>
                <c:pt idx="3410">
                  <c:v>1.4789999999999998E-3</c:v>
                </c:pt>
                <c:pt idx="3411">
                  <c:v>1.48E-3</c:v>
                </c:pt>
                <c:pt idx="3412">
                  <c:v>1.4810000000000001E-3</c:v>
                </c:pt>
                <c:pt idx="3413">
                  <c:v>1.482E-3</c:v>
                </c:pt>
                <c:pt idx="3414">
                  <c:v>1.4829999999999999E-3</c:v>
                </c:pt>
                <c:pt idx="3415">
                  <c:v>1.4840000000000001E-3</c:v>
                </c:pt>
                <c:pt idx="3416">
                  <c:v>1.485E-3</c:v>
                </c:pt>
                <c:pt idx="3417">
                  <c:v>1.4859999999999999E-3</c:v>
                </c:pt>
                <c:pt idx="3418">
                  <c:v>1.487E-3</c:v>
                </c:pt>
                <c:pt idx="3419">
                  <c:v>1.488E-3</c:v>
                </c:pt>
                <c:pt idx="3420">
                  <c:v>1.4889999999999999E-3</c:v>
                </c:pt>
                <c:pt idx="3421">
                  <c:v>1.49E-3</c:v>
                </c:pt>
                <c:pt idx="3422">
                  <c:v>1.4910000000000001E-3</c:v>
                </c:pt>
                <c:pt idx="3423">
                  <c:v>1.4919999999999998E-3</c:v>
                </c:pt>
                <c:pt idx="3424">
                  <c:v>1.493E-3</c:v>
                </c:pt>
                <c:pt idx="3425">
                  <c:v>1.4940000000000001E-3</c:v>
                </c:pt>
                <c:pt idx="3426">
                  <c:v>1.495E-3</c:v>
                </c:pt>
                <c:pt idx="3427">
                  <c:v>1.4959999999999999E-3</c:v>
                </c:pt>
                <c:pt idx="3428">
                  <c:v>1.4970000000000001E-3</c:v>
                </c:pt>
                <c:pt idx="3429">
                  <c:v>1.498E-3</c:v>
                </c:pt>
                <c:pt idx="3430">
                  <c:v>1.4989999999999999E-3</c:v>
                </c:pt>
                <c:pt idx="3431">
                  <c:v>1.5E-3</c:v>
                </c:pt>
                <c:pt idx="3432">
                  <c:v>1.5009999999999999E-3</c:v>
                </c:pt>
                <c:pt idx="3433">
                  <c:v>1.5019999999999999E-3</c:v>
                </c:pt>
                <c:pt idx="3434">
                  <c:v>1.503E-3</c:v>
                </c:pt>
                <c:pt idx="3435">
                  <c:v>1.5040000000000001E-3</c:v>
                </c:pt>
                <c:pt idx="3436">
                  <c:v>1.5049999999999998E-3</c:v>
                </c:pt>
                <c:pt idx="3437">
                  <c:v>1.506E-3</c:v>
                </c:pt>
                <c:pt idx="3438">
                  <c:v>1.5070000000000001E-3</c:v>
                </c:pt>
                <c:pt idx="3439">
                  <c:v>1.508E-3</c:v>
                </c:pt>
                <c:pt idx="3440">
                  <c:v>1.5089999999999999E-3</c:v>
                </c:pt>
                <c:pt idx="3441">
                  <c:v>1.5100000000000001E-3</c:v>
                </c:pt>
                <c:pt idx="3442">
                  <c:v>1.511E-3</c:v>
                </c:pt>
                <c:pt idx="3443">
                  <c:v>1.5119999999999999E-3</c:v>
                </c:pt>
                <c:pt idx="3444">
                  <c:v>1.513E-3</c:v>
                </c:pt>
                <c:pt idx="3445">
                  <c:v>1.5139999999999999E-3</c:v>
                </c:pt>
                <c:pt idx="3446">
                  <c:v>1.5149999999999999E-3</c:v>
                </c:pt>
                <c:pt idx="3447">
                  <c:v>1.516E-3</c:v>
                </c:pt>
                <c:pt idx="3448">
                  <c:v>1.5170000000000001E-3</c:v>
                </c:pt>
                <c:pt idx="3449">
                  <c:v>1.5179999999999998E-3</c:v>
                </c:pt>
                <c:pt idx="3450">
                  <c:v>1.519E-3</c:v>
                </c:pt>
                <c:pt idx="3451">
                  <c:v>1.5200000000000001E-3</c:v>
                </c:pt>
                <c:pt idx="3452">
                  <c:v>1.521E-3</c:v>
                </c:pt>
                <c:pt idx="3453">
                  <c:v>1.5219999999999999E-3</c:v>
                </c:pt>
                <c:pt idx="3454">
                  <c:v>1.523E-3</c:v>
                </c:pt>
                <c:pt idx="3455">
                  <c:v>1.524E-3</c:v>
                </c:pt>
                <c:pt idx="3456">
                  <c:v>1.5249999999999999E-3</c:v>
                </c:pt>
                <c:pt idx="3457">
                  <c:v>1.526E-3</c:v>
                </c:pt>
                <c:pt idx="3458">
                  <c:v>1.5269999999999999E-3</c:v>
                </c:pt>
                <c:pt idx="3459">
                  <c:v>1.5279999999999998E-3</c:v>
                </c:pt>
                <c:pt idx="3460">
                  <c:v>1.529E-3</c:v>
                </c:pt>
                <c:pt idx="3461">
                  <c:v>1.5300000000000001E-3</c:v>
                </c:pt>
                <c:pt idx="3462">
                  <c:v>1.531E-3</c:v>
                </c:pt>
                <c:pt idx="3463">
                  <c:v>1.5319999999999999E-3</c:v>
                </c:pt>
                <c:pt idx="3464">
                  <c:v>1.5330000000000001E-3</c:v>
                </c:pt>
                <c:pt idx="3465">
                  <c:v>1.534E-3</c:v>
                </c:pt>
                <c:pt idx="3466">
                  <c:v>1.5349999999999999E-3</c:v>
                </c:pt>
                <c:pt idx="3467">
                  <c:v>1.536E-3</c:v>
                </c:pt>
                <c:pt idx="3468">
                  <c:v>1.537E-3</c:v>
                </c:pt>
                <c:pt idx="3469">
                  <c:v>1.5379999999999999E-3</c:v>
                </c:pt>
                <c:pt idx="3470">
                  <c:v>1.539E-3</c:v>
                </c:pt>
                <c:pt idx="3471">
                  <c:v>1.5400000000000001E-3</c:v>
                </c:pt>
                <c:pt idx="3472">
                  <c:v>1.5409999999999998E-3</c:v>
                </c:pt>
                <c:pt idx="3473">
                  <c:v>1.542E-3</c:v>
                </c:pt>
                <c:pt idx="3474">
                  <c:v>1.5430000000000001E-3</c:v>
                </c:pt>
                <c:pt idx="3475">
                  <c:v>1.544E-3</c:v>
                </c:pt>
                <c:pt idx="3476">
                  <c:v>1.5449999999999999E-3</c:v>
                </c:pt>
                <c:pt idx="3477">
                  <c:v>1.5460000000000001E-3</c:v>
                </c:pt>
                <c:pt idx="3478">
                  <c:v>1.547E-3</c:v>
                </c:pt>
                <c:pt idx="3479">
                  <c:v>1.5479999999999999E-3</c:v>
                </c:pt>
                <c:pt idx="3480">
                  <c:v>1.549E-3</c:v>
                </c:pt>
                <c:pt idx="3481">
                  <c:v>1.5499999999999999E-3</c:v>
                </c:pt>
                <c:pt idx="3482">
                  <c:v>1.5510000000000001E-3</c:v>
                </c:pt>
                <c:pt idx="3483">
                  <c:v>1.552E-3</c:v>
                </c:pt>
                <c:pt idx="3484">
                  <c:v>1.5529999999999999E-3</c:v>
                </c:pt>
                <c:pt idx="3485">
                  <c:v>1.554E-3</c:v>
                </c:pt>
                <c:pt idx="3486">
                  <c:v>1.555E-3</c:v>
                </c:pt>
                <c:pt idx="3487">
                  <c:v>1.5559999999999999E-3</c:v>
                </c:pt>
                <c:pt idx="3488">
                  <c:v>1.557E-3</c:v>
                </c:pt>
              </c:numCache>
            </c:numRef>
          </c:xVal>
          <c:yVal>
            <c:numRef>
              <c:f>'79% H2S 21% Kr cold'!$W$37:$W$25038</c:f>
              <c:numCache>
                <c:formatCode>General</c:formatCode>
                <c:ptCount val="25002"/>
                <c:pt idx="0">
                  <c:v>2.9543217544247061E-2</c:v>
                </c:pt>
                <c:pt idx="1">
                  <c:v>2.9543217544247061E-2</c:v>
                </c:pt>
                <c:pt idx="2">
                  <c:v>2.9543217544247061E-2</c:v>
                </c:pt>
                <c:pt idx="3">
                  <c:v>2.9543217544247061E-2</c:v>
                </c:pt>
                <c:pt idx="4">
                  <c:v>2.9543217544247061E-2</c:v>
                </c:pt>
                <c:pt idx="5">
                  <c:v>2.9543217544247061E-2</c:v>
                </c:pt>
                <c:pt idx="6">
                  <c:v>2.9543217544247061E-2</c:v>
                </c:pt>
                <c:pt idx="7">
                  <c:v>2.9543217544247061E-2</c:v>
                </c:pt>
                <c:pt idx="8">
                  <c:v>2.9543217544247061E-2</c:v>
                </c:pt>
                <c:pt idx="9">
                  <c:v>2.9543217544247061E-2</c:v>
                </c:pt>
                <c:pt idx="10">
                  <c:v>2.9543217544247061E-2</c:v>
                </c:pt>
                <c:pt idx="11">
                  <c:v>2.9543217544247061E-2</c:v>
                </c:pt>
                <c:pt idx="12">
                  <c:v>2.9543217544247061E-2</c:v>
                </c:pt>
                <c:pt idx="13">
                  <c:v>2.9543217544247061E-2</c:v>
                </c:pt>
                <c:pt idx="14">
                  <c:v>2.9543217544247061E-2</c:v>
                </c:pt>
                <c:pt idx="15">
                  <c:v>2.9543217544247061E-2</c:v>
                </c:pt>
                <c:pt idx="16">
                  <c:v>2.9543217544247061E-2</c:v>
                </c:pt>
                <c:pt idx="17">
                  <c:v>2.9543217544247061E-2</c:v>
                </c:pt>
                <c:pt idx="18">
                  <c:v>2.9543217544247061E-2</c:v>
                </c:pt>
                <c:pt idx="19">
                  <c:v>2.9543217544247061E-2</c:v>
                </c:pt>
                <c:pt idx="20">
                  <c:v>2.9543217544247061E-2</c:v>
                </c:pt>
                <c:pt idx="21">
                  <c:v>2.9543217544247061E-2</c:v>
                </c:pt>
                <c:pt idx="22">
                  <c:v>2.9543217544247061E-2</c:v>
                </c:pt>
                <c:pt idx="23">
                  <c:v>2.9543217544247061E-2</c:v>
                </c:pt>
                <c:pt idx="24">
                  <c:v>2.9543217544247061E-2</c:v>
                </c:pt>
                <c:pt idx="25">
                  <c:v>2.9543217544247061E-2</c:v>
                </c:pt>
                <c:pt idx="26">
                  <c:v>2.9543217544247061E-2</c:v>
                </c:pt>
                <c:pt idx="27">
                  <c:v>2.9543217544247061E-2</c:v>
                </c:pt>
                <c:pt idx="28">
                  <c:v>2.9543217544247061E-2</c:v>
                </c:pt>
                <c:pt idx="29">
                  <c:v>2.9543217544247061E-2</c:v>
                </c:pt>
                <c:pt idx="30">
                  <c:v>2.9543217544247061E-2</c:v>
                </c:pt>
                <c:pt idx="31">
                  <c:v>2.9543217544247061E-2</c:v>
                </c:pt>
                <c:pt idx="32">
                  <c:v>2.9543217544247061E-2</c:v>
                </c:pt>
                <c:pt idx="33">
                  <c:v>2.9543217544247061E-2</c:v>
                </c:pt>
                <c:pt idx="34">
                  <c:v>2.9543217544247061E-2</c:v>
                </c:pt>
                <c:pt idx="35">
                  <c:v>2.9543217544247061E-2</c:v>
                </c:pt>
                <c:pt idx="36">
                  <c:v>2.9543217544247061E-2</c:v>
                </c:pt>
                <c:pt idx="37">
                  <c:v>2.9543217544247061E-2</c:v>
                </c:pt>
                <c:pt idx="38">
                  <c:v>2.9543217544247061E-2</c:v>
                </c:pt>
                <c:pt idx="39">
                  <c:v>2.9543217544247061E-2</c:v>
                </c:pt>
                <c:pt idx="40">
                  <c:v>2.9543217544247061E-2</c:v>
                </c:pt>
                <c:pt idx="41">
                  <c:v>2.9543217544247061E-2</c:v>
                </c:pt>
                <c:pt idx="42">
                  <c:v>2.9543217544247061E-2</c:v>
                </c:pt>
                <c:pt idx="43">
                  <c:v>2.9543217544247061E-2</c:v>
                </c:pt>
                <c:pt idx="44">
                  <c:v>2.9543217544247061E-2</c:v>
                </c:pt>
                <c:pt idx="45">
                  <c:v>2.9543217544247061E-2</c:v>
                </c:pt>
                <c:pt idx="46">
                  <c:v>2.9543217544247061E-2</c:v>
                </c:pt>
                <c:pt idx="47">
                  <c:v>2.9543217544247061E-2</c:v>
                </c:pt>
                <c:pt idx="48">
                  <c:v>2.9543217544247061E-2</c:v>
                </c:pt>
                <c:pt idx="49">
                  <c:v>2.9543217544247061E-2</c:v>
                </c:pt>
                <c:pt idx="50">
                  <c:v>2.9543217544247061E-2</c:v>
                </c:pt>
                <c:pt idx="51">
                  <c:v>2.9543217544247061E-2</c:v>
                </c:pt>
                <c:pt idx="52">
                  <c:v>2.9543217544247061E-2</c:v>
                </c:pt>
                <c:pt idx="53">
                  <c:v>2.9543217544247061E-2</c:v>
                </c:pt>
                <c:pt idx="54">
                  <c:v>2.9543217544247061E-2</c:v>
                </c:pt>
                <c:pt idx="55">
                  <c:v>2.9543217544247061E-2</c:v>
                </c:pt>
                <c:pt idx="56">
                  <c:v>2.9543217544247061E-2</c:v>
                </c:pt>
                <c:pt idx="57">
                  <c:v>2.9543217544247061E-2</c:v>
                </c:pt>
                <c:pt idx="58">
                  <c:v>2.9543217544247061E-2</c:v>
                </c:pt>
                <c:pt idx="59">
                  <c:v>2.9543217544247061E-2</c:v>
                </c:pt>
                <c:pt idx="60">
                  <c:v>2.9543217544247061E-2</c:v>
                </c:pt>
                <c:pt idx="61">
                  <c:v>2.9543217544247061E-2</c:v>
                </c:pt>
                <c:pt idx="62">
                  <c:v>2.9543217544247061E-2</c:v>
                </c:pt>
                <c:pt idx="63">
                  <c:v>2.9543217544247061E-2</c:v>
                </c:pt>
                <c:pt idx="64">
                  <c:v>2.9543217544247061E-2</c:v>
                </c:pt>
                <c:pt idx="65">
                  <c:v>2.9543217544247061E-2</c:v>
                </c:pt>
                <c:pt idx="66">
                  <c:v>2.9543217544247061E-2</c:v>
                </c:pt>
                <c:pt idx="67">
                  <c:v>2.9543217544247061E-2</c:v>
                </c:pt>
                <c:pt idx="68">
                  <c:v>2.9543217544247061E-2</c:v>
                </c:pt>
                <c:pt idx="69">
                  <c:v>2.9543217544247061E-2</c:v>
                </c:pt>
                <c:pt idx="70">
                  <c:v>2.9543217544247061E-2</c:v>
                </c:pt>
                <c:pt idx="71">
                  <c:v>2.9543217544247061E-2</c:v>
                </c:pt>
                <c:pt idx="72">
                  <c:v>2.9543217544247061E-2</c:v>
                </c:pt>
                <c:pt idx="73">
                  <c:v>2.9543217544247061E-2</c:v>
                </c:pt>
                <c:pt idx="74">
                  <c:v>2.9543217544247061E-2</c:v>
                </c:pt>
                <c:pt idx="75">
                  <c:v>2.9543217544247061E-2</c:v>
                </c:pt>
                <c:pt idx="76">
                  <c:v>2.9543217544247061E-2</c:v>
                </c:pt>
                <c:pt idx="77">
                  <c:v>2.9543217544247061E-2</c:v>
                </c:pt>
                <c:pt idx="78">
                  <c:v>2.9543217544247061E-2</c:v>
                </c:pt>
                <c:pt idx="79">
                  <c:v>2.9543217544247061E-2</c:v>
                </c:pt>
                <c:pt idx="80">
                  <c:v>2.9543217544247061E-2</c:v>
                </c:pt>
                <c:pt idx="81">
                  <c:v>2.9543217544247061E-2</c:v>
                </c:pt>
                <c:pt idx="82">
                  <c:v>2.9543217544247061E-2</c:v>
                </c:pt>
                <c:pt idx="83">
                  <c:v>2.9543217544247061E-2</c:v>
                </c:pt>
                <c:pt idx="84">
                  <c:v>2.9543217544247061E-2</c:v>
                </c:pt>
                <c:pt idx="85">
                  <c:v>2.9543217544247061E-2</c:v>
                </c:pt>
                <c:pt idx="86">
                  <c:v>2.9543217544247061E-2</c:v>
                </c:pt>
                <c:pt idx="87">
                  <c:v>2.9543217544247061E-2</c:v>
                </c:pt>
                <c:pt idx="88">
                  <c:v>2.9543217544247061E-2</c:v>
                </c:pt>
                <c:pt idx="89">
                  <c:v>2.9543217544247061E-2</c:v>
                </c:pt>
                <c:pt idx="90">
                  <c:v>2.9543217544247061E-2</c:v>
                </c:pt>
                <c:pt idx="91">
                  <c:v>2.9543217544247061E-2</c:v>
                </c:pt>
                <c:pt idx="92">
                  <c:v>2.9543217544247061E-2</c:v>
                </c:pt>
                <c:pt idx="93">
                  <c:v>2.9543217544247061E-2</c:v>
                </c:pt>
                <c:pt idx="94">
                  <c:v>2.9543217544247061E-2</c:v>
                </c:pt>
                <c:pt idx="95">
                  <c:v>2.9543217544247061E-2</c:v>
                </c:pt>
                <c:pt idx="96">
                  <c:v>2.9543217544247061E-2</c:v>
                </c:pt>
                <c:pt idx="97">
                  <c:v>2.9543217544247061E-2</c:v>
                </c:pt>
                <c:pt idx="98">
                  <c:v>2.9543217544247061E-2</c:v>
                </c:pt>
                <c:pt idx="99">
                  <c:v>2.9543217544247061E-2</c:v>
                </c:pt>
                <c:pt idx="100">
                  <c:v>2.9543217544247061E-2</c:v>
                </c:pt>
                <c:pt idx="101">
                  <c:v>2.9543217544247061E-2</c:v>
                </c:pt>
                <c:pt idx="102">
                  <c:v>2.9543217544247061E-2</c:v>
                </c:pt>
                <c:pt idx="103">
                  <c:v>2.9543217544247061E-2</c:v>
                </c:pt>
                <c:pt idx="104">
                  <c:v>2.9543217544247061E-2</c:v>
                </c:pt>
                <c:pt idx="105">
                  <c:v>2.9543217544247061E-2</c:v>
                </c:pt>
                <c:pt idx="106">
                  <c:v>2.9543217544247061E-2</c:v>
                </c:pt>
                <c:pt idx="107">
                  <c:v>2.9543217544247061E-2</c:v>
                </c:pt>
                <c:pt idx="108">
                  <c:v>2.9543217544247061E-2</c:v>
                </c:pt>
                <c:pt idx="109">
                  <c:v>2.9543217544247061E-2</c:v>
                </c:pt>
                <c:pt idx="110">
                  <c:v>2.9543217544247061E-2</c:v>
                </c:pt>
                <c:pt idx="111">
                  <c:v>2.9543217544247061E-2</c:v>
                </c:pt>
                <c:pt idx="112">
                  <c:v>2.9543217544247061E-2</c:v>
                </c:pt>
                <c:pt idx="113">
                  <c:v>2.9543217544247061E-2</c:v>
                </c:pt>
                <c:pt idx="114">
                  <c:v>2.9543217544247061E-2</c:v>
                </c:pt>
                <c:pt idx="115">
                  <c:v>2.9543217544247061E-2</c:v>
                </c:pt>
                <c:pt idx="116">
                  <c:v>2.9543217544247061E-2</c:v>
                </c:pt>
                <c:pt idx="117">
                  <c:v>2.9543217544247061E-2</c:v>
                </c:pt>
                <c:pt idx="118">
                  <c:v>2.9543217544247061E-2</c:v>
                </c:pt>
                <c:pt idx="119">
                  <c:v>2.9543217544247061E-2</c:v>
                </c:pt>
                <c:pt idx="120">
                  <c:v>2.9543217544247061E-2</c:v>
                </c:pt>
                <c:pt idx="121">
                  <c:v>2.9543217544247061E-2</c:v>
                </c:pt>
                <c:pt idx="122">
                  <c:v>2.9543217544247061E-2</c:v>
                </c:pt>
                <c:pt idx="123">
                  <c:v>2.9543217544247061E-2</c:v>
                </c:pt>
                <c:pt idx="124">
                  <c:v>2.9543217544247061E-2</c:v>
                </c:pt>
                <c:pt idx="125">
                  <c:v>2.9543217544247061E-2</c:v>
                </c:pt>
                <c:pt idx="126">
                  <c:v>2.9543217544247061E-2</c:v>
                </c:pt>
                <c:pt idx="127">
                  <c:v>2.9543217544247061E-2</c:v>
                </c:pt>
                <c:pt idx="128">
                  <c:v>2.9543217544247061E-2</c:v>
                </c:pt>
                <c:pt idx="129">
                  <c:v>2.9543217544247061E-2</c:v>
                </c:pt>
                <c:pt idx="130">
                  <c:v>2.9543217544247061E-2</c:v>
                </c:pt>
                <c:pt idx="131">
                  <c:v>2.9543217544247061E-2</c:v>
                </c:pt>
                <c:pt idx="132">
                  <c:v>2.9543217544247061E-2</c:v>
                </c:pt>
                <c:pt idx="133">
                  <c:v>2.9543217544247061E-2</c:v>
                </c:pt>
                <c:pt idx="134">
                  <c:v>2.9543217544247061E-2</c:v>
                </c:pt>
                <c:pt idx="135">
                  <c:v>2.9543217544247061E-2</c:v>
                </c:pt>
                <c:pt idx="136">
                  <c:v>2.9543217544247061E-2</c:v>
                </c:pt>
                <c:pt idx="137">
                  <c:v>2.9543217544247061E-2</c:v>
                </c:pt>
                <c:pt idx="138">
                  <c:v>2.9543217544247061E-2</c:v>
                </c:pt>
                <c:pt idx="139">
                  <c:v>2.9543217544247061E-2</c:v>
                </c:pt>
                <c:pt idx="140">
                  <c:v>2.9543217544247061E-2</c:v>
                </c:pt>
                <c:pt idx="141">
                  <c:v>2.9543217544247061E-2</c:v>
                </c:pt>
                <c:pt idx="142">
                  <c:v>2.9543217544247061E-2</c:v>
                </c:pt>
                <c:pt idx="143">
                  <c:v>2.9543217544247061E-2</c:v>
                </c:pt>
                <c:pt idx="144">
                  <c:v>2.9543217544247061E-2</c:v>
                </c:pt>
                <c:pt idx="145">
                  <c:v>2.9543217544247061E-2</c:v>
                </c:pt>
                <c:pt idx="146">
                  <c:v>2.9543217544247061E-2</c:v>
                </c:pt>
                <c:pt idx="147">
                  <c:v>2.9543217544247061E-2</c:v>
                </c:pt>
                <c:pt idx="148">
                  <c:v>2.9543217544247061E-2</c:v>
                </c:pt>
                <c:pt idx="149">
                  <c:v>2.9543217544247061E-2</c:v>
                </c:pt>
                <c:pt idx="150">
                  <c:v>2.9543217544247061E-2</c:v>
                </c:pt>
                <c:pt idx="151">
                  <c:v>2.9543217544247061E-2</c:v>
                </c:pt>
                <c:pt idx="152">
                  <c:v>2.9543217544247061E-2</c:v>
                </c:pt>
                <c:pt idx="153">
                  <c:v>2.9543217544247061E-2</c:v>
                </c:pt>
                <c:pt idx="154">
                  <c:v>2.9543217544247061E-2</c:v>
                </c:pt>
                <c:pt idx="155">
                  <c:v>2.9543217544247061E-2</c:v>
                </c:pt>
                <c:pt idx="156">
                  <c:v>2.9543217544247061E-2</c:v>
                </c:pt>
                <c:pt idx="157">
                  <c:v>2.9543217544247061E-2</c:v>
                </c:pt>
                <c:pt idx="158">
                  <c:v>2.9543217544247061E-2</c:v>
                </c:pt>
                <c:pt idx="159">
                  <c:v>2.9543217544247061E-2</c:v>
                </c:pt>
                <c:pt idx="160">
                  <c:v>2.9543217544247061E-2</c:v>
                </c:pt>
                <c:pt idx="161">
                  <c:v>2.9543217544247061E-2</c:v>
                </c:pt>
                <c:pt idx="162">
                  <c:v>2.9543217544247061E-2</c:v>
                </c:pt>
                <c:pt idx="163">
                  <c:v>2.9543217544247061E-2</c:v>
                </c:pt>
                <c:pt idx="164">
                  <c:v>2.9543217544247061E-2</c:v>
                </c:pt>
                <c:pt idx="165">
                  <c:v>2.9543217544247061E-2</c:v>
                </c:pt>
                <c:pt idx="166">
                  <c:v>2.9543217544247061E-2</c:v>
                </c:pt>
                <c:pt idx="167">
                  <c:v>2.9543217544247061E-2</c:v>
                </c:pt>
                <c:pt idx="168">
                  <c:v>2.9543217544247061E-2</c:v>
                </c:pt>
                <c:pt idx="169">
                  <c:v>2.9543217544247061E-2</c:v>
                </c:pt>
                <c:pt idx="170">
                  <c:v>2.9543217544247061E-2</c:v>
                </c:pt>
                <c:pt idx="171">
                  <c:v>2.9543217544247061E-2</c:v>
                </c:pt>
                <c:pt idx="172">
                  <c:v>2.9543217544247061E-2</c:v>
                </c:pt>
                <c:pt idx="173">
                  <c:v>2.9543217544247061E-2</c:v>
                </c:pt>
                <c:pt idx="174">
                  <c:v>2.9543217544247061E-2</c:v>
                </c:pt>
                <c:pt idx="175">
                  <c:v>2.9543217544247061E-2</c:v>
                </c:pt>
                <c:pt idx="176">
                  <c:v>2.9543217544247061E-2</c:v>
                </c:pt>
                <c:pt idx="177">
                  <c:v>2.9543217544247061E-2</c:v>
                </c:pt>
                <c:pt idx="178">
                  <c:v>2.9543217544247061E-2</c:v>
                </c:pt>
                <c:pt idx="179">
                  <c:v>2.9543217544247061E-2</c:v>
                </c:pt>
                <c:pt idx="180">
                  <c:v>2.9543217544247061E-2</c:v>
                </c:pt>
                <c:pt idx="181">
                  <c:v>2.9543217544247061E-2</c:v>
                </c:pt>
                <c:pt idx="182">
                  <c:v>2.9543217544247061E-2</c:v>
                </c:pt>
                <c:pt idx="183">
                  <c:v>2.9543217544247061E-2</c:v>
                </c:pt>
                <c:pt idx="184">
                  <c:v>2.9543217544247061E-2</c:v>
                </c:pt>
                <c:pt idx="185">
                  <c:v>2.9543217544247061E-2</c:v>
                </c:pt>
                <c:pt idx="186">
                  <c:v>2.9543217544247061E-2</c:v>
                </c:pt>
                <c:pt idx="187">
                  <c:v>2.9543217544247061E-2</c:v>
                </c:pt>
                <c:pt idx="188">
                  <c:v>2.9543217544247061E-2</c:v>
                </c:pt>
                <c:pt idx="189">
                  <c:v>2.9543217544247061E-2</c:v>
                </c:pt>
                <c:pt idx="190">
                  <c:v>2.9543217544247061E-2</c:v>
                </c:pt>
                <c:pt idx="191">
                  <c:v>2.9543217544247061E-2</c:v>
                </c:pt>
                <c:pt idx="192">
                  <c:v>2.9543217544247061E-2</c:v>
                </c:pt>
                <c:pt idx="193">
                  <c:v>2.9543217544247061E-2</c:v>
                </c:pt>
                <c:pt idx="194">
                  <c:v>2.9543217544247061E-2</c:v>
                </c:pt>
                <c:pt idx="195">
                  <c:v>2.9543217544247061E-2</c:v>
                </c:pt>
                <c:pt idx="196">
                  <c:v>2.9543217544247061E-2</c:v>
                </c:pt>
                <c:pt idx="197">
                  <c:v>2.9543217544247061E-2</c:v>
                </c:pt>
                <c:pt idx="198">
                  <c:v>2.9543217544247061E-2</c:v>
                </c:pt>
                <c:pt idx="199">
                  <c:v>2.9543217544247061E-2</c:v>
                </c:pt>
                <c:pt idx="200">
                  <c:v>2.9543217544247061E-2</c:v>
                </c:pt>
                <c:pt idx="201">
                  <c:v>2.9543217544247061E-2</c:v>
                </c:pt>
                <c:pt idx="202">
                  <c:v>2.9543217544247061E-2</c:v>
                </c:pt>
                <c:pt idx="203">
                  <c:v>2.9543217544247061E-2</c:v>
                </c:pt>
                <c:pt idx="204">
                  <c:v>2.9543217544247061E-2</c:v>
                </c:pt>
                <c:pt idx="205">
                  <c:v>2.9543217544247061E-2</c:v>
                </c:pt>
                <c:pt idx="206">
                  <c:v>2.9543217544247061E-2</c:v>
                </c:pt>
                <c:pt idx="207">
                  <c:v>2.9543217544247061E-2</c:v>
                </c:pt>
                <c:pt idx="208">
                  <c:v>2.9543217544247061E-2</c:v>
                </c:pt>
                <c:pt idx="209">
                  <c:v>2.9543217544247061E-2</c:v>
                </c:pt>
                <c:pt idx="210">
                  <c:v>2.9543217544247061E-2</c:v>
                </c:pt>
                <c:pt idx="211">
                  <c:v>2.9543217544247061E-2</c:v>
                </c:pt>
                <c:pt idx="212">
                  <c:v>2.9543217544247061E-2</c:v>
                </c:pt>
                <c:pt idx="213">
                  <c:v>2.9543217544247061E-2</c:v>
                </c:pt>
                <c:pt idx="214">
                  <c:v>2.9543217544247061E-2</c:v>
                </c:pt>
                <c:pt idx="215">
                  <c:v>2.9543217544247061E-2</c:v>
                </c:pt>
                <c:pt idx="216">
                  <c:v>2.9543217544247061E-2</c:v>
                </c:pt>
                <c:pt idx="217">
                  <c:v>2.9543217544247061E-2</c:v>
                </c:pt>
                <c:pt idx="218">
                  <c:v>2.9543217544247061E-2</c:v>
                </c:pt>
                <c:pt idx="219">
                  <c:v>2.9543217544247061E-2</c:v>
                </c:pt>
                <c:pt idx="220">
                  <c:v>2.9543217544247061E-2</c:v>
                </c:pt>
                <c:pt idx="221">
                  <c:v>2.9543217544247061E-2</c:v>
                </c:pt>
                <c:pt idx="222">
                  <c:v>2.9543217544247061E-2</c:v>
                </c:pt>
                <c:pt idx="223">
                  <c:v>2.9543217544247061E-2</c:v>
                </c:pt>
                <c:pt idx="224">
                  <c:v>2.9543217544247061E-2</c:v>
                </c:pt>
                <c:pt idx="225">
                  <c:v>2.9543217544247061E-2</c:v>
                </c:pt>
                <c:pt idx="226">
                  <c:v>2.9543217544247061E-2</c:v>
                </c:pt>
                <c:pt idx="227">
                  <c:v>2.9543217544247061E-2</c:v>
                </c:pt>
                <c:pt idx="228">
                  <c:v>2.9543217544247061E-2</c:v>
                </c:pt>
                <c:pt idx="229">
                  <c:v>2.9543217544247061E-2</c:v>
                </c:pt>
                <c:pt idx="230">
                  <c:v>2.9543217544247061E-2</c:v>
                </c:pt>
                <c:pt idx="231">
                  <c:v>2.9543217544247061E-2</c:v>
                </c:pt>
                <c:pt idx="232">
                  <c:v>2.9543217544247061E-2</c:v>
                </c:pt>
                <c:pt idx="233">
                  <c:v>2.9543217544247061E-2</c:v>
                </c:pt>
                <c:pt idx="234">
                  <c:v>2.9543217544247061E-2</c:v>
                </c:pt>
                <c:pt idx="235">
                  <c:v>2.9543217544247061E-2</c:v>
                </c:pt>
                <c:pt idx="236">
                  <c:v>2.9543217544247061E-2</c:v>
                </c:pt>
                <c:pt idx="237">
                  <c:v>2.9543217544247061E-2</c:v>
                </c:pt>
                <c:pt idx="238">
                  <c:v>2.9543217544247061E-2</c:v>
                </c:pt>
                <c:pt idx="239">
                  <c:v>2.9543217544247061E-2</c:v>
                </c:pt>
                <c:pt idx="240">
                  <c:v>2.9543217544247061E-2</c:v>
                </c:pt>
                <c:pt idx="241">
                  <c:v>2.9543217544247061E-2</c:v>
                </c:pt>
                <c:pt idx="242">
                  <c:v>2.9543217544247061E-2</c:v>
                </c:pt>
                <c:pt idx="243">
                  <c:v>2.9543217544247061E-2</c:v>
                </c:pt>
                <c:pt idx="244">
                  <c:v>2.9543217544247061E-2</c:v>
                </c:pt>
                <c:pt idx="245">
                  <c:v>2.9543217544247061E-2</c:v>
                </c:pt>
                <c:pt idx="246">
                  <c:v>2.9543217544247061E-2</c:v>
                </c:pt>
                <c:pt idx="247">
                  <c:v>2.9543217544247061E-2</c:v>
                </c:pt>
                <c:pt idx="248">
                  <c:v>2.9543217544247061E-2</c:v>
                </c:pt>
                <c:pt idx="249">
                  <c:v>2.9543217544247061E-2</c:v>
                </c:pt>
                <c:pt idx="250">
                  <c:v>2.9543217544247061E-2</c:v>
                </c:pt>
                <c:pt idx="251">
                  <c:v>2.9543217544247061E-2</c:v>
                </c:pt>
                <c:pt idx="252">
                  <c:v>2.9543217544247061E-2</c:v>
                </c:pt>
                <c:pt idx="253">
                  <c:v>2.9543217544247061E-2</c:v>
                </c:pt>
                <c:pt idx="254">
                  <c:v>2.9543217544247061E-2</c:v>
                </c:pt>
                <c:pt idx="255">
                  <c:v>2.9543217544247061E-2</c:v>
                </c:pt>
                <c:pt idx="256">
                  <c:v>2.9543217544247061E-2</c:v>
                </c:pt>
                <c:pt idx="257">
                  <c:v>2.9543217544247061E-2</c:v>
                </c:pt>
                <c:pt idx="258">
                  <c:v>2.9543217544247061E-2</c:v>
                </c:pt>
                <c:pt idx="259">
                  <c:v>2.9543217544247061E-2</c:v>
                </c:pt>
                <c:pt idx="260">
                  <c:v>2.9543217544247061E-2</c:v>
                </c:pt>
                <c:pt idx="261">
                  <c:v>2.9543217544247061E-2</c:v>
                </c:pt>
                <c:pt idx="262">
                  <c:v>2.9543217544247061E-2</c:v>
                </c:pt>
                <c:pt idx="263">
                  <c:v>2.9543217544247061E-2</c:v>
                </c:pt>
                <c:pt idx="264">
                  <c:v>2.9543217544247061E-2</c:v>
                </c:pt>
                <c:pt idx="265">
                  <c:v>2.9543217544247061E-2</c:v>
                </c:pt>
                <c:pt idx="266">
                  <c:v>2.9543217544247061E-2</c:v>
                </c:pt>
                <c:pt idx="267">
                  <c:v>2.9543217544247061E-2</c:v>
                </c:pt>
                <c:pt idx="268">
                  <c:v>2.9543217544247061E-2</c:v>
                </c:pt>
                <c:pt idx="269">
                  <c:v>2.9543217544247061E-2</c:v>
                </c:pt>
                <c:pt idx="270">
                  <c:v>2.9543217544247061E-2</c:v>
                </c:pt>
                <c:pt idx="271">
                  <c:v>2.9543217544247061E-2</c:v>
                </c:pt>
                <c:pt idx="272">
                  <c:v>2.9543217544247061E-2</c:v>
                </c:pt>
                <c:pt idx="273">
                  <c:v>2.9543217544247061E-2</c:v>
                </c:pt>
                <c:pt idx="274">
                  <c:v>2.9543217544247061E-2</c:v>
                </c:pt>
                <c:pt idx="275">
                  <c:v>2.9543217544247061E-2</c:v>
                </c:pt>
                <c:pt idx="276">
                  <c:v>2.9543217544247061E-2</c:v>
                </c:pt>
                <c:pt idx="277">
                  <c:v>2.9543217544247061E-2</c:v>
                </c:pt>
                <c:pt idx="278">
                  <c:v>2.9543217544247061E-2</c:v>
                </c:pt>
                <c:pt idx="279">
                  <c:v>2.9543217544247061E-2</c:v>
                </c:pt>
                <c:pt idx="280">
                  <c:v>2.9543217544247061E-2</c:v>
                </c:pt>
                <c:pt idx="281">
                  <c:v>2.9543217544247061E-2</c:v>
                </c:pt>
                <c:pt idx="282">
                  <c:v>2.9543217544247061E-2</c:v>
                </c:pt>
                <c:pt idx="283">
                  <c:v>2.9543217544247061E-2</c:v>
                </c:pt>
                <c:pt idx="284">
                  <c:v>2.9543217544247061E-2</c:v>
                </c:pt>
                <c:pt idx="285">
                  <c:v>2.9543217544247061E-2</c:v>
                </c:pt>
                <c:pt idx="286">
                  <c:v>2.9543217544247061E-2</c:v>
                </c:pt>
                <c:pt idx="287">
                  <c:v>2.9543217544247061E-2</c:v>
                </c:pt>
                <c:pt idx="288">
                  <c:v>2.9543217544247061E-2</c:v>
                </c:pt>
                <c:pt idx="289">
                  <c:v>2.9543217544247061E-2</c:v>
                </c:pt>
                <c:pt idx="290">
                  <c:v>2.9543217544247061E-2</c:v>
                </c:pt>
                <c:pt idx="291">
                  <c:v>2.9543217544247061E-2</c:v>
                </c:pt>
                <c:pt idx="292">
                  <c:v>2.9543217544247061E-2</c:v>
                </c:pt>
                <c:pt idx="293">
                  <c:v>2.9543217544247061E-2</c:v>
                </c:pt>
                <c:pt idx="294">
                  <c:v>2.9543217544247061E-2</c:v>
                </c:pt>
                <c:pt idx="295">
                  <c:v>2.9543217544247061E-2</c:v>
                </c:pt>
                <c:pt idx="296">
                  <c:v>2.9543217544247061E-2</c:v>
                </c:pt>
                <c:pt idx="297">
                  <c:v>2.9543217544247061E-2</c:v>
                </c:pt>
                <c:pt idx="298">
                  <c:v>2.9543217544247061E-2</c:v>
                </c:pt>
                <c:pt idx="299">
                  <c:v>2.9543217544247061E-2</c:v>
                </c:pt>
                <c:pt idx="300">
                  <c:v>2.9543217544247061E-2</c:v>
                </c:pt>
                <c:pt idx="301">
                  <c:v>2.9543217544247061E-2</c:v>
                </c:pt>
                <c:pt idx="302">
                  <c:v>2.9543217544247061E-2</c:v>
                </c:pt>
                <c:pt idx="303">
                  <c:v>2.9543217544247061E-2</c:v>
                </c:pt>
                <c:pt idx="304">
                  <c:v>2.9543217544247061E-2</c:v>
                </c:pt>
                <c:pt idx="305">
                  <c:v>2.9543217544247061E-2</c:v>
                </c:pt>
                <c:pt idx="306">
                  <c:v>2.9543217544247061E-2</c:v>
                </c:pt>
                <c:pt idx="307">
                  <c:v>2.9543217544247061E-2</c:v>
                </c:pt>
                <c:pt idx="308">
                  <c:v>2.9543217544247061E-2</c:v>
                </c:pt>
                <c:pt idx="309">
                  <c:v>2.9543217544247061E-2</c:v>
                </c:pt>
                <c:pt idx="310">
                  <c:v>2.9543217544247061E-2</c:v>
                </c:pt>
                <c:pt idx="311">
                  <c:v>2.9543217544247061E-2</c:v>
                </c:pt>
                <c:pt idx="312">
                  <c:v>2.9543217544247061E-2</c:v>
                </c:pt>
                <c:pt idx="313">
                  <c:v>2.9543217544247061E-2</c:v>
                </c:pt>
                <c:pt idx="314">
                  <c:v>2.9543217544247061E-2</c:v>
                </c:pt>
                <c:pt idx="315">
                  <c:v>2.9543217544247061E-2</c:v>
                </c:pt>
                <c:pt idx="316">
                  <c:v>2.9543217544247061E-2</c:v>
                </c:pt>
                <c:pt idx="317">
                  <c:v>2.9543217544247061E-2</c:v>
                </c:pt>
                <c:pt idx="318">
                  <c:v>2.9543217544247061E-2</c:v>
                </c:pt>
                <c:pt idx="319">
                  <c:v>2.9543217544247061E-2</c:v>
                </c:pt>
                <c:pt idx="320">
                  <c:v>2.9543217544247061E-2</c:v>
                </c:pt>
                <c:pt idx="321">
                  <c:v>2.9543217544247061E-2</c:v>
                </c:pt>
                <c:pt idx="322">
                  <c:v>2.9543217544247061E-2</c:v>
                </c:pt>
                <c:pt idx="323">
                  <c:v>2.9543217544247061E-2</c:v>
                </c:pt>
                <c:pt idx="324">
                  <c:v>2.9543217544247061E-2</c:v>
                </c:pt>
                <c:pt idx="325">
                  <c:v>2.9543217544247061E-2</c:v>
                </c:pt>
                <c:pt idx="326">
                  <c:v>2.9543217544247061E-2</c:v>
                </c:pt>
                <c:pt idx="327">
                  <c:v>2.9543217544247061E-2</c:v>
                </c:pt>
                <c:pt idx="328">
                  <c:v>2.9543217544247061E-2</c:v>
                </c:pt>
                <c:pt idx="329">
                  <c:v>2.9543217544247061E-2</c:v>
                </c:pt>
                <c:pt idx="330">
                  <c:v>2.9543217544247061E-2</c:v>
                </c:pt>
                <c:pt idx="331">
                  <c:v>2.9543217544247061E-2</c:v>
                </c:pt>
                <c:pt idx="332">
                  <c:v>2.9543217544247061E-2</c:v>
                </c:pt>
                <c:pt idx="333">
                  <c:v>2.9543217544247061E-2</c:v>
                </c:pt>
                <c:pt idx="334">
                  <c:v>2.9543217544247061E-2</c:v>
                </c:pt>
                <c:pt idx="335">
                  <c:v>2.9543217544247061E-2</c:v>
                </c:pt>
                <c:pt idx="336">
                  <c:v>2.9543217544247061E-2</c:v>
                </c:pt>
                <c:pt idx="337">
                  <c:v>2.9543217544247061E-2</c:v>
                </c:pt>
                <c:pt idx="338">
                  <c:v>2.9543217544247061E-2</c:v>
                </c:pt>
                <c:pt idx="339">
                  <c:v>2.9543217544247061E-2</c:v>
                </c:pt>
                <c:pt idx="340">
                  <c:v>2.9543217544247061E-2</c:v>
                </c:pt>
                <c:pt idx="341">
                  <c:v>2.9543217544247061E-2</c:v>
                </c:pt>
                <c:pt idx="342">
                  <c:v>2.9543217544247061E-2</c:v>
                </c:pt>
                <c:pt idx="343">
                  <c:v>2.9543217544247061E-2</c:v>
                </c:pt>
                <c:pt idx="344">
                  <c:v>2.9543217544247061E-2</c:v>
                </c:pt>
                <c:pt idx="345">
                  <c:v>2.9543217544247061E-2</c:v>
                </c:pt>
                <c:pt idx="346">
                  <c:v>2.9543217544247061E-2</c:v>
                </c:pt>
                <c:pt idx="347">
                  <c:v>2.9543217544247061E-2</c:v>
                </c:pt>
                <c:pt idx="348">
                  <c:v>2.9543217544247061E-2</c:v>
                </c:pt>
                <c:pt idx="349">
                  <c:v>2.9543217544247061E-2</c:v>
                </c:pt>
                <c:pt idx="350">
                  <c:v>2.9543217544247061E-2</c:v>
                </c:pt>
                <c:pt idx="351">
                  <c:v>2.9543217544247061E-2</c:v>
                </c:pt>
                <c:pt idx="352">
                  <c:v>2.9543217544247061E-2</c:v>
                </c:pt>
                <c:pt idx="353">
                  <c:v>2.9543217544247061E-2</c:v>
                </c:pt>
                <c:pt idx="354">
                  <c:v>2.9543217544247061E-2</c:v>
                </c:pt>
                <c:pt idx="355">
                  <c:v>2.9543217544247061E-2</c:v>
                </c:pt>
                <c:pt idx="356">
                  <c:v>2.9543217544247061E-2</c:v>
                </c:pt>
                <c:pt idx="357">
                  <c:v>2.9543217544247061E-2</c:v>
                </c:pt>
                <c:pt idx="358">
                  <c:v>2.9543217544247061E-2</c:v>
                </c:pt>
                <c:pt idx="359">
                  <c:v>2.9543217544247061E-2</c:v>
                </c:pt>
                <c:pt idx="360">
                  <c:v>2.9543217544247061E-2</c:v>
                </c:pt>
                <c:pt idx="361">
                  <c:v>2.9543217544247061E-2</c:v>
                </c:pt>
                <c:pt idx="362">
                  <c:v>2.9543217544247061E-2</c:v>
                </c:pt>
                <c:pt idx="363">
                  <c:v>2.9543217544247061E-2</c:v>
                </c:pt>
                <c:pt idx="364">
                  <c:v>2.9543217544247061E-2</c:v>
                </c:pt>
                <c:pt idx="365">
                  <c:v>2.9543217544247061E-2</c:v>
                </c:pt>
                <c:pt idx="366">
                  <c:v>2.9543217544247061E-2</c:v>
                </c:pt>
                <c:pt idx="367">
                  <c:v>2.9543217544247061E-2</c:v>
                </c:pt>
                <c:pt idx="368">
                  <c:v>2.9543217544247061E-2</c:v>
                </c:pt>
                <c:pt idx="369">
                  <c:v>2.9543217544247061E-2</c:v>
                </c:pt>
                <c:pt idx="370">
                  <c:v>2.9543217544247061E-2</c:v>
                </c:pt>
                <c:pt idx="371">
                  <c:v>2.9543217544247061E-2</c:v>
                </c:pt>
                <c:pt idx="372">
                  <c:v>2.9543217544247061E-2</c:v>
                </c:pt>
                <c:pt idx="373">
                  <c:v>2.9543217544247061E-2</c:v>
                </c:pt>
                <c:pt idx="374">
                  <c:v>2.9543217544247061E-2</c:v>
                </c:pt>
                <c:pt idx="375">
                  <c:v>2.9543217544247061E-2</c:v>
                </c:pt>
                <c:pt idx="376">
                  <c:v>2.9543217544247061E-2</c:v>
                </c:pt>
                <c:pt idx="377">
                  <c:v>2.9543217544247061E-2</c:v>
                </c:pt>
                <c:pt idx="378">
                  <c:v>2.9543217544247061E-2</c:v>
                </c:pt>
                <c:pt idx="379">
                  <c:v>2.9543217544247061E-2</c:v>
                </c:pt>
                <c:pt idx="380">
                  <c:v>2.9543217544247061E-2</c:v>
                </c:pt>
                <c:pt idx="381">
                  <c:v>2.9543217544247061E-2</c:v>
                </c:pt>
                <c:pt idx="382">
                  <c:v>2.9543217544247061E-2</c:v>
                </c:pt>
                <c:pt idx="383">
                  <c:v>2.9543217544247061E-2</c:v>
                </c:pt>
                <c:pt idx="384">
                  <c:v>2.9543217544247061E-2</c:v>
                </c:pt>
                <c:pt idx="385">
                  <c:v>2.9543217544247061E-2</c:v>
                </c:pt>
                <c:pt idx="386">
                  <c:v>2.9543217544247061E-2</c:v>
                </c:pt>
                <c:pt idx="387">
                  <c:v>2.9543217544247061E-2</c:v>
                </c:pt>
                <c:pt idx="388">
                  <c:v>2.9543217544247061E-2</c:v>
                </c:pt>
                <c:pt idx="389">
                  <c:v>2.9543217544247061E-2</c:v>
                </c:pt>
                <c:pt idx="390">
                  <c:v>2.9543217544247061E-2</c:v>
                </c:pt>
                <c:pt idx="391">
                  <c:v>2.9543217544247061E-2</c:v>
                </c:pt>
                <c:pt idx="392">
                  <c:v>2.9543217544247061E-2</c:v>
                </c:pt>
                <c:pt idx="393">
                  <c:v>2.9543217544247061E-2</c:v>
                </c:pt>
                <c:pt idx="394">
                  <c:v>2.9543217544247061E-2</c:v>
                </c:pt>
                <c:pt idx="395">
                  <c:v>2.9543217544247061E-2</c:v>
                </c:pt>
                <c:pt idx="396">
                  <c:v>2.9543217544247061E-2</c:v>
                </c:pt>
                <c:pt idx="397">
                  <c:v>2.9543217544247061E-2</c:v>
                </c:pt>
                <c:pt idx="398">
                  <c:v>2.9543217544247061E-2</c:v>
                </c:pt>
                <c:pt idx="399">
                  <c:v>2.9543217544247061E-2</c:v>
                </c:pt>
                <c:pt idx="400">
                  <c:v>2.9543217544247061E-2</c:v>
                </c:pt>
                <c:pt idx="401">
                  <c:v>2.9543217544247061E-2</c:v>
                </c:pt>
                <c:pt idx="402">
                  <c:v>2.9543217544247061E-2</c:v>
                </c:pt>
                <c:pt idx="403">
                  <c:v>2.9543217544247061E-2</c:v>
                </c:pt>
                <c:pt idx="404">
                  <c:v>2.9543217544247061E-2</c:v>
                </c:pt>
                <c:pt idx="405">
                  <c:v>2.9543217544247061E-2</c:v>
                </c:pt>
                <c:pt idx="406">
                  <c:v>2.9543217544247061E-2</c:v>
                </c:pt>
                <c:pt idx="407">
                  <c:v>2.9543217544247061E-2</c:v>
                </c:pt>
                <c:pt idx="408">
                  <c:v>2.9543217544247061E-2</c:v>
                </c:pt>
                <c:pt idx="409">
                  <c:v>2.9543217544247061E-2</c:v>
                </c:pt>
                <c:pt idx="410">
                  <c:v>2.9543217544247061E-2</c:v>
                </c:pt>
                <c:pt idx="411">
                  <c:v>2.9543217544247061E-2</c:v>
                </c:pt>
                <c:pt idx="412">
                  <c:v>2.9543217544247061E-2</c:v>
                </c:pt>
                <c:pt idx="413">
                  <c:v>2.9543217544247061E-2</c:v>
                </c:pt>
                <c:pt idx="414">
                  <c:v>2.9543217544247061E-2</c:v>
                </c:pt>
                <c:pt idx="415">
                  <c:v>2.9543217544247061E-2</c:v>
                </c:pt>
                <c:pt idx="416">
                  <c:v>2.9543217544247061E-2</c:v>
                </c:pt>
                <c:pt idx="417">
                  <c:v>2.9543217544247061E-2</c:v>
                </c:pt>
                <c:pt idx="418">
                  <c:v>2.9543217544247061E-2</c:v>
                </c:pt>
                <c:pt idx="419">
                  <c:v>2.9543217544247061E-2</c:v>
                </c:pt>
                <c:pt idx="420">
                  <c:v>2.9543217544247061E-2</c:v>
                </c:pt>
                <c:pt idx="421">
                  <c:v>2.9543217544247061E-2</c:v>
                </c:pt>
                <c:pt idx="422">
                  <c:v>2.9543217544247061E-2</c:v>
                </c:pt>
                <c:pt idx="423">
                  <c:v>2.9543217544247061E-2</c:v>
                </c:pt>
                <c:pt idx="424">
                  <c:v>2.9543217544247061E-2</c:v>
                </c:pt>
                <c:pt idx="425">
                  <c:v>2.9543217544247061E-2</c:v>
                </c:pt>
                <c:pt idx="426">
                  <c:v>2.9543217544247061E-2</c:v>
                </c:pt>
                <c:pt idx="427">
                  <c:v>2.9543217544247061E-2</c:v>
                </c:pt>
                <c:pt idx="428">
                  <c:v>2.9543217544247061E-2</c:v>
                </c:pt>
                <c:pt idx="429">
                  <c:v>2.9543217544247061E-2</c:v>
                </c:pt>
                <c:pt idx="430">
                  <c:v>2.9543217544247061E-2</c:v>
                </c:pt>
                <c:pt idx="431">
                  <c:v>2.9543217544247061E-2</c:v>
                </c:pt>
                <c:pt idx="432">
                  <c:v>2.9543217544247061E-2</c:v>
                </c:pt>
                <c:pt idx="433">
                  <c:v>2.9543217544247061E-2</c:v>
                </c:pt>
                <c:pt idx="434">
                  <c:v>2.9543217544247061E-2</c:v>
                </c:pt>
                <c:pt idx="435">
                  <c:v>2.9543217544247061E-2</c:v>
                </c:pt>
                <c:pt idx="436">
                  <c:v>2.9543217544247061E-2</c:v>
                </c:pt>
                <c:pt idx="437">
                  <c:v>2.9543217544247061E-2</c:v>
                </c:pt>
                <c:pt idx="438">
                  <c:v>2.9543217544247061E-2</c:v>
                </c:pt>
                <c:pt idx="439">
                  <c:v>2.9543217544247061E-2</c:v>
                </c:pt>
                <c:pt idx="440">
                  <c:v>2.9543217544247061E-2</c:v>
                </c:pt>
                <c:pt idx="441">
                  <c:v>2.9543217544247061E-2</c:v>
                </c:pt>
                <c:pt idx="442">
                  <c:v>2.9543217544247061E-2</c:v>
                </c:pt>
                <c:pt idx="443">
                  <c:v>2.9543217544247061E-2</c:v>
                </c:pt>
                <c:pt idx="444">
                  <c:v>2.9543217544247061E-2</c:v>
                </c:pt>
                <c:pt idx="445">
                  <c:v>2.9543217544247061E-2</c:v>
                </c:pt>
                <c:pt idx="446">
                  <c:v>2.9543217544247061E-2</c:v>
                </c:pt>
                <c:pt idx="447">
                  <c:v>2.9543217544247061E-2</c:v>
                </c:pt>
                <c:pt idx="448">
                  <c:v>2.9543217544247061E-2</c:v>
                </c:pt>
                <c:pt idx="449">
                  <c:v>2.9543217544247061E-2</c:v>
                </c:pt>
                <c:pt idx="450">
                  <c:v>2.9543217544247061E-2</c:v>
                </c:pt>
                <c:pt idx="451">
                  <c:v>2.9543217544247061E-2</c:v>
                </c:pt>
                <c:pt idx="452">
                  <c:v>2.9543217544247061E-2</c:v>
                </c:pt>
                <c:pt idx="453">
                  <c:v>2.9543217544247061E-2</c:v>
                </c:pt>
                <c:pt idx="454">
                  <c:v>2.9543217544247061E-2</c:v>
                </c:pt>
                <c:pt idx="455">
                  <c:v>2.9543217544247061E-2</c:v>
                </c:pt>
                <c:pt idx="456">
                  <c:v>2.9543217544247061E-2</c:v>
                </c:pt>
                <c:pt idx="457">
                  <c:v>2.9543217544247061E-2</c:v>
                </c:pt>
                <c:pt idx="458">
                  <c:v>2.9543217544247061E-2</c:v>
                </c:pt>
                <c:pt idx="459">
                  <c:v>2.9543217544247061E-2</c:v>
                </c:pt>
                <c:pt idx="460">
                  <c:v>2.9543217544247061E-2</c:v>
                </c:pt>
                <c:pt idx="461">
                  <c:v>2.9543217544247061E-2</c:v>
                </c:pt>
                <c:pt idx="462">
                  <c:v>2.9543217544247061E-2</c:v>
                </c:pt>
                <c:pt idx="463">
                  <c:v>2.9543217544247061E-2</c:v>
                </c:pt>
                <c:pt idx="464">
                  <c:v>2.9543217544247061E-2</c:v>
                </c:pt>
                <c:pt idx="465">
                  <c:v>2.9543217544247061E-2</c:v>
                </c:pt>
                <c:pt idx="466">
                  <c:v>2.9543217544247061E-2</c:v>
                </c:pt>
                <c:pt idx="467">
                  <c:v>2.9543217544247061E-2</c:v>
                </c:pt>
                <c:pt idx="468">
                  <c:v>2.9543217544247061E-2</c:v>
                </c:pt>
                <c:pt idx="469">
                  <c:v>2.9543217544247061E-2</c:v>
                </c:pt>
                <c:pt idx="470">
                  <c:v>2.9543217544247061E-2</c:v>
                </c:pt>
                <c:pt idx="471">
                  <c:v>2.9543217544247061E-2</c:v>
                </c:pt>
                <c:pt idx="472">
                  <c:v>2.9543217544247061E-2</c:v>
                </c:pt>
                <c:pt idx="473">
                  <c:v>2.9543217544247061E-2</c:v>
                </c:pt>
                <c:pt idx="474">
                  <c:v>2.9543217544247061E-2</c:v>
                </c:pt>
                <c:pt idx="475">
                  <c:v>2.9543217544247061E-2</c:v>
                </c:pt>
                <c:pt idx="476">
                  <c:v>2.9543217544247061E-2</c:v>
                </c:pt>
                <c:pt idx="477">
                  <c:v>2.9543217544247061E-2</c:v>
                </c:pt>
                <c:pt idx="478">
                  <c:v>2.9543217544247061E-2</c:v>
                </c:pt>
                <c:pt idx="479">
                  <c:v>2.9543217544247061E-2</c:v>
                </c:pt>
                <c:pt idx="480">
                  <c:v>2.9543217544247061E-2</c:v>
                </c:pt>
                <c:pt idx="481">
                  <c:v>2.9543217544247061E-2</c:v>
                </c:pt>
                <c:pt idx="482">
                  <c:v>2.9543217544247061E-2</c:v>
                </c:pt>
                <c:pt idx="483">
                  <c:v>2.9543217544247061E-2</c:v>
                </c:pt>
                <c:pt idx="484">
                  <c:v>2.9543217544247061E-2</c:v>
                </c:pt>
                <c:pt idx="485">
                  <c:v>2.9543217544247061E-2</c:v>
                </c:pt>
                <c:pt idx="486">
                  <c:v>2.9543217544247061E-2</c:v>
                </c:pt>
                <c:pt idx="487">
                  <c:v>2.9543217544247061E-2</c:v>
                </c:pt>
                <c:pt idx="488">
                  <c:v>2.9543217544247061E-2</c:v>
                </c:pt>
                <c:pt idx="489">
                  <c:v>2.9543217544247061E-2</c:v>
                </c:pt>
                <c:pt idx="490">
                  <c:v>2.9543217544247061E-2</c:v>
                </c:pt>
                <c:pt idx="491">
                  <c:v>2.9543217544247061E-2</c:v>
                </c:pt>
                <c:pt idx="492">
                  <c:v>2.9543217544247061E-2</c:v>
                </c:pt>
                <c:pt idx="493">
                  <c:v>2.9543217544247061E-2</c:v>
                </c:pt>
                <c:pt idx="494">
                  <c:v>2.9543217544247061E-2</c:v>
                </c:pt>
                <c:pt idx="495">
                  <c:v>2.9543217544247061E-2</c:v>
                </c:pt>
                <c:pt idx="496">
                  <c:v>2.9543217544247061E-2</c:v>
                </c:pt>
                <c:pt idx="497">
                  <c:v>2.9543217544247061E-2</c:v>
                </c:pt>
                <c:pt idx="498">
                  <c:v>2.9543217544247061E-2</c:v>
                </c:pt>
                <c:pt idx="499">
                  <c:v>2.9543217544247061E-2</c:v>
                </c:pt>
                <c:pt idx="500">
                  <c:v>2.9543217544247061E-2</c:v>
                </c:pt>
                <c:pt idx="501">
                  <c:v>2.9543217544247061E-2</c:v>
                </c:pt>
                <c:pt idx="502">
                  <c:v>2.9543217544247061E-2</c:v>
                </c:pt>
                <c:pt idx="503">
                  <c:v>2.9543217544247061E-2</c:v>
                </c:pt>
                <c:pt idx="504">
                  <c:v>2.9543217544247061E-2</c:v>
                </c:pt>
                <c:pt idx="505">
                  <c:v>2.9543217544247061E-2</c:v>
                </c:pt>
                <c:pt idx="506">
                  <c:v>2.9543217544247061E-2</c:v>
                </c:pt>
                <c:pt idx="507">
                  <c:v>2.9543217544247061E-2</c:v>
                </c:pt>
                <c:pt idx="508">
                  <c:v>2.9543217544247061E-2</c:v>
                </c:pt>
                <c:pt idx="509">
                  <c:v>2.9543217544247061E-2</c:v>
                </c:pt>
                <c:pt idx="510">
                  <c:v>2.9543217544247061E-2</c:v>
                </c:pt>
                <c:pt idx="511">
                  <c:v>2.9543217544247061E-2</c:v>
                </c:pt>
                <c:pt idx="512">
                  <c:v>2.9543217544247061E-2</c:v>
                </c:pt>
                <c:pt idx="513">
                  <c:v>2.9543217544247061E-2</c:v>
                </c:pt>
                <c:pt idx="514">
                  <c:v>2.9543217544247061E-2</c:v>
                </c:pt>
                <c:pt idx="515">
                  <c:v>2.9543217544247061E-2</c:v>
                </c:pt>
                <c:pt idx="516">
                  <c:v>2.9543217544247061E-2</c:v>
                </c:pt>
                <c:pt idx="517">
                  <c:v>2.9543217544247061E-2</c:v>
                </c:pt>
                <c:pt idx="518">
                  <c:v>2.9543217544247061E-2</c:v>
                </c:pt>
                <c:pt idx="519">
                  <c:v>2.9543217544247061E-2</c:v>
                </c:pt>
                <c:pt idx="520">
                  <c:v>2.9543217544247061E-2</c:v>
                </c:pt>
                <c:pt idx="521">
                  <c:v>2.9543217544247061E-2</c:v>
                </c:pt>
                <c:pt idx="522">
                  <c:v>2.9543217544247061E-2</c:v>
                </c:pt>
                <c:pt idx="523">
                  <c:v>2.9543217544247061E-2</c:v>
                </c:pt>
                <c:pt idx="524">
                  <c:v>2.9543217544247061E-2</c:v>
                </c:pt>
                <c:pt idx="525">
                  <c:v>2.9543217544247061E-2</c:v>
                </c:pt>
                <c:pt idx="526">
                  <c:v>2.9543217544247061E-2</c:v>
                </c:pt>
                <c:pt idx="527">
                  <c:v>2.9543217544247061E-2</c:v>
                </c:pt>
                <c:pt idx="528">
                  <c:v>2.9543217544247061E-2</c:v>
                </c:pt>
                <c:pt idx="529">
                  <c:v>2.9543217544247061E-2</c:v>
                </c:pt>
                <c:pt idx="530">
                  <c:v>2.9543217544247061E-2</c:v>
                </c:pt>
                <c:pt idx="531">
                  <c:v>2.9543217544247061E-2</c:v>
                </c:pt>
                <c:pt idx="532">
                  <c:v>2.9543217544247061E-2</c:v>
                </c:pt>
                <c:pt idx="533">
                  <c:v>2.9543217544247061E-2</c:v>
                </c:pt>
                <c:pt idx="534">
                  <c:v>2.9543217544247061E-2</c:v>
                </c:pt>
                <c:pt idx="535">
                  <c:v>2.9543217544247061E-2</c:v>
                </c:pt>
                <c:pt idx="536">
                  <c:v>2.9543217544247061E-2</c:v>
                </c:pt>
                <c:pt idx="537">
                  <c:v>2.9543217544247061E-2</c:v>
                </c:pt>
                <c:pt idx="538">
                  <c:v>2.9543217544247061E-2</c:v>
                </c:pt>
                <c:pt idx="539">
                  <c:v>2.9543217544247061E-2</c:v>
                </c:pt>
                <c:pt idx="540">
                  <c:v>2.9543217544247061E-2</c:v>
                </c:pt>
                <c:pt idx="541">
                  <c:v>2.9543217544247061E-2</c:v>
                </c:pt>
                <c:pt idx="542">
                  <c:v>2.9543217544247061E-2</c:v>
                </c:pt>
                <c:pt idx="543">
                  <c:v>2.9543217544247061E-2</c:v>
                </c:pt>
                <c:pt idx="544">
                  <c:v>2.9543217544247061E-2</c:v>
                </c:pt>
                <c:pt idx="545">
                  <c:v>2.9543217544247061E-2</c:v>
                </c:pt>
                <c:pt idx="546">
                  <c:v>2.9543217544247061E-2</c:v>
                </c:pt>
                <c:pt idx="547">
                  <c:v>2.9543217544247061E-2</c:v>
                </c:pt>
                <c:pt idx="548">
                  <c:v>2.9543217544247061E-2</c:v>
                </c:pt>
                <c:pt idx="549">
                  <c:v>2.9543217544247061E-2</c:v>
                </c:pt>
                <c:pt idx="550">
                  <c:v>2.9543217544247061E-2</c:v>
                </c:pt>
                <c:pt idx="551">
                  <c:v>2.9543217544247061E-2</c:v>
                </c:pt>
                <c:pt idx="552">
                  <c:v>2.9543217544247061E-2</c:v>
                </c:pt>
                <c:pt idx="553">
                  <c:v>2.9543217544247061E-2</c:v>
                </c:pt>
                <c:pt idx="554">
                  <c:v>2.9543217544247061E-2</c:v>
                </c:pt>
                <c:pt idx="555">
                  <c:v>2.9543217544247061E-2</c:v>
                </c:pt>
                <c:pt idx="556">
                  <c:v>2.9543217544247061E-2</c:v>
                </c:pt>
                <c:pt idx="557">
                  <c:v>2.9543217544247061E-2</c:v>
                </c:pt>
                <c:pt idx="558">
                  <c:v>2.9543217544247061E-2</c:v>
                </c:pt>
                <c:pt idx="559">
                  <c:v>2.9543217544247061E-2</c:v>
                </c:pt>
                <c:pt idx="560">
                  <c:v>2.9543217544247061E-2</c:v>
                </c:pt>
                <c:pt idx="561">
                  <c:v>2.9543217544247061E-2</c:v>
                </c:pt>
                <c:pt idx="562">
                  <c:v>2.9543217544247061E-2</c:v>
                </c:pt>
                <c:pt idx="563">
                  <c:v>2.9543217544247061E-2</c:v>
                </c:pt>
                <c:pt idx="564">
                  <c:v>2.9543217544247061E-2</c:v>
                </c:pt>
                <c:pt idx="565">
                  <c:v>2.9543217544247061E-2</c:v>
                </c:pt>
                <c:pt idx="566">
                  <c:v>2.9543217544247061E-2</c:v>
                </c:pt>
                <c:pt idx="567">
                  <c:v>2.9543217544247061E-2</c:v>
                </c:pt>
                <c:pt idx="568">
                  <c:v>2.9543217544247061E-2</c:v>
                </c:pt>
                <c:pt idx="569">
                  <c:v>2.9543217544247061E-2</c:v>
                </c:pt>
                <c:pt idx="570">
                  <c:v>2.9543217544247061E-2</c:v>
                </c:pt>
                <c:pt idx="571">
                  <c:v>2.9543217544247061E-2</c:v>
                </c:pt>
                <c:pt idx="572">
                  <c:v>2.9543217544247061E-2</c:v>
                </c:pt>
                <c:pt idx="573">
                  <c:v>2.9543217544247061E-2</c:v>
                </c:pt>
                <c:pt idx="574">
                  <c:v>2.9543217544247061E-2</c:v>
                </c:pt>
                <c:pt idx="575">
                  <c:v>2.9543217544247061E-2</c:v>
                </c:pt>
                <c:pt idx="576">
                  <c:v>2.9543217544247061E-2</c:v>
                </c:pt>
                <c:pt idx="577">
                  <c:v>2.9543217544247061E-2</c:v>
                </c:pt>
                <c:pt idx="578">
                  <c:v>2.9543217544247061E-2</c:v>
                </c:pt>
                <c:pt idx="579">
                  <c:v>2.9543217544247061E-2</c:v>
                </c:pt>
                <c:pt idx="580">
                  <c:v>2.9543217544247061E-2</c:v>
                </c:pt>
                <c:pt idx="581">
                  <c:v>2.9543217544247061E-2</c:v>
                </c:pt>
                <c:pt idx="582">
                  <c:v>2.9543217544247061E-2</c:v>
                </c:pt>
                <c:pt idx="583">
                  <c:v>2.9543217544247061E-2</c:v>
                </c:pt>
                <c:pt idx="584">
                  <c:v>2.9543217544247061E-2</c:v>
                </c:pt>
                <c:pt idx="585">
                  <c:v>2.9543217544247061E-2</c:v>
                </c:pt>
                <c:pt idx="586">
                  <c:v>2.9543217544247061E-2</c:v>
                </c:pt>
                <c:pt idx="587">
                  <c:v>2.9543217544247061E-2</c:v>
                </c:pt>
                <c:pt idx="588">
                  <c:v>2.9543217544247061E-2</c:v>
                </c:pt>
                <c:pt idx="589">
                  <c:v>2.9543217544247061E-2</c:v>
                </c:pt>
                <c:pt idx="590">
                  <c:v>2.9543217544247061E-2</c:v>
                </c:pt>
                <c:pt idx="591">
                  <c:v>2.9543217544247061E-2</c:v>
                </c:pt>
                <c:pt idx="592">
                  <c:v>2.9543217544247061E-2</c:v>
                </c:pt>
                <c:pt idx="593">
                  <c:v>2.9543217544247061E-2</c:v>
                </c:pt>
                <c:pt idx="594">
                  <c:v>2.9543217544247061E-2</c:v>
                </c:pt>
                <c:pt idx="595">
                  <c:v>2.9543217544247061E-2</c:v>
                </c:pt>
                <c:pt idx="596">
                  <c:v>2.9543217544247061E-2</c:v>
                </c:pt>
                <c:pt idx="597">
                  <c:v>2.9543217544247061E-2</c:v>
                </c:pt>
                <c:pt idx="598">
                  <c:v>2.9543217544247061E-2</c:v>
                </c:pt>
                <c:pt idx="599">
                  <c:v>2.9543217544247061E-2</c:v>
                </c:pt>
                <c:pt idx="600">
                  <c:v>2.9543217544247061E-2</c:v>
                </c:pt>
                <c:pt idx="601">
                  <c:v>2.9543217544247061E-2</c:v>
                </c:pt>
                <c:pt idx="602">
                  <c:v>2.9543217544247061E-2</c:v>
                </c:pt>
                <c:pt idx="603">
                  <c:v>2.9543217544247061E-2</c:v>
                </c:pt>
                <c:pt idx="604">
                  <c:v>2.9543217544247061E-2</c:v>
                </c:pt>
                <c:pt idx="605">
                  <c:v>2.9543217544247061E-2</c:v>
                </c:pt>
                <c:pt idx="606">
                  <c:v>2.9543217544247061E-2</c:v>
                </c:pt>
                <c:pt idx="607">
                  <c:v>2.9543217544247061E-2</c:v>
                </c:pt>
                <c:pt idx="608">
                  <c:v>2.9543217544247061E-2</c:v>
                </c:pt>
                <c:pt idx="609">
                  <c:v>2.9543217544247061E-2</c:v>
                </c:pt>
                <c:pt idx="610">
                  <c:v>2.9543217544247061E-2</c:v>
                </c:pt>
                <c:pt idx="611">
                  <c:v>2.9543217544247061E-2</c:v>
                </c:pt>
                <c:pt idx="612">
                  <c:v>2.9543217544247061E-2</c:v>
                </c:pt>
                <c:pt idx="613">
                  <c:v>2.9543217544247061E-2</c:v>
                </c:pt>
                <c:pt idx="614">
                  <c:v>2.9543217544247061E-2</c:v>
                </c:pt>
                <c:pt idx="615">
                  <c:v>2.9543217544247061E-2</c:v>
                </c:pt>
                <c:pt idx="616">
                  <c:v>2.9543217544247061E-2</c:v>
                </c:pt>
                <c:pt idx="617">
                  <c:v>2.9543217544247061E-2</c:v>
                </c:pt>
                <c:pt idx="618">
                  <c:v>2.9543217544247061E-2</c:v>
                </c:pt>
                <c:pt idx="619">
                  <c:v>2.9543217544247061E-2</c:v>
                </c:pt>
                <c:pt idx="620">
                  <c:v>2.9543217544247061E-2</c:v>
                </c:pt>
                <c:pt idx="621">
                  <c:v>2.9543217544247061E-2</c:v>
                </c:pt>
                <c:pt idx="622">
                  <c:v>2.9543217544247061E-2</c:v>
                </c:pt>
                <c:pt idx="623">
                  <c:v>2.9543217544247061E-2</c:v>
                </c:pt>
                <c:pt idx="624">
                  <c:v>2.9543217544247061E-2</c:v>
                </c:pt>
                <c:pt idx="625">
                  <c:v>2.9543217544247061E-2</c:v>
                </c:pt>
                <c:pt idx="626">
                  <c:v>2.9543217544247061E-2</c:v>
                </c:pt>
                <c:pt idx="627">
                  <c:v>2.9543217544247061E-2</c:v>
                </c:pt>
                <c:pt idx="628">
                  <c:v>2.9543217544247061E-2</c:v>
                </c:pt>
                <c:pt idx="629">
                  <c:v>2.9543217544247061E-2</c:v>
                </c:pt>
                <c:pt idx="630">
                  <c:v>2.9543217544247061E-2</c:v>
                </c:pt>
                <c:pt idx="631">
                  <c:v>2.9543217544247061E-2</c:v>
                </c:pt>
                <c:pt idx="632">
                  <c:v>2.9543217544247061E-2</c:v>
                </c:pt>
                <c:pt idx="633">
                  <c:v>2.9543217544247061E-2</c:v>
                </c:pt>
                <c:pt idx="634">
                  <c:v>2.9543217544247061E-2</c:v>
                </c:pt>
                <c:pt idx="635">
                  <c:v>2.9543217544247061E-2</c:v>
                </c:pt>
                <c:pt idx="636">
                  <c:v>2.9543217544247061E-2</c:v>
                </c:pt>
                <c:pt idx="637">
                  <c:v>2.9543217544247061E-2</c:v>
                </c:pt>
                <c:pt idx="638">
                  <c:v>2.9543217544247061E-2</c:v>
                </c:pt>
                <c:pt idx="639">
                  <c:v>2.9543217544247061E-2</c:v>
                </c:pt>
                <c:pt idx="640">
                  <c:v>2.9543217544247061E-2</c:v>
                </c:pt>
                <c:pt idx="641">
                  <c:v>2.9543217544247061E-2</c:v>
                </c:pt>
                <c:pt idx="642">
                  <c:v>2.9543217544247061E-2</c:v>
                </c:pt>
                <c:pt idx="643">
                  <c:v>2.9543217544247061E-2</c:v>
                </c:pt>
                <c:pt idx="644">
                  <c:v>2.9543217544247061E-2</c:v>
                </c:pt>
                <c:pt idx="645">
                  <c:v>2.9543217544247061E-2</c:v>
                </c:pt>
                <c:pt idx="646">
                  <c:v>2.9543217544247061E-2</c:v>
                </c:pt>
                <c:pt idx="647">
                  <c:v>2.9543217544247061E-2</c:v>
                </c:pt>
                <c:pt idx="648">
                  <c:v>2.9543217544247061E-2</c:v>
                </c:pt>
                <c:pt idx="649">
                  <c:v>2.9543217544247061E-2</c:v>
                </c:pt>
                <c:pt idx="650">
                  <c:v>2.9543217544247061E-2</c:v>
                </c:pt>
                <c:pt idx="651">
                  <c:v>2.9543217544247061E-2</c:v>
                </c:pt>
                <c:pt idx="652">
                  <c:v>2.9543217544247061E-2</c:v>
                </c:pt>
                <c:pt idx="653">
                  <c:v>2.9543217544247061E-2</c:v>
                </c:pt>
                <c:pt idx="654">
                  <c:v>2.9543217544247061E-2</c:v>
                </c:pt>
                <c:pt idx="655">
                  <c:v>2.9543217544247061E-2</c:v>
                </c:pt>
                <c:pt idx="656">
                  <c:v>2.9543217544247061E-2</c:v>
                </c:pt>
                <c:pt idx="657">
                  <c:v>2.9543217544247061E-2</c:v>
                </c:pt>
                <c:pt idx="658">
                  <c:v>2.9543217544247061E-2</c:v>
                </c:pt>
                <c:pt idx="659">
                  <c:v>2.9543217544247061E-2</c:v>
                </c:pt>
                <c:pt idx="660">
                  <c:v>2.9543217544247061E-2</c:v>
                </c:pt>
                <c:pt idx="661">
                  <c:v>2.9543217544247061E-2</c:v>
                </c:pt>
                <c:pt idx="662">
                  <c:v>2.9543217544247061E-2</c:v>
                </c:pt>
                <c:pt idx="663">
                  <c:v>2.9543217544247061E-2</c:v>
                </c:pt>
                <c:pt idx="664">
                  <c:v>2.9543217544247061E-2</c:v>
                </c:pt>
                <c:pt idx="665">
                  <c:v>2.9543217544247061E-2</c:v>
                </c:pt>
                <c:pt idx="666">
                  <c:v>2.9543217544247061E-2</c:v>
                </c:pt>
                <c:pt idx="667">
                  <c:v>2.9543217544247061E-2</c:v>
                </c:pt>
                <c:pt idx="668">
                  <c:v>2.9543217544247061E-2</c:v>
                </c:pt>
                <c:pt idx="669">
                  <c:v>2.9543217544247061E-2</c:v>
                </c:pt>
                <c:pt idx="670">
                  <c:v>2.9543217544247061E-2</c:v>
                </c:pt>
                <c:pt idx="671">
                  <c:v>2.9543217544247061E-2</c:v>
                </c:pt>
                <c:pt idx="672">
                  <c:v>2.9543217544247061E-2</c:v>
                </c:pt>
                <c:pt idx="673">
                  <c:v>2.9543217544247061E-2</c:v>
                </c:pt>
                <c:pt idx="674">
                  <c:v>2.9543217544247061E-2</c:v>
                </c:pt>
                <c:pt idx="675">
                  <c:v>2.9543217544247061E-2</c:v>
                </c:pt>
                <c:pt idx="676">
                  <c:v>2.9543217544247061E-2</c:v>
                </c:pt>
                <c:pt idx="677">
                  <c:v>2.9543217544247061E-2</c:v>
                </c:pt>
                <c:pt idx="678">
                  <c:v>2.9543217544247061E-2</c:v>
                </c:pt>
                <c:pt idx="679">
                  <c:v>2.9543217544247061E-2</c:v>
                </c:pt>
                <c:pt idx="680">
                  <c:v>2.9543217544247061E-2</c:v>
                </c:pt>
                <c:pt idx="681">
                  <c:v>2.9543217544247061E-2</c:v>
                </c:pt>
                <c:pt idx="682">
                  <c:v>2.9543217544247061E-2</c:v>
                </c:pt>
                <c:pt idx="683">
                  <c:v>2.9543217544247061E-2</c:v>
                </c:pt>
                <c:pt idx="684">
                  <c:v>2.9543217544247061E-2</c:v>
                </c:pt>
                <c:pt idx="685">
                  <c:v>2.9543217544247061E-2</c:v>
                </c:pt>
                <c:pt idx="686">
                  <c:v>2.9543217544247061E-2</c:v>
                </c:pt>
                <c:pt idx="687">
                  <c:v>2.9543217544247061E-2</c:v>
                </c:pt>
                <c:pt idx="688">
                  <c:v>2.9543217544247061E-2</c:v>
                </c:pt>
                <c:pt idx="689">
                  <c:v>2.9543217544247061E-2</c:v>
                </c:pt>
                <c:pt idx="690">
                  <c:v>2.9543217544247061E-2</c:v>
                </c:pt>
                <c:pt idx="691">
                  <c:v>2.9543217544247061E-2</c:v>
                </c:pt>
                <c:pt idx="692">
                  <c:v>2.9543217544247061E-2</c:v>
                </c:pt>
                <c:pt idx="693">
                  <c:v>2.9543217544247061E-2</c:v>
                </c:pt>
                <c:pt idx="694">
                  <c:v>2.9543217544247061E-2</c:v>
                </c:pt>
                <c:pt idx="695">
                  <c:v>2.9543217544247061E-2</c:v>
                </c:pt>
                <c:pt idx="696">
                  <c:v>2.9543217544247061E-2</c:v>
                </c:pt>
                <c:pt idx="697">
                  <c:v>2.9543217544247061E-2</c:v>
                </c:pt>
                <c:pt idx="698">
                  <c:v>2.9543217544247061E-2</c:v>
                </c:pt>
                <c:pt idx="699">
                  <c:v>2.9543217544247061E-2</c:v>
                </c:pt>
                <c:pt idx="700">
                  <c:v>2.9543217544247061E-2</c:v>
                </c:pt>
                <c:pt idx="701">
                  <c:v>2.9543217544247061E-2</c:v>
                </c:pt>
                <c:pt idx="702">
                  <c:v>2.9543217544247061E-2</c:v>
                </c:pt>
                <c:pt idx="703">
                  <c:v>2.9543217544247061E-2</c:v>
                </c:pt>
                <c:pt idx="704">
                  <c:v>2.9543217544247061E-2</c:v>
                </c:pt>
                <c:pt idx="705">
                  <c:v>2.9543217544247061E-2</c:v>
                </c:pt>
                <c:pt idx="706">
                  <c:v>2.9543217544247061E-2</c:v>
                </c:pt>
                <c:pt idx="707">
                  <c:v>2.9543217544247061E-2</c:v>
                </c:pt>
                <c:pt idx="708">
                  <c:v>2.9543217544247061E-2</c:v>
                </c:pt>
                <c:pt idx="709">
                  <c:v>2.9543217544247061E-2</c:v>
                </c:pt>
                <c:pt idx="710">
                  <c:v>2.9543217544247061E-2</c:v>
                </c:pt>
                <c:pt idx="711">
                  <c:v>2.9543217544247061E-2</c:v>
                </c:pt>
                <c:pt idx="712">
                  <c:v>2.9543217544247061E-2</c:v>
                </c:pt>
                <c:pt idx="713">
                  <c:v>2.9543217544247061E-2</c:v>
                </c:pt>
                <c:pt idx="714">
                  <c:v>2.9543217544247061E-2</c:v>
                </c:pt>
                <c:pt idx="715">
                  <c:v>2.9543217544247061E-2</c:v>
                </c:pt>
                <c:pt idx="716">
                  <c:v>2.9543217544247061E-2</c:v>
                </c:pt>
                <c:pt idx="717">
                  <c:v>2.9543217544247061E-2</c:v>
                </c:pt>
                <c:pt idx="718">
                  <c:v>2.9543217544247061E-2</c:v>
                </c:pt>
                <c:pt idx="719">
                  <c:v>2.9543217544247061E-2</c:v>
                </c:pt>
                <c:pt idx="720">
                  <c:v>2.9543217544247061E-2</c:v>
                </c:pt>
                <c:pt idx="721">
                  <c:v>2.9543217544247061E-2</c:v>
                </c:pt>
                <c:pt idx="722">
                  <c:v>2.9543217544247061E-2</c:v>
                </c:pt>
                <c:pt idx="723">
                  <c:v>2.9543217544247061E-2</c:v>
                </c:pt>
                <c:pt idx="724">
                  <c:v>2.9543217544247061E-2</c:v>
                </c:pt>
                <c:pt idx="725">
                  <c:v>2.9543217544247061E-2</c:v>
                </c:pt>
                <c:pt idx="726">
                  <c:v>2.9543217544247061E-2</c:v>
                </c:pt>
                <c:pt idx="727">
                  <c:v>2.9543217544247061E-2</c:v>
                </c:pt>
                <c:pt idx="728">
                  <c:v>2.9543217544247061E-2</c:v>
                </c:pt>
                <c:pt idx="729">
                  <c:v>2.9543217544247061E-2</c:v>
                </c:pt>
                <c:pt idx="730">
                  <c:v>2.9543217544247061E-2</c:v>
                </c:pt>
                <c:pt idx="731">
                  <c:v>2.9543217544247061E-2</c:v>
                </c:pt>
                <c:pt idx="732">
                  <c:v>2.9543217544247061E-2</c:v>
                </c:pt>
                <c:pt idx="733">
                  <c:v>2.9543217544247061E-2</c:v>
                </c:pt>
                <c:pt idx="734">
                  <c:v>2.9543217544247061E-2</c:v>
                </c:pt>
                <c:pt idx="735">
                  <c:v>2.9543217544247061E-2</c:v>
                </c:pt>
                <c:pt idx="736">
                  <c:v>2.9543217544247061E-2</c:v>
                </c:pt>
                <c:pt idx="737">
                  <c:v>2.9543217544247061E-2</c:v>
                </c:pt>
                <c:pt idx="738">
                  <c:v>2.9543217544247061E-2</c:v>
                </c:pt>
                <c:pt idx="739">
                  <c:v>2.9543217544247061E-2</c:v>
                </c:pt>
                <c:pt idx="740">
                  <c:v>2.9543217544247061E-2</c:v>
                </c:pt>
                <c:pt idx="741">
                  <c:v>2.9543217544247061E-2</c:v>
                </c:pt>
                <c:pt idx="742">
                  <c:v>2.9543217544247061E-2</c:v>
                </c:pt>
                <c:pt idx="743">
                  <c:v>2.9543217544247061E-2</c:v>
                </c:pt>
                <c:pt idx="744">
                  <c:v>2.9543217544247061E-2</c:v>
                </c:pt>
                <c:pt idx="745">
                  <c:v>2.9543217544247061E-2</c:v>
                </c:pt>
                <c:pt idx="746">
                  <c:v>2.9543217544247061E-2</c:v>
                </c:pt>
                <c:pt idx="747">
                  <c:v>2.9543217544247061E-2</c:v>
                </c:pt>
                <c:pt idx="748">
                  <c:v>2.9543217544247061E-2</c:v>
                </c:pt>
                <c:pt idx="749">
                  <c:v>2.9543217544247061E-2</c:v>
                </c:pt>
                <c:pt idx="750">
                  <c:v>2.9543217544247061E-2</c:v>
                </c:pt>
                <c:pt idx="751">
                  <c:v>2.9543217544247061E-2</c:v>
                </c:pt>
                <c:pt idx="752">
                  <c:v>2.9543217544247061E-2</c:v>
                </c:pt>
                <c:pt idx="753">
                  <c:v>2.9543217544247061E-2</c:v>
                </c:pt>
                <c:pt idx="754">
                  <c:v>2.9543217544247061E-2</c:v>
                </c:pt>
                <c:pt idx="755">
                  <c:v>2.9543217544247061E-2</c:v>
                </c:pt>
                <c:pt idx="756">
                  <c:v>2.9543217544247061E-2</c:v>
                </c:pt>
                <c:pt idx="757">
                  <c:v>2.9543217544247061E-2</c:v>
                </c:pt>
                <c:pt idx="758">
                  <c:v>2.9543217544247061E-2</c:v>
                </c:pt>
                <c:pt idx="759">
                  <c:v>2.9543217544247061E-2</c:v>
                </c:pt>
                <c:pt idx="760">
                  <c:v>2.9543217544247061E-2</c:v>
                </c:pt>
                <c:pt idx="761">
                  <c:v>2.9543217544247061E-2</c:v>
                </c:pt>
                <c:pt idx="762">
                  <c:v>2.9543217544247061E-2</c:v>
                </c:pt>
                <c:pt idx="763">
                  <c:v>2.9543217544247061E-2</c:v>
                </c:pt>
                <c:pt idx="764">
                  <c:v>2.9543217544247061E-2</c:v>
                </c:pt>
                <c:pt idx="765">
                  <c:v>2.9543217544247061E-2</c:v>
                </c:pt>
                <c:pt idx="766">
                  <c:v>2.9543217544247061E-2</c:v>
                </c:pt>
                <c:pt idx="767">
                  <c:v>2.9543217544247061E-2</c:v>
                </c:pt>
                <c:pt idx="768">
                  <c:v>2.9543217544247061E-2</c:v>
                </c:pt>
                <c:pt idx="769">
                  <c:v>2.9543217544247061E-2</c:v>
                </c:pt>
                <c:pt idx="770">
                  <c:v>2.9543217544247061E-2</c:v>
                </c:pt>
                <c:pt idx="771">
                  <c:v>2.9543217544247061E-2</c:v>
                </c:pt>
                <c:pt idx="772">
                  <c:v>2.9543217544247061E-2</c:v>
                </c:pt>
                <c:pt idx="773">
                  <c:v>2.9543217544247061E-2</c:v>
                </c:pt>
                <c:pt idx="774">
                  <c:v>2.9543217544247061E-2</c:v>
                </c:pt>
                <c:pt idx="775">
                  <c:v>2.9543217544247061E-2</c:v>
                </c:pt>
                <c:pt idx="776">
                  <c:v>2.9543217544247061E-2</c:v>
                </c:pt>
                <c:pt idx="777">
                  <c:v>2.9543217544247061E-2</c:v>
                </c:pt>
                <c:pt idx="778">
                  <c:v>2.9543217544247061E-2</c:v>
                </c:pt>
                <c:pt idx="779">
                  <c:v>2.9543217544247061E-2</c:v>
                </c:pt>
                <c:pt idx="780">
                  <c:v>2.9543217544247061E-2</c:v>
                </c:pt>
                <c:pt idx="781">
                  <c:v>2.9543217544247061E-2</c:v>
                </c:pt>
                <c:pt idx="782">
                  <c:v>2.9543217544247061E-2</c:v>
                </c:pt>
                <c:pt idx="783">
                  <c:v>2.9543217544247061E-2</c:v>
                </c:pt>
                <c:pt idx="784">
                  <c:v>2.9543217544247061E-2</c:v>
                </c:pt>
                <c:pt idx="785">
                  <c:v>2.9543217544247061E-2</c:v>
                </c:pt>
                <c:pt idx="786">
                  <c:v>2.9543217544247061E-2</c:v>
                </c:pt>
                <c:pt idx="787">
                  <c:v>2.9543217544247061E-2</c:v>
                </c:pt>
                <c:pt idx="788">
                  <c:v>2.9543217544247061E-2</c:v>
                </c:pt>
                <c:pt idx="789">
                  <c:v>2.9543217544247061E-2</c:v>
                </c:pt>
                <c:pt idx="790">
                  <c:v>2.9543217544247061E-2</c:v>
                </c:pt>
                <c:pt idx="791">
                  <c:v>2.9543217544247061E-2</c:v>
                </c:pt>
                <c:pt idx="792">
                  <c:v>2.9543217544247061E-2</c:v>
                </c:pt>
                <c:pt idx="793">
                  <c:v>2.9543217544247061E-2</c:v>
                </c:pt>
                <c:pt idx="794">
                  <c:v>2.9543217544247061E-2</c:v>
                </c:pt>
                <c:pt idx="795">
                  <c:v>2.9543217544247061E-2</c:v>
                </c:pt>
                <c:pt idx="796">
                  <c:v>2.9543217544247061E-2</c:v>
                </c:pt>
                <c:pt idx="797">
                  <c:v>2.9543217544247061E-2</c:v>
                </c:pt>
                <c:pt idx="798">
                  <c:v>2.9543217544247061E-2</c:v>
                </c:pt>
                <c:pt idx="799">
                  <c:v>2.9543217544247061E-2</c:v>
                </c:pt>
                <c:pt idx="800">
                  <c:v>2.9543217544247061E-2</c:v>
                </c:pt>
                <c:pt idx="801">
                  <c:v>2.9543217544247061E-2</c:v>
                </c:pt>
                <c:pt idx="802">
                  <c:v>2.9543217544247061E-2</c:v>
                </c:pt>
                <c:pt idx="803">
                  <c:v>2.9543217544247061E-2</c:v>
                </c:pt>
                <c:pt idx="804">
                  <c:v>2.9543217544247061E-2</c:v>
                </c:pt>
                <c:pt idx="805">
                  <c:v>2.9543217544247061E-2</c:v>
                </c:pt>
                <c:pt idx="806">
                  <c:v>2.9543217544247061E-2</c:v>
                </c:pt>
                <c:pt idx="807">
                  <c:v>2.9543217544247061E-2</c:v>
                </c:pt>
                <c:pt idx="808">
                  <c:v>2.9543217544247061E-2</c:v>
                </c:pt>
                <c:pt idx="809">
                  <c:v>2.9543217544247061E-2</c:v>
                </c:pt>
                <c:pt idx="810">
                  <c:v>2.9543217544247061E-2</c:v>
                </c:pt>
                <c:pt idx="811">
                  <c:v>2.9543217544247061E-2</c:v>
                </c:pt>
                <c:pt idx="812">
                  <c:v>2.9543217544247061E-2</c:v>
                </c:pt>
                <c:pt idx="813">
                  <c:v>2.9543217544247061E-2</c:v>
                </c:pt>
                <c:pt idx="814">
                  <c:v>2.9543217544247061E-2</c:v>
                </c:pt>
                <c:pt idx="815">
                  <c:v>2.9543217544247061E-2</c:v>
                </c:pt>
                <c:pt idx="816">
                  <c:v>2.9543217544247061E-2</c:v>
                </c:pt>
                <c:pt idx="817">
                  <c:v>2.9543217544247061E-2</c:v>
                </c:pt>
                <c:pt idx="818">
                  <c:v>2.9543217544247061E-2</c:v>
                </c:pt>
                <c:pt idx="819">
                  <c:v>2.9543217544247061E-2</c:v>
                </c:pt>
                <c:pt idx="820">
                  <c:v>2.9543217544247061E-2</c:v>
                </c:pt>
                <c:pt idx="821">
                  <c:v>2.9543217544247061E-2</c:v>
                </c:pt>
                <c:pt idx="822">
                  <c:v>2.9543217544247061E-2</c:v>
                </c:pt>
                <c:pt idx="823">
                  <c:v>2.9543217544247061E-2</c:v>
                </c:pt>
                <c:pt idx="824">
                  <c:v>2.9543217544247061E-2</c:v>
                </c:pt>
                <c:pt idx="825">
                  <c:v>2.9543217544247061E-2</c:v>
                </c:pt>
                <c:pt idx="826">
                  <c:v>2.9543217544247061E-2</c:v>
                </c:pt>
                <c:pt idx="827">
                  <c:v>2.9543217544247061E-2</c:v>
                </c:pt>
                <c:pt idx="828">
                  <c:v>2.9543217544247061E-2</c:v>
                </c:pt>
                <c:pt idx="829">
                  <c:v>2.9543217544247061E-2</c:v>
                </c:pt>
                <c:pt idx="830">
                  <c:v>2.9543217544247061E-2</c:v>
                </c:pt>
                <c:pt idx="831">
                  <c:v>2.9543217544247061E-2</c:v>
                </c:pt>
                <c:pt idx="832">
                  <c:v>2.9543217544247061E-2</c:v>
                </c:pt>
                <c:pt idx="833">
                  <c:v>2.9543217544247061E-2</c:v>
                </c:pt>
                <c:pt idx="834">
                  <c:v>2.9543217544247061E-2</c:v>
                </c:pt>
                <c:pt idx="835">
                  <c:v>2.9543217544247061E-2</c:v>
                </c:pt>
                <c:pt idx="836">
                  <c:v>2.9543217544247061E-2</c:v>
                </c:pt>
                <c:pt idx="837">
                  <c:v>2.9543217544247061E-2</c:v>
                </c:pt>
                <c:pt idx="838">
                  <c:v>2.9543217544247061E-2</c:v>
                </c:pt>
                <c:pt idx="839">
                  <c:v>2.9543217544247061E-2</c:v>
                </c:pt>
                <c:pt idx="840">
                  <c:v>2.9543217544247061E-2</c:v>
                </c:pt>
                <c:pt idx="841">
                  <c:v>2.9543217544247061E-2</c:v>
                </c:pt>
                <c:pt idx="842">
                  <c:v>2.9543217544247061E-2</c:v>
                </c:pt>
                <c:pt idx="843">
                  <c:v>2.9543217544247061E-2</c:v>
                </c:pt>
                <c:pt idx="844">
                  <c:v>2.9543217544247061E-2</c:v>
                </c:pt>
                <c:pt idx="845">
                  <c:v>2.9543217544247061E-2</c:v>
                </c:pt>
                <c:pt idx="846">
                  <c:v>2.9543217544247061E-2</c:v>
                </c:pt>
                <c:pt idx="847">
                  <c:v>2.9543217544247061E-2</c:v>
                </c:pt>
                <c:pt idx="848">
                  <c:v>2.9543217544247061E-2</c:v>
                </c:pt>
                <c:pt idx="849">
                  <c:v>2.9543217544247061E-2</c:v>
                </c:pt>
                <c:pt idx="850">
                  <c:v>2.9543217544247061E-2</c:v>
                </c:pt>
                <c:pt idx="851">
                  <c:v>2.9543217544247061E-2</c:v>
                </c:pt>
                <c:pt idx="852">
                  <c:v>2.9543217544247061E-2</c:v>
                </c:pt>
                <c:pt idx="853">
                  <c:v>2.9543217544247061E-2</c:v>
                </c:pt>
                <c:pt idx="854">
                  <c:v>2.9543217544247061E-2</c:v>
                </c:pt>
                <c:pt idx="855">
                  <c:v>2.9543217544247061E-2</c:v>
                </c:pt>
                <c:pt idx="856">
                  <c:v>2.9543217544247061E-2</c:v>
                </c:pt>
                <c:pt idx="857">
                  <c:v>2.9543217544247061E-2</c:v>
                </c:pt>
                <c:pt idx="858">
                  <c:v>2.9543217544247061E-2</c:v>
                </c:pt>
                <c:pt idx="859">
                  <c:v>2.9543217544247061E-2</c:v>
                </c:pt>
                <c:pt idx="860">
                  <c:v>2.9543217544247061E-2</c:v>
                </c:pt>
                <c:pt idx="861">
                  <c:v>2.9543217544247061E-2</c:v>
                </c:pt>
                <c:pt idx="862">
                  <c:v>2.9543217544247061E-2</c:v>
                </c:pt>
                <c:pt idx="863">
                  <c:v>2.9543217544247061E-2</c:v>
                </c:pt>
                <c:pt idx="864">
                  <c:v>2.9543217544247061E-2</c:v>
                </c:pt>
                <c:pt idx="865">
                  <c:v>2.9543217544247061E-2</c:v>
                </c:pt>
                <c:pt idx="866">
                  <c:v>2.9543217544247061E-2</c:v>
                </c:pt>
                <c:pt idx="867">
                  <c:v>2.9543217544247061E-2</c:v>
                </c:pt>
                <c:pt idx="868">
                  <c:v>2.9543217544247061E-2</c:v>
                </c:pt>
                <c:pt idx="869">
                  <c:v>2.9543217544247061E-2</c:v>
                </c:pt>
                <c:pt idx="870">
                  <c:v>2.9543217544247061E-2</c:v>
                </c:pt>
                <c:pt idx="871">
                  <c:v>2.9543217544247061E-2</c:v>
                </c:pt>
                <c:pt idx="872">
                  <c:v>2.9543217544247061E-2</c:v>
                </c:pt>
                <c:pt idx="873">
                  <c:v>2.9543217544247061E-2</c:v>
                </c:pt>
                <c:pt idx="874">
                  <c:v>2.9543217544247061E-2</c:v>
                </c:pt>
                <c:pt idx="875">
                  <c:v>2.9543217544247061E-2</c:v>
                </c:pt>
                <c:pt idx="876">
                  <c:v>2.9543217544247061E-2</c:v>
                </c:pt>
                <c:pt idx="877">
                  <c:v>2.9543217544247061E-2</c:v>
                </c:pt>
                <c:pt idx="878">
                  <c:v>2.9543217544247061E-2</c:v>
                </c:pt>
                <c:pt idx="879">
                  <c:v>2.9543217544247061E-2</c:v>
                </c:pt>
                <c:pt idx="880">
                  <c:v>2.9543217544247061E-2</c:v>
                </c:pt>
                <c:pt idx="881">
                  <c:v>2.9543217544247061E-2</c:v>
                </c:pt>
                <c:pt idx="882">
                  <c:v>2.9543217544247061E-2</c:v>
                </c:pt>
                <c:pt idx="883">
                  <c:v>2.9543217544247061E-2</c:v>
                </c:pt>
                <c:pt idx="884">
                  <c:v>2.9543217544247061E-2</c:v>
                </c:pt>
                <c:pt idx="885">
                  <c:v>2.9543217544247061E-2</c:v>
                </c:pt>
                <c:pt idx="886">
                  <c:v>2.9543217544247061E-2</c:v>
                </c:pt>
                <c:pt idx="887">
                  <c:v>2.9543217544247061E-2</c:v>
                </c:pt>
                <c:pt idx="888">
                  <c:v>2.9543217544247061E-2</c:v>
                </c:pt>
                <c:pt idx="889">
                  <c:v>2.9543217544247061E-2</c:v>
                </c:pt>
                <c:pt idx="890">
                  <c:v>2.9543217544247061E-2</c:v>
                </c:pt>
                <c:pt idx="891">
                  <c:v>2.9543217544247061E-2</c:v>
                </c:pt>
                <c:pt idx="892">
                  <c:v>2.9543217544247061E-2</c:v>
                </c:pt>
                <c:pt idx="893">
                  <c:v>2.9543217544247061E-2</c:v>
                </c:pt>
                <c:pt idx="894">
                  <c:v>2.9543217544247061E-2</c:v>
                </c:pt>
                <c:pt idx="895">
                  <c:v>2.9543217544247061E-2</c:v>
                </c:pt>
                <c:pt idx="896">
                  <c:v>2.9543217544247061E-2</c:v>
                </c:pt>
                <c:pt idx="897">
                  <c:v>2.9543217544247061E-2</c:v>
                </c:pt>
                <c:pt idx="898">
                  <c:v>2.9543217544247061E-2</c:v>
                </c:pt>
                <c:pt idx="899">
                  <c:v>2.9543217544247061E-2</c:v>
                </c:pt>
                <c:pt idx="900">
                  <c:v>2.9543217544247061E-2</c:v>
                </c:pt>
                <c:pt idx="901">
                  <c:v>2.9543217544247061E-2</c:v>
                </c:pt>
                <c:pt idx="902">
                  <c:v>2.9543217544247061E-2</c:v>
                </c:pt>
                <c:pt idx="903">
                  <c:v>2.9543217544247061E-2</c:v>
                </c:pt>
                <c:pt idx="904">
                  <c:v>2.9543217544247061E-2</c:v>
                </c:pt>
                <c:pt idx="905">
                  <c:v>2.9543217544247061E-2</c:v>
                </c:pt>
                <c:pt idx="906">
                  <c:v>2.9543217544247061E-2</c:v>
                </c:pt>
                <c:pt idx="907">
                  <c:v>2.9543217544247061E-2</c:v>
                </c:pt>
                <c:pt idx="908">
                  <c:v>2.9543217544247061E-2</c:v>
                </c:pt>
                <c:pt idx="909">
                  <c:v>2.9543217544247061E-2</c:v>
                </c:pt>
                <c:pt idx="910">
                  <c:v>2.9543217544247061E-2</c:v>
                </c:pt>
                <c:pt idx="911">
                  <c:v>2.9543217544247061E-2</c:v>
                </c:pt>
                <c:pt idx="912">
                  <c:v>2.9543217544247061E-2</c:v>
                </c:pt>
                <c:pt idx="913">
                  <c:v>2.9543217544247061E-2</c:v>
                </c:pt>
                <c:pt idx="914">
                  <c:v>2.9543217544247061E-2</c:v>
                </c:pt>
                <c:pt idx="915">
                  <c:v>2.9543217544247061E-2</c:v>
                </c:pt>
                <c:pt idx="916">
                  <c:v>2.9543217544247061E-2</c:v>
                </c:pt>
                <c:pt idx="917">
                  <c:v>2.9543217544247061E-2</c:v>
                </c:pt>
                <c:pt idx="918">
                  <c:v>2.9543217544247061E-2</c:v>
                </c:pt>
                <c:pt idx="919">
                  <c:v>2.9543217544247061E-2</c:v>
                </c:pt>
                <c:pt idx="920">
                  <c:v>2.9543217544247061E-2</c:v>
                </c:pt>
                <c:pt idx="921">
                  <c:v>2.9543217544247061E-2</c:v>
                </c:pt>
                <c:pt idx="922">
                  <c:v>2.9543217544247061E-2</c:v>
                </c:pt>
                <c:pt idx="923">
                  <c:v>2.9543217544247061E-2</c:v>
                </c:pt>
                <c:pt idx="924">
                  <c:v>2.9543217544247061E-2</c:v>
                </c:pt>
                <c:pt idx="925">
                  <c:v>2.9543217544247061E-2</c:v>
                </c:pt>
                <c:pt idx="926">
                  <c:v>2.9543217544247061E-2</c:v>
                </c:pt>
                <c:pt idx="927">
                  <c:v>2.9543217544247061E-2</c:v>
                </c:pt>
                <c:pt idx="928">
                  <c:v>2.9543217544247061E-2</c:v>
                </c:pt>
                <c:pt idx="929">
                  <c:v>2.9543217544247061E-2</c:v>
                </c:pt>
                <c:pt idx="930">
                  <c:v>2.9543217544247061E-2</c:v>
                </c:pt>
                <c:pt idx="931">
                  <c:v>2.9543217544247061E-2</c:v>
                </c:pt>
                <c:pt idx="932">
                  <c:v>2.9543217544247061E-2</c:v>
                </c:pt>
                <c:pt idx="933">
                  <c:v>2.9543217544247061E-2</c:v>
                </c:pt>
                <c:pt idx="934">
                  <c:v>2.9543217544247061E-2</c:v>
                </c:pt>
                <c:pt idx="935">
                  <c:v>2.9543217544247061E-2</c:v>
                </c:pt>
                <c:pt idx="936">
                  <c:v>2.9543217544247061E-2</c:v>
                </c:pt>
                <c:pt idx="937">
                  <c:v>2.9543217544247061E-2</c:v>
                </c:pt>
                <c:pt idx="938">
                  <c:v>2.9543217544247061E-2</c:v>
                </c:pt>
                <c:pt idx="939">
                  <c:v>2.9543217544247061E-2</c:v>
                </c:pt>
                <c:pt idx="940">
                  <c:v>2.9543217544247061E-2</c:v>
                </c:pt>
                <c:pt idx="941">
                  <c:v>2.9543217544247061E-2</c:v>
                </c:pt>
                <c:pt idx="942">
                  <c:v>2.9543217544247061E-2</c:v>
                </c:pt>
                <c:pt idx="943">
                  <c:v>2.9543217544247061E-2</c:v>
                </c:pt>
                <c:pt idx="944">
                  <c:v>2.9543217544247061E-2</c:v>
                </c:pt>
                <c:pt idx="945">
                  <c:v>2.9543217544247061E-2</c:v>
                </c:pt>
                <c:pt idx="946">
                  <c:v>2.9543217544247061E-2</c:v>
                </c:pt>
                <c:pt idx="947">
                  <c:v>2.9543217544247061E-2</c:v>
                </c:pt>
                <c:pt idx="948">
                  <c:v>2.9543217544247061E-2</c:v>
                </c:pt>
                <c:pt idx="949">
                  <c:v>2.9543217544247061E-2</c:v>
                </c:pt>
                <c:pt idx="950">
                  <c:v>2.9543217544247061E-2</c:v>
                </c:pt>
                <c:pt idx="951">
                  <c:v>2.9543217544247061E-2</c:v>
                </c:pt>
                <c:pt idx="952">
                  <c:v>2.9543217544247061E-2</c:v>
                </c:pt>
                <c:pt idx="953">
                  <c:v>2.9543217544247061E-2</c:v>
                </c:pt>
                <c:pt idx="954">
                  <c:v>2.9543217544247061E-2</c:v>
                </c:pt>
                <c:pt idx="955">
                  <c:v>2.9543217544247061E-2</c:v>
                </c:pt>
                <c:pt idx="956">
                  <c:v>2.9543217544247061E-2</c:v>
                </c:pt>
                <c:pt idx="957">
                  <c:v>2.9543217544247061E-2</c:v>
                </c:pt>
                <c:pt idx="958">
                  <c:v>2.9543217544247061E-2</c:v>
                </c:pt>
                <c:pt idx="959">
                  <c:v>2.9543217544247061E-2</c:v>
                </c:pt>
                <c:pt idx="960">
                  <c:v>2.9543217544247061E-2</c:v>
                </c:pt>
                <c:pt idx="961">
                  <c:v>2.9543217544247061E-2</c:v>
                </c:pt>
                <c:pt idx="962">
                  <c:v>2.9543217544247061E-2</c:v>
                </c:pt>
                <c:pt idx="963">
                  <c:v>2.9543217544247061E-2</c:v>
                </c:pt>
                <c:pt idx="964">
                  <c:v>2.9543217544247061E-2</c:v>
                </c:pt>
                <c:pt idx="965">
                  <c:v>2.9543217544247061E-2</c:v>
                </c:pt>
                <c:pt idx="966">
                  <c:v>2.9543217544247061E-2</c:v>
                </c:pt>
                <c:pt idx="967">
                  <c:v>2.9543217544247061E-2</c:v>
                </c:pt>
                <c:pt idx="968">
                  <c:v>2.9543217544247061E-2</c:v>
                </c:pt>
                <c:pt idx="969">
                  <c:v>2.9543217544247061E-2</c:v>
                </c:pt>
                <c:pt idx="970">
                  <c:v>2.9543217544247061E-2</c:v>
                </c:pt>
                <c:pt idx="971">
                  <c:v>2.9543217544247061E-2</c:v>
                </c:pt>
                <c:pt idx="972">
                  <c:v>2.9543217544247061E-2</c:v>
                </c:pt>
                <c:pt idx="973">
                  <c:v>2.9543217544247061E-2</c:v>
                </c:pt>
                <c:pt idx="974">
                  <c:v>2.9543217544247061E-2</c:v>
                </c:pt>
                <c:pt idx="975">
                  <c:v>2.9543217544247061E-2</c:v>
                </c:pt>
                <c:pt idx="976">
                  <c:v>2.9543217544247061E-2</c:v>
                </c:pt>
                <c:pt idx="977">
                  <c:v>2.9543217544247061E-2</c:v>
                </c:pt>
                <c:pt idx="978">
                  <c:v>2.9543217544247061E-2</c:v>
                </c:pt>
                <c:pt idx="979">
                  <c:v>2.9543217544247061E-2</c:v>
                </c:pt>
                <c:pt idx="980">
                  <c:v>2.9543217544247061E-2</c:v>
                </c:pt>
                <c:pt idx="981">
                  <c:v>2.9543217544247061E-2</c:v>
                </c:pt>
                <c:pt idx="982">
                  <c:v>2.9543217544247061E-2</c:v>
                </c:pt>
                <c:pt idx="983">
                  <c:v>2.9543217544247061E-2</c:v>
                </c:pt>
                <c:pt idx="984">
                  <c:v>2.9543217544247061E-2</c:v>
                </c:pt>
                <c:pt idx="985">
                  <c:v>2.9543217544247061E-2</c:v>
                </c:pt>
                <c:pt idx="986">
                  <c:v>2.9543217544247061E-2</c:v>
                </c:pt>
                <c:pt idx="987">
                  <c:v>2.9543217544247061E-2</c:v>
                </c:pt>
                <c:pt idx="988">
                  <c:v>2.9543217544247061E-2</c:v>
                </c:pt>
                <c:pt idx="989">
                  <c:v>2.9543217544247061E-2</c:v>
                </c:pt>
                <c:pt idx="990">
                  <c:v>2.9543217544247061E-2</c:v>
                </c:pt>
                <c:pt idx="991">
                  <c:v>2.9543217544247061E-2</c:v>
                </c:pt>
                <c:pt idx="992">
                  <c:v>2.9543217544247061E-2</c:v>
                </c:pt>
                <c:pt idx="993">
                  <c:v>2.9543217544247061E-2</c:v>
                </c:pt>
                <c:pt idx="994">
                  <c:v>2.9543217544247061E-2</c:v>
                </c:pt>
                <c:pt idx="995">
                  <c:v>2.9543217544247061E-2</c:v>
                </c:pt>
                <c:pt idx="996">
                  <c:v>2.9543217544247061E-2</c:v>
                </c:pt>
                <c:pt idx="997">
                  <c:v>2.9543217544247061E-2</c:v>
                </c:pt>
                <c:pt idx="998">
                  <c:v>2.9543217544247061E-2</c:v>
                </c:pt>
                <c:pt idx="999">
                  <c:v>2.9543217544247061E-2</c:v>
                </c:pt>
                <c:pt idx="1000">
                  <c:v>2.9543217544247061E-2</c:v>
                </c:pt>
                <c:pt idx="1001">
                  <c:v>2.9543217544247061E-2</c:v>
                </c:pt>
                <c:pt idx="1002">
                  <c:v>2.9543217544247061E-2</c:v>
                </c:pt>
                <c:pt idx="1003">
                  <c:v>2.9543217544247061E-2</c:v>
                </c:pt>
                <c:pt idx="1004">
                  <c:v>2.9543217544247061E-2</c:v>
                </c:pt>
                <c:pt idx="1005">
                  <c:v>2.9543217544247061E-2</c:v>
                </c:pt>
                <c:pt idx="1006">
                  <c:v>2.9543217544247061E-2</c:v>
                </c:pt>
                <c:pt idx="1007">
                  <c:v>2.9543217544247061E-2</c:v>
                </c:pt>
                <c:pt idx="1008">
                  <c:v>2.9543217544247061E-2</c:v>
                </c:pt>
                <c:pt idx="1009">
                  <c:v>2.9543217544247061E-2</c:v>
                </c:pt>
                <c:pt idx="1010">
                  <c:v>2.9543217544247061E-2</c:v>
                </c:pt>
                <c:pt idx="1011">
                  <c:v>2.9543217544247061E-2</c:v>
                </c:pt>
                <c:pt idx="1012">
                  <c:v>2.9543217544247061E-2</c:v>
                </c:pt>
                <c:pt idx="1013">
                  <c:v>2.9543217544247061E-2</c:v>
                </c:pt>
                <c:pt idx="1014">
                  <c:v>2.9543217544247061E-2</c:v>
                </c:pt>
                <c:pt idx="1015">
                  <c:v>2.9543217544247061E-2</c:v>
                </c:pt>
                <c:pt idx="1016">
                  <c:v>2.9543217544247061E-2</c:v>
                </c:pt>
                <c:pt idx="1017">
                  <c:v>2.9543217544247061E-2</c:v>
                </c:pt>
                <c:pt idx="1018">
                  <c:v>2.9543217544247061E-2</c:v>
                </c:pt>
                <c:pt idx="1019">
                  <c:v>2.9543217544247061E-2</c:v>
                </c:pt>
                <c:pt idx="1020">
                  <c:v>2.9543217544247061E-2</c:v>
                </c:pt>
                <c:pt idx="1021">
                  <c:v>2.9543217544247061E-2</c:v>
                </c:pt>
                <c:pt idx="1022">
                  <c:v>2.9543217544247061E-2</c:v>
                </c:pt>
                <c:pt idx="1023">
                  <c:v>2.9543217544247061E-2</c:v>
                </c:pt>
                <c:pt idx="1024">
                  <c:v>2.9543217544247061E-2</c:v>
                </c:pt>
                <c:pt idx="1025">
                  <c:v>2.9543217544247061E-2</c:v>
                </c:pt>
                <c:pt idx="1026">
                  <c:v>2.9543217544247061E-2</c:v>
                </c:pt>
                <c:pt idx="1027">
                  <c:v>2.9543217544247061E-2</c:v>
                </c:pt>
                <c:pt idx="1028">
                  <c:v>2.9543217544247061E-2</c:v>
                </c:pt>
                <c:pt idx="1029">
                  <c:v>2.9543217544247061E-2</c:v>
                </c:pt>
                <c:pt idx="1030">
                  <c:v>2.9543217544247061E-2</c:v>
                </c:pt>
                <c:pt idx="1031">
                  <c:v>2.9543217544247061E-2</c:v>
                </c:pt>
                <c:pt idx="1032">
                  <c:v>2.9543217544247061E-2</c:v>
                </c:pt>
                <c:pt idx="1033">
                  <c:v>2.9543217544247061E-2</c:v>
                </c:pt>
                <c:pt idx="1034">
                  <c:v>2.9543217544247061E-2</c:v>
                </c:pt>
                <c:pt idx="1035">
                  <c:v>2.9543217544247061E-2</c:v>
                </c:pt>
                <c:pt idx="1036">
                  <c:v>2.9543217544247061E-2</c:v>
                </c:pt>
                <c:pt idx="1037">
                  <c:v>2.9543217544247061E-2</c:v>
                </c:pt>
                <c:pt idx="1038">
                  <c:v>2.9543217544247061E-2</c:v>
                </c:pt>
                <c:pt idx="1039">
                  <c:v>2.9543217544247061E-2</c:v>
                </c:pt>
                <c:pt idx="1040">
                  <c:v>2.9543217544247061E-2</c:v>
                </c:pt>
                <c:pt idx="1041">
                  <c:v>2.9543217544247061E-2</c:v>
                </c:pt>
                <c:pt idx="1042">
                  <c:v>2.9543217544247061E-2</c:v>
                </c:pt>
                <c:pt idx="1043">
                  <c:v>2.9543217544247061E-2</c:v>
                </c:pt>
                <c:pt idx="1044">
                  <c:v>2.9543217544247061E-2</c:v>
                </c:pt>
                <c:pt idx="1045">
                  <c:v>2.9543217544247061E-2</c:v>
                </c:pt>
                <c:pt idx="1046">
                  <c:v>2.9543217544247061E-2</c:v>
                </c:pt>
                <c:pt idx="1047">
                  <c:v>2.9543217544247061E-2</c:v>
                </c:pt>
                <c:pt idx="1048">
                  <c:v>2.9543217544247061E-2</c:v>
                </c:pt>
                <c:pt idx="1049">
                  <c:v>2.9543217544247061E-2</c:v>
                </c:pt>
                <c:pt idx="1050">
                  <c:v>2.9543217544247061E-2</c:v>
                </c:pt>
                <c:pt idx="1051">
                  <c:v>2.9543217544247061E-2</c:v>
                </c:pt>
                <c:pt idx="1052">
                  <c:v>2.9543217544247061E-2</c:v>
                </c:pt>
                <c:pt idx="1053">
                  <c:v>2.9543217544247061E-2</c:v>
                </c:pt>
                <c:pt idx="1054">
                  <c:v>2.9543217544247061E-2</c:v>
                </c:pt>
                <c:pt idx="1055">
                  <c:v>2.9543217544247061E-2</c:v>
                </c:pt>
                <c:pt idx="1056">
                  <c:v>2.9543217544247061E-2</c:v>
                </c:pt>
                <c:pt idx="1057">
                  <c:v>2.9543217544247061E-2</c:v>
                </c:pt>
                <c:pt idx="1058">
                  <c:v>2.9543217544247061E-2</c:v>
                </c:pt>
                <c:pt idx="1059">
                  <c:v>2.9543217544247061E-2</c:v>
                </c:pt>
                <c:pt idx="1060">
                  <c:v>2.9543217544247061E-2</c:v>
                </c:pt>
                <c:pt idx="1061">
                  <c:v>2.9543217544247061E-2</c:v>
                </c:pt>
                <c:pt idx="1062">
                  <c:v>2.9543217544247061E-2</c:v>
                </c:pt>
                <c:pt idx="1063">
                  <c:v>2.9543217544247061E-2</c:v>
                </c:pt>
                <c:pt idx="1064">
                  <c:v>2.9543217544247061E-2</c:v>
                </c:pt>
                <c:pt idx="1065">
                  <c:v>2.9543217544247061E-2</c:v>
                </c:pt>
                <c:pt idx="1066">
                  <c:v>2.9543217544247061E-2</c:v>
                </c:pt>
                <c:pt idx="1067">
                  <c:v>2.9543217544247061E-2</c:v>
                </c:pt>
                <c:pt idx="1068">
                  <c:v>2.9543217544247061E-2</c:v>
                </c:pt>
                <c:pt idx="1069">
                  <c:v>2.9543217544247061E-2</c:v>
                </c:pt>
                <c:pt idx="1070">
                  <c:v>2.9543217544247061E-2</c:v>
                </c:pt>
                <c:pt idx="1071">
                  <c:v>2.9543217544247061E-2</c:v>
                </c:pt>
                <c:pt idx="1072">
                  <c:v>2.9543217544247061E-2</c:v>
                </c:pt>
                <c:pt idx="1073">
                  <c:v>2.9543217544247061E-2</c:v>
                </c:pt>
                <c:pt idx="1074">
                  <c:v>2.9543217544247061E-2</c:v>
                </c:pt>
                <c:pt idx="1075">
                  <c:v>2.9543217544247061E-2</c:v>
                </c:pt>
                <c:pt idx="1076">
                  <c:v>2.9543217544247061E-2</c:v>
                </c:pt>
                <c:pt idx="1077">
                  <c:v>2.9543217544247061E-2</c:v>
                </c:pt>
                <c:pt idx="1078">
                  <c:v>2.9543217544247061E-2</c:v>
                </c:pt>
                <c:pt idx="1079">
                  <c:v>2.9543217544247061E-2</c:v>
                </c:pt>
                <c:pt idx="1080">
                  <c:v>2.9543217544247061E-2</c:v>
                </c:pt>
                <c:pt idx="1081">
                  <c:v>2.9543217544247061E-2</c:v>
                </c:pt>
                <c:pt idx="1082">
                  <c:v>2.9543217544247061E-2</c:v>
                </c:pt>
                <c:pt idx="1083">
                  <c:v>2.9543217544247061E-2</c:v>
                </c:pt>
                <c:pt idx="1084">
                  <c:v>2.9543217544247061E-2</c:v>
                </c:pt>
                <c:pt idx="1085">
                  <c:v>2.9543217544247061E-2</c:v>
                </c:pt>
                <c:pt idx="1086">
                  <c:v>2.9543217544247061E-2</c:v>
                </c:pt>
                <c:pt idx="1087">
                  <c:v>2.9543217544247061E-2</c:v>
                </c:pt>
                <c:pt idx="1088">
                  <c:v>2.9543217544247061E-2</c:v>
                </c:pt>
                <c:pt idx="1089">
                  <c:v>2.9543217544247061E-2</c:v>
                </c:pt>
                <c:pt idx="1090">
                  <c:v>2.9543217544247061E-2</c:v>
                </c:pt>
                <c:pt idx="1091">
                  <c:v>2.9543217544247061E-2</c:v>
                </c:pt>
                <c:pt idx="1092">
                  <c:v>2.9543217544247061E-2</c:v>
                </c:pt>
                <c:pt idx="1093">
                  <c:v>2.9543217544247061E-2</c:v>
                </c:pt>
                <c:pt idx="1094">
                  <c:v>2.9543217544247061E-2</c:v>
                </c:pt>
                <c:pt idx="1095">
                  <c:v>2.9543217544247061E-2</c:v>
                </c:pt>
                <c:pt idx="1096">
                  <c:v>2.9543217544247061E-2</c:v>
                </c:pt>
                <c:pt idx="1097">
                  <c:v>2.9543217544247061E-2</c:v>
                </c:pt>
                <c:pt idx="1098">
                  <c:v>2.9543217544247061E-2</c:v>
                </c:pt>
                <c:pt idx="1099">
                  <c:v>2.9543217544247061E-2</c:v>
                </c:pt>
                <c:pt idx="1100">
                  <c:v>2.9543217544247061E-2</c:v>
                </c:pt>
                <c:pt idx="1101">
                  <c:v>2.9543217544247061E-2</c:v>
                </c:pt>
                <c:pt idx="1102">
                  <c:v>2.9543217544247061E-2</c:v>
                </c:pt>
                <c:pt idx="1103">
                  <c:v>2.9543217544247061E-2</c:v>
                </c:pt>
                <c:pt idx="1104">
                  <c:v>2.9543217544247061E-2</c:v>
                </c:pt>
                <c:pt idx="1105">
                  <c:v>2.9543217544247061E-2</c:v>
                </c:pt>
                <c:pt idx="1106">
                  <c:v>2.9543217544247061E-2</c:v>
                </c:pt>
                <c:pt idx="1107">
                  <c:v>2.9543217544247061E-2</c:v>
                </c:pt>
                <c:pt idx="1108">
                  <c:v>2.9543217544247061E-2</c:v>
                </c:pt>
                <c:pt idx="1109">
                  <c:v>2.9543217544247061E-2</c:v>
                </c:pt>
                <c:pt idx="1110">
                  <c:v>2.9543217544247061E-2</c:v>
                </c:pt>
                <c:pt idx="1111">
                  <c:v>2.9543217544247061E-2</c:v>
                </c:pt>
                <c:pt idx="1112">
                  <c:v>2.9543217544247061E-2</c:v>
                </c:pt>
                <c:pt idx="1113">
                  <c:v>2.9543217544247061E-2</c:v>
                </c:pt>
                <c:pt idx="1114">
                  <c:v>2.9543217544247061E-2</c:v>
                </c:pt>
                <c:pt idx="1115">
                  <c:v>2.9543217544247061E-2</c:v>
                </c:pt>
                <c:pt idx="1116">
                  <c:v>2.9543217544247061E-2</c:v>
                </c:pt>
                <c:pt idx="1117">
                  <c:v>2.9543217544247061E-2</c:v>
                </c:pt>
                <c:pt idx="1118">
                  <c:v>2.9543217544247061E-2</c:v>
                </c:pt>
                <c:pt idx="1119">
                  <c:v>2.9543217544247061E-2</c:v>
                </c:pt>
                <c:pt idx="1120">
                  <c:v>2.9543217544247061E-2</c:v>
                </c:pt>
                <c:pt idx="1121">
                  <c:v>2.9543217544247061E-2</c:v>
                </c:pt>
                <c:pt idx="1122">
                  <c:v>2.9543217544247061E-2</c:v>
                </c:pt>
                <c:pt idx="1123">
                  <c:v>2.9543217544247061E-2</c:v>
                </c:pt>
                <c:pt idx="1124">
                  <c:v>2.9543217544247061E-2</c:v>
                </c:pt>
                <c:pt idx="1125">
                  <c:v>2.9543217544247061E-2</c:v>
                </c:pt>
                <c:pt idx="1126">
                  <c:v>2.9543217544247061E-2</c:v>
                </c:pt>
                <c:pt idx="1127">
                  <c:v>2.9543217544247061E-2</c:v>
                </c:pt>
                <c:pt idx="1128">
                  <c:v>2.9543217544247061E-2</c:v>
                </c:pt>
                <c:pt idx="1129">
                  <c:v>2.9543217544247061E-2</c:v>
                </c:pt>
                <c:pt idx="1130">
                  <c:v>2.9543217544247061E-2</c:v>
                </c:pt>
                <c:pt idx="1131">
                  <c:v>2.9543217544247061E-2</c:v>
                </c:pt>
                <c:pt idx="1132">
                  <c:v>2.9543217544247061E-2</c:v>
                </c:pt>
                <c:pt idx="1133">
                  <c:v>2.9543217544247061E-2</c:v>
                </c:pt>
                <c:pt idx="1134">
                  <c:v>2.9543217544247061E-2</c:v>
                </c:pt>
                <c:pt idx="1135">
                  <c:v>2.9543217544247061E-2</c:v>
                </c:pt>
                <c:pt idx="1136">
                  <c:v>2.9543217544247061E-2</c:v>
                </c:pt>
                <c:pt idx="1137">
                  <c:v>2.9543217544247061E-2</c:v>
                </c:pt>
                <c:pt idx="1138">
                  <c:v>2.9543217544247061E-2</c:v>
                </c:pt>
                <c:pt idx="1139">
                  <c:v>2.9543217544247061E-2</c:v>
                </c:pt>
                <c:pt idx="1140">
                  <c:v>2.9543217544247061E-2</c:v>
                </c:pt>
                <c:pt idx="1141">
                  <c:v>2.9543217544247061E-2</c:v>
                </c:pt>
                <c:pt idx="1142">
                  <c:v>2.9543217544247061E-2</c:v>
                </c:pt>
                <c:pt idx="1143">
                  <c:v>2.9543217544247061E-2</c:v>
                </c:pt>
                <c:pt idx="1144">
                  <c:v>2.9543217544247061E-2</c:v>
                </c:pt>
                <c:pt idx="1145">
                  <c:v>2.9543217544247061E-2</c:v>
                </c:pt>
                <c:pt idx="1146">
                  <c:v>2.9543217544247061E-2</c:v>
                </c:pt>
                <c:pt idx="1147">
                  <c:v>2.9543217544247061E-2</c:v>
                </c:pt>
                <c:pt idx="1148">
                  <c:v>2.9543217544247061E-2</c:v>
                </c:pt>
                <c:pt idx="1149">
                  <c:v>2.9543217544247061E-2</c:v>
                </c:pt>
                <c:pt idx="1150">
                  <c:v>2.9543217544247061E-2</c:v>
                </c:pt>
                <c:pt idx="1151">
                  <c:v>2.9543217544247061E-2</c:v>
                </c:pt>
                <c:pt idx="1152">
                  <c:v>2.9543217544247061E-2</c:v>
                </c:pt>
                <c:pt idx="1153">
                  <c:v>2.9543217544247061E-2</c:v>
                </c:pt>
                <c:pt idx="1154">
                  <c:v>2.9543217544247061E-2</c:v>
                </c:pt>
                <c:pt idx="1155">
                  <c:v>2.9543217544247061E-2</c:v>
                </c:pt>
                <c:pt idx="1156">
                  <c:v>2.9543217544247061E-2</c:v>
                </c:pt>
                <c:pt idx="1157">
                  <c:v>2.9543217544247061E-2</c:v>
                </c:pt>
                <c:pt idx="1158">
                  <c:v>2.9543217544247061E-2</c:v>
                </c:pt>
                <c:pt idx="1159">
                  <c:v>2.9543217544247061E-2</c:v>
                </c:pt>
                <c:pt idx="1160">
                  <c:v>2.9543217544247061E-2</c:v>
                </c:pt>
                <c:pt idx="1161">
                  <c:v>2.9543217544247061E-2</c:v>
                </c:pt>
                <c:pt idx="1162">
                  <c:v>2.9543217544247061E-2</c:v>
                </c:pt>
                <c:pt idx="1163">
                  <c:v>2.9543217544247061E-2</c:v>
                </c:pt>
                <c:pt idx="1164">
                  <c:v>2.9543217544247061E-2</c:v>
                </c:pt>
                <c:pt idx="1165">
                  <c:v>2.9543217544247061E-2</c:v>
                </c:pt>
                <c:pt idx="1166">
                  <c:v>2.9543217544247061E-2</c:v>
                </c:pt>
                <c:pt idx="1167">
                  <c:v>2.9543217544247061E-2</c:v>
                </c:pt>
                <c:pt idx="1168">
                  <c:v>2.9543217544247061E-2</c:v>
                </c:pt>
                <c:pt idx="1169">
                  <c:v>2.9543217544247061E-2</c:v>
                </c:pt>
                <c:pt idx="1170">
                  <c:v>2.9543217544247061E-2</c:v>
                </c:pt>
                <c:pt idx="1171">
                  <c:v>2.9543217544247061E-2</c:v>
                </c:pt>
                <c:pt idx="1172">
                  <c:v>2.9543217544247061E-2</c:v>
                </c:pt>
                <c:pt idx="1173">
                  <c:v>2.9543217544247061E-2</c:v>
                </c:pt>
                <c:pt idx="1174">
                  <c:v>2.9543217544247061E-2</c:v>
                </c:pt>
                <c:pt idx="1175">
                  <c:v>2.9543217544247061E-2</c:v>
                </c:pt>
                <c:pt idx="1176">
                  <c:v>2.9543217544247061E-2</c:v>
                </c:pt>
                <c:pt idx="1177">
                  <c:v>2.9543217544247061E-2</c:v>
                </c:pt>
                <c:pt idx="1178">
                  <c:v>2.9543217544247061E-2</c:v>
                </c:pt>
                <c:pt idx="1179">
                  <c:v>2.9543217544247061E-2</c:v>
                </c:pt>
                <c:pt idx="1180">
                  <c:v>2.9543217544247061E-2</c:v>
                </c:pt>
                <c:pt idx="1181">
                  <c:v>2.9543217544247061E-2</c:v>
                </c:pt>
                <c:pt idx="1182">
                  <c:v>2.9543217544247061E-2</c:v>
                </c:pt>
                <c:pt idx="1183">
                  <c:v>2.9543217544247061E-2</c:v>
                </c:pt>
                <c:pt idx="1184">
                  <c:v>2.9543217544247061E-2</c:v>
                </c:pt>
                <c:pt idx="1185">
                  <c:v>2.9543217544247061E-2</c:v>
                </c:pt>
                <c:pt idx="1186">
                  <c:v>2.9543217544247061E-2</c:v>
                </c:pt>
                <c:pt idx="1187">
                  <c:v>2.9543217544247061E-2</c:v>
                </c:pt>
                <c:pt idx="1188">
                  <c:v>2.9543217544247061E-2</c:v>
                </c:pt>
                <c:pt idx="1189">
                  <c:v>2.9543217544247061E-2</c:v>
                </c:pt>
                <c:pt idx="1190">
                  <c:v>2.9543217544247061E-2</c:v>
                </c:pt>
                <c:pt idx="1191">
                  <c:v>2.9543217544247061E-2</c:v>
                </c:pt>
                <c:pt idx="1192">
                  <c:v>2.9543217544247061E-2</c:v>
                </c:pt>
                <c:pt idx="1193">
                  <c:v>2.9543217544247061E-2</c:v>
                </c:pt>
                <c:pt idx="1194">
                  <c:v>2.9543217544247061E-2</c:v>
                </c:pt>
                <c:pt idx="1195">
                  <c:v>2.9543217544247061E-2</c:v>
                </c:pt>
                <c:pt idx="1196">
                  <c:v>2.9543217544247061E-2</c:v>
                </c:pt>
                <c:pt idx="1197">
                  <c:v>2.9543217544247061E-2</c:v>
                </c:pt>
                <c:pt idx="1198">
                  <c:v>2.9543217544247061E-2</c:v>
                </c:pt>
                <c:pt idx="1199">
                  <c:v>2.9543217544247061E-2</c:v>
                </c:pt>
                <c:pt idx="1200">
                  <c:v>2.9543217544247061E-2</c:v>
                </c:pt>
                <c:pt idx="1201">
                  <c:v>2.9543217544247061E-2</c:v>
                </c:pt>
                <c:pt idx="1202">
                  <c:v>2.9543217544247061E-2</c:v>
                </c:pt>
                <c:pt idx="1203">
                  <c:v>2.9543217544247061E-2</c:v>
                </c:pt>
                <c:pt idx="1204">
                  <c:v>2.9543217544247061E-2</c:v>
                </c:pt>
                <c:pt idx="1205">
                  <c:v>2.9543217544247061E-2</c:v>
                </c:pt>
                <c:pt idx="1206">
                  <c:v>2.9543217544247061E-2</c:v>
                </c:pt>
                <c:pt idx="1207">
                  <c:v>2.9543217544247061E-2</c:v>
                </c:pt>
                <c:pt idx="1208">
                  <c:v>2.9543217544247061E-2</c:v>
                </c:pt>
                <c:pt idx="1209">
                  <c:v>2.9543217544247061E-2</c:v>
                </c:pt>
                <c:pt idx="1210">
                  <c:v>2.9543217544247061E-2</c:v>
                </c:pt>
                <c:pt idx="1211">
                  <c:v>2.9543217544247061E-2</c:v>
                </c:pt>
                <c:pt idx="1212">
                  <c:v>2.9543217544247061E-2</c:v>
                </c:pt>
                <c:pt idx="1213">
                  <c:v>2.9543217544247061E-2</c:v>
                </c:pt>
                <c:pt idx="1214">
                  <c:v>2.9543217544247061E-2</c:v>
                </c:pt>
                <c:pt idx="1215">
                  <c:v>2.9543217544247061E-2</c:v>
                </c:pt>
                <c:pt idx="1216">
                  <c:v>2.9543217544247061E-2</c:v>
                </c:pt>
                <c:pt idx="1217">
                  <c:v>2.9543217544247061E-2</c:v>
                </c:pt>
                <c:pt idx="1218">
                  <c:v>2.9543217544247061E-2</c:v>
                </c:pt>
                <c:pt idx="1219">
                  <c:v>2.9543217544247061E-2</c:v>
                </c:pt>
                <c:pt idx="1220">
                  <c:v>2.9543217544247061E-2</c:v>
                </c:pt>
                <c:pt idx="1221">
                  <c:v>2.9543217544247061E-2</c:v>
                </c:pt>
                <c:pt idx="1222">
                  <c:v>2.9543217544247061E-2</c:v>
                </c:pt>
                <c:pt idx="1223">
                  <c:v>2.9543217544247061E-2</c:v>
                </c:pt>
                <c:pt idx="1224">
                  <c:v>2.9543217544247061E-2</c:v>
                </c:pt>
                <c:pt idx="1225">
                  <c:v>2.9543217544247061E-2</c:v>
                </c:pt>
                <c:pt idx="1226">
                  <c:v>2.9543217544247061E-2</c:v>
                </c:pt>
                <c:pt idx="1227">
                  <c:v>2.9543217544247061E-2</c:v>
                </c:pt>
                <c:pt idx="1228">
                  <c:v>2.9543217544247061E-2</c:v>
                </c:pt>
                <c:pt idx="1229">
                  <c:v>2.9543217544247061E-2</c:v>
                </c:pt>
                <c:pt idx="1230">
                  <c:v>2.9543217544247061E-2</c:v>
                </c:pt>
                <c:pt idx="1231">
                  <c:v>2.9543217544247061E-2</c:v>
                </c:pt>
                <c:pt idx="1232">
                  <c:v>2.9543217544247061E-2</c:v>
                </c:pt>
                <c:pt idx="1233">
                  <c:v>2.9543217544247061E-2</c:v>
                </c:pt>
                <c:pt idx="1234">
                  <c:v>2.9543217544247061E-2</c:v>
                </c:pt>
                <c:pt idx="1235">
                  <c:v>2.9543217544247061E-2</c:v>
                </c:pt>
                <c:pt idx="1236">
                  <c:v>2.9543217544247061E-2</c:v>
                </c:pt>
                <c:pt idx="1237">
                  <c:v>2.9543217544247061E-2</c:v>
                </c:pt>
                <c:pt idx="1238">
                  <c:v>2.9543217544247061E-2</c:v>
                </c:pt>
                <c:pt idx="1239">
                  <c:v>2.9543217544247061E-2</c:v>
                </c:pt>
                <c:pt idx="1240">
                  <c:v>2.9543217544247061E-2</c:v>
                </c:pt>
                <c:pt idx="1241">
                  <c:v>2.9543217544247061E-2</c:v>
                </c:pt>
                <c:pt idx="1242">
                  <c:v>2.9543217544247061E-2</c:v>
                </c:pt>
                <c:pt idx="1243">
                  <c:v>2.9543217544247061E-2</c:v>
                </c:pt>
                <c:pt idx="1244">
                  <c:v>2.9543217544247061E-2</c:v>
                </c:pt>
                <c:pt idx="1245">
                  <c:v>2.9543217544247061E-2</c:v>
                </c:pt>
                <c:pt idx="1246">
                  <c:v>2.9543217544247061E-2</c:v>
                </c:pt>
                <c:pt idx="1247">
                  <c:v>2.9543217544247061E-2</c:v>
                </c:pt>
                <c:pt idx="1248">
                  <c:v>2.9543217544247061E-2</c:v>
                </c:pt>
                <c:pt idx="1249">
                  <c:v>2.9543217544247061E-2</c:v>
                </c:pt>
                <c:pt idx="1250">
                  <c:v>2.9543217544247061E-2</c:v>
                </c:pt>
                <c:pt idx="1251">
                  <c:v>2.9543217544247061E-2</c:v>
                </c:pt>
                <c:pt idx="1252">
                  <c:v>2.9543217544247061E-2</c:v>
                </c:pt>
                <c:pt idx="1253">
                  <c:v>2.9543217544247061E-2</c:v>
                </c:pt>
                <c:pt idx="1254">
                  <c:v>2.9543217544247061E-2</c:v>
                </c:pt>
                <c:pt idx="1255">
                  <c:v>2.9543217544247061E-2</c:v>
                </c:pt>
                <c:pt idx="1256">
                  <c:v>2.9543217544247061E-2</c:v>
                </c:pt>
                <c:pt idx="1257">
                  <c:v>2.9543217544247061E-2</c:v>
                </c:pt>
                <c:pt idx="1258">
                  <c:v>2.9543217544247061E-2</c:v>
                </c:pt>
                <c:pt idx="1259">
                  <c:v>2.9543217544247061E-2</c:v>
                </c:pt>
                <c:pt idx="1260">
                  <c:v>2.9543217544247061E-2</c:v>
                </c:pt>
                <c:pt idx="1261">
                  <c:v>2.9543217544247061E-2</c:v>
                </c:pt>
                <c:pt idx="1262">
                  <c:v>2.9543217544247061E-2</c:v>
                </c:pt>
                <c:pt idx="1263">
                  <c:v>2.9543217544247061E-2</c:v>
                </c:pt>
                <c:pt idx="1264">
                  <c:v>2.9543217544247061E-2</c:v>
                </c:pt>
                <c:pt idx="1265">
                  <c:v>2.9543217544247061E-2</c:v>
                </c:pt>
                <c:pt idx="1266">
                  <c:v>2.9543217544247061E-2</c:v>
                </c:pt>
                <c:pt idx="1267">
                  <c:v>2.9543217544247061E-2</c:v>
                </c:pt>
                <c:pt idx="1268">
                  <c:v>2.9543217544247061E-2</c:v>
                </c:pt>
                <c:pt idx="1269">
                  <c:v>2.9543217544247061E-2</c:v>
                </c:pt>
                <c:pt idx="1270">
                  <c:v>2.9543217544247061E-2</c:v>
                </c:pt>
                <c:pt idx="1271">
                  <c:v>2.9543217544247061E-2</c:v>
                </c:pt>
                <c:pt idx="1272">
                  <c:v>2.9543217544247061E-2</c:v>
                </c:pt>
                <c:pt idx="1273">
                  <c:v>2.9543217544247061E-2</c:v>
                </c:pt>
                <c:pt idx="1274">
                  <c:v>2.9543217544247061E-2</c:v>
                </c:pt>
                <c:pt idx="1275">
                  <c:v>2.9543217544247061E-2</c:v>
                </c:pt>
                <c:pt idx="1276">
                  <c:v>2.9543217544247061E-2</c:v>
                </c:pt>
                <c:pt idx="1277">
                  <c:v>2.9543217544247061E-2</c:v>
                </c:pt>
                <c:pt idx="1278">
                  <c:v>2.9543217544247061E-2</c:v>
                </c:pt>
                <c:pt idx="1279">
                  <c:v>2.9543217544247061E-2</c:v>
                </c:pt>
                <c:pt idx="1280">
                  <c:v>2.9543217544247061E-2</c:v>
                </c:pt>
                <c:pt idx="1281">
                  <c:v>2.9543217544247061E-2</c:v>
                </c:pt>
                <c:pt idx="1282">
                  <c:v>2.9543217544247061E-2</c:v>
                </c:pt>
                <c:pt idx="1283">
                  <c:v>2.9543217544247061E-2</c:v>
                </c:pt>
                <c:pt idx="1284">
                  <c:v>2.9543217544247061E-2</c:v>
                </c:pt>
                <c:pt idx="1285">
                  <c:v>2.9543217544247061E-2</c:v>
                </c:pt>
                <c:pt idx="1286">
                  <c:v>2.9543217544247061E-2</c:v>
                </c:pt>
                <c:pt idx="1287">
                  <c:v>2.9543217544247061E-2</c:v>
                </c:pt>
                <c:pt idx="1288">
                  <c:v>2.9543217544247061E-2</c:v>
                </c:pt>
                <c:pt idx="1289">
                  <c:v>2.9543217544247061E-2</c:v>
                </c:pt>
                <c:pt idx="1290">
                  <c:v>2.9543217544247061E-2</c:v>
                </c:pt>
                <c:pt idx="1291">
                  <c:v>2.9543217544247061E-2</c:v>
                </c:pt>
                <c:pt idx="1292">
                  <c:v>2.9543217544247061E-2</c:v>
                </c:pt>
                <c:pt idx="1293">
                  <c:v>2.9543217544247061E-2</c:v>
                </c:pt>
                <c:pt idx="1294">
                  <c:v>2.9543217544247061E-2</c:v>
                </c:pt>
                <c:pt idx="1295">
                  <c:v>2.9543217544247061E-2</c:v>
                </c:pt>
                <c:pt idx="1296">
                  <c:v>2.9543217544247061E-2</c:v>
                </c:pt>
                <c:pt idx="1297">
                  <c:v>2.9543217544247061E-2</c:v>
                </c:pt>
                <c:pt idx="1298">
                  <c:v>2.9543217544247061E-2</c:v>
                </c:pt>
                <c:pt idx="1299">
                  <c:v>2.9543217544247061E-2</c:v>
                </c:pt>
                <c:pt idx="1300">
                  <c:v>2.9543217544247061E-2</c:v>
                </c:pt>
                <c:pt idx="1301">
                  <c:v>2.9543217544247061E-2</c:v>
                </c:pt>
                <c:pt idx="1302">
                  <c:v>2.9543217544247061E-2</c:v>
                </c:pt>
                <c:pt idx="1303">
                  <c:v>2.9543217544247061E-2</c:v>
                </c:pt>
                <c:pt idx="1304">
                  <c:v>2.9543217544247061E-2</c:v>
                </c:pt>
                <c:pt idx="1305">
                  <c:v>2.9543217544247061E-2</c:v>
                </c:pt>
                <c:pt idx="1306">
                  <c:v>2.9543217544247061E-2</c:v>
                </c:pt>
                <c:pt idx="1307">
                  <c:v>2.9543217544247061E-2</c:v>
                </c:pt>
                <c:pt idx="1308">
                  <c:v>2.9543217544247061E-2</c:v>
                </c:pt>
                <c:pt idx="1309">
                  <c:v>2.9543217544247061E-2</c:v>
                </c:pt>
                <c:pt idx="1310">
                  <c:v>2.9543217544247061E-2</c:v>
                </c:pt>
                <c:pt idx="1311">
                  <c:v>2.9543217544247061E-2</c:v>
                </c:pt>
                <c:pt idx="1312">
                  <c:v>2.9543217544247061E-2</c:v>
                </c:pt>
                <c:pt idx="1313">
                  <c:v>2.9543217544247061E-2</c:v>
                </c:pt>
                <c:pt idx="1314">
                  <c:v>2.9543217544247061E-2</c:v>
                </c:pt>
                <c:pt idx="1315">
                  <c:v>2.9543217544247061E-2</c:v>
                </c:pt>
                <c:pt idx="1316">
                  <c:v>2.9543217544247061E-2</c:v>
                </c:pt>
                <c:pt idx="1317">
                  <c:v>2.9543217544247061E-2</c:v>
                </c:pt>
                <c:pt idx="1318">
                  <c:v>2.9543217544247061E-2</c:v>
                </c:pt>
                <c:pt idx="1319">
                  <c:v>2.9543217544247061E-2</c:v>
                </c:pt>
                <c:pt idx="1320">
                  <c:v>2.9543217544247061E-2</c:v>
                </c:pt>
                <c:pt idx="1321">
                  <c:v>2.9543217544247061E-2</c:v>
                </c:pt>
                <c:pt idx="1322">
                  <c:v>2.9543217544247061E-2</c:v>
                </c:pt>
                <c:pt idx="1323">
                  <c:v>2.9543217544247061E-2</c:v>
                </c:pt>
                <c:pt idx="1324">
                  <c:v>2.9543217544247061E-2</c:v>
                </c:pt>
                <c:pt idx="1325">
                  <c:v>2.9543217544247061E-2</c:v>
                </c:pt>
                <c:pt idx="1326">
                  <c:v>2.9543217544247061E-2</c:v>
                </c:pt>
                <c:pt idx="1327">
                  <c:v>2.9543217544247061E-2</c:v>
                </c:pt>
                <c:pt idx="1328">
                  <c:v>2.9543217544247061E-2</c:v>
                </c:pt>
                <c:pt idx="1329">
                  <c:v>2.9543217544247061E-2</c:v>
                </c:pt>
                <c:pt idx="1330">
                  <c:v>2.9543217544247061E-2</c:v>
                </c:pt>
                <c:pt idx="1331">
                  <c:v>2.9543217544247061E-2</c:v>
                </c:pt>
                <c:pt idx="1332">
                  <c:v>2.9543217544247061E-2</c:v>
                </c:pt>
                <c:pt idx="1333">
                  <c:v>2.9543217544247061E-2</c:v>
                </c:pt>
                <c:pt idx="1334">
                  <c:v>2.9543217544247061E-2</c:v>
                </c:pt>
                <c:pt idx="1335">
                  <c:v>2.9543217544247061E-2</c:v>
                </c:pt>
                <c:pt idx="1336">
                  <c:v>2.9543217544247061E-2</c:v>
                </c:pt>
                <c:pt idx="1337">
                  <c:v>2.9543217544247061E-2</c:v>
                </c:pt>
                <c:pt idx="1338">
                  <c:v>2.9543217544247061E-2</c:v>
                </c:pt>
                <c:pt idx="1339">
                  <c:v>2.9543217544247061E-2</c:v>
                </c:pt>
                <c:pt idx="1340">
                  <c:v>2.9543217544247061E-2</c:v>
                </c:pt>
                <c:pt idx="1341">
                  <c:v>2.9543217544247061E-2</c:v>
                </c:pt>
                <c:pt idx="1342">
                  <c:v>2.9543217544247061E-2</c:v>
                </c:pt>
                <c:pt idx="1343">
                  <c:v>2.9543217544247061E-2</c:v>
                </c:pt>
                <c:pt idx="1344">
                  <c:v>2.9543217544247061E-2</c:v>
                </c:pt>
                <c:pt idx="1345">
                  <c:v>2.9543217544247061E-2</c:v>
                </c:pt>
                <c:pt idx="1346">
                  <c:v>2.9543217544247061E-2</c:v>
                </c:pt>
                <c:pt idx="1347">
                  <c:v>2.9543217544247061E-2</c:v>
                </c:pt>
                <c:pt idx="1348">
                  <c:v>2.9543217544247061E-2</c:v>
                </c:pt>
                <c:pt idx="1349">
                  <c:v>2.9543217544247061E-2</c:v>
                </c:pt>
                <c:pt idx="1350">
                  <c:v>2.9543217544247061E-2</c:v>
                </c:pt>
                <c:pt idx="1351">
                  <c:v>2.9543217544247061E-2</c:v>
                </c:pt>
                <c:pt idx="1352">
                  <c:v>2.9543217544247061E-2</c:v>
                </c:pt>
                <c:pt idx="1353">
                  <c:v>2.9543217544247061E-2</c:v>
                </c:pt>
                <c:pt idx="1354">
                  <c:v>2.9543217544247061E-2</c:v>
                </c:pt>
                <c:pt idx="1355">
                  <c:v>2.9543217544247061E-2</c:v>
                </c:pt>
                <c:pt idx="1356">
                  <c:v>2.9543217544247061E-2</c:v>
                </c:pt>
                <c:pt idx="1357">
                  <c:v>2.9543217544247061E-2</c:v>
                </c:pt>
                <c:pt idx="1358">
                  <c:v>2.9543217544247061E-2</c:v>
                </c:pt>
                <c:pt idx="1359">
                  <c:v>2.9543217544247061E-2</c:v>
                </c:pt>
                <c:pt idx="1360">
                  <c:v>2.9543217544247061E-2</c:v>
                </c:pt>
                <c:pt idx="1361">
                  <c:v>2.9543217544247061E-2</c:v>
                </c:pt>
                <c:pt idx="1362">
                  <c:v>2.9543217544247061E-2</c:v>
                </c:pt>
                <c:pt idx="1363">
                  <c:v>2.9543217544247061E-2</c:v>
                </c:pt>
                <c:pt idx="1364">
                  <c:v>2.9543217544247061E-2</c:v>
                </c:pt>
                <c:pt idx="1365">
                  <c:v>2.9543217544247061E-2</c:v>
                </c:pt>
                <c:pt idx="1366">
                  <c:v>2.9543217544247061E-2</c:v>
                </c:pt>
                <c:pt idx="1367">
                  <c:v>2.9543217544247061E-2</c:v>
                </c:pt>
                <c:pt idx="1368">
                  <c:v>2.9543217544247061E-2</c:v>
                </c:pt>
                <c:pt idx="1369">
                  <c:v>2.9543217544247061E-2</c:v>
                </c:pt>
                <c:pt idx="1370">
                  <c:v>2.9543217544247061E-2</c:v>
                </c:pt>
                <c:pt idx="1371">
                  <c:v>2.9543217544247061E-2</c:v>
                </c:pt>
                <c:pt idx="1372">
                  <c:v>2.9543217544247061E-2</c:v>
                </c:pt>
                <c:pt idx="1373">
                  <c:v>2.9543217544247061E-2</c:v>
                </c:pt>
                <c:pt idx="1374">
                  <c:v>2.9543217544247061E-2</c:v>
                </c:pt>
                <c:pt idx="1375">
                  <c:v>2.9543217544247061E-2</c:v>
                </c:pt>
                <c:pt idx="1376">
                  <c:v>2.9543217544247061E-2</c:v>
                </c:pt>
                <c:pt idx="1377">
                  <c:v>2.9543217544247061E-2</c:v>
                </c:pt>
                <c:pt idx="1378">
                  <c:v>2.9543217544247061E-2</c:v>
                </c:pt>
                <c:pt idx="1379">
                  <c:v>2.9543217544247061E-2</c:v>
                </c:pt>
                <c:pt idx="1380">
                  <c:v>2.9543217544247061E-2</c:v>
                </c:pt>
                <c:pt idx="1381">
                  <c:v>2.9543217544247061E-2</c:v>
                </c:pt>
                <c:pt idx="1382">
                  <c:v>2.9543217544247061E-2</c:v>
                </c:pt>
                <c:pt idx="1383">
                  <c:v>2.9543217544247061E-2</c:v>
                </c:pt>
                <c:pt idx="1384">
                  <c:v>2.9543217544247061E-2</c:v>
                </c:pt>
                <c:pt idx="1385">
                  <c:v>2.9543217544247061E-2</c:v>
                </c:pt>
                <c:pt idx="1386">
                  <c:v>2.9543217544247061E-2</c:v>
                </c:pt>
                <c:pt idx="1387">
                  <c:v>2.9543217544247061E-2</c:v>
                </c:pt>
                <c:pt idx="1388">
                  <c:v>2.9543217544247061E-2</c:v>
                </c:pt>
                <c:pt idx="1389">
                  <c:v>2.9543217544247061E-2</c:v>
                </c:pt>
                <c:pt idx="1390">
                  <c:v>2.9543217544247061E-2</c:v>
                </c:pt>
                <c:pt idx="1391">
                  <c:v>2.9543217544247061E-2</c:v>
                </c:pt>
                <c:pt idx="1392">
                  <c:v>2.9543217544247061E-2</c:v>
                </c:pt>
                <c:pt idx="1393">
                  <c:v>2.9543217544247061E-2</c:v>
                </c:pt>
                <c:pt idx="1394">
                  <c:v>2.9543217544247061E-2</c:v>
                </c:pt>
                <c:pt idx="1395">
                  <c:v>2.9543217544247061E-2</c:v>
                </c:pt>
                <c:pt idx="1396">
                  <c:v>2.9543217544247061E-2</c:v>
                </c:pt>
                <c:pt idx="1397">
                  <c:v>2.9543217544247061E-2</c:v>
                </c:pt>
                <c:pt idx="1398">
                  <c:v>2.9543217544247061E-2</c:v>
                </c:pt>
                <c:pt idx="1399">
                  <c:v>2.9543217544247061E-2</c:v>
                </c:pt>
                <c:pt idx="1400">
                  <c:v>2.9543217544247061E-2</c:v>
                </c:pt>
                <c:pt idx="1401">
                  <c:v>2.9543217544247061E-2</c:v>
                </c:pt>
                <c:pt idx="1402">
                  <c:v>2.9543217544247061E-2</c:v>
                </c:pt>
                <c:pt idx="1403">
                  <c:v>2.9543217544247061E-2</c:v>
                </c:pt>
                <c:pt idx="1404">
                  <c:v>2.9543217544247061E-2</c:v>
                </c:pt>
                <c:pt idx="1405">
                  <c:v>2.9543217544247061E-2</c:v>
                </c:pt>
                <c:pt idx="1406">
                  <c:v>2.9543217544247061E-2</c:v>
                </c:pt>
                <c:pt idx="1407">
                  <c:v>2.9543217544247061E-2</c:v>
                </c:pt>
                <c:pt idx="1408">
                  <c:v>2.9543217544247061E-2</c:v>
                </c:pt>
                <c:pt idx="1409">
                  <c:v>2.9543217544247061E-2</c:v>
                </c:pt>
                <c:pt idx="1410">
                  <c:v>2.9543217544247061E-2</c:v>
                </c:pt>
                <c:pt idx="1411">
                  <c:v>2.9543217544247061E-2</c:v>
                </c:pt>
                <c:pt idx="1412">
                  <c:v>2.9543217544247061E-2</c:v>
                </c:pt>
                <c:pt idx="1413">
                  <c:v>2.9543217544247061E-2</c:v>
                </c:pt>
                <c:pt idx="1414">
                  <c:v>2.9543217544247061E-2</c:v>
                </c:pt>
                <c:pt idx="1415">
                  <c:v>2.9543217544247061E-2</c:v>
                </c:pt>
                <c:pt idx="1416">
                  <c:v>2.9543217544247061E-2</c:v>
                </c:pt>
                <c:pt idx="1417">
                  <c:v>2.9543217544247061E-2</c:v>
                </c:pt>
                <c:pt idx="1418">
                  <c:v>2.9543217544247061E-2</c:v>
                </c:pt>
                <c:pt idx="1419">
                  <c:v>2.9543217544247061E-2</c:v>
                </c:pt>
                <c:pt idx="1420">
                  <c:v>2.9543217544247061E-2</c:v>
                </c:pt>
                <c:pt idx="1421">
                  <c:v>2.9543217544247061E-2</c:v>
                </c:pt>
                <c:pt idx="1422">
                  <c:v>2.9543217544247061E-2</c:v>
                </c:pt>
                <c:pt idx="1423">
                  <c:v>2.9543217544247061E-2</c:v>
                </c:pt>
                <c:pt idx="1424">
                  <c:v>2.9543217544247061E-2</c:v>
                </c:pt>
                <c:pt idx="1425">
                  <c:v>2.9543217544247061E-2</c:v>
                </c:pt>
                <c:pt idx="1426">
                  <c:v>2.9543217544247061E-2</c:v>
                </c:pt>
                <c:pt idx="1427">
                  <c:v>2.9543217544247061E-2</c:v>
                </c:pt>
                <c:pt idx="1428">
                  <c:v>2.9543217544247061E-2</c:v>
                </c:pt>
                <c:pt idx="1429">
                  <c:v>2.9543217544247061E-2</c:v>
                </c:pt>
                <c:pt idx="1430">
                  <c:v>2.9543217544247061E-2</c:v>
                </c:pt>
                <c:pt idx="1431">
                  <c:v>2.9543217544247061E-2</c:v>
                </c:pt>
                <c:pt idx="1432">
                  <c:v>2.9543217544247061E-2</c:v>
                </c:pt>
                <c:pt idx="1433">
                  <c:v>2.9543217544247061E-2</c:v>
                </c:pt>
                <c:pt idx="1434">
                  <c:v>2.9543217544247061E-2</c:v>
                </c:pt>
                <c:pt idx="1435">
                  <c:v>2.9543217544247061E-2</c:v>
                </c:pt>
                <c:pt idx="1436">
                  <c:v>2.9543217544247061E-2</c:v>
                </c:pt>
                <c:pt idx="1437">
                  <c:v>2.9543217544247061E-2</c:v>
                </c:pt>
                <c:pt idx="1438">
                  <c:v>2.9543217544247061E-2</c:v>
                </c:pt>
                <c:pt idx="1439">
                  <c:v>2.9543217544247061E-2</c:v>
                </c:pt>
                <c:pt idx="1440">
                  <c:v>2.9543217544247061E-2</c:v>
                </c:pt>
                <c:pt idx="1441">
                  <c:v>2.9543217544247061E-2</c:v>
                </c:pt>
                <c:pt idx="1442">
                  <c:v>2.9543217544247061E-2</c:v>
                </c:pt>
                <c:pt idx="1443">
                  <c:v>2.9543217544247061E-2</c:v>
                </c:pt>
                <c:pt idx="1444">
                  <c:v>2.9543217544247061E-2</c:v>
                </c:pt>
                <c:pt idx="1445">
                  <c:v>2.9543217544247061E-2</c:v>
                </c:pt>
                <c:pt idx="1446">
                  <c:v>2.9543217544247061E-2</c:v>
                </c:pt>
                <c:pt idx="1447">
                  <c:v>2.9543217544247061E-2</c:v>
                </c:pt>
                <c:pt idx="1448">
                  <c:v>2.9543217544247061E-2</c:v>
                </c:pt>
                <c:pt idx="1449">
                  <c:v>2.9543217544247061E-2</c:v>
                </c:pt>
                <c:pt idx="1450">
                  <c:v>2.9543217544247061E-2</c:v>
                </c:pt>
                <c:pt idx="1451">
                  <c:v>2.9543217544247061E-2</c:v>
                </c:pt>
                <c:pt idx="1452">
                  <c:v>2.9543217544247061E-2</c:v>
                </c:pt>
                <c:pt idx="1453">
                  <c:v>2.9543217544247061E-2</c:v>
                </c:pt>
                <c:pt idx="1454">
                  <c:v>2.9543217544247061E-2</c:v>
                </c:pt>
                <c:pt idx="1455">
                  <c:v>2.9543217544247061E-2</c:v>
                </c:pt>
                <c:pt idx="1456">
                  <c:v>2.9543217544247061E-2</c:v>
                </c:pt>
                <c:pt idx="1457">
                  <c:v>2.9543217544247061E-2</c:v>
                </c:pt>
                <c:pt idx="1458">
                  <c:v>2.9543217544247061E-2</c:v>
                </c:pt>
                <c:pt idx="1459">
                  <c:v>2.9543217544247061E-2</c:v>
                </c:pt>
                <c:pt idx="1460">
                  <c:v>2.9543217544247061E-2</c:v>
                </c:pt>
                <c:pt idx="1461">
                  <c:v>2.9543217544247061E-2</c:v>
                </c:pt>
                <c:pt idx="1462">
                  <c:v>2.9543217544247061E-2</c:v>
                </c:pt>
                <c:pt idx="1463">
                  <c:v>2.9543217544247061E-2</c:v>
                </c:pt>
                <c:pt idx="1464">
                  <c:v>2.9543217544247061E-2</c:v>
                </c:pt>
                <c:pt idx="1465">
                  <c:v>2.9543217544247061E-2</c:v>
                </c:pt>
                <c:pt idx="1466">
                  <c:v>2.9543217544247061E-2</c:v>
                </c:pt>
                <c:pt idx="1467">
                  <c:v>2.9543217544247061E-2</c:v>
                </c:pt>
                <c:pt idx="1468">
                  <c:v>2.9543217544247061E-2</c:v>
                </c:pt>
                <c:pt idx="1469">
                  <c:v>2.9543217544247061E-2</c:v>
                </c:pt>
                <c:pt idx="1470">
                  <c:v>2.9543217544247061E-2</c:v>
                </c:pt>
                <c:pt idx="1471">
                  <c:v>2.9543217544247061E-2</c:v>
                </c:pt>
                <c:pt idx="1472">
                  <c:v>2.9543217544247061E-2</c:v>
                </c:pt>
                <c:pt idx="1473">
                  <c:v>2.9543217544247061E-2</c:v>
                </c:pt>
                <c:pt idx="1474">
                  <c:v>2.9543217544247061E-2</c:v>
                </c:pt>
                <c:pt idx="1475">
                  <c:v>2.9543217544247061E-2</c:v>
                </c:pt>
                <c:pt idx="1476">
                  <c:v>2.9543217544247061E-2</c:v>
                </c:pt>
                <c:pt idx="1477">
                  <c:v>2.9543217544247061E-2</c:v>
                </c:pt>
                <c:pt idx="1478">
                  <c:v>2.9543217544247061E-2</c:v>
                </c:pt>
                <c:pt idx="1479">
                  <c:v>2.9543217544247061E-2</c:v>
                </c:pt>
                <c:pt idx="1480">
                  <c:v>2.9543217544247061E-2</c:v>
                </c:pt>
                <c:pt idx="1481">
                  <c:v>2.9543217544247061E-2</c:v>
                </c:pt>
                <c:pt idx="1482">
                  <c:v>2.9543217544247061E-2</c:v>
                </c:pt>
                <c:pt idx="1483">
                  <c:v>2.9543217544247061E-2</c:v>
                </c:pt>
                <c:pt idx="1484">
                  <c:v>2.9543217544247061E-2</c:v>
                </c:pt>
                <c:pt idx="1485">
                  <c:v>2.9543217544247061E-2</c:v>
                </c:pt>
                <c:pt idx="1486">
                  <c:v>2.9543217544247061E-2</c:v>
                </c:pt>
                <c:pt idx="1487">
                  <c:v>2.9543217544247061E-2</c:v>
                </c:pt>
                <c:pt idx="1488">
                  <c:v>2.9543217544247061E-2</c:v>
                </c:pt>
                <c:pt idx="1489">
                  <c:v>2.9543217544247061E-2</c:v>
                </c:pt>
                <c:pt idx="1490">
                  <c:v>2.9543217544247061E-2</c:v>
                </c:pt>
                <c:pt idx="1491">
                  <c:v>2.9543217544247061E-2</c:v>
                </c:pt>
                <c:pt idx="1492">
                  <c:v>2.9543217544247061E-2</c:v>
                </c:pt>
                <c:pt idx="1493">
                  <c:v>2.9543217544247061E-2</c:v>
                </c:pt>
                <c:pt idx="1494">
                  <c:v>2.9543217544247061E-2</c:v>
                </c:pt>
                <c:pt idx="1495">
                  <c:v>2.9543217544247061E-2</c:v>
                </c:pt>
                <c:pt idx="1496">
                  <c:v>2.9543217544247061E-2</c:v>
                </c:pt>
                <c:pt idx="1497">
                  <c:v>2.9543217544247061E-2</c:v>
                </c:pt>
                <c:pt idx="1498">
                  <c:v>2.9543217544247061E-2</c:v>
                </c:pt>
                <c:pt idx="1499">
                  <c:v>2.9543217544247061E-2</c:v>
                </c:pt>
                <c:pt idx="1500">
                  <c:v>2.9543217544247061E-2</c:v>
                </c:pt>
                <c:pt idx="1501">
                  <c:v>2.9543217544247061E-2</c:v>
                </c:pt>
                <c:pt idx="1502">
                  <c:v>2.9543217544247061E-2</c:v>
                </c:pt>
                <c:pt idx="1503">
                  <c:v>2.9543217544247061E-2</c:v>
                </c:pt>
                <c:pt idx="1504">
                  <c:v>2.9543217544247061E-2</c:v>
                </c:pt>
                <c:pt idx="1505">
                  <c:v>2.9543217544247061E-2</c:v>
                </c:pt>
                <c:pt idx="1506">
                  <c:v>2.9543217544247061E-2</c:v>
                </c:pt>
                <c:pt idx="1507">
                  <c:v>2.9543217544247061E-2</c:v>
                </c:pt>
                <c:pt idx="1508">
                  <c:v>2.9543217544247061E-2</c:v>
                </c:pt>
                <c:pt idx="1509">
                  <c:v>2.9543217544247061E-2</c:v>
                </c:pt>
                <c:pt idx="1510">
                  <c:v>2.9543217544247061E-2</c:v>
                </c:pt>
                <c:pt idx="1511">
                  <c:v>2.9543217544247061E-2</c:v>
                </c:pt>
                <c:pt idx="1512">
                  <c:v>2.9543217544247061E-2</c:v>
                </c:pt>
                <c:pt idx="1513">
                  <c:v>2.9543217544247061E-2</c:v>
                </c:pt>
                <c:pt idx="1514">
                  <c:v>2.9543217544247061E-2</c:v>
                </c:pt>
                <c:pt idx="1515">
                  <c:v>2.9543217544247061E-2</c:v>
                </c:pt>
                <c:pt idx="1516">
                  <c:v>2.9543217544247061E-2</c:v>
                </c:pt>
                <c:pt idx="1517">
                  <c:v>2.9543217544247061E-2</c:v>
                </c:pt>
                <c:pt idx="1518">
                  <c:v>2.9543217544247061E-2</c:v>
                </c:pt>
                <c:pt idx="1519">
                  <c:v>2.9543217544247061E-2</c:v>
                </c:pt>
                <c:pt idx="1520">
                  <c:v>2.9543217544247061E-2</c:v>
                </c:pt>
                <c:pt idx="1521">
                  <c:v>2.9543217544247061E-2</c:v>
                </c:pt>
                <c:pt idx="1522">
                  <c:v>2.9543217544247061E-2</c:v>
                </c:pt>
                <c:pt idx="1523">
                  <c:v>2.9543217544247061E-2</c:v>
                </c:pt>
                <c:pt idx="1524">
                  <c:v>2.9543217544247061E-2</c:v>
                </c:pt>
                <c:pt idx="1525">
                  <c:v>2.9543217544247061E-2</c:v>
                </c:pt>
                <c:pt idx="1526">
                  <c:v>2.9543217544247061E-2</c:v>
                </c:pt>
                <c:pt idx="1527">
                  <c:v>2.9543217544247061E-2</c:v>
                </c:pt>
                <c:pt idx="1528">
                  <c:v>2.9543217544247061E-2</c:v>
                </c:pt>
                <c:pt idx="1529">
                  <c:v>2.9543217544247061E-2</c:v>
                </c:pt>
                <c:pt idx="1530">
                  <c:v>2.9543217544247061E-2</c:v>
                </c:pt>
                <c:pt idx="1531">
                  <c:v>2.9543217544247061E-2</c:v>
                </c:pt>
                <c:pt idx="1532">
                  <c:v>2.9543217544247061E-2</c:v>
                </c:pt>
                <c:pt idx="1533">
                  <c:v>2.9543217544247061E-2</c:v>
                </c:pt>
                <c:pt idx="1534">
                  <c:v>2.9543217544247061E-2</c:v>
                </c:pt>
                <c:pt idx="1535">
                  <c:v>2.9543217544247061E-2</c:v>
                </c:pt>
                <c:pt idx="1536">
                  <c:v>2.9543217544247061E-2</c:v>
                </c:pt>
                <c:pt idx="1537">
                  <c:v>2.9543217544247061E-2</c:v>
                </c:pt>
                <c:pt idx="1538">
                  <c:v>2.9543217544247061E-2</c:v>
                </c:pt>
                <c:pt idx="1539">
                  <c:v>2.9543217544247061E-2</c:v>
                </c:pt>
                <c:pt idx="1540">
                  <c:v>2.9543217544247061E-2</c:v>
                </c:pt>
                <c:pt idx="1541">
                  <c:v>2.9543217544247061E-2</c:v>
                </c:pt>
                <c:pt idx="1542">
                  <c:v>2.9543217544247061E-2</c:v>
                </c:pt>
                <c:pt idx="1543">
                  <c:v>2.9543217544247061E-2</c:v>
                </c:pt>
                <c:pt idx="1544">
                  <c:v>2.9543217544247061E-2</c:v>
                </c:pt>
                <c:pt idx="1545">
                  <c:v>2.9543217544247061E-2</c:v>
                </c:pt>
                <c:pt idx="1546">
                  <c:v>2.9543217544247061E-2</c:v>
                </c:pt>
                <c:pt idx="1547">
                  <c:v>2.9543217544247061E-2</c:v>
                </c:pt>
                <c:pt idx="1548">
                  <c:v>2.9543217544247061E-2</c:v>
                </c:pt>
                <c:pt idx="1549">
                  <c:v>2.9543217544247061E-2</c:v>
                </c:pt>
                <c:pt idx="1550">
                  <c:v>2.9543217544247061E-2</c:v>
                </c:pt>
                <c:pt idx="1551">
                  <c:v>2.9543217544247061E-2</c:v>
                </c:pt>
                <c:pt idx="1552">
                  <c:v>2.9543217544247061E-2</c:v>
                </c:pt>
                <c:pt idx="1553">
                  <c:v>2.9543217544247061E-2</c:v>
                </c:pt>
                <c:pt idx="1554">
                  <c:v>2.9543217544247061E-2</c:v>
                </c:pt>
                <c:pt idx="1555">
                  <c:v>2.9543217544247061E-2</c:v>
                </c:pt>
                <c:pt idx="1556">
                  <c:v>2.9543217544247061E-2</c:v>
                </c:pt>
                <c:pt idx="1557">
                  <c:v>2.9543217544247061E-2</c:v>
                </c:pt>
                <c:pt idx="1558">
                  <c:v>2.9543217544247061E-2</c:v>
                </c:pt>
                <c:pt idx="1559">
                  <c:v>2.9543217544247061E-2</c:v>
                </c:pt>
                <c:pt idx="1560">
                  <c:v>2.9543217544247061E-2</c:v>
                </c:pt>
                <c:pt idx="1561">
                  <c:v>2.9543217544247061E-2</c:v>
                </c:pt>
                <c:pt idx="1562">
                  <c:v>2.9543217544247061E-2</c:v>
                </c:pt>
                <c:pt idx="1563">
                  <c:v>2.9543217544247061E-2</c:v>
                </c:pt>
                <c:pt idx="1564">
                  <c:v>2.9543217544247061E-2</c:v>
                </c:pt>
                <c:pt idx="1565">
                  <c:v>2.9543217544247061E-2</c:v>
                </c:pt>
                <c:pt idx="1566">
                  <c:v>2.9543217544247061E-2</c:v>
                </c:pt>
                <c:pt idx="1567">
                  <c:v>2.9543217544247061E-2</c:v>
                </c:pt>
                <c:pt idx="1568">
                  <c:v>2.9543217544247061E-2</c:v>
                </c:pt>
                <c:pt idx="1569">
                  <c:v>2.9543217544247061E-2</c:v>
                </c:pt>
                <c:pt idx="1570">
                  <c:v>2.9543217544247061E-2</c:v>
                </c:pt>
                <c:pt idx="1571">
                  <c:v>2.9543217544247061E-2</c:v>
                </c:pt>
                <c:pt idx="1572">
                  <c:v>2.9543217544247061E-2</c:v>
                </c:pt>
                <c:pt idx="1573">
                  <c:v>2.9543217544247061E-2</c:v>
                </c:pt>
                <c:pt idx="1574">
                  <c:v>2.9543217544247061E-2</c:v>
                </c:pt>
                <c:pt idx="1575">
                  <c:v>2.9543217544247061E-2</c:v>
                </c:pt>
                <c:pt idx="1576">
                  <c:v>2.9543217544247061E-2</c:v>
                </c:pt>
                <c:pt idx="1577">
                  <c:v>2.9543217544247061E-2</c:v>
                </c:pt>
                <c:pt idx="1578">
                  <c:v>2.9543217544247061E-2</c:v>
                </c:pt>
                <c:pt idx="1579">
                  <c:v>2.9543217544247061E-2</c:v>
                </c:pt>
                <c:pt idx="1580">
                  <c:v>2.9543217544247061E-2</c:v>
                </c:pt>
                <c:pt idx="1581">
                  <c:v>2.9543217544247061E-2</c:v>
                </c:pt>
                <c:pt idx="1582">
                  <c:v>2.9543217544247061E-2</c:v>
                </c:pt>
                <c:pt idx="1583">
                  <c:v>2.9543217544247061E-2</c:v>
                </c:pt>
                <c:pt idx="1584">
                  <c:v>2.9543217544247061E-2</c:v>
                </c:pt>
                <c:pt idx="1585">
                  <c:v>2.9543217544247061E-2</c:v>
                </c:pt>
                <c:pt idx="1586">
                  <c:v>2.9543217544247061E-2</c:v>
                </c:pt>
                <c:pt idx="1587">
                  <c:v>2.9543217544247061E-2</c:v>
                </c:pt>
                <c:pt idx="1588">
                  <c:v>2.9543217544247061E-2</c:v>
                </c:pt>
                <c:pt idx="1589">
                  <c:v>2.9543217544247061E-2</c:v>
                </c:pt>
                <c:pt idx="1590">
                  <c:v>2.9543217544247061E-2</c:v>
                </c:pt>
                <c:pt idx="1591">
                  <c:v>2.9543217544247061E-2</c:v>
                </c:pt>
                <c:pt idx="1592">
                  <c:v>2.9543217544247061E-2</c:v>
                </c:pt>
                <c:pt idx="1593">
                  <c:v>2.9543217544247061E-2</c:v>
                </c:pt>
                <c:pt idx="1594">
                  <c:v>2.9543217544247061E-2</c:v>
                </c:pt>
                <c:pt idx="1595">
                  <c:v>2.9543217544247061E-2</c:v>
                </c:pt>
                <c:pt idx="1596">
                  <c:v>2.9543217544247061E-2</c:v>
                </c:pt>
                <c:pt idx="1597">
                  <c:v>2.9543217544247061E-2</c:v>
                </c:pt>
                <c:pt idx="1598">
                  <c:v>2.9543217544247061E-2</c:v>
                </c:pt>
                <c:pt idx="1599">
                  <c:v>2.9543217544247061E-2</c:v>
                </c:pt>
                <c:pt idx="1600">
                  <c:v>2.9543217544247061E-2</c:v>
                </c:pt>
                <c:pt idx="1601">
                  <c:v>2.9543217544247061E-2</c:v>
                </c:pt>
                <c:pt idx="1602">
                  <c:v>2.9543217544247061E-2</c:v>
                </c:pt>
                <c:pt idx="1603">
                  <c:v>2.9543217544247061E-2</c:v>
                </c:pt>
                <c:pt idx="1604">
                  <c:v>2.9543217544247061E-2</c:v>
                </c:pt>
                <c:pt idx="1605">
                  <c:v>2.9543217544247061E-2</c:v>
                </c:pt>
                <c:pt idx="1606">
                  <c:v>2.9543217544247061E-2</c:v>
                </c:pt>
                <c:pt idx="1607">
                  <c:v>2.9543217544247061E-2</c:v>
                </c:pt>
                <c:pt idx="1608">
                  <c:v>2.9543217544247061E-2</c:v>
                </c:pt>
                <c:pt idx="1609">
                  <c:v>2.9543217544247061E-2</c:v>
                </c:pt>
                <c:pt idx="1610">
                  <c:v>2.9543217544247061E-2</c:v>
                </c:pt>
                <c:pt idx="1611">
                  <c:v>2.9543217544247061E-2</c:v>
                </c:pt>
                <c:pt idx="1612">
                  <c:v>2.9543217544247061E-2</c:v>
                </c:pt>
                <c:pt idx="1613">
                  <c:v>2.9543217544247061E-2</c:v>
                </c:pt>
                <c:pt idx="1614">
                  <c:v>2.9543217544247061E-2</c:v>
                </c:pt>
                <c:pt idx="1615">
                  <c:v>2.9543217544247061E-2</c:v>
                </c:pt>
                <c:pt idx="1616">
                  <c:v>2.9543217544247061E-2</c:v>
                </c:pt>
                <c:pt idx="1617">
                  <c:v>2.9543217544247061E-2</c:v>
                </c:pt>
                <c:pt idx="1618">
                  <c:v>2.9543217544247061E-2</c:v>
                </c:pt>
                <c:pt idx="1619">
                  <c:v>2.9543217544247061E-2</c:v>
                </c:pt>
                <c:pt idx="1620">
                  <c:v>2.9543217544247061E-2</c:v>
                </c:pt>
                <c:pt idx="1621">
                  <c:v>2.9543217544247061E-2</c:v>
                </c:pt>
                <c:pt idx="1622">
                  <c:v>2.9543217544247061E-2</c:v>
                </c:pt>
                <c:pt idx="1623">
                  <c:v>2.9543217544247061E-2</c:v>
                </c:pt>
                <c:pt idx="1624">
                  <c:v>2.9543217544247061E-2</c:v>
                </c:pt>
                <c:pt idx="1625">
                  <c:v>2.9543217544247061E-2</c:v>
                </c:pt>
                <c:pt idx="1626">
                  <c:v>2.9543217544247061E-2</c:v>
                </c:pt>
                <c:pt idx="1627">
                  <c:v>2.9543217544247061E-2</c:v>
                </c:pt>
                <c:pt idx="1628">
                  <c:v>2.9543217544247061E-2</c:v>
                </c:pt>
                <c:pt idx="1629">
                  <c:v>2.9543217544247061E-2</c:v>
                </c:pt>
                <c:pt idx="1630">
                  <c:v>2.9543217544247061E-2</c:v>
                </c:pt>
                <c:pt idx="1631">
                  <c:v>2.9543217544247061E-2</c:v>
                </c:pt>
                <c:pt idx="1632">
                  <c:v>2.9543217544247061E-2</c:v>
                </c:pt>
                <c:pt idx="1633">
                  <c:v>2.9543217544247061E-2</c:v>
                </c:pt>
                <c:pt idx="1634">
                  <c:v>2.9543217544247061E-2</c:v>
                </c:pt>
                <c:pt idx="1635">
                  <c:v>2.9543217544247061E-2</c:v>
                </c:pt>
                <c:pt idx="1636">
                  <c:v>2.9543217544247061E-2</c:v>
                </c:pt>
                <c:pt idx="1637">
                  <c:v>2.9543217544247061E-2</c:v>
                </c:pt>
                <c:pt idx="1638">
                  <c:v>2.9543217544247061E-2</c:v>
                </c:pt>
                <c:pt idx="1639">
                  <c:v>2.9543217544247061E-2</c:v>
                </c:pt>
                <c:pt idx="1640">
                  <c:v>2.9543217544247061E-2</c:v>
                </c:pt>
                <c:pt idx="1641">
                  <c:v>2.9543217544247061E-2</c:v>
                </c:pt>
                <c:pt idx="1642">
                  <c:v>2.9543217544247061E-2</c:v>
                </c:pt>
                <c:pt idx="1643">
                  <c:v>2.9543217544247061E-2</c:v>
                </c:pt>
                <c:pt idx="1644">
                  <c:v>2.9543217544247061E-2</c:v>
                </c:pt>
                <c:pt idx="1645">
                  <c:v>2.9543217544247061E-2</c:v>
                </c:pt>
                <c:pt idx="1646">
                  <c:v>2.9543217544247061E-2</c:v>
                </c:pt>
                <c:pt idx="1647">
                  <c:v>2.9543217544247061E-2</c:v>
                </c:pt>
                <c:pt idx="1648">
                  <c:v>2.9543217544247061E-2</c:v>
                </c:pt>
                <c:pt idx="1649">
                  <c:v>2.9543217544247061E-2</c:v>
                </c:pt>
                <c:pt idx="1650">
                  <c:v>2.9543217544247061E-2</c:v>
                </c:pt>
                <c:pt idx="1651">
                  <c:v>2.9543217544247061E-2</c:v>
                </c:pt>
                <c:pt idx="1652">
                  <c:v>2.9543217544247061E-2</c:v>
                </c:pt>
                <c:pt idx="1653">
                  <c:v>2.9543217544247061E-2</c:v>
                </c:pt>
                <c:pt idx="1654">
                  <c:v>2.9543217544247061E-2</c:v>
                </c:pt>
                <c:pt idx="1655">
                  <c:v>2.9543217544247061E-2</c:v>
                </c:pt>
                <c:pt idx="1656">
                  <c:v>2.9543217544247061E-2</c:v>
                </c:pt>
                <c:pt idx="1657">
                  <c:v>2.9543217544247061E-2</c:v>
                </c:pt>
                <c:pt idx="1658">
                  <c:v>2.9543217544247061E-2</c:v>
                </c:pt>
                <c:pt idx="1659">
                  <c:v>2.9543217544247061E-2</c:v>
                </c:pt>
                <c:pt idx="1660">
                  <c:v>2.9543217544247061E-2</c:v>
                </c:pt>
                <c:pt idx="1661">
                  <c:v>2.9543217544247061E-2</c:v>
                </c:pt>
                <c:pt idx="1662">
                  <c:v>2.9543217544247061E-2</c:v>
                </c:pt>
                <c:pt idx="1663">
                  <c:v>2.9543217544247061E-2</c:v>
                </c:pt>
                <c:pt idx="1664">
                  <c:v>2.9543217544247061E-2</c:v>
                </c:pt>
                <c:pt idx="1665">
                  <c:v>2.9543217544247061E-2</c:v>
                </c:pt>
                <c:pt idx="1666">
                  <c:v>2.9543217544247061E-2</c:v>
                </c:pt>
                <c:pt idx="1667">
                  <c:v>2.9543217544247061E-2</c:v>
                </c:pt>
                <c:pt idx="1668">
                  <c:v>2.9543217544247061E-2</c:v>
                </c:pt>
                <c:pt idx="1669">
                  <c:v>2.9543217544247061E-2</c:v>
                </c:pt>
                <c:pt idx="1670">
                  <c:v>2.9543217544247061E-2</c:v>
                </c:pt>
                <c:pt idx="1671">
                  <c:v>2.9543217544247061E-2</c:v>
                </c:pt>
                <c:pt idx="1672">
                  <c:v>2.9543217544247061E-2</c:v>
                </c:pt>
                <c:pt idx="1673">
                  <c:v>2.9543217544247061E-2</c:v>
                </c:pt>
                <c:pt idx="1674">
                  <c:v>2.9543217544247061E-2</c:v>
                </c:pt>
                <c:pt idx="1675">
                  <c:v>2.9543217544247061E-2</c:v>
                </c:pt>
                <c:pt idx="1676">
                  <c:v>2.9543217544247061E-2</c:v>
                </c:pt>
                <c:pt idx="1677">
                  <c:v>2.9543217544247061E-2</c:v>
                </c:pt>
                <c:pt idx="1678">
                  <c:v>2.9543217544247061E-2</c:v>
                </c:pt>
                <c:pt idx="1679">
                  <c:v>2.9543217544247061E-2</c:v>
                </c:pt>
                <c:pt idx="1680">
                  <c:v>2.9543217544247061E-2</c:v>
                </c:pt>
                <c:pt idx="1681">
                  <c:v>2.9543217544247061E-2</c:v>
                </c:pt>
                <c:pt idx="1682">
                  <c:v>2.9543217544247061E-2</c:v>
                </c:pt>
                <c:pt idx="1683">
                  <c:v>2.9543217544247061E-2</c:v>
                </c:pt>
                <c:pt idx="1684">
                  <c:v>2.9543217544247061E-2</c:v>
                </c:pt>
                <c:pt idx="1685">
                  <c:v>2.9543217544247061E-2</c:v>
                </c:pt>
                <c:pt idx="1686">
                  <c:v>2.9543217544247061E-2</c:v>
                </c:pt>
                <c:pt idx="1687">
                  <c:v>2.9543217544247061E-2</c:v>
                </c:pt>
                <c:pt idx="1688">
                  <c:v>2.9543217544247061E-2</c:v>
                </c:pt>
                <c:pt idx="1689">
                  <c:v>2.9543217544247061E-2</c:v>
                </c:pt>
                <c:pt idx="1690">
                  <c:v>2.9543217544247061E-2</c:v>
                </c:pt>
                <c:pt idx="1691">
                  <c:v>2.9543217544247061E-2</c:v>
                </c:pt>
                <c:pt idx="1692">
                  <c:v>2.9543217544247061E-2</c:v>
                </c:pt>
                <c:pt idx="1693">
                  <c:v>2.9543217544247061E-2</c:v>
                </c:pt>
                <c:pt idx="1694">
                  <c:v>2.9543217544247061E-2</c:v>
                </c:pt>
                <c:pt idx="1695">
                  <c:v>2.9543217544247061E-2</c:v>
                </c:pt>
                <c:pt idx="1696">
                  <c:v>2.9543217544247061E-2</c:v>
                </c:pt>
                <c:pt idx="1697">
                  <c:v>2.9543217544247061E-2</c:v>
                </c:pt>
                <c:pt idx="1698">
                  <c:v>2.9543217544247061E-2</c:v>
                </c:pt>
                <c:pt idx="1699">
                  <c:v>2.9543217544247061E-2</c:v>
                </c:pt>
                <c:pt idx="1700">
                  <c:v>2.9543217544247061E-2</c:v>
                </c:pt>
                <c:pt idx="1701">
                  <c:v>2.9543217544247061E-2</c:v>
                </c:pt>
                <c:pt idx="1702">
                  <c:v>2.9543217544247061E-2</c:v>
                </c:pt>
                <c:pt idx="1703">
                  <c:v>2.9543217544247061E-2</c:v>
                </c:pt>
                <c:pt idx="1704">
                  <c:v>2.9543217544247061E-2</c:v>
                </c:pt>
                <c:pt idx="1705">
                  <c:v>2.9543217544247061E-2</c:v>
                </c:pt>
                <c:pt idx="1706">
                  <c:v>2.9543217544247061E-2</c:v>
                </c:pt>
                <c:pt idx="1707">
                  <c:v>2.9543217544247061E-2</c:v>
                </c:pt>
                <c:pt idx="1708">
                  <c:v>2.9543217544247061E-2</c:v>
                </c:pt>
                <c:pt idx="1709">
                  <c:v>2.9543217544247061E-2</c:v>
                </c:pt>
                <c:pt idx="1710">
                  <c:v>2.9543217544247061E-2</c:v>
                </c:pt>
                <c:pt idx="1711">
                  <c:v>2.9543217544247061E-2</c:v>
                </c:pt>
                <c:pt idx="1712">
                  <c:v>2.9543217544247061E-2</c:v>
                </c:pt>
                <c:pt idx="1713">
                  <c:v>2.9543217544247061E-2</c:v>
                </c:pt>
                <c:pt idx="1714">
                  <c:v>2.9543217544247061E-2</c:v>
                </c:pt>
                <c:pt idx="1715">
                  <c:v>2.9543217544247061E-2</c:v>
                </c:pt>
                <c:pt idx="1716">
                  <c:v>2.9543217544247061E-2</c:v>
                </c:pt>
                <c:pt idx="1717">
                  <c:v>2.9543217544247061E-2</c:v>
                </c:pt>
                <c:pt idx="1718">
                  <c:v>2.9543217544247061E-2</c:v>
                </c:pt>
                <c:pt idx="1719">
                  <c:v>2.9543217544247061E-2</c:v>
                </c:pt>
                <c:pt idx="1720">
                  <c:v>2.9543217544247061E-2</c:v>
                </c:pt>
                <c:pt idx="1721">
                  <c:v>2.9543217544247061E-2</c:v>
                </c:pt>
                <c:pt idx="1722">
                  <c:v>2.9543217544247061E-2</c:v>
                </c:pt>
                <c:pt idx="1723">
                  <c:v>2.9543217544247061E-2</c:v>
                </c:pt>
                <c:pt idx="1724">
                  <c:v>2.9543217544247061E-2</c:v>
                </c:pt>
                <c:pt idx="1725">
                  <c:v>2.9543217544247061E-2</c:v>
                </c:pt>
                <c:pt idx="1726">
                  <c:v>2.9543217544247061E-2</c:v>
                </c:pt>
                <c:pt idx="1727">
                  <c:v>2.9543217544247061E-2</c:v>
                </c:pt>
                <c:pt idx="1728">
                  <c:v>2.9543217544247061E-2</c:v>
                </c:pt>
                <c:pt idx="1729">
                  <c:v>2.9543217544247061E-2</c:v>
                </c:pt>
                <c:pt idx="1730">
                  <c:v>2.9543217544247061E-2</c:v>
                </c:pt>
                <c:pt idx="1731">
                  <c:v>2.9543217544247061E-2</c:v>
                </c:pt>
                <c:pt idx="1732">
                  <c:v>2.9543217544247061E-2</c:v>
                </c:pt>
                <c:pt idx="1733">
                  <c:v>2.9543217544247061E-2</c:v>
                </c:pt>
                <c:pt idx="1734">
                  <c:v>2.9543217544247061E-2</c:v>
                </c:pt>
                <c:pt idx="1735">
                  <c:v>2.9543217544247061E-2</c:v>
                </c:pt>
                <c:pt idx="1736">
                  <c:v>2.9543217544247061E-2</c:v>
                </c:pt>
                <c:pt idx="1737">
                  <c:v>2.9543217544247061E-2</c:v>
                </c:pt>
                <c:pt idx="1738">
                  <c:v>2.9543217544247061E-2</c:v>
                </c:pt>
                <c:pt idx="1739">
                  <c:v>2.9543217544247061E-2</c:v>
                </c:pt>
                <c:pt idx="1740">
                  <c:v>2.9543217544247061E-2</c:v>
                </c:pt>
                <c:pt idx="1741">
                  <c:v>2.9543217544247061E-2</c:v>
                </c:pt>
                <c:pt idx="1742">
                  <c:v>2.9543217544247061E-2</c:v>
                </c:pt>
                <c:pt idx="1743">
                  <c:v>2.9543217544247061E-2</c:v>
                </c:pt>
                <c:pt idx="1744">
                  <c:v>2.9543217544247061E-2</c:v>
                </c:pt>
                <c:pt idx="1745">
                  <c:v>2.9543217544247061E-2</c:v>
                </c:pt>
                <c:pt idx="1746">
                  <c:v>2.9543217544247061E-2</c:v>
                </c:pt>
                <c:pt idx="1747">
                  <c:v>2.9543217544247061E-2</c:v>
                </c:pt>
                <c:pt idx="1748">
                  <c:v>2.9543217544247061E-2</c:v>
                </c:pt>
                <c:pt idx="1749">
                  <c:v>2.9543217544247061E-2</c:v>
                </c:pt>
                <c:pt idx="1750">
                  <c:v>2.9543217544247061E-2</c:v>
                </c:pt>
                <c:pt idx="1751">
                  <c:v>2.9543217544247061E-2</c:v>
                </c:pt>
                <c:pt idx="1752">
                  <c:v>2.9543217544247061E-2</c:v>
                </c:pt>
                <c:pt idx="1753">
                  <c:v>2.9543217544247061E-2</c:v>
                </c:pt>
                <c:pt idx="1754">
                  <c:v>2.9543217544247061E-2</c:v>
                </c:pt>
                <c:pt idx="1755">
                  <c:v>2.9543217544247061E-2</c:v>
                </c:pt>
                <c:pt idx="1756">
                  <c:v>2.9543217544247061E-2</c:v>
                </c:pt>
                <c:pt idx="1757">
                  <c:v>2.9543217544247061E-2</c:v>
                </c:pt>
                <c:pt idx="1758">
                  <c:v>2.9543217544247061E-2</c:v>
                </c:pt>
                <c:pt idx="1759">
                  <c:v>2.9543217544247061E-2</c:v>
                </c:pt>
                <c:pt idx="1760">
                  <c:v>2.9543217544247061E-2</c:v>
                </c:pt>
                <c:pt idx="1761">
                  <c:v>2.9543217544247061E-2</c:v>
                </c:pt>
                <c:pt idx="1762">
                  <c:v>2.9543217544247061E-2</c:v>
                </c:pt>
                <c:pt idx="1763">
                  <c:v>2.9543217544247061E-2</c:v>
                </c:pt>
                <c:pt idx="1764">
                  <c:v>2.9543217544247061E-2</c:v>
                </c:pt>
                <c:pt idx="1765">
                  <c:v>2.9543217544247061E-2</c:v>
                </c:pt>
                <c:pt idx="1766">
                  <c:v>2.9543217544247061E-2</c:v>
                </c:pt>
                <c:pt idx="1767">
                  <c:v>2.9543217544247061E-2</c:v>
                </c:pt>
                <c:pt idx="1768">
                  <c:v>2.9543217544247061E-2</c:v>
                </c:pt>
                <c:pt idx="1769">
                  <c:v>2.9543217544247061E-2</c:v>
                </c:pt>
                <c:pt idx="1770">
                  <c:v>2.9543217544247061E-2</c:v>
                </c:pt>
                <c:pt idx="1771">
                  <c:v>2.9543217544247061E-2</c:v>
                </c:pt>
                <c:pt idx="1772">
                  <c:v>2.9543217544247061E-2</c:v>
                </c:pt>
                <c:pt idx="1773">
                  <c:v>2.9543217544247061E-2</c:v>
                </c:pt>
                <c:pt idx="1774">
                  <c:v>2.9543217544247061E-2</c:v>
                </c:pt>
                <c:pt idx="1775">
                  <c:v>2.9543217544247061E-2</c:v>
                </c:pt>
                <c:pt idx="1776">
                  <c:v>2.9543217544247061E-2</c:v>
                </c:pt>
                <c:pt idx="1777">
                  <c:v>2.9543217544247061E-2</c:v>
                </c:pt>
                <c:pt idx="1778">
                  <c:v>2.9543217544247061E-2</c:v>
                </c:pt>
                <c:pt idx="1779">
                  <c:v>2.9543217544247061E-2</c:v>
                </c:pt>
                <c:pt idx="1780">
                  <c:v>2.9543217544247061E-2</c:v>
                </c:pt>
                <c:pt idx="1781">
                  <c:v>2.9543217544247061E-2</c:v>
                </c:pt>
                <c:pt idx="1782">
                  <c:v>2.9543217544247061E-2</c:v>
                </c:pt>
                <c:pt idx="1783">
                  <c:v>2.9543217544247061E-2</c:v>
                </c:pt>
                <c:pt idx="1784">
                  <c:v>2.9543217544247061E-2</c:v>
                </c:pt>
                <c:pt idx="1785">
                  <c:v>2.9543217544247061E-2</c:v>
                </c:pt>
                <c:pt idx="1786">
                  <c:v>2.9543217544247061E-2</c:v>
                </c:pt>
                <c:pt idx="1787">
                  <c:v>2.9543217544247061E-2</c:v>
                </c:pt>
                <c:pt idx="1788">
                  <c:v>2.9543217544247061E-2</c:v>
                </c:pt>
                <c:pt idx="1789">
                  <c:v>2.9543217544247061E-2</c:v>
                </c:pt>
                <c:pt idx="1790">
                  <c:v>2.9543217544247061E-2</c:v>
                </c:pt>
                <c:pt idx="1791">
                  <c:v>2.9543217544247061E-2</c:v>
                </c:pt>
                <c:pt idx="1792">
                  <c:v>2.9543217544247061E-2</c:v>
                </c:pt>
                <c:pt idx="1793">
                  <c:v>2.9543217544247061E-2</c:v>
                </c:pt>
                <c:pt idx="1794">
                  <c:v>2.9543217544247061E-2</c:v>
                </c:pt>
                <c:pt idx="1795">
                  <c:v>2.9543217544247061E-2</c:v>
                </c:pt>
                <c:pt idx="1796">
                  <c:v>2.9543217544247061E-2</c:v>
                </c:pt>
                <c:pt idx="1797">
                  <c:v>2.9543217544247061E-2</c:v>
                </c:pt>
                <c:pt idx="1798">
                  <c:v>2.9543217544247061E-2</c:v>
                </c:pt>
                <c:pt idx="1799">
                  <c:v>2.9543217544247061E-2</c:v>
                </c:pt>
                <c:pt idx="1800">
                  <c:v>2.9543217544247061E-2</c:v>
                </c:pt>
                <c:pt idx="1801">
                  <c:v>2.9543217544247061E-2</c:v>
                </c:pt>
                <c:pt idx="1802">
                  <c:v>2.9543217544247061E-2</c:v>
                </c:pt>
                <c:pt idx="1803">
                  <c:v>2.9543217544247061E-2</c:v>
                </c:pt>
                <c:pt idx="1804">
                  <c:v>2.9543217544247061E-2</c:v>
                </c:pt>
                <c:pt idx="1805">
                  <c:v>2.9543217544247061E-2</c:v>
                </c:pt>
                <c:pt idx="1806">
                  <c:v>2.9543217544247061E-2</c:v>
                </c:pt>
                <c:pt idx="1807">
                  <c:v>2.9543217544247061E-2</c:v>
                </c:pt>
                <c:pt idx="1808">
                  <c:v>2.9543217544247061E-2</c:v>
                </c:pt>
                <c:pt idx="1809">
                  <c:v>2.9543217544247061E-2</c:v>
                </c:pt>
                <c:pt idx="1810">
                  <c:v>2.9543217544247061E-2</c:v>
                </c:pt>
                <c:pt idx="1811">
                  <c:v>2.9543217544247061E-2</c:v>
                </c:pt>
                <c:pt idx="1812">
                  <c:v>2.9543217544247061E-2</c:v>
                </c:pt>
                <c:pt idx="1813">
                  <c:v>2.9543217544247061E-2</c:v>
                </c:pt>
                <c:pt idx="1814">
                  <c:v>2.9543217544247061E-2</c:v>
                </c:pt>
                <c:pt idx="1815">
                  <c:v>2.9543217544247061E-2</c:v>
                </c:pt>
                <c:pt idx="1816">
                  <c:v>2.9543217544247061E-2</c:v>
                </c:pt>
                <c:pt idx="1817">
                  <c:v>2.9543217544247061E-2</c:v>
                </c:pt>
                <c:pt idx="1818">
                  <c:v>2.9543217544247061E-2</c:v>
                </c:pt>
                <c:pt idx="1819">
                  <c:v>2.9543217544247061E-2</c:v>
                </c:pt>
                <c:pt idx="1820">
                  <c:v>2.9543217544247061E-2</c:v>
                </c:pt>
                <c:pt idx="1821">
                  <c:v>2.9543217544247061E-2</c:v>
                </c:pt>
                <c:pt idx="1822">
                  <c:v>2.9543217544247061E-2</c:v>
                </c:pt>
                <c:pt idx="1823">
                  <c:v>2.9543217544247061E-2</c:v>
                </c:pt>
                <c:pt idx="1824">
                  <c:v>2.9543217544247061E-2</c:v>
                </c:pt>
                <c:pt idx="1825">
                  <c:v>2.9543217544247061E-2</c:v>
                </c:pt>
                <c:pt idx="1826">
                  <c:v>2.9543217544247061E-2</c:v>
                </c:pt>
                <c:pt idx="1827">
                  <c:v>2.9543217544247061E-2</c:v>
                </c:pt>
                <c:pt idx="1828">
                  <c:v>2.9543217544247061E-2</c:v>
                </c:pt>
                <c:pt idx="1829">
                  <c:v>2.9543217544247061E-2</c:v>
                </c:pt>
                <c:pt idx="1830">
                  <c:v>2.9543217544247061E-2</c:v>
                </c:pt>
                <c:pt idx="1831">
                  <c:v>2.9543217544247061E-2</c:v>
                </c:pt>
                <c:pt idx="1832">
                  <c:v>2.9543217544247061E-2</c:v>
                </c:pt>
                <c:pt idx="1833">
                  <c:v>2.9543217544247061E-2</c:v>
                </c:pt>
                <c:pt idx="1834">
                  <c:v>2.9543217544247061E-2</c:v>
                </c:pt>
                <c:pt idx="1835">
                  <c:v>2.9543217544247061E-2</c:v>
                </c:pt>
                <c:pt idx="1836">
                  <c:v>2.9543217544247061E-2</c:v>
                </c:pt>
                <c:pt idx="1837">
                  <c:v>2.9543217544247061E-2</c:v>
                </c:pt>
                <c:pt idx="1838">
                  <c:v>2.9543217544247061E-2</c:v>
                </c:pt>
                <c:pt idx="1839">
                  <c:v>2.9543217544247061E-2</c:v>
                </c:pt>
                <c:pt idx="1840">
                  <c:v>2.9543217544247061E-2</c:v>
                </c:pt>
                <c:pt idx="1841">
                  <c:v>2.9543217544247061E-2</c:v>
                </c:pt>
                <c:pt idx="1842">
                  <c:v>2.9543217544247061E-2</c:v>
                </c:pt>
                <c:pt idx="1843">
                  <c:v>2.9543217544247061E-2</c:v>
                </c:pt>
                <c:pt idx="1844">
                  <c:v>2.9543217544247061E-2</c:v>
                </c:pt>
                <c:pt idx="1845">
                  <c:v>2.9543217544247061E-2</c:v>
                </c:pt>
                <c:pt idx="1846">
                  <c:v>2.9543217544247061E-2</c:v>
                </c:pt>
                <c:pt idx="1847">
                  <c:v>2.9543217544247061E-2</c:v>
                </c:pt>
                <c:pt idx="1848">
                  <c:v>2.9543217544247061E-2</c:v>
                </c:pt>
                <c:pt idx="1849">
                  <c:v>2.9543217544247061E-2</c:v>
                </c:pt>
                <c:pt idx="1850">
                  <c:v>2.9543217544247061E-2</c:v>
                </c:pt>
                <c:pt idx="1851">
                  <c:v>2.9543217544247061E-2</c:v>
                </c:pt>
                <c:pt idx="1852">
                  <c:v>2.9543217544247061E-2</c:v>
                </c:pt>
                <c:pt idx="1853">
                  <c:v>2.9543217544247061E-2</c:v>
                </c:pt>
                <c:pt idx="1854">
                  <c:v>2.9543217544247061E-2</c:v>
                </c:pt>
                <c:pt idx="1855">
                  <c:v>2.9543217544247061E-2</c:v>
                </c:pt>
                <c:pt idx="1856">
                  <c:v>2.9543217544247061E-2</c:v>
                </c:pt>
                <c:pt idx="1857">
                  <c:v>2.9543217544247061E-2</c:v>
                </c:pt>
                <c:pt idx="1858">
                  <c:v>2.9543217544247061E-2</c:v>
                </c:pt>
                <c:pt idx="1859">
                  <c:v>2.9543217544247061E-2</c:v>
                </c:pt>
                <c:pt idx="1860">
                  <c:v>2.9543217544247061E-2</c:v>
                </c:pt>
                <c:pt idx="1861">
                  <c:v>2.9543217544247061E-2</c:v>
                </c:pt>
                <c:pt idx="1862">
                  <c:v>2.9543217544247061E-2</c:v>
                </c:pt>
                <c:pt idx="1863">
                  <c:v>2.9543217544247061E-2</c:v>
                </c:pt>
                <c:pt idx="1864">
                  <c:v>2.9543217544247061E-2</c:v>
                </c:pt>
                <c:pt idx="1865">
                  <c:v>2.9543217544247061E-2</c:v>
                </c:pt>
                <c:pt idx="1866">
                  <c:v>2.9543217544247061E-2</c:v>
                </c:pt>
                <c:pt idx="1867">
                  <c:v>2.9543217544247061E-2</c:v>
                </c:pt>
                <c:pt idx="1868">
                  <c:v>2.9543217544247061E-2</c:v>
                </c:pt>
                <c:pt idx="1869">
                  <c:v>2.9543217544247061E-2</c:v>
                </c:pt>
                <c:pt idx="1870">
                  <c:v>2.9543217544247061E-2</c:v>
                </c:pt>
                <c:pt idx="1871">
                  <c:v>2.9543217544247061E-2</c:v>
                </c:pt>
                <c:pt idx="1872">
                  <c:v>2.9543217544247061E-2</c:v>
                </c:pt>
                <c:pt idx="1873">
                  <c:v>2.9543217544247061E-2</c:v>
                </c:pt>
                <c:pt idx="1874">
                  <c:v>2.9543217544247061E-2</c:v>
                </c:pt>
                <c:pt idx="1875">
                  <c:v>2.9543217544247061E-2</c:v>
                </c:pt>
                <c:pt idx="1876">
                  <c:v>2.9543217544247061E-2</c:v>
                </c:pt>
                <c:pt idx="1877">
                  <c:v>2.9543217544247061E-2</c:v>
                </c:pt>
                <c:pt idx="1878">
                  <c:v>2.9543217544247061E-2</c:v>
                </c:pt>
                <c:pt idx="1879">
                  <c:v>2.9543217544247061E-2</c:v>
                </c:pt>
                <c:pt idx="1880">
                  <c:v>2.9543217544247061E-2</c:v>
                </c:pt>
                <c:pt idx="1881">
                  <c:v>2.9543217544247061E-2</c:v>
                </c:pt>
                <c:pt idx="1882">
                  <c:v>2.9543217544247061E-2</c:v>
                </c:pt>
                <c:pt idx="1883">
                  <c:v>2.9543217544247061E-2</c:v>
                </c:pt>
                <c:pt idx="1884">
                  <c:v>2.9543217544247061E-2</c:v>
                </c:pt>
                <c:pt idx="1885">
                  <c:v>2.9543217544247061E-2</c:v>
                </c:pt>
                <c:pt idx="1886">
                  <c:v>2.9543217544247061E-2</c:v>
                </c:pt>
                <c:pt idx="1887">
                  <c:v>2.9543217544247061E-2</c:v>
                </c:pt>
                <c:pt idx="1888">
                  <c:v>2.9543217544247061E-2</c:v>
                </c:pt>
                <c:pt idx="1889">
                  <c:v>2.9543217544247061E-2</c:v>
                </c:pt>
                <c:pt idx="1890">
                  <c:v>2.9543217544247061E-2</c:v>
                </c:pt>
                <c:pt idx="1891">
                  <c:v>2.9543217544247061E-2</c:v>
                </c:pt>
                <c:pt idx="1892">
                  <c:v>2.9543217544247061E-2</c:v>
                </c:pt>
                <c:pt idx="1893">
                  <c:v>2.9543217544247061E-2</c:v>
                </c:pt>
                <c:pt idx="1894">
                  <c:v>2.9543217544247061E-2</c:v>
                </c:pt>
                <c:pt idx="1895">
                  <c:v>2.9543217544247061E-2</c:v>
                </c:pt>
                <c:pt idx="1896">
                  <c:v>2.9543217544247061E-2</c:v>
                </c:pt>
                <c:pt idx="1897">
                  <c:v>2.9543217544247061E-2</c:v>
                </c:pt>
                <c:pt idx="1898">
                  <c:v>2.9543217544247061E-2</c:v>
                </c:pt>
                <c:pt idx="1899">
                  <c:v>2.9543217544247061E-2</c:v>
                </c:pt>
                <c:pt idx="1900">
                  <c:v>2.9543217544247061E-2</c:v>
                </c:pt>
                <c:pt idx="1901">
                  <c:v>2.9543217544247061E-2</c:v>
                </c:pt>
                <c:pt idx="1902">
                  <c:v>2.9543217544247061E-2</c:v>
                </c:pt>
                <c:pt idx="1903">
                  <c:v>2.9543217544247061E-2</c:v>
                </c:pt>
                <c:pt idx="1904">
                  <c:v>2.9543217544247061E-2</c:v>
                </c:pt>
                <c:pt idx="1905">
                  <c:v>2.9543217544247061E-2</c:v>
                </c:pt>
                <c:pt idx="1906">
                  <c:v>2.9543217544247061E-2</c:v>
                </c:pt>
                <c:pt idx="1907">
                  <c:v>2.9543217544247061E-2</c:v>
                </c:pt>
                <c:pt idx="1908">
                  <c:v>2.9543217544247061E-2</c:v>
                </c:pt>
                <c:pt idx="1909">
                  <c:v>2.9543217544247061E-2</c:v>
                </c:pt>
                <c:pt idx="1910">
                  <c:v>2.9543217544247061E-2</c:v>
                </c:pt>
                <c:pt idx="1911">
                  <c:v>2.9543217544247061E-2</c:v>
                </c:pt>
                <c:pt idx="1912">
                  <c:v>2.9543217544247061E-2</c:v>
                </c:pt>
                <c:pt idx="1913">
                  <c:v>2.9543217544247061E-2</c:v>
                </c:pt>
                <c:pt idx="1914">
                  <c:v>2.9543217544247061E-2</c:v>
                </c:pt>
                <c:pt idx="1915">
                  <c:v>2.9543217544247061E-2</c:v>
                </c:pt>
                <c:pt idx="1916">
                  <c:v>2.9543217544247061E-2</c:v>
                </c:pt>
                <c:pt idx="1917">
                  <c:v>2.9543217544247061E-2</c:v>
                </c:pt>
                <c:pt idx="1918">
                  <c:v>2.9543217544247061E-2</c:v>
                </c:pt>
                <c:pt idx="1919">
                  <c:v>2.9543217544247061E-2</c:v>
                </c:pt>
                <c:pt idx="1920">
                  <c:v>2.9543217544247061E-2</c:v>
                </c:pt>
                <c:pt idx="1921">
                  <c:v>2.9543217544247061E-2</c:v>
                </c:pt>
                <c:pt idx="1922">
                  <c:v>2.9543217544247061E-2</c:v>
                </c:pt>
                <c:pt idx="1923">
                  <c:v>2.9543217544247061E-2</c:v>
                </c:pt>
                <c:pt idx="1924">
                  <c:v>2.9543217544247061E-2</c:v>
                </c:pt>
                <c:pt idx="1925">
                  <c:v>2.9543217544247061E-2</c:v>
                </c:pt>
                <c:pt idx="1926">
                  <c:v>2.9543217544247061E-2</c:v>
                </c:pt>
                <c:pt idx="1927">
                  <c:v>2.9543217544247061E-2</c:v>
                </c:pt>
                <c:pt idx="1928">
                  <c:v>2.9543217544247061E-2</c:v>
                </c:pt>
                <c:pt idx="1929">
                  <c:v>2.9543217544247061E-2</c:v>
                </c:pt>
                <c:pt idx="1930">
                  <c:v>2.9543217544247061E-2</c:v>
                </c:pt>
                <c:pt idx="1931">
                  <c:v>2.9543217544247061E-2</c:v>
                </c:pt>
                <c:pt idx="1932">
                  <c:v>2.9543217544247061E-2</c:v>
                </c:pt>
                <c:pt idx="1933">
                  <c:v>2.9543217544247061E-2</c:v>
                </c:pt>
                <c:pt idx="1934">
                  <c:v>2.9543217544247061E-2</c:v>
                </c:pt>
                <c:pt idx="1935">
                  <c:v>2.9543217544247061E-2</c:v>
                </c:pt>
                <c:pt idx="1936">
                  <c:v>2.9543217544247061E-2</c:v>
                </c:pt>
                <c:pt idx="1937">
                  <c:v>2.9543217544247061E-2</c:v>
                </c:pt>
                <c:pt idx="1938">
                  <c:v>2.9543217544247061E-2</c:v>
                </c:pt>
                <c:pt idx="1939">
                  <c:v>2.9543217544247061E-2</c:v>
                </c:pt>
                <c:pt idx="1940">
                  <c:v>2.9543217544247061E-2</c:v>
                </c:pt>
                <c:pt idx="1941">
                  <c:v>2.9543217544247061E-2</c:v>
                </c:pt>
                <c:pt idx="1942">
                  <c:v>2.9543217544247061E-2</c:v>
                </c:pt>
                <c:pt idx="1943">
                  <c:v>2.9543217544247061E-2</c:v>
                </c:pt>
                <c:pt idx="1944">
                  <c:v>2.9543217544247061E-2</c:v>
                </c:pt>
                <c:pt idx="1945">
                  <c:v>2.9543217544247061E-2</c:v>
                </c:pt>
                <c:pt idx="1946">
                  <c:v>2.9543217544247061E-2</c:v>
                </c:pt>
                <c:pt idx="1947">
                  <c:v>2.9543217544247061E-2</c:v>
                </c:pt>
                <c:pt idx="1948">
                  <c:v>2.9543217544247061E-2</c:v>
                </c:pt>
                <c:pt idx="1949">
                  <c:v>2.9543217544247061E-2</c:v>
                </c:pt>
                <c:pt idx="1950">
                  <c:v>2.9543217544247061E-2</c:v>
                </c:pt>
                <c:pt idx="1951">
                  <c:v>2.9543217544247061E-2</c:v>
                </c:pt>
                <c:pt idx="1952">
                  <c:v>2.9543217544247061E-2</c:v>
                </c:pt>
                <c:pt idx="1953">
                  <c:v>2.9543217544247061E-2</c:v>
                </c:pt>
                <c:pt idx="1954">
                  <c:v>2.9543217544247061E-2</c:v>
                </c:pt>
                <c:pt idx="1955">
                  <c:v>2.9543217544247061E-2</c:v>
                </c:pt>
                <c:pt idx="1956">
                  <c:v>2.9543217544247061E-2</c:v>
                </c:pt>
                <c:pt idx="1957">
                  <c:v>2.9543217544247061E-2</c:v>
                </c:pt>
                <c:pt idx="1958">
                  <c:v>2.9543217544247061E-2</c:v>
                </c:pt>
                <c:pt idx="1959">
                  <c:v>2.9543217544247061E-2</c:v>
                </c:pt>
                <c:pt idx="1960">
                  <c:v>2.9543217544247061E-2</c:v>
                </c:pt>
                <c:pt idx="1961">
                  <c:v>2.9543217544247061E-2</c:v>
                </c:pt>
                <c:pt idx="1962">
                  <c:v>2.9543217544247061E-2</c:v>
                </c:pt>
                <c:pt idx="1963">
                  <c:v>2.9543217544247061E-2</c:v>
                </c:pt>
                <c:pt idx="1964">
                  <c:v>2.9543217544247061E-2</c:v>
                </c:pt>
                <c:pt idx="1965">
                  <c:v>2.9543217544247061E-2</c:v>
                </c:pt>
                <c:pt idx="1966">
                  <c:v>2.9543217544247061E-2</c:v>
                </c:pt>
                <c:pt idx="1967">
                  <c:v>2.9543217544247061E-2</c:v>
                </c:pt>
                <c:pt idx="1968">
                  <c:v>2.9543217544247061E-2</c:v>
                </c:pt>
                <c:pt idx="1969">
                  <c:v>2.9543217544247061E-2</c:v>
                </c:pt>
                <c:pt idx="1970">
                  <c:v>2.9543217544247061E-2</c:v>
                </c:pt>
                <c:pt idx="1971">
                  <c:v>2.9543217544247061E-2</c:v>
                </c:pt>
                <c:pt idx="1972">
                  <c:v>2.9543217544247061E-2</c:v>
                </c:pt>
                <c:pt idx="1973">
                  <c:v>2.9543217544247061E-2</c:v>
                </c:pt>
                <c:pt idx="1974">
                  <c:v>2.9543217544247061E-2</c:v>
                </c:pt>
                <c:pt idx="1975">
                  <c:v>2.9543217544247061E-2</c:v>
                </c:pt>
                <c:pt idx="1976">
                  <c:v>2.9543217544247061E-2</c:v>
                </c:pt>
                <c:pt idx="1977">
                  <c:v>2.9543217544247061E-2</c:v>
                </c:pt>
                <c:pt idx="1978">
                  <c:v>2.9543217544247061E-2</c:v>
                </c:pt>
                <c:pt idx="1979">
                  <c:v>2.9543217544247061E-2</c:v>
                </c:pt>
                <c:pt idx="1980">
                  <c:v>2.9543217544247061E-2</c:v>
                </c:pt>
                <c:pt idx="1981">
                  <c:v>2.9543217544247061E-2</c:v>
                </c:pt>
                <c:pt idx="1982">
                  <c:v>2.9543217544247061E-2</c:v>
                </c:pt>
                <c:pt idx="1983">
                  <c:v>2.9543217544247061E-2</c:v>
                </c:pt>
                <c:pt idx="1984">
                  <c:v>2.9543217544247061E-2</c:v>
                </c:pt>
                <c:pt idx="1985">
                  <c:v>2.9543217544247061E-2</c:v>
                </c:pt>
                <c:pt idx="1986">
                  <c:v>2.9543217544247061E-2</c:v>
                </c:pt>
                <c:pt idx="1987">
                  <c:v>2.9543217544247061E-2</c:v>
                </c:pt>
                <c:pt idx="1988">
                  <c:v>2.9543217544247061E-2</c:v>
                </c:pt>
                <c:pt idx="1989">
                  <c:v>2.9543217544247061E-2</c:v>
                </c:pt>
                <c:pt idx="1990">
                  <c:v>2.9543217544247061E-2</c:v>
                </c:pt>
                <c:pt idx="1991">
                  <c:v>2.9543217544247061E-2</c:v>
                </c:pt>
                <c:pt idx="1992">
                  <c:v>2.9543217544247061E-2</c:v>
                </c:pt>
                <c:pt idx="1993">
                  <c:v>2.9543217544247061E-2</c:v>
                </c:pt>
                <c:pt idx="1994">
                  <c:v>2.9543217544247061E-2</c:v>
                </c:pt>
                <c:pt idx="1995">
                  <c:v>2.9543217544247061E-2</c:v>
                </c:pt>
                <c:pt idx="1996">
                  <c:v>2.9543217544247061E-2</c:v>
                </c:pt>
                <c:pt idx="1997">
                  <c:v>2.9543217544247061E-2</c:v>
                </c:pt>
                <c:pt idx="1998">
                  <c:v>2.9543217544247061E-2</c:v>
                </c:pt>
                <c:pt idx="1999">
                  <c:v>2.9543217544247061E-2</c:v>
                </c:pt>
                <c:pt idx="2000">
                  <c:v>2.9543217544247061E-2</c:v>
                </c:pt>
                <c:pt idx="2001">
                  <c:v>2.9543217544247061E-2</c:v>
                </c:pt>
                <c:pt idx="2002">
                  <c:v>2.9543217544247061E-2</c:v>
                </c:pt>
                <c:pt idx="2003">
                  <c:v>2.9543217544247061E-2</c:v>
                </c:pt>
                <c:pt idx="2004">
                  <c:v>2.9543217544247061E-2</c:v>
                </c:pt>
                <c:pt idx="2005">
                  <c:v>2.9543217544247061E-2</c:v>
                </c:pt>
                <c:pt idx="2006">
                  <c:v>2.9543217544247061E-2</c:v>
                </c:pt>
                <c:pt idx="2007">
                  <c:v>2.9543217544247061E-2</c:v>
                </c:pt>
                <c:pt idx="2008">
                  <c:v>2.9543217544247061E-2</c:v>
                </c:pt>
                <c:pt idx="2009">
                  <c:v>2.9543217544247061E-2</c:v>
                </c:pt>
                <c:pt idx="2010">
                  <c:v>2.9543217544247061E-2</c:v>
                </c:pt>
                <c:pt idx="2011">
                  <c:v>2.9543217544247061E-2</c:v>
                </c:pt>
                <c:pt idx="2012">
                  <c:v>2.9543217544247061E-2</c:v>
                </c:pt>
                <c:pt idx="2013">
                  <c:v>2.9543217544247061E-2</c:v>
                </c:pt>
                <c:pt idx="2014">
                  <c:v>2.9543217544247061E-2</c:v>
                </c:pt>
                <c:pt idx="2015">
                  <c:v>2.9543217544247061E-2</c:v>
                </c:pt>
                <c:pt idx="2016">
                  <c:v>2.9543217544247061E-2</c:v>
                </c:pt>
                <c:pt idx="2017">
                  <c:v>2.9543217544247061E-2</c:v>
                </c:pt>
                <c:pt idx="2018">
                  <c:v>2.9543217544247061E-2</c:v>
                </c:pt>
                <c:pt idx="2019">
                  <c:v>2.9543217544247061E-2</c:v>
                </c:pt>
                <c:pt idx="2020">
                  <c:v>2.9543217544247061E-2</c:v>
                </c:pt>
                <c:pt idx="2021">
                  <c:v>2.9543217544247061E-2</c:v>
                </c:pt>
                <c:pt idx="2022">
                  <c:v>2.9543217544247061E-2</c:v>
                </c:pt>
                <c:pt idx="2023">
                  <c:v>2.9543217544247061E-2</c:v>
                </c:pt>
                <c:pt idx="2024">
                  <c:v>2.9543217544247061E-2</c:v>
                </c:pt>
                <c:pt idx="2025">
                  <c:v>2.9543217544247061E-2</c:v>
                </c:pt>
                <c:pt idx="2026">
                  <c:v>2.9543217544247061E-2</c:v>
                </c:pt>
                <c:pt idx="2027">
                  <c:v>2.9543217544247061E-2</c:v>
                </c:pt>
                <c:pt idx="2028">
                  <c:v>2.9543217544247061E-2</c:v>
                </c:pt>
                <c:pt idx="2029">
                  <c:v>2.9543217544247061E-2</c:v>
                </c:pt>
                <c:pt idx="2030">
                  <c:v>2.9543217544247061E-2</c:v>
                </c:pt>
                <c:pt idx="2031">
                  <c:v>2.9543217544247061E-2</c:v>
                </c:pt>
                <c:pt idx="2032">
                  <c:v>2.9543217544247061E-2</c:v>
                </c:pt>
                <c:pt idx="2033">
                  <c:v>2.9543217544247061E-2</c:v>
                </c:pt>
                <c:pt idx="2034">
                  <c:v>2.9543217544247061E-2</c:v>
                </c:pt>
                <c:pt idx="2035">
                  <c:v>2.9543217544247061E-2</c:v>
                </c:pt>
                <c:pt idx="2036">
                  <c:v>2.9543217544247061E-2</c:v>
                </c:pt>
                <c:pt idx="2037">
                  <c:v>2.9543217544247061E-2</c:v>
                </c:pt>
                <c:pt idx="2038">
                  <c:v>2.9543217544247061E-2</c:v>
                </c:pt>
                <c:pt idx="2039">
                  <c:v>2.9543217544247061E-2</c:v>
                </c:pt>
                <c:pt idx="2040">
                  <c:v>2.9543217544247061E-2</c:v>
                </c:pt>
                <c:pt idx="2041">
                  <c:v>2.9543217544247061E-2</c:v>
                </c:pt>
                <c:pt idx="2042">
                  <c:v>2.9543217544247061E-2</c:v>
                </c:pt>
                <c:pt idx="2043">
                  <c:v>2.9543217544247061E-2</c:v>
                </c:pt>
                <c:pt idx="2044">
                  <c:v>2.9543217544247061E-2</c:v>
                </c:pt>
                <c:pt idx="2045">
                  <c:v>2.9543217544247061E-2</c:v>
                </c:pt>
                <c:pt idx="2046">
                  <c:v>2.9543217544247061E-2</c:v>
                </c:pt>
                <c:pt idx="2047">
                  <c:v>2.9543217544247061E-2</c:v>
                </c:pt>
                <c:pt idx="2048">
                  <c:v>2.9543217544247061E-2</c:v>
                </c:pt>
                <c:pt idx="2049">
                  <c:v>2.9543217544247061E-2</c:v>
                </c:pt>
                <c:pt idx="2050">
                  <c:v>2.9543217544247061E-2</c:v>
                </c:pt>
                <c:pt idx="2051">
                  <c:v>2.9543217544247061E-2</c:v>
                </c:pt>
                <c:pt idx="2052">
                  <c:v>2.9543217544247061E-2</c:v>
                </c:pt>
                <c:pt idx="2053">
                  <c:v>2.9543217544247061E-2</c:v>
                </c:pt>
                <c:pt idx="2054">
                  <c:v>2.9543217544247061E-2</c:v>
                </c:pt>
                <c:pt idx="2055">
                  <c:v>2.9543217544247061E-2</c:v>
                </c:pt>
                <c:pt idx="2056">
                  <c:v>2.9543217544247061E-2</c:v>
                </c:pt>
                <c:pt idx="2057">
                  <c:v>2.9543217544247061E-2</c:v>
                </c:pt>
                <c:pt idx="2058">
                  <c:v>2.9543217544247061E-2</c:v>
                </c:pt>
                <c:pt idx="2059">
                  <c:v>2.9543217544247061E-2</c:v>
                </c:pt>
                <c:pt idx="2060">
                  <c:v>2.9543217544247061E-2</c:v>
                </c:pt>
                <c:pt idx="2061">
                  <c:v>2.9543217544247061E-2</c:v>
                </c:pt>
                <c:pt idx="2062">
                  <c:v>2.9543217544247061E-2</c:v>
                </c:pt>
                <c:pt idx="2063">
                  <c:v>2.9543217544247061E-2</c:v>
                </c:pt>
                <c:pt idx="2064">
                  <c:v>2.9543217544247061E-2</c:v>
                </c:pt>
                <c:pt idx="2065">
                  <c:v>2.9543217544247061E-2</c:v>
                </c:pt>
                <c:pt idx="2066">
                  <c:v>2.9543217544247061E-2</c:v>
                </c:pt>
                <c:pt idx="2067">
                  <c:v>2.9543217544247061E-2</c:v>
                </c:pt>
                <c:pt idx="2068">
                  <c:v>2.9543217544247061E-2</c:v>
                </c:pt>
                <c:pt idx="2069">
                  <c:v>2.9543217544247061E-2</c:v>
                </c:pt>
                <c:pt idx="2070">
                  <c:v>2.9543217544247061E-2</c:v>
                </c:pt>
                <c:pt idx="2071">
                  <c:v>2.9543217544247061E-2</c:v>
                </c:pt>
                <c:pt idx="2072">
                  <c:v>2.9543217544247061E-2</c:v>
                </c:pt>
                <c:pt idx="2073">
                  <c:v>2.9543217544247061E-2</c:v>
                </c:pt>
                <c:pt idx="2074">
                  <c:v>2.9543217544247061E-2</c:v>
                </c:pt>
                <c:pt idx="2075">
                  <c:v>2.9543217544247061E-2</c:v>
                </c:pt>
                <c:pt idx="2076">
                  <c:v>2.9543217544247061E-2</c:v>
                </c:pt>
                <c:pt idx="2077">
                  <c:v>2.9543217544247061E-2</c:v>
                </c:pt>
                <c:pt idx="2078">
                  <c:v>2.9543217544247061E-2</c:v>
                </c:pt>
                <c:pt idx="2079">
                  <c:v>2.9543217544247061E-2</c:v>
                </c:pt>
                <c:pt idx="2080">
                  <c:v>2.9543217544247061E-2</c:v>
                </c:pt>
                <c:pt idx="2081">
                  <c:v>2.9543217544247061E-2</c:v>
                </c:pt>
                <c:pt idx="2082">
                  <c:v>2.9543217544247061E-2</c:v>
                </c:pt>
                <c:pt idx="2083">
                  <c:v>2.9543217544247061E-2</c:v>
                </c:pt>
                <c:pt idx="2084">
                  <c:v>2.9543217544247061E-2</c:v>
                </c:pt>
                <c:pt idx="2085">
                  <c:v>2.9543217544247061E-2</c:v>
                </c:pt>
                <c:pt idx="2086">
                  <c:v>2.9543217544247061E-2</c:v>
                </c:pt>
                <c:pt idx="2087">
                  <c:v>2.9543217544247061E-2</c:v>
                </c:pt>
                <c:pt idx="2088">
                  <c:v>2.9543217544247061E-2</c:v>
                </c:pt>
                <c:pt idx="2089">
                  <c:v>2.9543217544247061E-2</c:v>
                </c:pt>
                <c:pt idx="2090">
                  <c:v>2.9543217544247061E-2</c:v>
                </c:pt>
                <c:pt idx="2091">
                  <c:v>2.9543217544247061E-2</c:v>
                </c:pt>
                <c:pt idx="2092">
                  <c:v>2.9543217544247061E-2</c:v>
                </c:pt>
                <c:pt idx="2093">
                  <c:v>2.9543217544247061E-2</c:v>
                </c:pt>
                <c:pt idx="2094">
                  <c:v>2.9543217544247061E-2</c:v>
                </c:pt>
                <c:pt idx="2095">
                  <c:v>2.9543217544247061E-2</c:v>
                </c:pt>
                <c:pt idx="2096">
                  <c:v>2.9543217544247061E-2</c:v>
                </c:pt>
                <c:pt idx="2097">
                  <c:v>2.9543217544247061E-2</c:v>
                </c:pt>
                <c:pt idx="2098">
                  <c:v>2.9543217544247061E-2</c:v>
                </c:pt>
                <c:pt idx="2099">
                  <c:v>2.9543217544247061E-2</c:v>
                </c:pt>
                <c:pt idx="2100">
                  <c:v>2.9543217544247061E-2</c:v>
                </c:pt>
                <c:pt idx="2101">
                  <c:v>2.9543217544247061E-2</c:v>
                </c:pt>
                <c:pt idx="2102">
                  <c:v>2.9543217544247061E-2</c:v>
                </c:pt>
                <c:pt idx="2103">
                  <c:v>2.9543217544247061E-2</c:v>
                </c:pt>
                <c:pt idx="2104">
                  <c:v>2.9543217544247061E-2</c:v>
                </c:pt>
                <c:pt idx="2105">
                  <c:v>2.9543217544247061E-2</c:v>
                </c:pt>
                <c:pt idx="2106">
                  <c:v>2.9543217544247061E-2</c:v>
                </c:pt>
                <c:pt idx="2107">
                  <c:v>2.9543217544247061E-2</c:v>
                </c:pt>
                <c:pt idx="2108">
                  <c:v>2.9543217544247061E-2</c:v>
                </c:pt>
                <c:pt idx="2109">
                  <c:v>2.9543217544247061E-2</c:v>
                </c:pt>
                <c:pt idx="2110">
                  <c:v>2.9543217544247061E-2</c:v>
                </c:pt>
                <c:pt idx="2111">
                  <c:v>2.9543217544247061E-2</c:v>
                </c:pt>
                <c:pt idx="2112">
                  <c:v>2.9543217544247061E-2</c:v>
                </c:pt>
                <c:pt idx="2113">
                  <c:v>2.9543217544247061E-2</c:v>
                </c:pt>
                <c:pt idx="2114">
                  <c:v>2.9543217544247061E-2</c:v>
                </c:pt>
                <c:pt idx="2115">
                  <c:v>2.9543217544247061E-2</c:v>
                </c:pt>
                <c:pt idx="2116">
                  <c:v>2.9543217544247061E-2</c:v>
                </c:pt>
                <c:pt idx="2117">
                  <c:v>2.9543217544247061E-2</c:v>
                </c:pt>
                <c:pt idx="2118">
                  <c:v>2.9543217544247061E-2</c:v>
                </c:pt>
                <c:pt idx="2119">
                  <c:v>2.9543217544247061E-2</c:v>
                </c:pt>
                <c:pt idx="2120">
                  <c:v>2.9543217544247061E-2</c:v>
                </c:pt>
                <c:pt idx="2121">
                  <c:v>2.9543217544247061E-2</c:v>
                </c:pt>
                <c:pt idx="2122">
                  <c:v>2.9543217544247061E-2</c:v>
                </c:pt>
                <c:pt idx="2123">
                  <c:v>2.9543217544247061E-2</c:v>
                </c:pt>
                <c:pt idx="2124">
                  <c:v>2.9543217544247061E-2</c:v>
                </c:pt>
                <c:pt idx="2125">
                  <c:v>2.9543217544247061E-2</c:v>
                </c:pt>
                <c:pt idx="2126">
                  <c:v>2.9543217544247061E-2</c:v>
                </c:pt>
                <c:pt idx="2127">
                  <c:v>2.9543217544247061E-2</c:v>
                </c:pt>
                <c:pt idx="2128">
                  <c:v>2.9543217544247061E-2</c:v>
                </c:pt>
                <c:pt idx="2129">
                  <c:v>2.9543217544247061E-2</c:v>
                </c:pt>
                <c:pt idx="2130">
                  <c:v>2.9543217544247061E-2</c:v>
                </c:pt>
                <c:pt idx="2131">
                  <c:v>2.9543217544247061E-2</c:v>
                </c:pt>
                <c:pt idx="2132">
                  <c:v>2.9543217544247061E-2</c:v>
                </c:pt>
                <c:pt idx="2133">
                  <c:v>2.9543217544247061E-2</c:v>
                </c:pt>
                <c:pt idx="2134">
                  <c:v>2.9543217544247061E-2</c:v>
                </c:pt>
                <c:pt idx="2135">
                  <c:v>2.9543217544247061E-2</c:v>
                </c:pt>
                <c:pt idx="2136">
                  <c:v>2.9543217544247061E-2</c:v>
                </c:pt>
                <c:pt idx="2137">
                  <c:v>2.9543217544247061E-2</c:v>
                </c:pt>
                <c:pt idx="2138">
                  <c:v>2.9543217544247061E-2</c:v>
                </c:pt>
                <c:pt idx="2139">
                  <c:v>2.9543217544247061E-2</c:v>
                </c:pt>
                <c:pt idx="2140">
                  <c:v>2.9543217544247061E-2</c:v>
                </c:pt>
                <c:pt idx="2141">
                  <c:v>2.9543217544247061E-2</c:v>
                </c:pt>
                <c:pt idx="2142">
                  <c:v>2.9543217544247061E-2</c:v>
                </c:pt>
                <c:pt idx="2143">
                  <c:v>2.9543217544247061E-2</c:v>
                </c:pt>
                <c:pt idx="2144">
                  <c:v>2.9543217544247061E-2</c:v>
                </c:pt>
                <c:pt idx="2145">
                  <c:v>2.9543217544247061E-2</c:v>
                </c:pt>
                <c:pt idx="2146">
                  <c:v>2.9543217544247061E-2</c:v>
                </c:pt>
                <c:pt idx="2147">
                  <c:v>2.9543217544247061E-2</c:v>
                </c:pt>
                <c:pt idx="2148">
                  <c:v>2.9543217544247061E-2</c:v>
                </c:pt>
                <c:pt idx="2149">
                  <c:v>2.9543217544247061E-2</c:v>
                </c:pt>
                <c:pt idx="2150">
                  <c:v>2.9543217544247061E-2</c:v>
                </c:pt>
                <c:pt idx="2151">
                  <c:v>2.9543217544247061E-2</c:v>
                </c:pt>
                <c:pt idx="2152">
                  <c:v>2.9543217544247061E-2</c:v>
                </c:pt>
                <c:pt idx="2153">
                  <c:v>2.9543217544247061E-2</c:v>
                </c:pt>
                <c:pt idx="2154">
                  <c:v>2.9543217544247061E-2</c:v>
                </c:pt>
                <c:pt idx="2155">
                  <c:v>2.9543217544247061E-2</c:v>
                </c:pt>
                <c:pt idx="2156">
                  <c:v>2.9543217544247061E-2</c:v>
                </c:pt>
                <c:pt idx="2157">
                  <c:v>2.9543217544247061E-2</c:v>
                </c:pt>
                <c:pt idx="2158">
                  <c:v>2.9543217544247061E-2</c:v>
                </c:pt>
                <c:pt idx="2159">
                  <c:v>2.9543217544247061E-2</c:v>
                </c:pt>
                <c:pt idx="2160">
                  <c:v>2.9543217544247061E-2</c:v>
                </c:pt>
                <c:pt idx="2161">
                  <c:v>2.9543217544247061E-2</c:v>
                </c:pt>
                <c:pt idx="2162">
                  <c:v>2.9543217544247061E-2</c:v>
                </c:pt>
                <c:pt idx="2163">
                  <c:v>2.9543217544247061E-2</c:v>
                </c:pt>
                <c:pt idx="2164">
                  <c:v>2.9543217544247061E-2</c:v>
                </c:pt>
                <c:pt idx="2165">
                  <c:v>2.9543217544247061E-2</c:v>
                </c:pt>
                <c:pt idx="2166">
                  <c:v>2.9543217544247061E-2</c:v>
                </c:pt>
                <c:pt idx="2167">
                  <c:v>2.9543217544247061E-2</c:v>
                </c:pt>
                <c:pt idx="2168">
                  <c:v>2.9543217544247061E-2</c:v>
                </c:pt>
                <c:pt idx="2169">
                  <c:v>2.9543217544247061E-2</c:v>
                </c:pt>
                <c:pt idx="2170">
                  <c:v>2.9543217544247061E-2</c:v>
                </c:pt>
                <c:pt idx="2171">
                  <c:v>2.9543217544247061E-2</c:v>
                </c:pt>
                <c:pt idx="2172">
                  <c:v>2.9543217544247061E-2</c:v>
                </c:pt>
                <c:pt idx="2173">
                  <c:v>2.9543217544247061E-2</c:v>
                </c:pt>
                <c:pt idx="2174">
                  <c:v>2.9543217544247061E-2</c:v>
                </c:pt>
                <c:pt idx="2175">
                  <c:v>2.9543217544247061E-2</c:v>
                </c:pt>
                <c:pt idx="2176">
                  <c:v>2.9543217544247061E-2</c:v>
                </c:pt>
                <c:pt idx="2177">
                  <c:v>2.9543217544247061E-2</c:v>
                </c:pt>
                <c:pt idx="2178">
                  <c:v>2.9543217544247061E-2</c:v>
                </c:pt>
                <c:pt idx="2179">
                  <c:v>2.9543217544247061E-2</c:v>
                </c:pt>
                <c:pt idx="2180">
                  <c:v>2.9543217544247061E-2</c:v>
                </c:pt>
                <c:pt idx="2181">
                  <c:v>2.9543217544247061E-2</c:v>
                </c:pt>
                <c:pt idx="2182">
                  <c:v>2.9543217544247061E-2</c:v>
                </c:pt>
                <c:pt idx="2183">
                  <c:v>2.9543217544247061E-2</c:v>
                </c:pt>
                <c:pt idx="2184">
                  <c:v>2.9543217544247061E-2</c:v>
                </c:pt>
                <c:pt idx="2185">
                  <c:v>2.9543217544247061E-2</c:v>
                </c:pt>
                <c:pt idx="2186">
                  <c:v>2.9543217544247061E-2</c:v>
                </c:pt>
                <c:pt idx="2187">
                  <c:v>2.9543217544247061E-2</c:v>
                </c:pt>
                <c:pt idx="2188">
                  <c:v>2.9543217544247061E-2</c:v>
                </c:pt>
                <c:pt idx="2189">
                  <c:v>2.9543217544247061E-2</c:v>
                </c:pt>
                <c:pt idx="2190">
                  <c:v>2.9543217544247061E-2</c:v>
                </c:pt>
                <c:pt idx="2191">
                  <c:v>2.9543217544247061E-2</c:v>
                </c:pt>
                <c:pt idx="2192">
                  <c:v>2.9543217544247061E-2</c:v>
                </c:pt>
                <c:pt idx="2193">
                  <c:v>2.9543217544247061E-2</c:v>
                </c:pt>
                <c:pt idx="2194">
                  <c:v>2.9543217544247061E-2</c:v>
                </c:pt>
                <c:pt idx="2195">
                  <c:v>2.9543217544247061E-2</c:v>
                </c:pt>
                <c:pt idx="2196">
                  <c:v>2.9543217544247061E-2</c:v>
                </c:pt>
                <c:pt idx="2197">
                  <c:v>2.9543217544247061E-2</c:v>
                </c:pt>
                <c:pt idx="2198">
                  <c:v>2.9543217544247061E-2</c:v>
                </c:pt>
                <c:pt idx="2199">
                  <c:v>2.9543217544247061E-2</c:v>
                </c:pt>
                <c:pt idx="2200">
                  <c:v>2.9543217544247061E-2</c:v>
                </c:pt>
                <c:pt idx="2201">
                  <c:v>2.9543217544247061E-2</c:v>
                </c:pt>
                <c:pt idx="2202">
                  <c:v>2.9543217544247061E-2</c:v>
                </c:pt>
                <c:pt idx="2203">
                  <c:v>2.9543217544247061E-2</c:v>
                </c:pt>
                <c:pt idx="2204">
                  <c:v>2.9543217544247061E-2</c:v>
                </c:pt>
                <c:pt idx="2205">
                  <c:v>2.9543217544247061E-2</c:v>
                </c:pt>
                <c:pt idx="2206">
                  <c:v>2.9543217544247061E-2</c:v>
                </c:pt>
                <c:pt idx="2207">
                  <c:v>2.9543217544247061E-2</c:v>
                </c:pt>
                <c:pt idx="2208">
                  <c:v>2.9543217544247061E-2</c:v>
                </c:pt>
                <c:pt idx="2209">
                  <c:v>2.9543217544247061E-2</c:v>
                </c:pt>
                <c:pt idx="2210">
                  <c:v>2.9543217544247061E-2</c:v>
                </c:pt>
                <c:pt idx="2211">
                  <c:v>2.9543217544247061E-2</c:v>
                </c:pt>
                <c:pt idx="2212">
                  <c:v>2.9543217544247061E-2</c:v>
                </c:pt>
                <c:pt idx="2213">
                  <c:v>2.9543217544247061E-2</c:v>
                </c:pt>
                <c:pt idx="2214">
                  <c:v>2.9543217544247061E-2</c:v>
                </c:pt>
                <c:pt idx="2215">
                  <c:v>2.9543217544247061E-2</c:v>
                </c:pt>
                <c:pt idx="2216">
                  <c:v>2.9543217544247061E-2</c:v>
                </c:pt>
                <c:pt idx="2217">
                  <c:v>2.9543217544247061E-2</c:v>
                </c:pt>
                <c:pt idx="2218">
                  <c:v>2.9543217544247061E-2</c:v>
                </c:pt>
                <c:pt idx="2219">
                  <c:v>2.9543217544247061E-2</c:v>
                </c:pt>
                <c:pt idx="2220">
                  <c:v>2.9543217544247061E-2</c:v>
                </c:pt>
                <c:pt idx="2221">
                  <c:v>2.9543217544247061E-2</c:v>
                </c:pt>
                <c:pt idx="2222">
                  <c:v>2.9543217544247061E-2</c:v>
                </c:pt>
                <c:pt idx="2223">
                  <c:v>2.9543217544247061E-2</c:v>
                </c:pt>
                <c:pt idx="2224">
                  <c:v>2.9543217544247061E-2</c:v>
                </c:pt>
                <c:pt idx="2225">
                  <c:v>2.9543217544247061E-2</c:v>
                </c:pt>
                <c:pt idx="2226">
                  <c:v>2.9543217544247061E-2</c:v>
                </c:pt>
                <c:pt idx="2227">
                  <c:v>2.9543217544247061E-2</c:v>
                </c:pt>
                <c:pt idx="2228">
                  <c:v>2.9543217544247061E-2</c:v>
                </c:pt>
                <c:pt idx="2229">
                  <c:v>2.9543217544247061E-2</c:v>
                </c:pt>
                <c:pt idx="2230">
                  <c:v>2.9543217544247061E-2</c:v>
                </c:pt>
                <c:pt idx="2231">
                  <c:v>2.9543217544247061E-2</c:v>
                </c:pt>
                <c:pt idx="2232">
                  <c:v>2.9543217544247061E-2</c:v>
                </c:pt>
                <c:pt idx="2233">
                  <c:v>2.9543217544247061E-2</c:v>
                </c:pt>
                <c:pt idx="2234">
                  <c:v>2.9543217544247061E-2</c:v>
                </c:pt>
                <c:pt idx="2235">
                  <c:v>2.9543217544247061E-2</c:v>
                </c:pt>
                <c:pt idx="2236">
                  <c:v>2.9543217544247061E-2</c:v>
                </c:pt>
                <c:pt idx="2237">
                  <c:v>2.9543217544247061E-2</c:v>
                </c:pt>
                <c:pt idx="2238">
                  <c:v>2.9543217544247061E-2</c:v>
                </c:pt>
                <c:pt idx="2239">
                  <c:v>2.9543217544247061E-2</c:v>
                </c:pt>
                <c:pt idx="2240">
                  <c:v>2.9543217544247061E-2</c:v>
                </c:pt>
                <c:pt idx="2241">
                  <c:v>2.9543217544247061E-2</c:v>
                </c:pt>
                <c:pt idx="2242">
                  <c:v>2.9543217544247061E-2</c:v>
                </c:pt>
                <c:pt idx="2243">
                  <c:v>2.9543217544247061E-2</c:v>
                </c:pt>
                <c:pt idx="2244">
                  <c:v>2.9543217544247061E-2</c:v>
                </c:pt>
                <c:pt idx="2245">
                  <c:v>2.9543217544247061E-2</c:v>
                </c:pt>
                <c:pt idx="2246">
                  <c:v>2.9543217544247061E-2</c:v>
                </c:pt>
                <c:pt idx="2247">
                  <c:v>2.9543217544247061E-2</c:v>
                </c:pt>
                <c:pt idx="2248">
                  <c:v>2.9543217544247061E-2</c:v>
                </c:pt>
                <c:pt idx="2249">
                  <c:v>2.9543217544247061E-2</c:v>
                </c:pt>
                <c:pt idx="2250">
                  <c:v>2.9543217544247061E-2</c:v>
                </c:pt>
                <c:pt idx="2251">
                  <c:v>2.9543217544247061E-2</c:v>
                </c:pt>
                <c:pt idx="2252">
                  <c:v>2.9543217544247061E-2</c:v>
                </c:pt>
                <c:pt idx="2253">
                  <c:v>2.9543217544247061E-2</c:v>
                </c:pt>
                <c:pt idx="2254">
                  <c:v>2.9543217544247061E-2</c:v>
                </c:pt>
                <c:pt idx="2255">
                  <c:v>2.9543217544247061E-2</c:v>
                </c:pt>
                <c:pt idx="2256">
                  <c:v>2.9543217544247061E-2</c:v>
                </c:pt>
                <c:pt idx="2257">
                  <c:v>2.9543217544247061E-2</c:v>
                </c:pt>
                <c:pt idx="2258">
                  <c:v>2.9543217544247061E-2</c:v>
                </c:pt>
                <c:pt idx="2259">
                  <c:v>2.9543217544247061E-2</c:v>
                </c:pt>
                <c:pt idx="2260">
                  <c:v>2.9543217544247061E-2</c:v>
                </c:pt>
                <c:pt idx="2261">
                  <c:v>2.9543217544247061E-2</c:v>
                </c:pt>
                <c:pt idx="2262">
                  <c:v>2.9543217544247061E-2</c:v>
                </c:pt>
                <c:pt idx="2263">
                  <c:v>2.9543217544247061E-2</c:v>
                </c:pt>
                <c:pt idx="2264">
                  <c:v>2.9543217544247061E-2</c:v>
                </c:pt>
                <c:pt idx="2265">
                  <c:v>2.9543217544247061E-2</c:v>
                </c:pt>
                <c:pt idx="2266">
                  <c:v>2.9543217544247061E-2</c:v>
                </c:pt>
                <c:pt idx="2267">
                  <c:v>2.9543217544247061E-2</c:v>
                </c:pt>
                <c:pt idx="2268">
                  <c:v>2.9543217544247061E-2</c:v>
                </c:pt>
                <c:pt idx="2269">
                  <c:v>2.9543217544247061E-2</c:v>
                </c:pt>
                <c:pt idx="2270">
                  <c:v>2.9543217544247061E-2</c:v>
                </c:pt>
                <c:pt idx="2271">
                  <c:v>2.9543217544247061E-2</c:v>
                </c:pt>
                <c:pt idx="2272">
                  <c:v>2.9543217544247061E-2</c:v>
                </c:pt>
                <c:pt idx="2273">
                  <c:v>2.9543217544247061E-2</c:v>
                </c:pt>
                <c:pt idx="2274">
                  <c:v>2.9543217544247061E-2</c:v>
                </c:pt>
                <c:pt idx="2275">
                  <c:v>2.9543217544247061E-2</c:v>
                </c:pt>
                <c:pt idx="2276">
                  <c:v>2.9543217544247061E-2</c:v>
                </c:pt>
                <c:pt idx="2277">
                  <c:v>2.9543217544247061E-2</c:v>
                </c:pt>
                <c:pt idx="2278">
                  <c:v>2.9543217544247061E-2</c:v>
                </c:pt>
                <c:pt idx="2279">
                  <c:v>2.9543217544247061E-2</c:v>
                </c:pt>
                <c:pt idx="2280">
                  <c:v>2.9543217544247061E-2</c:v>
                </c:pt>
                <c:pt idx="2281">
                  <c:v>2.9543217544247061E-2</c:v>
                </c:pt>
                <c:pt idx="2282">
                  <c:v>2.9543217544247061E-2</c:v>
                </c:pt>
                <c:pt idx="2283">
                  <c:v>2.9543217544247061E-2</c:v>
                </c:pt>
                <c:pt idx="2284">
                  <c:v>2.9543217544247061E-2</c:v>
                </c:pt>
                <c:pt idx="2285">
                  <c:v>2.9543217544247061E-2</c:v>
                </c:pt>
                <c:pt idx="2286">
                  <c:v>2.9543217544247061E-2</c:v>
                </c:pt>
                <c:pt idx="2287">
                  <c:v>2.9543217544247061E-2</c:v>
                </c:pt>
                <c:pt idx="2288">
                  <c:v>2.9543217544247061E-2</c:v>
                </c:pt>
                <c:pt idx="2289">
                  <c:v>2.9543217544247061E-2</c:v>
                </c:pt>
                <c:pt idx="2290">
                  <c:v>2.9543217544247061E-2</c:v>
                </c:pt>
                <c:pt idx="2291">
                  <c:v>2.9543217544247061E-2</c:v>
                </c:pt>
                <c:pt idx="2292">
                  <c:v>2.9543217544247061E-2</c:v>
                </c:pt>
                <c:pt idx="2293">
                  <c:v>2.9543217544247061E-2</c:v>
                </c:pt>
                <c:pt idx="2294">
                  <c:v>2.9543217544247061E-2</c:v>
                </c:pt>
                <c:pt idx="2295">
                  <c:v>2.9543217544247061E-2</c:v>
                </c:pt>
                <c:pt idx="2296">
                  <c:v>2.9543217544247061E-2</c:v>
                </c:pt>
                <c:pt idx="2297">
                  <c:v>2.9543217544247061E-2</c:v>
                </c:pt>
                <c:pt idx="2298">
                  <c:v>2.9543217544247061E-2</c:v>
                </c:pt>
                <c:pt idx="2299">
                  <c:v>2.9543217544247061E-2</c:v>
                </c:pt>
                <c:pt idx="2300">
                  <c:v>2.9543217544247061E-2</c:v>
                </c:pt>
                <c:pt idx="2301">
                  <c:v>2.9543217544247061E-2</c:v>
                </c:pt>
                <c:pt idx="2302">
                  <c:v>2.9543217544247061E-2</c:v>
                </c:pt>
                <c:pt idx="2303">
                  <c:v>2.9543217544247061E-2</c:v>
                </c:pt>
                <c:pt idx="2304">
                  <c:v>2.9543217544247061E-2</c:v>
                </c:pt>
                <c:pt idx="2305">
                  <c:v>2.9543217544247061E-2</c:v>
                </c:pt>
                <c:pt idx="2306">
                  <c:v>2.9543217544247061E-2</c:v>
                </c:pt>
                <c:pt idx="2307">
                  <c:v>2.9543217544247061E-2</c:v>
                </c:pt>
                <c:pt idx="2308">
                  <c:v>2.9543217544247061E-2</c:v>
                </c:pt>
                <c:pt idx="2309">
                  <c:v>2.9543217544247061E-2</c:v>
                </c:pt>
                <c:pt idx="2310">
                  <c:v>2.9543217544247061E-2</c:v>
                </c:pt>
                <c:pt idx="2311">
                  <c:v>2.9543217544247061E-2</c:v>
                </c:pt>
                <c:pt idx="2312">
                  <c:v>2.9543217544247061E-2</c:v>
                </c:pt>
                <c:pt idx="2313">
                  <c:v>2.9543217544247061E-2</c:v>
                </c:pt>
                <c:pt idx="2314">
                  <c:v>2.9543217544247061E-2</c:v>
                </c:pt>
                <c:pt idx="2315">
                  <c:v>2.9543217544247061E-2</c:v>
                </c:pt>
                <c:pt idx="2316">
                  <c:v>2.9543217544247061E-2</c:v>
                </c:pt>
                <c:pt idx="2317">
                  <c:v>2.9543217544247061E-2</c:v>
                </c:pt>
                <c:pt idx="2318">
                  <c:v>2.9543217544247061E-2</c:v>
                </c:pt>
                <c:pt idx="2319">
                  <c:v>2.9543217544247061E-2</c:v>
                </c:pt>
                <c:pt idx="2320">
                  <c:v>2.9543217544247061E-2</c:v>
                </c:pt>
                <c:pt idx="2321">
                  <c:v>2.9543217544247061E-2</c:v>
                </c:pt>
                <c:pt idx="2322">
                  <c:v>2.9543217544247061E-2</c:v>
                </c:pt>
                <c:pt idx="2323">
                  <c:v>2.9543217544247061E-2</c:v>
                </c:pt>
                <c:pt idx="2324">
                  <c:v>2.9543217544247061E-2</c:v>
                </c:pt>
                <c:pt idx="2325">
                  <c:v>2.9543217544247061E-2</c:v>
                </c:pt>
                <c:pt idx="2326">
                  <c:v>2.9543217544247061E-2</c:v>
                </c:pt>
                <c:pt idx="2327">
                  <c:v>2.9543217544247061E-2</c:v>
                </c:pt>
                <c:pt idx="2328">
                  <c:v>2.9543217544247061E-2</c:v>
                </c:pt>
                <c:pt idx="2329">
                  <c:v>2.9543217544247061E-2</c:v>
                </c:pt>
                <c:pt idx="2330">
                  <c:v>2.9543217544247061E-2</c:v>
                </c:pt>
                <c:pt idx="2331">
                  <c:v>2.9543217544247061E-2</c:v>
                </c:pt>
                <c:pt idx="2332">
                  <c:v>2.9543217544247061E-2</c:v>
                </c:pt>
                <c:pt idx="2333">
                  <c:v>2.9543217544247061E-2</c:v>
                </c:pt>
                <c:pt idx="2334">
                  <c:v>2.9543217544247061E-2</c:v>
                </c:pt>
                <c:pt idx="2335">
                  <c:v>2.9543217544247061E-2</c:v>
                </c:pt>
                <c:pt idx="2336">
                  <c:v>2.9543217544247061E-2</c:v>
                </c:pt>
                <c:pt idx="2337">
                  <c:v>2.9543217544247061E-2</c:v>
                </c:pt>
                <c:pt idx="2338">
                  <c:v>2.9543217544247061E-2</c:v>
                </c:pt>
                <c:pt idx="2339">
                  <c:v>2.9543217544247061E-2</c:v>
                </c:pt>
                <c:pt idx="2340">
                  <c:v>2.9543217544247061E-2</c:v>
                </c:pt>
                <c:pt idx="2341">
                  <c:v>2.9543217544247061E-2</c:v>
                </c:pt>
                <c:pt idx="2342">
                  <c:v>2.9543217544247061E-2</c:v>
                </c:pt>
                <c:pt idx="2343">
                  <c:v>2.9543217544247061E-2</c:v>
                </c:pt>
                <c:pt idx="2344">
                  <c:v>2.9543217544247061E-2</c:v>
                </c:pt>
                <c:pt idx="2345">
                  <c:v>2.9543217544247061E-2</c:v>
                </c:pt>
                <c:pt idx="2346">
                  <c:v>2.9543217544247061E-2</c:v>
                </c:pt>
                <c:pt idx="2347">
                  <c:v>2.9543217544247061E-2</c:v>
                </c:pt>
                <c:pt idx="2348">
                  <c:v>2.9543217544247061E-2</c:v>
                </c:pt>
                <c:pt idx="2349">
                  <c:v>2.9543217544247061E-2</c:v>
                </c:pt>
                <c:pt idx="2350">
                  <c:v>2.9543217544247061E-2</c:v>
                </c:pt>
                <c:pt idx="2351">
                  <c:v>2.9543217544247061E-2</c:v>
                </c:pt>
                <c:pt idx="2352">
                  <c:v>2.9543217544247061E-2</c:v>
                </c:pt>
                <c:pt idx="2353">
                  <c:v>2.9543217544247061E-2</c:v>
                </c:pt>
                <c:pt idx="2354">
                  <c:v>2.9543217544247061E-2</c:v>
                </c:pt>
                <c:pt idx="2355">
                  <c:v>2.9543217544247061E-2</c:v>
                </c:pt>
                <c:pt idx="2356">
                  <c:v>2.9543217544247061E-2</c:v>
                </c:pt>
                <c:pt idx="2357">
                  <c:v>2.9543217544247061E-2</c:v>
                </c:pt>
                <c:pt idx="2358">
                  <c:v>2.9543217544247061E-2</c:v>
                </c:pt>
                <c:pt idx="2359">
                  <c:v>2.9543217544247061E-2</c:v>
                </c:pt>
                <c:pt idx="2360">
                  <c:v>2.9543217544247061E-2</c:v>
                </c:pt>
                <c:pt idx="2361">
                  <c:v>2.9543217544247061E-2</c:v>
                </c:pt>
                <c:pt idx="2362">
                  <c:v>2.9543217544247061E-2</c:v>
                </c:pt>
                <c:pt idx="2363">
                  <c:v>2.9543217544247061E-2</c:v>
                </c:pt>
                <c:pt idx="2364">
                  <c:v>2.9543217544247061E-2</c:v>
                </c:pt>
                <c:pt idx="2365">
                  <c:v>2.9543217544247061E-2</c:v>
                </c:pt>
                <c:pt idx="2366">
                  <c:v>2.9543217544247061E-2</c:v>
                </c:pt>
                <c:pt idx="2367">
                  <c:v>2.9543217544247061E-2</c:v>
                </c:pt>
                <c:pt idx="2368">
                  <c:v>2.9543217544247061E-2</c:v>
                </c:pt>
                <c:pt idx="2369">
                  <c:v>2.9543217544247061E-2</c:v>
                </c:pt>
                <c:pt idx="2370">
                  <c:v>2.9543217544247061E-2</c:v>
                </c:pt>
                <c:pt idx="2371">
                  <c:v>2.9543217544247061E-2</c:v>
                </c:pt>
                <c:pt idx="2372">
                  <c:v>2.9543217544247061E-2</c:v>
                </c:pt>
                <c:pt idx="2373">
                  <c:v>2.9543217544247061E-2</c:v>
                </c:pt>
                <c:pt idx="2374">
                  <c:v>2.9543217544247061E-2</c:v>
                </c:pt>
                <c:pt idx="2375">
                  <c:v>2.9543217544247061E-2</c:v>
                </c:pt>
                <c:pt idx="2376">
                  <c:v>2.9543217544247061E-2</c:v>
                </c:pt>
                <c:pt idx="2377">
                  <c:v>2.9543217544247061E-2</c:v>
                </c:pt>
                <c:pt idx="2378">
                  <c:v>2.9543217544247061E-2</c:v>
                </c:pt>
                <c:pt idx="2379">
                  <c:v>2.9543217544247061E-2</c:v>
                </c:pt>
                <c:pt idx="2380">
                  <c:v>2.9543217544247061E-2</c:v>
                </c:pt>
                <c:pt idx="2381">
                  <c:v>2.9543217544247061E-2</c:v>
                </c:pt>
                <c:pt idx="2382">
                  <c:v>2.9543217544247061E-2</c:v>
                </c:pt>
                <c:pt idx="2383">
                  <c:v>2.9543217544247061E-2</c:v>
                </c:pt>
                <c:pt idx="2384">
                  <c:v>2.9543217544247061E-2</c:v>
                </c:pt>
                <c:pt idx="2385">
                  <c:v>2.9543217544247061E-2</c:v>
                </c:pt>
                <c:pt idx="2386">
                  <c:v>2.9543217544247061E-2</c:v>
                </c:pt>
                <c:pt idx="2387">
                  <c:v>2.9543217544247061E-2</c:v>
                </c:pt>
                <c:pt idx="2388">
                  <c:v>2.9543217544247061E-2</c:v>
                </c:pt>
                <c:pt idx="2389">
                  <c:v>2.9543217544247061E-2</c:v>
                </c:pt>
                <c:pt idx="2390">
                  <c:v>2.9543217544247061E-2</c:v>
                </c:pt>
                <c:pt idx="2391">
                  <c:v>2.9543217544247061E-2</c:v>
                </c:pt>
                <c:pt idx="2392">
                  <c:v>2.9543217544247061E-2</c:v>
                </c:pt>
                <c:pt idx="2393">
                  <c:v>2.9543217544247061E-2</c:v>
                </c:pt>
                <c:pt idx="2394">
                  <c:v>2.9543217544247061E-2</c:v>
                </c:pt>
                <c:pt idx="2395">
                  <c:v>2.9543217544247061E-2</c:v>
                </c:pt>
                <c:pt idx="2396">
                  <c:v>2.9543217544247061E-2</c:v>
                </c:pt>
                <c:pt idx="2397">
                  <c:v>2.9543217544247061E-2</c:v>
                </c:pt>
                <c:pt idx="2398">
                  <c:v>2.9543217544247061E-2</c:v>
                </c:pt>
                <c:pt idx="2399">
                  <c:v>2.9543217544247061E-2</c:v>
                </c:pt>
                <c:pt idx="2400">
                  <c:v>2.9543217544247061E-2</c:v>
                </c:pt>
                <c:pt idx="2401">
                  <c:v>2.9543217544247061E-2</c:v>
                </c:pt>
                <c:pt idx="2402">
                  <c:v>2.9543217544247061E-2</c:v>
                </c:pt>
                <c:pt idx="2403">
                  <c:v>2.9543217544247061E-2</c:v>
                </c:pt>
                <c:pt idx="2404">
                  <c:v>2.9543217544247061E-2</c:v>
                </c:pt>
                <c:pt idx="2405">
                  <c:v>2.9543217544247061E-2</c:v>
                </c:pt>
                <c:pt idx="2406">
                  <c:v>2.9543217544247061E-2</c:v>
                </c:pt>
                <c:pt idx="2407">
                  <c:v>2.9543217544247061E-2</c:v>
                </c:pt>
                <c:pt idx="2408">
                  <c:v>2.9543217544247061E-2</c:v>
                </c:pt>
                <c:pt idx="2409">
                  <c:v>2.9543217544247061E-2</c:v>
                </c:pt>
                <c:pt idx="2410">
                  <c:v>2.9543217544247061E-2</c:v>
                </c:pt>
                <c:pt idx="2411">
                  <c:v>2.9543217544247061E-2</c:v>
                </c:pt>
                <c:pt idx="2412">
                  <c:v>2.9543217544247061E-2</c:v>
                </c:pt>
                <c:pt idx="2413">
                  <c:v>2.9543217544247061E-2</c:v>
                </c:pt>
                <c:pt idx="2414">
                  <c:v>2.9543217544247061E-2</c:v>
                </c:pt>
                <c:pt idx="2415">
                  <c:v>2.9543217544247061E-2</c:v>
                </c:pt>
                <c:pt idx="2416">
                  <c:v>2.9543217544247061E-2</c:v>
                </c:pt>
                <c:pt idx="2417">
                  <c:v>2.9543217544247061E-2</c:v>
                </c:pt>
                <c:pt idx="2418">
                  <c:v>2.9543217544247061E-2</c:v>
                </c:pt>
                <c:pt idx="2419">
                  <c:v>2.9543217544247061E-2</c:v>
                </c:pt>
                <c:pt idx="2420">
                  <c:v>2.9543217544247061E-2</c:v>
                </c:pt>
                <c:pt idx="2421">
                  <c:v>2.9543217544247061E-2</c:v>
                </c:pt>
                <c:pt idx="2422">
                  <c:v>2.9543217544247061E-2</c:v>
                </c:pt>
                <c:pt idx="2423">
                  <c:v>2.9543217544247061E-2</c:v>
                </c:pt>
                <c:pt idx="2424">
                  <c:v>2.9543217544247061E-2</c:v>
                </c:pt>
                <c:pt idx="2425">
                  <c:v>2.9543217544247061E-2</c:v>
                </c:pt>
                <c:pt idx="2426">
                  <c:v>2.9543217544247061E-2</c:v>
                </c:pt>
                <c:pt idx="2427">
                  <c:v>2.9543217544247061E-2</c:v>
                </c:pt>
                <c:pt idx="2428">
                  <c:v>2.9543217544247061E-2</c:v>
                </c:pt>
                <c:pt idx="2429">
                  <c:v>2.9543217544247061E-2</c:v>
                </c:pt>
                <c:pt idx="2430">
                  <c:v>2.9543217544247061E-2</c:v>
                </c:pt>
                <c:pt idx="2431">
                  <c:v>2.9543217544247061E-2</c:v>
                </c:pt>
                <c:pt idx="2432">
                  <c:v>2.9543217544247061E-2</c:v>
                </c:pt>
                <c:pt idx="2433">
                  <c:v>2.9543217544247061E-2</c:v>
                </c:pt>
                <c:pt idx="2434">
                  <c:v>2.9543217544247061E-2</c:v>
                </c:pt>
                <c:pt idx="2435">
                  <c:v>2.9543217544247061E-2</c:v>
                </c:pt>
                <c:pt idx="2436">
                  <c:v>2.9543217544247061E-2</c:v>
                </c:pt>
                <c:pt idx="2437">
                  <c:v>2.9543217544247061E-2</c:v>
                </c:pt>
                <c:pt idx="2438">
                  <c:v>2.9543217544247061E-2</c:v>
                </c:pt>
                <c:pt idx="2439">
                  <c:v>2.9543217544247061E-2</c:v>
                </c:pt>
                <c:pt idx="2440">
                  <c:v>2.9543217544247061E-2</c:v>
                </c:pt>
                <c:pt idx="2441">
                  <c:v>2.9543217544247061E-2</c:v>
                </c:pt>
                <c:pt idx="2442">
                  <c:v>2.9543217544247061E-2</c:v>
                </c:pt>
                <c:pt idx="2443">
                  <c:v>2.9543217544247061E-2</c:v>
                </c:pt>
                <c:pt idx="2444">
                  <c:v>2.9543217544247061E-2</c:v>
                </c:pt>
                <c:pt idx="2445">
                  <c:v>2.9543217544247061E-2</c:v>
                </c:pt>
                <c:pt idx="2446">
                  <c:v>2.9543217544247061E-2</c:v>
                </c:pt>
                <c:pt idx="2447">
                  <c:v>2.9543217544247061E-2</c:v>
                </c:pt>
                <c:pt idx="2448">
                  <c:v>2.9543217544247061E-2</c:v>
                </c:pt>
                <c:pt idx="2449">
                  <c:v>2.9543217544247061E-2</c:v>
                </c:pt>
                <c:pt idx="2450">
                  <c:v>2.9543217544247061E-2</c:v>
                </c:pt>
                <c:pt idx="2451">
                  <c:v>2.9543217544247061E-2</c:v>
                </c:pt>
                <c:pt idx="2452">
                  <c:v>2.9543217544247061E-2</c:v>
                </c:pt>
                <c:pt idx="2453">
                  <c:v>2.9543217544247061E-2</c:v>
                </c:pt>
                <c:pt idx="2454">
                  <c:v>2.9543217544247061E-2</c:v>
                </c:pt>
                <c:pt idx="2455">
                  <c:v>2.9543217544247061E-2</c:v>
                </c:pt>
                <c:pt idx="2456">
                  <c:v>2.9543217544247061E-2</c:v>
                </c:pt>
                <c:pt idx="2457">
                  <c:v>2.9543217544247061E-2</c:v>
                </c:pt>
                <c:pt idx="2458">
                  <c:v>2.9543217544247061E-2</c:v>
                </c:pt>
                <c:pt idx="2459">
                  <c:v>2.9543217544247061E-2</c:v>
                </c:pt>
                <c:pt idx="2460">
                  <c:v>2.9543217544247061E-2</c:v>
                </c:pt>
                <c:pt idx="2461">
                  <c:v>2.9543217544247061E-2</c:v>
                </c:pt>
                <c:pt idx="2462">
                  <c:v>2.9543217544247061E-2</c:v>
                </c:pt>
                <c:pt idx="2463">
                  <c:v>2.9543217544247061E-2</c:v>
                </c:pt>
                <c:pt idx="2464">
                  <c:v>2.9543217544247061E-2</c:v>
                </c:pt>
                <c:pt idx="2465">
                  <c:v>2.9543217544247061E-2</c:v>
                </c:pt>
                <c:pt idx="2466">
                  <c:v>2.9543217544247061E-2</c:v>
                </c:pt>
                <c:pt idx="2467">
                  <c:v>2.9543217544247061E-2</c:v>
                </c:pt>
                <c:pt idx="2468">
                  <c:v>2.9543217544247061E-2</c:v>
                </c:pt>
                <c:pt idx="2469">
                  <c:v>2.9543217544247061E-2</c:v>
                </c:pt>
                <c:pt idx="2470">
                  <c:v>2.9543217544247061E-2</c:v>
                </c:pt>
                <c:pt idx="2471">
                  <c:v>2.9543217544247061E-2</c:v>
                </c:pt>
                <c:pt idx="2472">
                  <c:v>2.9543217544247061E-2</c:v>
                </c:pt>
                <c:pt idx="2473">
                  <c:v>2.9543217544247061E-2</c:v>
                </c:pt>
                <c:pt idx="2474">
                  <c:v>2.9543217544247061E-2</c:v>
                </c:pt>
                <c:pt idx="2475">
                  <c:v>2.9543217544247061E-2</c:v>
                </c:pt>
                <c:pt idx="2476">
                  <c:v>2.9543217544247061E-2</c:v>
                </c:pt>
                <c:pt idx="2477">
                  <c:v>2.9543217544247061E-2</c:v>
                </c:pt>
                <c:pt idx="2478">
                  <c:v>2.9543217544247061E-2</c:v>
                </c:pt>
                <c:pt idx="2479">
                  <c:v>2.9543217544247061E-2</c:v>
                </c:pt>
                <c:pt idx="2480">
                  <c:v>2.9543217544247061E-2</c:v>
                </c:pt>
                <c:pt idx="2481">
                  <c:v>2.9543217544247061E-2</c:v>
                </c:pt>
                <c:pt idx="2482">
                  <c:v>2.9543217544247061E-2</c:v>
                </c:pt>
                <c:pt idx="2483">
                  <c:v>2.9543217544247061E-2</c:v>
                </c:pt>
                <c:pt idx="2484">
                  <c:v>2.9543217544247061E-2</c:v>
                </c:pt>
                <c:pt idx="2485">
                  <c:v>2.9543217544247061E-2</c:v>
                </c:pt>
                <c:pt idx="2486">
                  <c:v>2.9543217544247061E-2</c:v>
                </c:pt>
                <c:pt idx="2487">
                  <c:v>2.9543217544247061E-2</c:v>
                </c:pt>
                <c:pt idx="2488">
                  <c:v>2.9543217544247061E-2</c:v>
                </c:pt>
                <c:pt idx="2489">
                  <c:v>2.9543217544247061E-2</c:v>
                </c:pt>
                <c:pt idx="2490">
                  <c:v>2.9543217544247061E-2</c:v>
                </c:pt>
                <c:pt idx="2491">
                  <c:v>2.9543217544247061E-2</c:v>
                </c:pt>
                <c:pt idx="2492">
                  <c:v>2.9543217544247061E-2</c:v>
                </c:pt>
                <c:pt idx="2493">
                  <c:v>2.9543217544247061E-2</c:v>
                </c:pt>
                <c:pt idx="2494">
                  <c:v>2.9543217544247061E-2</c:v>
                </c:pt>
                <c:pt idx="2495">
                  <c:v>2.9543217544247061E-2</c:v>
                </c:pt>
                <c:pt idx="2496">
                  <c:v>2.9543217544247061E-2</c:v>
                </c:pt>
                <c:pt idx="2497">
                  <c:v>2.9543217544247061E-2</c:v>
                </c:pt>
                <c:pt idx="2498">
                  <c:v>2.9543217544247061E-2</c:v>
                </c:pt>
                <c:pt idx="2499">
                  <c:v>2.9543217544247061E-2</c:v>
                </c:pt>
                <c:pt idx="2500">
                  <c:v>2.9543217544247061E-2</c:v>
                </c:pt>
                <c:pt idx="2501">
                  <c:v>2.9543217544247061E-2</c:v>
                </c:pt>
                <c:pt idx="2502">
                  <c:v>2.9543217544247061E-2</c:v>
                </c:pt>
                <c:pt idx="2503">
                  <c:v>2.9543217544247061E-2</c:v>
                </c:pt>
                <c:pt idx="2504">
                  <c:v>2.9543217544247061E-2</c:v>
                </c:pt>
                <c:pt idx="2505">
                  <c:v>2.9543217544247061E-2</c:v>
                </c:pt>
                <c:pt idx="2506">
                  <c:v>2.9543217544247061E-2</c:v>
                </c:pt>
                <c:pt idx="2507">
                  <c:v>2.9543217544247061E-2</c:v>
                </c:pt>
                <c:pt idx="2508">
                  <c:v>2.9543217544247061E-2</c:v>
                </c:pt>
                <c:pt idx="2509">
                  <c:v>2.9543217544247061E-2</c:v>
                </c:pt>
                <c:pt idx="2510">
                  <c:v>2.9543217544247061E-2</c:v>
                </c:pt>
                <c:pt idx="2511">
                  <c:v>2.9543217544247061E-2</c:v>
                </c:pt>
                <c:pt idx="2512">
                  <c:v>2.9543217544247061E-2</c:v>
                </c:pt>
                <c:pt idx="2513">
                  <c:v>2.9543217544247061E-2</c:v>
                </c:pt>
                <c:pt idx="2514">
                  <c:v>2.9543217544247061E-2</c:v>
                </c:pt>
                <c:pt idx="2515">
                  <c:v>2.9543217544247061E-2</c:v>
                </c:pt>
                <c:pt idx="2516">
                  <c:v>2.9543217544247061E-2</c:v>
                </c:pt>
                <c:pt idx="2517">
                  <c:v>2.9543217544247061E-2</c:v>
                </c:pt>
                <c:pt idx="2518">
                  <c:v>2.9543217544247061E-2</c:v>
                </c:pt>
                <c:pt idx="2519">
                  <c:v>2.9543217544247061E-2</c:v>
                </c:pt>
                <c:pt idx="2520">
                  <c:v>2.9543217544247061E-2</c:v>
                </c:pt>
                <c:pt idx="2521">
                  <c:v>2.9543217544247061E-2</c:v>
                </c:pt>
                <c:pt idx="2522">
                  <c:v>2.9543217544247061E-2</c:v>
                </c:pt>
                <c:pt idx="2523">
                  <c:v>2.9543217544247061E-2</c:v>
                </c:pt>
                <c:pt idx="2524">
                  <c:v>2.9543217544247061E-2</c:v>
                </c:pt>
                <c:pt idx="2525">
                  <c:v>2.9543217544247061E-2</c:v>
                </c:pt>
                <c:pt idx="2526">
                  <c:v>2.9543217544247061E-2</c:v>
                </c:pt>
                <c:pt idx="2527">
                  <c:v>2.9543217544247061E-2</c:v>
                </c:pt>
                <c:pt idx="2528">
                  <c:v>2.9543217544247061E-2</c:v>
                </c:pt>
                <c:pt idx="2529">
                  <c:v>2.9543217544247061E-2</c:v>
                </c:pt>
                <c:pt idx="2530">
                  <c:v>2.9543217544247061E-2</c:v>
                </c:pt>
                <c:pt idx="2531">
                  <c:v>2.9543217544247061E-2</c:v>
                </c:pt>
                <c:pt idx="2532">
                  <c:v>2.9543217544247061E-2</c:v>
                </c:pt>
                <c:pt idx="2533">
                  <c:v>2.9543217544247061E-2</c:v>
                </c:pt>
                <c:pt idx="2534">
                  <c:v>2.9543217544247061E-2</c:v>
                </c:pt>
                <c:pt idx="2535">
                  <c:v>2.9543217544247061E-2</c:v>
                </c:pt>
                <c:pt idx="2536">
                  <c:v>2.9543217544247061E-2</c:v>
                </c:pt>
                <c:pt idx="2537">
                  <c:v>2.9543217544247061E-2</c:v>
                </c:pt>
                <c:pt idx="2538">
                  <c:v>2.9543217544247061E-2</c:v>
                </c:pt>
                <c:pt idx="2539">
                  <c:v>2.9543217544247061E-2</c:v>
                </c:pt>
                <c:pt idx="2540">
                  <c:v>2.9543217544247061E-2</c:v>
                </c:pt>
                <c:pt idx="2541">
                  <c:v>2.9543217544247061E-2</c:v>
                </c:pt>
                <c:pt idx="2542">
                  <c:v>2.9543217544247061E-2</c:v>
                </c:pt>
                <c:pt idx="2543">
                  <c:v>2.9543217544247061E-2</c:v>
                </c:pt>
                <c:pt idx="2544">
                  <c:v>2.9543217544247061E-2</c:v>
                </c:pt>
                <c:pt idx="2545">
                  <c:v>2.9543217544247061E-2</c:v>
                </c:pt>
                <c:pt idx="2546">
                  <c:v>2.9543217544247061E-2</c:v>
                </c:pt>
                <c:pt idx="2547">
                  <c:v>2.9543217544247061E-2</c:v>
                </c:pt>
                <c:pt idx="2548">
                  <c:v>2.9543217544247061E-2</c:v>
                </c:pt>
                <c:pt idx="2549">
                  <c:v>2.9543217544247061E-2</c:v>
                </c:pt>
                <c:pt idx="2550">
                  <c:v>2.9543217544247061E-2</c:v>
                </c:pt>
                <c:pt idx="2551">
                  <c:v>2.9543217544247061E-2</c:v>
                </c:pt>
                <c:pt idx="2552">
                  <c:v>2.9543217544247061E-2</c:v>
                </c:pt>
                <c:pt idx="2553">
                  <c:v>2.9543217544247061E-2</c:v>
                </c:pt>
                <c:pt idx="2554">
                  <c:v>2.9543217544247061E-2</c:v>
                </c:pt>
                <c:pt idx="2555">
                  <c:v>2.9543217544247061E-2</c:v>
                </c:pt>
                <c:pt idx="2556">
                  <c:v>2.9543217544247061E-2</c:v>
                </c:pt>
                <c:pt idx="2557">
                  <c:v>2.9543217544247061E-2</c:v>
                </c:pt>
                <c:pt idx="2558">
                  <c:v>2.9543217544247061E-2</c:v>
                </c:pt>
                <c:pt idx="2559">
                  <c:v>2.9543217544247061E-2</c:v>
                </c:pt>
                <c:pt idx="2560">
                  <c:v>2.9543217544247061E-2</c:v>
                </c:pt>
                <c:pt idx="2561">
                  <c:v>2.9543217544247061E-2</c:v>
                </c:pt>
                <c:pt idx="2562">
                  <c:v>2.9543217544247061E-2</c:v>
                </c:pt>
                <c:pt idx="2563">
                  <c:v>2.9543217544247061E-2</c:v>
                </c:pt>
                <c:pt idx="2564">
                  <c:v>2.9543217544247061E-2</c:v>
                </c:pt>
                <c:pt idx="2565">
                  <c:v>2.9543217544247061E-2</c:v>
                </c:pt>
                <c:pt idx="2566">
                  <c:v>2.9543217544247061E-2</c:v>
                </c:pt>
                <c:pt idx="2567">
                  <c:v>2.9543217544247061E-2</c:v>
                </c:pt>
                <c:pt idx="2568">
                  <c:v>2.9543217544247061E-2</c:v>
                </c:pt>
                <c:pt idx="2569">
                  <c:v>2.9543217544247061E-2</c:v>
                </c:pt>
                <c:pt idx="2570">
                  <c:v>2.9543217544247061E-2</c:v>
                </c:pt>
                <c:pt idx="2571">
                  <c:v>2.9543217544247061E-2</c:v>
                </c:pt>
                <c:pt idx="2572">
                  <c:v>2.9543217544247061E-2</c:v>
                </c:pt>
                <c:pt idx="2573">
                  <c:v>2.9543217544247061E-2</c:v>
                </c:pt>
                <c:pt idx="2574">
                  <c:v>2.9543217544247061E-2</c:v>
                </c:pt>
                <c:pt idx="2575">
                  <c:v>2.9543217544247061E-2</c:v>
                </c:pt>
                <c:pt idx="2576">
                  <c:v>2.9543217544247061E-2</c:v>
                </c:pt>
                <c:pt idx="2577">
                  <c:v>2.9543217544247061E-2</c:v>
                </c:pt>
                <c:pt idx="2578">
                  <c:v>2.9543217544247061E-2</c:v>
                </c:pt>
                <c:pt idx="2579">
                  <c:v>2.9543217544247061E-2</c:v>
                </c:pt>
                <c:pt idx="2580">
                  <c:v>2.9543217544247061E-2</c:v>
                </c:pt>
                <c:pt idx="2581">
                  <c:v>2.9543217544247061E-2</c:v>
                </c:pt>
                <c:pt idx="2582">
                  <c:v>2.9543217544247061E-2</c:v>
                </c:pt>
                <c:pt idx="2583">
                  <c:v>2.9543217544247061E-2</c:v>
                </c:pt>
                <c:pt idx="2584">
                  <c:v>2.9543217544247061E-2</c:v>
                </c:pt>
                <c:pt idx="2585">
                  <c:v>2.9543217544247061E-2</c:v>
                </c:pt>
                <c:pt idx="2586">
                  <c:v>2.9543217544247061E-2</c:v>
                </c:pt>
                <c:pt idx="2587">
                  <c:v>2.9543217544247061E-2</c:v>
                </c:pt>
                <c:pt idx="2588">
                  <c:v>2.9543217544247061E-2</c:v>
                </c:pt>
                <c:pt idx="2589">
                  <c:v>2.9543217544247061E-2</c:v>
                </c:pt>
                <c:pt idx="2590">
                  <c:v>2.9543217544247061E-2</c:v>
                </c:pt>
                <c:pt idx="2591">
                  <c:v>2.9543217544247061E-2</c:v>
                </c:pt>
                <c:pt idx="2592">
                  <c:v>2.9543217544247061E-2</c:v>
                </c:pt>
                <c:pt idx="2593">
                  <c:v>2.9543217544247061E-2</c:v>
                </c:pt>
                <c:pt idx="2594">
                  <c:v>2.9543217544247061E-2</c:v>
                </c:pt>
                <c:pt idx="2595">
                  <c:v>2.9543217544247061E-2</c:v>
                </c:pt>
                <c:pt idx="2596">
                  <c:v>2.9543217544247061E-2</c:v>
                </c:pt>
                <c:pt idx="2597">
                  <c:v>2.9543217544247061E-2</c:v>
                </c:pt>
                <c:pt idx="2598">
                  <c:v>2.9543217544247061E-2</c:v>
                </c:pt>
                <c:pt idx="2599">
                  <c:v>2.9543217544247061E-2</c:v>
                </c:pt>
                <c:pt idx="2600">
                  <c:v>2.9543217544247061E-2</c:v>
                </c:pt>
                <c:pt idx="2601">
                  <c:v>2.9543217544247061E-2</c:v>
                </c:pt>
                <c:pt idx="2602">
                  <c:v>2.9543217544247061E-2</c:v>
                </c:pt>
                <c:pt idx="2603">
                  <c:v>2.9543217544247061E-2</c:v>
                </c:pt>
                <c:pt idx="2604">
                  <c:v>2.9543217544247061E-2</c:v>
                </c:pt>
                <c:pt idx="2605">
                  <c:v>2.9543217544247061E-2</c:v>
                </c:pt>
                <c:pt idx="2606">
                  <c:v>2.9543217544247061E-2</c:v>
                </c:pt>
                <c:pt idx="2607">
                  <c:v>2.9543217544247061E-2</c:v>
                </c:pt>
                <c:pt idx="2608">
                  <c:v>2.9543217544247061E-2</c:v>
                </c:pt>
                <c:pt idx="2609">
                  <c:v>2.9543217544247061E-2</c:v>
                </c:pt>
                <c:pt idx="2610">
                  <c:v>2.9543217544247061E-2</c:v>
                </c:pt>
                <c:pt idx="2611">
                  <c:v>2.9543217544247061E-2</c:v>
                </c:pt>
                <c:pt idx="2612">
                  <c:v>2.9543217544247061E-2</c:v>
                </c:pt>
                <c:pt idx="2613">
                  <c:v>2.9543217544247061E-2</c:v>
                </c:pt>
                <c:pt idx="2614">
                  <c:v>2.9543217544247061E-2</c:v>
                </c:pt>
                <c:pt idx="2615">
                  <c:v>2.9543217544247061E-2</c:v>
                </c:pt>
                <c:pt idx="2616">
                  <c:v>2.9543217544247061E-2</c:v>
                </c:pt>
                <c:pt idx="2617">
                  <c:v>2.9543217544247061E-2</c:v>
                </c:pt>
                <c:pt idx="2618">
                  <c:v>2.9543217544247061E-2</c:v>
                </c:pt>
                <c:pt idx="2619">
                  <c:v>2.9543217544247061E-2</c:v>
                </c:pt>
                <c:pt idx="2620">
                  <c:v>2.9543217544247061E-2</c:v>
                </c:pt>
                <c:pt idx="2621">
                  <c:v>2.9543217544247061E-2</c:v>
                </c:pt>
                <c:pt idx="2622">
                  <c:v>2.9543217544247061E-2</c:v>
                </c:pt>
                <c:pt idx="2623">
                  <c:v>2.9543217544247061E-2</c:v>
                </c:pt>
                <c:pt idx="2624">
                  <c:v>2.9543217544247061E-2</c:v>
                </c:pt>
                <c:pt idx="2625">
                  <c:v>2.9543217544247061E-2</c:v>
                </c:pt>
                <c:pt idx="2626">
                  <c:v>2.9543217544247061E-2</c:v>
                </c:pt>
                <c:pt idx="2627">
                  <c:v>2.9543217544247061E-2</c:v>
                </c:pt>
                <c:pt idx="2628">
                  <c:v>2.9543217544247061E-2</c:v>
                </c:pt>
                <c:pt idx="2629">
                  <c:v>2.9543217544247061E-2</c:v>
                </c:pt>
                <c:pt idx="2630">
                  <c:v>2.9543217544247061E-2</c:v>
                </c:pt>
                <c:pt idx="2631">
                  <c:v>2.9543217544247061E-2</c:v>
                </c:pt>
                <c:pt idx="2632">
                  <c:v>2.9543217544247061E-2</c:v>
                </c:pt>
                <c:pt idx="2633">
                  <c:v>2.9543217544247061E-2</c:v>
                </c:pt>
                <c:pt idx="2634">
                  <c:v>2.9543217544247061E-2</c:v>
                </c:pt>
                <c:pt idx="2635">
                  <c:v>2.9543217544247061E-2</c:v>
                </c:pt>
                <c:pt idx="2636">
                  <c:v>2.9543217544247061E-2</c:v>
                </c:pt>
                <c:pt idx="2637">
                  <c:v>2.9543217544247061E-2</c:v>
                </c:pt>
                <c:pt idx="2638">
                  <c:v>2.9543217544247061E-2</c:v>
                </c:pt>
                <c:pt idx="2639">
                  <c:v>2.9543217544247061E-2</c:v>
                </c:pt>
                <c:pt idx="2640">
                  <c:v>2.9543217544247061E-2</c:v>
                </c:pt>
                <c:pt idx="2641">
                  <c:v>2.9543217544247061E-2</c:v>
                </c:pt>
                <c:pt idx="2642">
                  <c:v>2.9543217544247061E-2</c:v>
                </c:pt>
                <c:pt idx="2643">
                  <c:v>2.9543217544247061E-2</c:v>
                </c:pt>
                <c:pt idx="2644">
                  <c:v>2.9543217544247061E-2</c:v>
                </c:pt>
                <c:pt idx="2645">
                  <c:v>2.9543217544247061E-2</c:v>
                </c:pt>
                <c:pt idx="2646">
                  <c:v>2.9543217544247061E-2</c:v>
                </c:pt>
                <c:pt idx="2647">
                  <c:v>2.9543217544247061E-2</c:v>
                </c:pt>
                <c:pt idx="2648">
                  <c:v>2.9543217544247061E-2</c:v>
                </c:pt>
                <c:pt idx="2649">
                  <c:v>2.9543217544247061E-2</c:v>
                </c:pt>
                <c:pt idx="2650">
                  <c:v>2.9543217544247061E-2</c:v>
                </c:pt>
                <c:pt idx="2651">
                  <c:v>2.9543217544247061E-2</c:v>
                </c:pt>
                <c:pt idx="2652">
                  <c:v>2.9543217544247061E-2</c:v>
                </c:pt>
                <c:pt idx="2653">
                  <c:v>2.9543217544247061E-2</c:v>
                </c:pt>
                <c:pt idx="2654">
                  <c:v>2.9543217544247061E-2</c:v>
                </c:pt>
                <c:pt idx="2655">
                  <c:v>2.9543217544247061E-2</c:v>
                </c:pt>
                <c:pt idx="2656">
                  <c:v>2.9543217544247061E-2</c:v>
                </c:pt>
                <c:pt idx="2657">
                  <c:v>2.9543217544247061E-2</c:v>
                </c:pt>
                <c:pt idx="2658">
                  <c:v>2.9543217544247061E-2</c:v>
                </c:pt>
                <c:pt idx="2659">
                  <c:v>2.9543217544247061E-2</c:v>
                </c:pt>
                <c:pt idx="2660">
                  <c:v>2.9543217544247061E-2</c:v>
                </c:pt>
                <c:pt idx="2661">
                  <c:v>2.9543217544247061E-2</c:v>
                </c:pt>
                <c:pt idx="2662">
                  <c:v>2.9543217544247061E-2</c:v>
                </c:pt>
                <c:pt idx="2663">
                  <c:v>2.9543217544247061E-2</c:v>
                </c:pt>
                <c:pt idx="2664">
                  <c:v>2.9543217544247061E-2</c:v>
                </c:pt>
                <c:pt idx="2665">
                  <c:v>2.9543217544247061E-2</c:v>
                </c:pt>
                <c:pt idx="2666">
                  <c:v>2.9543217544247061E-2</c:v>
                </c:pt>
                <c:pt idx="2667">
                  <c:v>2.9543217544247061E-2</c:v>
                </c:pt>
                <c:pt idx="2668">
                  <c:v>2.9543217544247061E-2</c:v>
                </c:pt>
                <c:pt idx="2669">
                  <c:v>2.9543217544247061E-2</c:v>
                </c:pt>
                <c:pt idx="2670">
                  <c:v>2.9543217544247061E-2</c:v>
                </c:pt>
                <c:pt idx="2671">
                  <c:v>2.9543217544247061E-2</c:v>
                </c:pt>
                <c:pt idx="2672">
                  <c:v>2.9543217544247061E-2</c:v>
                </c:pt>
                <c:pt idx="2673">
                  <c:v>2.9543217544247061E-2</c:v>
                </c:pt>
                <c:pt idx="2674">
                  <c:v>2.9543217544247061E-2</c:v>
                </c:pt>
                <c:pt idx="2675">
                  <c:v>2.9543217544247061E-2</c:v>
                </c:pt>
                <c:pt idx="2676">
                  <c:v>2.9543217544247061E-2</c:v>
                </c:pt>
                <c:pt idx="2677">
                  <c:v>2.9543217544247061E-2</c:v>
                </c:pt>
                <c:pt idx="2678">
                  <c:v>2.9543217544247061E-2</c:v>
                </c:pt>
                <c:pt idx="2679">
                  <c:v>2.9543217544247061E-2</c:v>
                </c:pt>
                <c:pt idx="2680">
                  <c:v>2.9543217544247061E-2</c:v>
                </c:pt>
                <c:pt idx="2681">
                  <c:v>2.9543291606515733E-2</c:v>
                </c:pt>
                <c:pt idx="2682">
                  <c:v>2.9543296367205041E-2</c:v>
                </c:pt>
                <c:pt idx="2683">
                  <c:v>2.9543301422064877E-2</c:v>
                </c:pt>
                <c:pt idx="2684">
                  <c:v>2.9543306788585778E-2</c:v>
                </c:pt>
                <c:pt idx="2685">
                  <c:v>2.9543312485264091E-2</c:v>
                </c:pt>
                <c:pt idx="2686">
                  <c:v>2.9543318531658598E-2</c:v>
                </c:pt>
                <c:pt idx="2687">
                  <c:v>2.9543324948450314E-2</c:v>
                </c:pt>
                <c:pt idx="2688">
                  <c:v>2.9543331757505682E-2</c:v>
                </c:pt>
                <c:pt idx="2689">
                  <c:v>2.9543338981943251E-2</c:v>
                </c:pt>
                <c:pt idx="2690">
                  <c:v>2.9543346646204213E-2</c:v>
                </c:pt>
                <c:pt idx="2691">
                  <c:v>2.954335477612683E-2</c:v>
                </c:pt>
                <c:pt idx="2692">
                  <c:v>2.9543363399025128E-2</c:v>
                </c:pt>
                <c:pt idx="2693">
                  <c:v>2.9543372543772012E-2</c:v>
                </c:pt>
                <c:pt idx="2694">
                  <c:v>2.9543382240887095E-2</c:v>
                </c:pt>
                <c:pt idx="2695">
                  <c:v>2.954339252262949E-2</c:v>
                </c:pt>
                <c:pt idx="2696">
                  <c:v>2.9543403423095867E-2</c:v>
                </c:pt>
                <c:pt idx="2697">
                  <c:v>2.9543414978324099E-2</c:v>
                </c:pt>
                <c:pt idx="2698">
                  <c:v>2.9543427226402744E-2</c:v>
                </c:pt>
                <c:pt idx="2699">
                  <c:v>2.9543440207586792E-2</c:v>
                </c:pt>
                <c:pt idx="2700">
                  <c:v>2.9543453964419968E-2</c:v>
                </c:pt>
                <c:pt idx="2701">
                  <c:v>2.9543468541863988E-2</c:v>
                </c:pt>
                <c:pt idx="2702">
                  <c:v>2.9543483987435178E-2</c:v>
                </c:pt>
                <c:pt idx="2703">
                  <c:v>2.9543500351348881E-2</c:v>
                </c:pt>
                <c:pt idx="2704">
                  <c:v>2.9543517686672047E-2</c:v>
                </c:pt>
                <c:pt idx="2705">
                  <c:v>2.954353604948453E-2</c:v>
                </c:pt>
                <c:pt idx="2706">
                  <c:v>2.9543555499049579E-2</c:v>
                </c:pt>
                <c:pt idx="2707">
                  <c:v>2.9543576097993983E-2</c:v>
                </c:pt>
                <c:pt idx="2708">
                  <c:v>2.9543597912498533E-2</c:v>
                </c:pt>
                <c:pt idx="2709">
                  <c:v>2.9543621012499223E-2</c:v>
                </c:pt>
                <c:pt idx="2710">
                  <c:v>2.9543645471899978E-2</c:v>
                </c:pt>
                <c:pt idx="2711">
                  <c:v>2.9543671368797361E-2</c:v>
                </c:pt>
                <c:pt idx="2712">
                  <c:v>2.954369878571813E-2</c:v>
                </c:pt>
                <c:pt idx="2713">
                  <c:v>2.9543727809870128E-2</c:v>
                </c:pt>
                <c:pt idx="2714">
                  <c:v>2.9543758533407488E-2</c:v>
                </c:pt>
                <c:pt idx="2715">
                  <c:v>2.9543791053710723E-2</c:v>
                </c:pt>
                <c:pt idx="2716">
                  <c:v>2.9543825473682676E-2</c:v>
                </c:pt>
                <c:pt idx="2717">
                  <c:v>2.9543861902061094E-2</c:v>
                </c:pt>
                <c:pt idx="2718">
                  <c:v>2.9543900453748766E-2</c:v>
                </c:pt>
                <c:pt idx="2719">
                  <c:v>2.9543941250162166E-2</c:v>
                </c:pt>
                <c:pt idx="2720">
                  <c:v>2.9543984419599583E-2</c:v>
                </c:pt>
                <c:pt idx="2721">
                  <c:v>2.9544030097629792E-2</c:v>
                </c:pt>
                <c:pt idx="2722">
                  <c:v>2.9544078427502292E-2</c:v>
                </c:pt>
                <c:pt idx="2723">
                  <c:v>2.9544129560580334E-2</c:v>
                </c:pt>
                <c:pt idx="2724">
                  <c:v>2.9544183656797833E-2</c:v>
                </c:pt>
                <c:pt idx="2725">
                  <c:v>2.9544240885141418E-2</c:v>
                </c:pt>
                <c:pt idx="2726">
                  <c:v>2.9544301424158953E-2</c:v>
                </c:pt>
                <c:pt idx="2727">
                  <c:v>2.9544365462495788E-2</c:v>
                </c:pt>
                <c:pt idx="2728">
                  <c:v>2.954443319946019E-2</c:v>
                </c:pt>
                <c:pt idx="2729">
                  <c:v>2.9544504845619386E-2</c:v>
                </c:pt>
                <c:pt idx="2730">
                  <c:v>2.9544580623427685E-2</c:v>
                </c:pt>
                <c:pt idx="2731">
                  <c:v>2.9544660767888323E-2</c:v>
                </c:pt>
                <c:pt idx="2732">
                  <c:v>2.9544745527250539E-2</c:v>
                </c:pt>
                <c:pt idx="2733">
                  <c:v>2.9544835163743656E-2</c:v>
                </c:pt>
                <c:pt idx="2734">
                  <c:v>2.9544929954349861E-2</c:v>
                </c:pt>
                <c:pt idx="2735">
                  <c:v>2.9545030191617427E-2</c:v>
                </c:pt>
                <c:pt idx="2736">
                  <c:v>2.954513618451636E-2</c:v>
                </c:pt>
                <c:pt idx="2737">
                  <c:v>2.9545248259338242E-2</c:v>
                </c:pt>
                <c:pt idx="2738">
                  <c:v>2.9545366760642282E-2</c:v>
                </c:pt>
                <c:pt idx="2739">
                  <c:v>2.9545492052249683E-2</c:v>
                </c:pt>
                <c:pt idx="2740">
                  <c:v>2.9545624518288266E-2</c:v>
                </c:pt>
                <c:pt idx="2741">
                  <c:v>2.9545764564289562E-2</c:v>
                </c:pt>
                <c:pt idx="2742">
                  <c:v>2.9545912618340591E-2</c:v>
                </c:pt>
                <c:pt idx="2743">
                  <c:v>2.9546069132292477E-2</c:v>
                </c:pt>
                <c:pt idx="2744">
                  <c:v>2.9546234583028245E-2</c:v>
                </c:pt>
                <c:pt idx="2745">
                  <c:v>2.9546409473792119E-2</c:v>
                </c:pt>
                <c:pt idx="2746">
                  <c:v>2.9546594335582703E-2</c:v>
                </c:pt>
                <c:pt idx="2747">
                  <c:v>2.9546789728612383E-2</c:v>
                </c:pt>
                <c:pt idx="2748">
                  <c:v>2.9546996243835548E-2</c:v>
                </c:pt>
                <c:pt idx="2749">
                  <c:v>2.9547214504547933E-2</c:v>
                </c:pt>
                <c:pt idx="2750">
                  <c:v>2.954744516805969E-2</c:v>
                </c:pt>
                <c:pt idx="2751">
                  <c:v>2.9547688927444679E-2</c:v>
                </c:pt>
                <c:pt idx="2752">
                  <c:v>2.9547946513368492E-2</c:v>
                </c:pt>
                <c:pt idx="2753">
                  <c:v>2.9548218695997788E-2</c:v>
                </c:pt>
                <c:pt idx="2754">
                  <c:v>2.95485062869934E-2</c:v>
                </c:pt>
                <c:pt idx="2755">
                  <c:v>2.9548810141589825E-2</c:v>
                </c:pt>
                <c:pt idx="2756">
                  <c:v>2.9549131160763534E-2</c:v>
                </c:pt>
                <c:pt idx="2757">
                  <c:v>2.9549470293492624E-2</c:v>
                </c:pt>
                <c:pt idx="2758">
                  <c:v>2.9549828539110201E-2</c:v>
                </c:pt>
                <c:pt idx="2759">
                  <c:v>2.9550206949753965E-2</c:v>
                </c:pt>
                <c:pt idx="2760">
                  <c:v>2.9550606632914214E-2</c:v>
                </c:pt>
                <c:pt idx="2761">
                  <c:v>2.9551028754082637E-2</c:v>
                </c:pt>
                <c:pt idx="2762">
                  <c:v>2.9551474539503977E-2</c:v>
                </c:pt>
                <c:pt idx="2763">
                  <c:v>2.9551945279032703E-2</c:v>
                </c:pt>
                <c:pt idx="2764">
                  <c:v>2.9552442329096554E-2</c:v>
                </c:pt>
                <c:pt idx="2765">
                  <c:v>2.9552967115768911E-2</c:v>
                </c:pt>
                <c:pt idx="2766">
                  <c:v>2.9553521137951531E-2</c:v>
                </c:pt>
                <c:pt idx="2767">
                  <c:v>2.9554105970669264E-2</c:v>
                </c:pt>
                <c:pt idx="2768">
                  <c:v>2.9554723268478036E-2</c:v>
                </c:pt>
                <c:pt idx="2769">
                  <c:v>2.9555374768987227E-2</c:v>
                </c:pt>
                <c:pt idx="2770">
                  <c:v>2.9556062296497404E-2</c:v>
                </c:pt>
                <c:pt idx="2771">
                  <c:v>2.9556787765753989E-2</c:v>
                </c:pt>
                <c:pt idx="2772">
                  <c:v>2.9557553185817396E-2</c:v>
                </c:pt>
                <c:pt idx="2773">
                  <c:v>2.9558360664049654E-2</c:v>
                </c:pt>
                <c:pt idx="2774">
                  <c:v>2.9559212410217417E-2</c:v>
                </c:pt>
                <c:pt idx="2775">
                  <c:v>2.9560110740710813E-2</c:v>
                </c:pt>
                <c:pt idx="2776">
                  <c:v>2.9561058082877324E-2</c:v>
                </c:pt>
                <c:pt idx="2777">
                  <c:v>2.9562056979469432E-2</c:v>
                </c:pt>
                <c:pt idx="2778">
                  <c:v>2.9563110093204399E-2</c:v>
                </c:pt>
                <c:pt idx="2779">
                  <c:v>2.9564220211434195E-2</c:v>
                </c:pt>
                <c:pt idx="2780">
                  <c:v>2.9565390250922998E-2</c:v>
                </c:pt>
                <c:pt idx="2781">
                  <c:v>2.9566623262729328E-2</c:v>
                </c:pt>
                <c:pt idx="2782">
                  <c:v>2.9567922437189351E-2</c:v>
                </c:pt>
                <c:pt idx="2783">
                  <c:v>2.9569291108997316E-2</c:v>
                </c:pt>
                <c:pt idx="2784">
                  <c:v>2.9570732762378642E-2</c:v>
                </c:pt>
                <c:pt idx="2785">
                  <c:v>2.9572251036350403E-2</c:v>
                </c:pt>
                <c:pt idx="2786">
                  <c:v>2.9573849730063634E-2</c:v>
                </c:pt>
                <c:pt idx="2787">
                  <c:v>2.9575532808220947E-2</c:v>
                </c:pt>
                <c:pt idx="2788">
                  <c:v>2.9577304406562553E-2</c:v>
                </c:pt>
                <c:pt idx="2789">
                  <c:v>2.9579168837412934E-2</c:v>
                </c:pt>
                <c:pt idx="2790">
                  <c:v>2.9581130595279784E-2</c:v>
                </c:pt>
                <c:pt idx="2791">
                  <c:v>2.958319436249613E-2</c:v>
                </c:pt>
                <c:pt idx="2792">
                  <c:v>2.9585365014895712E-2</c:v>
                </c:pt>
                <c:pt idx="2793">
                  <c:v>2.9587647627511073E-2</c:v>
                </c:pt>
                <c:pt idx="2794">
                  <c:v>2.9590047480282884E-2</c:v>
                </c:pt>
                <c:pt idx="2795">
                  <c:v>2.9592570063768284E-2</c:v>
                </c:pt>
                <c:pt idx="2796">
                  <c:v>2.9595221084835279E-2</c:v>
                </c:pt>
                <c:pt idx="2797">
                  <c:v>2.9598006472329241E-2</c:v>
                </c:pt>
                <c:pt idx="2798">
                  <c:v>2.9600932382696857E-2</c:v>
                </c:pt>
                <c:pt idx="2799">
                  <c:v>2.9604005205551967E-2</c:v>
                </c:pt>
                <c:pt idx="2800">
                  <c:v>2.9607231569166802E-2</c:v>
                </c:pt>
                <c:pt idx="2801">
                  <c:v>2.9610618345871441E-2</c:v>
                </c:pt>
                <c:pt idx="2802">
                  <c:v>2.9614172657343202E-2</c:v>
                </c:pt>
                <c:pt idx="2803">
                  <c:v>2.9617901879767074E-2</c:v>
                </c:pt>
                <c:pt idx="2804">
                  <c:v>2.9621813648847164E-2</c:v>
                </c:pt>
                <c:pt idx="2805">
                  <c:v>2.9625915864648553E-2</c:v>
                </c:pt>
                <c:pt idx="2806">
                  <c:v>2.9630216696247859E-2</c:v>
                </c:pt>
                <c:pt idx="2807">
                  <c:v>2.9634724586170162E-2</c:v>
                </c:pt>
                <c:pt idx="2808">
                  <c:v>2.9639448254589022E-2</c:v>
                </c:pt>
                <c:pt idx="2809">
                  <c:v>2.9644396703265623E-2</c:v>
                </c:pt>
                <c:pt idx="2810">
                  <c:v>2.964957921920218E-2</c:v>
                </c:pt>
                <c:pt idx="2811">
                  <c:v>2.9655005377984208E-2</c:v>
                </c:pt>
                <c:pt idx="2812">
                  <c:v>2.9660685046785394E-2</c:v>
                </c:pt>
                <c:pt idx="2813">
                  <c:v>2.966662838700819E-2</c:v>
                </c:pt>
                <c:pt idx="2814">
                  <c:v>2.9672845856532758E-2</c:v>
                </c:pt>
                <c:pt idx="2815">
                  <c:v>2.9679348211546164E-2</c:v>
                </c:pt>
                <c:pt idx="2816">
                  <c:v>2.968614650792337E-2</c:v>
                </c:pt>
                <c:pt idx="2817">
                  <c:v>2.9693252102130981E-2</c:v>
                </c:pt>
                <c:pt idx="2818">
                  <c:v>2.9700676651624534E-2</c:v>
                </c:pt>
                <c:pt idx="2819">
                  <c:v>2.9708432114709568E-2</c:v>
                </c:pt>
                <c:pt idx="2820">
                  <c:v>2.9716530749836698E-2</c:v>
                </c:pt>
                <c:pt idx="2821">
                  <c:v>2.9724985114300627E-2</c:v>
                </c:pt>
                <c:pt idx="2822">
                  <c:v>2.9733808062313034E-2</c:v>
                </c:pt>
                <c:pt idx="2823">
                  <c:v>2.9743012742419334E-2</c:v>
                </c:pt>
                <c:pt idx="2824">
                  <c:v>2.9752612594229302E-2</c:v>
                </c:pt>
                <c:pt idx="2825">
                  <c:v>2.9762621344432E-2</c:v>
                </c:pt>
                <c:pt idx="2826">
                  <c:v>2.9773053002065522E-2</c:v>
                </c:pt>
                <c:pt idx="2827">
                  <c:v>2.9783921853012749E-2</c:v>
                </c:pt>
                <c:pt idx="2828">
                  <c:v>2.9795242453694724E-2</c:v>
                </c:pt>
                <c:pt idx="2829">
                  <c:v>2.9807029623934004E-2</c:v>
                </c:pt>
                <c:pt idx="2830">
                  <c:v>2.9819298438961112E-2</c:v>
                </c:pt>
                <c:pt idx="2831">
                  <c:v>2.9832064220538173E-2</c:v>
                </c:pt>
                <c:pt idx="2832">
                  <c:v>2.984534252717487E-2</c:v>
                </c:pt>
                <c:pt idx="2833">
                  <c:v>2.9859149143413071E-2</c:v>
                </c:pt>
                <c:pt idx="2834">
                  <c:v>2.9873500068157782E-2</c:v>
                </c:pt>
                <c:pt idx="2835">
                  <c:v>2.9888411502033554E-2</c:v>
                </c:pt>
                <c:pt idx="2836">
                  <c:v>2.9903899833747111E-2</c:v>
                </c:pt>
                <c:pt idx="2837">
                  <c:v>2.9919981625438748E-2</c:v>
                </c:pt>
                <c:pt idx="2838">
                  <c:v>2.9936673597006854E-2</c:v>
                </c:pt>
                <c:pt idx="2839">
                  <c:v>2.9953992609392008E-2</c:v>
                </c:pt>
                <c:pt idx="2840">
                  <c:v>2.9971955646809385E-2</c:v>
                </c:pt>
                <c:pt idx="2841">
                  <c:v>2.9990579797920264E-2</c:v>
                </c:pt>
                <c:pt idx="2842">
                  <c:v>3.0009882235936272E-2</c:v>
                </c:pt>
                <c:pt idx="2843">
                  <c:v>3.0029880197652251E-2</c:v>
                </c:pt>
                <c:pt idx="2844">
                  <c:v>3.0050590961406554E-2</c:v>
                </c:pt>
                <c:pt idx="2845">
                  <c:v>3.0072031823970582E-2</c:v>
                </c:pt>
                <c:pt idx="2846">
                  <c:v>3.0094220076371976E-2</c:v>
                </c:pt>
                <c:pt idx="2847">
                  <c:v>3.0117172978659502E-2</c:v>
                </c:pt>
                <c:pt idx="2848">
                  <c:v>3.0140907733620513E-2</c:v>
                </c:pt>
                <c:pt idx="2849">
                  <c:v>3.0165441459465495E-2</c:v>
                </c:pt>
                <c:pt idx="2850">
                  <c:v>3.0190791161497477E-2</c:v>
                </c:pt>
                <c:pt idx="2851">
                  <c:v>3.0216973702787864E-2</c:v>
                </c:pt>
                <c:pt idx="2852">
                  <c:v>3.0244005773883635E-2</c:v>
                </c:pt>
                <c:pt idx="2853">
                  <c:v>3.0271903861574891E-2</c:v>
                </c:pt>
                <c:pt idx="2854">
                  <c:v>3.0300684216755219E-2</c:v>
                </c:pt>
                <c:pt idx="2855">
                  <c:v>3.0330362821411525E-2</c:v>
                </c:pt>
                <c:pt idx="2856">
                  <c:v>3.0360955354783611E-2</c:v>
                </c:pt>
                <c:pt idx="2857">
                  <c:v>3.0392477158737906E-2</c:v>
                </c:pt>
                <c:pt idx="2858">
                  <c:v>3.0424943202403729E-2</c:v>
                </c:pt>
                <c:pt idx="2859">
                  <c:v>3.0458368046124285E-2</c:v>
                </c:pt>
                <c:pt idx="2860">
                  <c:v>3.0492765804778804E-2</c:v>
                </c:pt>
                <c:pt idx="2861">
                  <c:v>3.0528150110535991E-2</c:v>
                </c:pt>
                <c:pt idx="2862">
                  <c:v>3.0564534075103011E-2</c:v>
                </c:pt>
                <c:pt idx="2863">
                  <c:v>3.060193025153813E-2</c:v>
                </c:pt>
                <c:pt idx="2864">
                  <c:v>3.0640350595698813E-2</c:v>
                </c:pt>
                <c:pt idx="2865">
                  <c:v>3.0679806427400938E-2</c:v>
                </c:pt>
                <c:pt idx="2866">
                  <c:v>3.0720308391368519E-2</c:v>
                </c:pt>
                <c:pt idx="2867">
                  <c:v>3.0761866418056526E-2</c:v>
                </c:pt>
                <c:pt idx="2868">
                  <c:v>3.0804489684433202E-2</c:v>
                </c:pt>
                <c:pt idx="2869">
                  <c:v>3.0848186574811275E-2</c:v>
                </c:pt>
                <c:pt idx="2870">
                  <c:v>3.0892964641820547E-2</c:v>
                </c:pt>
                <c:pt idx="2871">
                  <c:v>3.0938830567617464E-2</c:v>
                </c:pt>
                <c:pt idx="2872">
                  <c:v>3.0985790125429683E-2</c:v>
                </c:pt>
                <c:pt idx="2873">
                  <c:v>3.1033848141536393E-2</c:v>
                </c:pt>
                <c:pt idx="2874">
                  <c:v>3.1083008457787345E-2</c:v>
                </c:pt>
                <c:pt idx="2875">
                  <c:v>3.1133273894765348E-2</c:v>
                </c:pt>
                <c:pt idx="2876">
                  <c:v>3.118464621569924E-2</c:v>
                </c:pt>
                <c:pt idx="2877">
                  <c:v>3.1237126091235114E-2</c:v>
                </c:pt>
                <c:pt idx="2878">
                  <c:v>3.1290713065175509E-2</c:v>
                </c:pt>
                <c:pt idx="2879">
                  <c:v>3.1345405521296492E-2</c:v>
                </c:pt>
                <c:pt idx="2880">
                  <c:v>3.1401200651353538E-2</c:v>
                </c:pt>
                <c:pt idx="2881">
                  <c:v>3.1458094424387163E-2</c:v>
                </c:pt>
                <c:pt idx="2882">
                  <c:v>3.151608155743911E-2</c:v>
                </c:pt>
                <c:pt idx="2883">
                  <c:v>3.1575155487789448E-2</c:v>
                </c:pt>
                <c:pt idx="2884">
                  <c:v>3.1635308346824181E-2</c:v>
                </c:pt>
                <c:pt idx="2885">
                  <c:v>3.169653093564144E-2</c:v>
                </c:pt>
                <c:pt idx="2886">
                  <c:v>3.1758812702503164E-2</c:v>
                </c:pt>
                <c:pt idx="2887">
                  <c:v>3.1822141722236783E-2</c:v>
                </c:pt>
                <c:pt idx="2888">
                  <c:v>3.188650467768922E-2</c:v>
                </c:pt>
                <c:pt idx="2889">
                  <c:v>3.1951886843332847E-2</c:v>
                </c:pt>
                <c:pt idx="2890">
                  <c:v>3.2018272071119493E-2</c:v>
                </c:pt>
                <c:pt idx="2891">
                  <c:v>3.2085642778675531E-2</c:v>
                </c:pt>
                <c:pt idx="2892">
                  <c:v>3.2153979939926754E-2</c:v>
                </c:pt>
                <c:pt idx="2893">
                  <c:v>3.2223263078237328E-2</c:v>
                </c:pt>
                <c:pt idx="2894">
                  <c:v>3.2293470262142944E-2</c:v>
                </c:pt>
                <c:pt idx="2895">
                  <c:v>3.2364578103752303E-2</c:v>
                </c:pt>
                <c:pt idx="2896">
                  <c:v>3.243656175988642E-2</c:v>
                </c:pt>
                <c:pt idx="2897">
                  <c:v>3.2509394936018822E-2</c:v>
                </c:pt>
                <c:pt idx="2898">
                  <c:v>3.2583049893073715E-2</c:v>
                </c:pt>
                <c:pt idx="2899">
                  <c:v>3.2657497457132839E-2</c:v>
                </c:pt>
                <c:pt idx="2900">
                  <c:v>3.2732707032094452E-2</c:v>
                </c:pt>
                <c:pt idx="2901">
                  <c:v>3.2808646615321131E-2</c:v>
                </c:pt>
                <c:pt idx="2902">
                  <c:v>3.2885282816305553E-2</c:v>
                </c:pt>
                <c:pt idx="2903">
                  <c:v>3.2962580878375357E-2</c:v>
                </c:pt>
                <c:pt idx="2904">
                  <c:v>3.3040504703450907E-2</c:v>
                </c:pt>
                <c:pt idx="2905">
                  <c:v>3.3119016879860935E-2</c:v>
                </c:pt>
                <c:pt idx="2906">
                  <c:v>3.319807871321305E-2</c:v>
                </c:pt>
                <c:pt idx="2907">
                  <c:v>3.3277650260307608E-2</c:v>
                </c:pt>
                <c:pt idx="2908">
                  <c:v>3.3357690366074388E-2</c:v>
                </c:pt>
                <c:pt idx="2909">
                  <c:v>3.3438156703503169E-2</c:v>
                </c:pt>
                <c:pt idx="2910">
                  <c:v>3.3519005816530133E-2</c:v>
                </c:pt>
                <c:pt idx="2911">
                  <c:v>3.3600193165833056E-2</c:v>
                </c:pt>
                <c:pt idx="2912">
                  <c:v>3.36816731774797E-2</c:v>
                </c:pt>
                <c:pt idx="2913">
                  <c:v>3.376339929436406E-2</c:v>
                </c:pt>
                <c:pt idx="2914">
                  <c:v>3.3845324030357213E-2</c:v>
                </c:pt>
                <c:pt idx="2915">
                  <c:v>3.392739902708973E-2</c:v>
                </c:pt>
                <c:pt idx="2916">
                  <c:v>3.4009575113274453E-2</c:v>
                </c:pt>
                <c:pt idx="2917">
                  <c:v>3.4091802366469692E-2</c:v>
                </c:pt>
                <c:pt idx="2918">
                  <c:v>3.4174030177174394E-2</c:v>
                </c:pt>
                <c:pt idx="2919">
                  <c:v>3.4256207315138426E-2</c:v>
                </c:pt>
                <c:pt idx="2920">
                  <c:v>3.4338281997763863E-2</c:v>
                </c:pt>
                <c:pt idx="2921">
                  <c:v>3.4420201960464275E-2</c:v>
                </c:pt>
                <c:pt idx="2922">
                  <c:v>3.4501914528842659E-2</c:v>
                </c:pt>
                <c:pt idx="2923">
                  <c:v>3.4583366692541209E-2</c:v>
                </c:pt>
                <c:pt idx="2924">
                  <c:v>3.466450518060879E-2</c:v>
                </c:pt>
                <c:pt idx="2925">
                  <c:v>3.4745276538227059E-2</c:v>
                </c:pt>
                <c:pt idx="2926">
                  <c:v>3.4825627204628506E-2</c:v>
                </c:pt>
                <c:pt idx="2927">
                  <c:v>3.4905503592035925E-2</c:v>
                </c:pt>
                <c:pt idx="2928">
                  <c:v>3.4984852165446598E-2</c:v>
                </c:pt>
                <c:pt idx="2929">
                  <c:v>3.50636195230805E-2</c:v>
                </c:pt>
                <c:pt idx="2930">
                  <c:v>3.5141752477308261E-2</c:v>
                </c:pt>
                <c:pt idx="2931">
                  <c:v>3.5219198135870176E-2</c:v>
                </c:pt>
                <c:pt idx="2932">
                  <c:v>3.5295903983195875E-2</c:v>
                </c:pt>
                <c:pt idx="2933">
                  <c:v>3.5371817961631143E-2</c:v>
                </c:pt>
                <c:pt idx="2934">
                  <c:v>3.5446888552377182E-2</c:v>
                </c:pt>
                <c:pt idx="2935">
                  <c:v>3.5521064855946159E-2</c:v>
                </c:pt>
                <c:pt idx="2936">
                  <c:v>3.5594296671937004E-2</c:v>
                </c:pt>
                <c:pt idx="2937">
                  <c:v>3.566653457793488E-2</c:v>
                </c:pt>
                <c:pt idx="2938">
                  <c:v>3.5737730007339187E-2</c:v>
                </c:pt>
                <c:pt idx="2939">
                  <c:v>3.5807835325926005E-2</c:v>
                </c:pt>
                <c:pt idx="2940">
                  <c:v>3.5876803906953178E-2</c:v>
                </c:pt>
                <c:pt idx="2941">
                  <c:v>3.5944590204618786E-2</c:v>
                </c:pt>
                <c:pt idx="2942">
                  <c:v>3.6011149825687205E-2</c:v>
                </c:pt>
                <c:pt idx="2943">
                  <c:v>3.6076439599101007E-2</c:v>
                </c:pt>
                <c:pt idx="2944">
                  <c:v>3.6140417643401118E-2</c:v>
                </c:pt>
                <c:pt idx="2945">
                  <c:v>3.6203043431783433E-2</c:v>
                </c:pt>
                <c:pt idx="2946">
                  <c:v>3.6264277854625243E-2</c:v>
                </c:pt>
                <c:pt idx="2947">
                  <c:v>3.6324083279321656E-2</c:v>
                </c:pt>
                <c:pt idx="2948">
                  <c:v>3.6382423607278599E-2</c:v>
                </c:pt>
                <c:pt idx="2949">
                  <c:v>3.6439264327916818E-2</c:v>
                </c:pt>
                <c:pt idx="2950">
                  <c:v>3.6494572569549036E-2</c:v>
                </c:pt>
                <c:pt idx="2951">
                  <c:v>3.6548317147000547E-2</c:v>
                </c:pt>
                <c:pt idx="2952">
                  <c:v>3.6600468605852782E-2</c:v>
                </c:pt>
                <c:pt idx="2953">
                  <c:v>3.665099926319848E-2</c:v>
                </c:pt>
                <c:pt idx="2954">
                  <c:v>3.6699883244806525E-2</c:v>
                </c:pt>
                <c:pt idx="2955">
                  <c:v>3.6747096518604756E-2</c:v>
                </c:pt>
                <c:pt idx="2956">
                  <c:v>3.6792616924399377E-2</c:v>
                </c:pt>
                <c:pt idx="2957">
                  <c:v>3.6836424199759958E-2</c:v>
                </c:pt>
                <c:pt idx="2958">
                  <c:v>3.6878500002009991E-2</c:v>
                </c:pt>
                <c:pt idx="2959">
                  <c:v>3.691882792627417E-2</c:v>
                </c:pt>
                <c:pt idx="2960">
                  <c:v>3.6957393519544392E-2</c:v>
                </c:pt>
                <c:pt idx="2961">
                  <c:v>3.6994184290738301E-2</c:v>
                </c:pt>
                <c:pt idx="2962">
                  <c:v>3.7029189716735023E-2</c:v>
                </c:pt>
                <c:pt idx="2963">
                  <c:v>3.7062401244384924E-2</c:v>
                </c:pt>
                <c:pt idx="2964">
                  <c:v>3.7093812288500991E-2</c:v>
                </c:pt>
                <c:pt idx="2965">
                  <c:v>3.7123418225851329E-2</c:v>
                </c:pt>
                <c:pt idx="2966">
                  <c:v>3.7151216385183608E-2</c:v>
                </c:pt>
                <c:pt idx="2967">
                  <c:v>3.7177206033323126E-2</c:v>
                </c:pt>
                <c:pt idx="2968">
                  <c:v>3.7201388357397697E-2</c:v>
                </c:pt>
                <c:pt idx="2969">
                  <c:v>3.7223766443253245E-2</c:v>
                </c:pt>
                <c:pt idx="2970">
                  <c:v>3.7244345250134633E-2</c:v>
                </c:pt>
                <c:pt idx="2971">
                  <c:v>3.7263131581716402E-2</c:v>
                </c:pt>
                <c:pt idx="2972">
                  <c:v>3.7280134053578731E-2</c:v>
                </c:pt>
                <c:pt idx="2973">
                  <c:v>3.7295363057232855E-2</c:v>
                </c:pt>
                <c:pt idx="2974">
                  <c:v>3.7308830720810135E-2</c:v>
                </c:pt>
                <c:pt idx="2975">
                  <c:v>3.7320550866537454E-2</c:v>
                </c:pt>
                <c:pt idx="2976">
                  <c:v>3.7330538965130375E-2</c:v>
                </c:pt>
                <c:pt idx="2977">
                  <c:v>3.7338812087243142E-2</c:v>
                </c:pt>
                <c:pt idx="2978">
                  <c:v>3.7345388852122498E-2</c:v>
                </c:pt>
                <c:pt idx="2979">
                  <c:v>3.7350289373618832E-2</c:v>
                </c:pt>
                <c:pt idx="2980">
                  <c:v>3.7353535203714941E-2</c:v>
                </c:pt>
                <c:pt idx="2981">
                  <c:v>3.7355149273738272E-2</c:v>
                </c:pt>
                <c:pt idx="2982">
                  <c:v>3.7355155833427967E-2</c:v>
                </c:pt>
                <c:pt idx="2983">
                  <c:v>3.7353580388032645E-2</c:v>
                </c:pt>
                <c:pt idx="2984">
                  <c:v>3.7350449633618818E-2</c:v>
                </c:pt>
                <c:pt idx="2985">
                  <c:v>3.7345791390773431E-2</c:v>
                </c:pt>
                <c:pt idx="2986">
                  <c:v>3.7339634536886837E-2</c:v>
                </c:pt>
                <c:pt idx="2987">
                  <c:v>3.7332008937204501E-2</c:v>
                </c:pt>
                <c:pt idx="2988">
                  <c:v>3.7322945374837518E-2</c:v>
                </c:pt>
                <c:pt idx="2989">
                  <c:v>3.731247547992287E-2</c:v>
                </c:pt>
                <c:pt idx="2990">
                  <c:v>3.7300631658124521E-2</c:v>
                </c:pt>
                <c:pt idx="2991">
                  <c:v>3.7287447018666403E-2</c:v>
                </c:pt>
                <c:pt idx="2992">
                  <c:v>3.7272955302086977E-2</c:v>
                </c:pt>
                <c:pt idx="2993">
                  <c:v>3.7257190807903906E-2</c:v>
                </c:pt>
                <c:pt idx="2994">
                  <c:v>3.7240188322375078E-2</c:v>
                </c:pt>
                <c:pt idx="2995">
                  <c:v>3.7221983046539245E-2</c:v>
                </c:pt>
                <c:pt idx="2996">
                  <c:v>3.7202610524716725E-2</c:v>
                </c:pt>
                <c:pt idx="2997">
                  <c:v>3.7182106573646373E-2</c:v>
                </c:pt>
                <c:pt idx="2998">
                  <c:v>3.7160507212430853E-2</c:v>
                </c:pt>
                <c:pt idx="2999">
                  <c:v>3.7137848593457298E-2</c:v>
                </c:pt>
                <c:pt idx="3000">
                  <c:v>3.7114166934455253E-2</c:v>
                </c:pt>
                <c:pt idx="3001">
                  <c:v>3.7089498451847822E-2</c:v>
                </c:pt>
                <c:pt idx="3002">
                  <c:v>3.706387929554586E-2</c:v>
                </c:pt>
                <c:pt idx="3003">
                  <c:v>3.7037345485328346E-2</c:v>
                </c:pt>
                <c:pt idx="3004">
                  <c:v>3.7009932848945229E-2</c:v>
                </c:pt>
                <c:pt idx="3005">
                  <c:v>3.6981676962071601E-2</c:v>
                </c:pt>
                <c:pt idx="3006">
                  <c:v>3.6952613090234537E-2</c:v>
                </c:pt>
                <c:pt idx="3007">
                  <c:v>3.6922776132826005E-2</c:v>
                </c:pt>
                <c:pt idx="3008">
                  <c:v>3.6892200569307178E-2</c:v>
                </c:pt>
                <c:pt idx="3009">
                  <c:v>3.6860920407701017E-2</c:v>
                </c:pt>
                <c:pt idx="3010">
                  <c:v>3.6828969135461881E-2</c:v>
                </c:pt>
                <c:pt idx="3011">
                  <c:v>3.6796379672801707E-2</c:v>
                </c:pt>
                <c:pt idx="3012">
                  <c:v>3.6763184328544057E-2</c:v>
                </c:pt>
                <c:pt idx="3013">
                  <c:v>3.6729414758568342E-2</c:v>
                </c:pt>
                <c:pt idx="3014">
                  <c:v>3.6695101926897664E-2</c:v>
                </c:pt>
                <c:pt idx="3015">
                  <c:v>3.6660276069474876E-2</c:v>
                </c:pt>
                <c:pt idx="3016">
                  <c:v>3.6624966660662638E-2</c:v>
                </c:pt>
                <c:pt idx="3017">
                  <c:v>3.6589202382494662E-2</c:v>
                </c:pt>
                <c:pt idx="3018">
                  <c:v>3.6553011096696189E-2</c:v>
                </c:pt>
                <c:pt idx="3019">
                  <c:v>3.6516419819483781E-2</c:v>
                </c:pt>
                <c:pt idx="3020">
                  <c:v>3.6479454699145687E-2</c:v>
                </c:pt>
                <c:pt idx="3021">
                  <c:v>3.6442140996395839E-2</c:v>
                </c:pt>
                <c:pt idx="3022">
                  <c:v>3.6404503067486646E-2</c:v>
                </c:pt>
                <c:pt idx="3023">
                  <c:v>3.6366564350057876E-2</c:v>
                </c:pt>
                <c:pt idx="3024">
                  <c:v>3.6328347351691298E-2</c:v>
                </c:pt>
                <c:pt idx="3025">
                  <c:v>3.6289873641133348E-2</c:v>
                </c:pt>
                <c:pt idx="3026">
                  <c:v>3.6251163842141387E-2</c:v>
                </c:pt>
                <c:pt idx="3027">
                  <c:v>3.6212237629902111E-2</c:v>
                </c:pt>
                <c:pt idx="3028">
                  <c:v>3.6173113729964304E-2</c:v>
                </c:pt>
                <c:pt idx="3029">
                  <c:v>3.6133809919622339E-2</c:v>
                </c:pt>
                <c:pt idx="3030">
                  <c:v>3.6094343031680846E-2</c:v>
                </c:pt>
                <c:pt idx="3031">
                  <c:v>3.6054728960525695E-2</c:v>
                </c:pt>
                <c:pt idx="3032">
                  <c:v>3.6014982670421677E-2</c:v>
                </c:pt>
                <c:pt idx="3033">
                  <c:v>3.5975118205952505E-2</c:v>
                </c:pt>
                <c:pt idx="3034">
                  <c:v>3.593514870451453E-2</c:v>
                </c:pt>
                <c:pt idx="3035">
                  <c:v>3.5895086410771999E-2</c:v>
                </c:pt>
                <c:pt idx="3036">
                  <c:v>3.5854942692978085E-2</c:v>
                </c:pt>
                <c:pt idx="3037">
                  <c:v>3.581472806106311E-2</c:v>
                </c:pt>
                <c:pt idx="3038">
                  <c:v>3.5774452186388507E-2</c:v>
                </c:pt>
                <c:pt idx="3039">
                  <c:v>3.5734123923063243E-2</c:v>
                </c:pt>
                <c:pt idx="3040">
                  <c:v>3.569375133071738E-2</c:v>
                </c:pt>
                <c:pt idx="3041">
                  <c:v>3.5653341698625982E-2</c:v>
                </c:pt>
                <c:pt idx="3042">
                  <c:v>3.56129015710758E-2</c:v>
                </c:pt>
                <c:pt idx="3043">
                  <c:v>3.5572436773866553E-2</c:v>
                </c:pt>
                <c:pt idx="3044">
                  <c:v>3.5531952441837648E-2</c:v>
                </c:pt>
                <c:pt idx="3045">
                  <c:v>3.5491453047312493E-2</c:v>
                </c:pt>
                <c:pt idx="3046">
                  <c:v>3.5450942429351748E-2</c:v>
                </c:pt>
                <c:pt idx="3047">
                  <c:v>3.5410423823708528E-2</c:v>
                </c:pt>
                <c:pt idx="3048">
                  <c:v>3.536989989337902E-2</c:v>
                </c:pt>
                <c:pt idx="3049">
                  <c:v>3.5329372759643991E-2</c:v>
                </c:pt>
                <c:pt idx="3050">
                  <c:v>3.5288844033497815E-2</c:v>
                </c:pt>
                <c:pt idx="3051">
                  <c:v>3.5248314847363842E-2</c:v>
                </c:pt>
                <c:pt idx="3052">
                  <c:v>3.5207785886997411E-2</c:v>
                </c:pt>
                <c:pt idx="3053">
                  <c:v>3.5167257423479842E-2</c:v>
                </c:pt>
                <c:pt idx="3054">
                  <c:v>3.5126729345209794E-2</c:v>
                </c:pt>
                <c:pt idx="3055">
                  <c:v>3.5086201189801255E-2</c:v>
                </c:pt>
                <c:pt idx="3056">
                  <c:v>3.5045672175800555E-2</c:v>
                </c:pt>
                <c:pt idx="3057">
                  <c:v>3.5005141234137997E-2</c:v>
                </c:pt>
                <c:pt idx="3058">
                  <c:v>3.4964607039233334E-2</c:v>
                </c:pt>
                <c:pt idx="3059">
                  <c:v>3.4924068039678041E-2</c:v>
                </c:pt>
                <c:pt idx="3060">
                  <c:v>3.4883522488420665E-2</c:v>
                </c:pt>
                <c:pt idx="3061">
                  <c:v>3.4842968472385931E-2</c:v>
                </c:pt>
                <c:pt idx="3062">
                  <c:v>3.4802403941461807E-2</c:v>
                </c:pt>
                <c:pt idx="3063">
                  <c:v>3.4761826736793164E-2</c:v>
                </c:pt>
                <c:pt idx="3064">
                  <c:v>3.4721234618324215E-2</c:v>
                </c:pt>
                <c:pt idx="3065">
                  <c:v>3.4680625291536746E-2</c:v>
                </c:pt>
                <c:pt idx="3066">
                  <c:v>3.4639996433334763E-2</c:v>
                </c:pt>
                <c:pt idx="3067">
                  <c:v>3.4599345717030397E-2</c:v>
                </c:pt>
                <c:pt idx="3068">
                  <c:v>3.4558670836390665E-2</c:v>
                </c:pt>
                <c:pt idx="3069">
                  <c:v>3.4517969528707899E-2</c:v>
                </c:pt>
                <c:pt idx="3070">
                  <c:v>3.4477239596861678E-2</c:v>
                </c:pt>
                <c:pt idx="3071">
                  <c:v>3.4436478930343489E-2</c:v>
                </c:pt>
                <c:pt idx="3072">
                  <c:v>3.4395685525219939E-2</c:v>
                </c:pt>
                <c:pt idx="3073">
                  <c:v>3.4354857503013779E-2</c:v>
                </c:pt>
                <c:pt idx="3074">
                  <c:v>3.4313993128486167E-2</c:v>
                </c:pt>
                <c:pt idx="3075">
                  <c:v>3.4273090826307466E-2</c:v>
                </c:pt>
                <c:pt idx="3076">
                  <c:v>3.4232149196607269E-2</c:v>
                </c:pt>
                <c:pt idx="3077">
                  <c:v>3.4191167029398055E-2</c:v>
                </c:pt>
                <c:pt idx="3078">
                  <c:v>3.4150143317870515E-2</c:v>
                </c:pt>
                <c:pt idx="3079">
                  <c:v>3.4109077270561644E-2</c:v>
                </c:pt>
                <c:pt idx="3080">
                  <c:v>3.4067968322400034E-2</c:v>
                </c:pt>
                <c:pt idx="3081">
                  <c:v>3.4026816144635909E-2</c:v>
                </c:pt>
                <c:pt idx="3082">
                  <c:v>3.3985620653666414E-2</c:v>
                </c:pt>
                <c:pt idx="3083">
                  <c:v>3.394438201876919E-2</c:v>
                </c:pt>
                <c:pt idx="3084">
                  <c:v>3.3903100668760261E-2</c:v>
                </c:pt>
                <c:pt idx="3085">
                  <c:v>3.3861777297594584E-2</c:v>
                </c:pt>
                <c:pt idx="3086">
                  <c:v>3.3820412868929922E-2</c:v>
                </c:pt>
                <c:pt idx="3087">
                  <c:v>3.3779008619676837E-2</c:v>
                </c:pt>
                <c:pt idx="3088">
                  <c:v>3.373756606255985E-2</c:v>
                </c:pt>
                <c:pt idx="3089">
                  <c:v>3.3696086987716527E-2</c:v>
                </c:pt>
                <c:pt idx="3090">
                  <c:v>3.3654573463362786E-2</c:v>
                </c:pt>
                <c:pt idx="3091">
                  <c:v>3.3613027835554719E-2</c:v>
                </c:pt>
                <c:pt idx="3092">
                  <c:v>3.3571452727078302E-2</c:v>
                </c:pt>
                <c:pt idx="3093">
                  <c:v>3.3529851035499603E-2</c:v>
                </c:pt>
                <c:pt idx="3094">
                  <c:v>3.3488225930409343E-2</c:v>
                </c:pt>
                <c:pt idx="3095">
                  <c:v>3.3446580849896851E-2</c:v>
                </c:pt>
                <c:pt idx="3096">
                  <c:v>3.3404919496288571E-2</c:v>
                </c:pt>
                <c:pt idx="3097">
                  <c:v>3.3363245831187688E-2</c:v>
                </c:pt>
                <c:pt idx="3098">
                  <c:v>3.332156406985165E-2</c:v>
                </c:pt>
                <c:pt idx="3099">
                  <c:v>3.3279878674944814E-2</c:v>
                </c:pt>
                <c:pt idx="3100">
                  <c:v>3.3238194349703626E-2</c:v>
                </c:pt>
                <c:pt idx="3101">
                  <c:v>3.3196516030552181E-2</c:v>
                </c:pt>
                <c:pt idx="3102">
                  <c:v>3.3154848879205848E-2</c:v>
                </c:pt>
                <c:pt idx="3103">
                  <c:v>3.3113198274300509E-2</c:v>
                </c:pt>
                <c:pt idx="3104">
                  <c:v>3.3071569802585042E-2</c:v>
                </c:pt>
                <c:pt idx="3105">
                  <c:v>3.3029969249714318E-2</c:v>
                </c:pt>
                <c:pt idx="3106">
                  <c:v>3.2988402590679353E-2</c:v>
                </c:pt>
                <c:pt idx="3107">
                  <c:v>3.2946875979911167E-2</c:v>
                </c:pt>
                <c:pt idx="3108">
                  <c:v>3.2905395741094329E-2</c:v>
                </c:pt>
                <c:pt idx="3109">
                  <c:v>3.2863968356725129E-2</c:v>
                </c:pt>
                <c:pt idx="3110">
                  <c:v>3.2822600457449141E-2</c:v>
                </c:pt>
                <c:pt idx="3111">
                  <c:v>3.2781298811211931E-2</c:v>
                </c:pt>
                <c:pt idx="3112">
                  <c:v>3.274007031225587E-2</c:v>
                </c:pt>
                <c:pt idx="3113">
                  <c:v>3.2698921969994993E-2</c:v>
                </c:pt>
                <c:pt idx="3114">
                  <c:v>3.2657860897799366E-2</c:v>
                </c:pt>
                <c:pt idx="3115">
                  <c:v>3.2616894301718859E-2</c:v>
                </c:pt>
                <c:pt idx="3116">
                  <c:v>3.2576029469175573E-2</c:v>
                </c:pt>
                <c:pt idx="3117">
                  <c:v>3.2535273757653124E-2</c:v>
                </c:pt>
                <c:pt idx="3118">
                  <c:v>3.2494634583409718E-2</c:v>
                </c:pt>
                <c:pt idx="3119">
                  <c:v>3.2454119410240997E-2</c:v>
                </c:pt>
                <c:pt idx="3120">
                  <c:v>3.2413735738317323E-2</c:v>
                </c:pt>
                <c:pt idx="3121">
                  <c:v>3.2373491093119447E-2</c:v>
                </c:pt>
                <c:pt idx="3122">
                  <c:v>3.2333393014494692E-2</c:v>
                </c:pt>
                <c:pt idx="3123">
                  <c:v>3.229344904585521E-2</c:v>
                </c:pt>
                <c:pt idx="3124">
                  <c:v>3.2253666723538438E-2</c:v>
                </c:pt>
                <c:pt idx="3125">
                  <c:v>3.2214053566348669E-2</c:v>
                </c:pt>
                <c:pt idx="3126">
                  <c:v>3.2174617065297589E-2</c:v>
                </c:pt>
                <c:pt idx="3127">
                  <c:v>3.2135364673560457E-2</c:v>
                </c:pt>
                <c:pt idx="3128">
                  <c:v>3.2096303796663395E-2</c:v>
                </c:pt>
                <c:pt idx="3129">
                  <c:v>3.2057441782916092E-2</c:v>
                </c:pt>
                <c:pt idx="3130">
                  <c:v>3.2018785914103294E-2</c:v>
                </c:pt>
                <c:pt idx="3131">
                  <c:v>3.1980343396447043E-2</c:v>
                </c:pt>
                <c:pt idx="3132">
                  <c:v>3.1942121351850768E-2</c:v>
                </c:pt>
                <c:pt idx="3133">
                  <c:v>3.1904126809435121E-2</c:v>
                </c:pt>
                <c:pt idx="3134">
                  <c:v>3.1866366697374554E-2</c:v>
                </c:pt>
                <c:pt idx="3135">
                  <c:v>3.1828847835042487E-2</c:v>
                </c:pt>
                <c:pt idx="3136">
                  <c:v>3.1791576925471819E-2</c:v>
                </c:pt>
                <c:pt idx="3137">
                  <c:v>3.1754560548136974E-2</c:v>
                </c:pt>
                <c:pt idx="3138">
                  <c:v>3.1717805152062212E-2</c:v>
                </c:pt>
                <c:pt idx="3139">
                  <c:v>3.1681317049260374E-2</c:v>
                </c:pt>
                <c:pt idx="3140">
                  <c:v>3.16451024085053E-2</c:v>
                </c:pt>
                <c:pt idx="3141">
                  <c:v>3.1609167249440254E-2</c:v>
                </c:pt>
                <c:pt idx="3142">
                  <c:v>3.1573517437023815E-2</c:v>
                </c:pt>
                <c:pt idx="3143">
                  <c:v>3.1538158676314036E-2</c:v>
                </c:pt>
                <c:pt idx="3144">
                  <c:v>3.1503096507591026E-2</c:v>
                </c:pt>
                <c:pt idx="3145">
                  <c:v>3.1468336301817015E-2</c:v>
                </c:pt>
                <c:pt idx="3146">
                  <c:v>3.1433883256432676E-2</c:v>
                </c:pt>
                <c:pt idx="3147">
                  <c:v>3.1399742391487677E-2</c:v>
                </c:pt>
                <c:pt idx="3148">
                  <c:v>3.1365918546102808E-2</c:v>
                </c:pt>
                <c:pt idx="3149">
                  <c:v>3.1332416375260415E-2</c:v>
                </c:pt>
                <c:pt idx="3150">
                  <c:v>3.1299240346919478E-2</c:v>
                </c:pt>
                <c:pt idx="3151">
                  <c:v>3.1266394739451066E-2</c:v>
                </c:pt>
                <c:pt idx="3152">
                  <c:v>3.1233883639389282E-2</c:v>
                </c:pt>
                <c:pt idx="3153">
                  <c:v>3.1201710939492693E-2</c:v>
                </c:pt>
                <c:pt idx="3154">
                  <c:v>3.1169880337110503E-2</c:v>
                </c:pt>
                <c:pt idx="3155">
                  <c:v>3.1138395332847534E-2</c:v>
                </c:pt>
                <c:pt idx="3156">
                  <c:v>3.1107259229521581E-2</c:v>
                </c:pt>
                <c:pt idx="3157">
                  <c:v>3.1076475131406642E-2</c:v>
                </c:pt>
                <c:pt idx="3158">
                  <c:v>3.1046045943754808E-2</c:v>
                </c:pt>
                <c:pt idx="3159">
                  <c:v>3.1015974372589745E-2</c:v>
                </c:pt>
                <c:pt idx="3160">
                  <c:v>3.0986262924764224E-2</c:v>
                </c:pt>
                <c:pt idx="3161">
                  <c:v>3.0956913908273966E-2</c:v>
                </c:pt>
                <c:pt idx="3162">
                  <c:v>3.0927929432819943E-2</c:v>
                </c:pt>
                <c:pt idx="3163">
                  <c:v>3.0899311410611072E-2</c:v>
                </c:pt>
                <c:pt idx="3164">
                  <c:v>3.0871061557399083E-2</c:v>
                </c:pt>
                <c:pt idx="3165">
                  <c:v>3.0843181393737193E-2</c:v>
                </c:pt>
                <c:pt idx="3166">
                  <c:v>3.0815672246454241E-2</c:v>
                </c:pt>
                <c:pt idx="3167">
                  <c:v>3.0788535250335793E-2</c:v>
                </c:pt>
                <c:pt idx="3168">
                  <c:v>3.0761771350003502E-2</c:v>
                </c:pt>
                <c:pt idx="3169">
                  <c:v>3.0735381301984274E-2</c:v>
                </c:pt>
                <c:pt idx="3170">
                  <c:v>3.0709365676960657E-2</c:v>
                </c:pt>
                <c:pt idx="3171">
                  <c:v>3.0683724862193645E-2</c:v>
                </c:pt>
                <c:pt idx="3172">
                  <c:v>3.0658459064109467E-2</c:v>
                </c:pt>
                <c:pt idx="3173">
                  <c:v>3.0633568311041671E-2</c:v>
                </c:pt>
                <c:pt idx="3174">
                  <c:v>3.0609052456120091E-2</c:v>
                </c:pt>
                <c:pt idx="3175">
                  <c:v>3.0584911180298061E-2</c:v>
                </c:pt>
                <c:pt idx="3176">
                  <c:v>3.0561143995509618E-2</c:v>
                </c:pt>
                <c:pt idx="3177">
                  <c:v>3.0537750247948331E-2</c:v>
                </c:pt>
                <c:pt idx="3178">
                  <c:v>3.0514729121459444E-2</c:v>
                </c:pt>
                <c:pt idx="3179">
                  <c:v>3.0492079641037381E-2</c:v>
                </c:pt>
                <c:pt idx="3180">
                  <c:v>3.0469800676420501E-2</c:v>
                </c:pt>
                <c:pt idx="3181">
                  <c:v>3.044789094577522E-2</c:v>
                </c:pt>
                <c:pt idx="3182">
                  <c:v>3.0426349019461812E-2</c:v>
                </c:pt>
                <c:pt idx="3183">
                  <c:v>3.0405173323874338E-2</c:v>
                </c:pt>
                <c:pt idx="3184">
                  <c:v>3.0384362145347107E-2</c:v>
                </c:pt>
                <c:pt idx="3185">
                  <c:v>3.0363913634120533E-2</c:v>
                </c:pt>
                <c:pt idx="3186">
                  <c:v>3.0343825808359176E-2</c:v>
                </c:pt>
                <c:pt idx="3187">
                  <c:v>3.0324096558215059E-2</c:v>
                </c:pt>
                <c:pt idx="3188">
                  <c:v>3.0304723649929428E-2</c:v>
                </c:pt>
                <c:pt idx="3189">
                  <c:v>3.028570472996641E-2</c:v>
                </c:pt>
                <c:pt idx="3190">
                  <c:v>3.0267037329172096E-2</c:v>
                </c:pt>
                <c:pt idx="3191">
                  <c:v>3.0248718866952851E-2</c:v>
                </c:pt>
                <c:pt idx="3192">
                  <c:v>3.0230746655466753E-2</c:v>
                </c:pt>
                <c:pt idx="3193">
                  <c:v>3.0213117903822397E-2</c:v>
                </c:pt>
                <c:pt idx="3194">
                  <c:v>3.0195829722279289E-2</c:v>
                </c:pt>
                <c:pt idx="3195">
                  <c:v>3.017887912644443E-2</c:v>
                </c:pt>
                <c:pt idx="3196">
                  <c:v>3.0162263041459803E-2</c:v>
                </c:pt>
                <c:pt idx="3197">
                  <c:v>3.01459783061757E-2</c:v>
                </c:pt>
                <c:pt idx="3198">
                  <c:v>3.0130021677304955E-2</c:v>
                </c:pt>
                <c:pt idx="3199">
                  <c:v>3.0114389833553475E-2</c:v>
                </c:pt>
                <c:pt idx="3200">
                  <c:v>3.0099079379722532E-2</c:v>
                </c:pt>
                <c:pt idx="3201">
                  <c:v>3.0084086850778555E-2</c:v>
                </c:pt>
                <c:pt idx="3202">
                  <c:v>3.0069408715886304E-2</c:v>
                </c:pt>
                <c:pt idx="3203">
                  <c:v>3.0055041382401539E-2</c:v>
                </c:pt>
                <c:pt idx="3204">
                  <c:v>3.0040981199819516E-2</c:v>
                </c:pt>
                <c:pt idx="3205">
                  <c:v>3.0027224463675679E-2</c:v>
                </c:pt>
                <c:pt idx="3206">
                  <c:v>3.0013767419395418E-2</c:v>
                </c:pt>
                <c:pt idx="3207">
                  <c:v>3.0000606266089525E-2</c:v>
                </c:pt>
                <c:pt idx="3208">
                  <c:v>2.9987737160292575E-2</c:v>
                </c:pt>
                <c:pt idx="3209">
                  <c:v>2.9975156219641391E-2</c:v>
                </c:pt>
                <c:pt idx="3210">
                  <c:v>2.9962859526490984E-2</c:v>
                </c:pt>
                <c:pt idx="3211">
                  <c:v>2.99508431314656E-2</c:v>
                </c:pt>
                <c:pt idx="3212">
                  <c:v>2.9939103056942584E-2</c:v>
                </c:pt>
                <c:pt idx="3213">
                  <c:v>2.9927635300467045E-2</c:v>
                </c:pt>
                <c:pt idx="3214">
                  <c:v>2.9916435838095369E-2</c:v>
                </c:pt>
                <c:pt idx="3215">
                  <c:v>2.9905500627665872E-2</c:v>
                </c:pt>
                <c:pt idx="3216">
                  <c:v>2.9894825611995024E-2</c:v>
                </c:pt>
                <c:pt idx="3217">
                  <c:v>2.9884406721997752E-2</c:v>
                </c:pt>
                <c:pt idx="3218">
                  <c:v>2.987423987973065E-2</c:v>
                </c:pt>
                <c:pt idx="3219">
                  <c:v>2.9864321001356928E-2</c:v>
                </c:pt>
                <c:pt idx="3220">
                  <c:v>2.985464600003207E-2</c:v>
                </c:pt>
                <c:pt idx="3221">
                  <c:v>2.9845210788709511E-2</c:v>
                </c:pt>
                <c:pt idx="3222">
                  <c:v>2.9836011282865438E-2</c:v>
                </c:pt>
                <c:pt idx="3223">
                  <c:v>2.9827043403142357E-2</c:v>
                </c:pt>
                <c:pt idx="3224">
                  <c:v>2.98183030779108E-2</c:v>
                </c:pt>
                <c:pt idx="3225">
                  <c:v>2.980978624574903E-2</c:v>
                </c:pt>
                <c:pt idx="3226">
                  <c:v>2.9801488857840407E-2</c:v>
                </c:pt>
                <c:pt idx="3227">
                  <c:v>2.9793406880288423E-2</c:v>
                </c:pt>
                <c:pt idx="3228">
                  <c:v>2.9785536296349439E-2</c:v>
                </c:pt>
                <c:pt idx="3229">
                  <c:v>2.9777873108583229E-2</c:v>
                </c:pt>
                <c:pt idx="3230">
                  <c:v>2.9770413340921613E-2</c:v>
                </c:pt>
                <c:pt idx="3231">
                  <c:v>2.9763153040655483E-2</c:v>
                </c:pt>
                <c:pt idx="3232">
                  <c:v>2.9756088280340744E-2</c:v>
                </c:pt>
                <c:pt idx="3233">
                  <c:v>2.9749215159623602E-2</c:v>
                </c:pt>
                <c:pt idx="3234">
                  <c:v>2.9742529806985885E-2</c:v>
                </c:pt>
                <c:pt idx="3235">
                  <c:v>2.9736028381411081E-2</c:v>
                </c:pt>
                <c:pt idx="3236">
                  <c:v>2.9729707073971851E-2</c:v>
                </c:pt>
                <c:pt idx="3237">
                  <c:v>2.9723562109339921E-2</c:v>
                </c:pt>
                <c:pt idx="3238">
                  <c:v>2.9717589747219213E-2</c:v>
                </c:pt>
                <c:pt idx="3239">
                  <c:v>2.9711786283703238E-2</c:v>
                </c:pt>
                <c:pt idx="3240">
                  <c:v>2.9706148052557859E-2</c:v>
                </c:pt>
                <c:pt idx="3241">
                  <c:v>2.9700671426430372E-2</c:v>
                </c:pt>
                <c:pt idx="3242">
                  <c:v>2.9695352817986291E-2</c:v>
                </c:pt>
                <c:pt idx="3243">
                  <c:v>2.969018868097487E-2</c:v>
                </c:pt>
                <c:pt idx="3244">
                  <c:v>2.9685175511224716E-2</c:v>
                </c:pt>
                <c:pt idx="3245">
                  <c:v>2.9680309847570793E-2</c:v>
                </c:pt>
                <c:pt idx="3246">
                  <c:v>2.9675588272714146E-2</c:v>
                </c:pt>
                <c:pt idx="3247">
                  <c:v>2.9671007414015724E-2</c:v>
                </c:pt>
                <c:pt idx="3248">
                  <c:v>2.9666563944225781E-2</c:v>
                </c:pt>
                <c:pt idx="3249">
                  <c:v>2.9662254582150199E-2</c:v>
                </c:pt>
                <c:pt idx="3250">
                  <c:v>2.9658076093255326E-2</c:v>
                </c:pt>
                <c:pt idx="3251">
                  <c:v>2.9654025290212743E-2</c:v>
                </c:pt>
                <c:pt idx="3252">
                  <c:v>2.9650099033385488E-2</c:v>
                </c:pt>
                <c:pt idx="3253">
                  <c:v>2.9646294231257361E-2</c:v>
                </c:pt>
                <c:pt idx="3254">
                  <c:v>2.9642607840806728E-2</c:v>
                </c:pt>
                <c:pt idx="3255">
                  <c:v>2.9639036867826513E-2</c:v>
                </c:pt>
                <c:pt idx="3256">
                  <c:v>2.963557836719187E-2</c:v>
                </c:pt>
                <c:pt idx="3257">
                  <c:v>2.9632229443077168E-2</c:v>
                </c:pt>
                <c:pt idx="3258">
                  <c:v>2.9628987249123849E-2</c:v>
                </c:pt>
                <c:pt idx="3259">
                  <c:v>2.9625848988560754E-2</c:v>
                </c:pt>
                <c:pt idx="3260">
                  <c:v>2.9622811914278499E-2</c:v>
                </c:pt>
                <c:pt idx="3261">
                  <c:v>2.9619873328859507E-2</c:v>
                </c:pt>
                <c:pt idx="3262">
                  <c:v>2.9617030584565277E-2</c:v>
                </c:pt>
                <c:pt idx="3263">
                  <c:v>2.9614281083282408E-2</c:v>
                </c:pt>
                <c:pt idx="3264">
                  <c:v>2.9611622276429043E-2</c:v>
                </c:pt>
                <c:pt idx="3265">
                  <c:v>2.9609051664823187E-2</c:v>
                </c:pt>
                <c:pt idx="3266">
                  <c:v>2.9606566798514519E-2</c:v>
                </c:pt>
                <c:pt idx="3267">
                  <c:v>2.960416527658119E-2</c:v>
                </c:pt>
                <c:pt idx="3268">
                  <c:v>2.9601844746893126E-2</c:v>
                </c:pt>
                <c:pt idx="3269">
                  <c:v>2.9599602905843327E-2</c:v>
                </c:pt>
                <c:pt idx="3270">
                  <c:v>2.959743749804869E-2</c:v>
                </c:pt>
                <c:pt idx="3271">
                  <c:v>2.9595346316021703E-2</c:v>
                </c:pt>
                <c:pt idx="3272">
                  <c:v>2.9593327199814577E-2</c:v>
                </c:pt>
                <c:pt idx="3273">
                  <c:v>2.9591378036637171E-2</c:v>
                </c:pt>
                <c:pt idx="3274">
                  <c:v>2.9589496760450043E-2</c:v>
                </c:pt>
                <c:pt idx="3275">
                  <c:v>2.958768135153414E-2</c:v>
                </c:pt>
                <c:pt idx="3276">
                  <c:v>2.9585929836038329E-2</c:v>
                </c:pt>
                <c:pt idx="3277">
                  <c:v>2.9584240285506141E-2</c:v>
                </c:pt>
                <c:pt idx="3278">
                  <c:v>2.9582610816383061E-2</c:v>
                </c:pt>
                <c:pt idx="3279">
                  <c:v>2.9581039589505538E-2</c:v>
                </c:pt>
                <c:pt idx="3280">
                  <c:v>2.9579524809573023E-2</c:v>
                </c:pt>
                <c:pt idx="3281">
                  <c:v>2.9578064724604204E-2</c:v>
                </c:pt>
                <c:pt idx="3282">
                  <c:v>2.9576657625378602E-2</c:v>
                </c:pt>
                <c:pt idx="3283">
                  <c:v>2.9575301844864746E-2</c:v>
                </c:pt>
                <c:pt idx="3284">
                  <c:v>2.9573995757635925E-2</c:v>
                </c:pt>
                <c:pt idx="3285">
                  <c:v>2.9572737779274726E-2</c:v>
                </c:pt>
                <c:pt idx="3286">
                  <c:v>2.9571526365767327E-2</c:v>
                </c:pt>
                <c:pt idx="3287">
                  <c:v>2.9570360012888604E-2</c:v>
                </c:pt>
                <c:pt idx="3288">
                  <c:v>2.9569237255579056E-2</c:v>
                </c:pt>
                <c:pt idx="3289">
                  <c:v>2.9568156667314487E-2</c:v>
                </c:pt>
                <c:pt idx="3290">
                  <c:v>2.9567116859469361E-2</c:v>
                </c:pt>
                <c:pt idx="3291">
                  <c:v>2.9566116480674823E-2</c:v>
                </c:pt>
                <c:pt idx="3292">
                  <c:v>2.9565154216172111E-2</c:v>
                </c:pt>
                <c:pt idx="3293">
                  <c:v>2.9564228787162326E-2</c:v>
                </c:pt>
                <c:pt idx="3294">
                  <c:v>2.9563338950153312E-2</c:v>
                </c:pt>
                <c:pt idx="3295">
                  <c:v>2.9562483496304408E-2</c:v>
                </c:pt>
                <c:pt idx="3296">
                  <c:v>2.9561661250769873E-2</c:v>
                </c:pt>
                <c:pt idx="3297">
                  <c:v>2.9560871072041653E-2</c:v>
                </c:pt>
                <c:pt idx="3298">
                  <c:v>2.956011185129219E-2</c:v>
                </c:pt>
                <c:pt idx="3299">
                  <c:v>2.9559382511717944E-2</c:v>
                </c:pt>
                <c:pt idx="3300">
                  <c:v>2.9558682007884286E-2</c:v>
                </c:pt>
                <c:pt idx="3301">
                  <c:v>2.955800932507225E-2</c:v>
                </c:pt>
                <c:pt idx="3302">
                  <c:v>2.955736347862789E-2</c:v>
                </c:pt>
                <c:pt idx="3303">
                  <c:v>2.9556743513314609E-2</c:v>
                </c:pt>
                <c:pt idx="3304">
                  <c:v>2.9556148502669126E-2</c:v>
                </c:pt>
                <c:pt idx="3305">
                  <c:v>2.9555577548361467E-2</c:v>
                </c:pt>
                <c:pt idx="3306">
                  <c:v>2.9555029779559507E-2</c:v>
                </c:pt>
                <c:pt idx="3307">
                  <c:v>2.9554504352298484E-2</c:v>
                </c:pt>
                <c:pt idx="3308">
                  <c:v>2.9554000448855887E-2</c:v>
                </c:pt>
                <c:pt idx="3309">
                  <c:v>2.955351727713211E-2</c:v>
                </c:pt>
                <c:pt idx="3310">
                  <c:v>2.9553054070037284E-2</c:v>
                </c:pt>
                <c:pt idx="3311">
                  <c:v>2.955261008488454E-2</c:v>
                </c:pt>
                <c:pt idx="3312">
                  <c:v>2.9552184602790112E-2</c:v>
                </c:pt>
                <c:pt idx="3313">
                  <c:v>2.955177692808051E-2</c:v>
                </c:pt>
                <c:pt idx="3314">
                  <c:v>2.9551386387707095E-2</c:v>
                </c:pt>
                <c:pt idx="3315">
                  <c:v>2.9551012330668248E-2</c:v>
                </c:pt>
                <c:pt idx="3316">
                  <c:v>2.955065412743943E-2</c:v>
                </c:pt>
                <c:pt idx="3317">
                  <c:v>2.9550311169411293E-2</c:v>
                </c:pt>
                <c:pt idx="3318">
                  <c:v>2.9549982868336072E-2</c:v>
                </c:pt>
                <c:pt idx="3319">
                  <c:v>2.9549668655782419E-2</c:v>
                </c:pt>
                <c:pt idx="3320">
                  <c:v>2.954936798259885E-2</c:v>
                </c:pt>
                <c:pt idx="3321">
                  <c:v>2.9549080318385899E-2</c:v>
                </c:pt>
                <c:pt idx="3322">
                  <c:v>2.9548805150977207E-2</c:v>
                </c:pt>
                <c:pt idx="3323">
                  <c:v>2.9548541985929502E-2</c:v>
                </c:pt>
                <c:pt idx="3324">
                  <c:v>2.954829034602173E-2</c:v>
                </c:pt>
                <c:pt idx="3325">
                  <c:v>2.9548049770763245E-2</c:v>
                </c:pt>
                <c:pt idx="3326">
                  <c:v>2.9547819815911296E-2</c:v>
                </c:pt>
                <c:pt idx="3327">
                  <c:v>2.954760005299769E-2</c:v>
                </c:pt>
                <c:pt idx="3328">
                  <c:v>2.9547390068864816E-2</c:v>
                </c:pt>
                <c:pt idx="3329">
                  <c:v>2.9547189465210906E-2</c:v>
                </c:pt>
                <c:pt idx="3330">
                  <c:v>2.9546997858144727E-2</c:v>
                </c:pt>
                <c:pt idx="3331">
                  <c:v>2.9546814877749489E-2</c:v>
                </c:pt>
                <c:pt idx="3332">
                  <c:v>2.9546640167656159E-2</c:v>
                </c:pt>
                <c:pt idx="3333">
                  <c:v>2.9546473384626005E-2</c:v>
                </c:pt>
                <c:pt idx="3334">
                  <c:v>2.9546314198142458E-2</c:v>
                </c:pt>
                <c:pt idx="3335">
                  <c:v>2.9546162290012154E-2</c:v>
                </c:pt>
                <c:pt idx="3336">
                  <c:v>2.9546017353975162E-2</c:v>
                </c:pt>
                <c:pt idx="3337">
                  <c:v>2.954587909532436E-2</c:v>
                </c:pt>
                <c:pt idx="3338">
                  <c:v>2.9545747230533798E-2</c:v>
                </c:pt>
                <c:pt idx="3339">
                  <c:v>2.9545621486896094E-2</c:v>
                </c:pt>
                <c:pt idx="3340">
                  <c:v>2.9545501602168713E-2</c:v>
                </c:pt>
                <c:pt idx="3341">
                  <c:v>2.9545387324229035E-2</c:v>
                </c:pt>
                <c:pt idx="3342">
                  <c:v>2.9545278410738177E-2</c:v>
                </c:pt>
                <c:pt idx="3343">
                  <c:v>2.9545174628813415E-2</c:v>
                </c:pt>
                <c:pt idx="3344">
                  <c:v>2.9545075754709119E-2</c:v>
                </c:pt>
                <c:pt idx="3345">
                  <c:v>2.9544981573506126E-2</c:v>
                </c:pt>
                <c:pt idx="3346">
                  <c:v>2.9544891878809383E-2</c:v>
                </c:pt>
                <c:pt idx="3347">
                  <c:v>2.9544806472453777E-2</c:v>
                </c:pt>
                <c:pt idx="3348">
                  <c:v>2.9544725164218053E-2</c:v>
                </c:pt>
                <c:pt idx="3349">
                  <c:v>2.9544647771546629E-2</c:v>
                </c:pt>
                <c:pt idx="3350">
                  <c:v>2.9544574119279257E-2</c:v>
                </c:pt>
                <c:pt idx="3351">
                  <c:v>2.954450403938836E-2</c:v>
                </c:pt>
                <c:pt idx="3352">
                  <c:v>2.9544437370723896E-2</c:v>
                </c:pt>
                <c:pt idx="3353">
                  <c:v>2.954437395876568E-2</c:v>
                </c:pt>
                <c:pt idx="3354">
                  <c:v>2.9544313655382969E-2</c:v>
                </c:pt>
                <c:pt idx="3355">
                  <c:v>2.9544256318601188E-2</c:v>
                </c:pt>
                <c:pt idx="3356">
                  <c:v>2.9544201812375673E-2</c:v>
                </c:pt>
                <c:pt idx="3357">
                  <c:v>2.9544150006372286E-2</c:v>
                </c:pt>
                <c:pt idx="3358">
                  <c:v>2.9544100775754752E-2</c:v>
                </c:pt>
                <c:pt idx="3359">
                  <c:v>2.9544054000978599E-2</c:v>
                </c:pt>
                <c:pt idx="3360">
                  <c:v>2.9544009567591539E-2</c:v>
                </c:pt>
                <c:pt idx="3361">
                  <c:v>2.954396736604013E-2</c:v>
                </c:pt>
                <c:pt idx="3362">
                  <c:v>2.9543927291482676E-2</c:v>
                </c:pt>
                <c:pt idx="3363">
                  <c:v>2.9543889243608089E-2</c:v>
                </c:pt>
                <c:pt idx="3364">
                  <c:v>2.9543853126460642E-2</c:v>
                </c:pt>
                <c:pt idx="3365">
                  <c:v>2.954381884827053E-2</c:v>
                </c:pt>
                <c:pt idx="3366">
                  <c:v>2.9543786321289966E-2</c:v>
                </c:pt>
                <c:pt idx="3367">
                  <c:v>2.9543755461634805E-2</c:v>
                </c:pt>
                <c:pt idx="3368">
                  <c:v>2.954372618913146E-2</c:v>
                </c:pt>
                <c:pt idx="3369">
                  <c:v>2.954369842716905E-2</c:v>
                </c:pt>
                <c:pt idx="3370">
                  <c:v>2.9543672102556609E-2</c:v>
                </c:pt>
                <c:pt idx="3371">
                  <c:v>2.9543647145385196E-2</c:v>
                </c:pt>
                <c:pt idx="3372">
                  <c:v>2.954362348889486E-2</c:v>
                </c:pt>
                <c:pt idx="3373">
                  <c:v>2.9543601069346226E-2</c:v>
                </c:pt>
                <c:pt idx="3374">
                  <c:v>2.9543579825896643E-2</c:v>
                </c:pt>
                <c:pt idx="3375">
                  <c:v>2.9543559700480775E-2</c:v>
                </c:pt>
                <c:pt idx="3376">
                  <c:v>2.9543540637695424E-2</c:v>
                </c:pt>
                <c:pt idx="3377">
                  <c:v>2.9543522584688599E-2</c:v>
                </c:pt>
                <c:pt idx="3378">
                  <c:v>2.9543505491052557E-2</c:v>
                </c:pt>
                <c:pt idx="3379">
                  <c:v>2.954348930872084E-2</c:v>
                </c:pt>
                <c:pt idx="3380">
                  <c:v>2.9543473991869067E-2</c:v>
                </c:pt>
                <c:pt idx="3381">
                  <c:v>2.9543459496819489E-2</c:v>
                </c:pt>
                <c:pt idx="3382">
                  <c:v>2.954344578194907E-2</c:v>
                </c:pt>
                <c:pt idx="3383">
                  <c:v>2.9543432807601071E-2</c:v>
                </c:pt>
                <c:pt idx="3384">
                  <c:v>2.9543420536000019E-2</c:v>
                </c:pt>
                <c:pt idx="3385">
                  <c:v>2.9543408931169898E-2</c:v>
                </c:pt>
                <c:pt idx="3386">
                  <c:v>2.9543397958855543E-2</c:v>
                </c:pt>
                <c:pt idx="3387">
                  <c:v>2.9543387586447034E-2</c:v>
                </c:pt>
                <c:pt idx="3388">
                  <c:v>2.9543377782907117E-2</c:v>
                </c:pt>
                <c:pt idx="3389">
                  <c:v>2.9543368518701433E-2</c:v>
                </c:pt>
                <c:pt idx="3390">
                  <c:v>2.9543359765731525E-2</c:v>
                </c:pt>
                <c:pt idx="3391">
                  <c:v>2.9543351497270526E-2</c:v>
                </c:pt>
                <c:pt idx="3392">
                  <c:v>2.954334368790143E-2</c:v>
                </c:pt>
                <c:pt idx="3393">
                  <c:v>2.9543336313457846E-2</c:v>
                </c:pt>
                <c:pt idx="3394">
                  <c:v>2.9543329350967172E-2</c:v>
                </c:pt>
                <c:pt idx="3395">
                  <c:v>2.9543322778596094E-2</c:v>
                </c:pt>
                <c:pt idx="3396">
                  <c:v>2.9543316575598316E-2</c:v>
                </c:pt>
                <c:pt idx="3397">
                  <c:v>2.9543310722264456E-2</c:v>
                </c:pt>
                <c:pt idx="3398">
                  <c:v>2.9543305199874061E-2</c:v>
                </c:pt>
                <c:pt idx="3399">
                  <c:v>2.9543299990649571E-2</c:v>
                </c:pt>
                <c:pt idx="3400">
                  <c:v>2.9543295077712296E-2</c:v>
                </c:pt>
                <c:pt idx="3401">
                  <c:v>2.9543290445040192E-2</c:v>
                </c:pt>
                <c:pt idx="3402">
                  <c:v>2.954328607742749E-2</c:v>
                </c:pt>
                <c:pt idx="3403">
                  <c:v>2.9543281960446019E-2</c:v>
                </c:pt>
                <c:pt idx="3404">
                  <c:v>2.9543278080408207E-2</c:v>
                </c:pt>
                <c:pt idx="3405">
                  <c:v>2.9543274424331717E-2</c:v>
                </c:pt>
                <c:pt idx="3406">
                  <c:v>2.9543270979905563E-2</c:v>
                </c:pt>
                <c:pt idx="3407">
                  <c:v>2.9543267735457776E-2</c:v>
                </c:pt>
                <c:pt idx="3408">
                  <c:v>2.9543264679924436E-2</c:v>
                </c:pt>
                <c:pt idx="3409">
                  <c:v>2.9543261802820135E-2</c:v>
                </c:pt>
                <c:pt idx="3410">
                  <c:v>2.9543259094209712E-2</c:v>
                </c:pt>
                <c:pt idx="3411">
                  <c:v>2.9543256544681259E-2</c:v>
                </c:pt>
                <c:pt idx="3412">
                  <c:v>2.9543254145320372E-2</c:v>
                </c:pt>
                <c:pt idx="3413">
                  <c:v>2.9543251887685529E-2</c:v>
                </c:pt>
                <c:pt idx="3414">
                  <c:v>2.9543249763784613E-2</c:v>
                </c:pt>
                <c:pt idx="3415">
                  <c:v>2.9543247766052501E-2</c:v>
                </c:pt>
                <c:pt idx="3416">
                  <c:v>2.9543245887329667E-2</c:v>
                </c:pt>
                <c:pt idx="3417">
                  <c:v>2.9543244120841819E-2</c:v>
                </c:pt>
                <c:pt idx="3418">
                  <c:v>2.9543242460180419E-2</c:v>
                </c:pt>
                <c:pt idx="3419">
                  <c:v>2.9543240899284163E-2</c:v>
                </c:pt>
                <c:pt idx="3420">
                  <c:v>2.9543239432421289E-2</c:v>
                </c:pt>
                <c:pt idx="3421">
                  <c:v>2.9543238054172756E-2</c:v>
                </c:pt>
                <c:pt idx="3422">
                  <c:v>2.9543236759416197E-2</c:v>
                </c:pt>
                <c:pt idx="3423">
                  <c:v>2.9543235543310627E-2</c:v>
                </c:pt>
                <c:pt idx="3424">
                  <c:v>2.9543234401281898E-2</c:v>
                </c:pt>
                <c:pt idx="3425">
                  <c:v>2.9543233329008864E-2</c:v>
                </c:pt>
                <c:pt idx="3426">
                  <c:v>2.9543232322410164E-2</c:v>
                </c:pt>
                <c:pt idx="3427">
                  <c:v>2.9543231377631703E-2</c:v>
                </c:pt>
                <c:pt idx="3428">
                  <c:v>2.954323049103471E-2</c:v>
                </c:pt>
                <c:pt idx="3429">
                  <c:v>2.9543229659184371E-2</c:v>
                </c:pt>
                <c:pt idx="3430">
                  <c:v>2.9543228878839072E-2</c:v>
                </c:pt>
                <c:pt idx="3431">
                  <c:v>2.9543228146940093E-2</c:v>
                </c:pt>
                <c:pt idx="3432">
                  <c:v>2.9543227460601881E-2</c:v>
                </c:pt>
                <c:pt idx="3433">
                  <c:v>2.9543226817102787E-2</c:v>
                </c:pt>
                <c:pt idx="3434">
                  <c:v>2.9543226213876242E-2</c:v>
                </c:pt>
                <c:pt idx="3435">
                  <c:v>2.9543225648502404E-2</c:v>
                </c:pt>
                <c:pt idx="3436">
                  <c:v>2.9543225118700223E-2</c:v>
                </c:pt>
                <c:pt idx="3437">
                  <c:v>2.9543224622319897E-2</c:v>
                </c:pt>
                <c:pt idx="3438">
                  <c:v>2.9543224157335717E-2</c:v>
                </c:pt>
                <c:pt idx="3439">
                  <c:v>2.9543223721839276E-2</c:v>
                </c:pt>
                <c:pt idx="3440">
                  <c:v>2.9543223314033036E-2</c:v>
                </c:pt>
                <c:pt idx="3441">
                  <c:v>2.9543222932224208E-2</c:v>
                </c:pt>
                <c:pt idx="3442">
                  <c:v>2.9543222574818964E-2</c:v>
                </c:pt>
                <c:pt idx="3443">
                  <c:v>2.9543222240316941E-2</c:v>
                </c:pt>
                <c:pt idx="3444">
                  <c:v>2.9543221927306053E-2</c:v>
                </c:pt>
                <c:pt idx="3445">
                  <c:v>2.9543221634457523E-2</c:v>
                </c:pt>
                <c:pt idx="3446">
                  <c:v>2.9543221360521246E-2</c:v>
                </c:pt>
                <c:pt idx="3447">
                  <c:v>2.9543221104321327E-2</c:v>
                </c:pt>
                <c:pt idx="3448">
                  <c:v>2.9543220864751928E-2</c:v>
                </c:pt>
                <c:pt idx="3449">
                  <c:v>2.9543220640773259E-2</c:v>
                </c:pt>
                <c:pt idx="3450">
                  <c:v>2.9543220431407849E-2</c:v>
                </c:pt>
                <c:pt idx="3451">
                  <c:v>2.9543220235736981E-2</c:v>
                </c:pt>
                <c:pt idx="3452">
                  <c:v>2.954322005289732E-2</c:v>
                </c:pt>
                <c:pt idx="3453">
                  <c:v>2.9543219882077747E-2</c:v>
                </c:pt>
                <c:pt idx="3454">
                  <c:v>2.9543219722516334E-2</c:v>
                </c:pt>
                <c:pt idx="3455">
                  <c:v>2.9543219573497509E-2</c:v>
                </c:pt>
                <c:pt idx="3456">
                  <c:v>2.9543219434349358E-2</c:v>
                </c:pt>
                <c:pt idx="3457">
                  <c:v>2.9543219304441093E-2</c:v>
                </c:pt>
                <c:pt idx="3458">
                  <c:v>2.954321918318064E-2</c:v>
                </c:pt>
                <c:pt idx="3459">
                  <c:v>2.9543219070012373E-2</c:v>
                </c:pt>
                <c:pt idx="3460">
                  <c:v>2.9543218964414968E-2</c:v>
                </c:pt>
                <c:pt idx="3461">
                  <c:v>2.9543218865899393E-2</c:v>
                </c:pt>
                <c:pt idx="3462">
                  <c:v>2.954321877400698E-2</c:v>
                </c:pt>
                <c:pt idx="3463">
                  <c:v>2.9543218688307622E-2</c:v>
                </c:pt>
                <c:pt idx="3464">
                  <c:v>2.9543218608398095E-2</c:v>
                </c:pt>
                <c:pt idx="3465">
                  <c:v>2.9543218533900416E-2</c:v>
                </c:pt>
                <c:pt idx="3466">
                  <c:v>2.9543218464460362E-2</c:v>
                </c:pt>
                <c:pt idx="3467">
                  <c:v>2.9543218399746024E-2</c:v>
                </c:pt>
                <c:pt idx="3468">
                  <c:v>2.9543218339446457E-2</c:v>
                </c:pt>
                <c:pt idx="3469">
                  <c:v>2.9543218283270428E-2</c:v>
                </c:pt>
                <c:pt idx="3470">
                  <c:v>2.9543218230945203E-2</c:v>
                </c:pt>
                <c:pt idx="3471">
                  <c:v>2.9543218182215437E-2</c:v>
                </c:pt>
                <c:pt idx="3472">
                  <c:v>2.9543218136842089E-2</c:v>
                </c:pt>
                <c:pt idx="3473">
                  <c:v>2.9543218094601448E-2</c:v>
                </c:pt>
                <c:pt idx="3474">
                  <c:v>2.9543218055284162E-2</c:v>
                </c:pt>
                <c:pt idx="3475">
                  <c:v>2.9543218018694393E-2</c:v>
                </c:pt>
                <c:pt idx="3476">
                  <c:v>2.9543217984648935E-2</c:v>
                </c:pt>
                <c:pt idx="3477">
                  <c:v>2.9543217952976465E-2</c:v>
                </c:pt>
                <c:pt idx="3478">
                  <c:v>2.9543217923516794E-2</c:v>
                </c:pt>
                <c:pt idx="3479">
                  <c:v>2.9543217896120154E-2</c:v>
                </c:pt>
                <c:pt idx="3480">
                  <c:v>2.9543217870646579E-2</c:v>
                </c:pt>
                <c:pt idx="3481">
                  <c:v>2.9543217846965258E-2</c:v>
                </c:pt>
                <c:pt idx="3482">
                  <c:v>2.9543217824953987E-2</c:v>
                </c:pt>
                <c:pt idx="3483">
                  <c:v>2.9543217804498596E-2</c:v>
                </c:pt>
                <c:pt idx="3484">
                  <c:v>2.9543217785492466E-2</c:v>
                </c:pt>
                <c:pt idx="3485">
                  <c:v>2.9543217767836027E-2</c:v>
                </c:pt>
                <c:pt idx="3486">
                  <c:v>2.9543217751436333E-2</c:v>
                </c:pt>
                <c:pt idx="3487">
                  <c:v>2.9543217736206617E-2</c:v>
                </c:pt>
                <c:pt idx="3488">
                  <c:v>2.9543217722065904E-2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'79% H2S 21% Kr cold'!$X$36</c:f>
              <c:strCache>
                <c:ptCount val="1"/>
                <c:pt idx="0">
                  <c:v>Gaussian 1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'79% H2S 21% Kr cold'!$U$37:$U$25038</c:f>
              <c:numCache>
                <c:formatCode>0.00E+00</c:formatCode>
                <c:ptCount val="25002"/>
                <c:pt idx="2681">
                  <c:v>7.5000000000000002E-4</c:v>
                </c:pt>
                <c:pt idx="2682">
                  <c:v>7.5099999999999993E-4</c:v>
                </c:pt>
                <c:pt idx="2683">
                  <c:v>7.5199999999999996E-4</c:v>
                </c:pt>
                <c:pt idx="2684">
                  <c:v>7.5299999999999998E-4</c:v>
                </c:pt>
                <c:pt idx="2685">
                  <c:v>7.54E-4</c:v>
                </c:pt>
                <c:pt idx="2686">
                  <c:v>7.5500000000000003E-4</c:v>
                </c:pt>
                <c:pt idx="2687">
                  <c:v>7.5599999999999994E-4</c:v>
                </c:pt>
                <c:pt idx="2688">
                  <c:v>7.5699999999999997E-4</c:v>
                </c:pt>
                <c:pt idx="2689">
                  <c:v>7.5799999999999999E-4</c:v>
                </c:pt>
                <c:pt idx="2690">
                  <c:v>7.5900000000000002E-4</c:v>
                </c:pt>
                <c:pt idx="2691">
                  <c:v>7.6000000000000004E-4</c:v>
                </c:pt>
                <c:pt idx="2692">
                  <c:v>7.6099999999999996E-4</c:v>
                </c:pt>
                <c:pt idx="2693">
                  <c:v>7.6199999999999998E-4</c:v>
                </c:pt>
                <c:pt idx="2694">
                  <c:v>7.6300000000000001E-4</c:v>
                </c:pt>
                <c:pt idx="2695">
                  <c:v>7.6399999999999992E-4</c:v>
                </c:pt>
                <c:pt idx="2696">
                  <c:v>7.6499999999999995E-4</c:v>
                </c:pt>
                <c:pt idx="2697">
                  <c:v>7.6599999999999997E-4</c:v>
                </c:pt>
                <c:pt idx="2698">
                  <c:v>7.67E-4</c:v>
                </c:pt>
                <c:pt idx="2699">
                  <c:v>7.6800000000000002E-4</c:v>
                </c:pt>
                <c:pt idx="2700">
                  <c:v>7.6899999999999994E-4</c:v>
                </c:pt>
                <c:pt idx="2701">
                  <c:v>7.6999999999999996E-4</c:v>
                </c:pt>
                <c:pt idx="2702">
                  <c:v>7.7099999999999998E-4</c:v>
                </c:pt>
                <c:pt idx="2703">
                  <c:v>7.7200000000000001E-4</c:v>
                </c:pt>
                <c:pt idx="2704">
                  <c:v>7.7300000000000003E-4</c:v>
                </c:pt>
                <c:pt idx="2705">
                  <c:v>7.7399999999999995E-4</c:v>
                </c:pt>
                <c:pt idx="2706">
                  <c:v>7.7499999999999997E-4</c:v>
                </c:pt>
                <c:pt idx="2707">
                  <c:v>7.76E-4</c:v>
                </c:pt>
                <c:pt idx="2708">
                  <c:v>7.7699999999999991E-4</c:v>
                </c:pt>
                <c:pt idx="2709">
                  <c:v>7.7799999999999994E-4</c:v>
                </c:pt>
                <c:pt idx="2710">
                  <c:v>7.7899999999999996E-4</c:v>
                </c:pt>
                <c:pt idx="2711">
                  <c:v>7.7999999999999999E-4</c:v>
                </c:pt>
                <c:pt idx="2712">
                  <c:v>7.8100000000000001E-4</c:v>
                </c:pt>
                <c:pt idx="2713">
                  <c:v>7.8199999999999993E-4</c:v>
                </c:pt>
                <c:pt idx="2714">
                  <c:v>7.8299999999999995E-4</c:v>
                </c:pt>
                <c:pt idx="2715">
                  <c:v>7.8399999999999997E-4</c:v>
                </c:pt>
                <c:pt idx="2716">
                  <c:v>7.85E-4</c:v>
                </c:pt>
                <c:pt idx="2717">
                  <c:v>7.8600000000000002E-4</c:v>
                </c:pt>
                <c:pt idx="2718">
                  <c:v>7.8699999999999994E-4</c:v>
                </c:pt>
                <c:pt idx="2719">
                  <c:v>7.8799999999999996E-4</c:v>
                </c:pt>
                <c:pt idx="2720">
                  <c:v>7.8899999999999999E-4</c:v>
                </c:pt>
                <c:pt idx="2721">
                  <c:v>7.9000000000000001E-4</c:v>
                </c:pt>
                <c:pt idx="2722">
                  <c:v>7.9100000000000004E-4</c:v>
                </c:pt>
                <c:pt idx="2723">
                  <c:v>7.9199999999999995E-4</c:v>
                </c:pt>
                <c:pt idx="2724">
                  <c:v>7.9299999999999998E-4</c:v>
                </c:pt>
                <c:pt idx="2725">
                  <c:v>7.94E-4</c:v>
                </c:pt>
                <c:pt idx="2726">
                  <c:v>7.9499999999999992E-4</c:v>
                </c:pt>
                <c:pt idx="2727">
                  <c:v>7.9599999999999994E-4</c:v>
                </c:pt>
                <c:pt idx="2728">
                  <c:v>7.9699999999999997E-4</c:v>
                </c:pt>
                <c:pt idx="2729">
                  <c:v>7.9799999999999999E-4</c:v>
                </c:pt>
                <c:pt idx="2730">
                  <c:v>7.9900000000000001E-4</c:v>
                </c:pt>
                <c:pt idx="2731">
                  <c:v>7.9999999999999993E-4</c:v>
                </c:pt>
                <c:pt idx="2732">
                  <c:v>8.0099999999999995E-4</c:v>
                </c:pt>
                <c:pt idx="2733">
                  <c:v>8.0199999999999998E-4</c:v>
                </c:pt>
                <c:pt idx="2734">
                  <c:v>8.03E-4</c:v>
                </c:pt>
                <c:pt idx="2735">
                  <c:v>8.0400000000000003E-4</c:v>
                </c:pt>
                <c:pt idx="2736">
                  <c:v>8.0499999999999994E-4</c:v>
                </c:pt>
                <c:pt idx="2737">
                  <c:v>8.0599999999999997E-4</c:v>
                </c:pt>
                <c:pt idx="2738">
                  <c:v>8.0699999999999999E-4</c:v>
                </c:pt>
                <c:pt idx="2739">
                  <c:v>8.0800000000000002E-4</c:v>
                </c:pt>
                <c:pt idx="2740">
                  <c:v>8.0900000000000004E-4</c:v>
                </c:pt>
                <c:pt idx="2741">
                  <c:v>8.0999999999999996E-4</c:v>
                </c:pt>
                <c:pt idx="2742">
                  <c:v>8.1099999999999998E-4</c:v>
                </c:pt>
                <c:pt idx="2743">
                  <c:v>8.12E-4</c:v>
                </c:pt>
                <c:pt idx="2744">
                  <c:v>8.1299999999999992E-4</c:v>
                </c:pt>
                <c:pt idx="2745">
                  <c:v>8.1399999999999994E-4</c:v>
                </c:pt>
                <c:pt idx="2746">
                  <c:v>8.1499999999999997E-4</c:v>
                </c:pt>
                <c:pt idx="2747">
                  <c:v>8.1599999999999999E-4</c:v>
                </c:pt>
                <c:pt idx="2748">
                  <c:v>8.1700000000000002E-4</c:v>
                </c:pt>
                <c:pt idx="2749">
                  <c:v>8.1799999999999993E-4</c:v>
                </c:pt>
                <c:pt idx="2750">
                  <c:v>8.1899999999999996E-4</c:v>
                </c:pt>
                <c:pt idx="2751">
                  <c:v>8.1999999999999998E-4</c:v>
                </c:pt>
                <c:pt idx="2752">
                  <c:v>8.209999999999999E-4</c:v>
                </c:pt>
                <c:pt idx="2753">
                  <c:v>8.2200000000000003E-4</c:v>
                </c:pt>
                <c:pt idx="2754">
                  <c:v>8.2299999999999995E-4</c:v>
                </c:pt>
                <c:pt idx="2755">
                  <c:v>8.2399999999999997E-4</c:v>
                </c:pt>
                <c:pt idx="2756">
                  <c:v>8.25E-4</c:v>
                </c:pt>
                <c:pt idx="2757">
                  <c:v>8.2599999999999991E-4</c:v>
                </c:pt>
                <c:pt idx="2758">
                  <c:v>8.2700000000000004E-4</c:v>
                </c:pt>
                <c:pt idx="2759">
                  <c:v>8.2799999999999996E-4</c:v>
                </c:pt>
                <c:pt idx="2760">
                  <c:v>8.2899999999999998E-4</c:v>
                </c:pt>
                <c:pt idx="2761">
                  <c:v>8.3000000000000001E-4</c:v>
                </c:pt>
                <c:pt idx="2762">
                  <c:v>8.3099999999999992E-4</c:v>
                </c:pt>
                <c:pt idx="2763">
                  <c:v>8.3200000000000006E-4</c:v>
                </c:pt>
                <c:pt idx="2764">
                  <c:v>8.3299999999999997E-4</c:v>
                </c:pt>
                <c:pt idx="2765">
                  <c:v>8.34E-4</c:v>
                </c:pt>
                <c:pt idx="2766">
                  <c:v>8.3500000000000002E-4</c:v>
                </c:pt>
                <c:pt idx="2767">
                  <c:v>8.3599999999999994E-4</c:v>
                </c:pt>
                <c:pt idx="2768">
                  <c:v>8.3699999999999996E-4</c:v>
                </c:pt>
                <c:pt idx="2769">
                  <c:v>8.3799999999999999E-4</c:v>
                </c:pt>
                <c:pt idx="2770">
                  <c:v>8.389999999999999E-4</c:v>
                </c:pt>
                <c:pt idx="2771">
                  <c:v>8.4000000000000003E-4</c:v>
                </c:pt>
                <c:pt idx="2772">
                  <c:v>8.4099999999999995E-4</c:v>
                </c:pt>
                <c:pt idx="2773">
                  <c:v>8.4199999999999998E-4</c:v>
                </c:pt>
                <c:pt idx="2774">
                  <c:v>8.43E-4</c:v>
                </c:pt>
                <c:pt idx="2775">
                  <c:v>8.4399999999999992E-4</c:v>
                </c:pt>
                <c:pt idx="2776">
                  <c:v>8.4500000000000005E-4</c:v>
                </c:pt>
                <c:pt idx="2777">
                  <c:v>8.4599999999999996E-4</c:v>
                </c:pt>
                <c:pt idx="2778">
                  <c:v>8.4699999999999999E-4</c:v>
                </c:pt>
                <c:pt idx="2779">
                  <c:v>8.4800000000000001E-4</c:v>
                </c:pt>
                <c:pt idx="2780">
                  <c:v>8.4899999999999993E-4</c:v>
                </c:pt>
                <c:pt idx="2781">
                  <c:v>8.4999999999999995E-4</c:v>
                </c:pt>
                <c:pt idx="2782">
                  <c:v>8.5099999999999998E-4</c:v>
                </c:pt>
                <c:pt idx="2783">
                  <c:v>8.52E-4</c:v>
                </c:pt>
                <c:pt idx="2784">
                  <c:v>8.5300000000000003E-4</c:v>
                </c:pt>
                <c:pt idx="2785">
                  <c:v>8.5399999999999994E-4</c:v>
                </c:pt>
                <c:pt idx="2786">
                  <c:v>8.5499999999999997E-4</c:v>
                </c:pt>
                <c:pt idx="2787">
                  <c:v>8.5599999999999999E-4</c:v>
                </c:pt>
                <c:pt idx="2788">
                  <c:v>8.5699999999999991E-4</c:v>
                </c:pt>
                <c:pt idx="2789">
                  <c:v>8.5800000000000004E-4</c:v>
                </c:pt>
                <c:pt idx="2790">
                  <c:v>8.5899999999999995E-4</c:v>
                </c:pt>
                <c:pt idx="2791">
                  <c:v>8.5999999999999998E-4</c:v>
                </c:pt>
                <c:pt idx="2792">
                  <c:v>8.61E-4</c:v>
                </c:pt>
                <c:pt idx="2793">
                  <c:v>8.6199999999999992E-4</c:v>
                </c:pt>
                <c:pt idx="2794">
                  <c:v>8.6300000000000005E-4</c:v>
                </c:pt>
                <c:pt idx="2795">
                  <c:v>8.6399999999999997E-4</c:v>
                </c:pt>
                <c:pt idx="2796">
                  <c:v>8.6499999999999999E-4</c:v>
                </c:pt>
                <c:pt idx="2797">
                  <c:v>8.6600000000000002E-4</c:v>
                </c:pt>
                <c:pt idx="2798">
                  <c:v>8.6699999999999993E-4</c:v>
                </c:pt>
                <c:pt idx="2799">
                  <c:v>8.6799999999999996E-4</c:v>
                </c:pt>
                <c:pt idx="2800">
                  <c:v>8.6899999999999998E-4</c:v>
                </c:pt>
                <c:pt idx="2801">
                  <c:v>8.699999999999999E-4</c:v>
                </c:pt>
                <c:pt idx="2802">
                  <c:v>8.7100000000000003E-4</c:v>
                </c:pt>
                <c:pt idx="2803">
                  <c:v>8.7199999999999995E-4</c:v>
                </c:pt>
                <c:pt idx="2804">
                  <c:v>8.7299999999999997E-4</c:v>
                </c:pt>
                <c:pt idx="2805">
                  <c:v>8.7399999999999999E-4</c:v>
                </c:pt>
                <c:pt idx="2806">
                  <c:v>8.7499999999999991E-4</c:v>
                </c:pt>
                <c:pt idx="2807">
                  <c:v>8.7600000000000004E-4</c:v>
                </c:pt>
                <c:pt idx="2808">
                  <c:v>8.7699999999999996E-4</c:v>
                </c:pt>
                <c:pt idx="2809">
                  <c:v>8.7799999999999998E-4</c:v>
                </c:pt>
                <c:pt idx="2810">
                  <c:v>8.7900000000000001E-4</c:v>
                </c:pt>
                <c:pt idx="2811">
                  <c:v>8.7999999999999992E-4</c:v>
                </c:pt>
                <c:pt idx="2812">
                  <c:v>8.8100000000000006E-4</c:v>
                </c:pt>
                <c:pt idx="2813">
                  <c:v>8.8199999999999997E-4</c:v>
                </c:pt>
                <c:pt idx="2814">
                  <c:v>8.83E-4</c:v>
                </c:pt>
                <c:pt idx="2815">
                  <c:v>8.8400000000000002E-4</c:v>
                </c:pt>
                <c:pt idx="2816">
                  <c:v>8.8499999999999994E-4</c:v>
                </c:pt>
                <c:pt idx="2817">
                  <c:v>8.8599999999999996E-4</c:v>
                </c:pt>
                <c:pt idx="2818">
                  <c:v>8.8699999999999998E-4</c:v>
                </c:pt>
                <c:pt idx="2819">
                  <c:v>8.879999999999999E-4</c:v>
                </c:pt>
                <c:pt idx="2820">
                  <c:v>8.8900000000000003E-4</c:v>
                </c:pt>
                <c:pt idx="2821">
                  <c:v>8.8999999999999995E-4</c:v>
                </c:pt>
                <c:pt idx="2822">
                  <c:v>8.9099999999999997E-4</c:v>
                </c:pt>
                <c:pt idx="2823">
                  <c:v>8.92E-4</c:v>
                </c:pt>
                <c:pt idx="2824">
                  <c:v>8.9299999999999991E-4</c:v>
                </c:pt>
                <c:pt idx="2825">
                  <c:v>8.9400000000000005E-4</c:v>
                </c:pt>
                <c:pt idx="2826">
                  <c:v>8.9499999999999996E-4</c:v>
                </c:pt>
                <c:pt idx="2827">
                  <c:v>8.9599999999999999E-4</c:v>
                </c:pt>
                <c:pt idx="2828">
                  <c:v>8.9700000000000001E-4</c:v>
                </c:pt>
                <c:pt idx="2829">
                  <c:v>8.9799999999999993E-4</c:v>
                </c:pt>
                <c:pt idx="2830">
                  <c:v>8.9899999999999995E-4</c:v>
                </c:pt>
                <c:pt idx="2831">
                  <c:v>8.9999999999999998E-4</c:v>
                </c:pt>
                <c:pt idx="2832">
                  <c:v>9.01E-4</c:v>
                </c:pt>
                <c:pt idx="2833">
                  <c:v>9.0200000000000002E-4</c:v>
                </c:pt>
                <c:pt idx="2834">
                  <c:v>9.0299999999999994E-4</c:v>
                </c:pt>
                <c:pt idx="2835">
                  <c:v>9.0399999999999996E-4</c:v>
                </c:pt>
                <c:pt idx="2836">
                  <c:v>9.0499999999999999E-4</c:v>
                </c:pt>
                <c:pt idx="2837">
                  <c:v>9.059999999999999E-4</c:v>
                </c:pt>
                <c:pt idx="2838">
                  <c:v>9.0700000000000004E-4</c:v>
                </c:pt>
                <c:pt idx="2839">
                  <c:v>9.0799999999999995E-4</c:v>
                </c:pt>
                <c:pt idx="2840">
                  <c:v>9.0899999999999998E-4</c:v>
                </c:pt>
                <c:pt idx="2841">
                  <c:v>9.1E-4</c:v>
                </c:pt>
                <c:pt idx="2842">
                  <c:v>9.1099999999999992E-4</c:v>
                </c:pt>
                <c:pt idx="2843">
                  <c:v>9.1200000000000005E-4</c:v>
                </c:pt>
                <c:pt idx="2844">
                  <c:v>9.1299999999999997E-4</c:v>
                </c:pt>
                <c:pt idx="2845">
                  <c:v>9.1399999999999999E-4</c:v>
                </c:pt>
                <c:pt idx="2846">
                  <c:v>9.1500000000000001E-4</c:v>
                </c:pt>
                <c:pt idx="2847">
                  <c:v>9.1599999999999993E-4</c:v>
                </c:pt>
                <c:pt idx="2848">
                  <c:v>9.1699999999999995E-4</c:v>
                </c:pt>
                <c:pt idx="2849">
                  <c:v>9.1799999999999998E-4</c:v>
                </c:pt>
                <c:pt idx="2850">
                  <c:v>9.19E-4</c:v>
                </c:pt>
                <c:pt idx="2851">
                  <c:v>9.2000000000000003E-4</c:v>
                </c:pt>
                <c:pt idx="2852">
                  <c:v>9.2099999999999994E-4</c:v>
                </c:pt>
                <c:pt idx="2853">
                  <c:v>9.2199999999999997E-4</c:v>
                </c:pt>
                <c:pt idx="2854">
                  <c:v>9.2299999999999999E-4</c:v>
                </c:pt>
                <c:pt idx="2855">
                  <c:v>9.2399999999999991E-4</c:v>
                </c:pt>
                <c:pt idx="2856">
                  <c:v>9.2500000000000004E-4</c:v>
                </c:pt>
                <c:pt idx="2857">
                  <c:v>9.2599999999999996E-4</c:v>
                </c:pt>
                <c:pt idx="2858">
                  <c:v>9.2699999999999998E-4</c:v>
                </c:pt>
                <c:pt idx="2859">
                  <c:v>9.2800000000000001E-4</c:v>
                </c:pt>
                <c:pt idx="2860">
                  <c:v>9.2899999999999992E-4</c:v>
                </c:pt>
                <c:pt idx="2861">
                  <c:v>9.3000000000000005E-4</c:v>
                </c:pt>
                <c:pt idx="2862">
                  <c:v>9.3099999999999997E-4</c:v>
                </c:pt>
                <c:pt idx="2863">
                  <c:v>9.3199999999999999E-4</c:v>
                </c:pt>
                <c:pt idx="2864">
                  <c:v>9.3300000000000002E-4</c:v>
                </c:pt>
                <c:pt idx="2865">
                  <c:v>9.3399999999999993E-4</c:v>
                </c:pt>
                <c:pt idx="2866">
                  <c:v>9.3499999999999996E-4</c:v>
                </c:pt>
                <c:pt idx="2867">
                  <c:v>9.3599999999999998E-4</c:v>
                </c:pt>
                <c:pt idx="2868">
                  <c:v>9.369999999999999E-4</c:v>
                </c:pt>
                <c:pt idx="2869">
                  <c:v>9.3800000000000003E-4</c:v>
                </c:pt>
                <c:pt idx="2870">
                  <c:v>9.3899999999999995E-4</c:v>
                </c:pt>
                <c:pt idx="2871">
                  <c:v>9.3999999999999997E-4</c:v>
                </c:pt>
                <c:pt idx="2872">
                  <c:v>9.41E-4</c:v>
                </c:pt>
                <c:pt idx="2873">
                  <c:v>9.4199999999999991E-4</c:v>
                </c:pt>
                <c:pt idx="2874">
                  <c:v>9.4300000000000004E-4</c:v>
                </c:pt>
                <c:pt idx="2875">
                  <c:v>9.4399999999999996E-4</c:v>
                </c:pt>
                <c:pt idx="2876">
                  <c:v>9.4499999999999998E-4</c:v>
                </c:pt>
                <c:pt idx="2877">
                  <c:v>9.4600000000000001E-4</c:v>
                </c:pt>
                <c:pt idx="2878">
                  <c:v>9.4699999999999993E-4</c:v>
                </c:pt>
                <c:pt idx="2879">
                  <c:v>9.4800000000000006E-4</c:v>
                </c:pt>
                <c:pt idx="2880">
                  <c:v>9.4899999999999997E-4</c:v>
                </c:pt>
                <c:pt idx="2881">
                  <c:v>9.5E-4</c:v>
                </c:pt>
                <c:pt idx="2882">
                  <c:v>9.5100000000000002E-4</c:v>
                </c:pt>
                <c:pt idx="2883">
                  <c:v>9.5199999999999994E-4</c:v>
                </c:pt>
                <c:pt idx="2884">
                  <c:v>9.5299999999999996E-4</c:v>
                </c:pt>
                <c:pt idx="2885">
                  <c:v>9.5399999999999999E-4</c:v>
                </c:pt>
                <c:pt idx="2886">
                  <c:v>9.549999999999999E-4</c:v>
                </c:pt>
                <c:pt idx="2887">
                  <c:v>9.5600000000000004E-4</c:v>
                </c:pt>
                <c:pt idx="2888">
                  <c:v>9.5699999999999995E-4</c:v>
                </c:pt>
                <c:pt idx="2889">
                  <c:v>9.5799999999999998E-4</c:v>
                </c:pt>
                <c:pt idx="2890">
                  <c:v>9.59E-4</c:v>
                </c:pt>
                <c:pt idx="2891">
                  <c:v>9.5999999999999992E-4</c:v>
                </c:pt>
                <c:pt idx="2892">
                  <c:v>9.6100000000000005E-4</c:v>
                </c:pt>
                <c:pt idx="2893">
                  <c:v>9.6199999999999996E-4</c:v>
                </c:pt>
                <c:pt idx="2894">
                  <c:v>9.6299999999999999E-4</c:v>
                </c:pt>
                <c:pt idx="2895">
                  <c:v>9.6400000000000001E-4</c:v>
                </c:pt>
                <c:pt idx="2896">
                  <c:v>9.6499999999999993E-4</c:v>
                </c:pt>
                <c:pt idx="2897">
                  <c:v>9.6599999999999995E-4</c:v>
                </c:pt>
                <c:pt idx="2898">
                  <c:v>9.6699999999999998E-4</c:v>
                </c:pt>
                <c:pt idx="2899">
                  <c:v>9.68E-4</c:v>
                </c:pt>
                <c:pt idx="2900">
                  <c:v>9.6900000000000003E-4</c:v>
                </c:pt>
                <c:pt idx="2901">
                  <c:v>9.6999999999999994E-4</c:v>
                </c:pt>
                <c:pt idx="2902">
                  <c:v>9.7099999999999997E-4</c:v>
                </c:pt>
                <c:pt idx="2903">
                  <c:v>9.7199999999999999E-4</c:v>
                </c:pt>
                <c:pt idx="2904">
                  <c:v>9.7299999999999991E-4</c:v>
                </c:pt>
                <c:pt idx="2905">
                  <c:v>9.7400000000000004E-4</c:v>
                </c:pt>
                <c:pt idx="2906">
                  <c:v>9.7499999999999996E-4</c:v>
                </c:pt>
                <c:pt idx="2907">
                  <c:v>9.7599999999999998E-4</c:v>
                </c:pt>
                <c:pt idx="2908">
                  <c:v>9.77E-4</c:v>
                </c:pt>
                <c:pt idx="2909">
                  <c:v>9.7799999999999992E-4</c:v>
                </c:pt>
                <c:pt idx="2910">
                  <c:v>9.7900000000000005E-4</c:v>
                </c:pt>
                <c:pt idx="2911">
                  <c:v>9.7999999999999997E-4</c:v>
                </c:pt>
                <c:pt idx="2912">
                  <c:v>9.810000000000001E-4</c:v>
                </c:pt>
                <c:pt idx="2913">
                  <c:v>9.8200000000000002E-4</c:v>
                </c:pt>
                <c:pt idx="2914">
                  <c:v>9.8299999999999993E-4</c:v>
                </c:pt>
                <c:pt idx="2915">
                  <c:v>9.8400000000000007E-4</c:v>
                </c:pt>
                <c:pt idx="2916">
                  <c:v>9.8499999999999998E-4</c:v>
                </c:pt>
                <c:pt idx="2917">
                  <c:v>9.859999999999999E-4</c:v>
                </c:pt>
                <c:pt idx="2918">
                  <c:v>9.8700000000000003E-4</c:v>
                </c:pt>
                <c:pt idx="2919">
                  <c:v>9.8799999999999995E-4</c:v>
                </c:pt>
                <c:pt idx="2920">
                  <c:v>9.8899999999999986E-4</c:v>
                </c:pt>
                <c:pt idx="2921">
                  <c:v>9.8999999999999999E-4</c:v>
                </c:pt>
                <c:pt idx="2922">
                  <c:v>9.9099999999999991E-4</c:v>
                </c:pt>
                <c:pt idx="2923">
                  <c:v>9.9200000000000004E-4</c:v>
                </c:pt>
                <c:pt idx="2924">
                  <c:v>9.9299999999999996E-4</c:v>
                </c:pt>
                <c:pt idx="2925">
                  <c:v>9.9400000000000009E-4</c:v>
                </c:pt>
                <c:pt idx="2926">
                  <c:v>9.9500000000000001E-4</c:v>
                </c:pt>
                <c:pt idx="2927">
                  <c:v>9.9599999999999992E-4</c:v>
                </c:pt>
                <c:pt idx="2928">
                  <c:v>9.9700000000000006E-4</c:v>
                </c:pt>
                <c:pt idx="2929">
                  <c:v>9.9799999999999997E-4</c:v>
                </c:pt>
                <c:pt idx="2930">
                  <c:v>9.9899999999999989E-4</c:v>
                </c:pt>
                <c:pt idx="2931">
                  <c:v>1E-3</c:v>
                </c:pt>
                <c:pt idx="2932">
                  <c:v>1.0009999999999999E-3</c:v>
                </c:pt>
                <c:pt idx="2933">
                  <c:v>1.0019999999999999E-3</c:v>
                </c:pt>
                <c:pt idx="2934">
                  <c:v>1.003E-3</c:v>
                </c:pt>
                <c:pt idx="2935">
                  <c:v>1.0039999999999999E-3</c:v>
                </c:pt>
                <c:pt idx="2936">
                  <c:v>1.005E-3</c:v>
                </c:pt>
                <c:pt idx="2937">
                  <c:v>1.0059999999999999E-3</c:v>
                </c:pt>
                <c:pt idx="2938">
                  <c:v>1.0070000000000001E-3</c:v>
                </c:pt>
                <c:pt idx="2939">
                  <c:v>1.008E-3</c:v>
                </c:pt>
                <c:pt idx="2940">
                  <c:v>1.0089999999999999E-3</c:v>
                </c:pt>
                <c:pt idx="2941">
                  <c:v>1.01E-3</c:v>
                </c:pt>
                <c:pt idx="2942">
                  <c:v>1.011E-3</c:v>
                </c:pt>
                <c:pt idx="2943">
                  <c:v>1.0119999999999999E-3</c:v>
                </c:pt>
                <c:pt idx="2944">
                  <c:v>1.013E-3</c:v>
                </c:pt>
                <c:pt idx="2945">
                  <c:v>1.0139999999999999E-3</c:v>
                </c:pt>
                <c:pt idx="2946">
                  <c:v>1.0149999999999998E-3</c:v>
                </c:pt>
                <c:pt idx="2947">
                  <c:v>1.016E-3</c:v>
                </c:pt>
                <c:pt idx="2948">
                  <c:v>1.0170000000000001E-3</c:v>
                </c:pt>
                <c:pt idx="2949">
                  <c:v>1.018E-3</c:v>
                </c:pt>
                <c:pt idx="2950">
                  <c:v>1.0189999999999999E-3</c:v>
                </c:pt>
                <c:pt idx="2951">
                  <c:v>1.0200000000000001E-3</c:v>
                </c:pt>
                <c:pt idx="2952">
                  <c:v>1.021E-3</c:v>
                </c:pt>
                <c:pt idx="2953">
                  <c:v>1.0219999999999999E-3</c:v>
                </c:pt>
                <c:pt idx="2954">
                  <c:v>1.023E-3</c:v>
                </c:pt>
                <c:pt idx="2955">
                  <c:v>1.024E-3</c:v>
                </c:pt>
                <c:pt idx="2956">
                  <c:v>1.0249999999999999E-3</c:v>
                </c:pt>
                <c:pt idx="2957">
                  <c:v>1.026E-3</c:v>
                </c:pt>
                <c:pt idx="2958">
                  <c:v>1.0269999999999999E-3</c:v>
                </c:pt>
                <c:pt idx="2959">
                  <c:v>1.0280000000000001E-3</c:v>
                </c:pt>
                <c:pt idx="2960">
                  <c:v>1.029E-3</c:v>
                </c:pt>
                <c:pt idx="2961">
                  <c:v>1.0300000000000001E-3</c:v>
                </c:pt>
                <c:pt idx="2962">
                  <c:v>1.031E-3</c:v>
                </c:pt>
                <c:pt idx="2963">
                  <c:v>1.0319999999999999E-3</c:v>
                </c:pt>
                <c:pt idx="2964">
                  <c:v>1.0330000000000001E-3</c:v>
                </c:pt>
                <c:pt idx="2965">
                  <c:v>1.034E-3</c:v>
                </c:pt>
                <c:pt idx="2966">
                  <c:v>1.0349999999999999E-3</c:v>
                </c:pt>
                <c:pt idx="2967">
                  <c:v>1.036E-3</c:v>
                </c:pt>
                <c:pt idx="2968">
                  <c:v>1.0369999999999999E-3</c:v>
                </c:pt>
                <c:pt idx="2969">
                  <c:v>1.0379999999999999E-3</c:v>
                </c:pt>
                <c:pt idx="2970">
                  <c:v>1.039E-3</c:v>
                </c:pt>
                <c:pt idx="2971">
                  <c:v>1.0399999999999999E-3</c:v>
                </c:pt>
                <c:pt idx="2972">
                  <c:v>1.041E-3</c:v>
                </c:pt>
                <c:pt idx="2973">
                  <c:v>1.042E-3</c:v>
                </c:pt>
                <c:pt idx="2974">
                  <c:v>1.0430000000000001E-3</c:v>
                </c:pt>
                <c:pt idx="2975">
                  <c:v>1.044E-3</c:v>
                </c:pt>
                <c:pt idx="2976">
                  <c:v>1.0449999999999999E-3</c:v>
                </c:pt>
                <c:pt idx="2977">
                  <c:v>1.0460000000000001E-3</c:v>
                </c:pt>
                <c:pt idx="2978">
                  <c:v>1.047E-3</c:v>
                </c:pt>
                <c:pt idx="2979">
                  <c:v>1.0479999999999999E-3</c:v>
                </c:pt>
                <c:pt idx="2980">
                  <c:v>1.049E-3</c:v>
                </c:pt>
                <c:pt idx="2981">
                  <c:v>1.0499999999999999E-3</c:v>
                </c:pt>
                <c:pt idx="2982">
                  <c:v>1.0509999999999999E-3</c:v>
                </c:pt>
                <c:pt idx="2983">
                  <c:v>1.052E-3</c:v>
                </c:pt>
                <c:pt idx="2984">
                  <c:v>1.0529999999999999E-3</c:v>
                </c:pt>
                <c:pt idx="2985">
                  <c:v>1.054E-3</c:v>
                </c:pt>
                <c:pt idx="2986">
                  <c:v>1.0549999999999999E-3</c:v>
                </c:pt>
                <c:pt idx="2987">
                  <c:v>1.0560000000000001E-3</c:v>
                </c:pt>
                <c:pt idx="2988">
                  <c:v>1.057E-3</c:v>
                </c:pt>
                <c:pt idx="2989">
                  <c:v>1.0579999999999999E-3</c:v>
                </c:pt>
                <c:pt idx="2990">
                  <c:v>1.059E-3</c:v>
                </c:pt>
                <c:pt idx="2991">
                  <c:v>1.06E-3</c:v>
                </c:pt>
                <c:pt idx="2992">
                  <c:v>1.0609999999999999E-3</c:v>
                </c:pt>
                <c:pt idx="2993">
                  <c:v>1.062E-3</c:v>
                </c:pt>
                <c:pt idx="2994">
                  <c:v>1.0629999999999999E-3</c:v>
                </c:pt>
                <c:pt idx="2995">
                  <c:v>1.0639999999999998E-3</c:v>
                </c:pt>
                <c:pt idx="2996">
                  <c:v>1.065E-3</c:v>
                </c:pt>
                <c:pt idx="2997">
                  <c:v>1.0660000000000001E-3</c:v>
                </c:pt>
                <c:pt idx="2998">
                  <c:v>1.067E-3</c:v>
                </c:pt>
                <c:pt idx="2999">
                  <c:v>1.0679999999999999E-3</c:v>
                </c:pt>
                <c:pt idx="3000">
                  <c:v>1.0690000000000001E-3</c:v>
                </c:pt>
                <c:pt idx="3001">
                  <c:v>1.07E-3</c:v>
                </c:pt>
                <c:pt idx="3002">
                  <c:v>1.0709999999999999E-3</c:v>
                </c:pt>
                <c:pt idx="3003">
                  <c:v>1.072E-3</c:v>
                </c:pt>
                <c:pt idx="3004">
                  <c:v>1.073E-3</c:v>
                </c:pt>
                <c:pt idx="3005">
                  <c:v>1.0739999999999999E-3</c:v>
                </c:pt>
                <c:pt idx="3006">
                  <c:v>1.075E-3</c:v>
                </c:pt>
                <c:pt idx="3007">
                  <c:v>1.0760000000000001E-3</c:v>
                </c:pt>
                <c:pt idx="3008">
                  <c:v>1.0769999999999998E-3</c:v>
                </c:pt>
                <c:pt idx="3009">
                  <c:v>1.078E-3</c:v>
                </c:pt>
                <c:pt idx="3010">
                  <c:v>1.0790000000000001E-3</c:v>
                </c:pt>
                <c:pt idx="3011">
                  <c:v>1.08E-3</c:v>
                </c:pt>
                <c:pt idx="3012">
                  <c:v>1.0809999999999999E-3</c:v>
                </c:pt>
                <c:pt idx="3013">
                  <c:v>1.0820000000000001E-3</c:v>
                </c:pt>
                <c:pt idx="3014">
                  <c:v>1.083E-3</c:v>
                </c:pt>
                <c:pt idx="3015">
                  <c:v>1.0839999999999999E-3</c:v>
                </c:pt>
                <c:pt idx="3016">
                  <c:v>1.085E-3</c:v>
                </c:pt>
                <c:pt idx="3017">
                  <c:v>1.0859999999999999E-3</c:v>
                </c:pt>
                <c:pt idx="3018">
                  <c:v>1.0869999999999999E-3</c:v>
                </c:pt>
                <c:pt idx="3019">
                  <c:v>1.088E-3</c:v>
                </c:pt>
                <c:pt idx="3020">
                  <c:v>1.0890000000000001E-3</c:v>
                </c:pt>
                <c:pt idx="3021">
                  <c:v>1.0899999999999998E-3</c:v>
                </c:pt>
                <c:pt idx="3022">
                  <c:v>1.091E-3</c:v>
                </c:pt>
                <c:pt idx="3023">
                  <c:v>1.0920000000000001E-3</c:v>
                </c:pt>
                <c:pt idx="3024">
                  <c:v>1.093E-3</c:v>
                </c:pt>
                <c:pt idx="3025">
                  <c:v>1.0939999999999999E-3</c:v>
                </c:pt>
                <c:pt idx="3026">
                  <c:v>1.0950000000000001E-3</c:v>
                </c:pt>
                <c:pt idx="3027">
                  <c:v>1.096E-3</c:v>
                </c:pt>
                <c:pt idx="3028">
                  <c:v>1.0969999999999999E-3</c:v>
                </c:pt>
                <c:pt idx="3029">
                  <c:v>1.098E-3</c:v>
                </c:pt>
                <c:pt idx="3030">
                  <c:v>1.0989999999999999E-3</c:v>
                </c:pt>
                <c:pt idx="3031">
                  <c:v>1.0999999999999998E-3</c:v>
                </c:pt>
                <c:pt idx="3032">
                  <c:v>1.101E-3</c:v>
                </c:pt>
                <c:pt idx="3033">
                  <c:v>1.1020000000000001E-3</c:v>
                </c:pt>
                <c:pt idx="3034">
                  <c:v>1.103E-3</c:v>
                </c:pt>
                <c:pt idx="3035">
                  <c:v>1.1039999999999999E-3</c:v>
                </c:pt>
                <c:pt idx="3036">
                  <c:v>1.1050000000000001E-3</c:v>
                </c:pt>
                <c:pt idx="3037">
                  <c:v>1.106E-3</c:v>
                </c:pt>
                <c:pt idx="3038">
                  <c:v>1.1069999999999999E-3</c:v>
                </c:pt>
                <c:pt idx="3039">
                  <c:v>1.108E-3</c:v>
                </c:pt>
                <c:pt idx="3040">
                  <c:v>1.109E-3</c:v>
                </c:pt>
                <c:pt idx="3041">
                  <c:v>1.1099999999999999E-3</c:v>
                </c:pt>
                <c:pt idx="3042">
                  <c:v>1.111E-3</c:v>
                </c:pt>
                <c:pt idx="3043">
                  <c:v>1.1119999999999999E-3</c:v>
                </c:pt>
                <c:pt idx="3044">
                  <c:v>1.1129999999999998E-3</c:v>
                </c:pt>
                <c:pt idx="3045">
                  <c:v>1.114E-3</c:v>
                </c:pt>
                <c:pt idx="3046">
                  <c:v>1.1150000000000001E-3</c:v>
                </c:pt>
                <c:pt idx="3047">
                  <c:v>1.116E-3</c:v>
                </c:pt>
                <c:pt idx="3048">
                  <c:v>1.1169999999999999E-3</c:v>
                </c:pt>
                <c:pt idx="3049">
                  <c:v>1.1180000000000001E-3</c:v>
                </c:pt>
                <c:pt idx="3050">
                  <c:v>1.119E-3</c:v>
                </c:pt>
                <c:pt idx="3051">
                  <c:v>1.1199999999999999E-3</c:v>
                </c:pt>
                <c:pt idx="3052">
                  <c:v>1.121E-3</c:v>
                </c:pt>
                <c:pt idx="3053">
                  <c:v>1.122E-3</c:v>
                </c:pt>
                <c:pt idx="3054">
                  <c:v>1.1229999999999999E-3</c:v>
                </c:pt>
                <c:pt idx="3055">
                  <c:v>1.124E-3</c:v>
                </c:pt>
                <c:pt idx="3056">
                  <c:v>1.1250000000000001E-3</c:v>
                </c:pt>
                <c:pt idx="3057">
                  <c:v>1.1259999999999998E-3</c:v>
                </c:pt>
                <c:pt idx="3058">
                  <c:v>1.127E-3</c:v>
                </c:pt>
                <c:pt idx="3059">
                  <c:v>1.1280000000000001E-3</c:v>
                </c:pt>
                <c:pt idx="3060">
                  <c:v>1.129E-3</c:v>
                </c:pt>
                <c:pt idx="3061">
                  <c:v>1.1299999999999999E-3</c:v>
                </c:pt>
                <c:pt idx="3062">
                  <c:v>1.1310000000000001E-3</c:v>
                </c:pt>
                <c:pt idx="3063">
                  <c:v>1.132E-3</c:v>
                </c:pt>
                <c:pt idx="3064">
                  <c:v>1.1329999999999999E-3</c:v>
                </c:pt>
                <c:pt idx="3065">
                  <c:v>1.134E-3</c:v>
                </c:pt>
                <c:pt idx="3066">
                  <c:v>1.1349999999999999E-3</c:v>
                </c:pt>
                <c:pt idx="3067">
                  <c:v>1.1359999999999999E-3</c:v>
                </c:pt>
                <c:pt idx="3068">
                  <c:v>1.137E-3</c:v>
                </c:pt>
                <c:pt idx="3069">
                  <c:v>1.1380000000000001E-3</c:v>
                </c:pt>
                <c:pt idx="3070">
                  <c:v>1.1389999999999998E-3</c:v>
                </c:pt>
                <c:pt idx="3071">
                  <c:v>1.14E-3</c:v>
                </c:pt>
                <c:pt idx="3072">
                  <c:v>1.1410000000000001E-3</c:v>
                </c:pt>
                <c:pt idx="3073">
                  <c:v>1.142E-3</c:v>
                </c:pt>
                <c:pt idx="3074">
                  <c:v>1.1429999999999999E-3</c:v>
                </c:pt>
                <c:pt idx="3075">
                  <c:v>1.1440000000000001E-3</c:v>
                </c:pt>
                <c:pt idx="3076">
                  <c:v>1.145E-3</c:v>
                </c:pt>
                <c:pt idx="3077">
                  <c:v>1.1459999999999999E-3</c:v>
                </c:pt>
                <c:pt idx="3078">
                  <c:v>1.147E-3</c:v>
                </c:pt>
                <c:pt idx="3079">
                  <c:v>1.1479999999999999E-3</c:v>
                </c:pt>
                <c:pt idx="3080">
                  <c:v>1.1489999999999998E-3</c:v>
                </c:pt>
                <c:pt idx="3081">
                  <c:v>1.15E-3</c:v>
                </c:pt>
                <c:pt idx="3082">
                  <c:v>1.1510000000000001E-3</c:v>
                </c:pt>
                <c:pt idx="3083">
                  <c:v>1.152E-3</c:v>
                </c:pt>
                <c:pt idx="3084">
                  <c:v>1.1529999999999999E-3</c:v>
                </c:pt>
                <c:pt idx="3085">
                  <c:v>1.1540000000000001E-3</c:v>
                </c:pt>
                <c:pt idx="3086">
                  <c:v>1.155E-3</c:v>
                </c:pt>
                <c:pt idx="3087">
                  <c:v>1.1559999999999999E-3</c:v>
                </c:pt>
                <c:pt idx="3088">
                  <c:v>1.157E-3</c:v>
                </c:pt>
                <c:pt idx="3089">
                  <c:v>1.158E-3</c:v>
                </c:pt>
                <c:pt idx="3090">
                  <c:v>1.1589999999999999E-3</c:v>
                </c:pt>
                <c:pt idx="3091">
                  <c:v>1.16E-3</c:v>
                </c:pt>
                <c:pt idx="3092">
                  <c:v>1.1610000000000001E-3</c:v>
                </c:pt>
                <c:pt idx="3093">
                  <c:v>1.1619999999999998E-3</c:v>
                </c:pt>
                <c:pt idx="3094">
                  <c:v>1.163E-3</c:v>
                </c:pt>
                <c:pt idx="3095">
                  <c:v>1.1640000000000001E-3</c:v>
                </c:pt>
                <c:pt idx="3096">
                  <c:v>1.165E-3</c:v>
                </c:pt>
                <c:pt idx="3097">
                  <c:v>1.1659999999999999E-3</c:v>
                </c:pt>
                <c:pt idx="3098">
                  <c:v>1.1670000000000001E-3</c:v>
                </c:pt>
                <c:pt idx="3099">
                  <c:v>1.168E-3</c:v>
                </c:pt>
                <c:pt idx="3100">
                  <c:v>1.1689999999999999E-3</c:v>
                </c:pt>
                <c:pt idx="3101">
                  <c:v>1.17E-3</c:v>
                </c:pt>
                <c:pt idx="3102">
                  <c:v>1.1709999999999999E-3</c:v>
                </c:pt>
                <c:pt idx="3103">
                  <c:v>1.1719999999999999E-3</c:v>
                </c:pt>
                <c:pt idx="3104">
                  <c:v>1.173E-3</c:v>
                </c:pt>
                <c:pt idx="3105">
                  <c:v>1.1740000000000001E-3</c:v>
                </c:pt>
                <c:pt idx="3106">
                  <c:v>1.1749999999999998E-3</c:v>
                </c:pt>
                <c:pt idx="3107">
                  <c:v>1.176E-3</c:v>
                </c:pt>
                <c:pt idx="3108">
                  <c:v>1.1770000000000001E-3</c:v>
                </c:pt>
                <c:pt idx="3109">
                  <c:v>1.178E-3</c:v>
                </c:pt>
                <c:pt idx="3110">
                  <c:v>1.1789999999999999E-3</c:v>
                </c:pt>
                <c:pt idx="3111">
                  <c:v>1.1800000000000001E-3</c:v>
                </c:pt>
                <c:pt idx="3112">
                  <c:v>1.181E-3</c:v>
                </c:pt>
                <c:pt idx="3113">
                  <c:v>1.1819999999999999E-3</c:v>
                </c:pt>
                <c:pt idx="3114">
                  <c:v>1.183E-3</c:v>
                </c:pt>
                <c:pt idx="3115">
                  <c:v>1.1839999999999999E-3</c:v>
                </c:pt>
                <c:pt idx="3116">
                  <c:v>1.1849999999999999E-3</c:v>
                </c:pt>
                <c:pt idx="3117">
                  <c:v>1.186E-3</c:v>
                </c:pt>
                <c:pt idx="3118">
                  <c:v>1.1870000000000001E-3</c:v>
                </c:pt>
                <c:pt idx="3119">
                  <c:v>1.1879999999999998E-3</c:v>
                </c:pt>
                <c:pt idx="3120">
                  <c:v>1.189E-3</c:v>
                </c:pt>
                <c:pt idx="3121">
                  <c:v>1.1900000000000001E-3</c:v>
                </c:pt>
                <c:pt idx="3122">
                  <c:v>1.191E-3</c:v>
                </c:pt>
                <c:pt idx="3123">
                  <c:v>1.1919999999999999E-3</c:v>
                </c:pt>
                <c:pt idx="3124">
                  <c:v>1.193E-3</c:v>
                </c:pt>
                <c:pt idx="3125">
                  <c:v>1.194E-3</c:v>
                </c:pt>
                <c:pt idx="3126">
                  <c:v>1.1949999999999999E-3</c:v>
                </c:pt>
                <c:pt idx="3127">
                  <c:v>1.196E-3</c:v>
                </c:pt>
                <c:pt idx="3128">
                  <c:v>1.1969999999999999E-3</c:v>
                </c:pt>
                <c:pt idx="3129">
                  <c:v>1.1979999999999998E-3</c:v>
                </c:pt>
                <c:pt idx="3130">
                  <c:v>1.199E-3</c:v>
                </c:pt>
                <c:pt idx="3131">
                  <c:v>1.2000000000000001E-3</c:v>
                </c:pt>
                <c:pt idx="3132">
                  <c:v>1.201E-3</c:v>
                </c:pt>
                <c:pt idx="3133">
                  <c:v>1.2019999999999999E-3</c:v>
                </c:pt>
                <c:pt idx="3134">
                  <c:v>1.2030000000000001E-3</c:v>
                </c:pt>
                <c:pt idx="3135">
                  <c:v>1.204E-3</c:v>
                </c:pt>
                <c:pt idx="3136">
                  <c:v>1.2049999999999999E-3</c:v>
                </c:pt>
                <c:pt idx="3137">
                  <c:v>1.206E-3</c:v>
                </c:pt>
                <c:pt idx="3138">
                  <c:v>1.207E-3</c:v>
                </c:pt>
                <c:pt idx="3139">
                  <c:v>1.2079999999999999E-3</c:v>
                </c:pt>
                <c:pt idx="3140">
                  <c:v>1.209E-3</c:v>
                </c:pt>
                <c:pt idx="3141">
                  <c:v>1.2100000000000001E-3</c:v>
                </c:pt>
                <c:pt idx="3142">
                  <c:v>1.2109999999999998E-3</c:v>
                </c:pt>
                <c:pt idx="3143">
                  <c:v>1.212E-3</c:v>
                </c:pt>
                <c:pt idx="3144">
                  <c:v>1.2130000000000001E-3</c:v>
                </c:pt>
                <c:pt idx="3145">
                  <c:v>1.214E-3</c:v>
                </c:pt>
                <c:pt idx="3146">
                  <c:v>1.2149999999999999E-3</c:v>
                </c:pt>
                <c:pt idx="3147">
                  <c:v>1.2160000000000001E-3</c:v>
                </c:pt>
                <c:pt idx="3148">
                  <c:v>1.217E-3</c:v>
                </c:pt>
                <c:pt idx="3149">
                  <c:v>1.2179999999999999E-3</c:v>
                </c:pt>
                <c:pt idx="3150">
                  <c:v>1.219E-3</c:v>
                </c:pt>
                <c:pt idx="3151">
                  <c:v>1.2199999999999999E-3</c:v>
                </c:pt>
                <c:pt idx="3152">
                  <c:v>1.2209999999999999E-3</c:v>
                </c:pt>
                <c:pt idx="3153">
                  <c:v>1.222E-3</c:v>
                </c:pt>
                <c:pt idx="3154">
                  <c:v>1.2230000000000001E-3</c:v>
                </c:pt>
                <c:pt idx="3155">
                  <c:v>1.2239999999999998E-3</c:v>
                </c:pt>
                <c:pt idx="3156">
                  <c:v>1.225E-3</c:v>
                </c:pt>
                <c:pt idx="3157">
                  <c:v>1.2260000000000001E-3</c:v>
                </c:pt>
                <c:pt idx="3158">
                  <c:v>1.227E-3</c:v>
                </c:pt>
                <c:pt idx="3159">
                  <c:v>1.2279999999999999E-3</c:v>
                </c:pt>
                <c:pt idx="3160">
                  <c:v>1.2290000000000001E-3</c:v>
                </c:pt>
                <c:pt idx="3161">
                  <c:v>1.23E-3</c:v>
                </c:pt>
                <c:pt idx="3162">
                  <c:v>1.2309999999999999E-3</c:v>
                </c:pt>
                <c:pt idx="3163">
                  <c:v>1.232E-3</c:v>
                </c:pt>
                <c:pt idx="3164">
                  <c:v>1.2329999999999999E-3</c:v>
                </c:pt>
                <c:pt idx="3165">
                  <c:v>1.2339999999999999E-3</c:v>
                </c:pt>
                <c:pt idx="3166">
                  <c:v>1.235E-3</c:v>
                </c:pt>
                <c:pt idx="3167">
                  <c:v>1.2360000000000001E-3</c:v>
                </c:pt>
                <c:pt idx="3168">
                  <c:v>1.2369999999999998E-3</c:v>
                </c:pt>
                <c:pt idx="3169">
                  <c:v>1.238E-3</c:v>
                </c:pt>
                <c:pt idx="3170">
                  <c:v>1.2390000000000001E-3</c:v>
                </c:pt>
                <c:pt idx="3171">
                  <c:v>1.24E-3</c:v>
                </c:pt>
                <c:pt idx="3172">
                  <c:v>1.2409999999999999E-3</c:v>
                </c:pt>
                <c:pt idx="3173">
                  <c:v>1.242E-3</c:v>
                </c:pt>
                <c:pt idx="3174">
                  <c:v>1.243E-3</c:v>
                </c:pt>
                <c:pt idx="3175">
                  <c:v>1.2439999999999999E-3</c:v>
                </c:pt>
                <c:pt idx="3176">
                  <c:v>1.245E-3</c:v>
                </c:pt>
                <c:pt idx="3177">
                  <c:v>1.2459999999999999E-3</c:v>
                </c:pt>
                <c:pt idx="3178">
                  <c:v>1.2469999999999998E-3</c:v>
                </c:pt>
                <c:pt idx="3179">
                  <c:v>1.248E-3</c:v>
                </c:pt>
                <c:pt idx="3180">
                  <c:v>1.2490000000000001E-3</c:v>
                </c:pt>
                <c:pt idx="3181">
                  <c:v>1.25E-3</c:v>
                </c:pt>
                <c:pt idx="3182">
                  <c:v>1.2509999999999999E-3</c:v>
                </c:pt>
                <c:pt idx="3183">
                  <c:v>1.2520000000000001E-3</c:v>
                </c:pt>
                <c:pt idx="3184">
                  <c:v>1.253E-3</c:v>
                </c:pt>
                <c:pt idx="3185">
                  <c:v>1.2539999999999999E-3</c:v>
                </c:pt>
                <c:pt idx="3186">
                  <c:v>1.255E-3</c:v>
                </c:pt>
                <c:pt idx="3187">
                  <c:v>1.256E-3</c:v>
                </c:pt>
                <c:pt idx="3188">
                  <c:v>1.2569999999999999E-3</c:v>
                </c:pt>
                <c:pt idx="3189">
                  <c:v>1.258E-3</c:v>
                </c:pt>
                <c:pt idx="3190">
                  <c:v>1.2590000000000001E-3</c:v>
                </c:pt>
                <c:pt idx="3191">
                  <c:v>1.2599999999999998E-3</c:v>
                </c:pt>
                <c:pt idx="3192">
                  <c:v>1.261E-3</c:v>
                </c:pt>
                <c:pt idx="3193">
                  <c:v>1.2620000000000001E-3</c:v>
                </c:pt>
                <c:pt idx="3194">
                  <c:v>1.263E-3</c:v>
                </c:pt>
                <c:pt idx="3195">
                  <c:v>1.2639999999999999E-3</c:v>
                </c:pt>
                <c:pt idx="3196">
                  <c:v>1.2650000000000001E-3</c:v>
                </c:pt>
                <c:pt idx="3197">
                  <c:v>1.266E-3</c:v>
                </c:pt>
                <c:pt idx="3198">
                  <c:v>1.2669999999999999E-3</c:v>
                </c:pt>
                <c:pt idx="3199">
                  <c:v>1.268E-3</c:v>
                </c:pt>
                <c:pt idx="3200">
                  <c:v>1.2689999999999999E-3</c:v>
                </c:pt>
                <c:pt idx="3201">
                  <c:v>1.2699999999999999E-3</c:v>
                </c:pt>
                <c:pt idx="3202">
                  <c:v>1.271E-3</c:v>
                </c:pt>
                <c:pt idx="3203">
                  <c:v>1.2720000000000001E-3</c:v>
                </c:pt>
                <c:pt idx="3204">
                  <c:v>1.2729999999999998E-3</c:v>
                </c:pt>
                <c:pt idx="3205">
                  <c:v>1.274E-3</c:v>
                </c:pt>
                <c:pt idx="3206">
                  <c:v>1.2750000000000001E-3</c:v>
                </c:pt>
                <c:pt idx="3207">
                  <c:v>1.276E-3</c:v>
                </c:pt>
                <c:pt idx="3208">
                  <c:v>1.2769999999999999E-3</c:v>
                </c:pt>
                <c:pt idx="3209">
                  <c:v>1.2780000000000001E-3</c:v>
                </c:pt>
                <c:pt idx="3210">
                  <c:v>1.279E-3</c:v>
                </c:pt>
                <c:pt idx="3211">
                  <c:v>1.2799999999999999E-3</c:v>
                </c:pt>
                <c:pt idx="3212">
                  <c:v>1.281E-3</c:v>
                </c:pt>
                <c:pt idx="3213">
                  <c:v>1.2819999999999999E-3</c:v>
                </c:pt>
                <c:pt idx="3214">
                  <c:v>1.2829999999999999E-3</c:v>
                </c:pt>
                <c:pt idx="3215">
                  <c:v>1.284E-3</c:v>
                </c:pt>
                <c:pt idx="3216">
                  <c:v>1.2850000000000001E-3</c:v>
                </c:pt>
                <c:pt idx="3217">
                  <c:v>1.2859999999999998E-3</c:v>
                </c:pt>
                <c:pt idx="3218">
                  <c:v>1.2869999999999999E-3</c:v>
                </c:pt>
                <c:pt idx="3219">
                  <c:v>1.2880000000000001E-3</c:v>
                </c:pt>
                <c:pt idx="3220">
                  <c:v>1.289E-3</c:v>
                </c:pt>
                <c:pt idx="3221">
                  <c:v>1.2899999999999999E-3</c:v>
                </c:pt>
                <c:pt idx="3222">
                  <c:v>1.291E-3</c:v>
                </c:pt>
                <c:pt idx="3223">
                  <c:v>1.292E-3</c:v>
                </c:pt>
                <c:pt idx="3224">
                  <c:v>1.2929999999999999E-3</c:v>
                </c:pt>
                <c:pt idx="3225">
                  <c:v>1.294E-3</c:v>
                </c:pt>
                <c:pt idx="3226">
                  <c:v>1.2949999999999999E-3</c:v>
                </c:pt>
                <c:pt idx="3227">
                  <c:v>1.2959999999999998E-3</c:v>
                </c:pt>
                <c:pt idx="3228">
                  <c:v>1.297E-3</c:v>
                </c:pt>
                <c:pt idx="3229">
                  <c:v>1.2980000000000001E-3</c:v>
                </c:pt>
                <c:pt idx="3230">
                  <c:v>1.299E-3</c:v>
                </c:pt>
                <c:pt idx="3231">
                  <c:v>1.2999999999999999E-3</c:v>
                </c:pt>
                <c:pt idx="3232">
                  <c:v>1.3010000000000001E-3</c:v>
                </c:pt>
                <c:pt idx="3233">
                  <c:v>1.302E-3</c:v>
                </c:pt>
                <c:pt idx="3234">
                  <c:v>1.3029999999999999E-3</c:v>
                </c:pt>
                <c:pt idx="3235">
                  <c:v>1.304E-3</c:v>
                </c:pt>
                <c:pt idx="3236">
                  <c:v>1.305E-3</c:v>
                </c:pt>
                <c:pt idx="3237">
                  <c:v>1.3059999999999999E-3</c:v>
                </c:pt>
                <c:pt idx="3238">
                  <c:v>1.307E-3</c:v>
                </c:pt>
                <c:pt idx="3239">
                  <c:v>1.3080000000000001E-3</c:v>
                </c:pt>
                <c:pt idx="3240">
                  <c:v>1.3089999999999998E-3</c:v>
                </c:pt>
                <c:pt idx="3241">
                  <c:v>1.31E-3</c:v>
                </c:pt>
                <c:pt idx="3242">
                  <c:v>1.3110000000000001E-3</c:v>
                </c:pt>
                <c:pt idx="3243">
                  <c:v>1.312E-3</c:v>
                </c:pt>
                <c:pt idx="3244">
                  <c:v>1.3129999999999999E-3</c:v>
                </c:pt>
                <c:pt idx="3245">
                  <c:v>1.3140000000000001E-3</c:v>
                </c:pt>
                <c:pt idx="3246">
                  <c:v>1.315E-3</c:v>
                </c:pt>
                <c:pt idx="3247">
                  <c:v>1.3159999999999999E-3</c:v>
                </c:pt>
                <c:pt idx="3248">
                  <c:v>1.317E-3</c:v>
                </c:pt>
                <c:pt idx="3249">
                  <c:v>1.3179999999999999E-3</c:v>
                </c:pt>
                <c:pt idx="3250">
                  <c:v>1.3189999999999999E-3</c:v>
                </c:pt>
                <c:pt idx="3251">
                  <c:v>1.32E-3</c:v>
                </c:pt>
                <c:pt idx="3252">
                  <c:v>1.3210000000000001E-3</c:v>
                </c:pt>
                <c:pt idx="3253">
                  <c:v>1.3219999999999998E-3</c:v>
                </c:pt>
                <c:pt idx="3254">
                  <c:v>1.323E-3</c:v>
                </c:pt>
                <c:pt idx="3255">
                  <c:v>1.3240000000000001E-3</c:v>
                </c:pt>
                <c:pt idx="3256">
                  <c:v>1.325E-3</c:v>
                </c:pt>
                <c:pt idx="3257">
                  <c:v>1.3259999999999999E-3</c:v>
                </c:pt>
                <c:pt idx="3258">
                  <c:v>1.3270000000000001E-3</c:v>
                </c:pt>
                <c:pt idx="3259">
                  <c:v>1.328E-3</c:v>
                </c:pt>
                <c:pt idx="3260">
                  <c:v>1.3289999999999999E-3</c:v>
                </c:pt>
                <c:pt idx="3261">
                  <c:v>1.33E-3</c:v>
                </c:pt>
                <c:pt idx="3262">
                  <c:v>1.3309999999999999E-3</c:v>
                </c:pt>
                <c:pt idx="3263">
                  <c:v>1.3319999999999999E-3</c:v>
                </c:pt>
                <c:pt idx="3264">
                  <c:v>1.333E-3</c:v>
                </c:pt>
                <c:pt idx="3265">
                  <c:v>1.3340000000000001E-3</c:v>
                </c:pt>
                <c:pt idx="3266">
                  <c:v>1.3349999999999998E-3</c:v>
                </c:pt>
                <c:pt idx="3267">
                  <c:v>1.3359999999999999E-3</c:v>
                </c:pt>
                <c:pt idx="3268">
                  <c:v>1.3370000000000001E-3</c:v>
                </c:pt>
                <c:pt idx="3269">
                  <c:v>1.338E-3</c:v>
                </c:pt>
                <c:pt idx="3270">
                  <c:v>1.3389999999999999E-3</c:v>
                </c:pt>
                <c:pt idx="3271">
                  <c:v>1.34E-3</c:v>
                </c:pt>
                <c:pt idx="3272">
                  <c:v>1.341E-3</c:v>
                </c:pt>
                <c:pt idx="3273">
                  <c:v>1.3419999999999999E-3</c:v>
                </c:pt>
                <c:pt idx="3274">
                  <c:v>1.343E-3</c:v>
                </c:pt>
                <c:pt idx="3275">
                  <c:v>1.3439999999999999E-3</c:v>
                </c:pt>
                <c:pt idx="3276">
                  <c:v>1.3449999999999998E-3</c:v>
                </c:pt>
                <c:pt idx="3277">
                  <c:v>1.346E-3</c:v>
                </c:pt>
                <c:pt idx="3278">
                  <c:v>1.3470000000000001E-3</c:v>
                </c:pt>
                <c:pt idx="3279">
                  <c:v>1.348E-3</c:v>
                </c:pt>
                <c:pt idx="3280">
                  <c:v>1.3489999999999999E-3</c:v>
                </c:pt>
                <c:pt idx="3281">
                  <c:v>1.3500000000000001E-3</c:v>
                </c:pt>
                <c:pt idx="3282">
                  <c:v>1.351E-3</c:v>
                </c:pt>
                <c:pt idx="3283">
                  <c:v>1.3519999999999999E-3</c:v>
                </c:pt>
                <c:pt idx="3284">
                  <c:v>1.353E-3</c:v>
                </c:pt>
                <c:pt idx="3285">
                  <c:v>1.354E-3</c:v>
                </c:pt>
                <c:pt idx="3286">
                  <c:v>1.3549999999999999E-3</c:v>
                </c:pt>
                <c:pt idx="3287">
                  <c:v>1.356E-3</c:v>
                </c:pt>
                <c:pt idx="3288">
                  <c:v>1.3570000000000001E-3</c:v>
                </c:pt>
                <c:pt idx="3289">
                  <c:v>1.3579999999999998E-3</c:v>
                </c:pt>
                <c:pt idx="3290">
                  <c:v>1.359E-3</c:v>
                </c:pt>
                <c:pt idx="3291">
                  <c:v>1.3600000000000001E-3</c:v>
                </c:pt>
                <c:pt idx="3292">
                  <c:v>1.361E-3</c:v>
                </c:pt>
                <c:pt idx="3293">
                  <c:v>1.3619999999999999E-3</c:v>
                </c:pt>
                <c:pt idx="3294">
                  <c:v>1.3630000000000001E-3</c:v>
                </c:pt>
                <c:pt idx="3295">
                  <c:v>1.364E-3</c:v>
                </c:pt>
                <c:pt idx="3296">
                  <c:v>1.3649999999999999E-3</c:v>
                </c:pt>
                <c:pt idx="3297">
                  <c:v>1.366E-3</c:v>
                </c:pt>
                <c:pt idx="3298">
                  <c:v>1.3669999999999999E-3</c:v>
                </c:pt>
                <c:pt idx="3299">
                  <c:v>1.3679999999999999E-3</c:v>
                </c:pt>
                <c:pt idx="3300">
                  <c:v>1.369E-3</c:v>
                </c:pt>
                <c:pt idx="3301">
                  <c:v>1.3700000000000001E-3</c:v>
                </c:pt>
                <c:pt idx="3302">
                  <c:v>1.3709999999999998E-3</c:v>
                </c:pt>
                <c:pt idx="3303">
                  <c:v>1.372E-3</c:v>
                </c:pt>
                <c:pt idx="3304">
                  <c:v>1.3730000000000001E-3</c:v>
                </c:pt>
                <c:pt idx="3305">
                  <c:v>1.374E-3</c:v>
                </c:pt>
                <c:pt idx="3306">
                  <c:v>1.3749999999999999E-3</c:v>
                </c:pt>
                <c:pt idx="3307">
                  <c:v>1.3760000000000001E-3</c:v>
                </c:pt>
                <c:pt idx="3308">
                  <c:v>1.377E-3</c:v>
                </c:pt>
                <c:pt idx="3309">
                  <c:v>1.3779999999999999E-3</c:v>
                </c:pt>
                <c:pt idx="3310">
                  <c:v>1.379E-3</c:v>
                </c:pt>
                <c:pt idx="3311">
                  <c:v>1.3799999999999999E-3</c:v>
                </c:pt>
                <c:pt idx="3312">
                  <c:v>1.3809999999999998E-3</c:v>
                </c:pt>
                <c:pt idx="3313">
                  <c:v>1.382E-3</c:v>
                </c:pt>
                <c:pt idx="3314">
                  <c:v>1.3830000000000001E-3</c:v>
                </c:pt>
                <c:pt idx="3315">
                  <c:v>1.384E-3</c:v>
                </c:pt>
                <c:pt idx="3316">
                  <c:v>1.3849999999999999E-3</c:v>
                </c:pt>
                <c:pt idx="3317">
                  <c:v>1.3860000000000001E-3</c:v>
                </c:pt>
                <c:pt idx="3318">
                  <c:v>1.387E-3</c:v>
                </c:pt>
                <c:pt idx="3319">
                  <c:v>1.3879999999999999E-3</c:v>
                </c:pt>
                <c:pt idx="3320">
                  <c:v>1.389E-3</c:v>
                </c:pt>
                <c:pt idx="3321">
                  <c:v>1.39E-3</c:v>
                </c:pt>
                <c:pt idx="3322">
                  <c:v>1.3909999999999999E-3</c:v>
                </c:pt>
                <c:pt idx="3323">
                  <c:v>1.392E-3</c:v>
                </c:pt>
                <c:pt idx="3324">
                  <c:v>1.3929999999999999E-3</c:v>
                </c:pt>
                <c:pt idx="3325">
                  <c:v>1.3939999999999998E-3</c:v>
                </c:pt>
                <c:pt idx="3326">
                  <c:v>1.395E-3</c:v>
                </c:pt>
                <c:pt idx="3327">
                  <c:v>1.3960000000000001E-3</c:v>
                </c:pt>
                <c:pt idx="3328">
                  <c:v>1.397E-3</c:v>
                </c:pt>
                <c:pt idx="3329">
                  <c:v>1.3979999999999999E-3</c:v>
                </c:pt>
                <c:pt idx="3330">
                  <c:v>1.3990000000000001E-3</c:v>
                </c:pt>
                <c:pt idx="3331">
                  <c:v>1.4E-3</c:v>
                </c:pt>
                <c:pt idx="3332">
                  <c:v>1.4009999999999999E-3</c:v>
                </c:pt>
                <c:pt idx="3333">
                  <c:v>1.402E-3</c:v>
                </c:pt>
                <c:pt idx="3334">
                  <c:v>1.403E-3</c:v>
                </c:pt>
                <c:pt idx="3335">
                  <c:v>1.4039999999999999E-3</c:v>
                </c:pt>
                <c:pt idx="3336">
                  <c:v>1.405E-3</c:v>
                </c:pt>
                <c:pt idx="3337">
                  <c:v>1.4060000000000001E-3</c:v>
                </c:pt>
                <c:pt idx="3338">
                  <c:v>1.4069999999999998E-3</c:v>
                </c:pt>
                <c:pt idx="3339">
                  <c:v>1.408E-3</c:v>
                </c:pt>
                <c:pt idx="3340">
                  <c:v>1.4090000000000001E-3</c:v>
                </c:pt>
                <c:pt idx="3341">
                  <c:v>1.41E-3</c:v>
                </c:pt>
                <c:pt idx="3342">
                  <c:v>1.4109999999999999E-3</c:v>
                </c:pt>
                <c:pt idx="3343">
                  <c:v>1.4120000000000001E-3</c:v>
                </c:pt>
                <c:pt idx="3344">
                  <c:v>1.413E-3</c:v>
                </c:pt>
                <c:pt idx="3345">
                  <c:v>1.4139999999999999E-3</c:v>
                </c:pt>
                <c:pt idx="3346">
                  <c:v>1.415E-3</c:v>
                </c:pt>
                <c:pt idx="3347">
                  <c:v>1.4159999999999999E-3</c:v>
                </c:pt>
                <c:pt idx="3348">
                  <c:v>1.4169999999999999E-3</c:v>
                </c:pt>
                <c:pt idx="3349">
                  <c:v>1.418E-3</c:v>
                </c:pt>
                <c:pt idx="3350">
                  <c:v>1.4190000000000001E-3</c:v>
                </c:pt>
                <c:pt idx="3351">
                  <c:v>1.4199999999999998E-3</c:v>
                </c:pt>
                <c:pt idx="3352">
                  <c:v>1.421E-3</c:v>
                </c:pt>
                <c:pt idx="3353">
                  <c:v>1.4220000000000001E-3</c:v>
                </c:pt>
                <c:pt idx="3354">
                  <c:v>1.423E-3</c:v>
                </c:pt>
                <c:pt idx="3355">
                  <c:v>1.4239999999999999E-3</c:v>
                </c:pt>
                <c:pt idx="3356">
                  <c:v>1.4250000000000001E-3</c:v>
                </c:pt>
                <c:pt idx="3357">
                  <c:v>1.426E-3</c:v>
                </c:pt>
                <c:pt idx="3358">
                  <c:v>1.4269999999999999E-3</c:v>
                </c:pt>
                <c:pt idx="3359">
                  <c:v>1.428E-3</c:v>
                </c:pt>
                <c:pt idx="3360">
                  <c:v>1.4289999999999999E-3</c:v>
                </c:pt>
                <c:pt idx="3361">
                  <c:v>1.4299999999999998E-3</c:v>
                </c:pt>
                <c:pt idx="3362">
                  <c:v>1.431E-3</c:v>
                </c:pt>
                <c:pt idx="3363">
                  <c:v>1.4320000000000001E-3</c:v>
                </c:pt>
                <c:pt idx="3364">
                  <c:v>1.433E-3</c:v>
                </c:pt>
                <c:pt idx="3365">
                  <c:v>1.4339999999999999E-3</c:v>
                </c:pt>
                <c:pt idx="3366">
                  <c:v>1.4350000000000001E-3</c:v>
                </c:pt>
                <c:pt idx="3367">
                  <c:v>1.436E-3</c:v>
                </c:pt>
                <c:pt idx="3368">
                  <c:v>1.4369999999999999E-3</c:v>
                </c:pt>
                <c:pt idx="3369">
                  <c:v>1.438E-3</c:v>
                </c:pt>
                <c:pt idx="3370">
                  <c:v>1.439E-3</c:v>
                </c:pt>
                <c:pt idx="3371">
                  <c:v>1.4399999999999999E-3</c:v>
                </c:pt>
                <c:pt idx="3372">
                  <c:v>1.441E-3</c:v>
                </c:pt>
                <c:pt idx="3373">
                  <c:v>1.4420000000000001E-3</c:v>
                </c:pt>
                <c:pt idx="3374">
                  <c:v>1.4429999999999998E-3</c:v>
                </c:pt>
                <c:pt idx="3375">
                  <c:v>1.444E-3</c:v>
                </c:pt>
                <c:pt idx="3376">
                  <c:v>1.4450000000000001E-3</c:v>
                </c:pt>
                <c:pt idx="3377">
                  <c:v>1.446E-3</c:v>
                </c:pt>
                <c:pt idx="3378">
                  <c:v>1.4469999999999999E-3</c:v>
                </c:pt>
                <c:pt idx="3379">
                  <c:v>1.4480000000000001E-3</c:v>
                </c:pt>
                <c:pt idx="3380">
                  <c:v>1.449E-3</c:v>
                </c:pt>
                <c:pt idx="3381">
                  <c:v>1.4499999999999999E-3</c:v>
                </c:pt>
                <c:pt idx="3382">
                  <c:v>1.451E-3</c:v>
                </c:pt>
                <c:pt idx="3383">
                  <c:v>1.4519999999999999E-3</c:v>
                </c:pt>
                <c:pt idx="3384">
                  <c:v>1.4529999999999999E-3</c:v>
                </c:pt>
                <c:pt idx="3385">
                  <c:v>1.454E-3</c:v>
                </c:pt>
                <c:pt idx="3386">
                  <c:v>1.4550000000000001E-3</c:v>
                </c:pt>
                <c:pt idx="3387">
                  <c:v>1.4559999999999998E-3</c:v>
                </c:pt>
                <c:pt idx="3388">
                  <c:v>1.457E-3</c:v>
                </c:pt>
                <c:pt idx="3389">
                  <c:v>1.4580000000000001E-3</c:v>
                </c:pt>
                <c:pt idx="3390">
                  <c:v>1.459E-3</c:v>
                </c:pt>
                <c:pt idx="3391">
                  <c:v>1.4599999999999999E-3</c:v>
                </c:pt>
                <c:pt idx="3392">
                  <c:v>1.4610000000000001E-3</c:v>
                </c:pt>
                <c:pt idx="3393">
                  <c:v>1.462E-3</c:v>
                </c:pt>
                <c:pt idx="3394">
                  <c:v>1.4629999999999999E-3</c:v>
                </c:pt>
                <c:pt idx="3395">
                  <c:v>1.464E-3</c:v>
                </c:pt>
                <c:pt idx="3396">
                  <c:v>1.4649999999999999E-3</c:v>
                </c:pt>
                <c:pt idx="3397">
                  <c:v>1.4659999999999999E-3</c:v>
                </c:pt>
                <c:pt idx="3398">
                  <c:v>1.467E-3</c:v>
                </c:pt>
                <c:pt idx="3399">
                  <c:v>1.4680000000000001E-3</c:v>
                </c:pt>
                <c:pt idx="3400">
                  <c:v>1.4689999999999998E-3</c:v>
                </c:pt>
                <c:pt idx="3401">
                  <c:v>1.47E-3</c:v>
                </c:pt>
                <c:pt idx="3402">
                  <c:v>1.4710000000000001E-3</c:v>
                </c:pt>
                <c:pt idx="3403">
                  <c:v>1.472E-3</c:v>
                </c:pt>
                <c:pt idx="3404">
                  <c:v>1.4729999999999999E-3</c:v>
                </c:pt>
                <c:pt idx="3405">
                  <c:v>1.474E-3</c:v>
                </c:pt>
                <c:pt idx="3406">
                  <c:v>1.475E-3</c:v>
                </c:pt>
                <c:pt idx="3407">
                  <c:v>1.4759999999999999E-3</c:v>
                </c:pt>
                <c:pt idx="3408">
                  <c:v>1.477E-3</c:v>
                </c:pt>
                <c:pt idx="3409">
                  <c:v>1.4779999999999999E-3</c:v>
                </c:pt>
                <c:pt idx="3410">
                  <c:v>1.4789999999999998E-3</c:v>
                </c:pt>
                <c:pt idx="3411">
                  <c:v>1.48E-3</c:v>
                </c:pt>
                <c:pt idx="3412">
                  <c:v>1.4810000000000001E-3</c:v>
                </c:pt>
                <c:pt idx="3413">
                  <c:v>1.482E-3</c:v>
                </c:pt>
                <c:pt idx="3414">
                  <c:v>1.4829999999999999E-3</c:v>
                </c:pt>
                <c:pt idx="3415">
                  <c:v>1.4840000000000001E-3</c:v>
                </c:pt>
                <c:pt idx="3416">
                  <c:v>1.485E-3</c:v>
                </c:pt>
                <c:pt idx="3417">
                  <c:v>1.4859999999999999E-3</c:v>
                </c:pt>
                <c:pt idx="3418">
                  <c:v>1.487E-3</c:v>
                </c:pt>
                <c:pt idx="3419">
                  <c:v>1.488E-3</c:v>
                </c:pt>
                <c:pt idx="3420">
                  <c:v>1.4889999999999999E-3</c:v>
                </c:pt>
                <c:pt idx="3421">
                  <c:v>1.49E-3</c:v>
                </c:pt>
                <c:pt idx="3422">
                  <c:v>1.4910000000000001E-3</c:v>
                </c:pt>
                <c:pt idx="3423">
                  <c:v>1.4919999999999998E-3</c:v>
                </c:pt>
                <c:pt idx="3424">
                  <c:v>1.493E-3</c:v>
                </c:pt>
                <c:pt idx="3425">
                  <c:v>1.4940000000000001E-3</c:v>
                </c:pt>
                <c:pt idx="3426">
                  <c:v>1.495E-3</c:v>
                </c:pt>
                <c:pt idx="3427">
                  <c:v>1.4959999999999999E-3</c:v>
                </c:pt>
                <c:pt idx="3428">
                  <c:v>1.4970000000000001E-3</c:v>
                </c:pt>
                <c:pt idx="3429">
                  <c:v>1.498E-3</c:v>
                </c:pt>
                <c:pt idx="3430">
                  <c:v>1.4989999999999999E-3</c:v>
                </c:pt>
                <c:pt idx="3431">
                  <c:v>1.5E-3</c:v>
                </c:pt>
                <c:pt idx="3432">
                  <c:v>1.5009999999999999E-3</c:v>
                </c:pt>
                <c:pt idx="3433">
                  <c:v>1.5019999999999999E-3</c:v>
                </c:pt>
                <c:pt idx="3434">
                  <c:v>1.503E-3</c:v>
                </c:pt>
                <c:pt idx="3435">
                  <c:v>1.5040000000000001E-3</c:v>
                </c:pt>
                <c:pt idx="3436">
                  <c:v>1.5049999999999998E-3</c:v>
                </c:pt>
                <c:pt idx="3437">
                  <c:v>1.506E-3</c:v>
                </c:pt>
                <c:pt idx="3438">
                  <c:v>1.5070000000000001E-3</c:v>
                </c:pt>
                <c:pt idx="3439">
                  <c:v>1.508E-3</c:v>
                </c:pt>
                <c:pt idx="3440">
                  <c:v>1.5089999999999999E-3</c:v>
                </c:pt>
                <c:pt idx="3441">
                  <c:v>1.5100000000000001E-3</c:v>
                </c:pt>
                <c:pt idx="3442">
                  <c:v>1.511E-3</c:v>
                </c:pt>
                <c:pt idx="3443">
                  <c:v>1.5119999999999999E-3</c:v>
                </c:pt>
                <c:pt idx="3444">
                  <c:v>1.513E-3</c:v>
                </c:pt>
                <c:pt idx="3445">
                  <c:v>1.5139999999999999E-3</c:v>
                </c:pt>
                <c:pt idx="3446">
                  <c:v>1.5149999999999999E-3</c:v>
                </c:pt>
                <c:pt idx="3447">
                  <c:v>1.516E-3</c:v>
                </c:pt>
                <c:pt idx="3448">
                  <c:v>1.5170000000000001E-3</c:v>
                </c:pt>
                <c:pt idx="3449">
                  <c:v>1.5179999999999998E-3</c:v>
                </c:pt>
                <c:pt idx="3450">
                  <c:v>1.519E-3</c:v>
                </c:pt>
                <c:pt idx="3451">
                  <c:v>1.5200000000000001E-3</c:v>
                </c:pt>
                <c:pt idx="3452">
                  <c:v>1.521E-3</c:v>
                </c:pt>
                <c:pt idx="3453">
                  <c:v>1.5219999999999999E-3</c:v>
                </c:pt>
                <c:pt idx="3454">
                  <c:v>1.523E-3</c:v>
                </c:pt>
                <c:pt idx="3455">
                  <c:v>1.524E-3</c:v>
                </c:pt>
                <c:pt idx="3456">
                  <c:v>1.5249999999999999E-3</c:v>
                </c:pt>
                <c:pt idx="3457">
                  <c:v>1.526E-3</c:v>
                </c:pt>
                <c:pt idx="3458">
                  <c:v>1.5269999999999999E-3</c:v>
                </c:pt>
                <c:pt idx="3459">
                  <c:v>1.5279999999999998E-3</c:v>
                </c:pt>
                <c:pt idx="3460">
                  <c:v>1.529E-3</c:v>
                </c:pt>
                <c:pt idx="3461">
                  <c:v>1.5300000000000001E-3</c:v>
                </c:pt>
                <c:pt idx="3462">
                  <c:v>1.531E-3</c:v>
                </c:pt>
                <c:pt idx="3463">
                  <c:v>1.5319999999999999E-3</c:v>
                </c:pt>
                <c:pt idx="3464">
                  <c:v>1.5330000000000001E-3</c:v>
                </c:pt>
                <c:pt idx="3465">
                  <c:v>1.534E-3</c:v>
                </c:pt>
                <c:pt idx="3466">
                  <c:v>1.5349999999999999E-3</c:v>
                </c:pt>
                <c:pt idx="3467">
                  <c:v>1.536E-3</c:v>
                </c:pt>
                <c:pt idx="3468">
                  <c:v>1.537E-3</c:v>
                </c:pt>
                <c:pt idx="3469">
                  <c:v>1.5379999999999999E-3</c:v>
                </c:pt>
                <c:pt idx="3470">
                  <c:v>1.539E-3</c:v>
                </c:pt>
                <c:pt idx="3471">
                  <c:v>1.5400000000000001E-3</c:v>
                </c:pt>
                <c:pt idx="3472">
                  <c:v>1.5409999999999998E-3</c:v>
                </c:pt>
                <c:pt idx="3473">
                  <c:v>1.542E-3</c:v>
                </c:pt>
                <c:pt idx="3474">
                  <c:v>1.5430000000000001E-3</c:v>
                </c:pt>
                <c:pt idx="3475">
                  <c:v>1.544E-3</c:v>
                </c:pt>
                <c:pt idx="3476">
                  <c:v>1.5449999999999999E-3</c:v>
                </c:pt>
                <c:pt idx="3477">
                  <c:v>1.5460000000000001E-3</c:v>
                </c:pt>
                <c:pt idx="3478">
                  <c:v>1.547E-3</c:v>
                </c:pt>
                <c:pt idx="3479">
                  <c:v>1.5479999999999999E-3</c:v>
                </c:pt>
                <c:pt idx="3480">
                  <c:v>1.549E-3</c:v>
                </c:pt>
                <c:pt idx="3481">
                  <c:v>1.5499999999999999E-3</c:v>
                </c:pt>
                <c:pt idx="3482">
                  <c:v>1.5510000000000001E-3</c:v>
                </c:pt>
                <c:pt idx="3483">
                  <c:v>1.552E-3</c:v>
                </c:pt>
                <c:pt idx="3484">
                  <c:v>1.5529999999999999E-3</c:v>
                </c:pt>
                <c:pt idx="3485">
                  <c:v>1.554E-3</c:v>
                </c:pt>
                <c:pt idx="3486">
                  <c:v>1.555E-3</c:v>
                </c:pt>
                <c:pt idx="3487">
                  <c:v>1.5559999999999999E-3</c:v>
                </c:pt>
                <c:pt idx="3488">
                  <c:v>1.557E-3</c:v>
                </c:pt>
              </c:numCache>
            </c:numRef>
          </c:xVal>
          <c:yVal>
            <c:numRef>
              <c:f>'79% H2S 21% Kr cold'!$X$37:$X$25038</c:f>
              <c:numCache>
                <c:formatCode>0.00E+00</c:formatCode>
                <c:ptCount val="25002"/>
                <c:pt idx="0">
                  <c:v>1.4771608772123532E-2</c:v>
                </c:pt>
                <c:pt idx="1">
                  <c:v>1.4771608772123532E-2</c:v>
                </c:pt>
                <c:pt idx="2">
                  <c:v>1.4771608772123532E-2</c:v>
                </c:pt>
                <c:pt idx="3">
                  <c:v>1.4771608772123532E-2</c:v>
                </c:pt>
                <c:pt idx="4">
                  <c:v>1.4771608772123532E-2</c:v>
                </c:pt>
                <c:pt idx="5">
                  <c:v>1.4771608772123532E-2</c:v>
                </c:pt>
                <c:pt idx="6">
                  <c:v>1.4771608772123532E-2</c:v>
                </c:pt>
                <c:pt idx="7">
                  <c:v>1.4771608772123532E-2</c:v>
                </c:pt>
                <c:pt idx="8">
                  <c:v>1.4771608772123532E-2</c:v>
                </c:pt>
                <c:pt idx="9">
                  <c:v>1.4771608772123532E-2</c:v>
                </c:pt>
                <c:pt idx="10">
                  <c:v>1.4771608772123532E-2</c:v>
                </c:pt>
                <c:pt idx="11">
                  <c:v>1.4771608772123532E-2</c:v>
                </c:pt>
                <c:pt idx="12">
                  <c:v>1.4771608772123532E-2</c:v>
                </c:pt>
                <c:pt idx="13">
                  <c:v>1.4771608772123532E-2</c:v>
                </c:pt>
                <c:pt idx="14">
                  <c:v>1.4771608772123532E-2</c:v>
                </c:pt>
                <c:pt idx="15">
                  <c:v>1.4771608772123532E-2</c:v>
                </c:pt>
                <c:pt idx="16">
                  <c:v>1.4771608772123532E-2</c:v>
                </c:pt>
                <c:pt idx="17">
                  <c:v>1.4771608772123532E-2</c:v>
                </c:pt>
                <c:pt idx="18">
                  <c:v>1.4771608772123532E-2</c:v>
                </c:pt>
                <c:pt idx="19">
                  <c:v>1.4771608772123532E-2</c:v>
                </c:pt>
                <c:pt idx="20">
                  <c:v>1.4771608772123532E-2</c:v>
                </c:pt>
                <c:pt idx="21">
                  <c:v>1.4771608772123532E-2</c:v>
                </c:pt>
                <c:pt idx="22">
                  <c:v>1.4771608772123532E-2</c:v>
                </c:pt>
                <c:pt idx="23">
                  <c:v>1.4771608772123532E-2</c:v>
                </c:pt>
                <c:pt idx="24">
                  <c:v>1.4771608772123532E-2</c:v>
                </c:pt>
                <c:pt idx="25">
                  <c:v>1.4771608772123532E-2</c:v>
                </c:pt>
                <c:pt idx="26">
                  <c:v>1.4771608772123532E-2</c:v>
                </c:pt>
                <c:pt idx="27">
                  <c:v>1.4771608772123532E-2</c:v>
                </c:pt>
                <c:pt idx="28">
                  <c:v>1.4771608772123532E-2</c:v>
                </c:pt>
                <c:pt idx="29">
                  <c:v>1.4771608772123532E-2</c:v>
                </c:pt>
                <c:pt idx="30">
                  <c:v>1.4771608772123532E-2</c:v>
                </c:pt>
                <c:pt idx="31">
                  <c:v>1.4771608772123532E-2</c:v>
                </c:pt>
                <c:pt idx="32">
                  <c:v>1.4771608772123532E-2</c:v>
                </c:pt>
                <c:pt idx="33">
                  <c:v>1.4771608772123532E-2</c:v>
                </c:pt>
                <c:pt idx="34">
                  <c:v>1.4771608772123532E-2</c:v>
                </c:pt>
                <c:pt idx="35">
                  <c:v>1.4771608772123532E-2</c:v>
                </c:pt>
                <c:pt idx="36">
                  <c:v>1.4771608772123532E-2</c:v>
                </c:pt>
                <c:pt idx="37">
                  <c:v>1.4771608772123532E-2</c:v>
                </c:pt>
                <c:pt idx="38">
                  <c:v>1.4771608772123532E-2</c:v>
                </c:pt>
                <c:pt idx="39">
                  <c:v>1.4771608772123532E-2</c:v>
                </c:pt>
                <c:pt idx="40">
                  <c:v>1.4771608772123532E-2</c:v>
                </c:pt>
                <c:pt idx="41">
                  <c:v>1.4771608772123532E-2</c:v>
                </c:pt>
                <c:pt idx="42">
                  <c:v>1.4771608772123532E-2</c:v>
                </c:pt>
                <c:pt idx="43">
                  <c:v>1.4771608772123532E-2</c:v>
                </c:pt>
                <c:pt idx="44">
                  <c:v>1.4771608772123532E-2</c:v>
                </c:pt>
                <c:pt idx="45">
                  <c:v>1.4771608772123532E-2</c:v>
                </c:pt>
                <c:pt idx="46">
                  <c:v>1.4771608772123532E-2</c:v>
                </c:pt>
                <c:pt idx="47">
                  <c:v>1.4771608772123532E-2</c:v>
                </c:pt>
                <c:pt idx="48">
                  <c:v>1.4771608772123532E-2</c:v>
                </c:pt>
                <c:pt idx="49">
                  <c:v>1.4771608772123532E-2</c:v>
                </c:pt>
                <c:pt idx="50">
                  <c:v>1.4771608772123532E-2</c:v>
                </c:pt>
                <c:pt idx="51">
                  <c:v>1.4771608772123532E-2</c:v>
                </c:pt>
                <c:pt idx="52">
                  <c:v>1.4771608772123532E-2</c:v>
                </c:pt>
                <c:pt idx="53">
                  <c:v>1.4771608772123532E-2</c:v>
                </c:pt>
                <c:pt idx="54">
                  <c:v>1.4771608772123532E-2</c:v>
                </c:pt>
                <c:pt idx="55">
                  <c:v>1.4771608772123532E-2</c:v>
                </c:pt>
                <c:pt idx="56">
                  <c:v>1.4771608772123532E-2</c:v>
                </c:pt>
                <c:pt idx="57">
                  <c:v>1.4771608772123532E-2</c:v>
                </c:pt>
                <c:pt idx="58">
                  <c:v>1.4771608772123532E-2</c:v>
                </c:pt>
                <c:pt idx="59">
                  <c:v>1.4771608772123532E-2</c:v>
                </c:pt>
                <c:pt idx="60">
                  <c:v>1.4771608772123532E-2</c:v>
                </c:pt>
                <c:pt idx="61">
                  <c:v>1.4771608772123532E-2</c:v>
                </c:pt>
                <c:pt idx="62">
                  <c:v>1.4771608772123532E-2</c:v>
                </c:pt>
                <c:pt idx="63">
                  <c:v>1.4771608772123532E-2</c:v>
                </c:pt>
                <c:pt idx="64">
                  <c:v>1.4771608772123532E-2</c:v>
                </c:pt>
                <c:pt idx="65">
                  <c:v>1.4771608772123532E-2</c:v>
                </c:pt>
                <c:pt idx="66">
                  <c:v>1.4771608772123532E-2</c:v>
                </c:pt>
                <c:pt idx="67">
                  <c:v>1.4771608772123532E-2</c:v>
                </c:pt>
                <c:pt idx="68">
                  <c:v>1.4771608772123532E-2</c:v>
                </c:pt>
                <c:pt idx="69">
                  <c:v>1.4771608772123532E-2</c:v>
                </c:pt>
                <c:pt idx="70">
                  <c:v>1.4771608772123532E-2</c:v>
                </c:pt>
                <c:pt idx="71">
                  <c:v>1.4771608772123532E-2</c:v>
                </c:pt>
                <c:pt idx="72">
                  <c:v>1.4771608772123532E-2</c:v>
                </c:pt>
                <c:pt idx="73">
                  <c:v>1.4771608772123532E-2</c:v>
                </c:pt>
                <c:pt idx="74">
                  <c:v>1.4771608772123532E-2</c:v>
                </c:pt>
                <c:pt idx="75">
                  <c:v>1.4771608772123532E-2</c:v>
                </c:pt>
                <c:pt idx="76">
                  <c:v>1.4771608772123532E-2</c:v>
                </c:pt>
                <c:pt idx="77">
                  <c:v>1.4771608772123532E-2</c:v>
                </c:pt>
                <c:pt idx="78">
                  <c:v>1.4771608772123532E-2</c:v>
                </c:pt>
                <c:pt idx="79">
                  <c:v>1.4771608772123532E-2</c:v>
                </c:pt>
                <c:pt idx="80">
                  <c:v>1.4771608772123532E-2</c:v>
                </c:pt>
                <c:pt idx="81">
                  <c:v>1.4771608772123532E-2</c:v>
                </c:pt>
                <c:pt idx="82">
                  <c:v>1.4771608772123532E-2</c:v>
                </c:pt>
                <c:pt idx="83">
                  <c:v>1.4771608772123532E-2</c:v>
                </c:pt>
                <c:pt idx="84">
                  <c:v>1.4771608772123532E-2</c:v>
                </c:pt>
                <c:pt idx="85">
                  <c:v>1.4771608772123532E-2</c:v>
                </c:pt>
                <c:pt idx="86">
                  <c:v>1.4771608772123532E-2</c:v>
                </c:pt>
                <c:pt idx="87">
                  <c:v>1.4771608772123532E-2</c:v>
                </c:pt>
                <c:pt idx="88">
                  <c:v>1.4771608772123532E-2</c:v>
                </c:pt>
                <c:pt idx="89">
                  <c:v>1.4771608772123532E-2</c:v>
                </c:pt>
                <c:pt idx="90">
                  <c:v>1.4771608772123532E-2</c:v>
                </c:pt>
                <c:pt idx="91">
                  <c:v>1.4771608772123532E-2</c:v>
                </c:pt>
                <c:pt idx="92">
                  <c:v>1.4771608772123532E-2</c:v>
                </c:pt>
                <c:pt idx="93">
                  <c:v>1.4771608772123532E-2</c:v>
                </c:pt>
                <c:pt idx="94">
                  <c:v>1.4771608772123532E-2</c:v>
                </c:pt>
                <c:pt idx="95">
                  <c:v>1.4771608772123532E-2</c:v>
                </c:pt>
                <c:pt idx="96">
                  <c:v>1.4771608772123532E-2</c:v>
                </c:pt>
                <c:pt idx="97">
                  <c:v>1.4771608772123532E-2</c:v>
                </c:pt>
                <c:pt idx="98">
                  <c:v>1.4771608772123532E-2</c:v>
                </c:pt>
                <c:pt idx="99">
                  <c:v>1.4771608772123532E-2</c:v>
                </c:pt>
                <c:pt idx="100">
                  <c:v>1.4771608772123532E-2</c:v>
                </c:pt>
                <c:pt idx="101">
                  <c:v>1.4771608772123532E-2</c:v>
                </c:pt>
                <c:pt idx="102">
                  <c:v>1.4771608772123532E-2</c:v>
                </c:pt>
                <c:pt idx="103">
                  <c:v>1.4771608772123532E-2</c:v>
                </c:pt>
                <c:pt idx="104">
                  <c:v>1.4771608772123532E-2</c:v>
                </c:pt>
                <c:pt idx="105">
                  <c:v>1.4771608772123532E-2</c:v>
                </c:pt>
                <c:pt idx="106">
                  <c:v>1.4771608772123532E-2</c:v>
                </c:pt>
                <c:pt idx="107">
                  <c:v>1.4771608772123532E-2</c:v>
                </c:pt>
                <c:pt idx="108">
                  <c:v>1.4771608772123532E-2</c:v>
                </c:pt>
                <c:pt idx="109">
                  <c:v>1.4771608772123532E-2</c:v>
                </c:pt>
                <c:pt idx="110">
                  <c:v>1.4771608772123532E-2</c:v>
                </c:pt>
                <c:pt idx="111">
                  <c:v>1.4771608772123532E-2</c:v>
                </c:pt>
                <c:pt idx="112">
                  <c:v>1.4771608772123532E-2</c:v>
                </c:pt>
                <c:pt idx="113">
                  <c:v>1.4771608772123532E-2</c:v>
                </c:pt>
                <c:pt idx="114">
                  <c:v>1.4771608772123532E-2</c:v>
                </c:pt>
                <c:pt idx="115">
                  <c:v>1.4771608772123532E-2</c:v>
                </c:pt>
                <c:pt idx="116">
                  <c:v>1.4771608772123532E-2</c:v>
                </c:pt>
                <c:pt idx="117">
                  <c:v>1.4771608772123532E-2</c:v>
                </c:pt>
                <c:pt idx="118">
                  <c:v>1.4771608772123532E-2</c:v>
                </c:pt>
                <c:pt idx="119">
                  <c:v>1.4771608772123532E-2</c:v>
                </c:pt>
                <c:pt idx="120">
                  <c:v>1.4771608772123532E-2</c:v>
                </c:pt>
                <c:pt idx="121">
                  <c:v>1.4771608772123532E-2</c:v>
                </c:pt>
                <c:pt idx="122">
                  <c:v>1.4771608772123532E-2</c:v>
                </c:pt>
                <c:pt idx="123">
                  <c:v>1.4771608772123532E-2</c:v>
                </c:pt>
                <c:pt idx="124">
                  <c:v>1.4771608772123532E-2</c:v>
                </c:pt>
                <c:pt idx="125">
                  <c:v>1.4771608772123532E-2</c:v>
                </c:pt>
                <c:pt idx="126">
                  <c:v>1.4771608772123532E-2</c:v>
                </c:pt>
                <c:pt idx="127">
                  <c:v>1.4771608772123532E-2</c:v>
                </c:pt>
                <c:pt idx="128">
                  <c:v>1.4771608772123532E-2</c:v>
                </c:pt>
                <c:pt idx="129">
                  <c:v>1.4771608772123532E-2</c:v>
                </c:pt>
                <c:pt idx="130">
                  <c:v>1.4771608772123532E-2</c:v>
                </c:pt>
                <c:pt idx="131">
                  <c:v>1.4771608772123532E-2</c:v>
                </c:pt>
                <c:pt idx="132">
                  <c:v>1.4771608772123532E-2</c:v>
                </c:pt>
                <c:pt idx="133">
                  <c:v>1.4771608772123532E-2</c:v>
                </c:pt>
                <c:pt idx="134">
                  <c:v>1.4771608772123532E-2</c:v>
                </c:pt>
                <c:pt idx="135">
                  <c:v>1.4771608772123532E-2</c:v>
                </c:pt>
                <c:pt idx="136">
                  <c:v>1.4771608772123532E-2</c:v>
                </c:pt>
                <c:pt idx="137">
                  <c:v>1.4771608772123532E-2</c:v>
                </c:pt>
                <c:pt idx="138">
                  <c:v>1.4771608772123532E-2</c:v>
                </c:pt>
                <c:pt idx="139">
                  <c:v>1.4771608772123532E-2</c:v>
                </c:pt>
                <c:pt idx="140">
                  <c:v>1.4771608772123532E-2</c:v>
                </c:pt>
                <c:pt idx="141">
                  <c:v>1.4771608772123532E-2</c:v>
                </c:pt>
                <c:pt idx="142">
                  <c:v>1.4771608772123532E-2</c:v>
                </c:pt>
                <c:pt idx="143">
                  <c:v>1.4771608772123532E-2</c:v>
                </c:pt>
                <c:pt idx="144">
                  <c:v>1.4771608772123532E-2</c:v>
                </c:pt>
                <c:pt idx="145">
                  <c:v>1.4771608772123532E-2</c:v>
                </c:pt>
                <c:pt idx="146">
                  <c:v>1.4771608772123532E-2</c:v>
                </c:pt>
                <c:pt idx="147">
                  <c:v>1.4771608772123532E-2</c:v>
                </c:pt>
                <c:pt idx="148">
                  <c:v>1.4771608772123532E-2</c:v>
                </c:pt>
                <c:pt idx="149">
                  <c:v>1.4771608772123532E-2</c:v>
                </c:pt>
                <c:pt idx="150">
                  <c:v>1.4771608772123532E-2</c:v>
                </c:pt>
                <c:pt idx="151">
                  <c:v>1.4771608772123532E-2</c:v>
                </c:pt>
                <c:pt idx="152">
                  <c:v>1.4771608772123532E-2</c:v>
                </c:pt>
                <c:pt idx="153">
                  <c:v>1.4771608772123532E-2</c:v>
                </c:pt>
                <c:pt idx="154">
                  <c:v>1.4771608772123532E-2</c:v>
                </c:pt>
                <c:pt idx="155">
                  <c:v>1.4771608772123532E-2</c:v>
                </c:pt>
                <c:pt idx="156">
                  <c:v>1.4771608772123532E-2</c:v>
                </c:pt>
                <c:pt idx="157">
                  <c:v>1.4771608772123532E-2</c:v>
                </c:pt>
                <c:pt idx="158">
                  <c:v>1.4771608772123532E-2</c:v>
                </c:pt>
                <c:pt idx="159">
                  <c:v>1.4771608772123532E-2</c:v>
                </c:pt>
                <c:pt idx="160">
                  <c:v>1.4771608772123532E-2</c:v>
                </c:pt>
                <c:pt idx="161">
                  <c:v>1.4771608772123532E-2</c:v>
                </c:pt>
                <c:pt idx="162">
                  <c:v>1.4771608772123532E-2</c:v>
                </c:pt>
                <c:pt idx="163">
                  <c:v>1.4771608772123532E-2</c:v>
                </c:pt>
                <c:pt idx="164">
                  <c:v>1.4771608772123532E-2</c:v>
                </c:pt>
                <c:pt idx="165">
                  <c:v>1.4771608772123532E-2</c:v>
                </c:pt>
                <c:pt idx="166">
                  <c:v>1.4771608772123532E-2</c:v>
                </c:pt>
                <c:pt idx="167">
                  <c:v>1.4771608772123532E-2</c:v>
                </c:pt>
                <c:pt idx="168">
                  <c:v>1.4771608772123532E-2</c:v>
                </c:pt>
                <c:pt idx="169">
                  <c:v>1.4771608772123532E-2</c:v>
                </c:pt>
                <c:pt idx="170">
                  <c:v>1.4771608772123532E-2</c:v>
                </c:pt>
                <c:pt idx="171">
                  <c:v>1.4771608772123532E-2</c:v>
                </c:pt>
                <c:pt idx="172">
                  <c:v>1.4771608772123532E-2</c:v>
                </c:pt>
                <c:pt idx="173">
                  <c:v>1.4771608772123532E-2</c:v>
                </c:pt>
                <c:pt idx="174">
                  <c:v>1.4771608772123532E-2</c:v>
                </c:pt>
                <c:pt idx="175">
                  <c:v>1.4771608772123532E-2</c:v>
                </c:pt>
                <c:pt idx="176">
                  <c:v>1.4771608772123532E-2</c:v>
                </c:pt>
                <c:pt idx="177">
                  <c:v>1.4771608772123532E-2</c:v>
                </c:pt>
                <c:pt idx="178">
                  <c:v>1.4771608772123532E-2</c:v>
                </c:pt>
                <c:pt idx="179">
                  <c:v>1.4771608772123532E-2</c:v>
                </c:pt>
                <c:pt idx="180">
                  <c:v>1.4771608772123532E-2</c:v>
                </c:pt>
                <c:pt idx="181">
                  <c:v>1.4771608772123532E-2</c:v>
                </c:pt>
                <c:pt idx="182">
                  <c:v>1.4771608772123532E-2</c:v>
                </c:pt>
                <c:pt idx="183">
                  <c:v>1.4771608772123532E-2</c:v>
                </c:pt>
                <c:pt idx="184">
                  <c:v>1.4771608772123532E-2</c:v>
                </c:pt>
                <c:pt idx="185">
                  <c:v>1.4771608772123532E-2</c:v>
                </c:pt>
                <c:pt idx="186">
                  <c:v>1.4771608772123532E-2</c:v>
                </c:pt>
                <c:pt idx="187">
                  <c:v>1.4771608772123532E-2</c:v>
                </c:pt>
                <c:pt idx="188">
                  <c:v>1.4771608772123532E-2</c:v>
                </c:pt>
                <c:pt idx="189">
                  <c:v>1.4771608772123532E-2</c:v>
                </c:pt>
                <c:pt idx="190">
                  <c:v>1.4771608772123532E-2</c:v>
                </c:pt>
                <c:pt idx="191">
                  <c:v>1.4771608772123532E-2</c:v>
                </c:pt>
                <c:pt idx="192">
                  <c:v>1.4771608772123532E-2</c:v>
                </c:pt>
                <c:pt idx="193">
                  <c:v>1.4771608772123532E-2</c:v>
                </c:pt>
                <c:pt idx="194">
                  <c:v>1.4771608772123532E-2</c:v>
                </c:pt>
                <c:pt idx="195">
                  <c:v>1.4771608772123532E-2</c:v>
                </c:pt>
                <c:pt idx="196">
                  <c:v>1.4771608772123532E-2</c:v>
                </c:pt>
                <c:pt idx="197">
                  <c:v>1.4771608772123532E-2</c:v>
                </c:pt>
                <c:pt idx="198">
                  <c:v>1.4771608772123532E-2</c:v>
                </c:pt>
                <c:pt idx="199">
                  <c:v>1.4771608772123532E-2</c:v>
                </c:pt>
                <c:pt idx="200">
                  <c:v>1.4771608772123532E-2</c:v>
                </c:pt>
                <c:pt idx="201">
                  <c:v>1.4771608772123532E-2</c:v>
                </c:pt>
                <c:pt idx="202">
                  <c:v>1.4771608772123532E-2</c:v>
                </c:pt>
                <c:pt idx="203">
                  <c:v>1.4771608772123532E-2</c:v>
                </c:pt>
                <c:pt idx="204">
                  <c:v>1.4771608772123532E-2</c:v>
                </c:pt>
                <c:pt idx="205">
                  <c:v>1.4771608772123532E-2</c:v>
                </c:pt>
                <c:pt idx="206">
                  <c:v>1.4771608772123532E-2</c:v>
                </c:pt>
                <c:pt idx="207">
                  <c:v>1.4771608772123532E-2</c:v>
                </c:pt>
                <c:pt idx="208">
                  <c:v>1.4771608772123532E-2</c:v>
                </c:pt>
                <c:pt idx="209">
                  <c:v>1.4771608772123532E-2</c:v>
                </c:pt>
                <c:pt idx="210">
                  <c:v>1.4771608772123532E-2</c:v>
                </c:pt>
                <c:pt idx="211">
                  <c:v>1.4771608772123532E-2</c:v>
                </c:pt>
                <c:pt idx="212">
                  <c:v>1.4771608772123532E-2</c:v>
                </c:pt>
                <c:pt idx="213">
                  <c:v>1.4771608772123532E-2</c:v>
                </c:pt>
                <c:pt idx="214">
                  <c:v>1.4771608772123532E-2</c:v>
                </c:pt>
                <c:pt idx="215">
                  <c:v>1.4771608772123532E-2</c:v>
                </c:pt>
                <c:pt idx="216">
                  <c:v>1.4771608772123532E-2</c:v>
                </c:pt>
                <c:pt idx="217">
                  <c:v>1.4771608772123532E-2</c:v>
                </c:pt>
                <c:pt idx="218">
                  <c:v>1.4771608772123532E-2</c:v>
                </c:pt>
                <c:pt idx="219">
                  <c:v>1.4771608772123532E-2</c:v>
                </c:pt>
                <c:pt idx="220">
                  <c:v>1.4771608772123532E-2</c:v>
                </c:pt>
                <c:pt idx="221">
                  <c:v>1.4771608772123532E-2</c:v>
                </c:pt>
                <c:pt idx="222">
                  <c:v>1.4771608772123532E-2</c:v>
                </c:pt>
                <c:pt idx="223">
                  <c:v>1.4771608772123532E-2</c:v>
                </c:pt>
                <c:pt idx="224">
                  <c:v>1.4771608772123532E-2</c:v>
                </c:pt>
                <c:pt idx="225">
                  <c:v>1.4771608772123532E-2</c:v>
                </c:pt>
                <c:pt idx="226">
                  <c:v>1.4771608772123532E-2</c:v>
                </c:pt>
                <c:pt idx="227">
                  <c:v>1.4771608772123532E-2</c:v>
                </c:pt>
                <c:pt idx="228">
                  <c:v>1.4771608772123532E-2</c:v>
                </c:pt>
                <c:pt idx="229">
                  <c:v>1.4771608772123532E-2</c:v>
                </c:pt>
                <c:pt idx="230">
                  <c:v>1.4771608772123532E-2</c:v>
                </c:pt>
                <c:pt idx="231">
                  <c:v>1.4771608772123532E-2</c:v>
                </c:pt>
                <c:pt idx="232">
                  <c:v>1.4771608772123532E-2</c:v>
                </c:pt>
                <c:pt idx="233">
                  <c:v>1.4771608772123532E-2</c:v>
                </c:pt>
                <c:pt idx="234">
                  <c:v>1.4771608772123532E-2</c:v>
                </c:pt>
                <c:pt idx="235">
                  <c:v>1.4771608772123532E-2</c:v>
                </c:pt>
                <c:pt idx="236">
                  <c:v>1.4771608772123532E-2</c:v>
                </c:pt>
                <c:pt idx="237">
                  <c:v>1.4771608772123532E-2</c:v>
                </c:pt>
                <c:pt idx="238">
                  <c:v>1.4771608772123532E-2</c:v>
                </c:pt>
                <c:pt idx="239">
                  <c:v>1.4771608772123532E-2</c:v>
                </c:pt>
                <c:pt idx="240">
                  <c:v>1.4771608772123532E-2</c:v>
                </c:pt>
                <c:pt idx="241">
                  <c:v>1.4771608772123532E-2</c:v>
                </c:pt>
                <c:pt idx="242">
                  <c:v>1.4771608772123532E-2</c:v>
                </c:pt>
                <c:pt idx="243">
                  <c:v>1.4771608772123532E-2</c:v>
                </c:pt>
                <c:pt idx="244">
                  <c:v>1.4771608772123532E-2</c:v>
                </c:pt>
                <c:pt idx="245">
                  <c:v>1.4771608772123532E-2</c:v>
                </c:pt>
                <c:pt idx="246">
                  <c:v>1.4771608772123532E-2</c:v>
                </c:pt>
                <c:pt idx="247">
                  <c:v>1.4771608772123532E-2</c:v>
                </c:pt>
                <c:pt idx="248">
                  <c:v>1.4771608772123532E-2</c:v>
                </c:pt>
                <c:pt idx="249">
                  <c:v>1.4771608772123532E-2</c:v>
                </c:pt>
                <c:pt idx="250">
                  <c:v>1.4771608772123532E-2</c:v>
                </c:pt>
                <c:pt idx="251">
                  <c:v>1.4771608772123532E-2</c:v>
                </c:pt>
                <c:pt idx="252">
                  <c:v>1.4771608772123532E-2</c:v>
                </c:pt>
                <c:pt idx="253">
                  <c:v>1.4771608772123532E-2</c:v>
                </c:pt>
                <c:pt idx="254">
                  <c:v>1.4771608772123532E-2</c:v>
                </c:pt>
                <c:pt idx="255">
                  <c:v>1.4771608772123532E-2</c:v>
                </c:pt>
                <c:pt idx="256">
                  <c:v>1.4771608772123532E-2</c:v>
                </c:pt>
                <c:pt idx="257">
                  <c:v>1.4771608772123532E-2</c:v>
                </c:pt>
                <c:pt idx="258">
                  <c:v>1.4771608772123532E-2</c:v>
                </c:pt>
                <c:pt idx="259">
                  <c:v>1.4771608772123532E-2</c:v>
                </c:pt>
                <c:pt idx="260">
                  <c:v>1.4771608772123532E-2</c:v>
                </c:pt>
                <c:pt idx="261">
                  <c:v>1.4771608772123532E-2</c:v>
                </c:pt>
                <c:pt idx="262">
                  <c:v>1.4771608772123532E-2</c:v>
                </c:pt>
                <c:pt idx="263">
                  <c:v>1.4771608772123532E-2</c:v>
                </c:pt>
                <c:pt idx="264">
                  <c:v>1.4771608772123532E-2</c:v>
                </c:pt>
                <c:pt idx="265">
                  <c:v>1.4771608772123532E-2</c:v>
                </c:pt>
                <c:pt idx="266">
                  <c:v>1.4771608772123532E-2</c:v>
                </c:pt>
                <c:pt idx="267">
                  <c:v>1.4771608772123532E-2</c:v>
                </c:pt>
                <c:pt idx="268">
                  <c:v>1.4771608772123532E-2</c:v>
                </c:pt>
                <c:pt idx="269">
                  <c:v>1.4771608772123532E-2</c:v>
                </c:pt>
                <c:pt idx="270">
                  <c:v>1.4771608772123532E-2</c:v>
                </c:pt>
                <c:pt idx="271">
                  <c:v>1.4771608772123532E-2</c:v>
                </c:pt>
                <c:pt idx="272">
                  <c:v>1.4771608772123532E-2</c:v>
                </c:pt>
                <c:pt idx="273">
                  <c:v>1.4771608772123532E-2</c:v>
                </c:pt>
                <c:pt idx="274">
                  <c:v>1.4771608772123532E-2</c:v>
                </c:pt>
                <c:pt idx="275">
                  <c:v>1.4771608772123532E-2</c:v>
                </c:pt>
                <c:pt idx="276">
                  <c:v>1.4771608772123532E-2</c:v>
                </c:pt>
                <c:pt idx="277">
                  <c:v>1.4771608772123532E-2</c:v>
                </c:pt>
                <c:pt idx="278">
                  <c:v>1.4771608772123532E-2</c:v>
                </c:pt>
                <c:pt idx="279">
                  <c:v>1.4771608772123532E-2</c:v>
                </c:pt>
                <c:pt idx="280">
                  <c:v>1.4771608772123532E-2</c:v>
                </c:pt>
                <c:pt idx="281">
                  <c:v>1.4771608772123532E-2</c:v>
                </c:pt>
                <c:pt idx="282">
                  <c:v>1.4771608772123532E-2</c:v>
                </c:pt>
                <c:pt idx="283">
                  <c:v>1.4771608772123532E-2</c:v>
                </c:pt>
                <c:pt idx="284">
                  <c:v>1.4771608772123532E-2</c:v>
                </c:pt>
                <c:pt idx="285">
                  <c:v>1.4771608772123532E-2</c:v>
                </c:pt>
                <c:pt idx="286">
                  <c:v>1.4771608772123532E-2</c:v>
                </c:pt>
                <c:pt idx="287">
                  <c:v>1.4771608772123532E-2</c:v>
                </c:pt>
                <c:pt idx="288">
                  <c:v>1.4771608772123532E-2</c:v>
                </c:pt>
                <c:pt idx="289">
                  <c:v>1.4771608772123532E-2</c:v>
                </c:pt>
                <c:pt idx="290">
                  <c:v>1.4771608772123532E-2</c:v>
                </c:pt>
                <c:pt idx="291">
                  <c:v>1.4771608772123532E-2</c:v>
                </c:pt>
                <c:pt idx="292">
                  <c:v>1.4771608772123532E-2</c:v>
                </c:pt>
                <c:pt idx="293">
                  <c:v>1.4771608772123532E-2</c:v>
                </c:pt>
                <c:pt idx="294">
                  <c:v>1.4771608772123532E-2</c:v>
                </c:pt>
                <c:pt idx="295">
                  <c:v>1.4771608772123532E-2</c:v>
                </c:pt>
                <c:pt idx="296">
                  <c:v>1.4771608772123532E-2</c:v>
                </c:pt>
                <c:pt idx="297">
                  <c:v>1.4771608772123532E-2</c:v>
                </c:pt>
                <c:pt idx="298">
                  <c:v>1.4771608772123532E-2</c:v>
                </c:pt>
                <c:pt idx="299">
                  <c:v>1.4771608772123532E-2</c:v>
                </c:pt>
                <c:pt idx="300">
                  <c:v>1.4771608772123532E-2</c:v>
                </c:pt>
                <c:pt idx="301">
                  <c:v>1.4771608772123532E-2</c:v>
                </c:pt>
                <c:pt idx="302">
                  <c:v>1.4771608772123532E-2</c:v>
                </c:pt>
                <c:pt idx="303">
                  <c:v>1.4771608772123532E-2</c:v>
                </c:pt>
                <c:pt idx="304">
                  <c:v>1.4771608772123532E-2</c:v>
                </c:pt>
                <c:pt idx="305">
                  <c:v>1.4771608772123532E-2</c:v>
                </c:pt>
                <c:pt idx="306">
                  <c:v>1.4771608772123532E-2</c:v>
                </c:pt>
                <c:pt idx="307">
                  <c:v>1.4771608772123532E-2</c:v>
                </c:pt>
                <c:pt idx="308">
                  <c:v>1.4771608772123532E-2</c:v>
                </c:pt>
                <c:pt idx="309">
                  <c:v>1.4771608772123532E-2</c:v>
                </c:pt>
                <c:pt idx="310">
                  <c:v>1.4771608772123532E-2</c:v>
                </c:pt>
                <c:pt idx="311">
                  <c:v>1.4771608772123532E-2</c:v>
                </c:pt>
                <c:pt idx="312">
                  <c:v>1.4771608772123532E-2</c:v>
                </c:pt>
                <c:pt idx="313">
                  <c:v>1.4771608772123532E-2</c:v>
                </c:pt>
                <c:pt idx="314">
                  <c:v>1.4771608772123532E-2</c:v>
                </c:pt>
                <c:pt idx="315">
                  <c:v>1.4771608772123532E-2</c:v>
                </c:pt>
                <c:pt idx="316">
                  <c:v>1.4771608772123532E-2</c:v>
                </c:pt>
                <c:pt idx="317">
                  <c:v>1.4771608772123532E-2</c:v>
                </c:pt>
                <c:pt idx="318">
                  <c:v>1.4771608772123532E-2</c:v>
                </c:pt>
                <c:pt idx="319">
                  <c:v>1.4771608772123532E-2</c:v>
                </c:pt>
                <c:pt idx="320">
                  <c:v>1.4771608772123532E-2</c:v>
                </c:pt>
                <c:pt idx="321">
                  <c:v>1.4771608772123532E-2</c:v>
                </c:pt>
                <c:pt idx="322">
                  <c:v>1.4771608772123532E-2</c:v>
                </c:pt>
                <c:pt idx="323">
                  <c:v>1.4771608772123532E-2</c:v>
                </c:pt>
                <c:pt idx="324">
                  <c:v>1.4771608772123532E-2</c:v>
                </c:pt>
                <c:pt idx="325">
                  <c:v>1.4771608772123532E-2</c:v>
                </c:pt>
                <c:pt idx="326">
                  <c:v>1.4771608772123532E-2</c:v>
                </c:pt>
                <c:pt idx="327">
                  <c:v>1.4771608772123532E-2</c:v>
                </c:pt>
                <c:pt idx="328">
                  <c:v>1.4771608772123532E-2</c:v>
                </c:pt>
                <c:pt idx="329">
                  <c:v>1.4771608772123532E-2</c:v>
                </c:pt>
                <c:pt idx="330">
                  <c:v>1.4771608772123532E-2</c:v>
                </c:pt>
                <c:pt idx="331">
                  <c:v>1.4771608772123532E-2</c:v>
                </c:pt>
                <c:pt idx="332">
                  <c:v>1.4771608772123532E-2</c:v>
                </c:pt>
                <c:pt idx="333">
                  <c:v>1.4771608772123532E-2</c:v>
                </c:pt>
                <c:pt idx="334">
                  <c:v>1.4771608772123532E-2</c:v>
                </c:pt>
                <c:pt idx="335">
                  <c:v>1.4771608772123532E-2</c:v>
                </c:pt>
                <c:pt idx="336">
                  <c:v>1.4771608772123532E-2</c:v>
                </c:pt>
                <c:pt idx="337">
                  <c:v>1.4771608772123532E-2</c:v>
                </c:pt>
                <c:pt idx="338">
                  <c:v>1.4771608772123532E-2</c:v>
                </c:pt>
                <c:pt idx="339">
                  <c:v>1.4771608772123532E-2</c:v>
                </c:pt>
                <c:pt idx="340">
                  <c:v>1.4771608772123532E-2</c:v>
                </c:pt>
                <c:pt idx="341">
                  <c:v>1.4771608772123532E-2</c:v>
                </c:pt>
                <c:pt idx="342">
                  <c:v>1.4771608772123532E-2</c:v>
                </c:pt>
                <c:pt idx="343">
                  <c:v>1.4771608772123532E-2</c:v>
                </c:pt>
                <c:pt idx="344">
                  <c:v>1.4771608772123532E-2</c:v>
                </c:pt>
                <c:pt idx="345">
                  <c:v>1.4771608772123532E-2</c:v>
                </c:pt>
                <c:pt idx="346">
                  <c:v>1.4771608772123532E-2</c:v>
                </c:pt>
                <c:pt idx="347">
                  <c:v>1.4771608772123532E-2</c:v>
                </c:pt>
                <c:pt idx="348">
                  <c:v>1.4771608772123532E-2</c:v>
                </c:pt>
                <c:pt idx="349">
                  <c:v>1.4771608772123532E-2</c:v>
                </c:pt>
                <c:pt idx="350">
                  <c:v>1.4771608772123532E-2</c:v>
                </c:pt>
                <c:pt idx="351">
                  <c:v>1.4771608772123532E-2</c:v>
                </c:pt>
                <c:pt idx="352">
                  <c:v>1.4771608772123532E-2</c:v>
                </c:pt>
                <c:pt idx="353">
                  <c:v>1.4771608772123532E-2</c:v>
                </c:pt>
                <c:pt idx="354">
                  <c:v>1.4771608772123532E-2</c:v>
                </c:pt>
                <c:pt idx="355">
                  <c:v>1.4771608772123532E-2</c:v>
                </c:pt>
                <c:pt idx="356">
                  <c:v>1.4771608772123532E-2</c:v>
                </c:pt>
                <c:pt idx="357">
                  <c:v>1.4771608772123532E-2</c:v>
                </c:pt>
                <c:pt idx="358">
                  <c:v>1.4771608772123532E-2</c:v>
                </c:pt>
                <c:pt idx="359">
                  <c:v>1.4771608772123532E-2</c:v>
                </c:pt>
                <c:pt idx="360">
                  <c:v>1.4771608772123532E-2</c:v>
                </c:pt>
                <c:pt idx="361">
                  <c:v>1.4771608772123532E-2</c:v>
                </c:pt>
                <c:pt idx="362">
                  <c:v>1.4771608772123532E-2</c:v>
                </c:pt>
                <c:pt idx="363">
                  <c:v>1.4771608772123532E-2</c:v>
                </c:pt>
                <c:pt idx="364">
                  <c:v>1.4771608772123532E-2</c:v>
                </c:pt>
                <c:pt idx="365">
                  <c:v>1.4771608772123532E-2</c:v>
                </c:pt>
                <c:pt idx="366">
                  <c:v>1.4771608772123532E-2</c:v>
                </c:pt>
                <c:pt idx="367">
                  <c:v>1.4771608772123532E-2</c:v>
                </c:pt>
                <c:pt idx="368">
                  <c:v>1.4771608772123532E-2</c:v>
                </c:pt>
                <c:pt idx="369">
                  <c:v>1.4771608772123532E-2</c:v>
                </c:pt>
                <c:pt idx="370">
                  <c:v>1.4771608772123532E-2</c:v>
                </c:pt>
                <c:pt idx="371">
                  <c:v>1.4771608772123532E-2</c:v>
                </c:pt>
                <c:pt idx="372">
                  <c:v>1.4771608772123532E-2</c:v>
                </c:pt>
                <c:pt idx="373">
                  <c:v>1.4771608772123532E-2</c:v>
                </c:pt>
                <c:pt idx="374">
                  <c:v>1.4771608772123532E-2</c:v>
                </c:pt>
                <c:pt idx="375">
                  <c:v>1.4771608772123532E-2</c:v>
                </c:pt>
                <c:pt idx="376">
                  <c:v>1.4771608772123532E-2</c:v>
                </c:pt>
                <c:pt idx="377">
                  <c:v>1.4771608772123532E-2</c:v>
                </c:pt>
                <c:pt idx="378">
                  <c:v>1.4771608772123532E-2</c:v>
                </c:pt>
                <c:pt idx="379">
                  <c:v>1.4771608772123532E-2</c:v>
                </c:pt>
                <c:pt idx="380">
                  <c:v>1.4771608772123532E-2</c:v>
                </c:pt>
                <c:pt idx="381">
                  <c:v>1.4771608772123532E-2</c:v>
                </c:pt>
                <c:pt idx="382">
                  <c:v>1.4771608772123532E-2</c:v>
                </c:pt>
                <c:pt idx="383">
                  <c:v>1.4771608772123532E-2</c:v>
                </c:pt>
                <c:pt idx="384">
                  <c:v>1.4771608772123532E-2</c:v>
                </c:pt>
                <c:pt idx="385">
                  <c:v>1.4771608772123532E-2</c:v>
                </c:pt>
                <c:pt idx="386">
                  <c:v>1.4771608772123532E-2</c:v>
                </c:pt>
                <c:pt idx="387">
                  <c:v>1.4771608772123532E-2</c:v>
                </c:pt>
                <c:pt idx="388">
                  <c:v>1.4771608772123532E-2</c:v>
                </c:pt>
                <c:pt idx="389">
                  <c:v>1.4771608772123532E-2</c:v>
                </c:pt>
                <c:pt idx="390">
                  <c:v>1.4771608772123532E-2</c:v>
                </c:pt>
                <c:pt idx="391">
                  <c:v>1.4771608772123532E-2</c:v>
                </c:pt>
                <c:pt idx="392">
                  <c:v>1.4771608772123532E-2</c:v>
                </c:pt>
                <c:pt idx="393">
                  <c:v>1.4771608772123532E-2</c:v>
                </c:pt>
                <c:pt idx="394">
                  <c:v>1.4771608772123532E-2</c:v>
                </c:pt>
                <c:pt idx="395">
                  <c:v>1.4771608772123532E-2</c:v>
                </c:pt>
                <c:pt idx="396">
                  <c:v>1.4771608772123532E-2</c:v>
                </c:pt>
                <c:pt idx="397">
                  <c:v>1.4771608772123532E-2</c:v>
                </c:pt>
                <c:pt idx="398">
                  <c:v>1.4771608772123532E-2</c:v>
                </c:pt>
                <c:pt idx="399">
                  <c:v>1.4771608772123532E-2</c:v>
                </c:pt>
                <c:pt idx="400">
                  <c:v>1.4771608772123532E-2</c:v>
                </c:pt>
                <c:pt idx="401">
                  <c:v>1.4771608772123532E-2</c:v>
                </c:pt>
                <c:pt idx="402">
                  <c:v>1.4771608772123532E-2</c:v>
                </c:pt>
                <c:pt idx="403">
                  <c:v>1.4771608772123532E-2</c:v>
                </c:pt>
                <c:pt idx="404">
                  <c:v>1.4771608772123532E-2</c:v>
                </c:pt>
                <c:pt idx="405">
                  <c:v>1.4771608772123532E-2</c:v>
                </c:pt>
                <c:pt idx="406">
                  <c:v>1.4771608772123532E-2</c:v>
                </c:pt>
                <c:pt idx="407">
                  <c:v>1.4771608772123532E-2</c:v>
                </c:pt>
                <c:pt idx="408">
                  <c:v>1.4771608772123532E-2</c:v>
                </c:pt>
                <c:pt idx="409">
                  <c:v>1.4771608772123532E-2</c:v>
                </c:pt>
                <c:pt idx="410">
                  <c:v>1.4771608772123532E-2</c:v>
                </c:pt>
                <c:pt idx="411">
                  <c:v>1.4771608772123532E-2</c:v>
                </c:pt>
                <c:pt idx="412">
                  <c:v>1.4771608772123532E-2</c:v>
                </c:pt>
                <c:pt idx="413">
                  <c:v>1.4771608772123532E-2</c:v>
                </c:pt>
                <c:pt idx="414">
                  <c:v>1.4771608772123532E-2</c:v>
                </c:pt>
                <c:pt idx="415">
                  <c:v>1.4771608772123532E-2</c:v>
                </c:pt>
                <c:pt idx="416">
                  <c:v>1.4771608772123532E-2</c:v>
                </c:pt>
                <c:pt idx="417">
                  <c:v>1.4771608772123532E-2</c:v>
                </c:pt>
                <c:pt idx="418">
                  <c:v>1.4771608772123532E-2</c:v>
                </c:pt>
                <c:pt idx="419">
                  <c:v>1.4771608772123532E-2</c:v>
                </c:pt>
                <c:pt idx="420">
                  <c:v>1.4771608772123532E-2</c:v>
                </c:pt>
                <c:pt idx="421">
                  <c:v>1.4771608772123532E-2</c:v>
                </c:pt>
                <c:pt idx="422">
                  <c:v>1.4771608772123532E-2</c:v>
                </c:pt>
                <c:pt idx="423">
                  <c:v>1.4771608772123532E-2</c:v>
                </c:pt>
                <c:pt idx="424">
                  <c:v>1.4771608772123532E-2</c:v>
                </c:pt>
                <c:pt idx="425">
                  <c:v>1.4771608772123532E-2</c:v>
                </c:pt>
                <c:pt idx="426">
                  <c:v>1.4771608772123532E-2</c:v>
                </c:pt>
                <c:pt idx="427">
                  <c:v>1.4771608772123532E-2</c:v>
                </c:pt>
                <c:pt idx="428">
                  <c:v>1.4771608772123532E-2</c:v>
                </c:pt>
                <c:pt idx="429">
                  <c:v>1.4771608772123532E-2</c:v>
                </c:pt>
                <c:pt idx="430">
                  <c:v>1.4771608772123532E-2</c:v>
                </c:pt>
                <c:pt idx="431">
                  <c:v>1.4771608772123532E-2</c:v>
                </c:pt>
                <c:pt idx="432">
                  <c:v>1.4771608772123532E-2</c:v>
                </c:pt>
                <c:pt idx="433">
                  <c:v>1.4771608772123532E-2</c:v>
                </c:pt>
                <c:pt idx="434">
                  <c:v>1.4771608772123532E-2</c:v>
                </c:pt>
                <c:pt idx="435">
                  <c:v>1.4771608772123532E-2</c:v>
                </c:pt>
                <c:pt idx="436">
                  <c:v>1.4771608772123532E-2</c:v>
                </c:pt>
                <c:pt idx="437">
                  <c:v>1.4771608772123532E-2</c:v>
                </c:pt>
                <c:pt idx="438">
                  <c:v>1.4771608772123532E-2</c:v>
                </c:pt>
                <c:pt idx="439">
                  <c:v>1.4771608772123532E-2</c:v>
                </c:pt>
                <c:pt idx="440">
                  <c:v>1.4771608772123532E-2</c:v>
                </c:pt>
                <c:pt idx="441">
                  <c:v>1.4771608772123532E-2</c:v>
                </c:pt>
                <c:pt idx="442">
                  <c:v>1.4771608772123532E-2</c:v>
                </c:pt>
                <c:pt idx="443">
                  <c:v>1.4771608772123532E-2</c:v>
                </c:pt>
                <c:pt idx="444">
                  <c:v>1.4771608772123532E-2</c:v>
                </c:pt>
                <c:pt idx="445">
                  <c:v>1.4771608772123532E-2</c:v>
                </c:pt>
                <c:pt idx="446">
                  <c:v>1.4771608772123532E-2</c:v>
                </c:pt>
                <c:pt idx="447">
                  <c:v>1.4771608772123532E-2</c:v>
                </c:pt>
                <c:pt idx="448">
                  <c:v>1.4771608772123532E-2</c:v>
                </c:pt>
                <c:pt idx="449">
                  <c:v>1.4771608772123532E-2</c:v>
                </c:pt>
                <c:pt idx="450">
                  <c:v>1.4771608772123532E-2</c:v>
                </c:pt>
                <c:pt idx="451">
                  <c:v>1.4771608772123532E-2</c:v>
                </c:pt>
                <c:pt idx="452">
                  <c:v>1.4771608772123532E-2</c:v>
                </c:pt>
                <c:pt idx="453">
                  <c:v>1.4771608772123532E-2</c:v>
                </c:pt>
                <c:pt idx="454">
                  <c:v>1.4771608772123532E-2</c:v>
                </c:pt>
                <c:pt idx="455">
                  <c:v>1.4771608772123532E-2</c:v>
                </c:pt>
                <c:pt idx="456">
                  <c:v>1.4771608772123532E-2</c:v>
                </c:pt>
                <c:pt idx="457">
                  <c:v>1.4771608772123532E-2</c:v>
                </c:pt>
                <c:pt idx="458">
                  <c:v>1.4771608772123532E-2</c:v>
                </c:pt>
                <c:pt idx="459">
                  <c:v>1.4771608772123532E-2</c:v>
                </c:pt>
                <c:pt idx="460">
                  <c:v>1.4771608772123532E-2</c:v>
                </c:pt>
                <c:pt idx="461">
                  <c:v>1.4771608772123532E-2</c:v>
                </c:pt>
                <c:pt idx="462">
                  <c:v>1.4771608772123532E-2</c:v>
                </c:pt>
                <c:pt idx="463">
                  <c:v>1.4771608772123532E-2</c:v>
                </c:pt>
                <c:pt idx="464">
                  <c:v>1.4771608772123532E-2</c:v>
                </c:pt>
                <c:pt idx="465">
                  <c:v>1.4771608772123532E-2</c:v>
                </c:pt>
                <c:pt idx="466">
                  <c:v>1.4771608772123532E-2</c:v>
                </c:pt>
                <c:pt idx="467">
                  <c:v>1.4771608772123532E-2</c:v>
                </c:pt>
                <c:pt idx="468">
                  <c:v>1.4771608772123532E-2</c:v>
                </c:pt>
                <c:pt idx="469">
                  <c:v>1.4771608772123532E-2</c:v>
                </c:pt>
                <c:pt idx="470">
                  <c:v>1.4771608772123532E-2</c:v>
                </c:pt>
                <c:pt idx="471">
                  <c:v>1.4771608772123532E-2</c:v>
                </c:pt>
                <c:pt idx="472">
                  <c:v>1.4771608772123532E-2</c:v>
                </c:pt>
                <c:pt idx="473">
                  <c:v>1.4771608772123532E-2</c:v>
                </c:pt>
                <c:pt idx="474">
                  <c:v>1.4771608772123532E-2</c:v>
                </c:pt>
                <c:pt idx="475">
                  <c:v>1.4771608772123532E-2</c:v>
                </c:pt>
                <c:pt idx="476">
                  <c:v>1.4771608772123532E-2</c:v>
                </c:pt>
                <c:pt idx="477">
                  <c:v>1.4771608772123532E-2</c:v>
                </c:pt>
                <c:pt idx="478">
                  <c:v>1.4771608772123532E-2</c:v>
                </c:pt>
                <c:pt idx="479">
                  <c:v>1.4771608772123532E-2</c:v>
                </c:pt>
                <c:pt idx="480">
                  <c:v>1.4771608772123532E-2</c:v>
                </c:pt>
                <c:pt idx="481">
                  <c:v>1.4771608772123532E-2</c:v>
                </c:pt>
                <c:pt idx="482">
                  <c:v>1.4771608772123532E-2</c:v>
                </c:pt>
                <c:pt idx="483">
                  <c:v>1.4771608772123532E-2</c:v>
                </c:pt>
                <c:pt idx="484">
                  <c:v>1.4771608772123532E-2</c:v>
                </c:pt>
                <c:pt idx="485">
                  <c:v>1.4771608772123532E-2</c:v>
                </c:pt>
                <c:pt idx="486">
                  <c:v>1.4771608772123532E-2</c:v>
                </c:pt>
                <c:pt idx="487">
                  <c:v>1.4771608772123532E-2</c:v>
                </c:pt>
                <c:pt idx="488">
                  <c:v>1.4771608772123532E-2</c:v>
                </c:pt>
                <c:pt idx="489">
                  <c:v>1.4771608772123532E-2</c:v>
                </c:pt>
                <c:pt idx="490">
                  <c:v>1.4771608772123532E-2</c:v>
                </c:pt>
                <c:pt idx="491">
                  <c:v>1.4771608772123532E-2</c:v>
                </c:pt>
                <c:pt idx="492">
                  <c:v>1.4771608772123532E-2</c:v>
                </c:pt>
                <c:pt idx="493">
                  <c:v>1.4771608772123532E-2</c:v>
                </c:pt>
                <c:pt idx="494">
                  <c:v>1.4771608772123532E-2</c:v>
                </c:pt>
                <c:pt idx="495">
                  <c:v>1.4771608772123532E-2</c:v>
                </c:pt>
                <c:pt idx="496">
                  <c:v>1.4771608772123532E-2</c:v>
                </c:pt>
                <c:pt idx="497">
                  <c:v>1.4771608772123532E-2</c:v>
                </c:pt>
                <c:pt idx="498">
                  <c:v>1.4771608772123532E-2</c:v>
                </c:pt>
                <c:pt idx="499">
                  <c:v>1.4771608772123532E-2</c:v>
                </c:pt>
                <c:pt idx="500">
                  <c:v>1.4771608772123532E-2</c:v>
                </c:pt>
                <c:pt idx="501">
                  <c:v>1.4771608772123532E-2</c:v>
                </c:pt>
                <c:pt idx="502">
                  <c:v>1.4771608772123532E-2</c:v>
                </c:pt>
                <c:pt idx="503">
                  <c:v>1.4771608772123532E-2</c:v>
                </c:pt>
                <c:pt idx="504">
                  <c:v>1.4771608772123532E-2</c:v>
                </c:pt>
                <c:pt idx="505">
                  <c:v>1.4771608772123532E-2</c:v>
                </c:pt>
                <c:pt idx="506">
                  <c:v>1.4771608772123532E-2</c:v>
                </c:pt>
                <c:pt idx="507">
                  <c:v>1.4771608772123532E-2</c:v>
                </c:pt>
                <c:pt idx="508">
                  <c:v>1.4771608772123532E-2</c:v>
                </c:pt>
                <c:pt idx="509">
                  <c:v>1.4771608772123532E-2</c:v>
                </c:pt>
                <c:pt idx="510">
                  <c:v>1.4771608772123532E-2</c:v>
                </c:pt>
                <c:pt idx="511">
                  <c:v>1.4771608772123532E-2</c:v>
                </c:pt>
                <c:pt idx="512">
                  <c:v>1.4771608772123532E-2</c:v>
                </c:pt>
                <c:pt idx="513">
                  <c:v>1.4771608772123532E-2</c:v>
                </c:pt>
                <c:pt idx="514">
                  <c:v>1.4771608772123532E-2</c:v>
                </c:pt>
                <c:pt idx="515">
                  <c:v>1.4771608772123532E-2</c:v>
                </c:pt>
                <c:pt idx="516">
                  <c:v>1.4771608772123532E-2</c:v>
                </c:pt>
                <c:pt idx="517">
                  <c:v>1.4771608772123532E-2</c:v>
                </c:pt>
                <c:pt idx="518">
                  <c:v>1.4771608772123532E-2</c:v>
                </c:pt>
                <c:pt idx="519">
                  <c:v>1.4771608772123532E-2</c:v>
                </c:pt>
                <c:pt idx="520">
                  <c:v>1.4771608772123532E-2</c:v>
                </c:pt>
                <c:pt idx="521">
                  <c:v>1.4771608772123532E-2</c:v>
                </c:pt>
                <c:pt idx="522">
                  <c:v>1.4771608772123532E-2</c:v>
                </c:pt>
                <c:pt idx="523">
                  <c:v>1.4771608772123532E-2</c:v>
                </c:pt>
                <c:pt idx="524">
                  <c:v>1.4771608772123532E-2</c:v>
                </c:pt>
                <c:pt idx="525">
                  <c:v>1.4771608772123532E-2</c:v>
                </c:pt>
                <c:pt idx="526">
                  <c:v>1.4771608772123532E-2</c:v>
                </c:pt>
                <c:pt idx="527">
                  <c:v>1.4771608772123532E-2</c:v>
                </c:pt>
                <c:pt idx="528">
                  <c:v>1.4771608772123532E-2</c:v>
                </c:pt>
                <c:pt idx="529">
                  <c:v>1.4771608772123532E-2</c:v>
                </c:pt>
                <c:pt idx="530">
                  <c:v>1.4771608772123532E-2</c:v>
                </c:pt>
                <c:pt idx="531">
                  <c:v>1.4771608772123532E-2</c:v>
                </c:pt>
                <c:pt idx="532">
                  <c:v>1.4771608772123532E-2</c:v>
                </c:pt>
                <c:pt idx="533">
                  <c:v>1.4771608772123532E-2</c:v>
                </c:pt>
                <c:pt idx="534">
                  <c:v>1.4771608772123532E-2</c:v>
                </c:pt>
                <c:pt idx="535">
                  <c:v>1.4771608772123532E-2</c:v>
                </c:pt>
                <c:pt idx="536">
                  <c:v>1.4771608772123532E-2</c:v>
                </c:pt>
                <c:pt idx="537">
                  <c:v>1.4771608772123532E-2</c:v>
                </c:pt>
                <c:pt idx="538">
                  <c:v>1.4771608772123532E-2</c:v>
                </c:pt>
                <c:pt idx="539">
                  <c:v>1.4771608772123532E-2</c:v>
                </c:pt>
                <c:pt idx="540">
                  <c:v>1.4771608772123532E-2</c:v>
                </c:pt>
                <c:pt idx="541">
                  <c:v>1.4771608772123532E-2</c:v>
                </c:pt>
                <c:pt idx="542">
                  <c:v>1.4771608772123532E-2</c:v>
                </c:pt>
                <c:pt idx="543">
                  <c:v>1.4771608772123532E-2</c:v>
                </c:pt>
                <c:pt idx="544">
                  <c:v>1.4771608772123532E-2</c:v>
                </c:pt>
                <c:pt idx="545">
                  <c:v>1.4771608772123532E-2</c:v>
                </c:pt>
                <c:pt idx="546">
                  <c:v>1.4771608772123532E-2</c:v>
                </c:pt>
                <c:pt idx="547">
                  <c:v>1.4771608772123532E-2</c:v>
                </c:pt>
                <c:pt idx="548">
                  <c:v>1.4771608772123532E-2</c:v>
                </c:pt>
                <c:pt idx="549">
                  <c:v>1.4771608772123532E-2</c:v>
                </c:pt>
                <c:pt idx="550">
                  <c:v>1.4771608772123532E-2</c:v>
                </c:pt>
                <c:pt idx="551">
                  <c:v>1.4771608772123532E-2</c:v>
                </c:pt>
                <c:pt idx="552">
                  <c:v>1.4771608772123532E-2</c:v>
                </c:pt>
                <c:pt idx="553">
                  <c:v>1.4771608772123532E-2</c:v>
                </c:pt>
                <c:pt idx="554">
                  <c:v>1.4771608772123532E-2</c:v>
                </c:pt>
                <c:pt idx="555">
                  <c:v>1.4771608772123532E-2</c:v>
                </c:pt>
                <c:pt idx="556">
                  <c:v>1.4771608772123532E-2</c:v>
                </c:pt>
                <c:pt idx="557">
                  <c:v>1.4771608772123532E-2</c:v>
                </c:pt>
                <c:pt idx="558">
                  <c:v>1.4771608772123532E-2</c:v>
                </c:pt>
                <c:pt idx="559">
                  <c:v>1.4771608772123532E-2</c:v>
                </c:pt>
                <c:pt idx="560">
                  <c:v>1.4771608772123532E-2</c:v>
                </c:pt>
                <c:pt idx="561">
                  <c:v>1.4771608772123532E-2</c:v>
                </c:pt>
                <c:pt idx="562">
                  <c:v>1.4771608772123532E-2</c:v>
                </c:pt>
                <c:pt idx="563">
                  <c:v>1.4771608772123532E-2</c:v>
                </c:pt>
                <c:pt idx="564">
                  <c:v>1.4771608772123532E-2</c:v>
                </c:pt>
                <c:pt idx="565">
                  <c:v>1.4771608772123532E-2</c:v>
                </c:pt>
                <c:pt idx="566">
                  <c:v>1.4771608772123532E-2</c:v>
                </c:pt>
                <c:pt idx="567">
                  <c:v>1.4771608772123532E-2</c:v>
                </c:pt>
                <c:pt idx="568">
                  <c:v>1.4771608772123532E-2</c:v>
                </c:pt>
                <c:pt idx="569">
                  <c:v>1.4771608772123532E-2</c:v>
                </c:pt>
                <c:pt idx="570">
                  <c:v>1.4771608772123532E-2</c:v>
                </c:pt>
                <c:pt idx="571">
                  <c:v>1.4771608772123532E-2</c:v>
                </c:pt>
                <c:pt idx="572">
                  <c:v>1.4771608772123532E-2</c:v>
                </c:pt>
                <c:pt idx="573">
                  <c:v>1.4771608772123532E-2</c:v>
                </c:pt>
                <c:pt idx="574">
                  <c:v>1.4771608772123532E-2</c:v>
                </c:pt>
                <c:pt idx="575">
                  <c:v>1.4771608772123532E-2</c:v>
                </c:pt>
                <c:pt idx="576">
                  <c:v>1.4771608772123532E-2</c:v>
                </c:pt>
                <c:pt idx="577">
                  <c:v>1.4771608772123532E-2</c:v>
                </c:pt>
                <c:pt idx="578">
                  <c:v>1.4771608772123532E-2</c:v>
                </c:pt>
                <c:pt idx="579">
                  <c:v>1.4771608772123532E-2</c:v>
                </c:pt>
                <c:pt idx="580">
                  <c:v>1.4771608772123532E-2</c:v>
                </c:pt>
                <c:pt idx="581">
                  <c:v>1.4771608772123532E-2</c:v>
                </c:pt>
                <c:pt idx="582">
                  <c:v>1.4771608772123532E-2</c:v>
                </c:pt>
                <c:pt idx="583">
                  <c:v>1.4771608772123532E-2</c:v>
                </c:pt>
                <c:pt idx="584">
                  <c:v>1.4771608772123532E-2</c:v>
                </c:pt>
                <c:pt idx="585">
                  <c:v>1.4771608772123532E-2</c:v>
                </c:pt>
                <c:pt idx="586">
                  <c:v>1.4771608772123532E-2</c:v>
                </c:pt>
                <c:pt idx="587">
                  <c:v>1.4771608772123532E-2</c:v>
                </c:pt>
                <c:pt idx="588">
                  <c:v>1.4771608772123532E-2</c:v>
                </c:pt>
                <c:pt idx="589">
                  <c:v>1.4771608772123532E-2</c:v>
                </c:pt>
                <c:pt idx="590">
                  <c:v>1.4771608772123532E-2</c:v>
                </c:pt>
                <c:pt idx="591">
                  <c:v>1.4771608772123532E-2</c:v>
                </c:pt>
                <c:pt idx="592">
                  <c:v>1.4771608772123532E-2</c:v>
                </c:pt>
                <c:pt idx="593">
                  <c:v>1.4771608772123532E-2</c:v>
                </c:pt>
                <c:pt idx="594">
                  <c:v>1.4771608772123532E-2</c:v>
                </c:pt>
                <c:pt idx="595">
                  <c:v>1.4771608772123532E-2</c:v>
                </c:pt>
                <c:pt idx="596">
                  <c:v>1.4771608772123532E-2</c:v>
                </c:pt>
                <c:pt idx="597">
                  <c:v>1.4771608772123532E-2</c:v>
                </c:pt>
                <c:pt idx="598">
                  <c:v>1.4771608772123532E-2</c:v>
                </c:pt>
                <c:pt idx="599">
                  <c:v>1.4771608772123532E-2</c:v>
                </c:pt>
                <c:pt idx="600">
                  <c:v>1.4771608772123532E-2</c:v>
                </c:pt>
                <c:pt idx="601">
                  <c:v>1.4771608772123532E-2</c:v>
                </c:pt>
                <c:pt idx="602">
                  <c:v>1.4771608772123532E-2</c:v>
                </c:pt>
                <c:pt idx="603">
                  <c:v>1.4771608772123532E-2</c:v>
                </c:pt>
                <c:pt idx="604">
                  <c:v>1.4771608772123532E-2</c:v>
                </c:pt>
                <c:pt idx="605">
                  <c:v>1.4771608772123532E-2</c:v>
                </c:pt>
                <c:pt idx="606">
                  <c:v>1.4771608772123532E-2</c:v>
                </c:pt>
                <c:pt idx="607">
                  <c:v>1.4771608772123532E-2</c:v>
                </c:pt>
                <c:pt idx="608">
                  <c:v>1.4771608772123532E-2</c:v>
                </c:pt>
                <c:pt idx="609">
                  <c:v>1.4771608772123532E-2</c:v>
                </c:pt>
                <c:pt idx="610">
                  <c:v>1.4771608772123532E-2</c:v>
                </c:pt>
                <c:pt idx="611">
                  <c:v>1.4771608772123532E-2</c:v>
                </c:pt>
                <c:pt idx="612">
                  <c:v>1.4771608772123532E-2</c:v>
                </c:pt>
                <c:pt idx="613">
                  <c:v>1.4771608772123532E-2</c:v>
                </c:pt>
                <c:pt idx="614">
                  <c:v>1.4771608772123532E-2</c:v>
                </c:pt>
                <c:pt idx="615">
                  <c:v>1.4771608772123532E-2</c:v>
                </c:pt>
                <c:pt idx="616">
                  <c:v>1.4771608772123532E-2</c:v>
                </c:pt>
                <c:pt idx="617">
                  <c:v>1.4771608772123532E-2</c:v>
                </c:pt>
                <c:pt idx="618">
                  <c:v>1.4771608772123532E-2</c:v>
                </c:pt>
                <c:pt idx="619">
                  <c:v>1.4771608772123532E-2</c:v>
                </c:pt>
                <c:pt idx="620">
                  <c:v>1.4771608772123532E-2</c:v>
                </c:pt>
                <c:pt idx="621">
                  <c:v>1.4771608772123532E-2</c:v>
                </c:pt>
                <c:pt idx="622">
                  <c:v>1.4771608772123532E-2</c:v>
                </c:pt>
                <c:pt idx="623">
                  <c:v>1.4771608772123532E-2</c:v>
                </c:pt>
                <c:pt idx="624">
                  <c:v>1.4771608772123532E-2</c:v>
                </c:pt>
                <c:pt idx="625">
                  <c:v>1.4771608772123532E-2</c:v>
                </c:pt>
                <c:pt idx="626">
                  <c:v>1.4771608772123532E-2</c:v>
                </c:pt>
                <c:pt idx="627">
                  <c:v>1.4771608772123532E-2</c:v>
                </c:pt>
                <c:pt idx="628">
                  <c:v>1.4771608772123532E-2</c:v>
                </c:pt>
                <c:pt idx="629">
                  <c:v>1.4771608772123532E-2</c:v>
                </c:pt>
                <c:pt idx="630">
                  <c:v>1.4771608772123532E-2</c:v>
                </c:pt>
                <c:pt idx="631">
                  <c:v>1.4771608772123532E-2</c:v>
                </c:pt>
                <c:pt idx="632">
                  <c:v>1.4771608772123532E-2</c:v>
                </c:pt>
                <c:pt idx="633">
                  <c:v>1.4771608772123532E-2</c:v>
                </c:pt>
                <c:pt idx="634">
                  <c:v>1.4771608772123532E-2</c:v>
                </c:pt>
                <c:pt idx="635">
                  <c:v>1.4771608772123532E-2</c:v>
                </c:pt>
                <c:pt idx="636">
                  <c:v>1.4771608772123532E-2</c:v>
                </c:pt>
                <c:pt idx="637">
                  <c:v>1.4771608772123532E-2</c:v>
                </c:pt>
                <c:pt idx="638">
                  <c:v>1.4771608772123532E-2</c:v>
                </c:pt>
                <c:pt idx="639">
                  <c:v>1.4771608772123532E-2</c:v>
                </c:pt>
                <c:pt idx="640">
                  <c:v>1.4771608772123532E-2</c:v>
                </c:pt>
                <c:pt idx="641">
                  <c:v>1.4771608772123532E-2</c:v>
                </c:pt>
                <c:pt idx="642">
                  <c:v>1.4771608772123532E-2</c:v>
                </c:pt>
                <c:pt idx="643">
                  <c:v>1.4771608772123532E-2</c:v>
                </c:pt>
                <c:pt idx="644">
                  <c:v>1.4771608772123532E-2</c:v>
                </c:pt>
                <c:pt idx="645">
                  <c:v>1.4771608772123532E-2</c:v>
                </c:pt>
                <c:pt idx="646">
                  <c:v>1.4771608772123532E-2</c:v>
                </c:pt>
                <c:pt idx="647">
                  <c:v>1.4771608772123532E-2</c:v>
                </c:pt>
                <c:pt idx="648">
                  <c:v>1.4771608772123532E-2</c:v>
                </c:pt>
                <c:pt idx="649">
                  <c:v>1.4771608772123532E-2</c:v>
                </c:pt>
                <c:pt idx="650">
                  <c:v>1.4771608772123532E-2</c:v>
                </c:pt>
                <c:pt idx="651">
                  <c:v>1.4771608772123532E-2</c:v>
                </c:pt>
                <c:pt idx="652">
                  <c:v>1.4771608772123532E-2</c:v>
                </c:pt>
                <c:pt idx="653">
                  <c:v>1.4771608772123532E-2</c:v>
                </c:pt>
                <c:pt idx="654">
                  <c:v>1.4771608772123532E-2</c:v>
                </c:pt>
                <c:pt idx="655">
                  <c:v>1.4771608772123532E-2</c:v>
                </c:pt>
                <c:pt idx="656">
                  <c:v>1.4771608772123532E-2</c:v>
                </c:pt>
                <c:pt idx="657">
                  <c:v>1.4771608772123532E-2</c:v>
                </c:pt>
                <c:pt idx="658">
                  <c:v>1.4771608772123532E-2</c:v>
                </c:pt>
                <c:pt idx="659">
                  <c:v>1.4771608772123532E-2</c:v>
                </c:pt>
                <c:pt idx="660">
                  <c:v>1.4771608772123532E-2</c:v>
                </c:pt>
                <c:pt idx="661">
                  <c:v>1.4771608772123532E-2</c:v>
                </c:pt>
                <c:pt idx="662">
                  <c:v>1.4771608772123532E-2</c:v>
                </c:pt>
                <c:pt idx="663">
                  <c:v>1.4771608772123532E-2</c:v>
                </c:pt>
                <c:pt idx="664">
                  <c:v>1.4771608772123532E-2</c:v>
                </c:pt>
                <c:pt idx="665">
                  <c:v>1.4771608772123532E-2</c:v>
                </c:pt>
                <c:pt idx="666">
                  <c:v>1.4771608772123532E-2</c:v>
                </c:pt>
                <c:pt idx="667">
                  <c:v>1.4771608772123532E-2</c:v>
                </c:pt>
                <c:pt idx="668">
                  <c:v>1.4771608772123532E-2</c:v>
                </c:pt>
                <c:pt idx="669">
                  <c:v>1.4771608772123532E-2</c:v>
                </c:pt>
                <c:pt idx="670">
                  <c:v>1.4771608772123532E-2</c:v>
                </c:pt>
                <c:pt idx="671">
                  <c:v>1.4771608772123532E-2</c:v>
                </c:pt>
                <c:pt idx="672">
                  <c:v>1.4771608772123532E-2</c:v>
                </c:pt>
                <c:pt idx="673">
                  <c:v>1.4771608772123532E-2</c:v>
                </c:pt>
                <c:pt idx="674">
                  <c:v>1.4771608772123532E-2</c:v>
                </c:pt>
                <c:pt idx="675">
                  <c:v>1.4771608772123532E-2</c:v>
                </c:pt>
                <c:pt idx="676">
                  <c:v>1.4771608772123532E-2</c:v>
                </c:pt>
                <c:pt idx="677">
                  <c:v>1.4771608772123532E-2</c:v>
                </c:pt>
                <c:pt idx="678">
                  <c:v>1.4771608772123532E-2</c:v>
                </c:pt>
                <c:pt idx="679">
                  <c:v>1.4771608772123532E-2</c:v>
                </c:pt>
                <c:pt idx="680">
                  <c:v>1.4771608772123532E-2</c:v>
                </c:pt>
                <c:pt idx="681">
                  <c:v>1.4771608772123532E-2</c:v>
                </c:pt>
                <c:pt idx="682">
                  <c:v>1.4771608772123532E-2</c:v>
                </c:pt>
                <c:pt idx="683">
                  <c:v>1.4771608772123532E-2</c:v>
                </c:pt>
                <c:pt idx="684">
                  <c:v>1.4771608772123532E-2</c:v>
                </c:pt>
                <c:pt idx="685">
                  <c:v>1.4771608772123532E-2</c:v>
                </c:pt>
                <c:pt idx="686">
                  <c:v>1.4771608772123532E-2</c:v>
                </c:pt>
                <c:pt idx="687">
                  <c:v>1.4771608772123532E-2</c:v>
                </c:pt>
                <c:pt idx="688">
                  <c:v>1.4771608772123532E-2</c:v>
                </c:pt>
                <c:pt idx="689">
                  <c:v>1.4771608772123532E-2</c:v>
                </c:pt>
                <c:pt idx="690">
                  <c:v>1.4771608772123532E-2</c:v>
                </c:pt>
                <c:pt idx="691">
                  <c:v>1.4771608772123532E-2</c:v>
                </c:pt>
                <c:pt idx="692">
                  <c:v>1.4771608772123532E-2</c:v>
                </c:pt>
                <c:pt idx="693">
                  <c:v>1.4771608772123532E-2</c:v>
                </c:pt>
                <c:pt idx="694">
                  <c:v>1.4771608772123532E-2</c:v>
                </c:pt>
                <c:pt idx="695">
                  <c:v>1.4771608772123532E-2</c:v>
                </c:pt>
                <c:pt idx="696">
                  <c:v>1.4771608772123532E-2</c:v>
                </c:pt>
                <c:pt idx="697">
                  <c:v>1.4771608772123532E-2</c:v>
                </c:pt>
                <c:pt idx="698">
                  <c:v>1.4771608772123532E-2</c:v>
                </c:pt>
                <c:pt idx="699">
                  <c:v>1.4771608772123532E-2</c:v>
                </c:pt>
                <c:pt idx="700">
                  <c:v>1.4771608772123532E-2</c:v>
                </c:pt>
                <c:pt idx="701">
                  <c:v>1.4771608772123532E-2</c:v>
                </c:pt>
                <c:pt idx="702">
                  <c:v>1.4771608772123532E-2</c:v>
                </c:pt>
                <c:pt idx="703">
                  <c:v>1.4771608772123532E-2</c:v>
                </c:pt>
                <c:pt idx="704">
                  <c:v>1.4771608772123532E-2</c:v>
                </c:pt>
                <c:pt idx="705">
                  <c:v>1.4771608772123532E-2</c:v>
                </c:pt>
                <c:pt idx="706">
                  <c:v>1.4771608772123532E-2</c:v>
                </c:pt>
                <c:pt idx="707">
                  <c:v>1.4771608772123532E-2</c:v>
                </c:pt>
                <c:pt idx="708">
                  <c:v>1.4771608772123532E-2</c:v>
                </c:pt>
                <c:pt idx="709">
                  <c:v>1.4771608772123532E-2</c:v>
                </c:pt>
                <c:pt idx="710">
                  <c:v>1.4771608772123532E-2</c:v>
                </c:pt>
                <c:pt idx="711">
                  <c:v>1.4771608772123532E-2</c:v>
                </c:pt>
                <c:pt idx="712">
                  <c:v>1.4771608772123532E-2</c:v>
                </c:pt>
                <c:pt idx="713">
                  <c:v>1.4771608772123532E-2</c:v>
                </c:pt>
                <c:pt idx="714">
                  <c:v>1.4771608772123532E-2</c:v>
                </c:pt>
                <c:pt idx="715">
                  <c:v>1.4771608772123532E-2</c:v>
                </c:pt>
                <c:pt idx="716">
                  <c:v>1.4771608772123532E-2</c:v>
                </c:pt>
                <c:pt idx="717">
                  <c:v>1.4771608772123532E-2</c:v>
                </c:pt>
                <c:pt idx="718">
                  <c:v>1.4771608772123532E-2</c:v>
                </c:pt>
                <c:pt idx="719">
                  <c:v>1.4771608772123532E-2</c:v>
                </c:pt>
                <c:pt idx="720">
                  <c:v>1.4771608772123532E-2</c:v>
                </c:pt>
                <c:pt idx="721">
                  <c:v>1.4771608772123532E-2</c:v>
                </c:pt>
                <c:pt idx="722">
                  <c:v>1.4771608772123532E-2</c:v>
                </c:pt>
                <c:pt idx="723">
                  <c:v>1.4771608772123532E-2</c:v>
                </c:pt>
                <c:pt idx="724">
                  <c:v>1.4771608772123532E-2</c:v>
                </c:pt>
                <c:pt idx="725">
                  <c:v>1.4771608772123532E-2</c:v>
                </c:pt>
                <c:pt idx="726">
                  <c:v>1.4771608772123532E-2</c:v>
                </c:pt>
                <c:pt idx="727">
                  <c:v>1.4771608772123532E-2</c:v>
                </c:pt>
                <c:pt idx="728">
                  <c:v>1.4771608772123532E-2</c:v>
                </c:pt>
                <c:pt idx="729">
                  <c:v>1.4771608772123532E-2</c:v>
                </c:pt>
                <c:pt idx="730">
                  <c:v>1.4771608772123532E-2</c:v>
                </c:pt>
                <c:pt idx="731">
                  <c:v>1.4771608772123532E-2</c:v>
                </c:pt>
                <c:pt idx="732">
                  <c:v>1.4771608772123532E-2</c:v>
                </c:pt>
                <c:pt idx="733">
                  <c:v>1.4771608772123532E-2</c:v>
                </c:pt>
                <c:pt idx="734">
                  <c:v>1.4771608772123532E-2</c:v>
                </c:pt>
                <c:pt idx="735">
                  <c:v>1.4771608772123532E-2</c:v>
                </c:pt>
                <c:pt idx="736">
                  <c:v>1.4771608772123532E-2</c:v>
                </c:pt>
                <c:pt idx="737">
                  <c:v>1.4771608772123532E-2</c:v>
                </c:pt>
                <c:pt idx="738">
                  <c:v>1.4771608772123532E-2</c:v>
                </c:pt>
                <c:pt idx="739">
                  <c:v>1.4771608772123532E-2</c:v>
                </c:pt>
                <c:pt idx="740">
                  <c:v>1.4771608772123532E-2</c:v>
                </c:pt>
                <c:pt idx="741">
                  <c:v>1.4771608772123532E-2</c:v>
                </c:pt>
                <c:pt idx="742">
                  <c:v>1.4771608772123532E-2</c:v>
                </c:pt>
                <c:pt idx="743">
                  <c:v>1.4771608772123532E-2</c:v>
                </c:pt>
                <c:pt idx="744">
                  <c:v>1.4771608772123532E-2</c:v>
                </c:pt>
                <c:pt idx="745">
                  <c:v>1.4771608772123532E-2</c:v>
                </c:pt>
                <c:pt idx="746">
                  <c:v>1.4771608772123532E-2</c:v>
                </c:pt>
                <c:pt idx="747">
                  <c:v>1.4771608772123532E-2</c:v>
                </c:pt>
                <c:pt idx="748">
                  <c:v>1.4771608772123532E-2</c:v>
                </c:pt>
                <c:pt idx="749">
                  <c:v>1.4771608772123532E-2</c:v>
                </c:pt>
                <c:pt idx="750">
                  <c:v>1.4771608772123532E-2</c:v>
                </c:pt>
                <c:pt idx="751">
                  <c:v>1.4771608772123532E-2</c:v>
                </c:pt>
                <c:pt idx="752">
                  <c:v>1.4771608772123532E-2</c:v>
                </c:pt>
                <c:pt idx="753">
                  <c:v>1.4771608772123532E-2</c:v>
                </c:pt>
                <c:pt idx="754">
                  <c:v>1.4771608772123532E-2</c:v>
                </c:pt>
                <c:pt idx="755">
                  <c:v>1.4771608772123532E-2</c:v>
                </c:pt>
                <c:pt idx="756">
                  <c:v>1.4771608772123532E-2</c:v>
                </c:pt>
                <c:pt idx="757">
                  <c:v>1.4771608772123532E-2</c:v>
                </c:pt>
                <c:pt idx="758">
                  <c:v>1.4771608772123532E-2</c:v>
                </c:pt>
                <c:pt idx="759">
                  <c:v>1.4771608772123532E-2</c:v>
                </c:pt>
                <c:pt idx="760">
                  <c:v>1.4771608772123532E-2</c:v>
                </c:pt>
                <c:pt idx="761">
                  <c:v>1.4771608772123532E-2</c:v>
                </c:pt>
                <c:pt idx="762">
                  <c:v>1.4771608772123532E-2</c:v>
                </c:pt>
                <c:pt idx="763">
                  <c:v>1.4771608772123532E-2</c:v>
                </c:pt>
                <c:pt idx="764">
                  <c:v>1.4771608772123532E-2</c:v>
                </c:pt>
                <c:pt idx="765">
                  <c:v>1.4771608772123532E-2</c:v>
                </c:pt>
                <c:pt idx="766">
                  <c:v>1.4771608772123532E-2</c:v>
                </c:pt>
                <c:pt idx="767">
                  <c:v>1.4771608772123532E-2</c:v>
                </c:pt>
                <c:pt idx="768">
                  <c:v>1.4771608772123532E-2</c:v>
                </c:pt>
                <c:pt idx="769">
                  <c:v>1.4771608772123532E-2</c:v>
                </c:pt>
                <c:pt idx="770">
                  <c:v>1.4771608772123532E-2</c:v>
                </c:pt>
                <c:pt idx="771">
                  <c:v>1.4771608772123532E-2</c:v>
                </c:pt>
                <c:pt idx="772">
                  <c:v>1.4771608772123532E-2</c:v>
                </c:pt>
                <c:pt idx="773">
                  <c:v>1.4771608772123532E-2</c:v>
                </c:pt>
                <c:pt idx="774">
                  <c:v>1.4771608772123532E-2</c:v>
                </c:pt>
                <c:pt idx="775">
                  <c:v>1.4771608772123532E-2</c:v>
                </c:pt>
                <c:pt idx="776">
                  <c:v>1.4771608772123532E-2</c:v>
                </c:pt>
                <c:pt idx="777">
                  <c:v>1.4771608772123532E-2</c:v>
                </c:pt>
                <c:pt idx="778">
                  <c:v>1.4771608772123532E-2</c:v>
                </c:pt>
                <c:pt idx="779">
                  <c:v>1.4771608772123532E-2</c:v>
                </c:pt>
                <c:pt idx="780">
                  <c:v>1.4771608772123532E-2</c:v>
                </c:pt>
                <c:pt idx="781">
                  <c:v>1.4771608772123532E-2</c:v>
                </c:pt>
                <c:pt idx="782">
                  <c:v>1.4771608772123532E-2</c:v>
                </c:pt>
                <c:pt idx="783">
                  <c:v>1.4771608772123532E-2</c:v>
                </c:pt>
                <c:pt idx="784">
                  <c:v>1.4771608772123532E-2</c:v>
                </c:pt>
                <c:pt idx="785">
                  <c:v>1.4771608772123532E-2</c:v>
                </c:pt>
                <c:pt idx="786">
                  <c:v>1.4771608772123532E-2</c:v>
                </c:pt>
                <c:pt idx="787">
                  <c:v>1.4771608772123532E-2</c:v>
                </c:pt>
                <c:pt idx="788">
                  <c:v>1.4771608772123532E-2</c:v>
                </c:pt>
                <c:pt idx="789">
                  <c:v>1.4771608772123532E-2</c:v>
                </c:pt>
                <c:pt idx="790">
                  <c:v>1.4771608772123532E-2</c:v>
                </c:pt>
                <c:pt idx="791">
                  <c:v>1.4771608772123532E-2</c:v>
                </c:pt>
                <c:pt idx="792">
                  <c:v>1.4771608772123532E-2</c:v>
                </c:pt>
                <c:pt idx="793">
                  <c:v>1.4771608772123532E-2</c:v>
                </c:pt>
                <c:pt idx="794">
                  <c:v>1.4771608772123532E-2</c:v>
                </c:pt>
                <c:pt idx="795">
                  <c:v>1.4771608772123532E-2</c:v>
                </c:pt>
                <c:pt idx="796">
                  <c:v>1.4771608772123532E-2</c:v>
                </c:pt>
                <c:pt idx="797">
                  <c:v>1.4771608772123532E-2</c:v>
                </c:pt>
                <c:pt idx="798">
                  <c:v>1.4771608772123532E-2</c:v>
                </c:pt>
                <c:pt idx="799">
                  <c:v>1.4771608772123532E-2</c:v>
                </c:pt>
                <c:pt idx="800">
                  <c:v>1.4771608772123532E-2</c:v>
                </c:pt>
                <c:pt idx="801">
                  <c:v>1.4771608772123532E-2</c:v>
                </c:pt>
                <c:pt idx="802">
                  <c:v>1.4771608772123532E-2</c:v>
                </c:pt>
                <c:pt idx="803">
                  <c:v>1.4771608772123532E-2</c:v>
                </c:pt>
                <c:pt idx="804">
                  <c:v>1.4771608772123532E-2</c:v>
                </c:pt>
                <c:pt idx="805">
                  <c:v>1.4771608772123532E-2</c:v>
                </c:pt>
                <c:pt idx="806">
                  <c:v>1.4771608772123532E-2</c:v>
                </c:pt>
                <c:pt idx="807">
                  <c:v>1.4771608772123532E-2</c:v>
                </c:pt>
                <c:pt idx="808">
                  <c:v>1.4771608772123532E-2</c:v>
                </c:pt>
                <c:pt idx="809">
                  <c:v>1.4771608772123532E-2</c:v>
                </c:pt>
                <c:pt idx="810">
                  <c:v>1.4771608772123532E-2</c:v>
                </c:pt>
                <c:pt idx="811">
                  <c:v>1.4771608772123532E-2</c:v>
                </c:pt>
                <c:pt idx="812">
                  <c:v>1.4771608772123532E-2</c:v>
                </c:pt>
                <c:pt idx="813">
                  <c:v>1.4771608772123532E-2</c:v>
                </c:pt>
                <c:pt idx="814">
                  <c:v>1.4771608772123532E-2</c:v>
                </c:pt>
                <c:pt idx="815">
                  <c:v>1.4771608772123532E-2</c:v>
                </c:pt>
                <c:pt idx="816">
                  <c:v>1.4771608772123532E-2</c:v>
                </c:pt>
                <c:pt idx="817">
                  <c:v>1.4771608772123532E-2</c:v>
                </c:pt>
                <c:pt idx="818">
                  <c:v>1.4771608772123532E-2</c:v>
                </c:pt>
                <c:pt idx="819">
                  <c:v>1.4771608772123532E-2</c:v>
                </c:pt>
                <c:pt idx="820">
                  <c:v>1.4771608772123532E-2</c:v>
                </c:pt>
                <c:pt idx="821">
                  <c:v>1.4771608772123532E-2</c:v>
                </c:pt>
                <c:pt idx="822">
                  <c:v>1.4771608772123532E-2</c:v>
                </c:pt>
                <c:pt idx="823">
                  <c:v>1.4771608772123532E-2</c:v>
                </c:pt>
                <c:pt idx="824">
                  <c:v>1.4771608772123532E-2</c:v>
                </c:pt>
                <c:pt idx="825">
                  <c:v>1.4771608772123532E-2</c:v>
                </c:pt>
                <c:pt idx="826">
                  <c:v>1.4771608772123532E-2</c:v>
                </c:pt>
                <c:pt idx="827">
                  <c:v>1.4771608772123532E-2</c:v>
                </c:pt>
                <c:pt idx="828">
                  <c:v>1.4771608772123532E-2</c:v>
                </c:pt>
                <c:pt idx="829">
                  <c:v>1.4771608772123532E-2</c:v>
                </c:pt>
                <c:pt idx="830">
                  <c:v>1.4771608772123532E-2</c:v>
                </c:pt>
                <c:pt idx="831">
                  <c:v>1.4771608772123532E-2</c:v>
                </c:pt>
                <c:pt idx="832">
                  <c:v>1.4771608772123532E-2</c:v>
                </c:pt>
                <c:pt idx="833">
                  <c:v>1.4771608772123532E-2</c:v>
                </c:pt>
                <c:pt idx="834">
                  <c:v>1.4771608772123532E-2</c:v>
                </c:pt>
                <c:pt idx="835">
                  <c:v>1.4771608772123532E-2</c:v>
                </c:pt>
                <c:pt idx="836">
                  <c:v>1.4771608772123532E-2</c:v>
                </c:pt>
                <c:pt idx="837">
                  <c:v>1.4771608772123532E-2</c:v>
                </c:pt>
                <c:pt idx="838">
                  <c:v>1.4771608772123532E-2</c:v>
                </c:pt>
                <c:pt idx="839">
                  <c:v>1.4771608772123532E-2</c:v>
                </c:pt>
                <c:pt idx="840">
                  <c:v>1.4771608772123532E-2</c:v>
                </c:pt>
                <c:pt idx="841">
                  <c:v>1.4771608772123532E-2</c:v>
                </c:pt>
                <c:pt idx="842">
                  <c:v>1.4771608772123532E-2</c:v>
                </c:pt>
                <c:pt idx="843">
                  <c:v>1.4771608772123532E-2</c:v>
                </c:pt>
                <c:pt idx="844">
                  <c:v>1.4771608772123532E-2</c:v>
                </c:pt>
                <c:pt idx="845">
                  <c:v>1.4771608772123532E-2</c:v>
                </c:pt>
                <c:pt idx="846">
                  <c:v>1.4771608772123532E-2</c:v>
                </c:pt>
                <c:pt idx="847">
                  <c:v>1.4771608772123532E-2</c:v>
                </c:pt>
                <c:pt idx="848">
                  <c:v>1.4771608772123532E-2</c:v>
                </c:pt>
                <c:pt idx="849">
                  <c:v>1.4771608772123532E-2</c:v>
                </c:pt>
                <c:pt idx="850">
                  <c:v>1.4771608772123532E-2</c:v>
                </c:pt>
                <c:pt idx="851">
                  <c:v>1.4771608772123532E-2</c:v>
                </c:pt>
                <c:pt idx="852">
                  <c:v>1.4771608772123532E-2</c:v>
                </c:pt>
                <c:pt idx="853">
                  <c:v>1.4771608772123532E-2</c:v>
                </c:pt>
                <c:pt idx="854">
                  <c:v>1.4771608772123532E-2</c:v>
                </c:pt>
                <c:pt idx="855">
                  <c:v>1.4771608772123532E-2</c:v>
                </c:pt>
                <c:pt idx="856">
                  <c:v>1.4771608772123532E-2</c:v>
                </c:pt>
                <c:pt idx="857">
                  <c:v>1.4771608772123532E-2</c:v>
                </c:pt>
                <c:pt idx="858">
                  <c:v>1.4771608772123532E-2</c:v>
                </c:pt>
                <c:pt idx="859">
                  <c:v>1.4771608772123532E-2</c:v>
                </c:pt>
                <c:pt idx="860">
                  <c:v>1.4771608772123532E-2</c:v>
                </c:pt>
                <c:pt idx="861">
                  <c:v>1.4771608772123532E-2</c:v>
                </c:pt>
                <c:pt idx="862">
                  <c:v>1.4771608772123532E-2</c:v>
                </c:pt>
                <c:pt idx="863">
                  <c:v>1.4771608772123532E-2</c:v>
                </c:pt>
                <c:pt idx="864">
                  <c:v>1.4771608772123532E-2</c:v>
                </c:pt>
                <c:pt idx="865">
                  <c:v>1.4771608772123532E-2</c:v>
                </c:pt>
                <c:pt idx="866">
                  <c:v>1.4771608772123532E-2</c:v>
                </c:pt>
                <c:pt idx="867">
                  <c:v>1.4771608772123532E-2</c:v>
                </c:pt>
                <c:pt idx="868">
                  <c:v>1.4771608772123532E-2</c:v>
                </c:pt>
                <c:pt idx="869">
                  <c:v>1.4771608772123532E-2</c:v>
                </c:pt>
                <c:pt idx="870">
                  <c:v>1.4771608772123532E-2</c:v>
                </c:pt>
                <c:pt idx="871">
                  <c:v>1.4771608772123532E-2</c:v>
                </c:pt>
                <c:pt idx="872">
                  <c:v>1.4771608772123532E-2</c:v>
                </c:pt>
                <c:pt idx="873">
                  <c:v>1.4771608772123532E-2</c:v>
                </c:pt>
                <c:pt idx="874">
                  <c:v>1.4771608772123532E-2</c:v>
                </c:pt>
                <c:pt idx="875">
                  <c:v>1.4771608772123532E-2</c:v>
                </c:pt>
                <c:pt idx="876">
                  <c:v>1.4771608772123532E-2</c:v>
                </c:pt>
                <c:pt idx="877">
                  <c:v>1.4771608772123532E-2</c:v>
                </c:pt>
                <c:pt idx="878">
                  <c:v>1.4771608772123532E-2</c:v>
                </c:pt>
                <c:pt idx="879">
                  <c:v>1.4771608772123532E-2</c:v>
                </c:pt>
                <c:pt idx="880">
                  <c:v>1.4771608772123532E-2</c:v>
                </c:pt>
                <c:pt idx="881">
                  <c:v>1.4771608772123532E-2</c:v>
                </c:pt>
                <c:pt idx="882">
                  <c:v>1.4771608772123532E-2</c:v>
                </c:pt>
                <c:pt idx="883">
                  <c:v>1.4771608772123532E-2</c:v>
                </c:pt>
                <c:pt idx="884">
                  <c:v>1.4771608772123532E-2</c:v>
                </c:pt>
                <c:pt idx="885">
                  <c:v>1.4771608772123532E-2</c:v>
                </c:pt>
                <c:pt idx="886">
                  <c:v>1.4771608772123532E-2</c:v>
                </c:pt>
                <c:pt idx="887">
                  <c:v>1.4771608772123532E-2</c:v>
                </c:pt>
                <c:pt idx="888">
                  <c:v>1.4771608772123532E-2</c:v>
                </c:pt>
                <c:pt idx="889">
                  <c:v>1.4771608772123532E-2</c:v>
                </c:pt>
                <c:pt idx="890">
                  <c:v>1.4771608772123532E-2</c:v>
                </c:pt>
                <c:pt idx="891">
                  <c:v>1.4771608772123532E-2</c:v>
                </c:pt>
                <c:pt idx="892">
                  <c:v>1.4771608772123532E-2</c:v>
                </c:pt>
                <c:pt idx="893">
                  <c:v>1.4771608772123532E-2</c:v>
                </c:pt>
                <c:pt idx="894">
                  <c:v>1.4771608772123532E-2</c:v>
                </c:pt>
                <c:pt idx="895">
                  <c:v>1.4771608772123532E-2</c:v>
                </c:pt>
                <c:pt idx="896">
                  <c:v>1.4771608772123532E-2</c:v>
                </c:pt>
                <c:pt idx="897">
                  <c:v>1.4771608772123532E-2</c:v>
                </c:pt>
                <c:pt idx="898">
                  <c:v>1.4771608772123532E-2</c:v>
                </c:pt>
                <c:pt idx="899">
                  <c:v>1.4771608772123532E-2</c:v>
                </c:pt>
                <c:pt idx="900">
                  <c:v>1.4771608772123532E-2</c:v>
                </c:pt>
                <c:pt idx="901">
                  <c:v>1.4771608772123532E-2</c:v>
                </c:pt>
                <c:pt idx="902">
                  <c:v>1.4771608772123532E-2</c:v>
                </c:pt>
                <c:pt idx="903">
                  <c:v>1.4771608772123532E-2</c:v>
                </c:pt>
                <c:pt idx="904">
                  <c:v>1.4771608772123532E-2</c:v>
                </c:pt>
                <c:pt idx="905">
                  <c:v>1.4771608772123532E-2</c:v>
                </c:pt>
                <c:pt idx="906">
                  <c:v>1.4771608772123532E-2</c:v>
                </c:pt>
                <c:pt idx="907">
                  <c:v>1.4771608772123532E-2</c:v>
                </c:pt>
                <c:pt idx="908">
                  <c:v>1.4771608772123532E-2</c:v>
                </c:pt>
                <c:pt idx="909">
                  <c:v>1.4771608772123532E-2</c:v>
                </c:pt>
                <c:pt idx="910">
                  <c:v>1.4771608772123532E-2</c:v>
                </c:pt>
                <c:pt idx="911">
                  <c:v>1.4771608772123532E-2</c:v>
                </c:pt>
                <c:pt idx="912">
                  <c:v>1.4771608772123532E-2</c:v>
                </c:pt>
                <c:pt idx="913">
                  <c:v>1.4771608772123532E-2</c:v>
                </c:pt>
                <c:pt idx="914">
                  <c:v>1.4771608772123532E-2</c:v>
                </c:pt>
                <c:pt idx="915">
                  <c:v>1.4771608772123532E-2</c:v>
                </c:pt>
                <c:pt idx="916">
                  <c:v>1.4771608772123532E-2</c:v>
                </c:pt>
                <c:pt idx="917">
                  <c:v>1.4771608772123532E-2</c:v>
                </c:pt>
                <c:pt idx="918">
                  <c:v>1.4771608772123532E-2</c:v>
                </c:pt>
                <c:pt idx="919">
                  <c:v>1.4771608772123532E-2</c:v>
                </c:pt>
                <c:pt idx="920">
                  <c:v>1.4771608772123532E-2</c:v>
                </c:pt>
                <c:pt idx="921">
                  <c:v>1.4771608772123532E-2</c:v>
                </c:pt>
                <c:pt idx="922">
                  <c:v>1.4771608772123532E-2</c:v>
                </c:pt>
                <c:pt idx="923">
                  <c:v>1.4771608772123532E-2</c:v>
                </c:pt>
                <c:pt idx="924">
                  <c:v>1.4771608772123532E-2</c:v>
                </c:pt>
                <c:pt idx="925">
                  <c:v>1.4771608772123532E-2</c:v>
                </c:pt>
                <c:pt idx="926">
                  <c:v>1.4771608772123532E-2</c:v>
                </c:pt>
                <c:pt idx="927">
                  <c:v>1.4771608772123532E-2</c:v>
                </c:pt>
                <c:pt idx="928">
                  <c:v>1.4771608772123532E-2</c:v>
                </c:pt>
                <c:pt idx="929">
                  <c:v>1.4771608772123532E-2</c:v>
                </c:pt>
                <c:pt idx="930">
                  <c:v>1.4771608772123532E-2</c:v>
                </c:pt>
                <c:pt idx="931">
                  <c:v>1.4771608772123532E-2</c:v>
                </c:pt>
                <c:pt idx="932">
                  <c:v>1.4771608772123532E-2</c:v>
                </c:pt>
                <c:pt idx="933">
                  <c:v>1.4771608772123532E-2</c:v>
                </c:pt>
                <c:pt idx="934">
                  <c:v>1.4771608772123532E-2</c:v>
                </c:pt>
                <c:pt idx="935">
                  <c:v>1.4771608772123532E-2</c:v>
                </c:pt>
                <c:pt idx="936">
                  <c:v>1.4771608772123532E-2</c:v>
                </c:pt>
                <c:pt idx="937">
                  <c:v>1.4771608772123532E-2</c:v>
                </c:pt>
                <c:pt idx="938">
                  <c:v>1.4771608772123532E-2</c:v>
                </c:pt>
                <c:pt idx="939">
                  <c:v>1.4771608772123532E-2</c:v>
                </c:pt>
                <c:pt idx="940">
                  <c:v>1.4771608772123532E-2</c:v>
                </c:pt>
                <c:pt idx="941">
                  <c:v>1.4771608772123532E-2</c:v>
                </c:pt>
                <c:pt idx="942">
                  <c:v>1.4771608772123532E-2</c:v>
                </c:pt>
                <c:pt idx="943">
                  <c:v>1.4771608772123532E-2</c:v>
                </c:pt>
                <c:pt idx="944">
                  <c:v>1.4771608772123532E-2</c:v>
                </c:pt>
                <c:pt idx="945">
                  <c:v>1.4771608772123532E-2</c:v>
                </c:pt>
                <c:pt idx="946">
                  <c:v>1.4771608772123532E-2</c:v>
                </c:pt>
                <c:pt idx="947">
                  <c:v>1.4771608772123532E-2</c:v>
                </c:pt>
                <c:pt idx="948">
                  <c:v>1.4771608772123532E-2</c:v>
                </c:pt>
                <c:pt idx="949">
                  <c:v>1.4771608772123532E-2</c:v>
                </c:pt>
                <c:pt idx="950">
                  <c:v>1.4771608772123532E-2</c:v>
                </c:pt>
                <c:pt idx="951">
                  <c:v>1.4771608772123532E-2</c:v>
                </c:pt>
                <c:pt idx="952">
                  <c:v>1.4771608772123532E-2</c:v>
                </c:pt>
                <c:pt idx="953">
                  <c:v>1.4771608772123532E-2</c:v>
                </c:pt>
                <c:pt idx="954">
                  <c:v>1.4771608772123532E-2</c:v>
                </c:pt>
                <c:pt idx="955">
                  <c:v>1.4771608772123532E-2</c:v>
                </c:pt>
                <c:pt idx="956">
                  <c:v>1.4771608772123532E-2</c:v>
                </c:pt>
                <c:pt idx="957">
                  <c:v>1.4771608772123532E-2</c:v>
                </c:pt>
                <c:pt idx="958">
                  <c:v>1.4771608772123532E-2</c:v>
                </c:pt>
                <c:pt idx="959">
                  <c:v>1.4771608772123532E-2</c:v>
                </c:pt>
                <c:pt idx="960">
                  <c:v>1.4771608772123532E-2</c:v>
                </c:pt>
                <c:pt idx="961">
                  <c:v>1.4771608772123532E-2</c:v>
                </c:pt>
                <c:pt idx="962">
                  <c:v>1.4771608772123532E-2</c:v>
                </c:pt>
                <c:pt idx="963">
                  <c:v>1.4771608772123532E-2</c:v>
                </c:pt>
                <c:pt idx="964">
                  <c:v>1.4771608772123532E-2</c:v>
                </c:pt>
                <c:pt idx="965">
                  <c:v>1.4771608772123532E-2</c:v>
                </c:pt>
                <c:pt idx="966">
                  <c:v>1.4771608772123532E-2</c:v>
                </c:pt>
                <c:pt idx="967">
                  <c:v>1.4771608772123532E-2</c:v>
                </c:pt>
                <c:pt idx="968">
                  <c:v>1.4771608772123532E-2</c:v>
                </c:pt>
                <c:pt idx="969">
                  <c:v>1.4771608772123532E-2</c:v>
                </c:pt>
                <c:pt idx="970">
                  <c:v>1.4771608772123532E-2</c:v>
                </c:pt>
                <c:pt idx="971">
                  <c:v>1.4771608772123532E-2</c:v>
                </c:pt>
                <c:pt idx="972">
                  <c:v>1.4771608772123532E-2</c:v>
                </c:pt>
                <c:pt idx="973">
                  <c:v>1.4771608772123532E-2</c:v>
                </c:pt>
                <c:pt idx="974">
                  <c:v>1.4771608772123532E-2</c:v>
                </c:pt>
                <c:pt idx="975">
                  <c:v>1.4771608772123532E-2</c:v>
                </c:pt>
                <c:pt idx="976">
                  <c:v>1.4771608772123532E-2</c:v>
                </c:pt>
                <c:pt idx="977">
                  <c:v>1.4771608772123532E-2</c:v>
                </c:pt>
                <c:pt idx="978">
                  <c:v>1.4771608772123532E-2</c:v>
                </c:pt>
                <c:pt idx="979">
                  <c:v>1.4771608772123532E-2</c:v>
                </c:pt>
                <c:pt idx="980">
                  <c:v>1.4771608772123532E-2</c:v>
                </c:pt>
                <c:pt idx="981">
                  <c:v>1.4771608772123532E-2</c:v>
                </c:pt>
                <c:pt idx="982">
                  <c:v>1.4771608772123532E-2</c:v>
                </c:pt>
                <c:pt idx="983">
                  <c:v>1.4771608772123532E-2</c:v>
                </c:pt>
                <c:pt idx="984">
                  <c:v>1.4771608772123532E-2</c:v>
                </c:pt>
                <c:pt idx="985">
                  <c:v>1.4771608772123532E-2</c:v>
                </c:pt>
                <c:pt idx="986">
                  <c:v>1.4771608772123532E-2</c:v>
                </c:pt>
                <c:pt idx="987">
                  <c:v>1.4771608772123532E-2</c:v>
                </c:pt>
                <c:pt idx="988">
                  <c:v>1.4771608772123532E-2</c:v>
                </c:pt>
                <c:pt idx="989">
                  <c:v>1.4771608772123532E-2</c:v>
                </c:pt>
                <c:pt idx="990">
                  <c:v>1.4771608772123532E-2</c:v>
                </c:pt>
                <c:pt idx="991">
                  <c:v>1.4771608772123532E-2</c:v>
                </c:pt>
                <c:pt idx="992">
                  <c:v>1.4771608772123532E-2</c:v>
                </c:pt>
                <c:pt idx="993">
                  <c:v>1.4771608772123532E-2</c:v>
                </c:pt>
                <c:pt idx="994">
                  <c:v>1.4771608772123532E-2</c:v>
                </c:pt>
                <c:pt idx="995">
                  <c:v>1.4771608772123532E-2</c:v>
                </c:pt>
                <c:pt idx="996">
                  <c:v>1.4771608772123532E-2</c:v>
                </c:pt>
                <c:pt idx="997">
                  <c:v>1.4771608772123532E-2</c:v>
                </c:pt>
                <c:pt idx="998">
                  <c:v>1.4771608772123532E-2</c:v>
                </c:pt>
                <c:pt idx="999">
                  <c:v>1.4771608772123532E-2</c:v>
                </c:pt>
                <c:pt idx="1000">
                  <c:v>1.4771608772123532E-2</c:v>
                </c:pt>
                <c:pt idx="1001">
                  <c:v>1.4771608772123532E-2</c:v>
                </c:pt>
                <c:pt idx="1002">
                  <c:v>1.4771608772123532E-2</c:v>
                </c:pt>
                <c:pt idx="1003">
                  <c:v>1.4771608772123532E-2</c:v>
                </c:pt>
                <c:pt idx="1004">
                  <c:v>1.4771608772123532E-2</c:v>
                </c:pt>
                <c:pt idx="1005">
                  <c:v>1.4771608772123532E-2</c:v>
                </c:pt>
                <c:pt idx="1006">
                  <c:v>1.4771608772123532E-2</c:v>
                </c:pt>
                <c:pt idx="1007">
                  <c:v>1.4771608772123532E-2</c:v>
                </c:pt>
                <c:pt idx="1008">
                  <c:v>1.4771608772123532E-2</c:v>
                </c:pt>
                <c:pt idx="1009">
                  <c:v>1.4771608772123532E-2</c:v>
                </c:pt>
                <c:pt idx="1010">
                  <c:v>1.4771608772123532E-2</c:v>
                </c:pt>
                <c:pt idx="1011">
                  <c:v>1.4771608772123532E-2</c:v>
                </c:pt>
                <c:pt idx="1012">
                  <c:v>1.4771608772123532E-2</c:v>
                </c:pt>
                <c:pt idx="1013">
                  <c:v>1.4771608772123532E-2</c:v>
                </c:pt>
                <c:pt idx="1014">
                  <c:v>1.4771608772123532E-2</c:v>
                </c:pt>
                <c:pt idx="1015">
                  <c:v>1.4771608772123532E-2</c:v>
                </c:pt>
                <c:pt idx="1016">
                  <c:v>1.4771608772123532E-2</c:v>
                </c:pt>
                <c:pt idx="1017">
                  <c:v>1.4771608772123532E-2</c:v>
                </c:pt>
                <c:pt idx="1018">
                  <c:v>1.4771608772123532E-2</c:v>
                </c:pt>
                <c:pt idx="1019">
                  <c:v>1.4771608772123532E-2</c:v>
                </c:pt>
                <c:pt idx="1020">
                  <c:v>1.4771608772123532E-2</c:v>
                </c:pt>
                <c:pt idx="1021">
                  <c:v>1.4771608772123532E-2</c:v>
                </c:pt>
                <c:pt idx="1022">
                  <c:v>1.4771608772123532E-2</c:v>
                </c:pt>
                <c:pt idx="1023">
                  <c:v>1.4771608772123532E-2</c:v>
                </c:pt>
                <c:pt idx="1024">
                  <c:v>1.4771608772123532E-2</c:v>
                </c:pt>
                <c:pt idx="1025">
                  <c:v>1.4771608772123532E-2</c:v>
                </c:pt>
                <c:pt idx="1026">
                  <c:v>1.4771608772123532E-2</c:v>
                </c:pt>
                <c:pt idx="1027">
                  <c:v>1.4771608772123532E-2</c:v>
                </c:pt>
                <c:pt idx="1028">
                  <c:v>1.4771608772123532E-2</c:v>
                </c:pt>
                <c:pt idx="1029">
                  <c:v>1.4771608772123532E-2</c:v>
                </c:pt>
                <c:pt idx="1030">
                  <c:v>1.4771608772123532E-2</c:v>
                </c:pt>
                <c:pt idx="1031">
                  <c:v>1.4771608772123532E-2</c:v>
                </c:pt>
                <c:pt idx="1032">
                  <c:v>1.4771608772123532E-2</c:v>
                </c:pt>
                <c:pt idx="1033">
                  <c:v>1.4771608772123532E-2</c:v>
                </c:pt>
                <c:pt idx="1034">
                  <c:v>1.4771608772123532E-2</c:v>
                </c:pt>
                <c:pt idx="1035">
                  <c:v>1.4771608772123532E-2</c:v>
                </c:pt>
                <c:pt idx="1036">
                  <c:v>1.4771608772123532E-2</c:v>
                </c:pt>
                <c:pt idx="1037">
                  <c:v>1.4771608772123532E-2</c:v>
                </c:pt>
                <c:pt idx="1038">
                  <c:v>1.4771608772123532E-2</c:v>
                </c:pt>
                <c:pt idx="1039">
                  <c:v>1.4771608772123532E-2</c:v>
                </c:pt>
                <c:pt idx="1040">
                  <c:v>1.4771608772123532E-2</c:v>
                </c:pt>
                <c:pt idx="1041">
                  <c:v>1.4771608772123532E-2</c:v>
                </c:pt>
                <c:pt idx="1042">
                  <c:v>1.4771608772123532E-2</c:v>
                </c:pt>
                <c:pt idx="1043">
                  <c:v>1.4771608772123532E-2</c:v>
                </c:pt>
                <c:pt idx="1044">
                  <c:v>1.4771608772123532E-2</c:v>
                </c:pt>
                <c:pt idx="1045">
                  <c:v>1.4771608772123532E-2</c:v>
                </c:pt>
                <c:pt idx="1046">
                  <c:v>1.4771608772123532E-2</c:v>
                </c:pt>
                <c:pt idx="1047">
                  <c:v>1.4771608772123532E-2</c:v>
                </c:pt>
                <c:pt idx="1048">
                  <c:v>1.4771608772123532E-2</c:v>
                </c:pt>
                <c:pt idx="1049">
                  <c:v>1.4771608772123532E-2</c:v>
                </c:pt>
                <c:pt idx="1050">
                  <c:v>1.4771608772123532E-2</c:v>
                </c:pt>
                <c:pt idx="1051">
                  <c:v>1.4771608772123532E-2</c:v>
                </c:pt>
                <c:pt idx="1052">
                  <c:v>1.4771608772123532E-2</c:v>
                </c:pt>
                <c:pt idx="1053">
                  <c:v>1.4771608772123532E-2</c:v>
                </c:pt>
                <c:pt idx="1054">
                  <c:v>1.4771608772123532E-2</c:v>
                </c:pt>
                <c:pt idx="1055">
                  <c:v>1.4771608772123532E-2</c:v>
                </c:pt>
                <c:pt idx="1056">
                  <c:v>1.4771608772123532E-2</c:v>
                </c:pt>
                <c:pt idx="1057">
                  <c:v>1.4771608772123532E-2</c:v>
                </c:pt>
                <c:pt idx="1058">
                  <c:v>1.4771608772123532E-2</c:v>
                </c:pt>
                <c:pt idx="1059">
                  <c:v>1.4771608772123532E-2</c:v>
                </c:pt>
                <c:pt idx="1060">
                  <c:v>1.4771608772123532E-2</c:v>
                </c:pt>
                <c:pt idx="1061">
                  <c:v>1.4771608772123532E-2</c:v>
                </c:pt>
                <c:pt idx="1062">
                  <c:v>1.4771608772123532E-2</c:v>
                </c:pt>
                <c:pt idx="1063">
                  <c:v>1.4771608772123532E-2</c:v>
                </c:pt>
                <c:pt idx="1064">
                  <c:v>1.4771608772123532E-2</c:v>
                </c:pt>
                <c:pt idx="1065">
                  <c:v>1.4771608772123532E-2</c:v>
                </c:pt>
                <c:pt idx="1066">
                  <c:v>1.4771608772123532E-2</c:v>
                </c:pt>
                <c:pt idx="1067">
                  <c:v>1.4771608772123532E-2</c:v>
                </c:pt>
                <c:pt idx="1068">
                  <c:v>1.4771608772123532E-2</c:v>
                </c:pt>
                <c:pt idx="1069">
                  <c:v>1.4771608772123532E-2</c:v>
                </c:pt>
                <c:pt idx="1070">
                  <c:v>1.4771608772123532E-2</c:v>
                </c:pt>
                <c:pt idx="1071">
                  <c:v>1.4771608772123532E-2</c:v>
                </c:pt>
                <c:pt idx="1072">
                  <c:v>1.4771608772123532E-2</c:v>
                </c:pt>
                <c:pt idx="1073">
                  <c:v>1.4771608772123532E-2</c:v>
                </c:pt>
                <c:pt idx="1074">
                  <c:v>1.4771608772123532E-2</c:v>
                </c:pt>
                <c:pt idx="1075">
                  <c:v>1.4771608772123532E-2</c:v>
                </c:pt>
                <c:pt idx="1076">
                  <c:v>1.4771608772123532E-2</c:v>
                </c:pt>
                <c:pt idx="1077">
                  <c:v>1.4771608772123532E-2</c:v>
                </c:pt>
                <c:pt idx="1078">
                  <c:v>1.4771608772123532E-2</c:v>
                </c:pt>
                <c:pt idx="1079">
                  <c:v>1.4771608772123532E-2</c:v>
                </c:pt>
                <c:pt idx="1080">
                  <c:v>1.4771608772123532E-2</c:v>
                </c:pt>
                <c:pt idx="1081">
                  <c:v>1.4771608772123532E-2</c:v>
                </c:pt>
                <c:pt idx="1082">
                  <c:v>1.4771608772123532E-2</c:v>
                </c:pt>
                <c:pt idx="1083">
                  <c:v>1.4771608772123532E-2</c:v>
                </c:pt>
                <c:pt idx="1084">
                  <c:v>1.4771608772123532E-2</c:v>
                </c:pt>
                <c:pt idx="1085">
                  <c:v>1.4771608772123532E-2</c:v>
                </c:pt>
                <c:pt idx="1086">
                  <c:v>1.4771608772123532E-2</c:v>
                </c:pt>
                <c:pt idx="1087">
                  <c:v>1.4771608772123532E-2</c:v>
                </c:pt>
                <c:pt idx="1088">
                  <c:v>1.4771608772123532E-2</c:v>
                </c:pt>
                <c:pt idx="1089">
                  <c:v>1.4771608772123532E-2</c:v>
                </c:pt>
                <c:pt idx="1090">
                  <c:v>1.4771608772123532E-2</c:v>
                </c:pt>
                <c:pt idx="1091">
                  <c:v>1.4771608772123532E-2</c:v>
                </c:pt>
                <c:pt idx="1092">
                  <c:v>1.4771608772123532E-2</c:v>
                </c:pt>
                <c:pt idx="1093">
                  <c:v>1.4771608772123532E-2</c:v>
                </c:pt>
                <c:pt idx="1094">
                  <c:v>1.4771608772123532E-2</c:v>
                </c:pt>
                <c:pt idx="1095">
                  <c:v>1.4771608772123532E-2</c:v>
                </c:pt>
                <c:pt idx="1096">
                  <c:v>1.4771608772123532E-2</c:v>
                </c:pt>
                <c:pt idx="1097">
                  <c:v>1.4771608772123532E-2</c:v>
                </c:pt>
                <c:pt idx="1098">
                  <c:v>1.4771608772123532E-2</c:v>
                </c:pt>
                <c:pt idx="1099">
                  <c:v>1.4771608772123532E-2</c:v>
                </c:pt>
                <c:pt idx="1100">
                  <c:v>1.4771608772123532E-2</c:v>
                </c:pt>
                <c:pt idx="1101">
                  <c:v>1.4771608772123532E-2</c:v>
                </c:pt>
                <c:pt idx="1102">
                  <c:v>1.4771608772123532E-2</c:v>
                </c:pt>
                <c:pt idx="1103">
                  <c:v>1.4771608772123532E-2</c:v>
                </c:pt>
                <c:pt idx="1104">
                  <c:v>1.4771608772123532E-2</c:v>
                </c:pt>
                <c:pt idx="1105">
                  <c:v>1.4771608772123532E-2</c:v>
                </c:pt>
                <c:pt idx="1106">
                  <c:v>1.4771608772123532E-2</c:v>
                </c:pt>
                <c:pt idx="1107">
                  <c:v>1.4771608772123532E-2</c:v>
                </c:pt>
                <c:pt idx="1108">
                  <c:v>1.4771608772123532E-2</c:v>
                </c:pt>
                <c:pt idx="1109">
                  <c:v>1.4771608772123532E-2</c:v>
                </c:pt>
                <c:pt idx="1110">
                  <c:v>1.4771608772123532E-2</c:v>
                </c:pt>
                <c:pt idx="1111">
                  <c:v>1.4771608772123532E-2</c:v>
                </c:pt>
                <c:pt idx="1112">
                  <c:v>1.4771608772123532E-2</c:v>
                </c:pt>
                <c:pt idx="1113">
                  <c:v>1.4771608772123532E-2</c:v>
                </c:pt>
                <c:pt idx="1114">
                  <c:v>1.4771608772123532E-2</c:v>
                </c:pt>
                <c:pt idx="1115">
                  <c:v>1.4771608772123532E-2</c:v>
                </c:pt>
                <c:pt idx="1116">
                  <c:v>1.4771608772123532E-2</c:v>
                </c:pt>
                <c:pt idx="1117">
                  <c:v>1.4771608772123532E-2</c:v>
                </c:pt>
                <c:pt idx="1118">
                  <c:v>1.4771608772123532E-2</c:v>
                </c:pt>
                <c:pt idx="1119">
                  <c:v>1.4771608772123532E-2</c:v>
                </c:pt>
                <c:pt idx="1120">
                  <c:v>1.4771608772123532E-2</c:v>
                </c:pt>
                <c:pt idx="1121">
                  <c:v>1.4771608772123532E-2</c:v>
                </c:pt>
                <c:pt idx="1122">
                  <c:v>1.4771608772123532E-2</c:v>
                </c:pt>
                <c:pt idx="1123">
                  <c:v>1.4771608772123532E-2</c:v>
                </c:pt>
                <c:pt idx="1124">
                  <c:v>1.4771608772123532E-2</c:v>
                </c:pt>
                <c:pt idx="1125">
                  <c:v>1.4771608772123532E-2</c:v>
                </c:pt>
                <c:pt idx="1126">
                  <c:v>1.4771608772123532E-2</c:v>
                </c:pt>
                <c:pt idx="1127">
                  <c:v>1.4771608772123532E-2</c:v>
                </c:pt>
                <c:pt idx="1128">
                  <c:v>1.4771608772123532E-2</c:v>
                </c:pt>
                <c:pt idx="1129">
                  <c:v>1.4771608772123532E-2</c:v>
                </c:pt>
                <c:pt idx="1130">
                  <c:v>1.4771608772123532E-2</c:v>
                </c:pt>
                <c:pt idx="1131">
                  <c:v>1.4771608772123532E-2</c:v>
                </c:pt>
                <c:pt idx="1132">
                  <c:v>1.4771608772123532E-2</c:v>
                </c:pt>
                <c:pt idx="1133">
                  <c:v>1.4771608772123532E-2</c:v>
                </c:pt>
                <c:pt idx="1134">
                  <c:v>1.4771608772123532E-2</c:v>
                </c:pt>
                <c:pt idx="1135">
                  <c:v>1.4771608772123532E-2</c:v>
                </c:pt>
                <c:pt idx="1136">
                  <c:v>1.4771608772123532E-2</c:v>
                </c:pt>
                <c:pt idx="1137">
                  <c:v>1.4771608772123532E-2</c:v>
                </c:pt>
                <c:pt idx="1138">
                  <c:v>1.4771608772123532E-2</c:v>
                </c:pt>
                <c:pt idx="1139">
                  <c:v>1.4771608772123532E-2</c:v>
                </c:pt>
                <c:pt idx="1140">
                  <c:v>1.4771608772123532E-2</c:v>
                </c:pt>
                <c:pt idx="1141">
                  <c:v>1.4771608772123532E-2</c:v>
                </c:pt>
                <c:pt idx="1142">
                  <c:v>1.4771608772123532E-2</c:v>
                </c:pt>
                <c:pt idx="1143">
                  <c:v>1.4771608772123532E-2</c:v>
                </c:pt>
                <c:pt idx="1144">
                  <c:v>1.4771608772123532E-2</c:v>
                </c:pt>
                <c:pt idx="1145">
                  <c:v>1.4771608772123532E-2</c:v>
                </c:pt>
                <c:pt idx="1146">
                  <c:v>1.4771608772123532E-2</c:v>
                </c:pt>
                <c:pt idx="1147">
                  <c:v>1.4771608772123532E-2</c:v>
                </c:pt>
                <c:pt idx="1148">
                  <c:v>1.4771608772123532E-2</c:v>
                </c:pt>
                <c:pt idx="1149">
                  <c:v>1.4771608772123532E-2</c:v>
                </c:pt>
                <c:pt idx="1150">
                  <c:v>1.4771608772123532E-2</c:v>
                </c:pt>
                <c:pt idx="1151">
                  <c:v>1.4771608772123532E-2</c:v>
                </c:pt>
                <c:pt idx="1152">
                  <c:v>1.4771608772123532E-2</c:v>
                </c:pt>
                <c:pt idx="1153">
                  <c:v>1.4771608772123532E-2</c:v>
                </c:pt>
                <c:pt idx="1154">
                  <c:v>1.4771608772123532E-2</c:v>
                </c:pt>
                <c:pt idx="1155">
                  <c:v>1.4771608772123532E-2</c:v>
                </c:pt>
                <c:pt idx="1156">
                  <c:v>1.4771608772123532E-2</c:v>
                </c:pt>
                <c:pt idx="1157">
                  <c:v>1.4771608772123532E-2</c:v>
                </c:pt>
                <c:pt idx="1158">
                  <c:v>1.4771608772123532E-2</c:v>
                </c:pt>
                <c:pt idx="1159">
                  <c:v>1.4771608772123532E-2</c:v>
                </c:pt>
                <c:pt idx="1160">
                  <c:v>1.4771608772123532E-2</c:v>
                </c:pt>
                <c:pt idx="1161">
                  <c:v>1.4771608772123532E-2</c:v>
                </c:pt>
                <c:pt idx="1162">
                  <c:v>1.4771608772123532E-2</c:v>
                </c:pt>
                <c:pt idx="1163">
                  <c:v>1.4771608772123532E-2</c:v>
                </c:pt>
                <c:pt idx="1164">
                  <c:v>1.4771608772123532E-2</c:v>
                </c:pt>
                <c:pt idx="1165">
                  <c:v>1.4771608772123532E-2</c:v>
                </c:pt>
                <c:pt idx="1166">
                  <c:v>1.4771608772123532E-2</c:v>
                </c:pt>
                <c:pt idx="1167">
                  <c:v>1.4771608772123532E-2</c:v>
                </c:pt>
                <c:pt idx="1168">
                  <c:v>1.4771608772123532E-2</c:v>
                </c:pt>
                <c:pt idx="1169">
                  <c:v>1.4771608772123532E-2</c:v>
                </c:pt>
                <c:pt idx="1170">
                  <c:v>1.4771608772123532E-2</c:v>
                </c:pt>
                <c:pt idx="1171">
                  <c:v>1.4771608772123532E-2</c:v>
                </c:pt>
                <c:pt idx="1172">
                  <c:v>1.4771608772123532E-2</c:v>
                </c:pt>
                <c:pt idx="1173">
                  <c:v>1.4771608772123532E-2</c:v>
                </c:pt>
                <c:pt idx="1174">
                  <c:v>1.4771608772123532E-2</c:v>
                </c:pt>
                <c:pt idx="1175">
                  <c:v>1.4771608772123532E-2</c:v>
                </c:pt>
                <c:pt idx="1176">
                  <c:v>1.4771608772123532E-2</c:v>
                </c:pt>
                <c:pt idx="1177">
                  <c:v>1.4771608772123532E-2</c:v>
                </c:pt>
                <c:pt idx="1178">
                  <c:v>1.4771608772123532E-2</c:v>
                </c:pt>
                <c:pt idx="1179">
                  <c:v>1.4771608772123532E-2</c:v>
                </c:pt>
                <c:pt idx="1180">
                  <c:v>1.4771608772123532E-2</c:v>
                </c:pt>
                <c:pt idx="1181">
                  <c:v>1.4771608772123532E-2</c:v>
                </c:pt>
                <c:pt idx="1182">
                  <c:v>1.4771608772123532E-2</c:v>
                </c:pt>
                <c:pt idx="1183">
                  <c:v>1.4771608772123532E-2</c:v>
                </c:pt>
                <c:pt idx="1184">
                  <c:v>1.4771608772123532E-2</c:v>
                </c:pt>
                <c:pt idx="1185">
                  <c:v>1.4771608772123532E-2</c:v>
                </c:pt>
                <c:pt idx="1186">
                  <c:v>1.4771608772123532E-2</c:v>
                </c:pt>
                <c:pt idx="1187">
                  <c:v>1.4771608772123532E-2</c:v>
                </c:pt>
                <c:pt idx="1188">
                  <c:v>1.4771608772123532E-2</c:v>
                </c:pt>
                <c:pt idx="1189">
                  <c:v>1.4771608772123532E-2</c:v>
                </c:pt>
                <c:pt idx="1190">
                  <c:v>1.4771608772123532E-2</c:v>
                </c:pt>
                <c:pt idx="1191">
                  <c:v>1.4771608772123532E-2</c:v>
                </c:pt>
                <c:pt idx="1192">
                  <c:v>1.4771608772123532E-2</c:v>
                </c:pt>
                <c:pt idx="1193">
                  <c:v>1.4771608772123532E-2</c:v>
                </c:pt>
                <c:pt idx="1194">
                  <c:v>1.4771608772123532E-2</c:v>
                </c:pt>
                <c:pt idx="1195">
                  <c:v>1.4771608772123532E-2</c:v>
                </c:pt>
                <c:pt idx="1196">
                  <c:v>1.4771608772123532E-2</c:v>
                </c:pt>
                <c:pt idx="1197">
                  <c:v>1.4771608772123532E-2</c:v>
                </c:pt>
                <c:pt idx="1198">
                  <c:v>1.4771608772123532E-2</c:v>
                </c:pt>
                <c:pt idx="1199">
                  <c:v>1.4771608772123532E-2</c:v>
                </c:pt>
                <c:pt idx="1200">
                  <c:v>1.4771608772123532E-2</c:v>
                </c:pt>
                <c:pt idx="1201">
                  <c:v>1.4771608772123532E-2</c:v>
                </c:pt>
                <c:pt idx="1202">
                  <c:v>1.4771608772123532E-2</c:v>
                </c:pt>
                <c:pt idx="1203">
                  <c:v>1.4771608772123532E-2</c:v>
                </c:pt>
                <c:pt idx="1204">
                  <c:v>1.4771608772123532E-2</c:v>
                </c:pt>
                <c:pt idx="1205">
                  <c:v>1.4771608772123532E-2</c:v>
                </c:pt>
                <c:pt idx="1206">
                  <c:v>1.4771608772123532E-2</c:v>
                </c:pt>
                <c:pt idx="1207">
                  <c:v>1.4771608772123532E-2</c:v>
                </c:pt>
                <c:pt idx="1208">
                  <c:v>1.4771608772123532E-2</c:v>
                </c:pt>
                <c:pt idx="1209">
                  <c:v>1.4771608772123532E-2</c:v>
                </c:pt>
                <c:pt idx="1210">
                  <c:v>1.4771608772123532E-2</c:v>
                </c:pt>
                <c:pt idx="1211">
                  <c:v>1.4771608772123532E-2</c:v>
                </c:pt>
                <c:pt idx="1212">
                  <c:v>1.4771608772123532E-2</c:v>
                </c:pt>
                <c:pt idx="1213">
                  <c:v>1.4771608772123532E-2</c:v>
                </c:pt>
                <c:pt idx="1214">
                  <c:v>1.4771608772123532E-2</c:v>
                </c:pt>
                <c:pt idx="1215">
                  <c:v>1.4771608772123532E-2</c:v>
                </c:pt>
                <c:pt idx="1216">
                  <c:v>1.4771608772123532E-2</c:v>
                </c:pt>
                <c:pt idx="1217">
                  <c:v>1.4771608772123532E-2</c:v>
                </c:pt>
                <c:pt idx="1218">
                  <c:v>1.4771608772123532E-2</c:v>
                </c:pt>
                <c:pt idx="1219">
                  <c:v>1.4771608772123532E-2</c:v>
                </c:pt>
                <c:pt idx="1220">
                  <c:v>1.4771608772123532E-2</c:v>
                </c:pt>
                <c:pt idx="1221">
                  <c:v>1.4771608772123532E-2</c:v>
                </c:pt>
                <c:pt idx="1222">
                  <c:v>1.4771608772123532E-2</c:v>
                </c:pt>
                <c:pt idx="1223">
                  <c:v>1.4771608772123532E-2</c:v>
                </c:pt>
                <c:pt idx="1224">
                  <c:v>1.4771608772123532E-2</c:v>
                </c:pt>
                <c:pt idx="1225">
                  <c:v>1.4771608772123532E-2</c:v>
                </c:pt>
                <c:pt idx="1226">
                  <c:v>1.4771608772123532E-2</c:v>
                </c:pt>
                <c:pt idx="1227">
                  <c:v>1.4771608772123532E-2</c:v>
                </c:pt>
                <c:pt idx="1228">
                  <c:v>1.4771608772123532E-2</c:v>
                </c:pt>
                <c:pt idx="1229">
                  <c:v>1.4771608772123532E-2</c:v>
                </c:pt>
                <c:pt idx="1230">
                  <c:v>1.4771608772123532E-2</c:v>
                </c:pt>
                <c:pt idx="1231">
                  <c:v>1.4771608772123532E-2</c:v>
                </c:pt>
                <c:pt idx="1232">
                  <c:v>1.4771608772123532E-2</c:v>
                </c:pt>
                <c:pt idx="1233">
                  <c:v>1.4771608772123532E-2</c:v>
                </c:pt>
                <c:pt idx="1234">
                  <c:v>1.4771608772123532E-2</c:v>
                </c:pt>
                <c:pt idx="1235">
                  <c:v>1.4771608772123532E-2</c:v>
                </c:pt>
                <c:pt idx="1236">
                  <c:v>1.4771608772123532E-2</c:v>
                </c:pt>
                <c:pt idx="1237">
                  <c:v>1.4771608772123532E-2</c:v>
                </c:pt>
                <c:pt idx="1238">
                  <c:v>1.4771608772123532E-2</c:v>
                </c:pt>
                <c:pt idx="1239">
                  <c:v>1.4771608772123532E-2</c:v>
                </c:pt>
                <c:pt idx="1240">
                  <c:v>1.4771608772123532E-2</c:v>
                </c:pt>
                <c:pt idx="1241">
                  <c:v>1.4771608772123532E-2</c:v>
                </c:pt>
                <c:pt idx="1242">
                  <c:v>1.4771608772123532E-2</c:v>
                </c:pt>
                <c:pt idx="1243">
                  <c:v>1.4771608772123532E-2</c:v>
                </c:pt>
                <c:pt idx="1244">
                  <c:v>1.4771608772123532E-2</c:v>
                </c:pt>
                <c:pt idx="1245">
                  <c:v>1.4771608772123532E-2</c:v>
                </c:pt>
                <c:pt idx="1246">
                  <c:v>1.4771608772123532E-2</c:v>
                </c:pt>
                <c:pt idx="1247">
                  <c:v>1.4771608772123532E-2</c:v>
                </c:pt>
                <c:pt idx="1248">
                  <c:v>1.4771608772123532E-2</c:v>
                </c:pt>
                <c:pt idx="1249">
                  <c:v>1.4771608772123532E-2</c:v>
                </c:pt>
                <c:pt idx="1250">
                  <c:v>1.4771608772123532E-2</c:v>
                </c:pt>
                <c:pt idx="1251">
                  <c:v>1.4771608772123532E-2</c:v>
                </c:pt>
                <c:pt idx="1252">
                  <c:v>1.4771608772123532E-2</c:v>
                </c:pt>
                <c:pt idx="1253">
                  <c:v>1.4771608772123532E-2</c:v>
                </c:pt>
                <c:pt idx="1254">
                  <c:v>1.4771608772123532E-2</c:v>
                </c:pt>
                <c:pt idx="1255">
                  <c:v>1.4771608772123532E-2</c:v>
                </c:pt>
                <c:pt idx="1256">
                  <c:v>1.4771608772123532E-2</c:v>
                </c:pt>
                <c:pt idx="1257">
                  <c:v>1.4771608772123532E-2</c:v>
                </c:pt>
                <c:pt idx="1258">
                  <c:v>1.4771608772123532E-2</c:v>
                </c:pt>
                <c:pt idx="1259">
                  <c:v>1.4771608772123532E-2</c:v>
                </c:pt>
                <c:pt idx="1260">
                  <c:v>1.4771608772123532E-2</c:v>
                </c:pt>
                <c:pt idx="1261">
                  <c:v>1.4771608772123532E-2</c:v>
                </c:pt>
                <c:pt idx="1262">
                  <c:v>1.4771608772123532E-2</c:v>
                </c:pt>
                <c:pt idx="1263">
                  <c:v>1.4771608772123532E-2</c:v>
                </c:pt>
                <c:pt idx="1264">
                  <c:v>1.4771608772123532E-2</c:v>
                </c:pt>
                <c:pt idx="1265">
                  <c:v>1.4771608772123532E-2</c:v>
                </c:pt>
                <c:pt idx="1266">
                  <c:v>1.4771608772123532E-2</c:v>
                </c:pt>
                <c:pt idx="1267">
                  <c:v>1.4771608772123532E-2</c:v>
                </c:pt>
                <c:pt idx="1268">
                  <c:v>1.4771608772123532E-2</c:v>
                </c:pt>
                <c:pt idx="1269">
                  <c:v>1.4771608772123532E-2</c:v>
                </c:pt>
                <c:pt idx="1270">
                  <c:v>1.4771608772123532E-2</c:v>
                </c:pt>
                <c:pt idx="1271">
                  <c:v>1.4771608772123532E-2</c:v>
                </c:pt>
                <c:pt idx="1272">
                  <c:v>1.4771608772123532E-2</c:v>
                </c:pt>
                <c:pt idx="1273">
                  <c:v>1.4771608772123532E-2</c:v>
                </c:pt>
                <c:pt idx="1274">
                  <c:v>1.4771608772123532E-2</c:v>
                </c:pt>
                <c:pt idx="1275">
                  <c:v>1.4771608772123532E-2</c:v>
                </c:pt>
                <c:pt idx="1276">
                  <c:v>1.4771608772123532E-2</c:v>
                </c:pt>
                <c:pt idx="1277">
                  <c:v>1.4771608772123532E-2</c:v>
                </c:pt>
                <c:pt idx="1278">
                  <c:v>1.4771608772123532E-2</c:v>
                </c:pt>
                <c:pt idx="1279">
                  <c:v>1.4771608772123532E-2</c:v>
                </c:pt>
                <c:pt idx="1280">
                  <c:v>1.4771608772123532E-2</c:v>
                </c:pt>
                <c:pt idx="1281">
                  <c:v>1.4771608772123532E-2</c:v>
                </c:pt>
                <c:pt idx="1282">
                  <c:v>1.4771608772123532E-2</c:v>
                </c:pt>
                <c:pt idx="1283">
                  <c:v>1.4771608772123532E-2</c:v>
                </c:pt>
                <c:pt idx="1284">
                  <c:v>1.4771608772123532E-2</c:v>
                </c:pt>
                <c:pt idx="1285">
                  <c:v>1.4771608772123532E-2</c:v>
                </c:pt>
                <c:pt idx="1286">
                  <c:v>1.4771608772123532E-2</c:v>
                </c:pt>
                <c:pt idx="1287">
                  <c:v>1.4771608772123532E-2</c:v>
                </c:pt>
                <c:pt idx="1288">
                  <c:v>1.4771608772123532E-2</c:v>
                </c:pt>
                <c:pt idx="1289">
                  <c:v>1.4771608772123532E-2</c:v>
                </c:pt>
                <c:pt idx="1290">
                  <c:v>1.4771608772123532E-2</c:v>
                </c:pt>
                <c:pt idx="1291">
                  <c:v>1.4771608772123532E-2</c:v>
                </c:pt>
                <c:pt idx="1292">
                  <c:v>1.4771608772123532E-2</c:v>
                </c:pt>
                <c:pt idx="1293">
                  <c:v>1.4771608772123532E-2</c:v>
                </c:pt>
                <c:pt idx="1294">
                  <c:v>1.4771608772123532E-2</c:v>
                </c:pt>
                <c:pt idx="1295">
                  <c:v>1.4771608772123532E-2</c:v>
                </c:pt>
                <c:pt idx="1296">
                  <c:v>1.4771608772123532E-2</c:v>
                </c:pt>
                <c:pt idx="1297">
                  <c:v>1.4771608772123532E-2</c:v>
                </c:pt>
                <c:pt idx="1298">
                  <c:v>1.4771608772123532E-2</c:v>
                </c:pt>
                <c:pt idx="1299">
                  <c:v>1.4771608772123532E-2</c:v>
                </c:pt>
                <c:pt idx="1300">
                  <c:v>1.4771608772123532E-2</c:v>
                </c:pt>
                <c:pt idx="1301">
                  <c:v>1.4771608772123532E-2</c:v>
                </c:pt>
                <c:pt idx="1302">
                  <c:v>1.4771608772123532E-2</c:v>
                </c:pt>
                <c:pt idx="1303">
                  <c:v>1.4771608772123532E-2</c:v>
                </c:pt>
                <c:pt idx="1304">
                  <c:v>1.4771608772123532E-2</c:v>
                </c:pt>
                <c:pt idx="1305">
                  <c:v>1.4771608772123532E-2</c:v>
                </c:pt>
                <c:pt idx="1306">
                  <c:v>1.4771608772123532E-2</c:v>
                </c:pt>
                <c:pt idx="1307">
                  <c:v>1.4771608772123532E-2</c:v>
                </c:pt>
                <c:pt idx="1308">
                  <c:v>1.4771608772123532E-2</c:v>
                </c:pt>
                <c:pt idx="1309">
                  <c:v>1.4771608772123532E-2</c:v>
                </c:pt>
                <c:pt idx="1310">
                  <c:v>1.4771608772123532E-2</c:v>
                </c:pt>
                <c:pt idx="1311">
                  <c:v>1.4771608772123532E-2</c:v>
                </c:pt>
                <c:pt idx="1312">
                  <c:v>1.4771608772123532E-2</c:v>
                </c:pt>
                <c:pt idx="1313">
                  <c:v>1.4771608772123532E-2</c:v>
                </c:pt>
                <c:pt idx="1314">
                  <c:v>1.4771608772123532E-2</c:v>
                </c:pt>
                <c:pt idx="1315">
                  <c:v>1.4771608772123532E-2</c:v>
                </c:pt>
                <c:pt idx="1316">
                  <c:v>1.4771608772123532E-2</c:v>
                </c:pt>
                <c:pt idx="1317">
                  <c:v>1.4771608772123532E-2</c:v>
                </c:pt>
                <c:pt idx="1318">
                  <c:v>1.4771608772123532E-2</c:v>
                </c:pt>
                <c:pt idx="1319">
                  <c:v>1.4771608772123532E-2</c:v>
                </c:pt>
                <c:pt idx="1320">
                  <c:v>1.4771608772123532E-2</c:v>
                </c:pt>
                <c:pt idx="1321">
                  <c:v>1.4771608772123532E-2</c:v>
                </c:pt>
                <c:pt idx="1322">
                  <c:v>1.4771608772123532E-2</c:v>
                </c:pt>
                <c:pt idx="1323">
                  <c:v>1.4771608772123532E-2</c:v>
                </c:pt>
                <c:pt idx="1324">
                  <c:v>1.4771608772123532E-2</c:v>
                </c:pt>
                <c:pt idx="1325">
                  <c:v>1.4771608772123532E-2</c:v>
                </c:pt>
                <c:pt idx="1326">
                  <c:v>1.4771608772123532E-2</c:v>
                </c:pt>
                <c:pt idx="1327">
                  <c:v>1.4771608772123532E-2</c:v>
                </c:pt>
                <c:pt idx="1328">
                  <c:v>1.4771608772123532E-2</c:v>
                </c:pt>
                <c:pt idx="1329">
                  <c:v>1.4771608772123532E-2</c:v>
                </c:pt>
                <c:pt idx="1330">
                  <c:v>1.4771608772123532E-2</c:v>
                </c:pt>
                <c:pt idx="1331">
                  <c:v>1.4771608772123532E-2</c:v>
                </c:pt>
                <c:pt idx="1332">
                  <c:v>1.4771608772123532E-2</c:v>
                </c:pt>
                <c:pt idx="1333">
                  <c:v>1.4771608772123532E-2</c:v>
                </c:pt>
                <c:pt idx="1334">
                  <c:v>1.4771608772123532E-2</c:v>
                </c:pt>
                <c:pt idx="1335">
                  <c:v>1.4771608772123532E-2</c:v>
                </c:pt>
                <c:pt idx="1336">
                  <c:v>1.4771608772123532E-2</c:v>
                </c:pt>
                <c:pt idx="1337">
                  <c:v>1.4771608772123532E-2</c:v>
                </c:pt>
                <c:pt idx="1338">
                  <c:v>1.4771608772123532E-2</c:v>
                </c:pt>
                <c:pt idx="1339">
                  <c:v>1.4771608772123532E-2</c:v>
                </c:pt>
                <c:pt idx="1340">
                  <c:v>1.4771608772123532E-2</c:v>
                </c:pt>
                <c:pt idx="1341">
                  <c:v>1.4771608772123532E-2</c:v>
                </c:pt>
                <c:pt idx="1342">
                  <c:v>1.4771608772123532E-2</c:v>
                </c:pt>
                <c:pt idx="1343">
                  <c:v>1.4771608772123532E-2</c:v>
                </c:pt>
                <c:pt idx="1344">
                  <c:v>1.4771608772123532E-2</c:v>
                </c:pt>
                <c:pt idx="1345">
                  <c:v>1.4771608772123532E-2</c:v>
                </c:pt>
                <c:pt idx="1346">
                  <c:v>1.4771608772123532E-2</c:v>
                </c:pt>
                <c:pt idx="1347">
                  <c:v>1.4771608772123532E-2</c:v>
                </c:pt>
                <c:pt idx="1348">
                  <c:v>1.4771608772123532E-2</c:v>
                </c:pt>
                <c:pt idx="1349">
                  <c:v>1.4771608772123532E-2</c:v>
                </c:pt>
                <c:pt idx="1350">
                  <c:v>1.4771608772123532E-2</c:v>
                </c:pt>
                <c:pt idx="1351">
                  <c:v>1.4771608772123532E-2</c:v>
                </c:pt>
                <c:pt idx="1352">
                  <c:v>1.4771608772123532E-2</c:v>
                </c:pt>
                <c:pt idx="1353">
                  <c:v>1.4771608772123532E-2</c:v>
                </c:pt>
                <c:pt idx="1354">
                  <c:v>1.4771608772123532E-2</c:v>
                </c:pt>
                <c:pt idx="1355">
                  <c:v>1.4771608772123532E-2</c:v>
                </c:pt>
                <c:pt idx="1356">
                  <c:v>1.4771608772123532E-2</c:v>
                </c:pt>
                <c:pt idx="1357">
                  <c:v>1.4771608772123532E-2</c:v>
                </c:pt>
                <c:pt idx="1358">
                  <c:v>1.4771608772123532E-2</c:v>
                </c:pt>
                <c:pt idx="1359">
                  <c:v>1.4771608772123532E-2</c:v>
                </c:pt>
                <c:pt idx="1360">
                  <c:v>1.4771608772123532E-2</c:v>
                </c:pt>
                <c:pt idx="1361">
                  <c:v>1.4771608772123532E-2</c:v>
                </c:pt>
                <c:pt idx="1362">
                  <c:v>1.4771608772123532E-2</c:v>
                </c:pt>
                <c:pt idx="1363">
                  <c:v>1.4771608772123532E-2</c:v>
                </c:pt>
                <c:pt idx="1364">
                  <c:v>1.4771608772123532E-2</c:v>
                </c:pt>
                <c:pt idx="1365">
                  <c:v>1.4771608772123532E-2</c:v>
                </c:pt>
                <c:pt idx="1366">
                  <c:v>1.4771608772123532E-2</c:v>
                </c:pt>
                <c:pt idx="1367">
                  <c:v>1.4771608772123532E-2</c:v>
                </c:pt>
                <c:pt idx="1368">
                  <c:v>1.4771608772123532E-2</c:v>
                </c:pt>
                <c:pt idx="1369">
                  <c:v>1.4771608772123532E-2</c:v>
                </c:pt>
                <c:pt idx="1370">
                  <c:v>1.4771608772123532E-2</c:v>
                </c:pt>
                <c:pt idx="1371">
                  <c:v>1.4771608772123532E-2</c:v>
                </c:pt>
                <c:pt idx="1372">
                  <c:v>1.4771608772123532E-2</c:v>
                </c:pt>
                <c:pt idx="1373">
                  <c:v>1.4771608772123532E-2</c:v>
                </c:pt>
                <c:pt idx="1374">
                  <c:v>1.4771608772123532E-2</c:v>
                </c:pt>
                <c:pt idx="1375">
                  <c:v>1.4771608772123532E-2</c:v>
                </c:pt>
                <c:pt idx="1376">
                  <c:v>1.4771608772123532E-2</c:v>
                </c:pt>
                <c:pt idx="1377">
                  <c:v>1.4771608772123532E-2</c:v>
                </c:pt>
                <c:pt idx="1378">
                  <c:v>1.4771608772123532E-2</c:v>
                </c:pt>
                <c:pt idx="1379">
                  <c:v>1.4771608772123532E-2</c:v>
                </c:pt>
                <c:pt idx="1380">
                  <c:v>1.4771608772123532E-2</c:v>
                </c:pt>
                <c:pt idx="1381">
                  <c:v>1.4771608772123532E-2</c:v>
                </c:pt>
                <c:pt idx="1382">
                  <c:v>1.4771608772123532E-2</c:v>
                </c:pt>
                <c:pt idx="1383">
                  <c:v>1.4771608772123532E-2</c:v>
                </c:pt>
                <c:pt idx="1384">
                  <c:v>1.4771608772123532E-2</c:v>
                </c:pt>
                <c:pt idx="1385">
                  <c:v>1.4771608772123532E-2</c:v>
                </c:pt>
                <c:pt idx="1386">
                  <c:v>1.4771608772123532E-2</c:v>
                </c:pt>
                <c:pt idx="1387">
                  <c:v>1.4771608772123532E-2</c:v>
                </c:pt>
                <c:pt idx="1388">
                  <c:v>1.4771608772123532E-2</c:v>
                </c:pt>
                <c:pt idx="1389">
                  <c:v>1.4771608772123532E-2</c:v>
                </c:pt>
                <c:pt idx="1390">
                  <c:v>1.4771608772123532E-2</c:v>
                </c:pt>
                <c:pt idx="1391">
                  <c:v>1.4771608772123532E-2</c:v>
                </c:pt>
                <c:pt idx="1392">
                  <c:v>1.4771608772123532E-2</c:v>
                </c:pt>
                <c:pt idx="1393">
                  <c:v>1.4771608772123532E-2</c:v>
                </c:pt>
                <c:pt idx="1394">
                  <c:v>1.4771608772123532E-2</c:v>
                </c:pt>
                <c:pt idx="1395">
                  <c:v>1.4771608772123532E-2</c:v>
                </c:pt>
                <c:pt idx="1396">
                  <c:v>1.4771608772123532E-2</c:v>
                </c:pt>
                <c:pt idx="1397">
                  <c:v>1.4771608772123532E-2</c:v>
                </c:pt>
                <c:pt idx="1398">
                  <c:v>1.4771608772123532E-2</c:v>
                </c:pt>
                <c:pt idx="1399">
                  <c:v>1.4771608772123532E-2</c:v>
                </c:pt>
                <c:pt idx="1400">
                  <c:v>1.4771608772123532E-2</c:v>
                </c:pt>
                <c:pt idx="1401">
                  <c:v>1.4771608772123532E-2</c:v>
                </c:pt>
                <c:pt idx="1402">
                  <c:v>1.4771608772123532E-2</c:v>
                </c:pt>
                <c:pt idx="1403">
                  <c:v>1.4771608772123532E-2</c:v>
                </c:pt>
                <c:pt idx="1404">
                  <c:v>1.4771608772123532E-2</c:v>
                </c:pt>
                <c:pt idx="1405">
                  <c:v>1.4771608772123532E-2</c:v>
                </c:pt>
                <c:pt idx="1406">
                  <c:v>1.4771608772123532E-2</c:v>
                </c:pt>
                <c:pt idx="1407">
                  <c:v>1.4771608772123532E-2</c:v>
                </c:pt>
                <c:pt idx="1408">
                  <c:v>1.4771608772123532E-2</c:v>
                </c:pt>
                <c:pt idx="1409">
                  <c:v>1.4771608772123532E-2</c:v>
                </c:pt>
                <c:pt idx="1410">
                  <c:v>1.4771608772123532E-2</c:v>
                </c:pt>
                <c:pt idx="1411">
                  <c:v>1.4771608772123532E-2</c:v>
                </c:pt>
                <c:pt idx="1412">
                  <c:v>1.4771608772123532E-2</c:v>
                </c:pt>
                <c:pt idx="1413">
                  <c:v>1.4771608772123532E-2</c:v>
                </c:pt>
                <c:pt idx="1414">
                  <c:v>1.4771608772123532E-2</c:v>
                </c:pt>
                <c:pt idx="1415">
                  <c:v>1.4771608772123532E-2</c:v>
                </c:pt>
                <c:pt idx="1416">
                  <c:v>1.4771608772123532E-2</c:v>
                </c:pt>
                <c:pt idx="1417">
                  <c:v>1.4771608772123532E-2</c:v>
                </c:pt>
                <c:pt idx="1418">
                  <c:v>1.4771608772123532E-2</c:v>
                </c:pt>
                <c:pt idx="1419">
                  <c:v>1.4771608772123532E-2</c:v>
                </c:pt>
                <c:pt idx="1420">
                  <c:v>1.4771608772123532E-2</c:v>
                </c:pt>
                <c:pt idx="1421">
                  <c:v>1.4771608772123532E-2</c:v>
                </c:pt>
                <c:pt idx="1422">
                  <c:v>1.4771608772123532E-2</c:v>
                </c:pt>
                <c:pt idx="1423">
                  <c:v>1.4771608772123532E-2</c:v>
                </c:pt>
                <c:pt idx="1424">
                  <c:v>1.4771608772123532E-2</c:v>
                </c:pt>
                <c:pt idx="1425">
                  <c:v>1.4771608772123532E-2</c:v>
                </c:pt>
                <c:pt idx="1426">
                  <c:v>1.4771608772123532E-2</c:v>
                </c:pt>
                <c:pt idx="1427">
                  <c:v>1.4771608772123532E-2</c:v>
                </c:pt>
                <c:pt idx="1428">
                  <c:v>1.4771608772123532E-2</c:v>
                </c:pt>
                <c:pt idx="1429">
                  <c:v>1.4771608772123532E-2</c:v>
                </c:pt>
                <c:pt idx="1430">
                  <c:v>1.4771608772123532E-2</c:v>
                </c:pt>
                <c:pt idx="1431">
                  <c:v>1.4771608772123532E-2</c:v>
                </c:pt>
                <c:pt idx="1432">
                  <c:v>1.4771608772123532E-2</c:v>
                </c:pt>
                <c:pt idx="1433">
                  <c:v>1.4771608772123532E-2</c:v>
                </c:pt>
                <c:pt idx="1434">
                  <c:v>1.4771608772123532E-2</c:v>
                </c:pt>
                <c:pt idx="1435">
                  <c:v>1.4771608772123532E-2</c:v>
                </c:pt>
                <c:pt idx="1436">
                  <c:v>1.4771608772123532E-2</c:v>
                </c:pt>
                <c:pt idx="1437">
                  <c:v>1.4771608772123532E-2</c:v>
                </c:pt>
                <c:pt idx="1438">
                  <c:v>1.4771608772123532E-2</c:v>
                </c:pt>
                <c:pt idx="1439">
                  <c:v>1.4771608772123532E-2</c:v>
                </c:pt>
                <c:pt idx="1440">
                  <c:v>1.4771608772123532E-2</c:v>
                </c:pt>
                <c:pt idx="1441">
                  <c:v>1.4771608772123532E-2</c:v>
                </c:pt>
                <c:pt idx="1442">
                  <c:v>1.4771608772123532E-2</c:v>
                </c:pt>
                <c:pt idx="1443">
                  <c:v>1.4771608772123532E-2</c:v>
                </c:pt>
                <c:pt idx="1444">
                  <c:v>1.4771608772123532E-2</c:v>
                </c:pt>
                <c:pt idx="1445">
                  <c:v>1.4771608772123532E-2</c:v>
                </c:pt>
                <c:pt idx="1446">
                  <c:v>1.4771608772123532E-2</c:v>
                </c:pt>
                <c:pt idx="1447">
                  <c:v>1.4771608772123532E-2</c:v>
                </c:pt>
                <c:pt idx="1448">
                  <c:v>1.4771608772123532E-2</c:v>
                </c:pt>
                <c:pt idx="1449">
                  <c:v>1.4771608772123532E-2</c:v>
                </c:pt>
                <c:pt idx="1450">
                  <c:v>1.4771608772123532E-2</c:v>
                </c:pt>
                <c:pt idx="1451">
                  <c:v>1.4771608772123532E-2</c:v>
                </c:pt>
                <c:pt idx="1452">
                  <c:v>1.4771608772123532E-2</c:v>
                </c:pt>
                <c:pt idx="1453">
                  <c:v>1.4771608772123532E-2</c:v>
                </c:pt>
                <c:pt idx="1454">
                  <c:v>1.4771608772123532E-2</c:v>
                </c:pt>
                <c:pt idx="1455">
                  <c:v>1.4771608772123532E-2</c:v>
                </c:pt>
                <c:pt idx="1456">
                  <c:v>1.4771608772123532E-2</c:v>
                </c:pt>
                <c:pt idx="1457">
                  <c:v>1.4771608772123532E-2</c:v>
                </c:pt>
                <c:pt idx="1458">
                  <c:v>1.4771608772123532E-2</c:v>
                </c:pt>
                <c:pt idx="1459">
                  <c:v>1.4771608772123532E-2</c:v>
                </c:pt>
                <c:pt idx="1460">
                  <c:v>1.4771608772123532E-2</c:v>
                </c:pt>
                <c:pt idx="1461">
                  <c:v>1.4771608772123532E-2</c:v>
                </c:pt>
                <c:pt idx="1462">
                  <c:v>1.4771608772123532E-2</c:v>
                </c:pt>
                <c:pt idx="1463">
                  <c:v>1.4771608772123532E-2</c:v>
                </c:pt>
                <c:pt idx="1464">
                  <c:v>1.4771608772123532E-2</c:v>
                </c:pt>
                <c:pt idx="1465">
                  <c:v>1.4771608772123532E-2</c:v>
                </c:pt>
                <c:pt idx="1466">
                  <c:v>1.4771608772123532E-2</c:v>
                </c:pt>
                <c:pt idx="1467">
                  <c:v>1.4771608772123532E-2</c:v>
                </c:pt>
                <c:pt idx="1468">
                  <c:v>1.4771608772123532E-2</c:v>
                </c:pt>
                <c:pt idx="1469">
                  <c:v>1.4771608772123532E-2</c:v>
                </c:pt>
                <c:pt idx="1470">
                  <c:v>1.4771608772123532E-2</c:v>
                </c:pt>
                <c:pt idx="1471">
                  <c:v>1.4771608772123532E-2</c:v>
                </c:pt>
                <c:pt idx="1472">
                  <c:v>1.4771608772123532E-2</c:v>
                </c:pt>
                <c:pt idx="1473">
                  <c:v>1.4771608772123532E-2</c:v>
                </c:pt>
                <c:pt idx="1474">
                  <c:v>1.4771608772123532E-2</c:v>
                </c:pt>
                <c:pt idx="1475">
                  <c:v>1.4771608772123532E-2</c:v>
                </c:pt>
                <c:pt idx="1476">
                  <c:v>1.4771608772123532E-2</c:v>
                </c:pt>
                <c:pt idx="1477">
                  <c:v>1.4771608772123532E-2</c:v>
                </c:pt>
                <c:pt idx="1478">
                  <c:v>1.4771608772123532E-2</c:v>
                </c:pt>
                <c:pt idx="1479">
                  <c:v>1.4771608772123532E-2</c:v>
                </c:pt>
                <c:pt idx="1480">
                  <c:v>1.4771608772123532E-2</c:v>
                </c:pt>
                <c:pt idx="1481">
                  <c:v>1.4771608772123532E-2</c:v>
                </c:pt>
                <c:pt idx="1482">
                  <c:v>1.4771608772123532E-2</c:v>
                </c:pt>
                <c:pt idx="1483">
                  <c:v>1.4771608772123532E-2</c:v>
                </c:pt>
                <c:pt idx="1484">
                  <c:v>1.4771608772123532E-2</c:v>
                </c:pt>
                <c:pt idx="1485">
                  <c:v>1.4771608772123532E-2</c:v>
                </c:pt>
                <c:pt idx="1486">
                  <c:v>1.4771608772123532E-2</c:v>
                </c:pt>
                <c:pt idx="1487">
                  <c:v>1.4771608772123532E-2</c:v>
                </c:pt>
                <c:pt idx="1488">
                  <c:v>1.4771608772123532E-2</c:v>
                </c:pt>
                <c:pt idx="1489">
                  <c:v>1.4771608772123532E-2</c:v>
                </c:pt>
                <c:pt idx="1490">
                  <c:v>1.4771608772123532E-2</c:v>
                </c:pt>
                <c:pt idx="1491">
                  <c:v>1.4771608772123532E-2</c:v>
                </c:pt>
                <c:pt idx="1492">
                  <c:v>1.4771608772123532E-2</c:v>
                </c:pt>
                <c:pt idx="1493">
                  <c:v>1.4771608772123532E-2</c:v>
                </c:pt>
                <c:pt idx="1494">
                  <c:v>1.4771608772123532E-2</c:v>
                </c:pt>
                <c:pt idx="1495">
                  <c:v>1.4771608772123532E-2</c:v>
                </c:pt>
                <c:pt idx="1496">
                  <c:v>1.4771608772123532E-2</c:v>
                </c:pt>
                <c:pt idx="1497">
                  <c:v>1.4771608772123532E-2</c:v>
                </c:pt>
                <c:pt idx="1498">
                  <c:v>1.4771608772123532E-2</c:v>
                </c:pt>
                <c:pt idx="1499">
                  <c:v>1.4771608772123532E-2</c:v>
                </c:pt>
                <c:pt idx="1500">
                  <c:v>1.4771608772123532E-2</c:v>
                </c:pt>
                <c:pt idx="1501">
                  <c:v>1.4771608772123532E-2</c:v>
                </c:pt>
                <c:pt idx="1502">
                  <c:v>1.4771608772123532E-2</c:v>
                </c:pt>
                <c:pt idx="1503">
                  <c:v>1.4771608772123532E-2</c:v>
                </c:pt>
                <c:pt idx="1504">
                  <c:v>1.4771608772123532E-2</c:v>
                </c:pt>
                <c:pt idx="1505">
                  <c:v>1.4771608772123532E-2</c:v>
                </c:pt>
                <c:pt idx="1506">
                  <c:v>1.4771608772123532E-2</c:v>
                </c:pt>
                <c:pt idx="1507">
                  <c:v>1.4771608772123532E-2</c:v>
                </c:pt>
                <c:pt idx="1508">
                  <c:v>1.4771608772123532E-2</c:v>
                </c:pt>
                <c:pt idx="1509">
                  <c:v>1.4771608772123532E-2</c:v>
                </c:pt>
                <c:pt idx="1510">
                  <c:v>1.4771608772123532E-2</c:v>
                </c:pt>
                <c:pt idx="1511">
                  <c:v>1.4771608772123532E-2</c:v>
                </c:pt>
                <c:pt idx="1512">
                  <c:v>1.4771608772123532E-2</c:v>
                </c:pt>
                <c:pt idx="1513">
                  <c:v>1.4771608772123532E-2</c:v>
                </c:pt>
                <c:pt idx="1514">
                  <c:v>1.4771608772123532E-2</c:v>
                </c:pt>
                <c:pt idx="1515">
                  <c:v>1.4771608772123532E-2</c:v>
                </c:pt>
                <c:pt idx="1516">
                  <c:v>1.4771608772123532E-2</c:v>
                </c:pt>
                <c:pt idx="1517">
                  <c:v>1.4771608772123532E-2</c:v>
                </c:pt>
                <c:pt idx="1518">
                  <c:v>1.4771608772123532E-2</c:v>
                </c:pt>
                <c:pt idx="1519">
                  <c:v>1.4771608772123532E-2</c:v>
                </c:pt>
                <c:pt idx="1520">
                  <c:v>1.4771608772123532E-2</c:v>
                </c:pt>
                <c:pt idx="1521">
                  <c:v>1.4771608772123532E-2</c:v>
                </c:pt>
                <c:pt idx="1522">
                  <c:v>1.4771608772123532E-2</c:v>
                </c:pt>
                <c:pt idx="1523">
                  <c:v>1.4771608772123532E-2</c:v>
                </c:pt>
                <c:pt idx="1524">
                  <c:v>1.4771608772123532E-2</c:v>
                </c:pt>
                <c:pt idx="1525">
                  <c:v>1.4771608772123532E-2</c:v>
                </c:pt>
                <c:pt idx="1526">
                  <c:v>1.4771608772123532E-2</c:v>
                </c:pt>
                <c:pt idx="1527">
                  <c:v>1.4771608772123532E-2</c:v>
                </c:pt>
                <c:pt idx="1528">
                  <c:v>1.4771608772123532E-2</c:v>
                </c:pt>
                <c:pt idx="1529">
                  <c:v>1.4771608772123532E-2</c:v>
                </c:pt>
                <c:pt idx="1530">
                  <c:v>1.4771608772123532E-2</c:v>
                </c:pt>
                <c:pt idx="1531">
                  <c:v>1.4771608772123532E-2</c:v>
                </c:pt>
                <c:pt idx="1532">
                  <c:v>1.4771608772123532E-2</c:v>
                </c:pt>
                <c:pt idx="1533">
                  <c:v>1.4771608772123532E-2</c:v>
                </c:pt>
                <c:pt idx="1534">
                  <c:v>1.4771608772123532E-2</c:v>
                </c:pt>
                <c:pt idx="1535">
                  <c:v>1.4771608772123532E-2</c:v>
                </c:pt>
                <c:pt idx="1536">
                  <c:v>1.4771608772123532E-2</c:v>
                </c:pt>
                <c:pt idx="1537">
                  <c:v>1.4771608772123532E-2</c:v>
                </c:pt>
                <c:pt idx="1538">
                  <c:v>1.4771608772123532E-2</c:v>
                </c:pt>
                <c:pt idx="1539">
                  <c:v>1.4771608772123532E-2</c:v>
                </c:pt>
                <c:pt idx="1540">
                  <c:v>1.4771608772123532E-2</c:v>
                </c:pt>
                <c:pt idx="1541">
                  <c:v>1.4771608772123532E-2</c:v>
                </c:pt>
                <c:pt idx="1542">
                  <c:v>1.4771608772123532E-2</c:v>
                </c:pt>
                <c:pt idx="1543">
                  <c:v>1.4771608772123532E-2</c:v>
                </c:pt>
                <c:pt idx="1544">
                  <c:v>1.4771608772123532E-2</c:v>
                </c:pt>
                <c:pt idx="1545">
                  <c:v>1.4771608772123532E-2</c:v>
                </c:pt>
                <c:pt idx="1546">
                  <c:v>1.4771608772123532E-2</c:v>
                </c:pt>
                <c:pt idx="1547">
                  <c:v>1.4771608772123532E-2</c:v>
                </c:pt>
                <c:pt idx="1548">
                  <c:v>1.4771608772123532E-2</c:v>
                </c:pt>
                <c:pt idx="1549">
                  <c:v>1.4771608772123532E-2</c:v>
                </c:pt>
                <c:pt idx="1550">
                  <c:v>1.4771608772123532E-2</c:v>
                </c:pt>
                <c:pt idx="1551">
                  <c:v>1.4771608772123532E-2</c:v>
                </c:pt>
                <c:pt idx="1552">
                  <c:v>1.4771608772123532E-2</c:v>
                </c:pt>
                <c:pt idx="1553">
                  <c:v>1.4771608772123532E-2</c:v>
                </c:pt>
                <c:pt idx="1554">
                  <c:v>1.4771608772123532E-2</c:v>
                </c:pt>
                <c:pt idx="1555">
                  <c:v>1.4771608772123532E-2</c:v>
                </c:pt>
                <c:pt idx="1556">
                  <c:v>1.4771608772123532E-2</c:v>
                </c:pt>
                <c:pt idx="1557">
                  <c:v>1.4771608772123532E-2</c:v>
                </c:pt>
                <c:pt idx="1558">
                  <c:v>1.4771608772123532E-2</c:v>
                </c:pt>
                <c:pt idx="1559">
                  <c:v>1.4771608772123532E-2</c:v>
                </c:pt>
                <c:pt idx="1560">
                  <c:v>1.4771608772123532E-2</c:v>
                </c:pt>
                <c:pt idx="1561">
                  <c:v>1.4771608772123532E-2</c:v>
                </c:pt>
                <c:pt idx="1562">
                  <c:v>1.4771608772123532E-2</c:v>
                </c:pt>
                <c:pt idx="1563">
                  <c:v>1.4771608772123532E-2</c:v>
                </c:pt>
                <c:pt idx="1564">
                  <c:v>1.4771608772123532E-2</c:v>
                </c:pt>
                <c:pt idx="1565">
                  <c:v>1.4771608772123532E-2</c:v>
                </c:pt>
                <c:pt idx="1566">
                  <c:v>1.4771608772123532E-2</c:v>
                </c:pt>
                <c:pt idx="1567">
                  <c:v>1.4771608772123532E-2</c:v>
                </c:pt>
                <c:pt idx="1568">
                  <c:v>1.4771608772123532E-2</c:v>
                </c:pt>
                <c:pt idx="1569">
                  <c:v>1.4771608772123532E-2</c:v>
                </c:pt>
                <c:pt idx="1570">
                  <c:v>1.4771608772123532E-2</c:v>
                </c:pt>
                <c:pt idx="1571">
                  <c:v>1.4771608772123532E-2</c:v>
                </c:pt>
                <c:pt idx="1572">
                  <c:v>1.4771608772123532E-2</c:v>
                </c:pt>
                <c:pt idx="1573">
                  <c:v>1.4771608772123532E-2</c:v>
                </c:pt>
                <c:pt idx="1574">
                  <c:v>1.4771608772123532E-2</c:v>
                </c:pt>
                <c:pt idx="1575">
                  <c:v>1.4771608772123532E-2</c:v>
                </c:pt>
                <c:pt idx="1576">
                  <c:v>1.4771608772123532E-2</c:v>
                </c:pt>
                <c:pt idx="1577">
                  <c:v>1.4771608772123532E-2</c:v>
                </c:pt>
                <c:pt idx="1578">
                  <c:v>1.4771608772123532E-2</c:v>
                </c:pt>
                <c:pt idx="1579">
                  <c:v>1.4771608772123532E-2</c:v>
                </c:pt>
                <c:pt idx="1580">
                  <c:v>1.4771608772123532E-2</c:v>
                </c:pt>
                <c:pt idx="1581">
                  <c:v>1.4771608772123532E-2</c:v>
                </c:pt>
                <c:pt idx="1582">
                  <c:v>1.4771608772123532E-2</c:v>
                </c:pt>
                <c:pt idx="1583">
                  <c:v>1.4771608772123532E-2</c:v>
                </c:pt>
                <c:pt idx="1584">
                  <c:v>1.4771608772123532E-2</c:v>
                </c:pt>
                <c:pt idx="1585">
                  <c:v>1.4771608772123532E-2</c:v>
                </c:pt>
                <c:pt idx="1586">
                  <c:v>1.4771608772123532E-2</c:v>
                </c:pt>
                <c:pt idx="1587">
                  <c:v>1.4771608772123532E-2</c:v>
                </c:pt>
                <c:pt idx="1588">
                  <c:v>1.4771608772123532E-2</c:v>
                </c:pt>
                <c:pt idx="1589">
                  <c:v>1.4771608772123532E-2</c:v>
                </c:pt>
                <c:pt idx="1590">
                  <c:v>1.4771608772123532E-2</c:v>
                </c:pt>
                <c:pt idx="1591">
                  <c:v>1.4771608772123532E-2</c:v>
                </c:pt>
                <c:pt idx="1592">
                  <c:v>1.4771608772123532E-2</c:v>
                </c:pt>
                <c:pt idx="1593">
                  <c:v>1.4771608772123532E-2</c:v>
                </c:pt>
                <c:pt idx="1594">
                  <c:v>1.4771608772123532E-2</c:v>
                </c:pt>
                <c:pt idx="1595">
                  <c:v>1.4771608772123532E-2</c:v>
                </c:pt>
                <c:pt idx="1596">
                  <c:v>1.4771608772123532E-2</c:v>
                </c:pt>
                <c:pt idx="1597">
                  <c:v>1.4771608772123532E-2</c:v>
                </c:pt>
                <c:pt idx="1598">
                  <c:v>1.4771608772123532E-2</c:v>
                </c:pt>
                <c:pt idx="1599">
                  <c:v>1.4771608772123532E-2</c:v>
                </c:pt>
                <c:pt idx="1600">
                  <c:v>1.4771608772123532E-2</c:v>
                </c:pt>
                <c:pt idx="1601">
                  <c:v>1.4771608772123532E-2</c:v>
                </c:pt>
                <c:pt idx="1602">
                  <c:v>1.4771608772123532E-2</c:v>
                </c:pt>
                <c:pt idx="1603">
                  <c:v>1.4771608772123532E-2</c:v>
                </c:pt>
                <c:pt idx="1604">
                  <c:v>1.4771608772123532E-2</c:v>
                </c:pt>
                <c:pt idx="1605">
                  <c:v>1.4771608772123532E-2</c:v>
                </c:pt>
                <c:pt idx="1606">
                  <c:v>1.4771608772123532E-2</c:v>
                </c:pt>
                <c:pt idx="1607">
                  <c:v>1.4771608772123532E-2</c:v>
                </c:pt>
                <c:pt idx="1608">
                  <c:v>1.4771608772123532E-2</c:v>
                </c:pt>
                <c:pt idx="1609">
                  <c:v>1.4771608772123532E-2</c:v>
                </c:pt>
                <c:pt idx="1610">
                  <c:v>1.4771608772123532E-2</c:v>
                </c:pt>
                <c:pt idx="1611">
                  <c:v>1.4771608772123532E-2</c:v>
                </c:pt>
                <c:pt idx="1612">
                  <c:v>1.4771608772123532E-2</c:v>
                </c:pt>
                <c:pt idx="1613">
                  <c:v>1.4771608772123532E-2</c:v>
                </c:pt>
                <c:pt idx="1614">
                  <c:v>1.4771608772123532E-2</c:v>
                </c:pt>
                <c:pt idx="1615">
                  <c:v>1.4771608772123532E-2</c:v>
                </c:pt>
                <c:pt idx="1616">
                  <c:v>1.4771608772123532E-2</c:v>
                </c:pt>
                <c:pt idx="1617">
                  <c:v>1.4771608772123532E-2</c:v>
                </c:pt>
                <c:pt idx="1618">
                  <c:v>1.4771608772123532E-2</c:v>
                </c:pt>
                <c:pt idx="1619">
                  <c:v>1.4771608772123532E-2</c:v>
                </c:pt>
                <c:pt idx="1620">
                  <c:v>1.4771608772123532E-2</c:v>
                </c:pt>
                <c:pt idx="1621">
                  <c:v>1.4771608772123532E-2</c:v>
                </c:pt>
                <c:pt idx="1622">
                  <c:v>1.4771608772123532E-2</c:v>
                </c:pt>
                <c:pt idx="1623">
                  <c:v>1.4771608772123532E-2</c:v>
                </c:pt>
                <c:pt idx="1624">
                  <c:v>1.4771608772123532E-2</c:v>
                </c:pt>
                <c:pt idx="1625">
                  <c:v>1.4771608772123532E-2</c:v>
                </c:pt>
                <c:pt idx="1626">
                  <c:v>1.4771608772123532E-2</c:v>
                </c:pt>
                <c:pt idx="1627">
                  <c:v>1.4771608772123532E-2</c:v>
                </c:pt>
                <c:pt idx="1628">
                  <c:v>1.4771608772123532E-2</c:v>
                </c:pt>
                <c:pt idx="1629">
                  <c:v>1.4771608772123532E-2</c:v>
                </c:pt>
                <c:pt idx="1630">
                  <c:v>1.4771608772123532E-2</c:v>
                </c:pt>
                <c:pt idx="1631">
                  <c:v>1.4771608772123532E-2</c:v>
                </c:pt>
                <c:pt idx="1632">
                  <c:v>1.4771608772123532E-2</c:v>
                </c:pt>
                <c:pt idx="1633">
                  <c:v>1.4771608772123532E-2</c:v>
                </c:pt>
                <c:pt idx="1634">
                  <c:v>1.4771608772123532E-2</c:v>
                </c:pt>
                <c:pt idx="1635">
                  <c:v>1.4771608772123532E-2</c:v>
                </c:pt>
                <c:pt idx="1636">
                  <c:v>1.4771608772123532E-2</c:v>
                </c:pt>
                <c:pt idx="1637">
                  <c:v>1.4771608772123532E-2</c:v>
                </c:pt>
                <c:pt idx="1638">
                  <c:v>1.4771608772123532E-2</c:v>
                </c:pt>
                <c:pt idx="1639">
                  <c:v>1.4771608772123532E-2</c:v>
                </c:pt>
                <c:pt idx="1640">
                  <c:v>1.4771608772123532E-2</c:v>
                </c:pt>
                <c:pt idx="1641">
                  <c:v>1.4771608772123532E-2</c:v>
                </c:pt>
                <c:pt idx="1642">
                  <c:v>1.4771608772123532E-2</c:v>
                </c:pt>
                <c:pt idx="1643">
                  <c:v>1.4771608772123532E-2</c:v>
                </c:pt>
                <c:pt idx="1644">
                  <c:v>1.4771608772123532E-2</c:v>
                </c:pt>
                <c:pt idx="1645">
                  <c:v>1.4771608772123532E-2</c:v>
                </c:pt>
                <c:pt idx="1646">
                  <c:v>1.4771608772123532E-2</c:v>
                </c:pt>
                <c:pt idx="1647">
                  <c:v>1.4771608772123532E-2</c:v>
                </c:pt>
                <c:pt idx="1648">
                  <c:v>1.4771608772123532E-2</c:v>
                </c:pt>
                <c:pt idx="1649">
                  <c:v>1.4771608772123532E-2</c:v>
                </c:pt>
                <c:pt idx="1650">
                  <c:v>1.4771608772123532E-2</c:v>
                </c:pt>
                <c:pt idx="1651">
                  <c:v>1.4771608772123532E-2</c:v>
                </c:pt>
                <c:pt idx="1652">
                  <c:v>1.4771608772123532E-2</c:v>
                </c:pt>
                <c:pt idx="1653">
                  <c:v>1.4771608772123532E-2</c:v>
                </c:pt>
                <c:pt idx="1654">
                  <c:v>1.4771608772123532E-2</c:v>
                </c:pt>
                <c:pt idx="1655">
                  <c:v>1.4771608772123532E-2</c:v>
                </c:pt>
                <c:pt idx="1656">
                  <c:v>1.4771608772123532E-2</c:v>
                </c:pt>
                <c:pt idx="1657">
                  <c:v>1.4771608772123532E-2</c:v>
                </c:pt>
                <c:pt idx="1658">
                  <c:v>1.4771608772123532E-2</c:v>
                </c:pt>
                <c:pt idx="1659">
                  <c:v>1.4771608772123532E-2</c:v>
                </c:pt>
                <c:pt idx="1660">
                  <c:v>1.4771608772123532E-2</c:v>
                </c:pt>
                <c:pt idx="1661">
                  <c:v>1.4771608772123532E-2</c:v>
                </c:pt>
                <c:pt idx="1662">
                  <c:v>1.4771608772123532E-2</c:v>
                </c:pt>
                <c:pt idx="1663">
                  <c:v>1.4771608772123532E-2</c:v>
                </c:pt>
                <c:pt idx="1664">
                  <c:v>1.4771608772123532E-2</c:v>
                </c:pt>
                <c:pt idx="1665">
                  <c:v>1.4771608772123532E-2</c:v>
                </c:pt>
                <c:pt idx="1666">
                  <c:v>1.4771608772123532E-2</c:v>
                </c:pt>
                <c:pt idx="1667">
                  <c:v>1.4771608772123532E-2</c:v>
                </c:pt>
                <c:pt idx="1668">
                  <c:v>1.4771608772123532E-2</c:v>
                </c:pt>
                <c:pt idx="1669">
                  <c:v>1.4771608772123532E-2</c:v>
                </c:pt>
                <c:pt idx="1670">
                  <c:v>1.4771608772123532E-2</c:v>
                </c:pt>
                <c:pt idx="1671">
                  <c:v>1.4771608772123532E-2</c:v>
                </c:pt>
                <c:pt idx="1672">
                  <c:v>1.4771608772123532E-2</c:v>
                </c:pt>
                <c:pt idx="1673">
                  <c:v>1.4771608772123532E-2</c:v>
                </c:pt>
                <c:pt idx="1674">
                  <c:v>1.4771608772123532E-2</c:v>
                </c:pt>
                <c:pt idx="1675">
                  <c:v>1.4771608772123532E-2</c:v>
                </c:pt>
                <c:pt idx="1676">
                  <c:v>1.4771608772123532E-2</c:v>
                </c:pt>
                <c:pt idx="1677">
                  <c:v>1.4771608772123532E-2</c:v>
                </c:pt>
                <c:pt idx="1678">
                  <c:v>1.4771608772123532E-2</c:v>
                </c:pt>
                <c:pt idx="1679">
                  <c:v>1.4771608772123532E-2</c:v>
                </c:pt>
                <c:pt idx="1680">
                  <c:v>1.4771608772123532E-2</c:v>
                </c:pt>
                <c:pt idx="1681">
                  <c:v>1.4771608772123532E-2</c:v>
                </c:pt>
                <c:pt idx="1682">
                  <c:v>1.4771608772123532E-2</c:v>
                </c:pt>
                <c:pt idx="1683">
                  <c:v>1.4771608772123532E-2</c:v>
                </c:pt>
                <c:pt idx="1684">
                  <c:v>1.4771608772123532E-2</c:v>
                </c:pt>
                <c:pt idx="1685">
                  <c:v>1.4771608772123532E-2</c:v>
                </c:pt>
                <c:pt idx="1686">
                  <c:v>1.4771608772123532E-2</c:v>
                </c:pt>
                <c:pt idx="1687">
                  <c:v>1.4771608772123532E-2</c:v>
                </c:pt>
                <c:pt idx="1688">
                  <c:v>1.4771608772123532E-2</c:v>
                </c:pt>
                <c:pt idx="1689">
                  <c:v>1.4771608772123532E-2</c:v>
                </c:pt>
                <c:pt idx="1690">
                  <c:v>1.4771608772123532E-2</c:v>
                </c:pt>
                <c:pt idx="1691">
                  <c:v>1.4771608772123532E-2</c:v>
                </c:pt>
                <c:pt idx="1692">
                  <c:v>1.4771608772123532E-2</c:v>
                </c:pt>
                <c:pt idx="1693">
                  <c:v>1.4771608772123532E-2</c:v>
                </c:pt>
                <c:pt idx="1694">
                  <c:v>1.4771608772123532E-2</c:v>
                </c:pt>
                <c:pt idx="1695">
                  <c:v>1.4771608772123532E-2</c:v>
                </c:pt>
                <c:pt idx="1696">
                  <c:v>1.4771608772123532E-2</c:v>
                </c:pt>
                <c:pt idx="1697">
                  <c:v>1.4771608772123532E-2</c:v>
                </c:pt>
                <c:pt idx="1698">
                  <c:v>1.4771608772123532E-2</c:v>
                </c:pt>
                <c:pt idx="1699">
                  <c:v>1.4771608772123532E-2</c:v>
                </c:pt>
                <c:pt idx="1700">
                  <c:v>1.4771608772123532E-2</c:v>
                </c:pt>
                <c:pt idx="1701">
                  <c:v>1.4771608772123532E-2</c:v>
                </c:pt>
                <c:pt idx="1702">
                  <c:v>1.4771608772123532E-2</c:v>
                </c:pt>
                <c:pt idx="1703">
                  <c:v>1.4771608772123532E-2</c:v>
                </c:pt>
                <c:pt idx="1704">
                  <c:v>1.4771608772123532E-2</c:v>
                </c:pt>
                <c:pt idx="1705">
                  <c:v>1.4771608772123532E-2</c:v>
                </c:pt>
                <c:pt idx="1706">
                  <c:v>1.4771608772123532E-2</c:v>
                </c:pt>
                <c:pt idx="1707">
                  <c:v>1.4771608772123532E-2</c:v>
                </c:pt>
                <c:pt idx="1708">
                  <c:v>1.4771608772123532E-2</c:v>
                </c:pt>
                <c:pt idx="1709">
                  <c:v>1.4771608772123532E-2</c:v>
                </c:pt>
                <c:pt idx="1710">
                  <c:v>1.4771608772123532E-2</c:v>
                </c:pt>
                <c:pt idx="1711">
                  <c:v>1.4771608772123532E-2</c:v>
                </c:pt>
                <c:pt idx="1712">
                  <c:v>1.4771608772123532E-2</c:v>
                </c:pt>
                <c:pt idx="1713">
                  <c:v>1.4771608772123532E-2</c:v>
                </c:pt>
                <c:pt idx="1714">
                  <c:v>1.4771608772123532E-2</c:v>
                </c:pt>
                <c:pt idx="1715">
                  <c:v>1.4771608772123532E-2</c:v>
                </c:pt>
                <c:pt idx="1716">
                  <c:v>1.4771608772123532E-2</c:v>
                </c:pt>
                <c:pt idx="1717">
                  <c:v>1.4771608772123532E-2</c:v>
                </c:pt>
                <c:pt idx="1718">
                  <c:v>1.4771608772123532E-2</c:v>
                </c:pt>
                <c:pt idx="1719">
                  <c:v>1.4771608772123532E-2</c:v>
                </c:pt>
                <c:pt idx="1720">
                  <c:v>1.4771608772123532E-2</c:v>
                </c:pt>
                <c:pt idx="1721">
                  <c:v>1.4771608772123532E-2</c:v>
                </c:pt>
                <c:pt idx="1722">
                  <c:v>1.4771608772123532E-2</c:v>
                </c:pt>
                <c:pt idx="1723">
                  <c:v>1.4771608772123532E-2</c:v>
                </c:pt>
                <c:pt idx="1724">
                  <c:v>1.4771608772123532E-2</c:v>
                </c:pt>
                <c:pt idx="1725">
                  <c:v>1.4771608772123532E-2</c:v>
                </c:pt>
                <c:pt idx="1726">
                  <c:v>1.4771608772123532E-2</c:v>
                </c:pt>
                <c:pt idx="1727">
                  <c:v>1.4771608772123532E-2</c:v>
                </c:pt>
                <c:pt idx="1728">
                  <c:v>1.4771608772123532E-2</c:v>
                </c:pt>
                <c:pt idx="1729">
                  <c:v>1.4771608772123532E-2</c:v>
                </c:pt>
                <c:pt idx="1730">
                  <c:v>1.4771608772123532E-2</c:v>
                </c:pt>
                <c:pt idx="1731">
                  <c:v>1.4771608772123532E-2</c:v>
                </c:pt>
                <c:pt idx="1732">
                  <c:v>1.4771608772123532E-2</c:v>
                </c:pt>
                <c:pt idx="1733">
                  <c:v>1.4771608772123532E-2</c:v>
                </c:pt>
                <c:pt idx="1734">
                  <c:v>1.4771608772123532E-2</c:v>
                </c:pt>
                <c:pt idx="1735">
                  <c:v>1.4771608772123532E-2</c:v>
                </c:pt>
                <c:pt idx="1736">
                  <c:v>1.4771608772123532E-2</c:v>
                </c:pt>
                <c:pt idx="1737">
                  <c:v>1.4771608772123532E-2</c:v>
                </c:pt>
                <c:pt idx="1738">
                  <c:v>1.4771608772123532E-2</c:v>
                </c:pt>
                <c:pt idx="1739">
                  <c:v>1.4771608772123532E-2</c:v>
                </c:pt>
                <c:pt idx="1740">
                  <c:v>1.4771608772123532E-2</c:v>
                </c:pt>
                <c:pt idx="1741">
                  <c:v>1.4771608772123532E-2</c:v>
                </c:pt>
                <c:pt idx="1742">
                  <c:v>1.4771608772123532E-2</c:v>
                </c:pt>
                <c:pt idx="1743">
                  <c:v>1.4771608772123532E-2</c:v>
                </c:pt>
                <c:pt idx="1744">
                  <c:v>1.4771608772123532E-2</c:v>
                </c:pt>
                <c:pt idx="1745">
                  <c:v>1.4771608772123532E-2</c:v>
                </c:pt>
                <c:pt idx="1746">
                  <c:v>1.4771608772123532E-2</c:v>
                </c:pt>
                <c:pt idx="1747">
                  <c:v>1.4771608772123532E-2</c:v>
                </c:pt>
                <c:pt idx="1748">
                  <c:v>1.4771608772123532E-2</c:v>
                </c:pt>
                <c:pt idx="1749">
                  <c:v>1.4771608772123532E-2</c:v>
                </c:pt>
                <c:pt idx="1750">
                  <c:v>1.4771608772123532E-2</c:v>
                </c:pt>
                <c:pt idx="1751">
                  <c:v>1.4771608772123532E-2</c:v>
                </c:pt>
                <c:pt idx="1752">
                  <c:v>1.4771608772123532E-2</c:v>
                </c:pt>
                <c:pt idx="1753">
                  <c:v>1.4771608772123532E-2</c:v>
                </c:pt>
                <c:pt idx="1754">
                  <c:v>1.4771608772123532E-2</c:v>
                </c:pt>
                <c:pt idx="1755">
                  <c:v>1.4771608772123532E-2</c:v>
                </c:pt>
                <c:pt idx="1756">
                  <c:v>1.4771608772123532E-2</c:v>
                </c:pt>
                <c:pt idx="1757">
                  <c:v>1.4771608772123532E-2</c:v>
                </c:pt>
                <c:pt idx="1758">
                  <c:v>1.4771608772123532E-2</c:v>
                </c:pt>
                <c:pt idx="1759">
                  <c:v>1.4771608772123532E-2</c:v>
                </c:pt>
                <c:pt idx="1760">
                  <c:v>1.4771608772123532E-2</c:v>
                </c:pt>
                <c:pt idx="1761">
                  <c:v>1.4771608772123532E-2</c:v>
                </c:pt>
                <c:pt idx="1762">
                  <c:v>1.4771608772123532E-2</c:v>
                </c:pt>
                <c:pt idx="1763">
                  <c:v>1.4771608772123532E-2</c:v>
                </c:pt>
                <c:pt idx="1764">
                  <c:v>1.4771608772123532E-2</c:v>
                </c:pt>
                <c:pt idx="1765">
                  <c:v>1.4771608772123532E-2</c:v>
                </c:pt>
                <c:pt idx="1766">
                  <c:v>1.4771608772123532E-2</c:v>
                </c:pt>
                <c:pt idx="1767">
                  <c:v>1.4771608772123532E-2</c:v>
                </c:pt>
                <c:pt idx="1768">
                  <c:v>1.4771608772123532E-2</c:v>
                </c:pt>
                <c:pt idx="1769">
                  <c:v>1.4771608772123532E-2</c:v>
                </c:pt>
                <c:pt idx="1770">
                  <c:v>1.4771608772123532E-2</c:v>
                </c:pt>
                <c:pt idx="1771">
                  <c:v>1.4771608772123532E-2</c:v>
                </c:pt>
                <c:pt idx="1772">
                  <c:v>1.4771608772123532E-2</c:v>
                </c:pt>
                <c:pt idx="1773">
                  <c:v>1.4771608772123532E-2</c:v>
                </c:pt>
                <c:pt idx="1774">
                  <c:v>1.4771608772123532E-2</c:v>
                </c:pt>
                <c:pt idx="1775">
                  <c:v>1.4771608772123532E-2</c:v>
                </c:pt>
                <c:pt idx="1776">
                  <c:v>1.4771608772123532E-2</c:v>
                </c:pt>
                <c:pt idx="1777">
                  <c:v>1.4771608772123532E-2</c:v>
                </c:pt>
                <c:pt idx="1778">
                  <c:v>1.4771608772123532E-2</c:v>
                </c:pt>
                <c:pt idx="1779">
                  <c:v>1.4771608772123532E-2</c:v>
                </c:pt>
                <c:pt idx="1780">
                  <c:v>1.4771608772123532E-2</c:v>
                </c:pt>
                <c:pt idx="1781">
                  <c:v>1.4771608772123532E-2</c:v>
                </c:pt>
                <c:pt idx="1782">
                  <c:v>1.4771608772123532E-2</c:v>
                </c:pt>
                <c:pt idx="1783">
                  <c:v>1.4771608772123532E-2</c:v>
                </c:pt>
                <c:pt idx="1784">
                  <c:v>1.4771608772123532E-2</c:v>
                </c:pt>
                <c:pt idx="1785">
                  <c:v>1.4771608772123532E-2</c:v>
                </c:pt>
                <c:pt idx="1786">
                  <c:v>1.4771608772123532E-2</c:v>
                </c:pt>
                <c:pt idx="1787">
                  <c:v>1.4771608772123532E-2</c:v>
                </c:pt>
                <c:pt idx="1788">
                  <c:v>1.4771608772123532E-2</c:v>
                </c:pt>
                <c:pt idx="1789">
                  <c:v>1.4771608772123532E-2</c:v>
                </c:pt>
                <c:pt idx="1790">
                  <c:v>1.4771608772123532E-2</c:v>
                </c:pt>
                <c:pt idx="1791">
                  <c:v>1.4771608772123532E-2</c:v>
                </c:pt>
                <c:pt idx="1792">
                  <c:v>1.4771608772123532E-2</c:v>
                </c:pt>
                <c:pt idx="1793">
                  <c:v>1.4771608772123532E-2</c:v>
                </c:pt>
                <c:pt idx="1794">
                  <c:v>1.4771608772123532E-2</c:v>
                </c:pt>
                <c:pt idx="1795">
                  <c:v>1.4771608772123532E-2</c:v>
                </c:pt>
                <c:pt idx="1796">
                  <c:v>1.4771608772123532E-2</c:v>
                </c:pt>
                <c:pt idx="1797">
                  <c:v>1.4771608772123532E-2</c:v>
                </c:pt>
                <c:pt idx="1798">
                  <c:v>1.4771608772123532E-2</c:v>
                </c:pt>
                <c:pt idx="1799">
                  <c:v>1.4771608772123532E-2</c:v>
                </c:pt>
                <c:pt idx="1800">
                  <c:v>1.4771608772123532E-2</c:v>
                </c:pt>
                <c:pt idx="1801">
                  <c:v>1.4771608772123532E-2</c:v>
                </c:pt>
                <c:pt idx="1802">
                  <c:v>1.4771608772123532E-2</c:v>
                </c:pt>
                <c:pt idx="1803">
                  <c:v>1.4771608772123532E-2</c:v>
                </c:pt>
                <c:pt idx="1804">
                  <c:v>1.4771608772123532E-2</c:v>
                </c:pt>
                <c:pt idx="1805">
                  <c:v>1.4771608772123532E-2</c:v>
                </c:pt>
                <c:pt idx="1806">
                  <c:v>1.4771608772123532E-2</c:v>
                </c:pt>
                <c:pt idx="1807">
                  <c:v>1.4771608772123532E-2</c:v>
                </c:pt>
                <c:pt idx="1808">
                  <c:v>1.4771608772123532E-2</c:v>
                </c:pt>
                <c:pt idx="1809">
                  <c:v>1.4771608772123532E-2</c:v>
                </c:pt>
                <c:pt idx="1810">
                  <c:v>1.4771608772123532E-2</c:v>
                </c:pt>
                <c:pt idx="1811">
                  <c:v>1.4771608772123532E-2</c:v>
                </c:pt>
                <c:pt idx="1812">
                  <c:v>1.4771608772123532E-2</c:v>
                </c:pt>
                <c:pt idx="1813">
                  <c:v>1.4771608772123532E-2</c:v>
                </c:pt>
                <c:pt idx="1814">
                  <c:v>1.4771608772123532E-2</c:v>
                </c:pt>
                <c:pt idx="1815">
                  <c:v>1.4771608772123532E-2</c:v>
                </c:pt>
                <c:pt idx="1816">
                  <c:v>1.4771608772123532E-2</c:v>
                </c:pt>
                <c:pt idx="1817">
                  <c:v>1.4771608772123532E-2</c:v>
                </c:pt>
                <c:pt idx="1818">
                  <c:v>1.4771608772123532E-2</c:v>
                </c:pt>
                <c:pt idx="1819">
                  <c:v>1.4771608772123532E-2</c:v>
                </c:pt>
                <c:pt idx="1820">
                  <c:v>1.4771608772123532E-2</c:v>
                </c:pt>
                <c:pt idx="1821">
                  <c:v>1.4771608772123532E-2</c:v>
                </c:pt>
                <c:pt idx="1822">
                  <c:v>1.4771608772123532E-2</c:v>
                </c:pt>
                <c:pt idx="1823">
                  <c:v>1.4771608772123532E-2</c:v>
                </c:pt>
                <c:pt idx="1824">
                  <c:v>1.4771608772123532E-2</c:v>
                </c:pt>
                <c:pt idx="1825">
                  <c:v>1.4771608772123532E-2</c:v>
                </c:pt>
                <c:pt idx="1826">
                  <c:v>1.4771608772123532E-2</c:v>
                </c:pt>
                <c:pt idx="1827">
                  <c:v>1.4771608772123532E-2</c:v>
                </c:pt>
                <c:pt idx="1828">
                  <c:v>1.4771608772123532E-2</c:v>
                </c:pt>
                <c:pt idx="1829">
                  <c:v>1.4771608772123532E-2</c:v>
                </c:pt>
                <c:pt idx="1830">
                  <c:v>1.4771608772123532E-2</c:v>
                </c:pt>
                <c:pt idx="1831">
                  <c:v>1.4771608772123532E-2</c:v>
                </c:pt>
                <c:pt idx="1832">
                  <c:v>1.4771608772123532E-2</c:v>
                </c:pt>
                <c:pt idx="1833">
                  <c:v>1.4771608772123532E-2</c:v>
                </c:pt>
                <c:pt idx="1834">
                  <c:v>1.4771608772123532E-2</c:v>
                </c:pt>
                <c:pt idx="1835">
                  <c:v>1.4771608772123532E-2</c:v>
                </c:pt>
                <c:pt idx="1836">
                  <c:v>1.4771608772123532E-2</c:v>
                </c:pt>
                <c:pt idx="1837">
                  <c:v>1.4771608772123532E-2</c:v>
                </c:pt>
                <c:pt idx="1838">
                  <c:v>1.4771608772123532E-2</c:v>
                </c:pt>
                <c:pt idx="1839">
                  <c:v>1.4771608772123532E-2</c:v>
                </c:pt>
                <c:pt idx="1840">
                  <c:v>1.4771608772123532E-2</c:v>
                </c:pt>
                <c:pt idx="1841">
                  <c:v>1.4771608772123532E-2</c:v>
                </c:pt>
                <c:pt idx="1842">
                  <c:v>1.4771608772123532E-2</c:v>
                </c:pt>
                <c:pt idx="1843">
                  <c:v>1.4771608772123532E-2</c:v>
                </c:pt>
                <c:pt idx="1844">
                  <c:v>1.4771608772123532E-2</c:v>
                </c:pt>
                <c:pt idx="1845">
                  <c:v>1.4771608772123532E-2</c:v>
                </c:pt>
                <c:pt idx="1846">
                  <c:v>1.4771608772123532E-2</c:v>
                </c:pt>
                <c:pt idx="1847">
                  <c:v>1.4771608772123532E-2</c:v>
                </c:pt>
                <c:pt idx="1848">
                  <c:v>1.4771608772123532E-2</c:v>
                </c:pt>
                <c:pt idx="1849">
                  <c:v>1.4771608772123532E-2</c:v>
                </c:pt>
                <c:pt idx="1850">
                  <c:v>1.4771608772123532E-2</c:v>
                </c:pt>
                <c:pt idx="1851">
                  <c:v>1.4771608772123532E-2</c:v>
                </c:pt>
                <c:pt idx="1852">
                  <c:v>1.4771608772123532E-2</c:v>
                </c:pt>
                <c:pt idx="1853">
                  <c:v>1.4771608772123532E-2</c:v>
                </c:pt>
                <c:pt idx="1854">
                  <c:v>1.4771608772123532E-2</c:v>
                </c:pt>
                <c:pt idx="1855">
                  <c:v>1.4771608772123532E-2</c:v>
                </c:pt>
                <c:pt idx="1856">
                  <c:v>1.4771608772123532E-2</c:v>
                </c:pt>
                <c:pt idx="1857">
                  <c:v>1.4771608772123532E-2</c:v>
                </c:pt>
                <c:pt idx="1858">
                  <c:v>1.4771608772123532E-2</c:v>
                </c:pt>
                <c:pt idx="1859">
                  <c:v>1.4771608772123532E-2</c:v>
                </c:pt>
                <c:pt idx="1860">
                  <c:v>1.4771608772123532E-2</c:v>
                </c:pt>
                <c:pt idx="1861">
                  <c:v>1.4771608772123532E-2</c:v>
                </c:pt>
                <c:pt idx="1862">
                  <c:v>1.4771608772123532E-2</c:v>
                </c:pt>
                <c:pt idx="1863">
                  <c:v>1.4771608772123532E-2</c:v>
                </c:pt>
                <c:pt idx="1864">
                  <c:v>1.4771608772123532E-2</c:v>
                </c:pt>
                <c:pt idx="1865">
                  <c:v>1.4771608772123532E-2</c:v>
                </c:pt>
                <c:pt idx="1866">
                  <c:v>1.4771608772123532E-2</c:v>
                </c:pt>
                <c:pt idx="1867">
                  <c:v>1.4771608772123532E-2</c:v>
                </c:pt>
                <c:pt idx="1868">
                  <c:v>1.4771608772123532E-2</c:v>
                </c:pt>
                <c:pt idx="1869">
                  <c:v>1.4771608772123532E-2</c:v>
                </c:pt>
                <c:pt idx="1870">
                  <c:v>1.4771608772123532E-2</c:v>
                </c:pt>
                <c:pt idx="1871">
                  <c:v>1.4771608772123532E-2</c:v>
                </c:pt>
                <c:pt idx="1872">
                  <c:v>1.4771608772123532E-2</c:v>
                </c:pt>
                <c:pt idx="1873">
                  <c:v>1.4771608772123532E-2</c:v>
                </c:pt>
                <c:pt idx="1874">
                  <c:v>1.4771608772123532E-2</c:v>
                </c:pt>
                <c:pt idx="1875">
                  <c:v>1.4771608772123532E-2</c:v>
                </c:pt>
                <c:pt idx="1876">
                  <c:v>1.4771608772123532E-2</c:v>
                </c:pt>
                <c:pt idx="1877">
                  <c:v>1.4771608772123532E-2</c:v>
                </c:pt>
                <c:pt idx="1878">
                  <c:v>1.4771608772123532E-2</c:v>
                </c:pt>
                <c:pt idx="1879">
                  <c:v>1.4771608772123532E-2</c:v>
                </c:pt>
                <c:pt idx="1880">
                  <c:v>1.4771608772123532E-2</c:v>
                </c:pt>
                <c:pt idx="1881">
                  <c:v>1.4771608772123532E-2</c:v>
                </c:pt>
                <c:pt idx="1882">
                  <c:v>1.4771608772123532E-2</c:v>
                </c:pt>
                <c:pt idx="1883">
                  <c:v>1.4771608772123532E-2</c:v>
                </c:pt>
                <c:pt idx="1884">
                  <c:v>1.4771608772123532E-2</c:v>
                </c:pt>
                <c:pt idx="1885">
                  <c:v>1.4771608772123532E-2</c:v>
                </c:pt>
                <c:pt idx="1886">
                  <c:v>1.4771608772123532E-2</c:v>
                </c:pt>
                <c:pt idx="1887">
                  <c:v>1.4771608772123532E-2</c:v>
                </c:pt>
                <c:pt idx="1888">
                  <c:v>1.4771608772123532E-2</c:v>
                </c:pt>
                <c:pt idx="1889">
                  <c:v>1.4771608772123532E-2</c:v>
                </c:pt>
                <c:pt idx="1890">
                  <c:v>1.4771608772123532E-2</c:v>
                </c:pt>
                <c:pt idx="1891">
                  <c:v>1.4771608772123532E-2</c:v>
                </c:pt>
                <c:pt idx="1892">
                  <c:v>1.4771608772123532E-2</c:v>
                </c:pt>
                <c:pt idx="1893">
                  <c:v>1.4771608772123532E-2</c:v>
                </c:pt>
                <c:pt idx="1894">
                  <c:v>1.4771608772123532E-2</c:v>
                </c:pt>
                <c:pt idx="1895">
                  <c:v>1.4771608772123532E-2</c:v>
                </c:pt>
                <c:pt idx="1896">
                  <c:v>1.4771608772123532E-2</c:v>
                </c:pt>
                <c:pt idx="1897">
                  <c:v>1.4771608772123532E-2</c:v>
                </c:pt>
                <c:pt idx="1898">
                  <c:v>1.4771608772123532E-2</c:v>
                </c:pt>
                <c:pt idx="1899">
                  <c:v>1.4771608772123532E-2</c:v>
                </c:pt>
                <c:pt idx="1900">
                  <c:v>1.4771608772123532E-2</c:v>
                </c:pt>
                <c:pt idx="1901">
                  <c:v>1.4771608772123532E-2</c:v>
                </c:pt>
                <c:pt idx="1902">
                  <c:v>1.4771608772123532E-2</c:v>
                </c:pt>
                <c:pt idx="1903">
                  <c:v>1.4771608772123532E-2</c:v>
                </c:pt>
                <c:pt idx="1904">
                  <c:v>1.4771608772123532E-2</c:v>
                </c:pt>
                <c:pt idx="1905">
                  <c:v>1.4771608772123532E-2</c:v>
                </c:pt>
                <c:pt idx="1906">
                  <c:v>1.4771608772123532E-2</c:v>
                </c:pt>
                <c:pt idx="1907">
                  <c:v>1.4771608772123532E-2</c:v>
                </c:pt>
                <c:pt idx="1908">
                  <c:v>1.4771608772123532E-2</c:v>
                </c:pt>
                <c:pt idx="1909">
                  <c:v>1.4771608772123532E-2</c:v>
                </c:pt>
                <c:pt idx="1910">
                  <c:v>1.4771608772123532E-2</c:v>
                </c:pt>
                <c:pt idx="1911">
                  <c:v>1.4771608772123532E-2</c:v>
                </c:pt>
                <c:pt idx="1912">
                  <c:v>1.4771608772123532E-2</c:v>
                </c:pt>
                <c:pt idx="1913">
                  <c:v>1.4771608772123532E-2</c:v>
                </c:pt>
                <c:pt idx="1914">
                  <c:v>1.4771608772123532E-2</c:v>
                </c:pt>
                <c:pt idx="1915">
                  <c:v>1.4771608772123532E-2</c:v>
                </c:pt>
                <c:pt idx="1916">
                  <c:v>1.4771608772123532E-2</c:v>
                </c:pt>
                <c:pt idx="1917">
                  <c:v>1.4771608772123532E-2</c:v>
                </c:pt>
                <c:pt idx="1918">
                  <c:v>1.4771608772123532E-2</c:v>
                </c:pt>
                <c:pt idx="1919">
                  <c:v>1.4771608772123532E-2</c:v>
                </c:pt>
                <c:pt idx="1920">
                  <c:v>1.4771608772123532E-2</c:v>
                </c:pt>
                <c:pt idx="1921">
                  <c:v>1.4771608772123532E-2</c:v>
                </c:pt>
                <c:pt idx="1922">
                  <c:v>1.4771608772123532E-2</c:v>
                </c:pt>
                <c:pt idx="1923">
                  <c:v>1.4771608772123532E-2</c:v>
                </c:pt>
                <c:pt idx="1924">
                  <c:v>1.4771608772123532E-2</c:v>
                </c:pt>
                <c:pt idx="1925">
                  <c:v>1.4771608772123532E-2</c:v>
                </c:pt>
                <c:pt idx="1926">
                  <c:v>1.4771608772123532E-2</c:v>
                </c:pt>
                <c:pt idx="1927">
                  <c:v>1.4771608772123532E-2</c:v>
                </c:pt>
                <c:pt idx="1928">
                  <c:v>1.4771608772123532E-2</c:v>
                </c:pt>
                <c:pt idx="1929">
                  <c:v>1.4771608772123532E-2</c:v>
                </c:pt>
                <c:pt idx="1930">
                  <c:v>1.4771608772123532E-2</c:v>
                </c:pt>
                <c:pt idx="1931">
                  <c:v>1.4771608772123532E-2</c:v>
                </c:pt>
                <c:pt idx="1932">
                  <c:v>1.4771608772123532E-2</c:v>
                </c:pt>
                <c:pt idx="1933">
                  <c:v>1.4771608772123532E-2</c:v>
                </c:pt>
                <c:pt idx="1934">
                  <c:v>1.4771608772123532E-2</c:v>
                </c:pt>
                <c:pt idx="1935">
                  <c:v>1.4771608772123532E-2</c:v>
                </c:pt>
                <c:pt idx="1936">
                  <c:v>1.4771608772123532E-2</c:v>
                </c:pt>
                <c:pt idx="1937">
                  <c:v>1.4771608772123532E-2</c:v>
                </c:pt>
                <c:pt idx="1938">
                  <c:v>1.4771608772123532E-2</c:v>
                </c:pt>
                <c:pt idx="1939">
                  <c:v>1.4771608772123532E-2</c:v>
                </c:pt>
                <c:pt idx="1940">
                  <c:v>1.4771608772123532E-2</c:v>
                </c:pt>
                <c:pt idx="1941">
                  <c:v>1.4771608772123532E-2</c:v>
                </c:pt>
                <c:pt idx="1942">
                  <c:v>1.4771608772123532E-2</c:v>
                </c:pt>
                <c:pt idx="1943">
                  <c:v>1.4771608772123532E-2</c:v>
                </c:pt>
                <c:pt idx="1944">
                  <c:v>1.4771608772123532E-2</c:v>
                </c:pt>
                <c:pt idx="1945">
                  <c:v>1.4771608772123532E-2</c:v>
                </c:pt>
                <c:pt idx="1946">
                  <c:v>1.4771608772123532E-2</c:v>
                </c:pt>
                <c:pt idx="1947">
                  <c:v>1.4771608772123532E-2</c:v>
                </c:pt>
                <c:pt idx="1948">
                  <c:v>1.4771608772123532E-2</c:v>
                </c:pt>
                <c:pt idx="1949">
                  <c:v>1.4771608772123532E-2</c:v>
                </c:pt>
                <c:pt idx="1950">
                  <c:v>1.4771608772123532E-2</c:v>
                </c:pt>
                <c:pt idx="1951">
                  <c:v>1.4771608772123532E-2</c:v>
                </c:pt>
                <c:pt idx="1952">
                  <c:v>1.4771608772123532E-2</c:v>
                </c:pt>
                <c:pt idx="1953">
                  <c:v>1.4771608772123532E-2</c:v>
                </c:pt>
                <c:pt idx="1954">
                  <c:v>1.4771608772123532E-2</c:v>
                </c:pt>
                <c:pt idx="1955">
                  <c:v>1.4771608772123532E-2</c:v>
                </c:pt>
                <c:pt idx="1956">
                  <c:v>1.4771608772123532E-2</c:v>
                </c:pt>
                <c:pt idx="1957">
                  <c:v>1.4771608772123532E-2</c:v>
                </c:pt>
                <c:pt idx="1958">
                  <c:v>1.4771608772123532E-2</c:v>
                </c:pt>
                <c:pt idx="1959">
                  <c:v>1.4771608772123532E-2</c:v>
                </c:pt>
                <c:pt idx="1960">
                  <c:v>1.4771608772123532E-2</c:v>
                </c:pt>
                <c:pt idx="1961">
                  <c:v>1.4771608772123532E-2</c:v>
                </c:pt>
                <c:pt idx="1962">
                  <c:v>1.4771608772123532E-2</c:v>
                </c:pt>
                <c:pt idx="1963">
                  <c:v>1.4771608772123532E-2</c:v>
                </c:pt>
                <c:pt idx="1964">
                  <c:v>1.4771608772123532E-2</c:v>
                </c:pt>
                <c:pt idx="1965">
                  <c:v>1.4771608772123532E-2</c:v>
                </c:pt>
                <c:pt idx="1966">
                  <c:v>1.4771608772123532E-2</c:v>
                </c:pt>
                <c:pt idx="1967">
                  <c:v>1.4771608772123532E-2</c:v>
                </c:pt>
                <c:pt idx="1968">
                  <c:v>1.4771608772123532E-2</c:v>
                </c:pt>
                <c:pt idx="1969">
                  <c:v>1.4771608772123532E-2</c:v>
                </c:pt>
                <c:pt idx="1970">
                  <c:v>1.4771608772123532E-2</c:v>
                </c:pt>
                <c:pt idx="1971">
                  <c:v>1.4771608772123532E-2</c:v>
                </c:pt>
                <c:pt idx="1972">
                  <c:v>1.4771608772123532E-2</c:v>
                </c:pt>
                <c:pt idx="1973">
                  <c:v>1.4771608772123532E-2</c:v>
                </c:pt>
                <c:pt idx="1974">
                  <c:v>1.4771608772123532E-2</c:v>
                </c:pt>
                <c:pt idx="1975">
                  <c:v>1.4771608772123532E-2</c:v>
                </c:pt>
                <c:pt idx="1976">
                  <c:v>1.4771608772123532E-2</c:v>
                </c:pt>
                <c:pt idx="1977">
                  <c:v>1.4771608772123532E-2</c:v>
                </c:pt>
                <c:pt idx="1978">
                  <c:v>1.4771608772123532E-2</c:v>
                </c:pt>
                <c:pt idx="1979">
                  <c:v>1.4771608772123532E-2</c:v>
                </c:pt>
                <c:pt idx="1980">
                  <c:v>1.4771608772123532E-2</c:v>
                </c:pt>
                <c:pt idx="1981">
                  <c:v>1.4771608772123532E-2</c:v>
                </c:pt>
                <c:pt idx="1982">
                  <c:v>1.4771608772123532E-2</c:v>
                </c:pt>
                <c:pt idx="1983">
                  <c:v>1.4771608772123532E-2</c:v>
                </c:pt>
                <c:pt idx="1984">
                  <c:v>1.4771608772123532E-2</c:v>
                </c:pt>
                <c:pt idx="1985">
                  <c:v>1.4771608772123532E-2</c:v>
                </c:pt>
                <c:pt idx="1986">
                  <c:v>1.4771608772123532E-2</c:v>
                </c:pt>
                <c:pt idx="1987">
                  <c:v>1.4771608772123532E-2</c:v>
                </c:pt>
                <c:pt idx="1988">
                  <c:v>1.4771608772123532E-2</c:v>
                </c:pt>
                <c:pt idx="1989">
                  <c:v>1.4771608772123532E-2</c:v>
                </c:pt>
                <c:pt idx="1990">
                  <c:v>1.4771608772123532E-2</c:v>
                </c:pt>
                <c:pt idx="1991">
                  <c:v>1.4771608772123532E-2</c:v>
                </c:pt>
                <c:pt idx="1992">
                  <c:v>1.4771608772123532E-2</c:v>
                </c:pt>
                <c:pt idx="1993">
                  <c:v>1.4771608772123532E-2</c:v>
                </c:pt>
                <c:pt idx="1994">
                  <c:v>1.4771608772123532E-2</c:v>
                </c:pt>
                <c:pt idx="1995">
                  <c:v>1.4771608772123532E-2</c:v>
                </c:pt>
                <c:pt idx="1996">
                  <c:v>1.4771608772123532E-2</c:v>
                </c:pt>
                <c:pt idx="1997">
                  <c:v>1.4771608772123532E-2</c:v>
                </c:pt>
                <c:pt idx="1998">
                  <c:v>1.4771608772123532E-2</c:v>
                </c:pt>
                <c:pt idx="1999">
                  <c:v>1.4771608772123532E-2</c:v>
                </c:pt>
                <c:pt idx="2000">
                  <c:v>1.4771608772123532E-2</c:v>
                </c:pt>
                <c:pt idx="2001">
                  <c:v>1.4771608772123532E-2</c:v>
                </c:pt>
                <c:pt idx="2002">
                  <c:v>1.4771608772123532E-2</c:v>
                </c:pt>
                <c:pt idx="2003">
                  <c:v>1.4771608772123532E-2</c:v>
                </c:pt>
                <c:pt idx="2004">
                  <c:v>1.4771608772123532E-2</c:v>
                </c:pt>
                <c:pt idx="2005">
                  <c:v>1.4771608772123532E-2</c:v>
                </c:pt>
                <c:pt idx="2006">
                  <c:v>1.4771608772123532E-2</c:v>
                </c:pt>
                <c:pt idx="2007">
                  <c:v>1.4771608772123532E-2</c:v>
                </c:pt>
                <c:pt idx="2008">
                  <c:v>1.4771608772123532E-2</c:v>
                </c:pt>
                <c:pt idx="2009">
                  <c:v>1.4771608772123532E-2</c:v>
                </c:pt>
                <c:pt idx="2010">
                  <c:v>1.4771608772123532E-2</c:v>
                </c:pt>
                <c:pt idx="2011">
                  <c:v>1.4771608772123532E-2</c:v>
                </c:pt>
                <c:pt idx="2012">
                  <c:v>1.4771608772123532E-2</c:v>
                </c:pt>
                <c:pt idx="2013">
                  <c:v>1.4771608772123532E-2</c:v>
                </c:pt>
                <c:pt idx="2014">
                  <c:v>1.4771608772123532E-2</c:v>
                </c:pt>
                <c:pt idx="2015">
                  <c:v>1.4771608772123532E-2</c:v>
                </c:pt>
                <c:pt idx="2016">
                  <c:v>1.4771608772123532E-2</c:v>
                </c:pt>
                <c:pt idx="2017">
                  <c:v>1.4771608772123532E-2</c:v>
                </c:pt>
                <c:pt idx="2018">
                  <c:v>1.4771608772123532E-2</c:v>
                </c:pt>
                <c:pt idx="2019">
                  <c:v>1.4771608772123532E-2</c:v>
                </c:pt>
                <c:pt idx="2020">
                  <c:v>1.4771608772123532E-2</c:v>
                </c:pt>
                <c:pt idx="2021">
                  <c:v>1.4771608772123532E-2</c:v>
                </c:pt>
                <c:pt idx="2022">
                  <c:v>1.4771608772123532E-2</c:v>
                </c:pt>
                <c:pt idx="2023">
                  <c:v>1.4771608772123532E-2</c:v>
                </c:pt>
                <c:pt idx="2024">
                  <c:v>1.4771608772123532E-2</c:v>
                </c:pt>
                <c:pt idx="2025">
                  <c:v>1.4771608772123532E-2</c:v>
                </c:pt>
                <c:pt idx="2026">
                  <c:v>1.4771608772123532E-2</c:v>
                </c:pt>
                <c:pt idx="2027">
                  <c:v>1.4771608772123532E-2</c:v>
                </c:pt>
                <c:pt idx="2028">
                  <c:v>1.4771608772123532E-2</c:v>
                </c:pt>
                <c:pt idx="2029">
                  <c:v>1.4771608772123532E-2</c:v>
                </c:pt>
                <c:pt idx="2030">
                  <c:v>1.4771608772123532E-2</c:v>
                </c:pt>
                <c:pt idx="2031">
                  <c:v>1.4771608772123532E-2</c:v>
                </c:pt>
                <c:pt idx="2032">
                  <c:v>1.4771608772123532E-2</c:v>
                </c:pt>
                <c:pt idx="2033">
                  <c:v>1.4771608772123532E-2</c:v>
                </c:pt>
                <c:pt idx="2034">
                  <c:v>1.4771608772123532E-2</c:v>
                </c:pt>
                <c:pt idx="2035">
                  <c:v>1.4771608772123532E-2</c:v>
                </c:pt>
                <c:pt idx="2036">
                  <c:v>1.4771608772123532E-2</c:v>
                </c:pt>
                <c:pt idx="2037">
                  <c:v>1.4771608772123532E-2</c:v>
                </c:pt>
                <c:pt idx="2038">
                  <c:v>1.4771608772123532E-2</c:v>
                </c:pt>
                <c:pt idx="2039">
                  <c:v>1.4771608772123532E-2</c:v>
                </c:pt>
                <c:pt idx="2040">
                  <c:v>1.4771608772123532E-2</c:v>
                </c:pt>
                <c:pt idx="2041">
                  <c:v>1.4771608772123532E-2</c:v>
                </c:pt>
                <c:pt idx="2042">
                  <c:v>1.4771608772123532E-2</c:v>
                </c:pt>
                <c:pt idx="2043">
                  <c:v>1.4771608772123532E-2</c:v>
                </c:pt>
                <c:pt idx="2044">
                  <c:v>1.4771608772123532E-2</c:v>
                </c:pt>
                <c:pt idx="2045">
                  <c:v>1.4771608772123532E-2</c:v>
                </c:pt>
                <c:pt idx="2046">
                  <c:v>1.4771608772123532E-2</c:v>
                </c:pt>
                <c:pt idx="2047">
                  <c:v>1.4771608772123532E-2</c:v>
                </c:pt>
                <c:pt idx="2048">
                  <c:v>1.4771608772123532E-2</c:v>
                </c:pt>
                <c:pt idx="2049">
                  <c:v>1.4771608772123532E-2</c:v>
                </c:pt>
                <c:pt idx="2050">
                  <c:v>1.4771608772123532E-2</c:v>
                </c:pt>
                <c:pt idx="2051">
                  <c:v>1.4771608772123532E-2</c:v>
                </c:pt>
                <c:pt idx="2052">
                  <c:v>1.4771608772123532E-2</c:v>
                </c:pt>
                <c:pt idx="2053">
                  <c:v>1.4771608772123532E-2</c:v>
                </c:pt>
                <c:pt idx="2054">
                  <c:v>1.4771608772123532E-2</c:v>
                </c:pt>
                <c:pt idx="2055">
                  <c:v>1.4771608772123532E-2</c:v>
                </c:pt>
                <c:pt idx="2056">
                  <c:v>1.4771608772123532E-2</c:v>
                </c:pt>
                <c:pt idx="2057">
                  <c:v>1.4771608772123532E-2</c:v>
                </c:pt>
                <c:pt idx="2058">
                  <c:v>1.4771608772123532E-2</c:v>
                </c:pt>
                <c:pt idx="2059">
                  <c:v>1.4771608772123532E-2</c:v>
                </c:pt>
                <c:pt idx="2060">
                  <c:v>1.4771608772123532E-2</c:v>
                </c:pt>
                <c:pt idx="2061">
                  <c:v>1.4771608772123532E-2</c:v>
                </c:pt>
                <c:pt idx="2062">
                  <c:v>1.4771608772123532E-2</c:v>
                </c:pt>
                <c:pt idx="2063">
                  <c:v>1.4771608772123532E-2</c:v>
                </c:pt>
                <c:pt idx="2064">
                  <c:v>1.4771608772123532E-2</c:v>
                </c:pt>
                <c:pt idx="2065">
                  <c:v>1.4771608772123532E-2</c:v>
                </c:pt>
                <c:pt idx="2066">
                  <c:v>1.4771608772123532E-2</c:v>
                </c:pt>
                <c:pt idx="2067">
                  <c:v>1.4771608772123532E-2</c:v>
                </c:pt>
                <c:pt idx="2068">
                  <c:v>1.4771608772123532E-2</c:v>
                </c:pt>
                <c:pt idx="2069">
                  <c:v>1.4771608772123532E-2</c:v>
                </c:pt>
                <c:pt idx="2070">
                  <c:v>1.4771608772123532E-2</c:v>
                </c:pt>
                <c:pt idx="2071">
                  <c:v>1.4771608772123532E-2</c:v>
                </c:pt>
                <c:pt idx="2072">
                  <c:v>1.4771608772123532E-2</c:v>
                </c:pt>
                <c:pt idx="2073">
                  <c:v>1.4771608772123532E-2</c:v>
                </c:pt>
                <c:pt idx="2074">
                  <c:v>1.4771608772123532E-2</c:v>
                </c:pt>
                <c:pt idx="2075">
                  <c:v>1.4771608772123532E-2</c:v>
                </c:pt>
                <c:pt idx="2076">
                  <c:v>1.4771608772123532E-2</c:v>
                </c:pt>
                <c:pt idx="2077">
                  <c:v>1.4771608772123532E-2</c:v>
                </c:pt>
                <c:pt idx="2078">
                  <c:v>1.4771608772123532E-2</c:v>
                </c:pt>
                <c:pt idx="2079">
                  <c:v>1.4771608772123532E-2</c:v>
                </c:pt>
                <c:pt idx="2080">
                  <c:v>1.4771608772123532E-2</c:v>
                </c:pt>
                <c:pt idx="2081">
                  <c:v>1.4771608772123532E-2</c:v>
                </c:pt>
                <c:pt idx="2082">
                  <c:v>1.4771608772123532E-2</c:v>
                </c:pt>
                <c:pt idx="2083">
                  <c:v>1.4771608772123532E-2</c:v>
                </c:pt>
                <c:pt idx="2084">
                  <c:v>1.4771608772123532E-2</c:v>
                </c:pt>
                <c:pt idx="2085">
                  <c:v>1.4771608772123532E-2</c:v>
                </c:pt>
                <c:pt idx="2086">
                  <c:v>1.4771608772123532E-2</c:v>
                </c:pt>
                <c:pt idx="2087">
                  <c:v>1.4771608772123532E-2</c:v>
                </c:pt>
                <c:pt idx="2088">
                  <c:v>1.4771608772123532E-2</c:v>
                </c:pt>
                <c:pt idx="2089">
                  <c:v>1.4771608772123532E-2</c:v>
                </c:pt>
                <c:pt idx="2090">
                  <c:v>1.4771608772123532E-2</c:v>
                </c:pt>
                <c:pt idx="2091">
                  <c:v>1.4771608772123532E-2</c:v>
                </c:pt>
                <c:pt idx="2092">
                  <c:v>1.4771608772123532E-2</c:v>
                </c:pt>
                <c:pt idx="2093">
                  <c:v>1.4771608772123532E-2</c:v>
                </c:pt>
                <c:pt idx="2094">
                  <c:v>1.4771608772123532E-2</c:v>
                </c:pt>
                <c:pt idx="2095">
                  <c:v>1.4771608772123532E-2</c:v>
                </c:pt>
                <c:pt idx="2096">
                  <c:v>1.4771608772123532E-2</c:v>
                </c:pt>
                <c:pt idx="2097">
                  <c:v>1.4771608772123532E-2</c:v>
                </c:pt>
                <c:pt idx="2098">
                  <c:v>1.4771608772123532E-2</c:v>
                </c:pt>
                <c:pt idx="2099">
                  <c:v>1.4771608772123532E-2</c:v>
                </c:pt>
                <c:pt idx="2100">
                  <c:v>1.4771608772123532E-2</c:v>
                </c:pt>
                <c:pt idx="2101">
                  <c:v>1.4771608772123532E-2</c:v>
                </c:pt>
                <c:pt idx="2102">
                  <c:v>1.4771608772123532E-2</c:v>
                </c:pt>
                <c:pt idx="2103">
                  <c:v>1.4771608772123532E-2</c:v>
                </c:pt>
                <c:pt idx="2104">
                  <c:v>1.4771608772123532E-2</c:v>
                </c:pt>
                <c:pt idx="2105">
                  <c:v>1.4771608772123532E-2</c:v>
                </c:pt>
                <c:pt idx="2106">
                  <c:v>1.4771608772123532E-2</c:v>
                </c:pt>
                <c:pt idx="2107">
                  <c:v>1.4771608772123532E-2</c:v>
                </c:pt>
                <c:pt idx="2108">
                  <c:v>1.4771608772123532E-2</c:v>
                </c:pt>
                <c:pt idx="2109">
                  <c:v>1.4771608772123532E-2</c:v>
                </c:pt>
                <c:pt idx="2110">
                  <c:v>1.4771608772123532E-2</c:v>
                </c:pt>
                <c:pt idx="2111">
                  <c:v>1.4771608772123532E-2</c:v>
                </c:pt>
                <c:pt idx="2112">
                  <c:v>1.4771608772123532E-2</c:v>
                </c:pt>
                <c:pt idx="2113">
                  <c:v>1.4771608772123532E-2</c:v>
                </c:pt>
                <c:pt idx="2114">
                  <c:v>1.4771608772123532E-2</c:v>
                </c:pt>
                <c:pt idx="2115">
                  <c:v>1.4771608772123532E-2</c:v>
                </c:pt>
                <c:pt idx="2116">
                  <c:v>1.4771608772123532E-2</c:v>
                </c:pt>
                <c:pt idx="2117">
                  <c:v>1.4771608772123532E-2</c:v>
                </c:pt>
                <c:pt idx="2118">
                  <c:v>1.4771608772123532E-2</c:v>
                </c:pt>
                <c:pt idx="2119">
                  <c:v>1.4771608772123532E-2</c:v>
                </c:pt>
                <c:pt idx="2120">
                  <c:v>1.4771608772123532E-2</c:v>
                </c:pt>
                <c:pt idx="2121">
                  <c:v>1.4771608772123532E-2</c:v>
                </c:pt>
                <c:pt idx="2122">
                  <c:v>1.4771608772123532E-2</c:v>
                </c:pt>
                <c:pt idx="2123">
                  <c:v>1.4771608772123532E-2</c:v>
                </c:pt>
                <c:pt idx="2124">
                  <c:v>1.4771608772123532E-2</c:v>
                </c:pt>
                <c:pt idx="2125">
                  <c:v>1.4771608772123532E-2</c:v>
                </c:pt>
                <c:pt idx="2126">
                  <c:v>1.4771608772123532E-2</c:v>
                </c:pt>
                <c:pt idx="2127">
                  <c:v>1.4771608772123532E-2</c:v>
                </c:pt>
                <c:pt idx="2128">
                  <c:v>1.4771608772123532E-2</c:v>
                </c:pt>
                <c:pt idx="2129">
                  <c:v>1.4771608772123532E-2</c:v>
                </c:pt>
                <c:pt idx="2130">
                  <c:v>1.4771608772123532E-2</c:v>
                </c:pt>
                <c:pt idx="2131">
                  <c:v>1.4771608772123532E-2</c:v>
                </c:pt>
                <c:pt idx="2132">
                  <c:v>1.4771608772123532E-2</c:v>
                </c:pt>
                <c:pt idx="2133">
                  <c:v>1.4771608772123532E-2</c:v>
                </c:pt>
                <c:pt idx="2134">
                  <c:v>1.4771608772123532E-2</c:v>
                </c:pt>
                <c:pt idx="2135">
                  <c:v>1.4771608772123532E-2</c:v>
                </c:pt>
                <c:pt idx="2136">
                  <c:v>1.4771608772123532E-2</c:v>
                </c:pt>
                <c:pt idx="2137">
                  <c:v>1.4771608772123532E-2</c:v>
                </c:pt>
                <c:pt idx="2138">
                  <c:v>1.4771608772123532E-2</c:v>
                </c:pt>
                <c:pt idx="2139">
                  <c:v>1.4771608772123532E-2</c:v>
                </c:pt>
                <c:pt idx="2140">
                  <c:v>1.4771608772123532E-2</c:v>
                </c:pt>
                <c:pt idx="2141">
                  <c:v>1.4771608772123532E-2</c:v>
                </c:pt>
                <c:pt idx="2142">
                  <c:v>1.4771608772123532E-2</c:v>
                </c:pt>
                <c:pt idx="2143">
                  <c:v>1.4771608772123532E-2</c:v>
                </c:pt>
                <c:pt idx="2144">
                  <c:v>1.4771608772123532E-2</c:v>
                </c:pt>
                <c:pt idx="2145">
                  <c:v>1.4771608772123532E-2</c:v>
                </c:pt>
                <c:pt idx="2146">
                  <c:v>1.4771608772123532E-2</c:v>
                </c:pt>
                <c:pt idx="2147">
                  <c:v>1.4771608772123532E-2</c:v>
                </c:pt>
                <c:pt idx="2148">
                  <c:v>1.4771608772123532E-2</c:v>
                </c:pt>
                <c:pt idx="2149">
                  <c:v>1.4771608772123532E-2</c:v>
                </c:pt>
                <c:pt idx="2150">
                  <c:v>1.4771608772123532E-2</c:v>
                </c:pt>
                <c:pt idx="2151">
                  <c:v>1.4771608772123532E-2</c:v>
                </c:pt>
                <c:pt idx="2152">
                  <c:v>1.4771608772123532E-2</c:v>
                </c:pt>
                <c:pt idx="2153">
                  <c:v>1.4771608772123532E-2</c:v>
                </c:pt>
                <c:pt idx="2154">
                  <c:v>1.4771608772123532E-2</c:v>
                </c:pt>
                <c:pt idx="2155">
                  <c:v>1.4771608772123532E-2</c:v>
                </c:pt>
                <c:pt idx="2156">
                  <c:v>1.4771608772123532E-2</c:v>
                </c:pt>
                <c:pt idx="2157">
                  <c:v>1.4771608772123532E-2</c:v>
                </c:pt>
                <c:pt idx="2158">
                  <c:v>1.4771608772123532E-2</c:v>
                </c:pt>
                <c:pt idx="2159">
                  <c:v>1.4771608772123532E-2</c:v>
                </c:pt>
                <c:pt idx="2160">
                  <c:v>1.4771608772123532E-2</c:v>
                </c:pt>
                <c:pt idx="2161">
                  <c:v>1.4771608772123532E-2</c:v>
                </c:pt>
                <c:pt idx="2162">
                  <c:v>1.4771608772123532E-2</c:v>
                </c:pt>
                <c:pt idx="2163">
                  <c:v>1.4771608772123532E-2</c:v>
                </c:pt>
                <c:pt idx="2164">
                  <c:v>1.4771608772123532E-2</c:v>
                </c:pt>
                <c:pt idx="2165">
                  <c:v>1.4771608772123532E-2</c:v>
                </c:pt>
                <c:pt idx="2166">
                  <c:v>1.4771608772123532E-2</c:v>
                </c:pt>
                <c:pt idx="2167">
                  <c:v>1.4771608772123532E-2</c:v>
                </c:pt>
                <c:pt idx="2168">
                  <c:v>1.4771608772123532E-2</c:v>
                </c:pt>
                <c:pt idx="2169">
                  <c:v>1.4771608772123532E-2</c:v>
                </c:pt>
                <c:pt idx="2170">
                  <c:v>1.4771608772123532E-2</c:v>
                </c:pt>
                <c:pt idx="2171">
                  <c:v>1.4771608772123532E-2</c:v>
                </c:pt>
                <c:pt idx="2172">
                  <c:v>1.4771608772123532E-2</c:v>
                </c:pt>
                <c:pt idx="2173">
                  <c:v>1.4771608772123532E-2</c:v>
                </c:pt>
                <c:pt idx="2174">
                  <c:v>1.4771608772123532E-2</c:v>
                </c:pt>
                <c:pt idx="2175">
                  <c:v>1.4771608772123532E-2</c:v>
                </c:pt>
                <c:pt idx="2176">
                  <c:v>1.4771608772123532E-2</c:v>
                </c:pt>
                <c:pt idx="2177">
                  <c:v>1.4771608772123532E-2</c:v>
                </c:pt>
                <c:pt idx="2178">
                  <c:v>1.4771608772123532E-2</c:v>
                </c:pt>
                <c:pt idx="2179">
                  <c:v>1.4771608772123532E-2</c:v>
                </c:pt>
                <c:pt idx="2180">
                  <c:v>1.4771608772123532E-2</c:v>
                </c:pt>
                <c:pt idx="2181">
                  <c:v>1.4771608772123532E-2</c:v>
                </c:pt>
                <c:pt idx="2182">
                  <c:v>1.4771608772123532E-2</c:v>
                </c:pt>
                <c:pt idx="2183">
                  <c:v>1.4771608772123532E-2</c:v>
                </c:pt>
                <c:pt idx="2184">
                  <c:v>1.4771608772123532E-2</c:v>
                </c:pt>
                <c:pt idx="2185">
                  <c:v>1.4771608772123532E-2</c:v>
                </c:pt>
                <c:pt idx="2186">
                  <c:v>1.4771608772123532E-2</c:v>
                </c:pt>
                <c:pt idx="2187">
                  <c:v>1.4771608772123532E-2</c:v>
                </c:pt>
                <c:pt idx="2188">
                  <c:v>1.4771608772123532E-2</c:v>
                </c:pt>
                <c:pt idx="2189">
                  <c:v>1.4771608772123532E-2</c:v>
                </c:pt>
                <c:pt idx="2190">
                  <c:v>1.4771608772123532E-2</c:v>
                </c:pt>
                <c:pt idx="2191">
                  <c:v>1.4771608772123532E-2</c:v>
                </c:pt>
                <c:pt idx="2192">
                  <c:v>1.4771608772123532E-2</c:v>
                </c:pt>
                <c:pt idx="2193">
                  <c:v>1.4771608772123532E-2</c:v>
                </c:pt>
                <c:pt idx="2194">
                  <c:v>1.4771608772123532E-2</c:v>
                </c:pt>
                <c:pt idx="2195">
                  <c:v>1.4771608772123532E-2</c:v>
                </c:pt>
                <c:pt idx="2196">
                  <c:v>1.4771608772123532E-2</c:v>
                </c:pt>
                <c:pt idx="2197">
                  <c:v>1.4771608772123532E-2</c:v>
                </c:pt>
                <c:pt idx="2198">
                  <c:v>1.4771608772123532E-2</c:v>
                </c:pt>
                <c:pt idx="2199">
                  <c:v>1.4771608772123532E-2</c:v>
                </c:pt>
                <c:pt idx="2200">
                  <c:v>1.4771608772123532E-2</c:v>
                </c:pt>
                <c:pt idx="2201">
                  <c:v>1.4771608772123532E-2</c:v>
                </c:pt>
                <c:pt idx="2202">
                  <c:v>1.4771608772123532E-2</c:v>
                </c:pt>
                <c:pt idx="2203">
                  <c:v>1.4771608772123532E-2</c:v>
                </c:pt>
                <c:pt idx="2204">
                  <c:v>1.4771608772123532E-2</c:v>
                </c:pt>
                <c:pt idx="2205">
                  <c:v>1.4771608772123532E-2</c:v>
                </c:pt>
                <c:pt idx="2206">
                  <c:v>1.4771608772123532E-2</c:v>
                </c:pt>
                <c:pt idx="2207">
                  <c:v>1.4771608772123532E-2</c:v>
                </c:pt>
                <c:pt idx="2208">
                  <c:v>1.4771608772123532E-2</c:v>
                </c:pt>
                <c:pt idx="2209">
                  <c:v>1.4771608772123532E-2</c:v>
                </c:pt>
                <c:pt idx="2210">
                  <c:v>1.4771608772123532E-2</c:v>
                </c:pt>
                <c:pt idx="2211">
                  <c:v>1.4771608772123532E-2</c:v>
                </c:pt>
                <c:pt idx="2212">
                  <c:v>1.4771608772123532E-2</c:v>
                </c:pt>
                <c:pt idx="2213">
                  <c:v>1.4771608772123532E-2</c:v>
                </c:pt>
                <c:pt idx="2214">
                  <c:v>1.4771608772123532E-2</c:v>
                </c:pt>
                <c:pt idx="2215">
                  <c:v>1.4771608772123532E-2</c:v>
                </c:pt>
                <c:pt idx="2216">
                  <c:v>1.4771608772123532E-2</c:v>
                </c:pt>
                <c:pt idx="2217">
                  <c:v>1.4771608772123532E-2</c:v>
                </c:pt>
                <c:pt idx="2218">
                  <c:v>1.4771608772123532E-2</c:v>
                </c:pt>
                <c:pt idx="2219">
                  <c:v>1.4771608772123532E-2</c:v>
                </c:pt>
                <c:pt idx="2220">
                  <c:v>1.4771608772123532E-2</c:v>
                </c:pt>
                <c:pt idx="2221">
                  <c:v>1.4771608772123532E-2</c:v>
                </c:pt>
                <c:pt idx="2222">
                  <c:v>1.4771608772123532E-2</c:v>
                </c:pt>
                <c:pt idx="2223">
                  <c:v>1.4771608772123532E-2</c:v>
                </c:pt>
                <c:pt idx="2224">
                  <c:v>1.4771608772123532E-2</c:v>
                </c:pt>
                <c:pt idx="2225">
                  <c:v>1.4771608772123532E-2</c:v>
                </c:pt>
                <c:pt idx="2226">
                  <c:v>1.4771608772123532E-2</c:v>
                </c:pt>
                <c:pt idx="2227">
                  <c:v>1.4771608772123532E-2</c:v>
                </c:pt>
                <c:pt idx="2228">
                  <c:v>1.4771608772123532E-2</c:v>
                </c:pt>
                <c:pt idx="2229">
                  <c:v>1.4771608772123532E-2</c:v>
                </c:pt>
                <c:pt idx="2230">
                  <c:v>1.4771608772123532E-2</c:v>
                </c:pt>
                <c:pt idx="2231">
                  <c:v>1.4771608772123532E-2</c:v>
                </c:pt>
                <c:pt idx="2232">
                  <c:v>1.4771608772123532E-2</c:v>
                </c:pt>
                <c:pt idx="2233">
                  <c:v>1.4771608772123532E-2</c:v>
                </c:pt>
                <c:pt idx="2234">
                  <c:v>1.4771608772123532E-2</c:v>
                </c:pt>
                <c:pt idx="2235">
                  <c:v>1.4771608772123532E-2</c:v>
                </c:pt>
                <c:pt idx="2236">
                  <c:v>1.4771608772123532E-2</c:v>
                </c:pt>
                <c:pt idx="2237">
                  <c:v>1.4771608772123532E-2</c:v>
                </c:pt>
                <c:pt idx="2238">
                  <c:v>1.4771608772123532E-2</c:v>
                </c:pt>
                <c:pt idx="2239">
                  <c:v>1.4771608772123532E-2</c:v>
                </c:pt>
                <c:pt idx="2240">
                  <c:v>1.4771608772123532E-2</c:v>
                </c:pt>
                <c:pt idx="2241">
                  <c:v>1.4771608772123532E-2</c:v>
                </c:pt>
                <c:pt idx="2242">
                  <c:v>1.4771608772123532E-2</c:v>
                </c:pt>
                <c:pt idx="2243">
                  <c:v>1.4771608772123532E-2</c:v>
                </c:pt>
                <c:pt idx="2244">
                  <c:v>1.4771608772123532E-2</c:v>
                </c:pt>
                <c:pt idx="2245">
                  <c:v>1.4771608772123532E-2</c:v>
                </c:pt>
                <c:pt idx="2246">
                  <c:v>1.4771608772123532E-2</c:v>
                </c:pt>
                <c:pt idx="2247">
                  <c:v>1.4771608772123532E-2</c:v>
                </c:pt>
                <c:pt idx="2248">
                  <c:v>1.4771608772123532E-2</c:v>
                </c:pt>
                <c:pt idx="2249">
                  <c:v>1.4771608772123532E-2</c:v>
                </c:pt>
                <c:pt idx="2250">
                  <c:v>1.4771608772123532E-2</c:v>
                </c:pt>
                <c:pt idx="2251">
                  <c:v>1.4771608772123532E-2</c:v>
                </c:pt>
                <c:pt idx="2252">
                  <c:v>1.4771608772123532E-2</c:v>
                </c:pt>
                <c:pt idx="2253">
                  <c:v>1.4771608772123532E-2</c:v>
                </c:pt>
                <c:pt idx="2254">
                  <c:v>1.4771608772123532E-2</c:v>
                </c:pt>
                <c:pt idx="2255">
                  <c:v>1.4771608772123532E-2</c:v>
                </c:pt>
                <c:pt idx="2256">
                  <c:v>1.4771608772123532E-2</c:v>
                </c:pt>
                <c:pt idx="2257">
                  <c:v>1.4771608772123532E-2</c:v>
                </c:pt>
                <c:pt idx="2258">
                  <c:v>1.4771608772123532E-2</c:v>
                </c:pt>
                <c:pt idx="2259">
                  <c:v>1.4771608772123532E-2</c:v>
                </c:pt>
                <c:pt idx="2260">
                  <c:v>1.4771608772123532E-2</c:v>
                </c:pt>
                <c:pt idx="2261">
                  <c:v>1.4771608772123532E-2</c:v>
                </c:pt>
                <c:pt idx="2262">
                  <c:v>1.4771608772123532E-2</c:v>
                </c:pt>
                <c:pt idx="2263">
                  <c:v>1.4771608772123532E-2</c:v>
                </c:pt>
                <c:pt idx="2264">
                  <c:v>1.4771608772123532E-2</c:v>
                </c:pt>
                <c:pt idx="2265">
                  <c:v>1.4771608772123532E-2</c:v>
                </c:pt>
                <c:pt idx="2266">
                  <c:v>1.4771608772123532E-2</c:v>
                </c:pt>
                <c:pt idx="2267">
                  <c:v>1.4771608772123532E-2</c:v>
                </c:pt>
                <c:pt idx="2268">
                  <c:v>1.4771608772123532E-2</c:v>
                </c:pt>
                <c:pt idx="2269">
                  <c:v>1.4771608772123532E-2</c:v>
                </c:pt>
                <c:pt idx="2270">
                  <c:v>1.4771608772123532E-2</c:v>
                </c:pt>
                <c:pt idx="2271">
                  <c:v>1.4771608772123532E-2</c:v>
                </c:pt>
                <c:pt idx="2272">
                  <c:v>1.4771608772123532E-2</c:v>
                </c:pt>
                <c:pt idx="2273">
                  <c:v>1.4771608772123532E-2</c:v>
                </c:pt>
                <c:pt idx="2274">
                  <c:v>1.4771608772123532E-2</c:v>
                </c:pt>
                <c:pt idx="2275">
                  <c:v>1.4771608772123532E-2</c:v>
                </c:pt>
                <c:pt idx="2276">
                  <c:v>1.4771608772123532E-2</c:v>
                </c:pt>
                <c:pt idx="2277">
                  <c:v>1.4771608772123532E-2</c:v>
                </c:pt>
                <c:pt idx="2278">
                  <c:v>1.4771608772123532E-2</c:v>
                </c:pt>
                <c:pt idx="2279">
                  <c:v>1.4771608772123532E-2</c:v>
                </c:pt>
                <c:pt idx="2280">
                  <c:v>1.4771608772123532E-2</c:v>
                </c:pt>
                <c:pt idx="2281">
                  <c:v>1.4771608772123532E-2</c:v>
                </c:pt>
                <c:pt idx="2282">
                  <c:v>1.4771608772123532E-2</c:v>
                </c:pt>
                <c:pt idx="2283">
                  <c:v>1.4771608772123532E-2</c:v>
                </c:pt>
                <c:pt idx="2284">
                  <c:v>1.4771608772123532E-2</c:v>
                </c:pt>
                <c:pt idx="2285">
                  <c:v>1.4771608772123532E-2</c:v>
                </c:pt>
                <c:pt idx="2286">
                  <c:v>1.4771608772123532E-2</c:v>
                </c:pt>
                <c:pt idx="2287">
                  <c:v>1.4771608772123532E-2</c:v>
                </c:pt>
                <c:pt idx="2288">
                  <c:v>1.4771608772123532E-2</c:v>
                </c:pt>
                <c:pt idx="2289">
                  <c:v>1.4771608772123532E-2</c:v>
                </c:pt>
                <c:pt idx="2290">
                  <c:v>1.4771608772123532E-2</c:v>
                </c:pt>
                <c:pt idx="2291">
                  <c:v>1.4771608772123532E-2</c:v>
                </c:pt>
                <c:pt idx="2292">
                  <c:v>1.4771608772123532E-2</c:v>
                </c:pt>
                <c:pt idx="2293">
                  <c:v>1.4771608772123532E-2</c:v>
                </c:pt>
                <c:pt idx="2294">
                  <c:v>1.4771608772123532E-2</c:v>
                </c:pt>
                <c:pt idx="2295">
                  <c:v>1.4771608772123532E-2</c:v>
                </c:pt>
                <c:pt idx="2296">
                  <c:v>1.4771608772123532E-2</c:v>
                </c:pt>
                <c:pt idx="2297">
                  <c:v>1.4771608772123532E-2</c:v>
                </c:pt>
                <c:pt idx="2298">
                  <c:v>1.4771608772123532E-2</c:v>
                </c:pt>
                <c:pt idx="2299">
                  <c:v>1.4771608772123532E-2</c:v>
                </c:pt>
                <c:pt idx="2300">
                  <c:v>1.4771608772123532E-2</c:v>
                </c:pt>
                <c:pt idx="2301">
                  <c:v>1.4771608772123532E-2</c:v>
                </c:pt>
                <c:pt idx="2302">
                  <c:v>1.4771608772123532E-2</c:v>
                </c:pt>
                <c:pt idx="2303">
                  <c:v>1.4771608772123532E-2</c:v>
                </c:pt>
                <c:pt idx="2304">
                  <c:v>1.4771608772123532E-2</c:v>
                </c:pt>
                <c:pt idx="2305">
                  <c:v>1.4771608772123532E-2</c:v>
                </c:pt>
                <c:pt idx="2306">
                  <c:v>1.4771608772123532E-2</c:v>
                </c:pt>
                <c:pt idx="2307">
                  <c:v>1.4771608772123532E-2</c:v>
                </c:pt>
                <c:pt idx="2308">
                  <c:v>1.4771608772123532E-2</c:v>
                </c:pt>
                <c:pt idx="2309">
                  <c:v>1.4771608772123532E-2</c:v>
                </c:pt>
                <c:pt idx="2310">
                  <c:v>1.4771608772123532E-2</c:v>
                </c:pt>
                <c:pt idx="2311">
                  <c:v>1.4771608772123532E-2</c:v>
                </c:pt>
                <c:pt idx="2312">
                  <c:v>1.4771608772123532E-2</c:v>
                </c:pt>
                <c:pt idx="2313">
                  <c:v>1.4771608772123532E-2</c:v>
                </c:pt>
                <c:pt idx="2314">
                  <c:v>1.4771608772123532E-2</c:v>
                </c:pt>
                <c:pt idx="2315">
                  <c:v>1.4771608772123532E-2</c:v>
                </c:pt>
                <c:pt idx="2316">
                  <c:v>1.4771608772123532E-2</c:v>
                </c:pt>
                <c:pt idx="2317">
                  <c:v>1.4771608772123532E-2</c:v>
                </c:pt>
                <c:pt idx="2318">
                  <c:v>1.4771608772123532E-2</c:v>
                </c:pt>
                <c:pt idx="2319">
                  <c:v>1.4771608772123532E-2</c:v>
                </c:pt>
                <c:pt idx="2320">
                  <c:v>1.4771608772123532E-2</c:v>
                </c:pt>
                <c:pt idx="2321">
                  <c:v>1.4771608772123532E-2</c:v>
                </c:pt>
                <c:pt idx="2322">
                  <c:v>1.4771608772123532E-2</c:v>
                </c:pt>
                <c:pt idx="2323">
                  <c:v>1.4771608772123532E-2</c:v>
                </c:pt>
                <c:pt idx="2324">
                  <c:v>1.4771608772123532E-2</c:v>
                </c:pt>
                <c:pt idx="2325">
                  <c:v>1.4771608772123532E-2</c:v>
                </c:pt>
                <c:pt idx="2326">
                  <c:v>1.4771608772123532E-2</c:v>
                </c:pt>
                <c:pt idx="2327">
                  <c:v>1.4771608772123532E-2</c:v>
                </c:pt>
                <c:pt idx="2328">
                  <c:v>1.4771608772123532E-2</c:v>
                </c:pt>
                <c:pt idx="2329">
                  <c:v>1.4771608772123532E-2</c:v>
                </c:pt>
                <c:pt idx="2330">
                  <c:v>1.4771608772123532E-2</c:v>
                </c:pt>
                <c:pt idx="2331">
                  <c:v>1.4771608772123532E-2</c:v>
                </c:pt>
                <c:pt idx="2332">
                  <c:v>1.4771608772123532E-2</c:v>
                </c:pt>
                <c:pt idx="2333">
                  <c:v>1.4771608772123532E-2</c:v>
                </c:pt>
                <c:pt idx="2334">
                  <c:v>1.4771608772123532E-2</c:v>
                </c:pt>
                <c:pt idx="2335">
                  <c:v>1.4771608772123532E-2</c:v>
                </c:pt>
                <c:pt idx="2336">
                  <c:v>1.4771608772123532E-2</c:v>
                </c:pt>
                <c:pt idx="2337">
                  <c:v>1.4771608772123532E-2</c:v>
                </c:pt>
                <c:pt idx="2338">
                  <c:v>1.4771608772123532E-2</c:v>
                </c:pt>
                <c:pt idx="2339">
                  <c:v>1.4771608772123532E-2</c:v>
                </c:pt>
                <c:pt idx="2340">
                  <c:v>1.4771608772123532E-2</c:v>
                </c:pt>
                <c:pt idx="2341">
                  <c:v>1.4771608772123532E-2</c:v>
                </c:pt>
                <c:pt idx="2342">
                  <c:v>1.4771608772123532E-2</c:v>
                </c:pt>
                <c:pt idx="2343">
                  <c:v>1.4771608772123532E-2</c:v>
                </c:pt>
                <c:pt idx="2344">
                  <c:v>1.4771608772123532E-2</c:v>
                </c:pt>
                <c:pt idx="2345">
                  <c:v>1.4771608772123532E-2</c:v>
                </c:pt>
                <c:pt idx="2346">
                  <c:v>1.4771608772123532E-2</c:v>
                </c:pt>
                <c:pt idx="2347">
                  <c:v>1.4771608772123532E-2</c:v>
                </c:pt>
                <c:pt idx="2348">
                  <c:v>1.4771608772123532E-2</c:v>
                </c:pt>
                <c:pt idx="2349">
                  <c:v>1.4771608772123532E-2</c:v>
                </c:pt>
                <c:pt idx="2350">
                  <c:v>1.4771608772123532E-2</c:v>
                </c:pt>
                <c:pt idx="2351">
                  <c:v>1.4771608772123532E-2</c:v>
                </c:pt>
                <c:pt idx="2352">
                  <c:v>1.4771608772123532E-2</c:v>
                </c:pt>
                <c:pt idx="2353">
                  <c:v>1.4771608772123532E-2</c:v>
                </c:pt>
                <c:pt idx="2354">
                  <c:v>1.4771608772123532E-2</c:v>
                </c:pt>
                <c:pt idx="2355">
                  <c:v>1.4771608772123532E-2</c:v>
                </c:pt>
                <c:pt idx="2356">
                  <c:v>1.4771608772123532E-2</c:v>
                </c:pt>
                <c:pt idx="2357">
                  <c:v>1.4771608772123532E-2</c:v>
                </c:pt>
                <c:pt idx="2358">
                  <c:v>1.4771608772123532E-2</c:v>
                </c:pt>
                <c:pt idx="2359">
                  <c:v>1.4771608772123532E-2</c:v>
                </c:pt>
                <c:pt idx="2360">
                  <c:v>1.4771608772123532E-2</c:v>
                </c:pt>
                <c:pt idx="2361">
                  <c:v>1.4771608772123532E-2</c:v>
                </c:pt>
                <c:pt idx="2362">
                  <c:v>1.4771608772123532E-2</c:v>
                </c:pt>
                <c:pt idx="2363">
                  <c:v>1.4771608772123532E-2</c:v>
                </c:pt>
                <c:pt idx="2364">
                  <c:v>1.4771608772123532E-2</c:v>
                </c:pt>
                <c:pt idx="2365">
                  <c:v>1.4771608772123532E-2</c:v>
                </c:pt>
                <c:pt idx="2366">
                  <c:v>1.4771608772123532E-2</c:v>
                </c:pt>
                <c:pt idx="2367">
                  <c:v>1.4771608772123532E-2</c:v>
                </c:pt>
                <c:pt idx="2368">
                  <c:v>1.4771608772123532E-2</c:v>
                </c:pt>
                <c:pt idx="2369">
                  <c:v>1.4771608772123532E-2</c:v>
                </c:pt>
                <c:pt idx="2370">
                  <c:v>1.4771608772123532E-2</c:v>
                </c:pt>
                <c:pt idx="2371">
                  <c:v>1.4771608772123532E-2</c:v>
                </c:pt>
                <c:pt idx="2372">
                  <c:v>1.4771608772123532E-2</c:v>
                </c:pt>
                <c:pt idx="2373">
                  <c:v>1.4771608772123532E-2</c:v>
                </c:pt>
                <c:pt idx="2374">
                  <c:v>1.4771608772123532E-2</c:v>
                </c:pt>
                <c:pt idx="2375">
                  <c:v>1.4771608772123532E-2</c:v>
                </c:pt>
                <c:pt idx="2376">
                  <c:v>1.4771608772123532E-2</c:v>
                </c:pt>
                <c:pt idx="2377">
                  <c:v>1.4771608772123532E-2</c:v>
                </c:pt>
                <c:pt idx="2378">
                  <c:v>1.4771608772123532E-2</c:v>
                </c:pt>
                <c:pt idx="2379">
                  <c:v>1.4771608772123532E-2</c:v>
                </c:pt>
                <c:pt idx="2380">
                  <c:v>1.4771608772123532E-2</c:v>
                </c:pt>
                <c:pt idx="2381">
                  <c:v>1.4771608772123532E-2</c:v>
                </c:pt>
                <c:pt idx="2382">
                  <c:v>1.4771608772123532E-2</c:v>
                </c:pt>
                <c:pt idx="2383">
                  <c:v>1.4771608772123532E-2</c:v>
                </c:pt>
                <c:pt idx="2384">
                  <c:v>1.4771608772123532E-2</c:v>
                </c:pt>
                <c:pt idx="2385">
                  <c:v>1.4771608772123532E-2</c:v>
                </c:pt>
                <c:pt idx="2386">
                  <c:v>1.4771608772123532E-2</c:v>
                </c:pt>
                <c:pt idx="2387">
                  <c:v>1.4771608772123532E-2</c:v>
                </c:pt>
                <c:pt idx="2388">
                  <c:v>1.4771608772123532E-2</c:v>
                </c:pt>
                <c:pt idx="2389">
                  <c:v>1.4771608772123532E-2</c:v>
                </c:pt>
                <c:pt idx="2390">
                  <c:v>1.4771608772123532E-2</c:v>
                </c:pt>
                <c:pt idx="2391">
                  <c:v>1.4771608772123532E-2</c:v>
                </c:pt>
                <c:pt idx="2392">
                  <c:v>1.4771608772123532E-2</c:v>
                </c:pt>
                <c:pt idx="2393">
                  <c:v>1.4771608772123532E-2</c:v>
                </c:pt>
                <c:pt idx="2394">
                  <c:v>1.4771608772123532E-2</c:v>
                </c:pt>
                <c:pt idx="2395">
                  <c:v>1.4771608772123532E-2</c:v>
                </c:pt>
                <c:pt idx="2396">
                  <c:v>1.4771608772123532E-2</c:v>
                </c:pt>
                <c:pt idx="2397">
                  <c:v>1.4771608772123532E-2</c:v>
                </c:pt>
                <c:pt idx="2398">
                  <c:v>1.4771608772123532E-2</c:v>
                </c:pt>
                <c:pt idx="2399">
                  <c:v>1.4771608772123532E-2</c:v>
                </c:pt>
                <c:pt idx="2400">
                  <c:v>1.4771608772123532E-2</c:v>
                </c:pt>
                <c:pt idx="2401">
                  <c:v>1.4771608772123532E-2</c:v>
                </c:pt>
                <c:pt idx="2402">
                  <c:v>1.4771608772123532E-2</c:v>
                </c:pt>
                <c:pt idx="2403">
                  <c:v>1.4771608772123532E-2</c:v>
                </c:pt>
                <c:pt idx="2404">
                  <c:v>1.4771608772123532E-2</c:v>
                </c:pt>
                <c:pt idx="2405">
                  <c:v>1.4771608772123532E-2</c:v>
                </c:pt>
                <c:pt idx="2406">
                  <c:v>1.4771608772123532E-2</c:v>
                </c:pt>
                <c:pt idx="2407">
                  <c:v>1.4771608772123532E-2</c:v>
                </c:pt>
                <c:pt idx="2408">
                  <c:v>1.4771608772123532E-2</c:v>
                </c:pt>
                <c:pt idx="2409">
                  <c:v>1.4771608772123532E-2</c:v>
                </c:pt>
                <c:pt idx="2410">
                  <c:v>1.4771608772123532E-2</c:v>
                </c:pt>
                <c:pt idx="2411">
                  <c:v>1.4771608772123532E-2</c:v>
                </c:pt>
                <c:pt idx="2412">
                  <c:v>1.4771608772123532E-2</c:v>
                </c:pt>
                <c:pt idx="2413">
                  <c:v>1.4771608772123532E-2</c:v>
                </c:pt>
                <c:pt idx="2414">
                  <c:v>1.4771608772123532E-2</c:v>
                </c:pt>
                <c:pt idx="2415">
                  <c:v>1.4771608772123532E-2</c:v>
                </c:pt>
                <c:pt idx="2416">
                  <c:v>1.4771608772123532E-2</c:v>
                </c:pt>
                <c:pt idx="2417">
                  <c:v>1.4771608772123532E-2</c:v>
                </c:pt>
                <c:pt idx="2418">
                  <c:v>1.4771608772123532E-2</c:v>
                </c:pt>
                <c:pt idx="2419">
                  <c:v>1.4771608772123532E-2</c:v>
                </c:pt>
                <c:pt idx="2420">
                  <c:v>1.4771608772123532E-2</c:v>
                </c:pt>
                <c:pt idx="2421">
                  <c:v>1.4771608772123532E-2</c:v>
                </c:pt>
                <c:pt idx="2422">
                  <c:v>1.4771608772123532E-2</c:v>
                </c:pt>
                <c:pt idx="2423">
                  <c:v>1.4771608772123532E-2</c:v>
                </c:pt>
                <c:pt idx="2424">
                  <c:v>1.4771608772123532E-2</c:v>
                </c:pt>
                <c:pt idx="2425">
                  <c:v>1.4771608772123532E-2</c:v>
                </c:pt>
                <c:pt idx="2426">
                  <c:v>1.4771608772123532E-2</c:v>
                </c:pt>
                <c:pt idx="2427">
                  <c:v>1.4771608772123532E-2</c:v>
                </c:pt>
                <c:pt idx="2428">
                  <c:v>1.4771608772123532E-2</c:v>
                </c:pt>
                <c:pt idx="2429">
                  <c:v>1.4771608772123532E-2</c:v>
                </c:pt>
                <c:pt idx="2430">
                  <c:v>1.4771608772123532E-2</c:v>
                </c:pt>
                <c:pt idx="2431">
                  <c:v>1.4771608772123532E-2</c:v>
                </c:pt>
                <c:pt idx="2432">
                  <c:v>1.4771608772123532E-2</c:v>
                </c:pt>
                <c:pt idx="2433">
                  <c:v>1.4771608772123532E-2</c:v>
                </c:pt>
                <c:pt idx="2434">
                  <c:v>1.4771608772123532E-2</c:v>
                </c:pt>
                <c:pt idx="2435">
                  <c:v>1.4771608772123532E-2</c:v>
                </c:pt>
                <c:pt idx="2436">
                  <c:v>1.4771608772123532E-2</c:v>
                </c:pt>
                <c:pt idx="2437">
                  <c:v>1.4771608772123532E-2</c:v>
                </c:pt>
                <c:pt idx="2438">
                  <c:v>1.4771608772123532E-2</c:v>
                </c:pt>
                <c:pt idx="2439">
                  <c:v>1.4771608772123532E-2</c:v>
                </c:pt>
                <c:pt idx="2440">
                  <c:v>1.4771608772123532E-2</c:v>
                </c:pt>
                <c:pt idx="2441">
                  <c:v>1.4771608772123532E-2</c:v>
                </c:pt>
                <c:pt idx="2442">
                  <c:v>1.4771608772123532E-2</c:v>
                </c:pt>
                <c:pt idx="2443">
                  <c:v>1.4771608772123532E-2</c:v>
                </c:pt>
                <c:pt idx="2444">
                  <c:v>1.4771608772123532E-2</c:v>
                </c:pt>
                <c:pt idx="2445">
                  <c:v>1.4771608772123532E-2</c:v>
                </c:pt>
                <c:pt idx="2446">
                  <c:v>1.4771608772123532E-2</c:v>
                </c:pt>
                <c:pt idx="2447">
                  <c:v>1.4771608772123532E-2</c:v>
                </c:pt>
                <c:pt idx="2448">
                  <c:v>1.4771608772123532E-2</c:v>
                </c:pt>
                <c:pt idx="2449">
                  <c:v>1.4771608772123532E-2</c:v>
                </c:pt>
                <c:pt idx="2450">
                  <c:v>1.4771608772123532E-2</c:v>
                </c:pt>
                <c:pt idx="2451">
                  <c:v>1.4771608772123532E-2</c:v>
                </c:pt>
                <c:pt idx="2452">
                  <c:v>1.4771608772123532E-2</c:v>
                </c:pt>
                <c:pt idx="2453">
                  <c:v>1.4771608772123532E-2</c:v>
                </c:pt>
                <c:pt idx="2454">
                  <c:v>1.4771608772123532E-2</c:v>
                </c:pt>
                <c:pt idx="2455">
                  <c:v>1.4771608772123532E-2</c:v>
                </c:pt>
                <c:pt idx="2456">
                  <c:v>1.4771608772123532E-2</c:v>
                </c:pt>
                <c:pt idx="2457">
                  <c:v>1.4771608772123532E-2</c:v>
                </c:pt>
                <c:pt idx="2458">
                  <c:v>1.4771608772123532E-2</c:v>
                </c:pt>
                <c:pt idx="2459">
                  <c:v>1.4771608772123532E-2</c:v>
                </c:pt>
                <c:pt idx="2460">
                  <c:v>1.4771608772123532E-2</c:v>
                </c:pt>
                <c:pt idx="2461">
                  <c:v>1.4771608772123532E-2</c:v>
                </c:pt>
                <c:pt idx="2462">
                  <c:v>1.4771608772123532E-2</c:v>
                </c:pt>
                <c:pt idx="2463">
                  <c:v>1.4771608772123532E-2</c:v>
                </c:pt>
                <c:pt idx="2464">
                  <c:v>1.4771608772123532E-2</c:v>
                </c:pt>
                <c:pt idx="2465">
                  <c:v>1.4771608772123532E-2</c:v>
                </c:pt>
                <c:pt idx="2466">
                  <c:v>1.4771608772123532E-2</c:v>
                </c:pt>
                <c:pt idx="2467">
                  <c:v>1.4771608772123532E-2</c:v>
                </c:pt>
                <c:pt idx="2468">
                  <c:v>1.4771608772123532E-2</c:v>
                </c:pt>
                <c:pt idx="2469">
                  <c:v>1.4771608772123532E-2</c:v>
                </c:pt>
                <c:pt idx="2470">
                  <c:v>1.4771608772123532E-2</c:v>
                </c:pt>
                <c:pt idx="2471">
                  <c:v>1.4771608772123532E-2</c:v>
                </c:pt>
                <c:pt idx="2472">
                  <c:v>1.4771608772123532E-2</c:v>
                </c:pt>
                <c:pt idx="2473">
                  <c:v>1.4771608772123532E-2</c:v>
                </c:pt>
                <c:pt idx="2474">
                  <c:v>1.4771608772123532E-2</c:v>
                </c:pt>
                <c:pt idx="2475">
                  <c:v>1.4771608772123532E-2</c:v>
                </c:pt>
                <c:pt idx="2476">
                  <c:v>1.4771608772123532E-2</c:v>
                </c:pt>
                <c:pt idx="2477">
                  <c:v>1.4771608772123532E-2</c:v>
                </c:pt>
                <c:pt idx="2478">
                  <c:v>1.4771608772123532E-2</c:v>
                </c:pt>
                <c:pt idx="2479">
                  <c:v>1.4771608772123532E-2</c:v>
                </c:pt>
                <c:pt idx="2480">
                  <c:v>1.4771608772123532E-2</c:v>
                </c:pt>
                <c:pt idx="2481">
                  <c:v>1.4771608772123532E-2</c:v>
                </c:pt>
                <c:pt idx="2482">
                  <c:v>1.4771608772123532E-2</c:v>
                </c:pt>
                <c:pt idx="2483">
                  <c:v>1.4771608772123532E-2</c:v>
                </c:pt>
                <c:pt idx="2484">
                  <c:v>1.4771608772123532E-2</c:v>
                </c:pt>
                <c:pt idx="2485">
                  <c:v>1.4771608772123532E-2</c:v>
                </c:pt>
                <c:pt idx="2486">
                  <c:v>1.4771608772123532E-2</c:v>
                </c:pt>
                <c:pt idx="2487">
                  <c:v>1.4771608772123532E-2</c:v>
                </c:pt>
                <c:pt idx="2488">
                  <c:v>1.4771608772123532E-2</c:v>
                </c:pt>
                <c:pt idx="2489">
                  <c:v>1.4771608772123532E-2</c:v>
                </c:pt>
                <c:pt idx="2490">
                  <c:v>1.4771608772123532E-2</c:v>
                </c:pt>
                <c:pt idx="2491">
                  <c:v>1.4771608772123532E-2</c:v>
                </c:pt>
                <c:pt idx="2492">
                  <c:v>1.4771608772123532E-2</c:v>
                </c:pt>
                <c:pt idx="2493">
                  <c:v>1.4771608772123532E-2</c:v>
                </c:pt>
                <c:pt idx="2494">
                  <c:v>1.4771608772123532E-2</c:v>
                </c:pt>
                <c:pt idx="2495">
                  <c:v>1.4771608772123532E-2</c:v>
                </c:pt>
                <c:pt idx="2496">
                  <c:v>1.4771608772123532E-2</c:v>
                </c:pt>
                <c:pt idx="2497">
                  <c:v>1.4771608772123532E-2</c:v>
                </c:pt>
                <c:pt idx="2498">
                  <c:v>1.4771608772123532E-2</c:v>
                </c:pt>
                <c:pt idx="2499">
                  <c:v>1.4771608772123532E-2</c:v>
                </c:pt>
                <c:pt idx="2500">
                  <c:v>1.4771608772123532E-2</c:v>
                </c:pt>
                <c:pt idx="2501">
                  <c:v>1.4771608772123532E-2</c:v>
                </c:pt>
                <c:pt idx="2502">
                  <c:v>1.4771608772123532E-2</c:v>
                </c:pt>
                <c:pt idx="2503">
                  <c:v>1.4771608772123532E-2</c:v>
                </c:pt>
                <c:pt idx="2504">
                  <c:v>1.4771608772123532E-2</c:v>
                </c:pt>
                <c:pt idx="2505">
                  <c:v>1.4771608772123532E-2</c:v>
                </c:pt>
                <c:pt idx="2506">
                  <c:v>1.4771608772123532E-2</c:v>
                </c:pt>
                <c:pt idx="2507">
                  <c:v>1.4771608772123532E-2</c:v>
                </c:pt>
                <c:pt idx="2508">
                  <c:v>1.4771608772123532E-2</c:v>
                </c:pt>
                <c:pt idx="2509">
                  <c:v>1.4771608772123532E-2</c:v>
                </c:pt>
                <c:pt idx="2510">
                  <c:v>1.4771608772123532E-2</c:v>
                </c:pt>
                <c:pt idx="2511">
                  <c:v>1.4771608772123532E-2</c:v>
                </c:pt>
                <c:pt idx="2512">
                  <c:v>1.4771608772123532E-2</c:v>
                </c:pt>
                <c:pt idx="2513">
                  <c:v>1.4771608772123532E-2</c:v>
                </c:pt>
                <c:pt idx="2514">
                  <c:v>1.4771608772123532E-2</c:v>
                </c:pt>
                <c:pt idx="2515">
                  <c:v>1.4771608772123532E-2</c:v>
                </c:pt>
                <c:pt idx="2516">
                  <c:v>1.4771608772123532E-2</c:v>
                </c:pt>
                <c:pt idx="2517">
                  <c:v>1.4771608772123532E-2</c:v>
                </c:pt>
                <c:pt idx="2518">
                  <c:v>1.4771608772123532E-2</c:v>
                </c:pt>
                <c:pt idx="2519">
                  <c:v>1.4771608772123532E-2</c:v>
                </c:pt>
                <c:pt idx="2520">
                  <c:v>1.4771608772123532E-2</c:v>
                </c:pt>
                <c:pt idx="2521">
                  <c:v>1.4771608772123532E-2</c:v>
                </c:pt>
                <c:pt idx="2522">
                  <c:v>1.4771608772123532E-2</c:v>
                </c:pt>
                <c:pt idx="2523">
                  <c:v>1.4771608772123532E-2</c:v>
                </c:pt>
                <c:pt idx="2524">
                  <c:v>1.4771608772123532E-2</c:v>
                </c:pt>
                <c:pt idx="2525">
                  <c:v>1.4771608772123532E-2</c:v>
                </c:pt>
                <c:pt idx="2526">
                  <c:v>1.4771608772123532E-2</c:v>
                </c:pt>
                <c:pt idx="2527">
                  <c:v>1.4771608772123532E-2</c:v>
                </c:pt>
                <c:pt idx="2528">
                  <c:v>1.4771608772123532E-2</c:v>
                </c:pt>
                <c:pt idx="2529">
                  <c:v>1.4771608772123532E-2</c:v>
                </c:pt>
                <c:pt idx="2530">
                  <c:v>1.4771608772123532E-2</c:v>
                </c:pt>
                <c:pt idx="2531">
                  <c:v>1.4771608772123532E-2</c:v>
                </c:pt>
                <c:pt idx="2532">
                  <c:v>1.4771608772123532E-2</c:v>
                </c:pt>
                <c:pt idx="2533">
                  <c:v>1.4771608772123532E-2</c:v>
                </c:pt>
                <c:pt idx="2534">
                  <c:v>1.4771608772123532E-2</c:v>
                </c:pt>
                <c:pt idx="2535">
                  <c:v>1.4771608772123532E-2</c:v>
                </c:pt>
                <c:pt idx="2536">
                  <c:v>1.4771608772123532E-2</c:v>
                </c:pt>
                <c:pt idx="2537">
                  <c:v>1.4771608772123532E-2</c:v>
                </c:pt>
                <c:pt idx="2538">
                  <c:v>1.4771608772123532E-2</c:v>
                </c:pt>
                <c:pt idx="2539">
                  <c:v>1.4771608772123532E-2</c:v>
                </c:pt>
                <c:pt idx="2540">
                  <c:v>1.4771608772123532E-2</c:v>
                </c:pt>
                <c:pt idx="2541">
                  <c:v>1.4771608772123532E-2</c:v>
                </c:pt>
                <c:pt idx="2542">
                  <c:v>1.4771608772123532E-2</c:v>
                </c:pt>
                <c:pt idx="2543">
                  <c:v>1.4771608772123532E-2</c:v>
                </c:pt>
                <c:pt idx="2544">
                  <c:v>1.4771608772123532E-2</c:v>
                </c:pt>
                <c:pt idx="2545">
                  <c:v>1.4771608772123532E-2</c:v>
                </c:pt>
                <c:pt idx="2546">
                  <c:v>1.4771608772123532E-2</c:v>
                </c:pt>
                <c:pt idx="2547">
                  <c:v>1.4771608772123532E-2</c:v>
                </c:pt>
                <c:pt idx="2548">
                  <c:v>1.4771608772123532E-2</c:v>
                </c:pt>
                <c:pt idx="2549">
                  <c:v>1.4771608772123532E-2</c:v>
                </c:pt>
                <c:pt idx="2550">
                  <c:v>1.4771608772123532E-2</c:v>
                </c:pt>
                <c:pt idx="2551">
                  <c:v>1.4771608772123532E-2</c:v>
                </c:pt>
                <c:pt idx="2552">
                  <c:v>1.4771608772123532E-2</c:v>
                </c:pt>
                <c:pt idx="2553">
                  <c:v>1.4771608772123532E-2</c:v>
                </c:pt>
                <c:pt idx="2554">
                  <c:v>1.4771608772123532E-2</c:v>
                </c:pt>
                <c:pt idx="2555">
                  <c:v>1.4771608772123532E-2</c:v>
                </c:pt>
                <c:pt idx="2556">
                  <c:v>1.4771608772123532E-2</c:v>
                </c:pt>
                <c:pt idx="2557">
                  <c:v>1.4771608772123532E-2</c:v>
                </c:pt>
                <c:pt idx="2558">
                  <c:v>1.4771608772123532E-2</c:v>
                </c:pt>
                <c:pt idx="2559">
                  <c:v>1.4771608772123532E-2</c:v>
                </c:pt>
                <c:pt idx="2560">
                  <c:v>1.4771608772123532E-2</c:v>
                </c:pt>
                <c:pt idx="2561">
                  <c:v>1.4771608772123532E-2</c:v>
                </c:pt>
                <c:pt idx="2562">
                  <c:v>1.4771608772123532E-2</c:v>
                </c:pt>
                <c:pt idx="2563">
                  <c:v>1.4771608772123532E-2</c:v>
                </c:pt>
                <c:pt idx="2564">
                  <c:v>1.4771608772123532E-2</c:v>
                </c:pt>
                <c:pt idx="2565">
                  <c:v>1.4771608772123532E-2</c:v>
                </c:pt>
                <c:pt idx="2566">
                  <c:v>1.4771608772123532E-2</c:v>
                </c:pt>
                <c:pt idx="2567">
                  <c:v>1.4771608772123532E-2</c:v>
                </c:pt>
                <c:pt idx="2568">
                  <c:v>1.4771608772123532E-2</c:v>
                </c:pt>
                <c:pt idx="2569">
                  <c:v>1.4771608772123532E-2</c:v>
                </c:pt>
                <c:pt idx="2570">
                  <c:v>1.4771608772123532E-2</c:v>
                </c:pt>
                <c:pt idx="2571">
                  <c:v>1.4771608772123532E-2</c:v>
                </c:pt>
                <c:pt idx="2572">
                  <c:v>1.4771608772123532E-2</c:v>
                </c:pt>
                <c:pt idx="2573">
                  <c:v>1.4771608772123532E-2</c:v>
                </c:pt>
                <c:pt idx="2574">
                  <c:v>1.4771608772123532E-2</c:v>
                </c:pt>
                <c:pt idx="2575">
                  <c:v>1.4771608772123532E-2</c:v>
                </c:pt>
                <c:pt idx="2576">
                  <c:v>1.4771608772123532E-2</c:v>
                </c:pt>
                <c:pt idx="2577">
                  <c:v>1.4771608772123532E-2</c:v>
                </c:pt>
                <c:pt idx="2578">
                  <c:v>1.4771608772123532E-2</c:v>
                </c:pt>
                <c:pt idx="2579">
                  <c:v>1.4771608772123532E-2</c:v>
                </c:pt>
                <c:pt idx="2580">
                  <c:v>1.4771608772123532E-2</c:v>
                </c:pt>
                <c:pt idx="2581">
                  <c:v>1.4771608772123532E-2</c:v>
                </c:pt>
                <c:pt idx="2582">
                  <c:v>1.4771608772123532E-2</c:v>
                </c:pt>
                <c:pt idx="2583">
                  <c:v>1.4771608772123532E-2</c:v>
                </c:pt>
                <c:pt idx="2584">
                  <c:v>1.4771608772123532E-2</c:v>
                </c:pt>
                <c:pt idx="2585">
                  <c:v>1.4771608772123532E-2</c:v>
                </c:pt>
                <c:pt idx="2586">
                  <c:v>1.4771608772123532E-2</c:v>
                </c:pt>
                <c:pt idx="2587">
                  <c:v>1.4771608772123532E-2</c:v>
                </c:pt>
                <c:pt idx="2588">
                  <c:v>1.4771608772123532E-2</c:v>
                </c:pt>
                <c:pt idx="2589">
                  <c:v>1.4771608772123532E-2</c:v>
                </c:pt>
                <c:pt idx="2590">
                  <c:v>1.4771608772123532E-2</c:v>
                </c:pt>
                <c:pt idx="2591">
                  <c:v>1.4771608772123532E-2</c:v>
                </c:pt>
                <c:pt idx="2592">
                  <c:v>1.4771608772123532E-2</c:v>
                </c:pt>
                <c:pt idx="2593">
                  <c:v>1.4771608772123532E-2</c:v>
                </c:pt>
                <c:pt idx="2594">
                  <c:v>1.4771608772123532E-2</c:v>
                </c:pt>
                <c:pt idx="2595">
                  <c:v>1.4771608772123532E-2</c:v>
                </c:pt>
                <c:pt idx="2596">
                  <c:v>1.4771608772123532E-2</c:v>
                </c:pt>
                <c:pt idx="2597">
                  <c:v>1.4771608772123532E-2</c:v>
                </c:pt>
                <c:pt idx="2598">
                  <c:v>1.4771608772123532E-2</c:v>
                </c:pt>
                <c:pt idx="2599">
                  <c:v>1.4771608772123532E-2</c:v>
                </c:pt>
                <c:pt idx="2600">
                  <c:v>1.4771608772123532E-2</c:v>
                </c:pt>
                <c:pt idx="2601">
                  <c:v>1.4771608772123532E-2</c:v>
                </c:pt>
                <c:pt idx="2602">
                  <c:v>1.4771608772123532E-2</c:v>
                </c:pt>
                <c:pt idx="2603">
                  <c:v>1.4771608772123532E-2</c:v>
                </c:pt>
                <c:pt idx="2604">
                  <c:v>1.4771608772123532E-2</c:v>
                </c:pt>
                <c:pt idx="2605">
                  <c:v>1.4771608772123532E-2</c:v>
                </c:pt>
                <c:pt idx="2606">
                  <c:v>1.4771608772123532E-2</c:v>
                </c:pt>
                <c:pt idx="2607">
                  <c:v>1.4771608772123532E-2</c:v>
                </c:pt>
                <c:pt idx="2608">
                  <c:v>1.4771608772123532E-2</c:v>
                </c:pt>
                <c:pt idx="2609">
                  <c:v>1.4771608772123532E-2</c:v>
                </c:pt>
                <c:pt idx="2610">
                  <c:v>1.4771608772123532E-2</c:v>
                </c:pt>
                <c:pt idx="2611">
                  <c:v>1.4771608772123532E-2</c:v>
                </c:pt>
                <c:pt idx="2612">
                  <c:v>1.4771608772123532E-2</c:v>
                </c:pt>
                <c:pt idx="2613">
                  <c:v>1.4771608772123532E-2</c:v>
                </c:pt>
                <c:pt idx="2614">
                  <c:v>1.4771608772123532E-2</c:v>
                </c:pt>
                <c:pt idx="2615">
                  <c:v>1.4771608772123532E-2</c:v>
                </c:pt>
                <c:pt idx="2616">
                  <c:v>1.4771608772123532E-2</c:v>
                </c:pt>
                <c:pt idx="2617">
                  <c:v>1.4771608772123532E-2</c:v>
                </c:pt>
                <c:pt idx="2618">
                  <c:v>1.4771608772123532E-2</c:v>
                </c:pt>
                <c:pt idx="2619">
                  <c:v>1.4771608772123532E-2</c:v>
                </c:pt>
                <c:pt idx="2620">
                  <c:v>1.4771608772123532E-2</c:v>
                </c:pt>
                <c:pt idx="2621">
                  <c:v>1.4771608772123532E-2</c:v>
                </c:pt>
                <c:pt idx="2622">
                  <c:v>1.4771608772123532E-2</c:v>
                </c:pt>
                <c:pt idx="2623">
                  <c:v>1.4771608772123532E-2</c:v>
                </c:pt>
                <c:pt idx="2624">
                  <c:v>1.4771608772123532E-2</c:v>
                </c:pt>
                <c:pt idx="2625">
                  <c:v>1.4771608772123532E-2</c:v>
                </c:pt>
                <c:pt idx="2626">
                  <c:v>1.4771608772123532E-2</c:v>
                </c:pt>
                <c:pt idx="2627">
                  <c:v>1.4771608772123532E-2</c:v>
                </c:pt>
                <c:pt idx="2628">
                  <c:v>1.4771608772123532E-2</c:v>
                </c:pt>
                <c:pt idx="2629">
                  <c:v>1.4771608772123532E-2</c:v>
                </c:pt>
                <c:pt idx="2630">
                  <c:v>1.4771608772123532E-2</c:v>
                </c:pt>
                <c:pt idx="2631">
                  <c:v>1.4771608772123532E-2</c:v>
                </c:pt>
                <c:pt idx="2632">
                  <c:v>1.4771608772123532E-2</c:v>
                </c:pt>
                <c:pt idx="2633">
                  <c:v>1.4771608772123532E-2</c:v>
                </c:pt>
                <c:pt idx="2634">
                  <c:v>1.4771608772123532E-2</c:v>
                </c:pt>
                <c:pt idx="2635">
                  <c:v>1.4771608772123532E-2</c:v>
                </c:pt>
                <c:pt idx="2636">
                  <c:v>1.4771608772123532E-2</c:v>
                </c:pt>
                <c:pt idx="2637">
                  <c:v>1.4771608772123532E-2</c:v>
                </c:pt>
                <c:pt idx="2638">
                  <c:v>1.4771608772123532E-2</c:v>
                </c:pt>
                <c:pt idx="2639">
                  <c:v>1.4771608772123532E-2</c:v>
                </c:pt>
                <c:pt idx="2640">
                  <c:v>1.4771608772123532E-2</c:v>
                </c:pt>
                <c:pt idx="2641">
                  <c:v>1.4771608772123532E-2</c:v>
                </c:pt>
                <c:pt idx="2642">
                  <c:v>1.4771608772123532E-2</c:v>
                </c:pt>
                <c:pt idx="2643">
                  <c:v>1.4771608772123532E-2</c:v>
                </c:pt>
                <c:pt idx="2644">
                  <c:v>1.4771608772123532E-2</c:v>
                </c:pt>
                <c:pt idx="2645">
                  <c:v>1.4771608772123532E-2</c:v>
                </c:pt>
                <c:pt idx="2646">
                  <c:v>1.4771608772123532E-2</c:v>
                </c:pt>
                <c:pt idx="2647">
                  <c:v>1.4771608772123532E-2</c:v>
                </c:pt>
                <c:pt idx="2648">
                  <c:v>1.4771608772123532E-2</c:v>
                </c:pt>
                <c:pt idx="2649">
                  <c:v>1.4771608772123532E-2</c:v>
                </c:pt>
                <c:pt idx="2650">
                  <c:v>1.4771608772123532E-2</c:v>
                </c:pt>
                <c:pt idx="2651">
                  <c:v>1.4771608772123532E-2</c:v>
                </c:pt>
                <c:pt idx="2652">
                  <c:v>1.4771608772123532E-2</c:v>
                </c:pt>
                <c:pt idx="2653">
                  <c:v>1.4771608772123532E-2</c:v>
                </c:pt>
                <c:pt idx="2654">
                  <c:v>1.4771608772123532E-2</c:v>
                </c:pt>
                <c:pt idx="2655">
                  <c:v>1.4771608772123532E-2</c:v>
                </c:pt>
                <c:pt idx="2656">
                  <c:v>1.4771608772123532E-2</c:v>
                </c:pt>
                <c:pt idx="2657">
                  <c:v>1.4771608772123532E-2</c:v>
                </c:pt>
                <c:pt idx="2658">
                  <c:v>1.4771608772123532E-2</c:v>
                </c:pt>
                <c:pt idx="2659">
                  <c:v>1.4771608772123532E-2</c:v>
                </c:pt>
                <c:pt idx="2660">
                  <c:v>1.4771608772123532E-2</c:v>
                </c:pt>
                <c:pt idx="2661">
                  <c:v>1.4771608772123532E-2</c:v>
                </c:pt>
                <c:pt idx="2662">
                  <c:v>1.4771608772123532E-2</c:v>
                </c:pt>
                <c:pt idx="2663">
                  <c:v>1.4771608772123532E-2</c:v>
                </c:pt>
                <c:pt idx="2664">
                  <c:v>1.4771608772123532E-2</c:v>
                </c:pt>
                <c:pt idx="2665">
                  <c:v>1.4771608772123532E-2</c:v>
                </c:pt>
                <c:pt idx="2666">
                  <c:v>1.4771608772123532E-2</c:v>
                </c:pt>
                <c:pt idx="2667">
                  <c:v>1.4771608772123532E-2</c:v>
                </c:pt>
                <c:pt idx="2668">
                  <c:v>1.4771608772123532E-2</c:v>
                </c:pt>
                <c:pt idx="2669">
                  <c:v>1.4771608772123532E-2</c:v>
                </c:pt>
                <c:pt idx="2670">
                  <c:v>1.4771608772123532E-2</c:v>
                </c:pt>
                <c:pt idx="2671">
                  <c:v>1.4771608772123532E-2</c:v>
                </c:pt>
                <c:pt idx="2672">
                  <c:v>1.4771608772123532E-2</c:v>
                </c:pt>
                <c:pt idx="2673">
                  <c:v>1.4771608772123532E-2</c:v>
                </c:pt>
                <c:pt idx="2674">
                  <c:v>1.4771608772123532E-2</c:v>
                </c:pt>
                <c:pt idx="2675">
                  <c:v>1.4771608772123532E-2</c:v>
                </c:pt>
                <c:pt idx="2676">
                  <c:v>1.4771608772123532E-2</c:v>
                </c:pt>
                <c:pt idx="2677">
                  <c:v>1.4771608772123532E-2</c:v>
                </c:pt>
                <c:pt idx="2678">
                  <c:v>1.4771608772123532E-2</c:v>
                </c:pt>
                <c:pt idx="2679">
                  <c:v>1.4771608772123532E-2</c:v>
                </c:pt>
                <c:pt idx="2680">
                  <c:v>1.4771608772123532E-2</c:v>
                </c:pt>
                <c:pt idx="2681">
                  <c:v>1.4771609813150705E-2</c:v>
                </c:pt>
                <c:pt idx="2682">
                  <c:v>1.4771609933869837E-2</c:v>
                </c:pt>
                <c:pt idx="2683">
                  <c:v>1.4771610068076398E-2</c:v>
                </c:pt>
                <c:pt idx="2684">
                  <c:v>1.4771610217216489E-2</c:v>
                </c:pt>
                <c:pt idx="2685">
                  <c:v>1.4771610382884269E-2</c:v>
                </c:pt>
                <c:pt idx="2686">
                  <c:v>1.4771610566836317E-2</c:v>
                </c:pt>
                <c:pt idx="2687">
                  <c:v>1.4771610771007341E-2</c:v>
                </c:pt>
                <c:pt idx="2688">
                  <c:v>1.4771610997527284E-2</c:v>
                </c:pt>
                <c:pt idx="2689">
                  <c:v>1.4771611248739982E-2</c:v>
                </c:pt>
                <c:pt idx="2690">
                  <c:v>1.4771611527223505E-2</c:v>
                </c:pt>
                <c:pt idx="2691">
                  <c:v>1.4771611835812295E-2</c:v>
                </c:pt>
                <c:pt idx="2692">
                  <c:v>1.4771612177621274E-2</c:v>
                </c:pt>
                <c:pt idx="2693">
                  <c:v>1.477161255607207E-2</c:v>
                </c:pt>
                <c:pt idx="2694">
                  <c:v>1.4771612974921541E-2</c:v>
                </c:pt>
                <c:pt idx="2695">
                  <c:v>1.4771613438292771E-2</c:v>
                </c:pt>
                <c:pt idx="2696">
                  <c:v>1.4771613950708742E-2</c:v>
                </c:pt>
                <c:pt idx="2697">
                  <c:v>1.4771614517128899E-2</c:v>
                </c:pt>
                <c:pt idx="2698">
                  <c:v>1.4771615142988831E-2</c:v>
                </c:pt>
                <c:pt idx="2699">
                  <c:v>1.4771615834243301E-2</c:v>
                </c:pt>
                <c:pt idx="2700">
                  <c:v>1.4771616597412903E-2</c:v>
                </c:pt>
                <c:pt idx="2701">
                  <c:v>1.4771617439634619E-2</c:v>
                </c:pt>
                <c:pt idx="2702">
                  <c:v>1.4771618368716551E-2</c:v>
                </c:pt>
                <c:pt idx="2703">
                  <c:v>1.4771619393197183E-2</c:v>
                </c:pt>
                <c:pt idx="2704">
                  <c:v>1.4771620522409479E-2</c:v>
                </c:pt>
                <c:pt idx="2705">
                  <c:v>1.4771621766550194E-2</c:v>
                </c:pt>
                <c:pt idx="2706">
                  <c:v>1.4771623136754758E-2</c:v>
                </c:pt>
                <c:pt idx="2707">
                  <c:v>1.4771624645178187E-2</c:v>
                </c:pt>
                <c:pt idx="2708">
                  <c:v>1.4771626305082405E-2</c:v>
                </c:pt>
                <c:pt idx="2709">
                  <c:v>1.4771628130930454E-2</c:v>
                </c:pt>
                <c:pt idx="2710">
                  <c:v>1.4771630138488106E-2</c:v>
                </c:pt>
                <c:pt idx="2711">
                  <c:v>1.4771632344933351E-2</c:v>
                </c:pt>
                <c:pt idx="2712">
                  <c:v>1.4771634768974362E-2</c:v>
                </c:pt>
                <c:pt idx="2713">
                  <c:v>1.4771637430976465E-2</c:v>
                </c:pt>
                <c:pt idx="2714">
                  <c:v>1.4771640353098782E-2</c:v>
                </c:pt>
                <c:pt idx="2715">
                  <c:v>1.4771643559441165E-2</c:v>
                </c:pt>
                <c:pt idx="2716">
                  <c:v>1.4771647076202122E-2</c:v>
                </c:pt>
                <c:pt idx="2717">
                  <c:v>1.4771650931848472E-2</c:v>
                </c:pt>
                <c:pt idx="2718">
                  <c:v>1.4771655157297486E-2</c:v>
                </c:pt>
                <c:pt idx="2719">
                  <c:v>1.4771659786112312E-2</c:v>
                </c:pt>
                <c:pt idx="2720">
                  <c:v>1.477166485471158E-2</c:v>
                </c:pt>
                <c:pt idx="2721">
                  <c:v>1.477167040259403E-2</c:v>
                </c:pt>
                <c:pt idx="2722">
                  <c:v>1.4771676472579147E-2</c:v>
                </c:pt>
                <c:pt idx="2723">
                  <c:v>1.4771683111064781E-2</c:v>
                </c:pt>
                <c:pt idx="2724">
                  <c:v>1.4771690368302792E-2</c:v>
                </c:pt>
                <c:pt idx="2725">
                  <c:v>1.4771698298693799E-2</c:v>
                </c:pt>
                <c:pt idx="2726">
                  <c:v>1.4771706961102216E-2</c:v>
                </c:pt>
                <c:pt idx="2727">
                  <c:v>1.4771716419192714E-2</c:v>
                </c:pt>
                <c:pt idx="2728">
                  <c:v>1.477172674178942E-2</c:v>
                </c:pt>
                <c:pt idx="2729">
                  <c:v>1.4771738003259099E-2</c:v>
                </c:pt>
                <c:pt idx="2730">
                  <c:v>1.4771750283919737E-2</c:v>
                </c:pt>
                <c:pt idx="2731">
                  <c:v>1.4771763670475909E-2</c:v>
                </c:pt>
                <c:pt idx="2732">
                  <c:v>1.4771778256482434E-2</c:v>
                </c:pt>
                <c:pt idx="2733">
                  <c:v>1.4771794142837821E-2</c:v>
                </c:pt>
                <c:pt idx="2734">
                  <c:v>1.4771811438309159E-2</c:v>
                </c:pt>
                <c:pt idx="2735">
                  <c:v>1.477183026009005E-2</c:v>
                </c:pt>
                <c:pt idx="2736">
                  <c:v>1.4771850734393346E-2</c:v>
                </c:pt>
                <c:pt idx="2737">
                  <c:v>1.4771872997080451E-2</c:v>
                </c:pt>
                <c:pt idx="2738">
                  <c:v>1.4771897194329019E-2</c:v>
                </c:pt>
                <c:pt idx="2739">
                  <c:v>1.4771923483340964E-2</c:v>
                </c:pt>
                <c:pt idx="2740">
                  <c:v>1.4771952033092726E-2</c:v>
                </c:pt>
                <c:pt idx="2741">
                  <c:v>1.4771983025129807E-2</c:v>
                </c:pt>
                <c:pt idx="2742">
                  <c:v>1.4772016654407654E-2</c:v>
                </c:pt>
                <c:pt idx="2743">
                  <c:v>1.4772053130181012E-2</c:v>
                </c:pt>
                <c:pt idx="2744">
                  <c:v>1.4772092676943918E-2</c:v>
                </c:pt>
                <c:pt idx="2745">
                  <c:v>1.4772135535422564E-2</c:v>
                </c:pt>
                <c:pt idx="2746">
                  <c:v>1.4772181963623326E-2</c:v>
                </c:pt>
                <c:pt idx="2747">
                  <c:v>1.4772232237938231E-2</c:v>
                </c:pt>
                <c:pt idx="2748">
                  <c:v>1.4772286654310279E-2</c:v>
                </c:pt>
                <c:pt idx="2749">
                  <c:v>1.477234552946096E-2</c:v>
                </c:pt>
                <c:pt idx="2750">
                  <c:v>1.4772409202182439E-2</c:v>
                </c:pt>
                <c:pt idx="2751">
                  <c:v>1.4772478034696822E-2</c:v>
                </c:pt>
                <c:pt idx="2752">
                  <c:v>1.4772552414085002E-2</c:v>
                </c:pt>
                <c:pt idx="2753">
                  <c:v>1.4772632753787566E-2</c:v>
                </c:pt>
                <c:pt idx="2754">
                  <c:v>1.4772719495180253E-2</c:v>
                </c:pt>
                <c:pt idx="2755">
                  <c:v>1.4772813109226447E-2</c:v>
                </c:pt>
                <c:pt idx="2756">
                  <c:v>1.4772914098209217E-2</c:v>
                </c:pt>
                <c:pt idx="2757">
                  <c:v>1.4773022997545337E-2</c:v>
                </c:pt>
                <c:pt idx="2758">
                  <c:v>1.4773140377683751E-2</c:v>
                </c:pt>
                <c:pt idx="2759">
                  <c:v>1.4773266846090871E-2</c:v>
                </c:pt>
                <c:pt idx="2760">
                  <c:v>1.4773403049325059E-2</c:v>
                </c:pt>
                <c:pt idx="2761">
                  <c:v>1.4773549675202601E-2</c:v>
                </c:pt>
                <c:pt idx="2762">
                  <c:v>1.4773707455057369E-2</c:v>
                </c:pt>
                <c:pt idx="2763">
                  <c:v>1.477387716609632E-2</c:v>
                </c:pt>
                <c:pt idx="2764">
                  <c:v>1.4774059633852862E-2</c:v>
                </c:pt>
                <c:pt idx="2765">
                  <c:v>1.4774255734739995E-2</c:v>
                </c:pt>
                <c:pt idx="2766">
                  <c:v>1.477446639870502E-2</c:v>
                </c:pt>
                <c:pt idx="2767">
                  <c:v>1.4774692611987458E-2</c:v>
                </c:pt>
                <c:pt idx="2768">
                  <c:v>1.4774935419981632E-2</c:v>
                </c:pt>
                <c:pt idx="2769">
                  <c:v>1.4775195930205227E-2</c:v>
                </c:pt>
                <c:pt idx="2770">
                  <c:v>1.477547531537491E-2</c:v>
                </c:pt>
                <c:pt idx="2771">
                  <c:v>1.4775774816589862E-2</c:v>
                </c:pt>
                <c:pt idx="2772">
                  <c:v>1.477609574662387E-2</c:v>
                </c:pt>
                <c:pt idx="2773">
                  <c:v>1.4776439493326328E-2</c:v>
                </c:pt>
                <c:pt idx="2774">
                  <c:v>1.4776807523132238E-2</c:v>
                </c:pt>
                <c:pt idx="2775">
                  <c:v>1.4777201384680982E-2</c:v>
                </c:pt>
                <c:pt idx="2776">
                  <c:v>1.4777622712543292E-2</c:v>
                </c:pt>
                <c:pt idx="2777">
                  <c:v>1.4778073231055561E-2</c:v>
                </c:pt>
                <c:pt idx="2778">
                  <c:v>1.4778554758260136E-2</c:v>
                </c:pt>
                <c:pt idx="2779">
                  <c:v>1.4779069209949997E-2</c:v>
                </c:pt>
                <c:pt idx="2780">
                  <c:v>1.4779618603815629E-2</c:v>
                </c:pt>
                <c:pt idx="2781">
                  <c:v>1.4780205063691595E-2</c:v>
                </c:pt>
                <c:pt idx="2782">
                  <c:v>1.478083082389973E-2</c:v>
                </c:pt>
                <c:pt idx="2783">
                  <c:v>1.4781498233685452E-2</c:v>
                </c:pt>
                <c:pt idx="2784">
                  <c:v>1.4782209761743118E-2</c:v>
                </c:pt>
                <c:pt idx="2785">
                  <c:v>1.4782968000825795E-2</c:v>
                </c:pt>
                <c:pt idx="2786">
                  <c:v>1.4783775672434305E-2</c:v>
                </c:pt>
                <c:pt idx="2787">
                  <c:v>1.4784635631579699E-2</c:v>
                </c:pt>
                <c:pt idx="2788">
                  <c:v>1.4785550871612799E-2</c:v>
                </c:pt>
                <c:pt idx="2789">
                  <c:v>1.4786524529113713E-2</c:v>
                </c:pt>
                <c:pt idx="2790">
                  <c:v>1.4787559888833591E-2</c:v>
                </c:pt>
                <c:pt idx="2791">
                  <c:v>1.4788660388680213E-2</c:v>
                </c:pt>
                <c:pt idx="2792">
                  <c:v>1.4789829624738255E-2</c:v>
                </c:pt>
                <c:pt idx="2793">
                  <c:v>1.4791071356314344E-2</c:v>
                </c:pt>
                <c:pt idx="2794">
                  <c:v>1.4792389510996285E-2</c:v>
                </c:pt>
                <c:pt idx="2795">
                  <c:v>1.4793788189715051E-2</c:v>
                </c:pt>
                <c:pt idx="2796">
                  <c:v>1.4795271671797337E-2</c:v>
                </c:pt>
                <c:pt idx="2797">
                  <c:v>1.4796844419995693E-2</c:v>
                </c:pt>
                <c:pt idx="2798">
                  <c:v>1.4798511085482422E-2</c:v>
                </c:pt>
                <c:pt idx="2799">
                  <c:v>1.4800276512792632E-2</c:v>
                </c:pt>
                <c:pt idx="2800">
                  <c:v>1.4802145744700949E-2</c:v>
                </c:pt>
                <c:pt idx="2801">
                  <c:v>1.480412402701564E-2</c:v>
                </c:pt>
                <c:pt idx="2802">
                  <c:v>1.4806216813272969E-2</c:v>
                </c:pt>
                <c:pt idx="2803">
                  <c:v>1.4808429769313862E-2</c:v>
                </c:pt>
                <c:pt idx="2804">
                  <c:v>1.481076877772405E-2</c:v>
                </c:pt>
                <c:pt idx="2805">
                  <c:v>1.4813239942118086E-2</c:v>
                </c:pt>
                <c:pt idx="2806">
                  <c:v>1.4815849591246771E-2</c:v>
                </c:pt>
                <c:pt idx="2807">
                  <c:v>1.48186042829068E-2</c:v>
                </c:pt>
                <c:pt idx="2808">
                  <c:v>1.482151080763054E-2</c:v>
                </c:pt>
                <c:pt idx="2809">
                  <c:v>1.4824576192133241E-2</c:v>
                </c:pt>
                <c:pt idx="2810">
                  <c:v>1.4827807702494091E-2</c:v>
                </c:pt>
                <c:pt idx="2811">
                  <c:v>1.4831212847046967E-2</c:v>
                </c:pt>
                <c:pt idx="2812">
                  <c:v>1.4834799378955967E-2</c:v>
                </c:pt>
                <c:pt idx="2813">
                  <c:v>1.4838575298450229E-2</c:v>
                </c:pt>
                <c:pt idx="2814">
                  <c:v>1.4842548854691957E-2</c:v>
                </c:pt>
                <c:pt idx="2815">
                  <c:v>1.4846728547251019E-2</c:v>
                </c:pt>
                <c:pt idx="2816">
                  <c:v>1.4851123127159051E-2</c:v>
                </c:pt>
                <c:pt idx="2817">
                  <c:v>1.4855741597515513E-2</c:v>
                </c:pt>
                <c:pt idx="2818">
                  <c:v>1.4860593213617865E-2</c:v>
                </c:pt>
                <c:pt idx="2819">
                  <c:v>1.4865687482587698E-2</c:v>
                </c:pt>
                <c:pt idx="2820">
                  <c:v>1.487103416246445E-2</c:v>
                </c:pt>
                <c:pt idx="2821">
                  <c:v>1.4876643260738228E-2</c:v>
                </c:pt>
                <c:pt idx="2822">
                  <c:v>1.488252503229321E-2</c:v>
                </c:pt>
                <c:pt idx="2823">
                  <c:v>1.4888689976733111E-2</c:v>
                </c:pt>
                <c:pt idx="2824">
                  <c:v>1.4895148835060389E-2</c:v>
                </c:pt>
                <c:pt idx="2825">
                  <c:v>1.4901912585681085E-2</c:v>
                </c:pt>
                <c:pt idx="2826">
                  <c:v>1.4908992439707497E-2</c:v>
                </c:pt>
                <c:pt idx="2827">
                  <c:v>1.4916399835531441E-2</c:v>
                </c:pt>
                <c:pt idx="2828">
                  <c:v>1.4924146432641295E-2</c:v>
                </c:pt>
                <c:pt idx="2829">
                  <c:v>1.4932244104656815E-2</c:v>
                </c:pt>
                <c:pt idx="2830">
                  <c:v>1.494070493155646E-2</c:v>
                </c:pt>
                <c:pt idx="2831">
                  <c:v>1.494954119107289E-2</c:v>
                </c:pt>
                <c:pt idx="2832">
                  <c:v>1.4958765349233433E-2</c:v>
                </c:pt>
                <c:pt idx="2833">
                  <c:v>1.496839005002339E-2</c:v>
                </c:pt>
                <c:pt idx="2834">
                  <c:v>1.4978428104151511E-2</c:v>
                </c:pt>
                <c:pt idx="2835">
                  <c:v>1.4988892476898313E-2</c:v>
                </c:pt>
                <c:pt idx="2836">
                  <c:v>1.4999796275029597E-2</c:v>
                </c:pt>
                <c:pt idx="2837">
                  <c:v>1.5011152732759242E-2</c:v>
                </c:pt>
                <c:pt idx="2838">
                  <c:v>1.5022975196747198E-2</c:v>
                </c:pt>
                <c:pt idx="2839">
                  <c:v>1.5035277110120659E-2</c:v>
                </c:pt>
                <c:pt idx="2840">
                  <c:v>1.5048071995508587E-2</c:v>
                </c:pt>
                <c:pt idx="2841">
                  <c:v>1.5061373437081948E-2</c:v>
                </c:pt>
                <c:pt idx="2842">
                  <c:v>1.5075195061594614E-2</c:v>
                </c:pt>
                <c:pt idx="2843">
                  <c:v>1.5089550518422335E-2</c:v>
                </c:pt>
                <c:pt idx="2844">
                  <c:v>1.5104453458599926E-2</c:v>
                </c:pt>
                <c:pt idx="2845">
                  <c:v>1.5119917512859744E-2</c:v>
                </c:pt>
                <c:pt idx="2846">
                  <c:v>1.5135956268677305E-2</c:v>
                </c:pt>
                <c:pt idx="2847">
                  <c:v>1.5152583246333179E-2</c:v>
                </c:pt>
                <c:pt idx="2848">
                  <c:v>1.5169811874003365E-2</c:v>
                </c:pt>
                <c:pt idx="2849">
                  <c:v>1.518765546189371E-2</c:v>
                </c:pt>
                <c:pt idx="2850">
                  <c:v>1.5206127175437345E-2</c:v>
                </c:pt>
                <c:pt idx="2851">
                  <c:v>1.5225240007577592E-2</c:v>
                </c:pt>
                <c:pt idx="2852">
                  <c:v>1.5245006750162436E-2</c:v>
                </c:pt>
                <c:pt idx="2853">
                  <c:v>1.5265439964480272E-2</c:v>
                </c:pt>
                <c:pt idx="2854">
                  <c:v>1.5286551950970402E-2</c:v>
                </c:pt>
                <c:pt idx="2855">
                  <c:v>1.5308354718145555E-2</c:v>
                </c:pt>
                <c:pt idx="2856">
                  <c:v>1.533085995076751E-2</c:v>
                </c:pt>
                <c:pt idx="2857">
                  <c:v>1.5354078977320796E-2</c:v>
                </c:pt>
                <c:pt idx="2858">
                  <c:v>1.5378022736833367E-2</c:v>
                </c:pt>
                <c:pt idx="2859">
                  <c:v>1.540270174509693E-2</c:v>
                </c:pt>
                <c:pt idx="2860">
                  <c:v>1.542812606034367E-2</c:v>
                </c:pt>
                <c:pt idx="2861">
                  <c:v>1.5454305248439834E-2</c:v>
                </c:pt>
                <c:pt idx="2862">
                  <c:v>1.548124834766053E-2</c:v>
                </c:pt>
                <c:pt idx="2863">
                  <c:v>1.5508963833113943E-2</c:v>
                </c:pt>
                <c:pt idx="2864">
                  <c:v>1.5537459580886743E-2</c:v>
                </c:pt>
                <c:pt idx="2865">
                  <c:v>1.5566742831986245E-2</c:v>
                </c:pt>
                <c:pt idx="2866">
                  <c:v>1.5596820156158344E-2</c:v>
                </c:pt>
                <c:pt idx="2867">
                  <c:v>1.5627697415663611E-2</c:v>
                </c:pt>
                <c:pt idx="2868">
                  <c:v>1.5659379729097381E-2</c:v>
                </c:pt>
                <c:pt idx="2869">
                  <c:v>1.569187143534263E-2</c:v>
                </c:pt>
                <c:pt idx="2870">
                  <c:v>1.5725176057747502E-2</c:v>
                </c:pt>
                <c:pt idx="2871">
                  <c:v>1.5759296268622155E-2</c:v>
                </c:pt>
                <c:pt idx="2872">
                  <c:v>1.5794233854152042E-2</c:v>
                </c:pt>
                <c:pt idx="2873">
                  <c:v>1.5829989679827294E-2</c:v>
                </c:pt>
                <c:pt idx="2874">
                  <c:v>1.5866563656489915E-2</c:v>
                </c:pt>
                <c:pt idx="2875">
                  <c:v>1.5903954707102243E-2</c:v>
                </c:pt>
                <c:pt idx="2876">
                  <c:v>1.5942160734342133E-2</c:v>
                </c:pt>
                <c:pt idx="2877">
                  <c:v>1.5981178589131124E-2</c:v>
                </c:pt>
                <c:pt idx="2878">
                  <c:v>1.6021004040203419E-2</c:v>
                </c:pt>
                <c:pt idx="2879">
                  <c:v>1.6061631744823834E-2</c:v>
                </c:pt>
                <c:pt idx="2880">
                  <c:v>1.6103055220763485E-2</c:v>
                </c:pt>
                <c:pt idx="2881">
                  <c:v>1.6145266819642054E-2</c:v>
                </c:pt>
                <c:pt idx="2882">
                  <c:v>1.6188257701745055E-2</c:v>
                </c:pt>
                <c:pt idx="2883">
                  <c:v>1.6232017812424084E-2</c:v>
                </c:pt>
                <c:pt idx="2884">
                  <c:v>1.6276535860186906E-2</c:v>
                </c:pt>
                <c:pt idx="2885">
                  <c:v>1.632179929658285E-2</c:v>
                </c:pt>
                <c:pt idx="2886">
                  <c:v>1.6367794297987383E-2</c:v>
                </c:pt>
                <c:pt idx="2887">
                  <c:v>1.641450574938743E-2</c:v>
                </c:pt>
                <c:pt idx="2888">
                  <c:v>1.6461917230266507E-2</c:v>
                </c:pt>
                <c:pt idx="2889">
                  <c:v>1.6510011002685964E-2</c:v>
                </c:pt>
                <c:pt idx="2890">
                  <c:v>1.6558768001655063E-2</c:v>
                </c:pt>
                <c:pt idx="2891">
                  <c:v>1.660816782787914E-2</c:v>
                </c:pt>
                <c:pt idx="2892">
                  <c:v>1.6658188742970894E-2</c:v>
                </c:pt>
                <c:pt idx="2893">
                  <c:v>1.6708807667205235E-2</c:v>
                </c:pt>
                <c:pt idx="2894">
                  <c:v>1.6760000179893618E-2</c:v>
                </c:pt>
                <c:pt idx="2895">
                  <c:v>1.6811740522448028E-2</c:v>
                </c:pt>
                <c:pt idx="2896">
                  <c:v>1.6864001604199579E-2</c:v>
                </c:pt>
                <c:pt idx="2897">
                  <c:v>1.6916755011030564E-2</c:v>
                </c:pt>
                <c:pt idx="2898">
                  <c:v>1.6969971016872337E-2</c:v>
                </c:pt>
                <c:pt idx="2899">
                  <c:v>1.7023618598115024E-2</c:v>
                </c:pt>
                <c:pt idx="2900">
                  <c:v>1.7077665450967863E-2</c:v>
                </c:pt>
                <c:pt idx="2901">
                  <c:v>1.7132078011801742E-2</c:v>
                </c:pt>
                <c:pt idx="2902">
                  <c:v>1.7186821480498115E-2</c:v>
                </c:pt>
                <c:pt idx="2903">
                  <c:v>1.724185984682032E-2</c:v>
                </c:pt>
                <c:pt idx="2904">
                  <c:v>1.729715591981569E-2</c:v>
                </c:pt>
                <c:pt idx="2905">
                  <c:v>1.7352671360248262E-2</c:v>
                </c:pt>
                <c:pt idx="2906">
                  <c:v>1.7408366716053426E-2</c:v>
                </c:pt>
                <c:pt idx="2907">
                  <c:v>1.7464201460797604E-2</c:v>
                </c:pt>
                <c:pt idx="2908">
                  <c:v>1.7520134035116687E-2</c:v>
                </c:pt>
                <c:pt idx="2909">
                  <c:v>1.7576121891098605E-2</c:v>
                </c:pt>
                <c:pt idx="2910">
                  <c:v>1.7632121539566246E-2</c:v>
                </c:pt>
                <c:pt idx="2911">
                  <c:v>1.7688088600207735E-2</c:v>
                </c:pt>
                <c:pt idx="2912">
                  <c:v>1.7743977854492575E-2</c:v>
                </c:pt>
                <c:pt idx="2913">
                  <c:v>1.7799743301302452E-2</c:v>
                </c:pt>
                <c:pt idx="2914">
                  <c:v>1.7855338215197258E-2</c:v>
                </c:pt>
                <c:pt idx="2915">
                  <c:v>1.7910715207227378E-2</c:v>
                </c:pt>
                <c:pt idx="2916">
                  <c:v>1.7965826288194875E-2</c:v>
                </c:pt>
                <c:pt idx="2917">
                  <c:v>1.8020622934257574E-2</c:v>
                </c:pt>
                <c:pt idx="2918">
                  <c:v>1.8075056154761356E-2</c:v>
                </c:pt>
                <c:pt idx="2919">
                  <c:v>1.8129076562177875E-2</c:v>
                </c:pt>
                <c:pt idx="2920">
                  <c:v>1.8182634444017159E-2</c:v>
                </c:pt>
                <c:pt idx="2921">
                  <c:v>1.8235679836576275E-2</c:v>
                </c:pt>
                <c:pt idx="2922">
                  <c:v>1.8288162600378369E-2</c:v>
                </c:pt>
                <c:pt idx="2923">
                  <c:v>1.8340032497149203E-2</c:v>
                </c:pt>
                <c:pt idx="2924">
                  <c:v>1.8391239268171256E-2</c:v>
                </c:pt>
                <c:pt idx="2925">
                  <c:v>1.8441732713849884E-2</c:v>
                </c:pt>
                <c:pt idx="2926">
                  <c:v>1.8491462774319348E-2</c:v>
                </c:pt>
                <c:pt idx="2927">
                  <c:v>1.8540379610911942E-2</c:v>
                </c:pt>
                <c:pt idx="2928">
                  <c:v>1.8588433688307874E-2</c:v>
                </c:pt>
                <c:pt idx="2929">
                  <c:v>1.8635575857179544E-2</c:v>
                </c:pt>
                <c:pt idx="2930">
                  <c:v>1.8681757437140047E-2</c:v>
                </c:pt>
                <c:pt idx="2931">
                  <c:v>1.8726930299801985E-2</c:v>
                </c:pt>
                <c:pt idx="2932">
                  <c:v>1.8771046951750449E-2</c:v>
                </c:pt>
                <c:pt idx="2933">
                  <c:v>1.8814060617231631E-2</c:v>
                </c:pt>
                <c:pt idx="2934">
                  <c:v>1.8855925320356938E-2</c:v>
                </c:pt>
                <c:pt idx="2935">
                  <c:v>1.8896595966621639E-2</c:v>
                </c:pt>
                <c:pt idx="2936">
                  <c:v>1.8936028423536894E-2</c:v>
                </c:pt>
                <c:pt idx="2937">
                  <c:v>1.8974179600174036E-2</c:v>
                </c:pt>
                <c:pt idx="2938">
                  <c:v>1.9011007525421314E-2</c:v>
                </c:pt>
                <c:pt idx="2939">
                  <c:v>1.9046471424754605E-2</c:v>
                </c:pt>
                <c:pt idx="2940">
                  <c:v>1.9080531795326174E-2</c:v>
                </c:pt>
                <c:pt idx="2941">
                  <c:v>1.9113150479178147E-2</c:v>
                </c:pt>
                <c:pt idx="2942">
                  <c:v>1.9144290734391171E-2</c:v>
                </c:pt>
                <c:pt idx="2943">
                  <c:v>1.9173917303982824E-2</c:v>
                </c:pt>
                <c:pt idx="2944">
                  <c:v>1.9201996482375014E-2</c:v>
                </c:pt>
                <c:pt idx="2945">
                  <c:v>1.9228496179255206E-2</c:v>
                </c:pt>
                <c:pt idx="2946">
                  <c:v>1.9253385980662164E-2</c:v>
                </c:pt>
                <c:pt idx="2947">
                  <c:v>1.9276637207133573E-2</c:v>
                </c:pt>
                <c:pt idx="2948">
                  <c:v>1.9298222968759896E-2</c:v>
                </c:pt>
                <c:pt idx="2949">
                  <c:v>1.9318118216996659E-2</c:v>
                </c:pt>
                <c:pt idx="2950">
                  <c:v>1.9336299793095438E-2</c:v>
                </c:pt>
                <c:pt idx="2951">
                  <c:v>1.9352746473022424E-2</c:v>
                </c:pt>
                <c:pt idx="2952">
                  <c:v>1.9367439008742646E-2</c:v>
                </c:pt>
                <c:pt idx="2953">
                  <c:v>1.9380360165757549E-2</c:v>
                </c:pt>
                <c:pt idx="2954">
                  <c:v>1.9391494756793283E-2</c:v>
                </c:pt>
                <c:pt idx="2955">
                  <c:v>1.9400829671547663E-2</c:v>
                </c:pt>
                <c:pt idx="2956">
                  <c:v>1.9408353902414188E-2</c:v>
                </c:pt>
                <c:pt idx="2957">
                  <c:v>1.9414058566112485E-2</c:v>
                </c:pt>
                <c:pt idx="2958">
                  <c:v>1.9417936921165641E-2</c:v>
                </c:pt>
                <c:pt idx="2959">
                  <c:v>1.9419984381176335E-2</c:v>
                </c:pt>
                <c:pt idx="2960">
                  <c:v>1.9420198523865159E-2</c:v>
                </c:pt>
                <c:pt idx="2961">
                  <c:v>1.941857909584619E-2</c:v>
                </c:pt>
                <c:pt idx="2962">
                  <c:v>1.9415128013126597E-2</c:v>
                </c:pt>
                <c:pt idx="2963">
                  <c:v>1.9409849357329003E-2</c:v>
                </c:pt>
                <c:pt idx="2964">
                  <c:v>1.9402749367646899E-2</c:v>
                </c:pt>
                <c:pt idx="2965">
                  <c:v>1.9393836428555435E-2</c:v>
                </c:pt>
                <c:pt idx="2966">
                  <c:v>1.9383121053311348E-2</c:v>
                </c:pt>
                <c:pt idx="2967">
                  <c:v>1.9370615863287578E-2</c:v>
                </c:pt>
                <c:pt idx="2968">
                  <c:v>1.9356335563199392E-2</c:v>
                </c:pt>
                <c:pt idx="2969">
                  <c:v>1.9340296912290066E-2</c:v>
                </c:pt>
                <c:pt idx="2970">
                  <c:v>1.9322518691555206E-2</c:v>
                </c:pt>
                <c:pt idx="2971">
                  <c:v>1.9303021667095403E-2</c:v>
                </c:pt>
                <c:pt idx="2972">
                  <c:v>1.9281828549697316E-2</c:v>
                </c:pt>
                <c:pt idx="2973">
                  <c:v>1.9258963950753327E-2</c:v>
                </c:pt>
                <c:pt idx="2974">
                  <c:v>1.923445433463947E-2</c:v>
                </c:pt>
                <c:pt idx="2975">
                  <c:v>1.920832796768069E-2</c:v>
                </c:pt>
                <c:pt idx="2976">
                  <c:v>1.9180614863841053E-2</c:v>
                </c:pt>
                <c:pt idx="2977">
                  <c:v>1.9151346727285051E-2</c:v>
                </c:pt>
                <c:pt idx="2978">
                  <c:v>1.9120556891963746E-2</c:v>
                </c:pt>
                <c:pt idx="2979">
                  <c:v>1.9088280258386835E-2</c:v>
                </c:pt>
                <c:pt idx="2980">
                  <c:v>1.9054553227748423E-2</c:v>
                </c:pt>
                <c:pt idx="2981">
                  <c:v>1.9019413633580434E-2</c:v>
                </c:pt>
                <c:pt idx="2982">
                  <c:v>1.8982900671113037E-2</c:v>
                </c:pt>
                <c:pt idx="2983">
                  <c:v>1.8945054824526561E-2</c:v>
                </c:pt>
                <c:pt idx="2984">
                  <c:v>1.8905917792283587E-2</c:v>
                </c:pt>
                <c:pt idx="2985">
                  <c:v>1.8865532410733538E-2</c:v>
                </c:pt>
                <c:pt idx="2986">
                  <c:v>1.8823942576185394E-2</c:v>
                </c:pt>
                <c:pt idx="2987">
                  <c:v>1.8781193165646172E-2</c:v>
                </c:pt>
                <c:pt idx="2988">
                  <c:v>1.8737329956425075E-2</c:v>
                </c:pt>
                <c:pt idx="2989">
                  <c:v>1.8692399544803839E-2</c:v>
                </c:pt>
                <c:pt idx="2990">
                  <c:v>1.8646449263974688E-2</c:v>
                </c:pt>
                <c:pt idx="2991">
                  <c:v>1.8599527101447008E-2</c:v>
                </c:pt>
                <c:pt idx="2992">
                  <c:v>1.8551681616122868E-2</c:v>
                </c:pt>
                <c:pt idx="2993">
                  <c:v>1.8502961855240588E-2</c:v>
                </c:pt>
                <c:pt idx="2994">
                  <c:v>1.845341727138311E-2</c:v>
                </c:pt>
                <c:pt idx="2995">
                  <c:v>1.8403097639745437E-2</c:v>
                </c:pt>
                <c:pt idx="2996">
                  <c:v>1.8352052975852431E-2</c:v>
                </c:pt>
                <c:pt idx="2997">
                  <c:v>1.8300333453914318E-2</c:v>
                </c:pt>
                <c:pt idx="2998">
                  <c:v>1.8247989326002963E-2</c:v>
                </c:pt>
                <c:pt idx="2999">
                  <c:v>1.8195070842227296E-2</c:v>
                </c:pt>
                <c:pt idx="3000">
                  <c:v>1.8141628172081033E-2</c:v>
                </c:pt>
                <c:pt idx="3001">
                  <c:v>1.8087711327129968E-2</c:v>
                </c:pt>
                <c:pt idx="3002">
                  <c:v>1.803337008519984E-2</c:v>
                </c:pt>
                <c:pt idx="3003">
                  <c:v>1.7978653916219538E-2</c:v>
                </c:pt>
                <c:pt idx="3004">
                  <c:v>1.7923611909867122E-2</c:v>
                </c:pt>
                <c:pt idx="3005">
                  <c:v>1.7868292705158776E-2</c:v>
                </c:pt>
                <c:pt idx="3006">
                  <c:v>1.7812744422113527E-2</c:v>
                </c:pt>
                <c:pt idx="3007">
                  <c:v>1.7757014595618275E-2</c:v>
                </c:pt>
                <c:pt idx="3008">
                  <c:v>1.7701150111609582E-2</c:v>
                </c:pt>
                <c:pt idx="3009">
                  <c:v>1.7645197145680296E-2</c:v>
                </c:pt>
                <c:pt idx="3010">
                  <c:v>1.7589201104210781E-2</c:v>
                </c:pt>
                <c:pt idx="3011">
                  <c:v>1.7533206568115058E-2</c:v>
                </c:pt>
                <c:pt idx="3012">
                  <c:v>1.7477257239284026E-2</c:v>
                </c:pt>
                <c:pt idx="3013">
                  <c:v>1.7421395889798651E-2</c:v>
                </c:pt>
                <c:pt idx="3014">
                  <c:v>1.7365664313977069E-2</c:v>
                </c:pt>
                <c:pt idx="3015">
                  <c:v>1.7310103283310323E-2</c:v>
                </c:pt>
                <c:pt idx="3016">
                  <c:v>1.7254752504332872E-2</c:v>
                </c:pt>
                <c:pt idx="3017">
                  <c:v>1.7199650579464671E-2</c:v>
                </c:pt>
                <c:pt idx="3018">
                  <c:v>1.714483497085274E-2</c:v>
                </c:pt>
                <c:pt idx="3019">
                  <c:v>1.709034196723163E-2</c:v>
                </c:pt>
                <c:pt idx="3020">
                  <c:v>1.7036206653813273E-2</c:v>
                </c:pt>
                <c:pt idx="3021">
                  <c:v>1.6982462885208178E-2</c:v>
                </c:pt>
                <c:pt idx="3022">
                  <c:v>1.6929143261371776E-2</c:v>
                </c:pt>
                <c:pt idx="3023">
                  <c:v>1.6876279106561712E-2</c:v>
                </c:pt>
                <c:pt idx="3024">
                  <c:v>1.6823900451283506E-2</c:v>
                </c:pt>
                <c:pt idx="3025">
                  <c:v>1.6772036017194954E-2</c:v>
                </c:pt>
                <c:pt idx="3026">
                  <c:v>1.6720713204932021E-2</c:v>
                </c:pt>
                <c:pt idx="3027">
                  <c:v>1.6669958084812003E-2</c:v>
                </c:pt>
                <c:pt idx="3028">
                  <c:v>1.6619795390362832E-2</c:v>
                </c:pt>
                <c:pt idx="3029">
                  <c:v>1.6570248514621317E-2</c:v>
                </c:pt>
                <c:pt idx="3030">
                  <c:v>1.6521339509136861E-2</c:v>
                </c:pt>
                <c:pt idx="3031">
                  <c:v>1.6473089085611296E-2</c:v>
                </c:pt>
                <c:pt idx="3032">
                  <c:v>1.6425516620100639E-2</c:v>
                </c:pt>
                <c:pt idx="3033">
                  <c:v>1.6378640159699146E-2</c:v>
                </c:pt>
                <c:pt idx="3034">
                  <c:v>1.6332476431621643E-2</c:v>
                </c:pt>
                <c:pt idx="3035">
                  <c:v>1.6287040854595893E-2</c:v>
                </c:pt>
                <c:pt idx="3036">
                  <c:v>1.6242347552473078E-2</c:v>
                </c:pt>
                <c:pt idx="3037">
                  <c:v>1.6198409369960858E-2</c:v>
                </c:pt>
                <c:pt idx="3038">
                  <c:v>1.6155237890380494E-2</c:v>
                </c:pt>
                <c:pt idx="3039">
                  <c:v>1.6112843455347137E-2</c:v>
                </c:pt>
                <c:pt idx="3040">
                  <c:v>1.6071235186269853E-2</c:v>
                </c:pt>
                <c:pt idx="3041">
                  <c:v>1.6030421007566204E-2</c:v>
                </c:pt>
                <c:pt idx="3042">
                  <c:v>1.5990407671484904E-2</c:v>
                </c:pt>
                <c:pt idx="3043">
                  <c:v>1.5951200784428809E-2</c:v>
                </c:pt>
                <c:pt idx="3044">
                  <c:v>1.5912804834669753E-2</c:v>
                </c:pt>
                <c:pt idx="3045">
                  <c:v>1.5875223221346595E-2</c:v>
                </c:pt>
                <c:pt idx="3046">
                  <c:v>1.5838458284637653E-2</c:v>
                </c:pt>
                <c:pt idx="3047">
                  <c:v>1.5802511336999094E-2</c:v>
                </c:pt>
                <c:pt idx="3048">
                  <c:v>1.5767382695361411E-2</c:v>
                </c:pt>
                <c:pt idx="3049">
                  <c:v>1.5733071714177378E-2</c:v>
                </c:pt>
                <c:pt idx="3050">
                  <c:v>1.5699576819215754E-2</c:v>
                </c:pt>
                <c:pt idx="3051">
                  <c:v>1.566689554199675E-2</c:v>
                </c:pt>
                <c:pt idx="3052">
                  <c:v>1.5635024554767223E-2</c:v>
                </c:pt>
                <c:pt idx="3053">
                  <c:v>1.5603959705915387E-2</c:v>
                </c:pt>
                <c:pt idx="3054">
                  <c:v>1.557369605572724E-2</c:v>
                </c:pt>
                <c:pt idx="3055">
                  <c:v>1.5544227912389559E-2</c:v>
                </c:pt>
                <c:pt idx="3056">
                  <c:v>1.5515548868146885E-2</c:v>
                </c:pt>
                <c:pt idx="3057">
                  <c:v>1.5487651835522932E-2</c:v>
                </c:pt>
                <c:pt idx="3058">
                  <c:v>1.5460529083519881E-2</c:v>
                </c:pt>
                <c:pt idx="3059">
                  <c:v>1.5434172273712524E-2</c:v>
                </c:pt>
                <c:pt idx="3060">
                  <c:v>1.5408572496157144E-2</c:v>
                </c:pt>
                <c:pt idx="3061">
                  <c:v>1.5383720305038996E-2</c:v>
                </c:pt>
                <c:pt idx="3062">
                  <c:v>1.5359605753985633E-2</c:v>
                </c:pt>
                <c:pt idx="3063">
                  <c:v>1.5336218430977027E-2</c:v>
                </c:pt>
                <c:pt idx="3064">
                  <c:v>1.5313547492787235E-2</c:v>
                </c:pt>
                <c:pt idx="3065">
                  <c:v>1.5291581698896235E-2</c:v>
                </c:pt>
                <c:pt idx="3066">
                  <c:v>1.5270309444814353E-2</c:v>
                </c:pt>
                <c:pt idx="3067">
                  <c:v>1.5249718794765565E-2</c:v>
                </c:pt>
                <c:pt idx="3068">
                  <c:v>1.5229797513679982E-2</c:v>
                </c:pt>
                <c:pt idx="3069">
                  <c:v>1.5210533098449601E-2</c:v>
                </c:pt>
                <c:pt idx="3070">
                  <c:v>1.5191912808405306E-2</c:v>
                </c:pt>
                <c:pt idx="3071">
                  <c:v>1.5173923694976967E-2</c:v>
                </c:pt>
                <c:pt idx="3072">
                  <c:v>1.5156552630502371E-2</c:v>
                </c:pt>
                <c:pt idx="3073">
                  <c:v>1.5139786336154237E-2</c:v>
                </c:pt>
                <c:pt idx="3074">
                  <c:v>1.5123611408958511E-2</c:v>
                </c:pt>
                <c:pt idx="3075">
                  <c:v>1.5108014347880616E-2</c:v>
                </c:pt>
                <c:pt idx="3076">
                  <c:v>1.5092981578959856E-2</c:v>
                </c:pt>
                <c:pt idx="3077">
                  <c:v>1.5078499479475625E-2</c:v>
                </c:pt>
                <c:pt idx="3078">
                  <c:v>1.506455440113246E-2</c:v>
                </c:pt>
                <c:pt idx="3079">
                  <c:v>1.5051132692254108E-2</c:v>
                </c:pt>
                <c:pt idx="3080">
                  <c:v>1.5038220718979948E-2</c:v>
                </c:pt>
                <c:pt idx="3081">
                  <c:v>1.5025804885460094E-2</c:v>
                </c:pt>
                <c:pt idx="3082">
                  <c:v>1.5013871653048389E-2</c:v>
                </c:pt>
                <c:pt idx="3083">
                  <c:v>1.5002407558495169E-2</c:v>
                </c:pt>
                <c:pt idx="3084">
                  <c:v>1.4991399231144375E-2</c:v>
                </c:pt>
                <c:pt idx="3085">
                  <c:v>1.4980833409142007E-2</c:v>
                </c:pt>
                <c:pt idx="3086">
                  <c:v>1.4970696954665278E-2</c:v>
                </c:pt>
                <c:pt idx="3087">
                  <c:v>1.4960976868183944E-2</c:v>
                </c:pt>
                <c:pt idx="3088">
                  <c:v>1.4951660301767483E-2</c:v>
                </c:pt>
                <c:pt idx="3089">
                  <c:v>1.4942734571453578E-2</c:v>
                </c:pt>
                <c:pt idx="3090">
                  <c:v>1.4934187168695164E-2</c:v>
                </c:pt>
                <c:pt idx="3091">
                  <c:v>1.4926005770905011E-2</c:v>
                </c:pt>
                <c:pt idx="3092">
                  <c:v>1.4918178251118196E-2</c:v>
                </c:pt>
                <c:pt idx="3093">
                  <c:v>1.491069268679425E-2</c:v>
                </c:pt>
                <c:pt idx="3094">
                  <c:v>1.4903537367781954E-2</c:v>
                </c:pt>
                <c:pt idx="3095">
                  <c:v>1.4896700803470912E-2</c:v>
                </c:pt>
                <c:pt idx="3096">
                  <c:v>1.4890171729154867E-2</c:v>
                </c:pt>
                <c:pt idx="3097">
                  <c:v>1.4883939111632697E-2</c:v>
                </c:pt>
                <c:pt idx="3098">
                  <c:v>1.4877992154073656E-2</c:v>
                </c:pt>
                <c:pt idx="3099">
                  <c:v>1.4872320300174069E-2</c:v>
                </c:pt>
                <c:pt idx="3100">
                  <c:v>1.4866913237633112E-2</c:v>
                </c:pt>
                <c:pt idx="3101">
                  <c:v>1.4861760900975742E-2</c:v>
                </c:pt>
                <c:pt idx="3102">
                  <c:v>1.4856853473751081E-2</c:v>
                </c:pt>
                <c:pt idx="3103">
                  <c:v>1.4852181390134694E-2</c:v>
                </c:pt>
                <c:pt idx="3104">
                  <c:v>1.4847735335963305E-2</c:v>
                </c:pt>
                <c:pt idx="3105">
                  <c:v>1.4843506249230479E-2</c:v>
                </c:pt>
                <c:pt idx="3106">
                  <c:v>1.4839485320071641E-2</c:v>
                </c:pt>
                <c:pt idx="3107">
                  <c:v>1.4835663990266632E-2</c:v>
                </c:pt>
                <c:pt idx="3108">
                  <c:v>1.4832033952287793E-2</c:v>
                </c:pt>
                <c:pt idx="3109">
                  <c:v>1.4828587147921127E-2</c:v>
                </c:pt>
                <c:pt idx="3110">
                  <c:v>1.4825315766487745E-2</c:v>
                </c:pt>
                <c:pt idx="3111">
                  <c:v>1.4822212242692367E-2</c:v>
                </c:pt>
                <c:pt idx="3112">
                  <c:v>1.4819269254125054E-2</c:v>
                </c:pt>
                <c:pt idx="3113">
                  <c:v>1.4816479718441827E-2</c:v>
                </c:pt>
                <c:pt idx="3114">
                  <c:v>1.4813836790249219E-2</c:v>
                </c:pt>
                <c:pt idx="3115">
                  <c:v>1.4811333857717096E-2</c:v>
                </c:pt>
                <c:pt idx="3116">
                  <c:v>1.480896453894346E-2</c:v>
                </c:pt>
                <c:pt idx="3117">
                  <c:v>1.4806722678094155E-2</c:v>
                </c:pt>
                <c:pt idx="3118">
                  <c:v>1.480460234133971E-2</c:v>
                </c:pt>
                <c:pt idx="3119">
                  <c:v>1.4802597812610693E-2</c:v>
                </c:pt>
                <c:pt idx="3120">
                  <c:v>1.4800703589192252E-2</c:v>
                </c:pt>
                <c:pt idx="3121">
                  <c:v>1.4798914377177622E-2</c:v>
                </c:pt>
                <c:pt idx="3122">
                  <c:v>1.4797225086799617E-2</c:v>
                </c:pt>
                <c:pt idx="3123">
                  <c:v>1.4795630827658234E-2</c:v>
                </c:pt>
                <c:pt idx="3124">
                  <c:v>1.4794126903861756E-2</c:v>
                </c:pt>
                <c:pt idx="3125">
                  <c:v>1.4792708809097761E-2</c:v>
                </c:pt>
                <c:pt idx="3126">
                  <c:v>1.4791372221649777E-2</c:v>
                </c:pt>
                <c:pt idx="3127">
                  <c:v>1.4790112999374333E-2</c:v>
                </c:pt>
                <c:pt idx="3128">
                  <c:v>1.4788927174652453E-2</c:v>
                </c:pt>
                <c:pt idx="3129">
                  <c:v>1.4787810949328748E-2</c:v>
                </c:pt>
                <c:pt idx="3130">
                  <c:v>1.4786760689650499E-2</c:v>
                </c:pt>
                <c:pt idx="3131">
                  <c:v>1.4785772921218306E-2</c:v>
                </c:pt>
                <c:pt idx="3132">
                  <c:v>1.4784844323959122E-2</c:v>
                </c:pt>
                <c:pt idx="3133">
                  <c:v>1.478397172713173E-2</c:v>
                </c:pt>
                <c:pt idx="3134">
                  <c:v>1.4783152104373956E-2</c:v>
                </c:pt>
                <c:pt idx="3135">
                  <c:v>1.4782382568800243E-2</c:v>
                </c:pt>
                <c:pt idx="3136">
                  <c:v>1.4781660368157446E-2</c:v>
                </c:pt>
                <c:pt idx="3137">
                  <c:v>1.4780982880046097E-2</c:v>
                </c:pt>
                <c:pt idx="3138">
                  <c:v>1.4780347607213667E-2</c:v>
                </c:pt>
                <c:pt idx="3139">
                  <c:v>1.4779752172925802E-2</c:v>
                </c:pt>
                <c:pt idx="3140">
                  <c:v>1.4779194316420803E-2</c:v>
                </c:pt>
                <c:pt idx="3141">
                  <c:v>1.4778671888452159E-2</c:v>
                </c:pt>
                <c:pt idx="3142">
                  <c:v>1.4778182846923244E-2</c:v>
                </c:pt>
                <c:pt idx="3143">
                  <c:v>1.4777725252617913E-2</c:v>
                </c:pt>
                <c:pt idx="3144">
                  <c:v>1.4777297265030078E-2</c:v>
                </c:pt>
                <c:pt idx="3145">
                  <c:v>1.4776897138294973E-2</c:v>
                </c:pt>
                <c:pt idx="3146">
                  <c:v>1.4776523217224306E-2</c:v>
                </c:pt>
                <c:pt idx="3147">
                  <c:v>1.4776173933447073E-2</c:v>
                </c:pt>
                <c:pt idx="3148">
                  <c:v>1.4775847801657423E-2</c:v>
                </c:pt>
                <c:pt idx="3149">
                  <c:v>1.4775543415970545E-2</c:v>
                </c:pt>
                <c:pt idx="3150">
                  <c:v>1.4775259446387246E-2</c:v>
                </c:pt>
                <c:pt idx="3151">
                  <c:v>1.477499463536748E-2</c:v>
                </c:pt>
                <c:pt idx="3152">
                  <c:v>1.4774747794512851E-2</c:v>
                </c:pt>
                <c:pt idx="3153">
                  <c:v>1.4774517801357759E-2</c:v>
                </c:pt>
                <c:pt idx="3154">
                  <c:v>1.477430359626866E-2</c:v>
                </c:pt>
                <c:pt idx="3155">
                  <c:v>1.4774104179450593E-2</c:v>
                </c:pt>
                <c:pt idx="3156">
                  <c:v>1.4773918608059943E-2</c:v>
                </c:pt>
                <c:pt idx="3157">
                  <c:v>1.4773745993422216E-2</c:v>
                </c:pt>
                <c:pt idx="3158">
                  <c:v>1.4773585498353357E-2</c:v>
                </c:pt>
                <c:pt idx="3159">
                  <c:v>1.4773436334583048E-2</c:v>
                </c:pt>
                <c:pt idx="3160">
                  <c:v>1.4773297760278204E-2</c:v>
                </c:pt>
                <c:pt idx="3161">
                  <c:v>1.4773169077664801E-2</c:v>
                </c:pt>
                <c:pt idx="3162">
                  <c:v>1.4773049630746004E-2</c:v>
                </c:pt>
                <c:pt idx="3163">
                  <c:v>1.4772938803114529E-2</c:v>
                </c:pt>
                <c:pt idx="3164">
                  <c:v>1.477283601585698E-2</c:v>
                </c:pt>
                <c:pt idx="3165">
                  <c:v>1.4772740725547932E-2</c:v>
                </c:pt>
                <c:pt idx="3166">
                  <c:v>1.477265242233141E-2</c:v>
                </c:pt>
                <c:pt idx="3167">
                  <c:v>1.4772570628087352E-2</c:v>
                </c:pt>
                <c:pt idx="3168">
                  <c:v>1.477249489468065E-2</c:v>
                </c:pt>
                <c:pt idx="3169">
                  <c:v>1.4772424802290296E-2</c:v>
                </c:pt>
                <c:pt idx="3170">
                  <c:v>1.477235995781616E-2</c:v>
                </c:pt>
                <c:pt idx="3171">
                  <c:v>1.4772299993360893E-2</c:v>
                </c:pt>
                <c:pt idx="3172">
                  <c:v>1.4772244564784473E-2</c:v>
                </c:pt>
                <c:pt idx="3173">
                  <c:v>1.4772193350328913E-2</c:v>
                </c:pt>
                <c:pt idx="3174">
                  <c:v>1.4772146049310628E-2</c:v>
                </c:pt>
                <c:pt idx="3175">
                  <c:v>1.4772102380878031E-2</c:v>
                </c:pt>
                <c:pt idx="3176">
                  <c:v>1.4772062082831907E-2</c:v>
                </c:pt>
                <c:pt idx="3177">
                  <c:v>1.4772024910506174E-2</c:v>
                </c:pt>
                <c:pt idx="3178">
                  <c:v>1.4771990635706651E-2</c:v>
                </c:pt>
                <c:pt idx="3179">
                  <c:v>1.4771959045705517E-2</c:v>
                </c:pt>
                <c:pt idx="3180">
                  <c:v>1.4771929942289166E-2</c:v>
                </c:pt>
                <c:pt idx="3181">
                  <c:v>1.477190314085723E-2</c:v>
                </c:pt>
                <c:pt idx="3182">
                  <c:v>1.4771878469570563E-2</c:v>
                </c:pt>
                <c:pt idx="3183">
                  <c:v>1.4771855768546073E-2</c:v>
                </c:pt>
                <c:pt idx="3184">
                  <c:v>1.4771834889096292E-2</c:v>
                </c:pt>
                <c:pt idx="3185">
                  <c:v>1.4771815693011683E-2</c:v>
                </c:pt>
                <c:pt idx="3186">
                  <c:v>1.4771798051883696E-2</c:v>
                </c:pt>
                <c:pt idx="3187">
                  <c:v>1.4771781846466655E-2</c:v>
                </c:pt>
                <c:pt idx="3188">
                  <c:v>1.4771766966076662E-2</c:v>
                </c:pt>
                <c:pt idx="3189">
                  <c:v>1.4771753308025675E-2</c:v>
                </c:pt>
                <c:pt idx="3190">
                  <c:v>1.4771740777089063E-2</c:v>
                </c:pt>
                <c:pt idx="3191">
                  <c:v>1.4771729285004954E-2</c:v>
                </c:pt>
                <c:pt idx="3192">
                  <c:v>1.4771718750003764E-2</c:v>
                </c:pt>
                <c:pt idx="3193">
                  <c:v>1.4771709096366357E-2</c:v>
                </c:pt>
                <c:pt idx="3194">
                  <c:v>1.4771700254009338E-2</c:v>
                </c:pt>
                <c:pt idx="3195">
                  <c:v>1.4771692158096063E-2</c:v>
                </c:pt>
                <c:pt idx="3196">
                  <c:v>1.4771684748671956E-2</c:v>
                </c:pt>
                <c:pt idx="3197">
                  <c:v>1.4771677970322843E-2</c:v>
                </c:pt>
                <c:pt idx="3198">
                  <c:v>1.477167177185504E-2</c:v>
                </c:pt>
                <c:pt idx="3199">
                  <c:v>1.4771666105995951E-2</c:v>
                </c:pt>
                <c:pt idx="3200">
                  <c:v>1.4771660929114073E-2</c:v>
                </c:pt>
                <c:pt idx="3201">
                  <c:v>1.4771656200957252E-2</c:v>
                </c:pt>
                <c:pt idx="3202">
                  <c:v>1.4771651884408186E-2</c:v>
                </c:pt>
                <c:pt idx="3203">
                  <c:v>1.4771647945256126E-2</c:v>
                </c:pt>
                <c:pt idx="3204">
                  <c:v>1.4771644351983859E-2</c:v>
                </c:pt>
                <c:pt idx="3205">
                  <c:v>1.4771641075569046E-2</c:v>
                </c:pt>
                <c:pt idx="3206">
                  <c:v>1.4771638089299047E-2</c:v>
                </c:pt>
                <c:pt idx="3207">
                  <c:v>1.4771635368598426E-2</c:v>
                </c:pt>
                <c:pt idx="3208">
                  <c:v>1.4771632890868349E-2</c:v>
                </c:pt>
                <c:pt idx="3209">
                  <c:v>1.4771630635337148E-2</c:v>
                </c:pt>
                <c:pt idx="3210">
                  <c:v>1.4771628582921338E-2</c:v>
                </c:pt>
                <c:pt idx="3211">
                  <c:v>1.4771626716096433E-2</c:v>
                </c:pt>
                <c:pt idx="3212">
                  <c:v>1.4771625018776944E-2</c:v>
                </c:pt>
                <c:pt idx="3213">
                  <c:v>1.4771623476204946E-2</c:v>
                </c:pt>
                <c:pt idx="3214">
                  <c:v>1.47716220748467E-2</c:v>
                </c:pt>
                <c:pt idx="3215">
                  <c:v>1.4771620802296733E-2</c:v>
                </c:pt>
                <c:pt idx="3216">
                  <c:v>1.4771619647188958E-2</c:v>
                </c:pt>
                <c:pt idx="3217">
                  <c:v>1.4771618599114316E-2</c:v>
                </c:pt>
                <c:pt idx="3218">
                  <c:v>1.4771617648544504E-2</c:v>
                </c:pt>
                <c:pt idx="3219">
                  <c:v>1.4771616786761414E-2</c:v>
                </c:pt>
                <c:pt idx="3220">
                  <c:v>1.4771616005791837E-2</c:v>
                </c:pt>
                <c:pt idx="3221">
                  <c:v>1.4771615298347114E-2</c:v>
                </c:pt>
                <c:pt idx="3222">
                  <c:v>1.4771614657767369E-2</c:v>
                </c:pt>
                <c:pt idx="3223">
                  <c:v>1.4771614077970003E-2</c:v>
                </c:pt>
                <c:pt idx="3224">
                  <c:v>1.4771613553402153E-2</c:v>
                </c:pt>
                <c:pt idx="3225">
                  <c:v>1.4771613078996847E-2</c:v>
                </c:pt>
                <c:pt idx="3226">
                  <c:v>1.4771612650132545E-2</c:v>
                </c:pt>
                <c:pt idx="3227">
                  <c:v>1.4771612262595888E-2</c:v>
                </c:pt>
                <c:pt idx="3228">
                  <c:v>1.4771611912547356E-2</c:v>
                </c:pt>
                <c:pt idx="3229">
                  <c:v>1.4771611596489669E-2</c:v>
                </c:pt>
                <c:pt idx="3230">
                  <c:v>1.47716113112387E-2</c:v>
                </c:pt>
                <c:pt idx="3231">
                  <c:v>1.4771611053896738E-2</c:v>
                </c:pt>
                <c:pt idx="3232">
                  <c:v>1.4771610821827888E-2</c:v>
                </c:pt>
                <c:pt idx="3233">
                  <c:v>1.4771610612635492E-2</c:v>
                </c:pt>
                <c:pt idx="3234">
                  <c:v>1.4771610424141381E-2</c:v>
                </c:pt>
                <c:pt idx="3235">
                  <c:v>1.4771610254366841E-2</c:v>
                </c:pt>
                <c:pt idx="3236">
                  <c:v>1.4771610101515143E-2</c:v>
                </c:pt>
                <c:pt idx="3237">
                  <c:v>1.477160996395553E-2</c:v>
                </c:pt>
                <c:pt idx="3238">
                  <c:v>1.4771609840208543E-2</c:v>
                </c:pt>
                <c:pt idx="3239">
                  <c:v>1.4771609728932574E-2</c:v>
                </c:pt>
                <c:pt idx="3240">
                  <c:v>1.4771609628911568E-2</c:v>
                </c:pt>
                <c:pt idx="3241">
                  <c:v>1.4771609539043752E-2</c:v>
                </c:pt>
                <c:pt idx="3242">
                  <c:v>1.4771609458331338E-2</c:v>
                </c:pt>
                <c:pt idx="3243">
                  <c:v>1.4771609385871113E-2</c:v>
                </c:pt>
                <c:pt idx="3244">
                  <c:v>1.4771609320845822E-2</c:v>
                </c:pt>
                <c:pt idx="3245">
                  <c:v>1.4771609262516331E-2</c:v>
                </c:pt>
                <c:pt idx="3246">
                  <c:v>1.4771609210214438E-2</c:v>
                </c:pt>
                <c:pt idx="3247">
                  <c:v>1.4771609163336339E-2</c:v>
                </c:pt>
                <c:pt idx="3248">
                  <c:v>1.4771609121336659E-2</c:v>
                </c:pt>
                <c:pt idx="3249">
                  <c:v>1.4771609083723016E-2</c:v>
                </c:pt>
                <c:pt idx="3250">
                  <c:v>1.4771609050051064E-2</c:v>
                </c:pt>
                <c:pt idx="3251">
                  <c:v>1.4771609019919984E-2</c:v>
                </c:pt>
                <c:pt idx="3252">
                  <c:v>1.4771608992968378E-2</c:v>
                </c:pt>
                <c:pt idx="3253">
                  <c:v>1.4771608968870534E-2</c:v>
                </c:pt>
                <c:pt idx="3254">
                  <c:v>1.4771608947333034E-2</c:v>
                </c:pt>
                <c:pt idx="3255">
                  <c:v>1.4771608928091658E-2</c:v>
                </c:pt>
                <c:pt idx="3256">
                  <c:v>1.4771608910908595E-2</c:v>
                </c:pt>
                <c:pt idx="3257">
                  <c:v>1.4771608895569888E-2</c:v>
                </c:pt>
                <c:pt idx="3258">
                  <c:v>1.4771608881883124E-2</c:v>
                </c:pt>
                <c:pt idx="3259">
                  <c:v>1.4771608869675351E-2</c:v>
                </c:pt>
                <c:pt idx="3260">
                  <c:v>1.4771608858791165E-2</c:v>
                </c:pt>
                <c:pt idx="3261">
                  <c:v>1.4771608849090994E-2</c:v>
                </c:pt>
                <c:pt idx="3262">
                  <c:v>1.4771608840449544E-2</c:v>
                </c:pt>
                <c:pt idx="3263">
                  <c:v>1.477160883275438E-2</c:v>
                </c:pt>
                <c:pt idx="3264">
                  <c:v>1.4771608825904657E-2</c:v>
                </c:pt>
                <c:pt idx="3265">
                  <c:v>1.4771608819809962E-2</c:v>
                </c:pt>
                <c:pt idx="3266">
                  <c:v>1.4771608814389265E-2</c:v>
                </c:pt>
                <c:pt idx="3267">
                  <c:v>1.4771608809569983E-2</c:v>
                </c:pt>
                <c:pt idx="3268">
                  <c:v>1.4771608805287127E-2</c:v>
                </c:pt>
                <c:pt idx="3269">
                  <c:v>1.4771608801482528E-2</c:v>
                </c:pt>
                <c:pt idx="3270">
                  <c:v>1.4771608798104151E-2</c:v>
                </c:pt>
                <c:pt idx="3271">
                  <c:v>1.4771608795105459E-2</c:v>
                </c:pt>
                <c:pt idx="3272">
                  <c:v>1.4771608792444858E-2</c:v>
                </c:pt>
                <c:pt idx="3273">
                  <c:v>1.4771608790085187E-2</c:v>
                </c:pt>
                <c:pt idx="3274">
                  <c:v>1.4771608787993254E-2</c:v>
                </c:pt>
                <c:pt idx="3275">
                  <c:v>1.477160878613943E-2</c:v>
                </c:pt>
                <c:pt idx="3276">
                  <c:v>1.477160878449728E-2</c:v>
                </c:pt>
                <c:pt idx="3277">
                  <c:v>1.4771608783043221E-2</c:v>
                </c:pt>
                <c:pt idx="3278">
                  <c:v>1.477160878175623E-2</c:v>
                </c:pt>
                <c:pt idx="3279">
                  <c:v>1.4771608780617571E-2</c:v>
                </c:pt>
                <c:pt idx="3280">
                  <c:v>1.4771608779610555E-2</c:v>
                </c:pt>
                <c:pt idx="3281">
                  <c:v>1.4771608778720325E-2</c:v>
                </c:pt>
                <c:pt idx="3282">
                  <c:v>1.4771608777933654E-2</c:v>
                </c:pt>
                <c:pt idx="3283">
                  <c:v>1.4771608777238775E-2</c:v>
                </c:pt>
                <c:pt idx="3284">
                  <c:v>1.4771608776625226E-2</c:v>
                </c:pt>
                <c:pt idx="3285">
                  <c:v>1.4771608776083706E-2</c:v>
                </c:pt>
                <c:pt idx="3286">
                  <c:v>1.4771608775605953E-2</c:v>
                </c:pt>
                <c:pt idx="3287">
                  <c:v>1.4771608775184629E-2</c:v>
                </c:pt>
                <c:pt idx="3288">
                  <c:v>1.4771608774813217E-2</c:v>
                </c:pt>
                <c:pt idx="3289">
                  <c:v>1.4771608774485937E-2</c:v>
                </c:pt>
                <c:pt idx="3290">
                  <c:v>1.4771608774197663E-2</c:v>
                </c:pt>
                <c:pt idx="3291">
                  <c:v>1.4771608773943847E-2</c:v>
                </c:pt>
                <c:pt idx="3292">
                  <c:v>1.4771608773720461E-2</c:v>
                </c:pt>
                <c:pt idx="3293">
                  <c:v>1.4771608773523936E-2</c:v>
                </c:pt>
                <c:pt idx="3294">
                  <c:v>1.4771608773351113E-2</c:v>
                </c:pt>
                <c:pt idx="3295">
                  <c:v>1.4771608773199191E-2</c:v>
                </c:pt>
                <c:pt idx="3296">
                  <c:v>1.47716087730657E-2</c:v>
                </c:pt>
                <c:pt idx="3297">
                  <c:v>1.477160877294845E-2</c:v>
                </c:pt>
                <c:pt idx="3298">
                  <c:v>1.4771608772845507E-2</c:v>
                </c:pt>
                <c:pt idx="3299">
                  <c:v>1.4771608772755161E-2</c:v>
                </c:pt>
                <c:pt idx="3300">
                  <c:v>1.4771608772675903E-2</c:v>
                </c:pt>
                <c:pt idx="3301">
                  <c:v>1.4771608772606399E-2</c:v>
                </c:pt>
                <c:pt idx="3302">
                  <c:v>1.4771608772545474E-2</c:v>
                </c:pt>
                <c:pt idx="3303">
                  <c:v>1.4771608772492091E-2</c:v>
                </c:pt>
                <c:pt idx="3304">
                  <c:v>1.4771608772445335E-2</c:v>
                </c:pt>
                <c:pt idx="3305">
                  <c:v>1.4771608772404399E-2</c:v>
                </c:pt>
                <c:pt idx="3306">
                  <c:v>1.4771608772368576E-2</c:v>
                </c:pt>
                <c:pt idx="3307">
                  <c:v>1.4771608772337236E-2</c:v>
                </c:pt>
                <c:pt idx="3308">
                  <c:v>1.4771608772309831E-2</c:v>
                </c:pt>
                <c:pt idx="3309">
                  <c:v>1.4771608772285876E-2</c:v>
                </c:pt>
                <c:pt idx="3310">
                  <c:v>1.4771608772264945E-2</c:v>
                </c:pt>
                <c:pt idx="3311">
                  <c:v>1.4771608772246664E-2</c:v>
                </c:pt>
                <c:pt idx="3312">
                  <c:v>1.4771608772230705E-2</c:v>
                </c:pt>
                <c:pt idx="3313">
                  <c:v>1.4771608772216779E-2</c:v>
                </c:pt>
                <c:pt idx="3314">
                  <c:v>1.4771608772204629E-2</c:v>
                </c:pt>
                <c:pt idx="3315">
                  <c:v>1.4771608772194033E-2</c:v>
                </c:pt>
                <c:pt idx="3316">
                  <c:v>1.4771608772184799E-2</c:v>
                </c:pt>
                <c:pt idx="3317">
                  <c:v>1.4771608772176753E-2</c:v>
                </c:pt>
                <c:pt idx="3318">
                  <c:v>1.4771608772169745E-2</c:v>
                </c:pt>
                <c:pt idx="3319">
                  <c:v>1.4771608772163644E-2</c:v>
                </c:pt>
                <c:pt idx="3320">
                  <c:v>1.4771608772158336E-2</c:v>
                </c:pt>
                <c:pt idx="3321">
                  <c:v>1.4771608772153716E-2</c:v>
                </c:pt>
                <c:pt idx="3322">
                  <c:v>1.47716087721497E-2</c:v>
                </c:pt>
                <c:pt idx="3323">
                  <c:v>1.477160877214621E-2</c:v>
                </c:pt>
                <c:pt idx="3324">
                  <c:v>1.4771608772143178E-2</c:v>
                </c:pt>
                <c:pt idx="3325">
                  <c:v>1.4771608772140545E-2</c:v>
                </c:pt>
                <c:pt idx="3326">
                  <c:v>1.4771608772138258E-2</c:v>
                </c:pt>
                <c:pt idx="3327">
                  <c:v>1.4771608772136274E-2</c:v>
                </c:pt>
                <c:pt idx="3328">
                  <c:v>1.4771608772134553E-2</c:v>
                </c:pt>
                <c:pt idx="3329">
                  <c:v>1.4771608772133059E-2</c:v>
                </c:pt>
                <c:pt idx="3330">
                  <c:v>1.4771608772131767E-2</c:v>
                </c:pt>
                <c:pt idx="3331">
                  <c:v>1.4771608772130646E-2</c:v>
                </c:pt>
                <c:pt idx="3332">
                  <c:v>1.4771608772129675E-2</c:v>
                </c:pt>
                <c:pt idx="3333">
                  <c:v>1.4771608772128835E-2</c:v>
                </c:pt>
                <c:pt idx="3334">
                  <c:v>1.4771608772128107E-2</c:v>
                </c:pt>
                <c:pt idx="3335">
                  <c:v>1.4771608772127479E-2</c:v>
                </c:pt>
                <c:pt idx="3336">
                  <c:v>1.4771608772126934E-2</c:v>
                </c:pt>
                <c:pt idx="3337">
                  <c:v>1.4771608772126464E-2</c:v>
                </c:pt>
                <c:pt idx="3338">
                  <c:v>1.4771608772126058E-2</c:v>
                </c:pt>
                <c:pt idx="3339">
                  <c:v>1.4771608772125707E-2</c:v>
                </c:pt>
                <c:pt idx="3340">
                  <c:v>1.4771608772125406E-2</c:v>
                </c:pt>
                <c:pt idx="3341">
                  <c:v>1.4771608772125144E-2</c:v>
                </c:pt>
                <c:pt idx="3342">
                  <c:v>1.4771608772124918E-2</c:v>
                </c:pt>
                <c:pt idx="3343">
                  <c:v>1.4771608772124724E-2</c:v>
                </c:pt>
                <c:pt idx="3344">
                  <c:v>1.4771608772124556E-2</c:v>
                </c:pt>
                <c:pt idx="3345">
                  <c:v>1.4771608772124412E-2</c:v>
                </c:pt>
                <c:pt idx="3346">
                  <c:v>1.4771608772124288E-2</c:v>
                </c:pt>
                <c:pt idx="3347">
                  <c:v>1.4771608772124181E-2</c:v>
                </c:pt>
                <c:pt idx="3348">
                  <c:v>1.4771608772124089E-2</c:v>
                </c:pt>
                <c:pt idx="3349">
                  <c:v>1.4771608772124009E-2</c:v>
                </c:pt>
                <c:pt idx="3350">
                  <c:v>1.4771608772123941E-2</c:v>
                </c:pt>
                <c:pt idx="3351">
                  <c:v>1.4771608772123882E-2</c:v>
                </c:pt>
                <c:pt idx="3352">
                  <c:v>1.4771608772123832E-2</c:v>
                </c:pt>
                <c:pt idx="3353">
                  <c:v>1.4771608772123789E-2</c:v>
                </c:pt>
                <c:pt idx="3354">
                  <c:v>1.4771608772123752E-2</c:v>
                </c:pt>
                <c:pt idx="3355">
                  <c:v>1.4771608772123721E-2</c:v>
                </c:pt>
                <c:pt idx="3356">
                  <c:v>1.4771608772123693E-2</c:v>
                </c:pt>
                <c:pt idx="3357">
                  <c:v>1.4771608772123671E-2</c:v>
                </c:pt>
                <c:pt idx="3358">
                  <c:v>1.477160877212365E-2</c:v>
                </c:pt>
                <c:pt idx="3359">
                  <c:v>1.4771608772123633E-2</c:v>
                </c:pt>
                <c:pt idx="3360">
                  <c:v>1.4771608772123619E-2</c:v>
                </c:pt>
                <c:pt idx="3361">
                  <c:v>1.4771608772123605E-2</c:v>
                </c:pt>
                <c:pt idx="3362">
                  <c:v>1.4771608772123595E-2</c:v>
                </c:pt>
                <c:pt idx="3363">
                  <c:v>1.4771608772123586E-2</c:v>
                </c:pt>
                <c:pt idx="3364">
                  <c:v>1.4771608772123577E-2</c:v>
                </c:pt>
                <c:pt idx="3365">
                  <c:v>1.477160877212357E-2</c:v>
                </c:pt>
                <c:pt idx="3366">
                  <c:v>1.4771608772123565E-2</c:v>
                </c:pt>
                <c:pt idx="3367">
                  <c:v>1.477160877212356E-2</c:v>
                </c:pt>
                <c:pt idx="3368">
                  <c:v>1.4771608772123556E-2</c:v>
                </c:pt>
                <c:pt idx="3369">
                  <c:v>1.4771608772123553E-2</c:v>
                </c:pt>
                <c:pt idx="3370">
                  <c:v>1.4771608772123549E-2</c:v>
                </c:pt>
                <c:pt idx="3371">
                  <c:v>1.4771608772123548E-2</c:v>
                </c:pt>
                <c:pt idx="3372">
                  <c:v>1.4771608772123544E-2</c:v>
                </c:pt>
                <c:pt idx="3373">
                  <c:v>1.4771608772123542E-2</c:v>
                </c:pt>
                <c:pt idx="3374">
                  <c:v>1.4771608772123541E-2</c:v>
                </c:pt>
                <c:pt idx="3375">
                  <c:v>1.4771608772123539E-2</c:v>
                </c:pt>
                <c:pt idx="3376">
                  <c:v>1.4771608772123539E-2</c:v>
                </c:pt>
                <c:pt idx="3377">
                  <c:v>1.4771608772123537E-2</c:v>
                </c:pt>
                <c:pt idx="3378">
                  <c:v>1.4771608772123537E-2</c:v>
                </c:pt>
                <c:pt idx="3379">
                  <c:v>1.4771608772123536E-2</c:v>
                </c:pt>
                <c:pt idx="3380">
                  <c:v>1.4771608772123536E-2</c:v>
                </c:pt>
                <c:pt idx="3381">
                  <c:v>1.4771608772123536E-2</c:v>
                </c:pt>
                <c:pt idx="3382">
                  <c:v>1.4771608772123534E-2</c:v>
                </c:pt>
                <c:pt idx="3383">
                  <c:v>1.4771608772123534E-2</c:v>
                </c:pt>
                <c:pt idx="3384">
                  <c:v>1.4771608772123534E-2</c:v>
                </c:pt>
                <c:pt idx="3385">
                  <c:v>1.4771608772123534E-2</c:v>
                </c:pt>
                <c:pt idx="3386">
                  <c:v>1.4771608772123534E-2</c:v>
                </c:pt>
                <c:pt idx="3387">
                  <c:v>1.4771608772123534E-2</c:v>
                </c:pt>
                <c:pt idx="3388">
                  <c:v>1.4771608772123534E-2</c:v>
                </c:pt>
                <c:pt idx="3389">
                  <c:v>1.4771608772123532E-2</c:v>
                </c:pt>
                <c:pt idx="3390">
                  <c:v>1.4771608772123532E-2</c:v>
                </c:pt>
                <c:pt idx="3391">
                  <c:v>1.4771608772123532E-2</c:v>
                </c:pt>
                <c:pt idx="3392">
                  <c:v>1.4771608772123532E-2</c:v>
                </c:pt>
                <c:pt idx="3393">
                  <c:v>1.4771608772123532E-2</c:v>
                </c:pt>
                <c:pt idx="3394">
                  <c:v>1.4771608772123532E-2</c:v>
                </c:pt>
                <c:pt idx="3395">
                  <c:v>1.4771608772123532E-2</c:v>
                </c:pt>
                <c:pt idx="3396">
                  <c:v>1.4771608772123532E-2</c:v>
                </c:pt>
                <c:pt idx="3397">
                  <c:v>1.4771608772123532E-2</c:v>
                </c:pt>
                <c:pt idx="3398">
                  <c:v>1.4771608772123532E-2</c:v>
                </c:pt>
                <c:pt idx="3399">
                  <c:v>1.4771608772123532E-2</c:v>
                </c:pt>
                <c:pt idx="3400">
                  <c:v>1.4771608772123532E-2</c:v>
                </c:pt>
                <c:pt idx="3401">
                  <c:v>1.4771608772123532E-2</c:v>
                </c:pt>
                <c:pt idx="3402">
                  <c:v>1.4771608772123532E-2</c:v>
                </c:pt>
                <c:pt idx="3403">
                  <c:v>1.4771608772123532E-2</c:v>
                </c:pt>
                <c:pt idx="3404">
                  <c:v>1.4771608772123532E-2</c:v>
                </c:pt>
                <c:pt idx="3405">
                  <c:v>1.4771608772123532E-2</c:v>
                </c:pt>
                <c:pt idx="3406">
                  <c:v>1.4771608772123532E-2</c:v>
                </c:pt>
                <c:pt idx="3407">
                  <c:v>1.4771608772123532E-2</c:v>
                </c:pt>
                <c:pt idx="3408">
                  <c:v>1.4771608772123532E-2</c:v>
                </c:pt>
                <c:pt idx="3409">
                  <c:v>1.4771608772123532E-2</c:v>
                </c:pt>
                <c:pt idx="3410">
                  <c:v>1.4771608772123532E-2</c:v>
                </c:pt>
                <c:pt idx="3411">
                  <c:v>1.4771608772123532E-2</c:v>
                </c:pt>
                <c:pt idx="3412">
                  <c:v>1.4771608772123532E-2</c:v>
                </c:pt>
                <c:pt idx="3413">
                  <c:v>1.4771608772123532E-2</c:v>
                </c:pt>
                <c:pt idx="3414">
                  <c:v>1.4771608772123532E-2</c:v>
                </c:pt>
                <c:pt idx="3415">
                  <c:v>1.4771608772123532E-2</c:v>
                </c:pt>
                <c:pt idx="3416">
                  <c:v>1.4771608772123532E-2</c:v>
                </c:pt>
                <c:pt idx="3417">
                  <c:v>1.4771608772123532E-2</c:v>
                </c:pt>
                <c:pt idx="3418">
                  <c:v>1.4771608772123532E-2</c:v>
                </c:pt>
                <c:pt idx="3419">
                  <c:v>1.4771608772123532E-2</c:v>
                </c:pt>
                <c:pt idx="3420">
                  <c:v>1.4771608772123532E-2</c:v>
                </c:pt>
                <c:pt idx="3421">
                  <c:v>1.4771608772123532E-2</c:v>
                </c:pt>
                <c:pt idx="3422">
                  <c:v>1.4771608772123532E-2</c:v>
                </c:pt>
                <c:pt idx="3423">
                  <c:v>1.4771608772123532E-2</c:v>
                </c:pt>
                <c:pt idx="3424">
                  <c:v>1.4771608772123532E-2</c:v>
                </c:pt>
                <c:pt idx="3425">
                  <c:v>1.4771608772123532E-2</c:v>
                </c:pt>
                <c:pt idx="3426">
                  <c:v>1.4771608772123532E-2</c:v>
                </c:pt>
                <c:pt idx="3427">
                  <c:v>1.4771608772123532E-2</c:v>
                </c:pt>
                <c:pt idx="3428">
                  <c:v>1.4771608772123532E-2</c:v>
                </c:pt>
                <c:pt idx="3429">
                  <c:v>1.4771608772123532E-2</c:v>
                </c:pt>
                <c:pt idx="3430">
                  <c:v>1.4771608772123532E-2</c:v>
                </c:pt>
                <c:pt idx="3431">
                  <c:v>1.4771608772123532E-2</c:v>
                </c:pt>
                <c:pt idx="3432">
                  <c:v>1.4771608772123532E-2</c:v>
                </c:pt>
                <c:pt idx="3433">
                  <c:v>1.4771608772123532E-2</c:v>
                </c:pt>
                <c:pt idx="3434">
                  <c:v>1.4771608772123532E-2</c:v>
                </c:pt>
                <c:pt idx="3435">
                  <c:v>1.4771608772123532E-2</c:v>
                </c:pt>
                <c:pt idx="3436">
                  <c:v>1.4771608772123532E-2</c:v>
                </c:pt>
                <c:pt idx="3437">
                  <c:v>1.4771608772123532E-2</c:v>
                </c:pt>
                <c:pt idx="3438">
                  <c:v>1.4771608772123532E-2</c:v>
                </c:pt>
                <c:pt idx="3439">
                  <c:v>1.4771608772123532E-2</c:v>
                </c:pt>
                <c:pt idx="3440">
                  <c:v>1.4771608772123532E-2</c:v>
                </c:pt>
                <c:pt idx="3441">
                  <c:v>1.4771608772123532E-2</c:v>
                </c:pt>
                <c:pt idx="3442">
                  <c:v>1.4771608772123532E-2</c:v>
                </c:pt>
                <c:pt idx="3443">
                  <c:v>1.4771608772123532E-2</c:v>
                </c:pt>
                <c:pt idx="3444">
                  <c:v>1.4771608772123532E-2</c:v>
                </c:pt>
                <c:pt idx="3445">
                  <c:v>1.4771608772123532E-2</c:v>
                </c:pt>
                <c:pt idx="3446">
                  <c:v>1.4771608772123532E-2</c:v>
                </c:pt>
                <c:pt idx="3447">
                  <c:v>1.4771608772123532E-2</c:v>
                </c:pt>
                <c:pt idx="3448">
                  <c:v>1.4771608772123532E-2</c:v>
                </c:pt>
                <c:pt idx="3449">
                  <c:v>1.4771608772123532E-2</c:v>
                </c:pt>
                <c:pt idx="3450">
                  <c:v>1.4771608772123532E-2</c:v>
                </c:pt>
                <c:pt idx="3451">
                  <c:v>1.4771608772123532E-2</c:v>
                </c:pt>
                <c:pt idx="3452">
                  <c:v>1.4771608772123532E-2</c:v>
                </c:pt>
                <c:pt idx="3453">
                  <c:v>1.4771608772123532E-2</c:v>
                </c:pt>
                <c:pt idx="3454">
                  <c:v>1.4771608772123532E-2</c:v>
                </c:pt>
                <c:pt idx="3455">
                  <c:v>1.4771608772123532E-2</c:v>
                </c:pt>
                <c:pt idx="3456">
                  <c:v>1.4771608772123532E-2</c:v>
                </c:pt>
                <c:pt idx="3457">
                  <c:v>1.4771608772123532E-2</c:v>
                </c:pt>
                <c:pt idx="3458">
                  <c:v>1.4771608772123532E-2</c:v>
                </c:pt>
                <c:pt idx="3459">
                  <c:v>1.4771608772123532E-2</c:v>
                </c:pt>
                <c:pt idx="3460">
                  <c:v>1.4771608772123532E-2</c:v>
                </c:pt>
                <c:pt idx="3461">
                  <c:v>1.4771608772123532E-2</c:v>
                </c:pt>
                <c:pt idx="3462">
                  <c:v>1.4771608772123532E-2</c:v>
                </c:pt>
                <c:pt idx="3463">
                  <c:v>1.4771608772123532E-2</c:v>
                </c:pt>
                <c:pt idx="3464">
                  <c:v>1.4771608772123532E-2</c:v>
                </c:pt>
                <c:pt idx="3465">
                  <c:v>1.4771608772123532E-2</c:v>
                </c:pt>
                <c:pt idx="3466">
                  <c:v>1.4771608772123532E-2</c:v>
                </c:pt>
                <c:pt idx="3467">
                  <c:v>1.4771608772123532E-2</c:v>
                </c:pt>
                <c:pt idx="3468">
                  <c:v>1.4771608772123532E-2</c:v>
                </c:pt>
                <c:pt idx="3469">
                  <c:v>1.4771608772123532E-2</c:v>
                </c:pt>
                <c:pt idx="3470">
                  <c:v>1.4771608772123532E-2</c:v>
                </c:pt>
                <c:pt idx="3471">
                  <c:v>1.4771608772123532E-2</c:v>
                </c:pt>
                <c:pt idx="3472">
                  <c:v>1.4771608772123532E-2</c:v>
                </c:pt>
                <c:pt idx="3473">
                  <c:v>1.4771608772123532E-2</c:v>
                </c:pt>
                <c:pt idx="3474">
                  <c:v>1.4771608772123532E-2</c:v>
                </c:pt>
                <c:pt idx="3475">
                  <c:v>1.4771608772123532E-2</c:v>
                </c:pt>
                <c:pt idx="3476">
                  <c:v>1.4771608772123532E-2</c:v>
                </c:pt>
                <c:pt idx="3477">
                  <c:v>1.4771608772123532E-2</c:v>
                </c:pt>
                <c:pt idx="3478">
                  <c:v>1.4771608772123532E-2</c:v>
                </c:pt>
                <c:pt idx="3479">
                  <c:v>1.4771608772123532E-2</c:v>
                </c:pt>
                <c:pt idx="3480">
                  <c:v>1.4771608772123532E-2</c:v>
                </c:pt>
                <c:pt idx="3481">
                  <c:v>1.4771608772123532E-2</c:v>
                </c:pt>
                <c:pt idx="3482">
                  <c:v>1.4771608772123532E-2</c:v>
                </c:pt>
                <c:pt idx="3483">
                  <c:v>1.4771608772123532E-2</c:v>
                </c:pt>
                <c:pt idx="3484">
                  <c:v>1.4771608772123532E-2</c:v>
                </c:pt>
                <c:pt idx="3485">
                  <c:v>1.4771608772123532E-2</c:v>
                </c:pt>
                <c:pt idx="3486">
                  <c:v>1.4771608772123532E-2</c:v>
                </c:pt>
                <c:pt idx="3487">
                  <c:v>1.4771608772123532E-2</c:v>
                </c:pt>
                <c:pt idx="3488">
                  <c:v>1.4771608772123532E-2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'79% H2S 21% Kr cold'!$Y$36</c:f>
              <c:strCache>
                <c:ptCount val="1"/>
                <c:pt idx="0">
                  <c:v>Gaussian 2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'79% H2S 21% Kr cold'!$U$37:$U$25038</c:f>
              <c:numCache>
                <c:formatCode>0.00E+00</c:formatCode>
                <c:ptCount val="25002"/>
                <c:pt idx="2681">
                  <c:v>7.5000000000000002E-4</c:v>
                </c:pt>
                <c:pt idx="2682">
                  <c:v>7.5099999999999993E-4</c:v>
                </c:pt>
                <c:pt idx="2683">
                  <c:v>7.5199999999999996E-4</c:v>
                </c:pt>
                <c:pt idx="2684">
                  <c:v>7.5299999999999998E-4</c:v>
                </c:pt>
                <c:pt idx="2685">
                  <c:v>7.54E-4</c:v>
                </c:pt>
                <c:pt idx="2686">
                  <c:v>7.5500000000000003E-4</c:v>
                </c:pt>
                <c:pt idx="2687">
                  <c:v>7.5599999999999994E-4</c:v>
                </c:pt>
                <c:pt idx="2688">
                  <c:v>7.5699999999999997E-4</c:v>
                </c:pt>
                <c:pt idx="2689">
                  <c:v>7.5799999999999999E-4</c:v>
                </c:pt>
                <c:pt idx="2690">
                  <c:v>7.5900000000000002E-4</c:v>
                </c:pt>
                <c:pt idx="2691">
                  <c:v>7.6000000000000004E-4</c:v>
                </c:pt>
                <c:pt idx="2692">
                  <c:v>7.6099999999999996E-4</c:v>
                </c:pt>
                <c:pt idx="2693">
                  <c:v>7.6199999999999998E-4</c:v>
                </c:pt>
                <c:pt idx="2694">
                  <c:v>7.6300000000000001E-4</c:v>
                </c:pt>
                <c:pt idx="2695">
                  <c:v>7.6399999999999992E-4</c:v>
                </c:pt>
                <c:pt idx="2696">
                  <c:v>7.6499999999999995E-4</c:v>
                </c:pt>
                <c:pt idx="2697">
                  <c:v>7.6599999999999997E-4</c:v>
                </c:pt>
                <c:pt idx="2698">
                  <c:v>7.67E-4</c:v>
                </c:pt>
                <c:pt idx="2699">
                  <c:v>7.6800000000000002E-4</c:v>
                </c:pt>
                <c:pt idx="2700">
                  <c:v>7.6899999999999994E-4</c:v>
                </c:pt>
                <c:pt idx="2701">
                  <c:v>7.6999999999999996E-4</c:v>
                </c:pt>
                <c:pt idx="2702">
                  <c:v>7.7099999999999998E-4</c:v>
                </c:pt>
                <c:pt idx="2703">
                  <c:v>7.7200000000000001E-4</c:v>
                </c:pt>
                <c:pt idx="2704">
                  <c:v>7.7300000000000003E-4</c:v>
                </c:pt>
                <c:pt idx="2705">
                  <c:v>7.7399999999999995E-4</c:v>
                </c:pt>
                <c:pt idx="2706">
                  <c:v>7.7499999999999997E-4</c:v>
                </c:pt>
                <c:pt idx="2707">
                  <c:v>7.76E-4</c:v>
                </c:pt>
                <c:pt idx="2708">
                  <c:v>7.7699999999999991E-4</c:v>
                </c:pt>
                <c:pt idx="2709">
                  <c:v>7.7799999999999994E-4</c:v>
                </c:pt>
                <c:pt idx="2710">
                  <c:v>7.7899999999999996E-4</c:v>
                </c:pt>
                <c:pt idx="2711">
                  <c:v>7.7999999999999999E-4</c:v>
                </c:pt>
                <c:pt idx="2712">
                  <c:v>7.8100000000000001E-4</c:v>
                </c:pt>
                <c:pt idx="2713">
                  <c:v>7.8199999999999993E-4</c:v>
                </c:pt>
                <c:pt idx="2714">
                  <c:v>7.8299999999999995E-4</c:v>
                </c:pt>
                <c:pt idx="2715">
                  <c:v>7.8399999999999997E-4</c:v>
                </c:pt>
                <c:pt idx="2716">
                  <c:v>7.85E-4</c:v>
                </c:pt>
                <c:pt idx="2717">
                  <c:v>7.8600000000000002E-4</c:v>
                </c:pt>
                <c:pt idx="2718">
                  <c:v>7.8699999999999994E-4</c:v>
                </c:pt>
                <c:pt idx="2719">
                  <c:v>7.8799999999999996E-4</c:v>
                </c:pt>
                <c:pt idx="2720">
                  <c:v>7.8899999999999999E-4</c:v>
                </c:pt>
                <c:pt idx="2721">
                  <c:v>7.9000000000000001E-4</c:v>
                </c:pt>
                <c:pt idx="2722">
                  <c:v>7.9100000000000004E-4</c:v>
                </c:pt>
                <c:pt idx="2723">
                  <c:v>7.9199999999999995E-4</c:v>
                </c:pt>
                <c:pt idx="2724">
                  <c:v>7.9299999999999998E-4</c:v>
                </c:pt>
                <c:pt idx="2725">
                  <c:v>7.94E-4</c:v>
                </c:pt>
                <c:pt idx="2726">
                  <c:v>7.9499999999999992E-4</c:v>
                </c:pt>
                <c:pt idx="2727">
                  <c:v>7.9599999999999994E-4</c:v>
                </c:pt>
                <c:pt idx="2728">
                  <c:v>7.9699999999999997E-4</c:v>
                </c:pt>
                <c:pt idx="2729">
                  <c:v>7.9799999999999999E-4</c:v>
                </c:pt>
                <c:pt idx="2730">
                  <c:v>7.9900000000000001E-4</c:v>
                </c:pt>
                <c:pt idx="2731">
                  <c:v>7.9999999999999993E-4</c:v>
                </c:pt>
                <c:pt idx="2732">
                  <c:v>8.0099999999999995E-4</c:v>
                </c:pt>
                <c:pt idx="2733">
                  <c:v>8.0199999999999998E-4</c:v>
                </c:pt>
                <c:pt idx="2734">
                  <c:v>8.03E-4</c:v>
                </c:pt>
                <c:pt idx="2735">
                  <c:v>8.0400000000000003E-4</c:v>
                </c:pt>
                <c:pt idx="2736">
                  <c:v>8.0499999999999994E-4</c:v>
                </c:pt>
                <c:pt idx="2737">
                  <c:v>8.0599999999999997E-4</c:v>
                </c:pt>
                <c:pt idx="2738">
                  <c:v>8.0699999999999999E-4</c:v>
                </c:pt>
                <c:pt idx="2739">
                  <c:v>8.0800000000000002E-4</c:v>
                </c:pt>
                <c:pt idx="2740">
                  <c:v>8.0900000000000004E-4</c:v>
                </c:pt>
                <c:pt idx="2741">
                  <c:v>8.0999999999999996E-4</c:v>
                </c:pt>
                <c:pt idx="2742">
                  <c:v>8.1099999999999998E-4</c:v>
                </c:pt>
                <c:pt idx="2743">
                  <c:v>8.12E-4</c:v>
                </c:pt>
                <c:pt idx="2744">
                  <c:v>8.1299999999999992E-4</c:v>
                </c:pt>
                <c:pt idx="2745">
                  <c:v>8.1399999999999994E-4</c:v>
                </c:pt>
                <c:pt idx="2746">
                  <c:v>8.1499999999999997E-4</c:v>
                </c:pt>
                <c:pt idx="2747">
                  <c:v>8.1599999999999999E-4</c:v>
                </c:pt>
                <c:pt idx="2748">
                  <c:v>8.1700000000000002E-4</c:v>
                </c:pt>
                <c:pt idx="2749">
                  <c:v>8.1799999999999993E-4</c:v>
                </c:pt>
                <c:pt idx="2750">
                  <c:v>8.1899999999999996E-4</c:v>
                </c:pt>
                <c:pt idx="2751">
                  <c:v>8.1999999999999998E-4</c:v>
                </c:pt>
                <c:pt idx="2752">
                  <c:v>8.209999999999999E-4</c:v>
                </c:pt>
                <c:pt idx="2753">
                  <c:v>8.2200000000000003E-4</c:v>
                </c:pt>
                <c:pt idx="2754">
                  <c:v>8.2299999999999995E-4</c:v>
                </c:pt>
                <c:pt idx="2755">
                  <c:v>8.2399999999999997E-4</c:v>
                </c:pt>
                <c:pt idx="2756">
                  <c:v>8.25E-4</c:v>
                </c:pt>
                <c:pt idx="2757">
                  <c:v>8.2599999999999991E-4</c:v>
                </c:pt>
                <c:pt idx="2758">
                  <c:v>8.2700000000000004E-4</c:v>
                </c:pt>
                <c:pt idx="2759">
                  <c:v>8.2799999999999996E-4</c:v>
                </c:pt>
                <c:pt idx="2760">
                  <c:v>8.2899999999999998E-4</c:v>
                </c:pt>
                <c:pt idx="2761">
                  <c:v>8.3000000000000001E-4</c:v>
                </c:pt>
                <c:pt idx="2762">
                  <c:v>8.3099999999999992E-4</c:v>
                </c:pt>
                <c:pt idx="2763">
                  <c:v>8.3200000000000006E-4</c:v>
                </c:pt>
                <c:pt idx="2764">
                  <c:v>8.3299999999999997E-4</c:v>
                </c:pt>
                <c:pt idx="2765">
                  <c:v>8.34E-4</c:v>
                </c:pt>
                <c:pt idx="2766">
                  <c:v>8.3500000000000002E-4</c:v>
                </c:pt>
                <c:pt idx="2767">
                  <c:v>8.3599999999999994E-4</c:v>
                </c:pt>
                <c:pt idx="2768">
                  <c:v>8.3699999999999996E-4</c:v>
                </c:pt>
                <c:pt idx="2769">
                  <c:v>8.3799999999999999E-4</c:v>
                </c:pt>
                <c:pt idx="2770">
                  <c:v>8.389999999999999E-4</c:v>
                </c:pt>
                <c:pt idx="2771">
                  <c:v>8.4000000000000003E-4</c:v>
                </c:pt>
                <c:pt idx="2772">
                  <c:v>8.4099999999999995E-4</c:v>
                </c:pt>
                <c:pt idx="2773">
                  <c:v>8.4199999999999998E-4</c:v>
                </c:pt>
                <c:pt idx="2774">
                  <c:v>8.43E-4</c:v>
                </c:pt>
                <c:pt idx="2775">
                  <c:v>8.4399999999999992E-4</c:v>
                </c:pt>
                <c:pt idx="2776">
                  <c:v>8.4500000000000005E-4</c:v>
                </c:pt>
                <c:pt idx="2777">
                  <c:v>8.4599999999999996E-4</c:v>
                </c:pt>
                <c:pt idx="2778">
                  <c:v>8.4699999999999999E-4</c:v>
                </c:pt>
                <c:pt idx="2779">
                  <c:v>8.4800000000000001E-4</c:v>
                </c:pt>
                <c:pt idx="2780">
                  <c:v>8.4899999999999993E-4</c:v>
                </c:pt>
                <c:pt idx="2781">
                  <c:v>8.4999999999999995E-4</c:v>
                </c:pt>
                <c:pt idx="2782">
                  <c:v>8.5099999999999998E-4</c:v>
                </c:pt>
                <c:pt idx="2783">
                  <c:v>8.52E-4</c:v>
                </c:pt>
                <c:pt idx="2784">
                  <c:v>8.5300000000000003E-4</c:v>
                </c:pt>
                <c:pt idx="2785">
                  <c:v>8.5399999999999994E-4</c:v>
                </c:pt>
                <c:pt idx="2786">
                  <c:v>8.5499999999999997E-4</c:v>
                </c:pt>
                <c:pt idx="2787">
                  <c:v>8.5599999999999999E-4</c:v>
                </c:pt>
                <c:pt idx="2788">
                  <c:v>8.5699999999999991E-4</c:v>
                </c:pt>
                <c:pt idx="2789">
                  <c:v>8.5800000000000004E-4</c:v>
                </c:pt>
                <c:pt idx="2790">
                  <c:v>8.5899999999999995E-4</c:v>
                </c:pt>
                <c:pt idx="2791">
                  <c:v>8.5999999999999998E-4</c:v>
                </c:pt>
                <c:pt idx="2792">
                  <c:v>8.61E-4</c:v>
                </c:pt>
                <c:pt idx="2793">
                  <c:v>8.6199999999999992E-4</c:v>
                </c:pt>
                <c:pt idx="2794">
                  <c:v>8.6300000000000005E-4</c:v>
                </c:pt>
                <c:pt idx="2795">
                  <c:v>8.6399999999999997E-4</c:v>
                </c:pt>
                <c:pt idx="2796">
                  <c:v>8.6499999999999999E-4</c:v>
                </c:pt>
                <c:pt idx="2797">
                  <c:v>8.6600000000000002E-4</c:v>
                </c:pt>
                <c:pt idx="2798">
                  <c:v>8.6699999999999993E-4</c:v>
                </c:pt>
                <c:pt idx="2799">
                  <c:v>8.6799999999999996E-4</c:v>
                </c:pt>
                <c:pt idx="2800">
                  <c:v>8.6899999999999998E-4</c:v>
                </c:pt>
                <c:pt idx="2801">
                  <c:v>8.699999999999999E-4</c:v>
                </c:pt>
                <c:pt idx="2802">
                  <c:v>8.7100000000000003E-4</c:v>
                </c:pt>
                <c:pt idx="2803">
                  <c:v>8.7199999999999995E-4</c:v>
                </c:pt>
                <c:pt idx="2804">
                  <c:v>8.7299999999999997E-4</c:v>
                </c:pt>
                <c:pt idx="2805">
                  <c:v>8.7399999999999999E-4</c:v>
                </c:pt>
                <c:pt idx="2806">
                  <c:v>8.7499999999999991E-4</c:v>
                </c:pt>
                <c:pt idx="2807">
                  <c:v>8.7600000000000004E-4</c:v>
                </c:pt>
                <c:pt idx="2808">
                  <c:v>8.7699999999999996E-4</c:v>
                </c:pt>
                <c:pt idx="2809">
                  <c:v>8.7799999999999998E-4</c:v>
                </c:pt>
                <c:pt idx="2810">
                  <c:v>8.7900000000000001E-4</c:v>
                </c:pt>
                <c:pt idx="2811">
                  <c:v>8.7999999999999992E-4</c:v>
                </c:pt>
                <c:pt idx="2812">
                  <c:v>8.8100000000000006E-4</c:v>
                </c:pt>
                <c:pt idx="2813">
                  <c:v>8.8199999999999997E-4</c:v>
                </c:pt>
                <c:pt idx="2814">
                  <c:v>8.83E-4</c:v>
                </c:pt>
                <c:pt idx="2815">
                  <c:v>8.8400000000000002E-4</c:v>
                </c:pt>
                <c:pt idx="2816">
                  <c:v>8.8499999999999994E-4</c:v>
                </c:pt>
                <c:pt idx="2817">
                  <c:v>8.8599999999999996E-4</c:v>
                </c:pt>
                <c:pt idx="2818">
                  <c:v>8.8699999999999998E-4</c:v>
                </c:pt>
                <c:pt idx="2819">
                  <c:v>8.879999999999999E-4</c:v>
                </c:pt>
                <c:pt idx="2820">
                  <c:v>8.8900000000000003E-4</c:v>
                </c:pt>
                <c:pt idx="2821">
                  <c:v>8.8999999999999995E-4</c:v>
                </c:pt>
                <c:pt idx="2822">
                  <c:v>8.9099999999999997E-4</c:v>
                </c:pt>
                <c:pt idx="2823">
                  <c:v>8.92E-4</c:v>
                </c:pt>
                <c:pt idx="2824">
                  <c:v>8.9299999999999991E-4</c:v>
                </c:pt>
                <c:pt idx="2825">
                  <c:v>8.9400000000000005E-4</c:v>
                </c:pt>
                <c:pt idx="2826">
                  <c:v>8.9499999999999996E-4</c:v>
                </c:pt>
                <c:pt idx="2827">
                  <c:v>8.9599999999999999E-4</c:v>
                </c:pt>
                <c:pt idx="2828">
                  <c:v>8.9700000000000001E-4</c:v>
                </c:pt>
                <c:pt idx="2829">
                  <c:v>8.9799999999999993E-4</c:v>
                </c:pt>
                <c:pt idx="2830">
                  <c:v>8.9899999999999995E-4</c:v>
                </c:pt>
                <c:pt idx="2831">
                  <c:v>8.9999999999999998E-4</c:v>
                </c:pt>
                <c:pt idx="2832">
                  <c:v>9.01E-4</c:v>
                </c:pt>
                <c:pt idx="2833">
                  <c:v>9.0200000000000002E-4</c:v>
                </c:pt>
                <c:pt idx="2834">
                  <c:v>9.0299999999999994E-4</c:v>
                </c:pt>
                <c:pt idx="2835">
                  <c:v>9.0399999999999996E-4</c:v>
                </c:pt>
                <c:pt idx="2836">
                  <c:v>9.0499999999999999E-4</c:v>
                </c:pt>
                <c:pt idx="2837">
                  <c:v>9.059999999999999E-4</c:v>
                </c:pt>
                <c:pt idx="2838">
                  <c:v>9.0700000000000004E-4</c:v>
                </c:pt>
                <c:pt idx="2839">
                  <c:v>9.0799999999999995E-4</c:v>
                </c:pt>
                <c:pt idx="2840">
                  <c:v>9.0899999999999998E-4</c:v>
                </c:pt>
                <c:pt idx="2841">
                  <c:v>9.1E-4</c:v>
                </c:pt>
                <c:pt idx="2842">
                  <c:v>9.1099999999999992E-4</c:v>
                </c:pt>
                <c:pt idx="2843">
                  <c:v>9.1200000000000005E-4</c:v>
                </c:pt>
                <c:pt idx="2844">
                  <c:v>9.1299999999999997E-4</c:v>
                </c:pt>
                <c:pt idx="2845">
                  <c:v>9.1399999999999999E-4</c:v>
                </c:pt>
                <c:pt idx="2846">
                  <c:v>9.1500000000000001E-4</c:v>
                </c:pt>
                <c:pt idx="2847">
                  <c:v>9.1599999999999993E-4</c:v>
                </c:pt>
                <c:pt idx="2848">
                  <c:v>9.1699999999999995E-4</c:v>
                </c:pt>
                <c:pt idx="2849">
                  <c:v>9.1799999999999998E-4</c:v>
                </c:pt>
                <c:pt idx="2850">
                  <c:v>9.19E-4</c:v>
                </c:pt>
                <c:pt idx="2851">
                  <c:v>9.2000000000000003E-4</c:v>
                </c:pt>
                <c:pt idx="2852">
                  <c:v>9.2099999999999994E-4</c:v>
                </c:pt>
                <c:pt idx="2853">
                  <c:v>9.2199999999999997E-4</c:v>
                </c:pt>
                <c:pt idx="2854">
                  <c:v>9.2299999999999999E-4</c:v>
                </c:pt>
                <c:pt idx="2855">
                  <c:v>9.2399999999999991E-4</c:v>
                </c:pt>
                <c:pt idx="2856">
                  <c:v>9.2500000000000004E-4</c:v>
                </c:pt>
                <c:pt idx="2857">
                  <c:v>9.2599999999999996E-4</c:v>
                </c:pt>
                <c:pt idx="2858">
                  <c:v>9.2699999999999998E-4</c:v>
                </c:pt>
                <c:pt idx="2859">
                  <c:v>9.2800000000000001E-4</c:v>
                </c:pt>
                <c:pt idx="2860">
                  <c:v>9.2899999999999992E-4</c:v>
                </c:pt>
                <c:pt idx="2861">
                  <c:v>9.3000000000000005E-4</c:v>
                </c:pt>
                <c:pt idx="2862">
                  <c:v>9.3099999999999997E-4</c:v>
                </c:pt>
                <c:pt idx="2863">
                  <c:v>9.3199999999999999E-4</c:v>
                </c:pt>
                <c:pt idx="2864">
                  <c:v>9.3300000000000002E-4</c:v>
                </c:pt>
                <c:pt idx="2865">
                  <c:v>9.3399999999999993E-4</c:v>
                </c:pt>
                <c:pt idx="2866">
                  <c:v>9.3499999999999996E-4</c:v>
                </c:pt>
                <c:pt idx="2867">
                  <c:v>9.3599999999999998E-4</c:v>
                </c:pt>
                <c:pt idx="2868">
                  <c:v>9.369999999999999E-4</c:v>
                </c:pt>
                <c:pt idx="2869">
                  <c:v>9.3800000000000003E-4</c:v>
                </c:pt>
                <c:pt idx="2870">
                  <c:v>9.3899999999999995E-4</c:v>
                </c:pt>
                <c:pt idx="2871">
                  <c:v>9.3999999999999997E-4</c:v>
                </c:pt>
                <c:pt idx="2872">
                  <c:v>9.41E-4</c:v>
                </c:pt>
                <c:pt idx="2873">
                  <c:v>9.4199999999999991E-4</c:v>
                </c:pt>
                <c:pt idx="2874">
                  <c:v>9.4300000000000004E-4</c:v>
                </c:pt>
                <c:pt idx="2875">
                  <c:v>9.4399999999999996E-4</c:v>
                </c:pt>
                <c:pt idx="2876">
                  <c:v>9.4499999999999998E-4</c:v>
                </c:pt>
                <c:pt idx="2877">
                  <c:v>9.4600000000000001E-4</c:v>
                </c:pt>
                <c:pt idx="2878">
                  <c:v>9.4699999999999993E-4</c:v>
                </c:pt>
                <c:pt idx="2879">
                  <c:v>9.4800000000000006E-4</c:v>
                </c:pt>
                <c:pt idx="2880">
                  <c:v>9.4899999999999997E-4</c:v>
                </c:pt>
                <c:pt idx="2881">
                  <c:v>9.5E-4</c:v>
                </c:pt>
                <c:pt idx="2882">
                  <c:v>9.5100000000000002E-4</c:v>
                </c:pt>
                <c:pt idx="2883">
                  <c:v>9.5199999999999994E-4</c:v>
                </c:pt>
                <c:pt idx="2884">
                  <c:v>9.5299999999999996E-4</c:v>
                </c:pt>
                <c:pt idx="2885">
                  <c:v>9.5399999999999999E-4</c:v>
                </c:pt>
                <c:pt idx="2886">
                  <c:v>9.549999999999999E-4</c:v>
                </c:pt>
                <c:pt idx="2887">
                  <c:v>9.5600000000000004E-4</c:v>
                </c:pt>
                <c:pt idx="2888">
                  <c:v>9.5699999999999995E-4</c:v>
                </c:pt>
                <c:pt idx="2889">
                  <c:v>9.5799999999999998E-4</c:v>
                </c:pt>
                <c:pt idx="2890">
                  <c:v>9.59E-4</c:v>
                </c:pt>
                <c:pt idx="2891">
                  <c:v>9.5999999999999992E-4</c:v>
                </c:pt>
                <c:pt idx="2892">
                  <c:v>9.6100000000000005E-4</c:v>
                </c:pt>
                <c:pt idx="2893">
                  <c:v>9.6199999999999996E-4</c:v>
                </c:pt>
                <c:pt idx="2894">
                  <c:v>9.6299999999999999E-4</c:v>
                </c:pt>
                <c:pt idx="2895">
                  <c:v>9.6400000000000001E-4</c:v>
                </c:pt>
                <c:pt idx="2896">
                  <c:v>9.6499999999999993E-4</c:v>
                </c:pt>
                <c:pt idx="2897">
                  <c:v>9.6599999999999995E-4</c:v>
                </c:pt>
                <c:pt idx="2898">
                  <c:v>9.6699999999999998E-4</c:v>
                </c:pt>
                <c:pt idx="2899">
                  <c:v>9.68E-4</c:v>
                </c:pt>
                <c:pt idx="2900">
                  <c:v>9.6900000000000003E-4</c:v>
                </c:pt>
                <c:pt idx="2901">
                  <c:v>9.6999999999999994E-4</c:v>
                </c:pt>
                <c:pt idx="2902">
                  <c:v>9.7099999999999997E-4</c:v>
                </c:pt>
                <c:pt idx="2903">
                  <c:v>9.7199999999999999E-4</c:v>
                </c:pt>
                <c:pt idx="2904">
                  <c:v>9.7299999999999991E-4</c:v>
                </c:pt>
                <c:pt idx="2905">
                  <c:v>9.7400000000000004E-4</c:v>
                </c:pt>
                <c:pt idx="2906">
                  <c:v>9.7499999999999996E-4</c:v>
                </c:pt>
                <c:pt idx="2907">
                  <c:v>9.7599999999999998E-4</c:v>
                </c:pt>
                <c:pt idx="2908">
                  <c:v>9.77E-4</c:v>
                </c:pt>
                <c:pt idx="2909">
                  <c:v>9.7799999999999992E-4</c:v>
                </c:pt>
                <c:pt idx="2910">
                  <c:v>9.7900000000000005E-4</c:v>
                </c:pt>
                <c:pt idx="2911">
                  <c:v>9.7999999999999997E-4</c:v>
                </c:pt>
                <c:pt idx="2912">
                  <c:v>9.810000000000001E-4</c:v>
                </c:pt>
                <c:pt idx="2913">
                  <c:v>9.8200000000000002E-4</c:v>
                </c:pt>
                <c:pt idx="2914">
                  <c:v>9.8299999999999993E-4</c:v>
                </c:pt>
                <c:pt idx="2915">
                  <c:v>9.8400000000000007E-4</c:v>
                </c:pt>
                <c:pt idx="2916">
                  <c:v>9.8499999999999998E-4</c:v>
                </c:pt>
                <c:pt idx="2917">
                  <c:v>9.859999999999999E-4</c:v>
                </c:pt>
                <c:pt idx="2918">
                  <c:v>9.8700000000000003E-4</c:v>
                </c:pt>
                <c:pt idx="2919">
                  <c:v>9.8799999999999995E-4</c:v>
                </c:pt>
                <c:pt idx="2920">
                  <c:v>9.8899999999999986E-4</c:v>
                </c:pt>
                <c:pt idx="2921">
                  <c:v>9.8999999999999999E-4</c:v>
                </c:pt>
                <c:pt idx="2922">
                  <c:v>9.9099999999999991E-4</c:v>
                </c:pt>
                <c:pt idx="2923">
                  <c:v>9.9200000000000004E-4</c:v>
                </c:pt>
                <c:pt idx="2924">
                  <c:v>9.9299999999999996E-4</c:v>
                </c:pt>
                <c:pt idx="2925">
                  <c:v>9.9400000000000009E-4</c:v>
                </c:pt>
                <c:pt idx="2926">
                  <c:v>9.9500000000000001E-4</c:v>
                </c:pt>
                <c:pt idx="2927">
                  <c:v>9.9599999999999992E-4</c:v>
                </c:pt>
                <c:pt idx="2928">
                  <c:v>9.9700000000000006E-4</c:v>
                </c:pt>
                <c:pt idx="2929">
                  <c:v>9.9799999999999997E-4</c:v>
                </c:pt>
                <c:pt idx="2930">
                  <c:v>9.9899999999999989E-4</c:v>
                </c:pt>
                <c:pt idx="2931">
                  <c:v>1E-3</c:v>
                </c:pt>
                <c:pt idx="2932">
                  <c:v>1.0009999999999999E-3</c:v>
                </c:pt>
                <c:pt idx="2933">
                  <c:v>1.0019999999999999E-3</c:v>
                </c:pt>
                <c:pt idx="2934">
                  <c:v>1.003E-3</c:v>
                </c:pt>
                <c:pt idx="2935">
                  <c:v>1.0039999999999999E-3</c:v>
                </c:pt>
                <c:pt idx="2936">
                  <c:v>1.005E-3</c:v>
                </c:pt>
                <c:pt idx="2937">
                  <c:v>1.0059999999999999E-3</c:v>
                </c:pt>
                <c:pt idx="2938">
                  <c:v>1.0070000000000001E-3</c:v>
                </c:pt>
                <c:pt idx="2939">
                  <c:v>1.008E-3</c:v>
                </c:pt>
                <c:pt idx="2940">
                  <c:v>1.0089999999999999E-3</c:v>
                </c:pt>
                <c:pt idx="2941">
                  <c:v>1.01E-3</c:v>
                </c:pt>
                <c:pt idx="2942">
                  <c:v>1.011E-3</c:v>
                </c:pt>
                <c:pt idx="2943">
                  <c:v>1.0119999999999999E-3</c:v>
                </c:pt>
                <c:pt idx="2944">
                  <c:v>1.013E-3</c:v>
                </c:pt>
                <c:pt idx="2945">
                  <c:v>1.0139999999999999E-3</c:v>
                </c:pt>
                <c:pt idx="2946">
                  <c:v>1.0149999999999998E-3</c:v>
                </c:pt>
                <c:pt idx="2947">
                  <c:v>1.016E-3</c:v>
                </c:pt>
                <c:pt idx="2948">
                  <c:v>1.0170000000000001E-3</c:v>
                </c:pt>
                <c:pt idx="2949">
                  <c:v>1.018E-3</c:v>
                </c:pt>
                <c:pt idx="2950">
                  <c:v>1.0189999999999999E-3</c:v>
                </c:pt>
                <c:pt idx="2951">
                  <c:v>1.0200000000000001E-3</c:v>
                </c:pt>
                <c:pt idx="2952">
                  <c:v>1.021E-3</c:v>
                </c:pt>
                <c:pt idx="2953">
                  <c:v>1.0219999999999999E-3</c:v>
                </c:pt>
                <c:pt idx="2954">
                  <c:v>1.023E-3</c:v>
                </c:pt>
                <c:pt idx="2955">
                  <c:v>1.024E-3</c:v>
                </c:pt>
                <c:pt idx="2956">
                  <c:v>1.0249999999999999E-3</c:v>
                </c:pt>
                <c:pt idx="2957">
                  <c:v>1.026E-3</c:v>
                </c:pt>
                <c:pt idx="2958">
                  <c:v>1.0269999999999999E-3</c:v>
                </c:pt>
                <c:pt idx="2959">
                  <c:v>1.0280000000000001E-3</c:v>
                </c:pt>
                <c:pt idx="2960">
                  <c:v>1.029E-3</c:v>
                </c:pt>
                <c:pt idx="2961">
                  <c:v>1.0300000000000001E-3</c:v>
                </c:pt>
                <c:pt idx="2962">
                  <c:v>1.031E-3</c:v>
                </c:pt>
                <c:pt idx="2963">
                  <c:v>1.0319999999999999E-3</c:v>
                </c:pt>
                <c:pt idx="2964">
                  <c:v>1.0330000000000001E-3</c:v>
                </c:pt>
                <c:pt idx="2965">
                  <c:v>1.034E-3</c:v>
                </c:pt>
                <c:pt idx="2966">
                  <c:v>1.0349999999999999E-3</c:v>
                </c:pt>
                <c:pt idx="2967">
                  <c:v>1.036E-3</c:v>
                </c:pt>
                <c:pt idx="2968">
                  <c:v>1.0369999999999999E-3</c:v>
                </c:pt>
                <c:pt idx="2969">
                  <c:v>1.0379999999999999E-3</c:v>
                </c:pt>
                <c:pt idx="2970">
                  <c:v>1.039E-3</c:v>
                </c:pt>
                <c:pt idx="2971">
                  <c:v>1.0399999999999999E-3</c:v>
                </c:pt>
                <c:pt idx="2972">
                  <c:v>1.041E-3</c:v>
                </c:pt>
                <c:pt idx="2973">
                  <c:v>1.042E-3</c:v>
                </c:pt>
                <c:pt idx="2974">
                  <c:v>1.0430000000000001E-3</c:v>
                </c:pt>
                <c:pt idx="2975">
                  <c:v>1.044E-3</c:v>
                </c:pt>
                <c:pt idx="2976">
                  <c:v>1.0449999999999999E-3</c:v>
                </c:pt>
                <c:pt idx="2977">
                  <c:v>1.0460000000000001E-3</c:v>
                </c:pt>
                <c:pt idx="2978">
                  <c:v>1.047E-3</c:v>
                </c:pt>
                <c:pt idx="2979">
                  <c:v>1.0479999999999999E-3</c:v>
                </c:pt>
                <c:pt idx="2980">
                  <c:v>1.049E-3</c:v>
                </c:pt>
                <c:pt idx="2981">
                  <c:v>1.0499999999999999E-3</c:v>
                </c:pt>
                <c:pt idx="2982">
                  <c:v>1.0509999999999999E-3</c:v>
                </c:pt>
                <c:pt idx="2983">
                  <c:v>1.052E-3</c:v>
                </c:pt>
                <c:pt idx="2984">
                  <c:v>1.0529999999999999E-3</c:v>
                </c:pt>
                <c:pt idx="2985">
                  <c:v>1.054E-3</c:v>
                </c:pt>
                <c:pt idx="2986">
                  <c:v>1.0549999999999999E-3</c:v>
                </c:pt>
                <c:pt idx="2987">
                  <c:v>1.0560000000000001E-3</c:v>
                </c:pt>
                <c:pt idx="2988">
                  <c:v>1.057E-3</c:v>
                </c:pt>
                <c:pt idx="2989">
                  <c:v>1.0579999999999999E-3</c:v>
                </c:pt>
                <c:pt idx="2990">
                  <c:v>1.059E-3</c:v>
                </c:pt>
                <c:pt idx="2991">
                  <c:v>1.06E-3</c:v>
                </c:pt>
                <c:pt idx="2992">
                  <c:v>1.0609999999999999E-3</c:v>
                </c:pt>
                <c:pt idx="2993">
                  <c:v>1.062E-3</c:v>
                </c:pt>
                <c:pt idx="2994">
                  <c:v>1.0629999999999999E-3</c:v>
                </c:pt>
                <c:pt idx="2995">
                  <c:v>1.0639999999999998E-3</c:v>
                </c:pt>
                <c:pt idx="2996">
                  <c:v>1.065E-3</c:v>
                </c:pt>
                <c:pt idx="2997">
                  <c:v>1.0660000000000001E-3</c:v>
                </c:pt>
                <c:pt idx="2998">
                  <c:v>1.067E-3</c:v>
                </c:pt>
                <c:pt idx="2999">
                  <c:v>1.0679999999999999E-3</c:v>
                </c:pt>
                <c:pt idx="3000">
                  <c:v>1.0690000000000001E-3</c:v>
                </c:pt>
                <c:pt idx="3001">
                  <c:v>1.07E-3</c:v>
                </c:pt>
                <c:pt idx="3002">
                  <c:v>1.0709999999999999E-3</c:v>
                </c:pt>
                <c:pt idx="3003">
                  <c:v>1.072E-3</c:v>
                </c:pt>
                <c:pt idx="3004">
                  <c:v>1.073E-3</c:v>
                </c:pt>
                <c:pt idx="3005">
                  <c:v>1.0739999999999999E-3</c:v>
                </c:pt>
                <c:pt idx="3006">
                  <c:v>1.075E-3</c:v>
                </c:pt>
                <c:pt idx="3007">
                  <c:v>1.0760000000000001E-3</c:v>
                </c:pt>
                <c:pt idx="3008">
                  <c:v>1.0769999999999998E-3</c:v>
                </c:pt>
                <c:pt idx="3009">
                  <c:v>1.078E-3</c:v>
                </c:pt>
                <c:pt idx="3010">
                  <c:v>1.0790000000000001E-3</c:v>
                </c:pt>
                <c:pt idx="3011">
                  <c:v>1.08E-3</c:v>
                </c:pt>
                <c:pt idx="3012">
                  <c:v>1.0809999999999999E-3</c:v>
                </c:pt>
                <c:pt idx="3013">
                  <c:v>1.0820000000000001E-3</c:v>
                </c:pt>
                <c:pt idx="3014">
                  <c:v>1.083E-3</c:v>
                </c:pt>
                <c:pt idx="3015">
                  <c:v>1.0839999999999999E-3</c:v>
                </c:pt>
                <c:pt idx="3016">
                  <c:v>1.085E-3</c:v>
                </c:pt>
                <c:pt idx="3017">
                  <c:v>1.0859999999999999E-3</c:v>
                </c:pt>
                <c:pt idx="3018">
                  <c:v>1.0869999999999999E-3</c:v>
                </c:pt>
                <c:pt idx="3019">
                  <c:v>1.088E-3</c:v>
                </c:pt>
                <c:pt idx="3020">
                  <c:v>1.0890000000000001E-3</c:v>
                </c:pt>
                <c:pt idx="3021">
                  <c:v>1.0899999999999998E-3</c:v>
                </c:pt>
                <c:pt idx="3022">
                  <c:v>1.091E-3</c:v>
                </c:pt>
                <c:pt idx="3023">
                  <c:v>1.0920000000000001E-3</c:v>
                </c:pt>
                <c:pt idx="3024">
                  <c:v>1.093E-3</c:v>
                </c:pt>
                <c:pt idx="3025">
                  <c:v>1.0939999999999999E-3</c:v>
                </c:pt>
                <c:pt idx="3026">
                  <c:v>1.0950000000000001E-3</c:v>
                </c:pt>
                <c:pt idx="3027">
                  <c:v>1.096E-3</c:v>
                </c:pt>
                <c:pt idx="3028">
                  <c:v>1.0969999999999999E-3</c:v>
                </c:pt>
                <c:pt idx="3029">
                  <c:v>1.098E-3</c:v>
                </c:pt>
                <c:pt idx="3030">
                  <c:v>1.0989999999999999E-3</c:v>
                </c:pt>
                <c:pt idx="3031">
                  <c:v>1.0999999999999998E-3</c:v>
                </c:pt>
                <c:pt idx="3032">
                  <c:v>1.101E-3</c:v>
                </c:pt>
                <c:pt idx="3033">
                  <c:v>1.1020000000000001E-3</c:v>
                </c:pt>
                <c:pt idx="3034">
                  <c:v>1.103E-3</c:v>
                </c:pt>
                <c:pt idx="3035">
                  <c:v>1.1039999999999999E-3</c:v>
                </c:pt>
                <c:pt idx="3036">
                  <c:v>1.1050000000000001E-3</c:v>
                </c:pt>
                <c:pt idx="3037">
                  <c:v>1.106E-3</c:v>
                </c:pt>
                <c:pt idx="3038">
                  <c:v>1.1069999999999999E-3</c:v>
                </c:pt>
                <c:pt idx="3039">
                  <c:v>1.108E-3</c:v>
                </c:pt>
                <c:pt idx="3040">
                  <c:v>1.109E-3</c:v>
                </c:pt>
                <c:pt idx="3041">
                  <c:v>1.1099999999999999E-3</c:v>
                </c:pt>
                <c:pt idx="3042">
                  <c:v>1.111E-3</c:v>
                </c:pt>
                <c:pt idx="3043">
                  <c:v>1.1119999999999999E-3</c:v>
                </c:pt>
                <c:pt idx="3044">
                  <c:v>1.1129999999999998E-3</c:v>
                </c:pt>
                <c:pt idx="3045">
                  <c:v>1.114E-3</c:v>
                </c:pt>
                <c:pt idx="3046">
                  <c:v>1.1150000000000001E-3</c:v>
                </c:pt>
                <c:pt idx="3047">
                  <c:v>1.116E-3</c:v>
                </c:pt>
                <c:pt idx="3048">
                  <c:v>1.1169999999999999E-3</c:v>
                </c:pt>
                <c:pt idx="3049">
                  <c:v>1.1180000000000001E-3</c:v>
                </c:pt>
                <c:pt idx="3050">
                  <c:v>1.119E-3</c:v>
                </c:pt>
                <c:pt idx="3051">
                  <c:v>1.1199999999999999E-3</c:v>
                </c:pt>
                <c:pt idx="3052">
                  <c:v>1.121E-3</c:v>
                </c:pt>
                <c:pt idx="3053">
                  <c:v>1.122E-3</c:v>
                </c:pt>
                <c:pt idx="3054">
                  <c:v>1.1229999999999999E-3</c:v>
                </c:pt>
                <c:pt idx="3055">
                  <c:v>1.124E-3</c:v>
                </c:pt>
                <c:pt idx="3056">
                  <c:v>1.1250000000000001E-3</c:v>
                </c:pt>
                <c:pt idx="3057">
                  <c:v>1.1259999999999998E-3</c:v>
                </c:pt>
                <c:pt idx="3058">
                  <c:v>1.127E-3</c:v>
                </c:pt>
                <c:pt idx="3059">
                  <c:v>1.1280000000000001E-3</c:v>
                </c:pt>
                <c:pt idx="3060">
                  <c:v>1.129E-3</c:v>
                </c:pt>
                <c:pt idx="3061">
                  <c:v>1.1299999999999999E-3</c:v>
                </c:pt>
                <c:pt idx="3062">
                  <c:v>1.1310000000000001E-3</c:v>
                </c:pt>
                <c:pt idx="3063">
                  <c:v>1.132E-3</c:v>
                </c:pt>
                <c:pt idx="3064">
                  <c:v>1.1329999999999999E-3</c:v>
                </c:pt>
                <c:pt idx="3065">
                  <c:v>1.134E-3</c:v>
                </c:pt>
                <c:pt idx="3066">
                  <c:v>1.1349999999999999E-3</c:v>
                </c:pt>
                <c:pt idx="3067">
                  <c:v>1.1359999999999999E-3</c:v>
                </c:pt>
                <c:pt idx="3068">
                  <c:v>1.137E-3</c:v>
                </c:pt>
                <c:pt idx="3069">
                  <c:v>1.1380000000000001E-3</c:v>
                </c:pt>
                <c:pt idx="3070">
                  <c:v>1.1389999999999998E-3</c:v>
                </c:pt>
                <c:pt idx="3071">
                  <c:v>1.14E-3</c:v>
                </c:pt>
                <c:pt idx="3072">
                  <c:v>1.1410000000000001E-3</c:v>
                </c:pt>
                <c:pt idx="3073">
                  <c:v>1.142E-3</c:v>
                </c:pt>
                <c:pt idx="3074">
                  <c:v>1.1429999999999999E-3</c:v>
                </c:pt>
                <c:pt idx="3075">
                  <c:v>1.1440000000000001E-3</c:v>
                </c:pt>
                <c:pt idx="3076">
                  <c:v>1.145E-3</c:v>
                </c:pt>
                <c:pt idx="3077">
                  <c:v>1.1459999999999999E-3</c:v>
                </c:pt>
                <c:pt idx="3078">
                  <c:v>1.147E-3</c:v>
                </c:pt>
                <c:pt idx="3079">
                  <c:v>1.1479999999999999E-3</c:v>
                </c:pt>
                <c:pt idx="3080">
                  <c:v>1.1489999999999998E-3</c:v>
                </c:pt>
                <c:pt idx="3081">
                  <c:v>1.15E-3</c:v>
                </c:pt>
                <c:pt idx="3082">
                  <c:v>1.1510000000000001E-3</c:v>
                </c:pt>
                <c:pt idx="3083">
                  <c:v>1.152E-3</c:v>
                </c:pt>
                <c:pt idx="3084">
                  <c:v>1.1529999999999999E-3</c:v>
                </c:pt>
                <c:pt idx="3085">
                  <c:v>1.1540000000000001E-3</c:v>
                </c:pt>
                <c:pt idx="3086">
                  <c:v>1.155E-3</c:v>
                </c:pt>
                <c:pt idx="3087">
                  <c:v>1.1559999999999999E-3</c:v>
                </c:pt>
                <c:pt idx="3088">
                  <c:v>1.157E-3</c:v>
                </c:pt>
                <c:pt idx="3089">
                  <c:v>1.158E-3</c:v>
                </c:pt>
                <c:pt idx="3090">
                  <c:v>1.1589999999999999E-3</c:v>
                </c:pt>
                <c:pt idx="3091">
                  <c:v>1.16E-3</c:v>
                </c:pt>
                <c:pt idx="3092">
                  <c:v>1.1610000000000001E-3</c:v>
                </c:pt>
                <c:pt idx="3093">
                  <c:v>1.1619999999999998E-3</c:v>
                </c:pt>
                <c:pt idx="3094">
                  <c:v>1.163E-3</c:v>
                </c:pt>
                <c:pt idx="3095">
                  <c:v>1.1640000000000001E-3</c:v>
                </c:pt>
                <c:pt idx="3096">
                  <c:v>1.165E-3</c:v>
                </c:pt>
                <c:pt idx="3097">
                  <c:v>1.1659999999999999E-3</c:v>
                </c:pt>
                <c:pt idx="3098">
                  <c:v>1.1670000000000001E-3</c:v>
                </c:pt>
                <c:pt idx="3099">
                  <c:v>1.168E-3</c:v>
                </c:pt>
                <c:pt idx="3100">
                  <c:v>1.1689999999999999E-3</c:v>
                </c:pt>
                <c:pt idx="3101">
                  <c:v>1.17E-3</c:v>
                </c:pt>
                <c:pt idx="3102">
                  <c:v>1.1709999999999999E-3</c:v>
                </c:pt>
                <c:pt idx="3103">
                  <c:v>1.1719999999999999E-3</c:v>
                </c:pt>
                <c:pt idx="3104">
                  <c:v>1.173E-3</c:v>
                </c:pt>
                <c:pt idx="3105">
                  <c:v>1.1740000000000001E-3</c:v>
                </c:pt>
                <c:pt idx="3106">
                  <c:v>1.1749999999999998E-3</c:v>
                </c:pt>
                <c:pt idx="3107">
                  <c:v>1.176E-3</c:v>
                </c:pt>
                <c:pt idx="3108">
                  <c:v>1.1770000000000001E-3</c:v>
                </c:pt>
                <c:pt idx="3109">
                  <c:v>1.178E-3</c:v>
                </c:pt>
                <c:pt idx="3110">
                  <c:v>1.1789999999999999E-3</c:v>
                </c:pt>
                <c:pt idx="3111">
                  <c:v>1.1800000000000001E-3</c:v>
                </c:pt>
                <c:pt idx="3112">
                  <c:v>1.181E-3</c:v>
                </c:pt>
                <c:pt idx="3113">
                  <c:v>1.1819999999999999E-3</c:v>
                </c:pt>
                <c:pt idx="3114">
                  <c:v>1.183E-3</c:v>
                </c:pt>
                <c:pt idx="3115">
                  <c:v>1.1839999999999999E-3</c:v>
                </c:pt>
                <c:pt idx="3116">
                  <c:v>1.1849999999999999E-3</c:v>
                </c:pt>
                <c:pt idx="3117">
                  <c:v>1.186E-3</c:v>
                </c:pt>
                <c:pt idx="3118">
                  <c:v>1.1870000000000001E-3</c:v>
                </c:pt>
                <c:pt idx="3119">
                  <c:v>1.1879999999999998E-3</c:v>
                </c:pt>
                <c:pt idx="3120">
                  <c:v>1.189E-3</c:v>
                </c:pt>
                <c:pt idx="3121">
                  <c:v>1.1900000000000001E-3</c:v>
                </c:pt>
                <c:pt idx="3122">
                  <c:v>1.191E-3</c:v>
                </c:pt>
                <c:pt idx="3123">
                  <c:v>1.1919999999999999E-3</c:v>
                </c:pt>
                <c:pt idx="3124">
                  <c:v>1.193E-3</c:v>
                </c:pt>
                <c:pt idx="3125">
                  <c:v>1.194E-3</c:v>
                </c:pt>
                <c:pt idx="3126">
                  <c:v>1.1949999999999999E-3</c:v>
                </c:pt>
                <c:pt idx="3127">
                  <c:v>1.196E-3</c:v>
                </c:pt>
                <c:pt idx="3128">
                  <c:v>1.1969999999999999E-3</c:v>
                </c:pt>
                <c:pt idx="3129">
                  <c:v>1.1979999999999998E-3</c:v>
                </c:pt>
                <c:pt idx="3130">
                  <c:v>1.199E-3</c:v>
                </c:pt>
                <c:pt idx="3131">
                  <c:v>1.2000000000000001E-3</c:v>
                </c:pt>
                <c:pt idx="3132">
                  <c:v>1.201E-3</c:v>
                </c:pt>
                <c:pt idx="3133">
                  <c:v>1.2019999999999999E-3</c:v>
                </c:pt>
                <c:pt idx="3134">
                  <c:v>1.2030000000000001E-3</c:v>
                </c:pt>
                <c:pt idx="3135">
                  <c:v>1.204E-3</c:v>
                </c:pt>
                <c:pt idx="3136">
                  <c:v>1.2049999999999999E-3</c:v>
                </c:pt>
                <c:pt idx="3137">
                  <c:v>1.206E-3</c:v>
                </c:pt>
                <c:pt idx="3138">
                  <c:v>1.207E-3</c:v>
                </c:pt>
                <c:pt idx="3139">
                  <c:v>1.2079999999999999E-3</c:v>
                </c:pt>
                <c:pt idx="3140">
                  <c:v>1.209E-3</c:v>
                </c:pt>
                <c:pt idx="3141">
                  <c:v>1.2100000000000001E-3</c:v>
                </c:pt>
                <c:pt idx="3142">
                  <c:v>1.2109999999999998E-3</c:v>
                </c:pt>
                <c:pt idx="3143">
                  <c:v>1.212E-3</c:v>
                </c:pt>
                <c:pt idx="3144">
                  <c:v>1.2130000000000001E-3</c:v>
                </c:pt>
                <c:pt idx="3145">
                  <c:v>1.214E-3</c:v>
                </c:pt>
                <c:pt idx="3146">
                  <c:v>1.2149999999999999E-3</c:v>
                </c:pt>
                <c:pt idx="3147">
                  <c:v>1.2160000000000001E-3</c:v>
                </c:pt>
                <c:pt idx="3148">
                  <c:v>1.217E-3</c:v>
                </c:pt>
                <c:pt idx="3149">
                  <c:v>1.2179999999999999E-3</c:v>
                </c:pt>
                <c:pt idx="3150">
                  <c:v>1.219E-3</c:v>
                </c:pt>
                <c:pt idx="3151">
                  <c:v>1.2199999999999999E-3</c:v>
                </c:pt>
                <c:pt idx="3152">
                  <c:v>1.2209999999999999E-3</c:v>
                </c:pt>
                <c:pt idx="3153">
                  <c:v>1.222E-3</c:v>
                </c:pt>
                <c:pt idx="3154">
                  <c:v>1.2230000000000001E-3</c:v>
                </c:pt>
                <c:pt idx="3155">
                  <c:v>1.2239999999999998E-3</c:v>
                </c:pt>
                <c:pt idx="3156">
                  <c:v>1.225E-3</c:v>
                </c:pt>
                <c:pt idx="3157">
                  <c:v>1.2260000000000001E-3</c:v>
                </c:pt>
                <c:pt idx="3158">
                  <c:v>1.227E-3</c:v>
                </c:pt>
                <c:pt idx="3159">
                  <c:v>1.2279999999999999E-3</c:v>
                </c:pt>
                <c:pt idx="3160">
                  <c:v>1.2290000000000001E-3</c:v>
                </c:pt>
                <c:pt idx="3161">
                  <c:v>1.23E-3</c:v>
                </c:pt>
                <c:pt idx="3162">
                  <c:v>1.2309999999999999E-3</c:v>
                </c:pt>
                <c:pt idx="3163">
                  <c:v>1.232E-3</c:v>
                </c:pt>
                <c:pt idx="3164">
                  <c:v>1.2329999999999999E-3</c:v>
                </c:pt>
                <c:pt idx="3165">
                  <c:v>1.2339999999999999E-3</c:v>
                </c:pt>
                <c:pt idx="3166">
                  <c:v>1.235E-3</c:v>
                </c:pt>
                <c:pt idx="3167">
                  <c:v>1.2360000000000001E-3</c:v>
                </c:pt>
                <c:pt idx="3168">
                  <c:v>1.2369999999999998E-3</c:v>
                </c:pt>
                <c:pt idx="3169">
                  <c:v>1.238E-3</c:v>
                </c:pt>
                <c:pt idx="3170">
                  <c:v>1.2390000000000001E-3</c:v>
                </c:pt>
                <c:pt idx="3171">
                  <c:v>1.24E-3</c:v>
                </c:pt>
                <c:pt idx="3172">
                  <c:v>1.2409999999999999E-3</c:v>
                </c:pt>
                <c:pt idx="3173">
                  <c:v>1.242E-3</c:v>
                </c:pt>
                <c:pt idx="3174">
                  <c:v>1.243E-3</c:v>
                </c:pt>
                <c:pt idx="3175">
                  <c:v>1.2439999999999999E-3</c:v>
                </c:pt>
                <c:pt idx="3176">
                  <c:v>1.245E-3</c:v>
                </c:pt>
                <c:pt idx="3177">
                  <c:v>1.2459999999999999E-3</c:v>
                </c:pt>
                <c:pt idx="3178">
                  <c:v>1.2469999999999998E-3</c:v>
                </c:pt>
                <c:pt idx="3179">
                  <c:v>1.248E-3</c:v>
                </c:pt>
                <c:pt idx="3180">
                  <c:v>1.2490000000000001E-3</c:v>
                </c:pt>
                <c:pt idx="3181">
                  <c:v>1.25E-3</c:v>
                </c:pt>
                <c:pt idx="3182">
                  <c:v>1.2509999999999999E-3</c:v>
                </c:pt>
                <c:pt idx="3183">
                  <c:v>1.2520000000000001E-3</c:v>
                </c:pt>
                <c:pt idx="3184">
                  <c:v>1.253E-3</c:v>
                </c:pt>
                <c:pt idx="3185">
                  <c:v>1.2539999999999999E-3</c:v>
                </c:pt>
                <c:pt idx="3186">
                  <c:v>1.255E-3</c:v>
                </c:pt>
                <c:pt idx="3187">
                  <c:v>1.256E-3</c:v>
                </c:pt>
                <c:pt idx="3188">
                  <c:v>1.2569999999999999E-3</c:v>
                </c:pt>
                <c:pt idx="3189">
                  <c:v>1.258E-3</c:v>
                </c:pt>
                <c:pt idx="3190">
                  <c:v>1.2590000000000001E-3</c:v>
                </c:pt>
                <c:pt idx="3191">
                  <c:v>1.2599999999999998E-3</c:v>
                </c:pt>
                <c:pt idx="3192">
                  <c:v>1.261E-3</c:v>
                </c:pt>
                <c:pt idx="3193">
                  <c:v>1.2620000000000001E-3</c:v>
                </c:pt>
                <c:pt idx="3194">
                  <c:v>1.263E-3</c:v>
                </c:pt>
                <c:pt idx="3195">
                  <c:v>1.2639999999999999E-3</c:v>
                </c:pt>
                <c:pt idx="3196">
                  <c:v>1.2650000000000001E-3</c:v>
                </c:pt>
                <c:pt idx="3197">
                  <c:v>1.266E-3</c:v>
                </c:pt>
                <c:pt idx="3198">
                  <c:v>1.2669999999999999E-3</c:v>
                </c:pt>
                <c:pt idx="3199">
                  <c:v>1.268E-3</c:v>
                </c:pt>
                <c:pt idx="3200">
                  <c:v>1.2689999999999999E-3</c:v>
                </c:pt>
                <c:pt idx="3201">
                  <c:v>1.2699999999999999E-3</c:v>
                </c:pt>
                <c:pt idx="3202">
                  <c:v>1.271E-3</c:v>
                </c:pt>
                <c:pt idx="3203">
                  <c:v>1.2720000000000001E-3</c:v>
                </c:pt>
                <c:pt idx="3204">
                  <c:v>1.2729999999999998E-3</c:v>
                </c:pt>
                <c:pt idx="3205">
                  <c:v>1.274E-3</c:v>
                </c:pt>
                <c:pt idx="3206">
                  <c:v>1.2750000000000001E-3</c:v>
                </c:pt>
                <c:pt idx="3207">
                  <c:v>1.276E-3</c:v>
                </c:pt>
                <c:pt idx="3208">
                  <c:v>1.2769999999999999E-3</c:v>
                </c:pt>
                <c:pt idx="3209">
                  <c:v>1.2780000000000001E-3</c:v>
                </c:pt>
                <c:pt idx="3210">
                  <c:v>1.279E-3</c:v>
                </c:pt>
                <c:pt idx="3211">
                  <c:v>1.2799999999999999E-3</c:v>
                </c:pt>
                <c:pt idx="3212">
                  <c:v>1.281E-3</c:v>
                </c:pt>
                <c:pt idx="3213">
                  <c:v>1.2819999999999999E-3</c:v>
                </c:pt>
                <c:pt idx="3214">
                  <c:v>1.2829999999999999E-3</c:v>
                </c:pt>
                <c:pt idx="3215">
                  <c:v>1.284E-3</c:v>
                </c:pt>
                <c:pt idx="3216">
                  <c:v>1.2850000000000001E-3</c:v>
                </c:pt>
                <c:pt idx="3217">
                  <c:v>1.2859999999999998E-3</c:v>
                </c:pt>
                <c:pt idx="3218">
                  <c:v>1.2869999999999999E-3</c:v>
                </c:pt>
                <c:pt idx="3219">
                  <c:v>1.2880000000000001E-3</c:v>
                </c:pt>
                <c:pt idx="3220">
                  <c:v>1.289E-3</c:v>
                </c:pt>
                <c:pt idx="3221">
                  <c:v>1.2899999999999999E-3</c:v>
                </c:pt>
                <c:pt idx="3222">
                  <c:v>1.291E-3</c:v>
                </c:pt>
                <c:pt idx="3223">
                  <c:v>1.292E-3</c:v>
                </c:pt>
                <c:pt idx="3224">
                  <c:v>1.2929999999999999E-3</c:v>
                </c:pt>
                <c:pt idx="3225">
                  <c:v>1.294E-3</c:v>
                </c:pt>
                <c:pt idx="3226">
                  <c:v>1.2949999999999999E-3</c:v>
                </c:pt>
                <c:pt idx="3227">
                  <c:v>1.2959999999999998E-3</c:v>
                </c:pt>
                <c:pt idx="3228">
                  <c:v>1.297E-3</c:v>
                </c:pt>
                <c:pt idx="3229">
                  <c:v>1.2980000000000001E-3</c:v>
                </c:pt>
                <c:pt idx="3230">
                  <c:v>1.299E-3</c:v>
                </c:pt>
                <c:pt idx="3231">
                  <c:v>1.2999999999999999E-3</c:v>
                </c:pt>
                <c:pt idx="3232">
                  <c:v>1.3010000000000001E-3</c:v>
                </c:pt>
                <c:pt idx="3233">
                  <c:v>1.302E-3</c:v>
                </c:pt>
                <c:pt idx="3234">
                  <c:v>1.3029999999999999E-3</c:v>
                </c:pt>
                <c:pt idx="3235">
                  <c:v>1.304E-3</c:v>
                </c:pt>
                <c:pt idx="3236">
                  <c:v>1.305E-3</c:v>
                </c:pt>
                <c:pt idx="3237">
                  <c:v>1.3059999999999999E-3</c:v>
                </c:pt>
                <c:pt idx="3238">
                  <c:v>1.307E-3</c:v>
                </c:pt>
                <c:pt idx="3239">
                  <c:v>1.3080000000000001E-3</c:v>
                </c:pt>
                <c:pt idx="3240">
                  <c:v>1.3089999999999998E-3</c:v>
                </c:pt>
                <c:pt idx="3241">
                  <c:v>1.31E-3</c:v>
                </c:pt>
                <c:pt idx="3242">
                  <c:v>1.3110000000000001E-3</c:v>
                </c:pt>
                <c:pt idx="3243">
                  <c:v>1.312E-3</c:v>
                </c:pt>
                <c:pt idx="3244">
                  <c:v>1.3129999999999999E-3</c:v>
                </c:pt>
                <c:pt idx="3245">
                  <c:v>1.3140000000000001E-3</c:v>
                </c:pt>
                <c:pt idx="3246">
                  <c:v>1.315E-3</c:v>
                </c:pt>
                <c:pt idx="3247">
                  <c:v>1.3159999999999999E-3</c:v>
                </c:pt>
                <c:pt idx="3248">
                  <c:v>1.317E-3</c:v>
                </c:pt>
                <c:pt idx="3249">
                  <c:v>1.3179999999999999E-3</c:v>
                </c:pt>
                <c:pt idx="3250">
                  <c:v>1.3189999999999999E-3</c:v>
                </c:pt>
                <c:pt idx="3251">
                  <c:v>1.32E-3</c:v>
                </c:pt>
                <c:pt idx="3252">
                  <c:v>1.3210000000000001E-3</c:v>
                </c:pt>
                <c:pt idx="3253">
                  <c:v>1.3219999999999998E-3</c:v>
                </c:pt>
                <c:pt idx="3254">
                  <c:v>1.323E-3</c:v>
                </c:pt>
                <c:pt idx="3255">
                  <c:v>1.3240000000000001E-3</c:v>
                </c:pt>
                <c:pt idx="3256">
                  <c:v>1.325E-3</c:v>
                </c:pt>
                <c:pt idx="3257">
                  <c:v>1.3259999999999999E-3</c:v>
                </c:pt>
                <c:pt idx="3258">
                  <c:v>1.3270000000000001E-3</c:v>
                </c:pt>
                <c:pt idx="3259">
                  <c:v>1.328E-3</c:v>
                </c:pt>
                <c:pt idx="3260">
                  <c:v>1.3289999999999999E-3</c:v>
                </c:pt>
                <c:pt idx="3261">
                  <c:v>1.33E-3</c:v>
                </c:pt>
                <c:pt idx="3262">
                  <c:v>1.3309999999999999E-3</c:v>
                </c:pt>
                <c:pt idx="3263">
                  <c:v>1.3319999999999999E-3</c:v>
                </c:pt>
                <c:pt idx="3264">
                  <c:v>1.333E-3</c:v>
                </c:pt>
                <c:pt idx="3265">
                  <c:v>1.3340000000000001E-3</c:v>
                </c:pt>
                <c:pt idx="3266">
                  <c:v>1.3349999999999998E-3</c:v>
                </c:pt>
                <c:pt idx="3267">
                  <c:v>1.3359999999999999E-3</c:v>
                </c:pt>
                <c:pt idx="3268">
                  <c:v>1.3370000000000001E-3</c:v>
                </c:pt>
                <c:pt idx="3269">
                  <c:v>1.338E-3</c:v>
                </c:pt>
                <c:pt idx="3270">
                  <c:v>1.3389999999999999E-3</c:v>
                </c:pt>
                <c:pt idx="3271">
                  <c:v>1.34E-3</c:v>
                </c:pt>
                <c:pt idx="3272">
                  <c:v>1.341E-3</c:v>
                </c:pt>
                <c:pt idx="3273">
                  <c:v>1.3419999999999999E-3</c:v>
                </c:pt>
                <c:pt idx="3274">
                  <c:v>1.343E-3</c:v>
                </c:pt>
                <c:pt idx="3275">
                  <c:v>1.3439999999999999E-3</c:v>
                </c:pt>
                <c:pt idx="3276">
                  <c:v>1.3449999999999998E-3</c:v>
                </c:pt>
                <c:pt idx="3277">
                  <c:v>1.346E-3</c:v>
                </c:pt>
                <c:pt idx="3278">
                  <c:v>1.3470000000000001E-3</c:v>
                </c:pt>
                <c:pt idx="3279">
                  <c:v>1.348E-3</c:v>
                </c:pt>
                <c:pt idx="3280">
                  <c:v>1.3489999999999999E-3</c:v>
                </c:pt>
                <c:pt idx="3281">
                  <c:v>1.3500000000000001E-3</c:v>
                </c:pt>
                <c:pt idx="3282">
                  <c:v>1.351E-3</c:v>
                </c:pt>
                <c:pt idx="3283">
                  <c:v>1.3519999999999999E-3</c:v>
                </c:pt>
                <c:pt idx="3284">
                  <c:v>1.353E-3</c:v>
                </c:pt>
                <c:pt idx="3285">
                  <c:v>1.354E-3</c:v>
                </c:pt>
                <c:pt idx="3286">
                  <c:v>1.3549999999999999E-3</c:v>
                </c:pt>
                <c:pt idx="3287">
                  <c:v>1.356E-3</c:v>
                </c:pt>
                <c:pt idx="3288">
                  <c:v>1.3570000000000001E-3</c:v>
                </c:pt>
                <c:pt idx="3289">
                  <c:v>1.3579999999999998E-3</c:v>
                </c:pt>
                <c:pt idx="3290">
                  <c:v>1.359E-3</c:v>
                </c:pt>
                <c:pt idx="3291">
                  <c:v>1.3600000000000001E-3</c:v>
                </c:pt>
                <c:pt idx="3292">
                  <c:v>1.361E-3</c:v>
                </c:pt>
                <c:pt idx="3293">
                  <c:v>1.3619999999999999E-3</c:v>
                </c:pt>
                <c:pt idx="3294">
                  <c:v>1.3630000000000001E-3</c:v>
                </c:pt>
                <c:pt idx="3295">
                  <c:v>1.364E-3</c:v>
                </c:pt>
                <c:pt idx="3296">
                  <c:v>1.3649999999999999E-3</c:v>
                </c:pt>
                <c:pt idx="3297">
                  <c:v>1.366E-3</c:v>
                </c:pt>
                <c:pt idx="3298">
                  <c:v>1.3669999999999999E-3</c:v>
                </c:pt>
                <c:pt idx="3299">
                  <c:v>1.3679999999999999E-3</c:v>
                </c:pt>
                <c:pt idx="3300">
                  <c:v>1.369E-3</c:v>
                </c:pt>
                <c:pt idx="3301">
                  <c:v>1.3700000000000001E-3</c:v>
                </c:pt>
                <c:pt idx="3302">
                  <c:v>1.3709999999999998E-3</c:v>
                </c:pt>
                <c:pt idx="3303">
                  <c:v>1.372E-3</c:v>
                </c:pt>
                <c:pt idx="3304">
                  <c:v>1.3730000000000001E-3</c:v>
                </c:pt>
                <c:pt idx="3305">
                  <c:v>1.374E-3</c:v>
                </c:pt>
                <c:pt idx="3306">
                  <c:v>1.3749999999999999E-3</c:v>
                </c:pt>
                <c:pt idx="3307">
                  <c:v>1.3760000000000001E-3</c:v>
                </c:pt>
                <c:pt idx="3308">
                  <c:v>1.377E-3</c:v>
                </c:pt>
                <c:pt idx="3309">
                  <c:v>1.3779999999999999E-3</c:v>
                </c:pt>
                <c:pt idx="3310">
                  <c:v>1.379E-3</c:v>
                </c:pt>
                <c:pt idx="3311">
                  <c:v>1.3799999999999999E-3</c:v>
                </c:pt>
                <c:pt idx="3312">
                  <c:v>1.3809999999999998E-3</c:v>
                </c:pt>
                <c:pt idx="3313">
                  <c:v>1.382E-3</c:v>
                </c:pt>
                <c:pt idx="3314">
                  <c:v>1.3830000000000001E-3</c:v>
                </c:pt>
                <c:pt idx="3315">
                  <c:v>1.384E-3</c:v>
                </c:pt>
                <c:pt idx="3316">
                  <c:v>1.3849999999999999E-3</c:v>
                </c:pt>
                <c:pt idx="3317">
                  <c:v>1.3860000000000001E-3</c:v>
                </c:pt>
                <c:pt idx="3318">
                  <c:v>1.387E-3</c:v>
                </c:pt>
                <c:pt idx="3319">
                  <c:v>1.3879999999999999E-3</c:v>
                </c:pt>
                <c:pt idx="3320">
                  <c:v>1.389E-3</c:v>
                </c:pt>
                <c:pt idx="3321">
                  <c:v>1.39E-3</c:v>
                </c:pt>
                <c:pt idx="3322">
                  <c:v>1.3909999999999999E-3</c:v>
                </c:pt>
                <c:pt idx="3323">
                  <c:v>1.392E-3</c:v>
                </c:pt>
                <c:pt idx="3324">
                  <c:v>1.3929999999999999E-3</c:v>
                </c:pt>
                <c:pt idx="3325">
                  <c:v>1.3939999999999998E-3</c:v>
                </c:pt>
                <c:pt idx="3326">
                  <c:v>1.395E-3</c:v>
                </c:pt>
                <c:pt idx="3327">
                  <c:v>1.3960000000000001E-3</c:v>
                </c:pt>
                <c:pt idx="3328">
                  <c:v>1.397E-3</c:v>
                </c:pt>
                <c:pt idx="3329">
                  <c:v>1.3979999999999999E-3</c:v>
                </c:pt>
                <c:pt idx="3330">
                  <c:v>1.3990000000000001E-3</c:v>
                </c:pt>
                <c:pt idx="3331">
                  <c:v>1.4E-3</c:v>
                </c:pt>
                <c:pt idx="3332">
                  <c:v>1.4009999999999999E-3</c:v>
                </c:pt>
                <c:pt idx="3333">
                  <c:v>1.402E-3</c:v>
                </c:pt>
                <c:pt idx="3334">
                  <c:v>1.403E-3</c:v>
                </c:pt>
                <c:pt idx="3335">
                  <c:v>1.4039999999999999E-3</c:v>
                </c:pt>
                <c:pt idx="3336">
                  <c:v>1.405E-3</c:v>
                </c:pt>
                <c:pt idx="3337">
                  <c:v>1.4060000000000001E-3</c:v>
                </c:pt>
                <c:pt idx="3338">
                  <c:v>1.4069999999999998E-3</c:v>
                </c:pt>
                <c:pt idx="3339">
                  <c:v>1.408E-3</c:v>
                </c:pt>
                <c:pt idx="3340">
                  <c:v>1.4090000000000001E-3</c:v>
                </c:pt>
                <c:pt idx="3341">
                  <c:v>1.41E-3</c:v>
                </c:pt>
                <c:pt idx="3342">
                  <c:v>1.4109999999999999E-3</c:v>
                </c:pt>
                <c:pt idx="3343">
                  <c:v>1.4120000000000001E-3</c:v>
                </c:pt>
                <c:pt idx="3344">
                  <c:v>1.413E-3</c:v>
                </c:pt>
                <c:pt idx="3345">
                  <c:v>1.4139999999999999E-3</c:v>
                </c:pt>
                <c:pt idx="3346">
                  <c:v>1.415E-3</c:v>
                </c:pt>
                <c:pt idx="3347">
                  <c:v>1.4159999999999999E-3</c:v>
                </c:pt>
                <c:pt idx="3348">
                  <c:v>1.4169999999999999E-3</c:v>
                </c:pt>
                <c:pt idx="3349">
                  <c:v>1.418E-3</c:v>
                </c:pt>
                <c:pt idx="3350">
                  <c:v>1.4190000000000001E-3</c:v>
                </c:pt>
                <c:pt idx="3351">
                  <c:v>1.4199999999999998E-3</c:v>
                </c:pt>
                <c:pt idx="3352">
                  <c:v>1.421E-3</c:v>
                </c:pt>
                <c:pt idx="3353">
                  <c:v>1.4220000000000001E-3</c:v>
                </c:pt>
                <c:pt idx="3354">
                  <c:v>1.423E-3</c:v>
                </c:pt>
                <c:pt idx="3355">
                  <c:v>1.4239999999999999E-3</c:v>
                </c:pt>
                <c:pt idx="3356">
                  <c:v>1.4250000000000001E-3</c:v>
                </c:pt>
                <c:pt idx="3357">
                  <c:v>1.426E-3</c:v>
                </c:pt>
                <c:pt idx="3358">
                  <c:v>1.4269999999999999E-3</c:v>
                </c:pt>
                <c:pt idx="3359">
                  <c:v>1.428E-3</c:v>
                </c:pt>
                <c:pt idx="3360">
                  <c:v>1.4289999999999999E-3</c:v>
                </c:pt>
                <c:pt idx="3361">
                  <c:v>1.4299999999999998E-3</c:v>
                </c:pt>
                <c:pt idx="3362">
                  <c:v>1.431E-3</c:v>
                </c:pt>
                <c:pt idx="3363">
                  <c:v>1.4320000000000001E-3</c:v>
                </c:pt>
                <c:pt idx="3364">
                  <c:v>1.433E-3</c:v>
                </c:pt>
                <c:pt idx="3365">
                  <c:v>1.4339999999999999E-3</c:v>
                </c:pt>
                <c:pt idx="3366">
                  <c:v>1.4350000000000001E-3</c:v>
                </c:pt>
                <c:pt idx="3367">
                  <c:v>1.436E-3</c:v>
                </c:pt>
                <c:pt idx="3368">
                  <c:v>1.4369999999999999E-3</c:v>
                </c:pt>
                <c:pt idx="3369">
                  <c:v>1.438E-3</c:v>
                </c:pt>
                <c:pt idx="3370">
                  <c:v>1.439E-3</c:v>
                </c:pt>
                <c:pt idx="3371">
                  <c:v>1.4399999999999999E-3</c:v>
                </c:pt>
                <c:pt idx="3372">
                  <c:v>1.441E-3</c:v>
                </c:pt>
                <c:pt idx="3373">
                  <c:v>1.4420000000000001E-3</c:v>
                </c:pt>
                <c:pt idx="3374">
                  <c:v>1.4429999999999998E-3</c:v>
                </c:pt>
                <c:pt idx="3375">
                  <c:v>1.444E-3</c:v>
                </c:pt>
                <c:pt idx="3376">
                  <c:v>1.4450000000000001E-3</c:v>
                </c:pt>
                <c:pt idx="3377">
                  <c:v>1.446E-3</c:v>
                </c:pt>
                <c:pt idx="3378">
                  <c:v>1.4469999999999999E-3</c:v>
                </c:pt>
                <c:pt idx="3379">
                  <c:v>1.4480000000000001E-3</c:v>
                </c:pt>
                <c:pt idx="3380">
                  <c:v>1.449E-3</c:v>
                </c:pt>
                <c:pt idx="3381">
                  <c:v>1.4499999999999999E-3</c:v>
                </c:pt>
                <c:pt idx="3382">
                  <c:v>1.451E-3</c:v>
                </c:pt>
                <c:pt idx="3383">
                  <c:v>1.4519999999999999E-3</c:v>
                </c:pt>
                <c:pt idx="3384">
                  <c:v>1.4529999999999999E-3</c:v>
                </c:pt>
                <c:pt idx="3385">
                  <c:v>1.454E-3</c:v>
                </c:pt>
                <c:pt idx="3386">
                  <c:v>1.4550000000000001E-3</c:v>
                </c:pt>
                <c:pt idx="3387">
                  <c:v>1.4559999999999998E-3</c:v>
                </c:pt>
                <c:pt idx="3388">
                  <c:v>1.457E-3</c:v>
                </c:pt>
                <c:pt idx="3389">
                  <c:v>1.4580000000000001E-3</c:v>
                </c:pt>
                <c:pt idx="3390">
                  <c:v>1.459E-3</c:v>
                </c:pt>
                <c:pt idx="3391">
                  <c:v>1.4599999999999999E-3</c:v>
                </c:pt>
                <c:pt idx="3392">
                  <c:v>1.4610000000000001E-3</c:v>
                </c:pt>
                <c:pt idx="3393">
                  <c:v>1.462E-3</c:v>
                </c:pt>
                <c:pt idx="3394">
                  <c:v>1.4629999999999999E-3</c:v>
                </c:pt>
                <c:pt idx="3395">
                  <c:v>1.464E-3</c:v>
                </c:pt>
                <c:pt idx="3396">
                  <c:v>1.4649999999999999E-3</c:v>
                </c:pt>
                <c:pt idx="3397">
                  <c:v>1.4659999999999999E-3</c:v>
                </c:pt>
                <c:pt idx="3398">
                  <c:v>1.467E-3</c:v>
                </c:pt>
                <c:pt idx="3399">
                  <c:v>1.4680000000000001E-3</c:v>
                </c:pt>
                <c:pt idx="3400">
                  <c:v>1.4689999999999998E-3</c:v>
                </c:pt>
                <c:pt idx="3401">
                  <c:v>1.47E-3</c:v>
                </c:pt>
                <c:pt idx="3402">
                  <c:v>1.4710000000000001E-3</c:v>
                </c:pt>
                <c:pt idx="3403">
                  <c:v>1.472E-3</c:v>
                </c:pt>
                <c:pt idx="3404">
                  <c:v>1.4729999999999999E-3</c:v>
                </c:pt>
                <c:pt idx="3405">
                  <c:v>1.474E-3</c:v>
                </c:pt>
                <c:pt idx="3406">
                  <c:v>1.475E-3</c:v>
                </c:pt>
                <c:pt idx="3407">
                  <c:v>1.4759999999999999E-3</c:v>
                </c:pt>
                <c:pt idx="3408">
                  <c:v>1.477E-3</c:v>
                </c:pt>
                <c:pt idx="3409">
                  <c:v>1.4779999999999999E-3</c:v>
                </c:pt>
                <c:pt idx="3410">
                  <c:v>1.4789999999999998E-3</c:v>
                </c:pt>
                <c:pt idx="3411">
                  <c:v>1.48E-3</c:v>
                </c:pt>
                <c:pt idx="3412">
                  <c:v>1.4810000000000001E-3</c:v>
                </c:pt>
                <c:pt idx="3413">
                  <c:v>1.482E-3</c:v>
                </c:pt>
                <c:pt idx="3414">
                  <c:v>1.4829999999999999E-3</c:v>
                </c:pt>
                <c:pt idx="3415">
                  <c:v>1.4840000000000001E-3</c:v>
                </c:pt>
                <c:pt idx="3416">
                  <c:v>1.485E-3</c:v>
                </c:pt>
                <c:pt idx="3417">
                  <c:v>1.4859999999999999E-3</c:v>
                </c:pt>
                <c:pt idx="3418">
                  <c:v>1.487E-3</c:v>
                </c:pt>
                <c:pt idx="3419">
                  <c:v>1.488E-3</c:v>
                </c:pt>
                <c:pt idx="3420">
                  <c:v>1.4889999999999999E-3</c:v>
                </c:pt>
                <c:pt idx="3421">
                  <c:v>1.49E-3</c:v>
                </c:pt>
                <c:pt idx="3422">
                  <c:v>1.4910000000000001E-3</c:v>
                </c:pt>
                <c:pt idx="3423">
                  <c:v>1.4919999999999998E-3</c:v>
                </c:pt>
                <c:pt idx="3424">
                  <c:v>1.493E-3</c:v>
                </c:pt>
                <c:pt idx="3425">
                  <c:v>1.4940000000000001E-3</c:v>
                </c:pt>
                <c:pt idx="3426">
                  <c:v>1.495E-3</c:v>
                </c:pt>
                <c:pt idx="3427">
                  <c:v>1.4959999999999999E-3</c:v>
                </c:pt>
                <c:pt idx="3428">
                  <c:v>1.4970000000000001E-3</c:v>
                </c:pt>
                <c:pt idx="3429">
                  <c:v>1.498E-3</c:v>
                </c:pt>
                <c:pt idx="3430">
                  <c:v>1.4989999999999999E-3</c:v>
                </c:pt>
                <c:pt idx="3431">
                  <c:v>1.5E-3</c:v>
                </c:pt>
                <c:pt idx="3432">
                  <c:v>1.5009999999999999E-3</c:v>
                </c:pt>
                <c:pt idx="3433">
                  <c:v>1.5019999999999999E-3</c:v>
                </c:pt>
                <c:pt idx="3434">
                  <c:v>1.503E-3</c:v>
                </c:pt>
                <c:pt idx="3435">
                  <c:v>1.5040000000000001E-3</c:v>
                </c:pt>
                <c:pt idx="3436">
                  <c:v>1.5049999999999998E-3</c:v>
                </c:pt>
                <c:pt idx="3437">
                  <c:v>1.506E-3</c:v>
                </c:pt>
                <c:pt idx="3438">
                  <c:v>1.5070000000000001E-3</c:v>
                </c:pt>
                <c:pt idx="3439">
                  <c:v>1.508E-3</c:v>
                </c:pt>
                <c:pt idx="3440">
                  <c:v>1.5089999999999999E-3</c:v>
                </c:pt>
                <c:pt idx="3441">
                  <c:v>1.5100000000000001E-3</c:v>
                </c:pt>
                <c:pt idx="3442">
                  <c:v>1.511E-3</c:v>
                </c:pt>
                <c:pt idx="3443">
                  <c:v>1.5119999999999999E-3</c:v>
                </c:pt>
                <c:pt idx="3444">
                  <c:v>1.513E-3</c:v>
                </c:pt>
                <c:pt idx="3445">
                  <c:v>1.5139999999999999E-3</c:v>
                </c:pt>
                <c:pt idx="3446">
                  <c:v>1.5149999999999999E-3</c:v>
                </c:pt>
                <c:pt idx="3447">
                  <c:v>1.516E-3</c:v>
                </c:pt>
                <c:pt idx="3448">
                  <c:v>1.5170000000000001E-3</c:v>
                </c:pt>
                <c:pt idx="3449">
                  <c:v>1.5179999999999998E-3</c:v>
                </c:pt>
                <c:pt idx="3450">
                  <c:v>1.519E-3</c:v>
                </c:pt>
                <c:pt idx="3451">
                  <c:v>1.5200000000000001E-3</c:v>
                </c:pt>
                <c:pt idx="3452">
                  <c:v>1.521E-3</c:v>
                </c:pt>
                <c:pt idx="3453">
                  <c:v>1.5219999999999999E-3</c:v>
                </c:pt>
                <c:pt idx="3454">
                  <c:v>1.523E-3</c:v>
                </c:pt>
                <c:pt idx="3455">
                  <c:v>1.524E-3</c:v>
                </c:pt>
                <c:pt idx="3456">
                  <c:v>1.5249999999999999E-3</c:v>
                </c:pt>
                <c:pt idx="3457">
                  <c:v>1.526E-3</c:v>
                </c:pt>
                <c:pt idx="3458">
                  <c:v>1.5269999999999999E-3</c:v>
                </c:pt>
                <c:pt idx="3459">
                  <c:v>1.5279999999999998E-3</c:v>
                </c:pt>
                <c:pt idx="3460">
                  <c:v>1.529E-3</c:v>
                </c:pt>
                <c:pt idx="3461">
                  <c:v>1.5300000000000001E-3</c:v>
                </c:pt>
                <c:pt idx="3462">
                  <c:v>1.531E-3</c:v>
                </c:pt>
                <c:pt idx="3463">
                  <c:v>1.5319999999999999E-3</c:v>
                </c:pt>
                <c:pt idx="3464">
                  <c:v>1.5330000000000001E-3</c:v>
                </c:pt>
                <c:pt idx="3465">
                  <c:v>1.534E-3</c:v>
                </c:pt>
                <c:pt idx="3466">
                  <c:v>1.5349999999999999E-3</c:v>
                </c:pt>
                <c:pt idx="3467">
                  <c:v>1.536E-3</c:v>
                </c:pt>
                <c:pt idx="3468">
                  <c:v>1.537E-3</c:v>
                </c:pt>
                <c:pt idx="3469">
                  <c:v>1.5379999999999999E-3</c:v>
                </c:pt>
                <c:pt idx="3470">
                  <c:v>1.539E-3</c:v>
                </c:pt>
                <c:pt idx="3471">
                  <c:v>1.5400000000000001E-3</c:v>
                </c:pt>
                <c:pt idx="3472">
                  <c:v>1.5409999999999998E-3</c:v>
                </c:pt>
                <c:pt idx="3473">
                  <c:v>1.542E-3</c:v>
                </c:pt>
                <c:pt idx="3474">
                  <c:v>1.5430000000000001E-3</c:v>
                </c:pt>
                <c:pt idx="3475">
                  <c:v>1.544E-3</c:v>
                </c:pt>
                <c:pt idx="3476">
                  <c:v>1.5449999999999999E-3</c:v>
                </c:pt>
                <c:pt idx="3477">
                  <c:v>1.5460000000000001E-3</c:v>
                </c:pt>
                <c:pt idx="3478">
                  <c:v>1.547E-3</c:v>
                </c:pt>
                <c:pt idx="3479">
                  <c:v>1.5479999999999999E-3</c:v>
                </c:pt>
                <c:pt idx="3480">
                  <c:v>1.549E-3</c:v>
                </c:pt>
                <c:pt idx="3481">
                  <c:v>1.5499999999999999E-3</c:v>
                </c:pt>
                <c:pt idx="3482">
                  <c:v>1.5510000000000001E-3</c:v>
                </c:pt>
                <c:pt idx="3483">
                  <c:v>1.552E-3</c:v>
                </c:pt>
                <c:pt idx="3484">
                  <c:v>1.5529999999999999E-3</c:v>
                </c:pt>
                <c:pt idx="3485">
                  <c:v>1.554E-3</c:v>
                </c:pt>
                <c:pt idx="3486">
                  <c:v>1.555E-3</c:v>
                </c:pt>
                <c:pt idx="3487">
                  <c:v>1.5559999999999999E-3</c:v>
                </c:pt>
                <c:pt idx="3488">
                  <c:v>1.557E-3</c:v>
                </c:pt>
              </c:numCache>
            </c:numRef>
          </c:xVal>
          <c:yVal>
            <c:numRef>
              <c:f>'79% H2S 21% Kr cold'!$Y$37:$Y$25038</c:f>
              <c:numCache>
                <c:formatCode>0.00E+00</c:formatCode>
                <c:ptCount val="25002"/>
                <c:pt idx="0">
                  <c:v>1.4771608772123527E-2</c:v>
                </c:pt>
                <c:pt idx="1">
                  <c:v>1.4771608772123527E-2</c:v>
                </c:pt>
                <c:pt idx="2">
                  <c:v>1.4771608772123527E-2</c:v>
                </c:pt>
                <c:pt idx="3">
                  <c:v>1.4771608772123527E-2</c:v>
                </c:pt>
                <c:pt idx="4">
                  <c:v>1.4771608772123527E-2</c:v>
                </c:pt>
                <c:pt idx="5">
                  <c:v>1.4771608772123527E-2</c:v>
                </c:pt>
                <c:pt idx="6">
                  <c:v>1.4771608772123527E-2</c:v>
                </c:pt>
                <c:pt idx="7">
                  <c:v>1.4771608772123527E-2</c:v>
                </c:pt>
                <c:pt idx="8">
                  <c:v>1.4771608772123527E-2</c:v>
                </c:pt>
                <c:pt idx="9">
                  <c:v>1.4771608772123527E-2</c:v>
                </c:pt>
                <c:pt idx="10">
                  <c:v>1.4771608772123527E-2</c:v>
                </c:pt>
                <c:pt idx="11">
                  <c:v>1.4771608772123527E-2</c:v>
                </c:pt>
                <c:pt idx="12">
                  <c:v>1.4771608772123527E-2</c:v>
                </c:pt>
                <c:pt idx="13">
                  <c:v>1.4771608772123527E-2</c:v>
                </c:pt>
                <c:pt idx="14">
                  <c:v>1.4771608772123527E-2</c:v>
                </c:pt>
                <c:pt idx="15">
                  <c:v>1.4771608772123527E-2</c:v>
                </c:pt>
                <c:pt idx="16">
                  <c:v>1.4771608772123527E-2</c:v>
                </c:pt>
                <c:pt idx="17">
                  <c:v>1.4771608772123527E-2</c:v>
                </c:pt>
                <c:pt idx="18">
                  <c:v>1.4771608772123527E-2</c:v>
                </c:pt>
                <c:pt idx="19">
                  <c:v>1.4771608772123527E-2</c:v>
                </c:pt>
                <c:pt idx="20">
                  <c:v>1.4771608772123527E-2</c:v>
                </c:pt>
                <c:pt idx="21">
                  <c:v>1.4771608772123527E-2</c:v>
                </c:pt>
                <c:pt idx="22">
                  <c:v>1.4771608772123527E-2</c:v>
                </c:pt>
                <c:pt idx="23">
                  <c:v>1.4771608772123527E-2</c:v>
                </c:pt>
                <c:pt idx="24">
                  <c:v>1.4771608772123527E-2</c:v>
                </c:pt>
                <c:pt idx="25">
                  <c:v>1.4771608772123527E-2</c:v>
                </c:pt>
                <c:pt idx="26">
                  <c:v>1.4771608772123527E-2</c:v>
                </c:pt>
                <c:pt idx="27">
                  <c:v>1.4771608772123527E-2</c:v>
                </c:pt>
                <c:pt idx="28">
                  <c:v>1.4771608772123527E-2</c:v>
                </c:pt>
                <c:pt idx="29">
                  <c:v>1.4771608772123527E-2</c:v>
                </c:pt>
                <c:pt idx="30">
                  <c:v>1.4771608772123527E-2</c:v>
                </c:pt>
                <c:pt idx="31">
                  <c:v>1.4771608772123527E-2</c:v>
                </c:pt>
                <c:pt idx="32">
                  <c:v>1.4771608772123527E-2</c:v>
                </c:pt>
                <c:pt idx="33">
                  <c:v>1.4771608772123527E-2</c:v>
                </c:pt>
                <c:pt idx="34">
                  <c:v>1.4771608772123527E-2</c:v>
                </c:pt>
                <c:pt idx="35">
                  <c:v>1.4771608772123527E-2</c:v>
                </c:pt>
                <c:pt idx="36">
                  <c:v>1.4771608772123527E-2</c:v>
                </c:pt>
                <c:pt idx="37">
                  <c:v>1.4771608772123527E-2</c:v>
                </c:pt>
                <c:pt idx="38">
                  <c:v>1.4771608772123527E-2</c:v>
                </c:pt>
                <c:pt idx="39">
                  <c:v>1.4771608772123527E-2</c:v>
                </c:pt>
                <c:pt idx="40">
                  <c:v>1.4771608772123527E-2</c:v>
                </c:pt>
                <c:pt idx="41">
                  <c:v>1.4771608772123527E-2</c:v>
                </c:pt>
                <c:pt idx="42">
                  <c:v>1.4771608772123527E-2</c:v>
                </c:pt>
                <c:pt idx="43">
                  <c:v>1.4771608772123527E-2</c:v>
                </c:pt>
                <c:pt idx="44">
                  <c:v>1.4771608772123527E-2</c:v>
                </c:pt>
                <c:pt idx="45">
                  <c:v>1.4771608772123527E-2</c:v>
                </c:pt>
                <c:pt idx="46">
                  <c:v>1.4771608772123527E-2</c:v>
                </c:pt>
                <c:pt idx="47">
                  <c:v>1.4771608772123527E-2</c:v>
                </c:pt>
                <c:pt idx="48">
                  <c:v>1.4771608772123527E-2</c:v>
                </c:pt>
                <c:pt idx="49">
                  <c:v>1.4771608772123527E-2</c:v>
                </c:pt>
                <c:pt idx="50">
                  <c:v>1.4771608772123527E-2</c:v>
                </c:pt>
                <c:pt idx="51">
                  <c:v>1.4771608772123527E-2</c:v>
                </c:pt>
                <c:pt idx="52">
                  <c:v>1.4771608772123527E-2</c:v>
                </c:pt>
                <c:pt idx="53">
                  <c:v>1.4771608772123527E-2</c:v>
                </c:pt>
                <c:pt idx="54">
                  <c:v>1.4771608772123527E-2</c:v>
                </c:pt>
                <c:pt idx="55">
                  <c:v>1.4771608772123527E-2</c:v>
                </c:pt>
                <c:pt idx="56">
                  <c:v>1.4771608772123527E-2</c:v>
                </c:pt>
                <c:pt idx="57">
                  <c:v>1.4771608772123527E-2</c:v>
                </c:pt>
                <c:pt idx="58">
                  <c:v>1.4771608772123527E-2</c:v>
                </c:pt>
                <c:pt idx="59">
                  <c:v>1.4771608772123527E-2</c:v>
                </c:pt>
                <c:pt idx="60">
                  <c:v>1.4771608772123527E-2</c:v>
                </c:pt>
                <c:pt idx="61">
                  <c:v>1.4771608772123527E-2</c:v>
                </c:pt>
                <c:pt idx="62">
                  <c:v>1.4771608772123527E-2</c:v>
                </c:pt>
                <c:pt idx="63">
                  <c:v>1.4771608772123527E-2</c:v>
                </c:pt>
                <c:pt idx="64">
                  <c:v>1.4771608772123527E-2</c:v>
                </c:pt>
                <c:pt idx="65">
                  <c:v>1.4771608772123527E-2</c:v>
                </c:pt>
                <c:pt idx="66">
                  <c:v>1.4771608772123527E-2</c:v>
                </c:pt>
                <c:pt idx="67">
                  <c:v>1.4771608772123527E-2</c:v>
                </c:pt>
                <c:pt idx="68">
                  <c:v>1.4771608772123527E-2</c:v>
                </c:pt>
                <c:pt idx="69">
                  <c:v>1.4771608772123527E-2</c:v>
                </c:pt>
                <c:pt idx="70">
                  <c:v>1.4771608772123527E-2</c:v>
                </c:pt>
                <c:pt idx="71">
                  <c:v>1.4771608772123527E-2</c:v>
                </c:pt>
                <c:pt idx="72">
                  <c:v>1.4771608772123527E-2</c:v>
                </c:pt>
                <c:pt idx="73">
                  <c:v>1.4771608772123527E-2</c:v>
                </c:pt>
                <c:pt idx="74">
                  <c:v>1.4771608772123527E-2</c:v>
                </c:pt>
                <c:pt idx="75">
                  <c:v>1.4771608772123527E-2</c:v>
                </c:pt>
                <c:pt idx="76">
                  <c:v>1.4771608772123527E-2</c:v>
                </c:pt>
                <c:pt idx="77">
                  <c:v>1.4771608772123527E-2</c:v>
                </c:pt>
                <c:pt idx="78">
                  <c:v>1.4771608772123527E-2</c:v>
                </c:pt>
                <c:pt idx="79">
                  <c:v>1.4771608772123527E-2</c:v>
                </c:pt>
                <c:pt idx="80">
                  <c:v>1.4771608772123527E-2</c:v>
                </c:pt>
                <c:pt idx="81">
                  <c:v>1.4771608772123527E-2</c:v>
                </c:pt>
                <c:pt idx="82">
                  <c:v>1.4771608772123527E-2</c:v>
                </c:pt>
                <c:pt idx="83">
                  <c:v>1.4771608772123527E-2</c:v>
                </c:pt>
                <c:pt idx="84">
                  <c:v>1.4771608772123527E-2</c:v>
                </c:pt>
                <c:pt idx="85">
                  <c:v>1.4771608772123527E-2</c:v>
                </c:pt>
                <c:pt idx="86">
                  <c:v>1.4771608772123527E-2</c:v>
                </c:pt>
                <c:pt idx="87">
                  <c:v>1.4771608772123527E-2</c:v>
                </c:pt>
                <c:pt idx="88">
                  <c:v>1.4771608772123527E-2</c:v>
                </c:pt>
                <c:pt idx="89">
                  <c:v>1.4771608772123527E-2</c:v>
                </c:pt>
                <c:pt idx="90">
                  <c:v>1.4771608772123527E-2</c:v>
                </c:pt>
                <c:pt idx="91">
                  <c:v>1.4771608772123527E-2</c:v>
                </c:pt>
                <c:pt idx="92">
                  <c:v>1.4771608772123527E-2</c:v>
                </c:pt>
                <c:pt idx="93">
                  <c:v>1.4771608772123527E-2</c:v>
                </c:pt>
                <c:pt idx="94">
                  <c:v>1.4771608772123527E-2</c:v>
                </c:pt>
                <c:pt idx="95">
                  <c:v>1.4771608772123527E-2</c:v>
                </c:pt>
                <c:pt idx="96">
                  <c:v>1.4771608772123527E-2</c:v>
                </c:pt>
                <c:pt idx="97">
                  <c:v>1.4771608772123527E-2</c:v>
                </c:pt>
                <c:pt idx="98">
                  <c:v>1.4771608772123527E-2</c:v>
                </c:pt>
                <c:pt idx="99">
                  <c:v>1.4771608772123527E-2</c:v>
                </c:pt>
                <c:pt idx="100">
                  <c:v>1.4771608772123527E-2</c:v>
                </c:pt>
                <c:pt idx="101">
                  <c:v>1.4771608772123527E-2</c:v>
                </c:pt>
                <c:pt idx="102">
                  <c:v>1.4771608772123527E-2</c:v>
                </c:pt>
                <c:pt idx="103">
                  <c:v>1.4771608772123527E-2</c:v>
                </c:pt>
                <c:pt idx="104">
                  <c:v>1.4771608772123527E-2</c:v>
                </c:pt>
                <c:pt idx="105">
                  <c:v>1.4771608772123527E-2</c:v>
                </c:pt>
                <c:pt idx="106">
                  <c:v>1.4771608772123527E-2</c:v>
                </c:pt>
                <c:pt idx="107">
                  <c:v>1.4771608772123527E-2</c:v>
                </c:pt>
                <c:pt idx="108">
                  <c:v>1.4771608772123527E-2</c:v>
                </c:pt>
                <c:pt idx="109">
                  <c:v>1.4771608772123527E-2</c:v>
                </c:pt>
                <c:pt idx="110">
                  <c:v>1.4771608772123527E-2</c:v>
                </c:pt>
                <c:pt idx="111">
                  <c:v>1.4771608772123527E-2</c:v>
                </c:pt>
                <c:pt idx="112">
                  <c:v>1.4771608772123527E-2</c:v>
                </c:pt>
                <c:pt idx="113">
                  <c:v>1.4771608772123527E-2</c:v>
                </c:pt>
                <c:pt idx="114">
                  <c:v>1.4771608772123527E-2</c:v>
                </c:pt>
                <c:pt idx="115">
                  <c:v>1.4771608772123527E-2</c:v>
                </c:pt>
                <c:pt idx="116">
                  <c:v>1.4771608772123527E-2</c:v>
                </c:pt>
                <c:pt idx="117">
                  <c:v>1.4771608772123527E-2</c:v>
                </c:pt>
                <c:pt idx="118">
                  <c:v>1.4771608772123527E-2</c:v>
                </c:pt>
                <c:pt idx="119">
                  <c:v>1.4771608772123527E-2</c:v>
                </c:pt>
                <c:pt idx="120">
                  <c:v>1.4771608772123527E-2</c:v>
                </c:pt>
                <c:pt idx="121">
                  <c:v>1.4771608772123527E-2</c:v>
                </c:pt>
                <c:pt idx="122">
                  <c:v>1.4771608772123527E-2</c:v>
                </c:pt>
                <c:pt idx="123">
                  <c:v>1.4771608772123527E-2</c:v>
                </c:pt>
                <c:pt idx="124">
                  <c:v>1.4771608772123527E-2</c:v>
                </c:pt>
                <c:pt idx="125">
                  <c:v>1.4771608772123527E-2</c:v>
                </c:pt>
                <c:pt idx="126">
                  <c:v>1.4771608772123527E-2</c:v>
                </c:pt>
                <c:pt idx="127">
                  <c:v>1.4771608772123527E-2</c:v>
                </c:pt>
                <c:pt idx="128">
                  <c:v>1.4771608772123527E-2</c:v>
                </c:pt>
                <c:pt idx="129">
                  <c:v>1.4771608772123527E-2</c:v>
                </c:pt>
                <c:pt idx="130">
                  <c:v>1.4771608772123527E-2</c:v>
                </c:pt>
                <c:pt idx="131">
                  <c:v>1.4771608772123527E-2</c:v>
                </c:pt>
                <c:pt idx="132">
                  <c:v>1.4771608772123527E-2</c:v>
                </c:pt>
                <c:pt idx="133">
                  <c:v>1.4771608772123527E-2</c:v>
                </c:pt>
                <c:pt idx="134">
                  <c:v>1.4771608772123527E-2</c:v>
                </c:pt>
                <c:pt idx="135">
                  <c:v>1.4771608772123527E-2</c:v>
                </c:pt>
                <c:pt idx="136">
                  <c:v>1.4771608772123527E-2</c:v>
                </c:pt>
                <c:pt idx="137">
                  <c:v>1.4771608772123527E-2</c:v>
                </c:pt>
                <c:pt idx="138">
                  <c:v>1.4771608772123527E-2</c:v>
                </c:pt>
                <c:pt idx="139">
                  <c:v>1.4771608772123527E-2</c:v>
                </c:pt>
                <c:pt idx="140">
                  <c:v>1.4771608772123527E-2</c:v>
                </c:pt>
                <c:pt idx="141">
                  <c:v>1.4771608772123527E-2</c:v>
                </c:pt>
                <c:pt idx="142">
                  <c:v>1.4771608772123527E-2</c:v>
                </c:pt>
                <c:pt idx="143">
                  <c:v>1.4771608772123527E-2</c:v>
                </c:pt>
                <c:pt idx="144">
                  <c:v>1.4771608772123527E-2</c:v>
                </c:pt>
                <c:pt idx="145">
                  <c:v>1.4771608772123527E-2</c:v>
                </c:pt>
                <c:pt idx="146">
                  <c:v>1.4771608772123527E-2</c:v>
                </c:pt>
                <c:pt idx="147">
                  <c:v>1.4771608772123527E-2</c:v>
                </c:pt>
                <c:pt idx="148">
                  <c:v>1.4771608772123527E-2</c:v>
                </c:pt>
                <c:pt idx="149">
                  <c:v>1.4771608772123527E-2</c:v>
                </c:pt>
                <c:pt idx="150">
                  <c:v>1.4771608772123527E-2</c:v>
                </c:pt>
                <c:pt idx="151">
                  <c:v>1.4771608772123527E-2</c:v>
                </c:pt>
                <c:pt idx="152">
                  <c:v>1.4771608772123527E-2</c:v>
                </c:pt>
                <c:pt idx="153">
                  <c:v>1.4771608772123527E-2</c:v>
                </c:pt>
                <c:pt idx="154">
                  <c:v>1.4771608772123527E-2</c:v>
                </c:pt>
                <c:pt idx="155">
                  <c:v>1.4771608772123527E-2</c:v>
                </c:pt>
                <c:pt idx="156">
                  <c:v>1.4771608772123527E-2</c:v>
                </c:pt>
                <c:pt idx="157">
                  <c:v>1.4771608772123527E-2</c:v>
                </c:pt>
                <c:pt idx="158">
                  <c:v>1.4771608772123527E-2</c:v>
                </c:pt>
                <c:pt idx="159">
                  <c:v>1.4771608772123527E-2</c:v>
                </c:pt>
                <c:pt idx="160">
                  <c:v>1.4771608772123527E-2</c:v>
                </c:pt>
                <c:pt idx="161">
                  <c:v>1.4771608772123527E-2</c:v>
                </c:pt>
                <c:pt idx="162">
                  <c:v>1.4771608772123527E-2</c:v>
                </c:pt>
                <c:pt idx="163">
                  <c:v>1.4771608772123527E-2</c:v>
                </c:pt>
                <c:pt idx="164">
                  <c:v>1.4771608772123527E-2</c:v>
                </c:pt>
                <c:pt idx="165">
                  <c:v>1.4771608772123527E-2</c:v>
                </c:pt>
                <c:pt idx="166">
                  <c:v>1.4771608772123527E-2</c:v>
                </c:pt>
                <c:pt idx="167">
                  <c:v>1.4771608772123527E-2</c:v>
                </c:pt>
                <c:pt idx="168">
                  <c:v>1.4771608772123527E-2</c:v>
                </c:pt>
                <c:pt idx="169">
                  <c:v>1.4771608772123527E-2</c:v>
                </c:pt>
                <c:pt idx="170">
                  <c:v>1.4771608772123527E-2</c:v>
                </c:pt>
                <c:pt idx="171">
                  <c:v>1.4771608772123527E-2</c:v>
                </c:pt>
                <c:pt idx="172">
                  <c:v>1.4771608772123527E-2</c:v>
                </c:pt>
                <c:pt idx="173">
                  <c:v>1.4771608772123527E-2</c:v>
                </c:pt>
                <c:pt idx="174">
                  <c:v>1.4771608772123527E-2</c:v>
                </c:pt>
                <c:pt idx="175">
                  <c:v>1.4771608772123527E-2</c:v>
                </c:pt>
                <c:pt idx="176">
                  <c:v>1.4771608772123527E-2</c:v>
                </c:pt>
                <c:pt idx="177">
                  <c:v>1.4771608772123527E-2</c:v>
                </c:pt>
                <c:pt idx="178">
                  <c:v>1.4771608772123527E-2</c:v>
                </c:pt>
                <c:pt idx="179">
                  <c:v>1.4771608772123527E-2</c:v>
                </c:pt>
                <c:pt idx="180">
                  <c:v>1.4771608772123527E-2</c:v>
                </c:pt>
                <c:pt idx="181">
                  <c:v>1.4771608772123527E-2</c:v>
                </c:pt>
                <c:pt idx="182">
                  <c:v>1.4771608772123527E-2</c:v>
                </c:pt>
                <c:pt idx="183">
                  <c:v>1.4771608772123527E-2</c:v>
                </c:pt>
                <c:pt idx="184">
                  <c:v>1.4771608772123527E-2</c:v>
                </c:pt>
                <c:pt idx="185">
                  <c:v>1.4771608772123527E-2</c:v>
                </c:pt>
                <c:pt idx="186">
                  <c:v>1.4771608772123527E-2</c:v>
                </c:pt>
                <c:pt idx="187">
                  <c:v>1.4771608772123527E-2</c:v>
                </c:pt>
                <c:pt idx="188">
                  <c:v>1.4771608772123527E-2</c:v>
                </c:pt>
                <c:pt idx="189">
                  <c:v>1.4771608772123527E-2</c:v>
                </c:pt>
                <c:pt idx="190">
                  <c:v>1.4771608772123527E-2</c:v>
                </c:pt>
                <c:pt idx="191">
                  <c:v>1.4771608772123527E-2</c:v>
                </c:pt>
                <c:pt idx="192">
                  <c:v>1.4771608772123527E-2</c:v>
                </c:pt>
                <c:pt idx="193">
                  <c:v>1.4771608772123527E-2</c:v>
                </c:pt>
                <c:pt idx="194">
                  <c:v>1.4771608772123527E-2</c:v>
                </c:pt>
                <c:pt idx="195">
                  <c:v>1.4771608772123527E-2</c:v>
                </c:pt>
                <c:pt idx="196">
                  <c:v>1.4771608772123527E-2</c:v>
                </c:pt>
                <c:pt idx="197">
                  <c:v>1.4771608772123527E-2</c:v>
                </c:pt>
                <c:pt idx="198">
                  <c:v>1.4771608772123527E-2</c:v>
                </c:pt>
                <c:pt idx="199">
                  <c:v>1.4771608772123527E-2</c:v>
                </c:pt>
                <c:pt idx="200">
                  <c:v>1.4771608772123527E-2</c:v>
                </c:pt>
                <c:pt idx="201">
                  <c:v>1.4771608772123527E-2</c:v>
                </c:pt>
                <c:pt idx="202">
                  <c:v>1.4771608772123527E-2</c:v>
                </c:pt>
                <c:pt idx="203">
                  <c:v>1.4771608772123527E-2</c:v>
                </c:pt>
                <c:pt idx="204">
                  <c:v>1.4771608772123527E-2</c:v>
                </c:pt>
                <c:pt idx="205">
                  <c:v>1.4771608772123527E-2</c:v>
                </c:pt>
                <c:pt idx="206">
                  <c:v>1.4771608772123527E-2</c:v>
                </c:pt>
                <c:pt idx="207">
                  <c:v>1.4771608772123527E-2</c:v>
                </c:pt>
                <c:pt idx="208">
                  <c:v>1.4771608772123527E-2</c:v>
                </c:pt>
                <c:pt idx="209">
                  <c:v>1.4771608772123527E-2</c:v>
                </c:pt>
                <c:pt idx="210">
                  <c:v>1.4771608772123527E-2</c:v>
                </c:pt>
                <c:pt idx="211">
                  <c:v>1.4771608772123527E-2</c:v>
                </c:pt>
                <c:pt idx="212">
                  <c:v>1.4771608772123527E-2</c:v>
                </c:pt>
                <c:pt idx="213">
                  <c:v>1.4771608772123527E-2</c:v>
                </c:pt>
                <c:pt idx="214">
                  <c:v>1.4771608772123527E-2</c:v>
                </c:pt>
                <c:pt idx="215">
                  <c:v>1.4771608772123527E-2</c:v>
                </c:pt>
                <c:pt idx="216">
                  <c:v>1.4771608772123527E-2</c:v>
                </c:pt>
                <c:pt idx="217">
                  <c:v>1.4771608772123527E-2</c:v>
                </c:pt>
                <c:pt idx="218">
                  <c:v>1.4771608772123527E-2</c:v>
                </c:pt>
                <c:pt idx="219">
                  <c:v>1.4771608772123527E-2</c:v>
                </c:pt>
                <c:pt idx="220">
                  <c:v>1.4771608772123527E-2</c:v>
                </c:pt>
                <c:pt idx="221">
                  <c:v>1.4771608772123527E-2</c:v>
                </c:pt>
                <c:pt idx="222">
                  <c:v>1.4771608772123527E-2</c:v>
                </c:pt>
                <c:pt idx="223">
                  <c:v>1.4771608772123527E-2</c:v>
                </c:pt>
                <c:pt idx="224">
                  <c:v>1.4771608772123527E-2</c:v>
                </c:pt>
                <c:pt idx="225">
                  <c:v>1.4771608772123527E-2</c:v>
                </c:pt>
                <c:pt idx="226">
                  <c:v>1.4771608772123527E-2</c:v>
                </c:pt>
                <c:pt idx="227">
                  <c:v>1.4771608772123527E-2</c:v>
                </c:pt>
                <c:pt idx="228">
                  <c:v>1.4771608772123527E-2</c:v>
                </c:pt>
                <c:pt idx="229">
                  <c:v>1.4771608772123527E-2</c:v>
                </c:pt>
                <c:pt idx="230">
                  <c:v>1.4771608772123527E-2</c:v>
                </c:pt>
                <c:pt idx="231">
                  <c:v>1.4771608772123527E-2</c:v>
                </c:pt>
                <c:pt idx="232">
                  <c:v>1.4771608772123527E-2</c:v>
                </c:pt>
                <c:pt idx="233">
                  <c:v>1.4771608772123527E-2</c:v>
                </c:pt>
                <c:pt idx="234">
                  <c:v>1.4771608772123527E-2</c:v>
                </c:pt>
                <c:pt idx="235">
                  <c:v>1.4771608772123527E-2</c:v>
                </c:pt>
                <c:pt idx="236">
                  <c:v>1.4771608772123527E-2</c:v>
                </c:pt>
                <c:pt idx="237">
                  <c:v>1.4771608772123527E-2</c:v>
                </c:pt>
                <c:pt idx="238">
                  <c:v>1.4771608772123527E-2</c:v>
                </c:pt>
                <c:pt idx="239">
                  <c:v>1.4771608772123527E-2</c:v>
                </c:pt>
                <c:pt idx="240">
                  <c:v>1.4771608772123527E-2</c:v>
                </c:pt>
                <c:pt idx="241">
                  <c:v>1.4771608772123527E-2</c:v>
                </c:pt>
                <c:pt idx="242">
                  <c:v>1.4771608772123527E-2</c:v>
                </c:pt>
                <c:pt idx="243">
                  <c:v>1.4771608772123527E-2</c:v>
                </c:pt>
                <c:pt idx="244">
                  <c:v>1.4771608772123527E-2</c:v>
                </c:pt>
                <c:pt idx="245">
                  <c:v>1.4771608772123527E-2</c:v>
                </c:pt>
                <c:pt idx="246">
                  <c:v>1.4771608772123527E-2</c:v>
                </c:pt>
                <c:pt idx="247">
                  <c:v>1.4771608772123527E-2</c:v>
                </c:pt>
                <c:pt idx="248">
                  <c:v>1.4771608772123527E-2</c:v>
                </c:pt>
                <c:pt idx="249">
                  <c:v>1.4771608772123527E-2</c:v>
                </c:pt>
                <c:pt idx="250">
                  <c:v>1.4771608772123527E-2</c:v>
                </c:pt>
                <c:pt idx="251">
                  <c:v>1.4771608772123527E-2</c:v>
                </c:pt>
                <c:pt idx="252">
                  <c:v>1.4771608772123527E-2</c:v>
                </c:pt>
                <c:pt idx="253">
                  <c:v>1.4771608772123527E-2</c:v>
                </c:pt>
                <c:pt idx="254">
                  <c:v>1.4771608772123527E-2</c:v>
                </c:pt>
                <c:pt idx="255">
                  <c:v>1.4771608772123527E-2</c:v>
                </c:pt>
                <c:pt idx="256">
                  <c:v>1.4771608772123527E-2</c:v>
                </c:pt>
                <c:pt idx="257">
                  <c:v>1.4771608772123527E-2</c:v>
                </c:pt>
                <c:pt idx="258">
                  <c:v>1.4771608772123527E-2</c:v>
                </c:pt>
                <c:pt idx="259">
                  <c:v>1.4771608772123527E-2</c:v>
                </c:pt>
                <c:pt idx="260">
                  <c:v>1.4771608772123527E-2</c:v>
                </c:pt>
                <c:pt idx="261">
                  <c:v>1.4771608772123527E-2</c:v>
                </c:pt>
                <c:pt idx="262">
                  <c:v>1.4771608772123527E-2</c:v>
                </c:pt>
                <c:pt idx="263">
                  <c:v>1.4771608772123527E-2</c:v>
                </c:pt>
                <c:pt idx="264">
                  <c:v>1.4771608772123527E-2</c:v>
                </c:pt>
                <c:pt idx="265">
                  <c:v>1.4771608772123527E-2</c:v>
                </c:pt>
                <c:pt idx="266">
                  <c:v>1.4771608772123527E-2</c:v>
                </c:pt>
                <c:pt idx="267">
                  <c:v>1.4771608772123527E-2</c:v>
                </c:pt>
                <c:pt idx="268">
                  <c:v>1.4771608772123527E-2</c:v>
                </c:pt>
                <c:pt idx="269">
                  <c:v>1.4771608772123527E-2</c:v>
                </c:pt>
                <c:pt idx="270">
                  <c:v>1.4771608772123527E-2</c:v>
                </c:pt>
                <c:pt idx="271">
                  <c:v>1.4771608772123527E-2</c:v>
                </c:pt>
                <c:pt idx="272">
                  <c:v>1.4771608772123527E-2</c:v>
                </c:pt>
                <c:pt idx="273">
                  <c:v>1.4771608772123527E-2</c:v>
                </c:pt>
                <c:pt idx="274">
                  <c:v>1.4771608772123527E-2</c:v>
                </c:pt>
                <c:pt idx="275">
                  <c:v>1.4771608772123527E-2</c:v>
                </c:pt>
                <c:pt idx="276">
                  <c:v>1.4771608772123527E-2</c:v>
                </c:pt>
                <c:pt idx="277">
                  <c:v>1.4771608772123527E-2</c:v>
                </c:pt>
                <c:pt idx="278">
                  <c:v>1.4771608772123527E-2</c:v>
                </c:pt>
                <c:pt idx="279">
                  <c:v>1.4771608772123527E-2</c:v>
                </c:pt>
                <c:pt idx="280">
                  <c:v>1.4771608772123527E-2</c:v>
                </c:pt>
                <c:pt idx="281">
                  <c:v>1.4771608772123527E-2</c:v>
                </c:pt>
                <c:pt idx="282">
                  <c:v>1.4771608772123527E-2</c:v>
                </c:pt>
                <c:pt idx="283">
                  <c:v>1.4771608772123527E-2</c:v>
                </c:pt>
                <c:pt idx="284">
                  <c:v>1.4771608772123527E-2</c:v>
                </c:pt>
                <c:pt idx="285">
                  <c:v>1.4771608772123527E-2</c:v>
                </c:pt>
                <c:pt idx="286">
                  <c:v>1.4771608772123527E-2</c:v>
                </c:pt>
                <c:pt idx="287">
                  <c:v>1.4771608772123527E-2</c:v>
                </c:pt>
                <c:pt idx="288">
                  <c:v>1.4771608772123527E-2</c:v>
                </c:pt>
                <c:pt idx="289">
                  <c:v>1.4771608772123527E-2</c:v>
                </c:pt>
                <c:pt idx="290">
                  <c:v>1.4771608772123527E-2</c:v>
                </c:pt>
                <c:pt idx="291">
                  <c:v>1.4771608772123527E-2</c:v>
                </c:pt>
                <c:pt idx="292">
                  <c:v>1.4771608772123527E-2</c:v>
                </c:pt>
                <c:pt idx="293">
                  <c:v>1.4771608772123527E-2</c:v>
                </c:pt>
                <c:pt idx="294">
                  <c:v>1.4771608772123527E-2</c:v>
                </c:pt>
                <c:pt idx="295">
                  <c:v>1.4771608772123527E-2</c:v>
                </c:pt>
                <c:pt idx="296">
                  <c:v>1.4771608772123527E-2</c:v>
                </c:pt>
                <c:pt idx="297">
                  <c:v>1.4771608772123527E-2</c:v>
                </c:pt>
                <c:pt idx="298">
                  <c:v>1.4771608772123527E-2</c:v>
                </c:pt>
                <c:pt idx="299">
                  <c:v>1.4771608772123527E-2</c:v>
                </c:pt>
                <c:pt idx="300">
                  <c:v>1.4771608772123527E-2</c:v>
                </c:pt>
                <c:pt idx="301">
                  <c:v>1.4771608772123527E-2</c:v>
                </c:pt>
                <c:pt idx="302">
                  <c:v>1.4771608772123527E-2</c:v>
                </c:pt>
                <c:pt idx="303">
                  <c:v>1.4771608772123527E-2</c:v>
                </c:pt>
                <c:pt idx="304">
                  <c:v>1.4771608772123527E-2</c:v>
                </c:pt>
                <c:pt idx="305">
                  <c:v>1.4771608772123527E-2</c:v>
                </c:pt>
                <c:pt idx="306">
                  <c:v>1.4771608772123527E-2</c:v>
                </c:pt>
                <c:pt idx="307">
                  <c:v>1.4771608772123527E-2</c:v>
                </c:pt>
                <c:pt idx="308">
                  <c:v>1.4771608772123527E-2</c:v>
                </c:pt>
                <c:pt idx="309">
                  <c:v>1.4771608772123527E-2</c:v>
                </c:pt>
                <c:pt idx="310">
                  <c:v>1.4771608772123527E-2</c:v>
                </c:pt>
                <c:pt idx="311">
                  <c:v>1.4771608772123527E-2</c:v>
                </c:pt>
                <c:pt idx="312">
                  <c:v>1.4771608772123527E-2</c:v>
                </c:pt>
                <c:pt idx="313">
                  <c:v>1.4771608772123527E-2</c:v>
                </c:pt>
                <c:pt idx="314">
                  <c:v>1.4771608772123527E-2</c:v>
                </c:pt>
                <c:pt idx="315">
                  <c:v>1.4771608772123527E-2</c:v>
                </c:pt>
                <c:pt idx="316">
                  <c:v>1.4771608772123527E-2</c:v>
                </c:pt>
                <c:pt idx="317">
                  <c:v>1.4771608772123527E-2</c:v>
                </c:pt>
                <c:pt idx="318">
                  <c:v>1.4771608772123527E-2</c:v>
                </c:pt>
                <c:pt idx="319">
                  <c:v>1.4771608772123527E-2</c:v>
                </c:pt>
                <c:pt idx="320">
                  <c:v>1.4771608772123527E-2</c:v>
                </c:pt>
                <c:pt idx="321">
                  <c:v>1.4771608772123527E-2</c:v>
                </c:pt>
                <c:pt idx="322">
                  <c:v>1.4771608772123527E-2</c:v>
                </c:pt>
                <c:pt idx="323">
                  <c:v>1.4771608772123527E-2</c:v>
                </c:pt>
                <c:pt idx="324">
                  <c:v>1.4771608772123527E-2</c:v>
                </c:pt>
                <c:pt idx="325">
                  <c:v>1.4771608772123527E-2</c:v>
                </c:pt>
                <c:pt idx="326">
                  <c:v>1.4771608772123527E-2</c:v>
                </c:pt>
                <c:pt idx="327">
                  <c:v>1.4771608772123527E-2</c:v>
                </c:pt>
                <c:pt idx="328">
                  <c:v>1.4771608772123527E-2</c:v>
                </c:pt>
                <c:pt idx="329">
                  <c:v>1.4771608772123527E-2</c:v>
                </c:pt>
                <c:pt idx="330">
                  <c:v>1.4771608772123527E-2</c:v>
                </c:pt>
                <c:pt idx="331">
                  <c:v>1.4771608772123527E-2</c:v>
                </c:pt>
                <c:pt idx="332">
                  <c:v>1.4771608772123527E-2</c:v>
                </c:pt>
                <c:pt idx="333">
                  <c:v>1.4771608772123527E-2</c:v>
                </c:pt>
                <c:pt idx="334">
                  <c:v>1.4771608772123527E-2</c:v>
                </c:pt>
                <c:pt idx="335">
                  <c:v>1.4771608772123527E-2</c:v>
                </c:pt>
                <c:pt idx="336">
                  <c:v>1.4771608772123527E-2</c:v>
                </c:pt>
                <c:pt idx="337">
                  <c:v>1.4771608772123527E-2</c:v>
                </c:pt>
                <c:pt idx="338">
                  <c:v>1.4771608772123527E-2</c:v>
                </c:pt>
                <c:pt idx="339">
                  <c:v>1.4771608772123527E-2</c:v>
                </c:pt>
                <c:pt idx="340">
                  <c:v>1.4771608772123527E-2</c:v>
                </c:pt>
                <c:pt idx="341">
                  <c:v>1.4771608772123527E-2</c:v>
                </c:pt>
                <c:pt idx="342">
                  <c:v>1.4771608772123527E-2</c:v>
                </c:pt>
                <c:pt idx="343">
                  <c:v>1.4771608772123527E-2</c:v>
                </c:pt>
                <c:pt idx="344">
                  <c:v>1.4771608772123527E-2</c:v>
                </c:pt>
                <c:pt idx="345">
                  <c:v>1.4771608772123527E-2</c:v>
                </c:pt>
                <c:pt idx="346">
                  <c:v>1.4771608772123527E-2</c:v>
                </c:pt>
                <c:pt idx="347">
                  <c:v>1.4771608772123527E-2</c:v>
                </c:pt>
                <c:pt idx="348">
                  <c:v>1.4771608772123527E-2</c:v>
                </c:pt>
                <c:pt idx="349">
                  <c:v>1.4771608772123527E-2</c:v>
                </c:pt>
                <c:pt idx="350">
                  <c:v>1.4771608772123527E-2</c:v>
                </c:pt>
                <c:pt idx="351">
                  <c:v>1.4771608772123527E-2</c:v>
                </c:pt>
                <c:pt idx="352">
                  <c:v>1.4771608772123527E-2</c:v>
                </c:pt>
                <c:pt idx="353">
                  <c:v>1.4771608772123527E-2</c:v>
                </c:pt>
                <c:pt idx="354">
                  <c:v>1.4771608772123527E-2</c:v>
                </c:pt>
                <c:pt idx="355">
                  <c:v>1.4771608772123527E-2</c:v>
                </c:pt>
                <c:pt idx="356">
                  <c:v>1.4771608772123527E-2</c:v>
                </c:pt>
                <c:pt idx="357">
                  <c:v>1.4771608772123527E-2</c:v>
                </c:pt>
                <c:pt idx="358">
                  <c:v>1.4771608772123527E-2</c:v>
                </c:pt>
                <c:pt idx="359">
                  <c:v>1.4771608772123527E-2</c:v>
                </c:pt>
                <c:pt idx="360">
                  <c:v>1.4771608772123527E-2</c:v>
                </c:pt>
                <c:pt idx="361">
                  <c:v>1.4771608772123527E-2</c:v>
                </c:pt>
                <c:pt idx="362">
                  <c:v>1.4771608772123527E-2</c:v>
                </c:pt>
                <c:pt idx="363">
                  <c:v>1.4771608772123527E-2</c:v>
                </c:pt>
                <c:pt idx="364">
                  <c:v>1.4771608772123527E-2</c:v>
                </c:pt>
                <c:pt idx="365">
                  <c:v>1.4771608772123527E-2</c:v>
                </c:pt>
                <c:pt idx="366">
                  <c:v>1.4771608772123527E-2</c:v>
                </c:pt>
                <c:pt idx="367">
                  <c:v>1.4771608772123527E-2</c:v>
                </c:pt>
                <c:pt idx="368">
                  <c:v>1.4771608772123527E-2</c:v>
                </c:pt>
                <c:pt idx="369">
                  <c:v>1.4771608772123527E-2</c:v>
                </c:pt>
                <c:pt idx="370">
                  <c:v>1.4771608772123527E-2</c:v>
                </c:pt>
                <c:pt idx="371">
                  <c:v>1.4771608772123527E-2</c:v>
                </c:pt>
                <c:pt idx="372">
                  <c:v>1.4771608772123527E-2</c:v>
                </c:pt>
                <c:pt idx="373">
                  <c:v>1.4771608772123527E-2</c:v>
                </c:pt>
                <c:pt idx="374">
                  <c:v>1.4771608772123527E-2</c:v>
                </c:pt>
                <c:pt idx="375">
                  <c:v>1.4771608772123527E-2</c:v>
                </c:pt>
                <c:pt idx="376">
                  <c:v>1.4771608772123527E-2</c:v>
                </c:pt>
                <c:pt idx="377">
                  <c:v>1.4771608772123527E-2</c:v>
                </c:pt>
                <c:pt idx="378">
                  <c:v>1.4771608772123527E-2</c:v>
                </c:pt>
                <c:pt idx="379">
                  <c:v>1.4771608772123527E-2</c:v>
                </c:pt>
                <c:pt idx="380">
                  <c:v>1.4771608772123527E-2</c:v>
                </c:pt>
                <c:pt idx="381">
                  <c:v>1.4771608772123527E-2</c:v>
                </c:pt>
                <c:pt idx="382">
                  <c:v>1.4771608772123527E-2</c:v>
                </c:pt>
                <c:pt idx="383">
                  <c:v>1.4771608772123527E-2</c:v>
                </c:pt>
                <c:pt idx="384">
                  <c:v>1.4771608772123527E-2</c:v>
                </c:pt>
                <c:pt idx="385">
                  <c:v>1.4771608772123527E-2</c:v>
                </c:pt>
                <c:pt idx="386">
                  <c:v>1.4771608772123527E-2</c:v>
                </c:pt>
                <c:pt idx="387">
                  <c:v>1.4771608772123527E-2</c:v>
                </c:pt>
                <c:pt idx="388">
                  <c:v>1.4771608772123527E-2</c:v>
                </c:pt>
                <c:pt idx="389">
                  <c:v>1.4771608772123527E-2</c:v>
                </c:pt>
                <c:pt idx="390">
                  <c:v>1.4771608772123527E-2</c:v>
                </c:pt>
                <c:pt idx="391">
                  <c:v>1.4771608772123527E-2</c:v>
                </c:pt>
                <c:pt idx="392">
                  <c:v>1.4771608772123527E-2</c:v>
                </c:pt>
                <c:pt idx="393">
                  <c:v>1.4771608772123527E-2</c:v>
                </c:pt>
                <c:pt idx="394">
                  <c:v>1.4771608772123527E-2</c:v>
                </c:pt>
                <c:pt idx="395">
                  <c:v>1.4771608772123527E-2</c:v>
                </c:pt>
                <c:pt idx="396">
                  <c:v>1.4771608772123527E-2</c:v>
                </c:pt>
                <c:pt idx="397">
                  <c:v>1.4771608772123527E-2</c:v>
                </c:pt>
                <c:pt idx="398">
                  <c:v>1.4771608772123527E-2</c:v>
                </c:pt>
                <c:pt idx="399">
                  <c:v>1.4771608772123527E-2</c:v>
                </c:pt>
                <c:pt idx="400">
                  <c:v>1.4771608772123527E-2</c:v>
                </c:pt>
                <c:pt idx="401">
                  <c:v>1.4771608772123527E-2</c:v>
                </c:pt>
                <c:pt idx="402">
                  <c:v>1.4771608772123527E-2</c:v>
                </c:pt>
                <c:pt idx="403">
                  <c:v>1.4771608772123527E-2</c:v>
                </c:pt>
                <c:pt idx="404">
                  <c:v>1.4771608772123527E-2</c:v>
                </c:pt>
                <c:pt idx="405">
                  <c:v>1.4771608772123527E-2</c:v>
                </c:pt>
                <c:pt idx="406">
                  <c:v>1.4771608772123527E-2</c:v>
                </c:pt>
                <c:pt idx="407">
                  <c:v>1.4771608772123527E-2</c:v>
                </c:pt>
                <c:pt idx="408">
                  <c:v>1.4771608772123527E-2</c:v>
                </c:pt>
                <c:pt idx="409">
                  <c:v>1.4771608772123527E-2</c:v>
                </c:pt>
                <c:pt idx="410">
                  <c:v>1.4771608772123527E-2</c:v>
                </c:pt>
                <c:pt idx="411">
                  <c:v>1.4771608772123527E-2</c:v>
                </c:pt>
                <c:pt idx="412">
                  <c:v>1.4771608772123527E-2</c:v>
                </c:pt>
                <c:pt idx="413">
                  <c:v>1.4771608772123527E-2</c:v>
                </c:pt>
                <c:pt idx="414">
                  <c:v>1.4771608772123527E-2</c:v>
                </c:pt>
                <c:pt idx="415">
                  <c:v>1.4771608772123527E-2</c:v>
                </c:pt>
                <c:pt idx="416">
                  <c:v>1.4771608772123527E-2</c:v>
                </c:pt>
                <c:pt idx="417">
                  <c:v>1.4771608772123527E-2</c:v>
                </c:pt>
                <c:pt idx="418">
                  <c:v>1.4771608772123527E-2</c:v>
                </c:pt>
                <c:pt idx="419">
                  <c:v>1.4771608772123527E-2</c:v>
                </c:pt>
                <c:pt idx="420">
                  <c:v>1.4771608772123527E-2</c:v>
                </c:pt>
                <c:pt idx="421">
                  <c:v>1.4771608772123527E-2</c:v>
                </c:pt>
                <c:pt idx="422">
                  <c:v>1.4771608772123527E-2</c:v>
                </c:pt>
                <c:pt idx="423">
                  <c:v>1.4771608772123527E-2</c:v>
                </c:pt>
                <c:pt idx="424">
                  <c:v>1.4771608772123527E-2</c:v>
                </c:pt>
                <c:pt idx="425">
                  <c:v>1.4771608772123527E-2</c:v>
                </c:pt>
                <c:pt idx="426">
                  <c:v>1.4771608772123527E-2</c:v>
                </c:pt>
                <c:pt idx="427">
                  <c:v>1.4771608772123527E-2</c:v>
                </c:pt>
                <c:pt idx="428">
                  <c:v>1.4771608772123527E-2</c:v>
                </c:pt>
                <c:pt idx="429">
                  <c:v>1.4771608772123527E-2</c:v>
                </c:pt>
                <c:pt idx="430">
                  <c:v>1.4771608772123527E-2</c:v>
                </c:pt>
                <c:pt idx="431">
                  <c:v>1.4771608772123527E-2</c:v>
                </c:pt>
                <c:pt idx="432">
                  <c:v>1.4771608772123527E-2</c:v>
                </c:pt>
                <c:pt idx="433">
                  <c:v>1.4771608772123527E-2</c:v>
                </c:pt>
                <c:pt idx="434">
                  <c:v>1.4771608772123527E-2</c:v>
                </c:pt>
                <c:pt idx="435">
                  <c:v>1.4771608772123527E-2</c:v>
                </c:pt>
                <c:pt idx="436">
                  <c:v>1.4771608772123527E-2</c:v>
                </c:pt>
                <c:pt idx="437">
                  <c:v>1.4771608772123527E-2</c:v>
                </c:pt>
                <c:pt idx="438">
                  <c:v>1.4771608772123527E-2</c:v>
                </c:pt>
                <c:pt idx="439">
                  <c:v>1.4771608772123527E-2</c:v>
                </c:pt>
                <c:pt idx="440">
                  <c:v>1.4771608772123527E-2</c:v>
                </c:pt>
                <c:pt idx="441">
                  <c:v>1.4771608772123527E-2</c:v>
                </c:pt>
                <c:pt idx="442">
                  <c:v>1.4771608772123527E-2</c:v>
                </c:pt>
                <c:pt idx="443">
                  <c:v>1.4771608772123527E-2</c:v>
                </c:pt>
                <c:pt idx="444">
                  <c:v>1.4771608772123527E-2</c:v>
                </c:pt>
                <c:pt idx="445">
                  <c:v>1.4771608772123527E-2</c:v>
                </c:pt>
                <c:pt idx="446">
                  <c:v>1.4771608772123527E-2</c:v>
                </c:pt>
                <c:pt idx="447">
                  <c:v>1.4771608772123527E-2</c:v>
                </c:pt>
                <c:pt idx="448">
                  <c:v>1.4771608772123527E-2</c:v>
                </c:pt>
                <c:pt idx="449">
                  <c:v>1.4771608772123527E-2</c:v>
                </c:pt>
                <c:pt idx="450">
                  <c:v>1.4771608772123527E-2</c:v>
                </c:pt>
                <c:pt idx="451">
                  <c:v>1.4771608772123527E-2</c:v>
                </c:pt>
                <c:pt idx="452">
                  <c:v>1.4771608772123527E-2</c:v>
                </c:pt>
                <c:pt idx="453">
                  <c:v>1.4771608772123527E-2</c:v>
                </c:pt>
                <c:pt idx="454">
                  <c:v>1.4771608772123527E-2</c:v>
                </c:pt>
                <c:pt idx="455">
                  <c:v>1.4771608772123527E-2</c:v>
                </c:pt>
                <c:pt idx="456">
                  <c:v>1.4771608772123527E-2</c:v>
                </c:pt>
                <c:pt idx="457">
                  <c:v>1.4771608772123527E-2</c:v>
                </c:pt>
                <c:pt idx="458">
                  <c:v>1.4771608772123527E-2</c:v>
                </c:pt>
                <c:pt idx="459">
                  <c:v>1.4771608772123527E-2</c:v>
                </c:pt>
                <c:pt idx="460">
                  <c:v>1.4771608772123527E-2</c:v>
                </c:pt>
                <c:pt idx="461">
                  <c:v>1.4771608772123527E-2</c:v>
                </c:pt>
                <c:pt idx="462">
                  <c:v>1.4771608772123527E-2</c:v>
                </c:pt>
                <c:pt idx="463">
                  <c:v>1.4771608772123527E-2</c:v>
                </c:pt>
                <c:pt idx="464">
                  <c:v>1.4771608772123527E-2</c:v>
                </c:pt>
                <c:pt idx="465">
                  <c:v>1.4771608772123527E-2</c:v>
                </c:pt>
                <c:pt idx="466">
                  <c:v>1.4771608772123527E-2</c:v>
                </c:pt>
                <c:pt idx="467">
                  <c:v>1.4771608772123527E-2</c:v>
                </c:pt>
                <c:pt idx="468">
                  <c:v>1.4771608772123527E-2</c:v>
                </c:pt>
                <c:pt idx="469">
                  <c:v>1.4771608772123527E-2</c:v>
                </c:pt>
                <c:pt idx="470">
                  <c:v>1.4771608772123527E-2</c:v>
                </c:pt>
                <c:pt idx="471">
                  <c:v>1.4771608772123527E-2</c:v>
                </c:pt>
                <c:pt idx="472">
                  <c:v>1.4771608772123527E-2</c:v>
                </c:pt>
                <c:pt idx="473">
                  <c:v>1.4771608772123527E-2</c:v>
                </c:pt>
                <c:pt idx="474">
                  <c:v>1.4771608772123527E-2</c:v>
                </c:pt>
                <c:pt idx="475">
                  <c:v>1.4771608772123527E-2</c:v>
                </c:pt>
                <c:pt idx="476">
                  <c:v>1.4771608772123527E-2</c:v>
                </c:pt>
                <c:pt idx="477">
                  <c:v>1.4771608772123527E-2</c:v>
                </c:pt>
                <c:pt idx="478">
                  <c:v>1.4771608772123527E-2</c:v>
                </c:pt>
                <c:pt idx="479">
                  <c:v>1.4771608772123527E-2</c:v>
                </c:pt>
                <c:pt idx="480">
                  <c:v>1.4771608772123527E-2</c:v>
                </c:pt>
                <c:pt idx="481">
                  <c:v>1.4771608772123527E-2</c:v>
                </c:pt>
                <c:pt idx="482">
                  <c:v>1.4771608772123527E-2</c:v>
                </c:pt>
                <c:pt idx="483">
                  <c:v>1.4771608772123527E-2</c:v>
                </c:pt>
                <c:pt idx="484">
                  <c:v>1.4771608772123527E-2</c:v>
                </c:pt>
                <c:pt idx="485">
                  <c:v>1.4771608772123527E-2</c:v>
                </c:pt>
                <c:pt idx="486">
                  <c:v>1.4771608772123527E-2</c:v>
                </c:pt>
                <c:pt idx="487">
                  <c:v>1.4771608772123527E-2</c:v>
                </c:pt>
                <c:pt idx="488">
                  <c:v>1.4771608772123527E-2</c:v>
                </c:pt>
                <c:pt idx="489">
                  <c:v>1.4771608772123527E-2</c:v>
                </c:pt>
                <c:pt idx="490">
                  <c:v>1.4771608772123527E-2</c:v>
                </c:pt>
                <c:pt idx="491">
                  <c:v>1.4771608772123527E-2</c:v>
                </c:pt>
                <c:pt idx="492">
                  <c:v>1.4771608772123527E-2</c:v>
                </c:pt>
                <c:pt idx="493">
                  <c:v>1.4771608772123527E-2</c:v>
                </c:pt>
                <c:pt idx="494">
                  <c:v>1.4771608772123527E-2</c:v>
                </c:pt>
                <c:pt idx="495">
                  <c:v>1.4771608772123527E-2</c:v>
                </c:pt>
                <c:pt idx="496">
                  <c:v>1.4771608772123527E-2</c:v>
                </c:pt>
                <c:pt idx="497">
                  <c:v>1.4771608772123527E-2</c:v>
                </c:pt>
                <c:pt idx="498">
                  <c:v>1.4771608772123527E-2</c:v>
                </c:pt>
                <c:pt idx="499">
                  <c:v>1.4771608772123527E-2</c:v>
                </c:pt>
                <c:pt idx="500">
                  <c:v>1.4771608772123527E-2</c:v>
                </c:pt>
                <c:pt idx="501">
                  <c:v>1.4771608772123527E-2</c:v>
                </c:pt>
                <c:pt idx="502">
                  <c:v>1.4771608772123527E-2</c:v>
                </c:pt>
                <c:pt idx="503">
                  <c:v>1.4771608772123527E-2</c:v>
                </c:pt>
                <c:pt idx="504">
                  <c:v>1.4771608772123527E-2</c:v>
                </c:pt>
                <c:pt idx="505">
                  <c:v>1.4771608772123527E-2</c:v>
                </c:pt>
                <c:pt idx="506">
                  <c:v>1.4771608772123527E-2</c:v>
                </c:pt>
                <c:pt idx="507">
                  <c:v>1.4771608772123527E-2</c:v>
                </c:pt>
                <c:pt idx="508">
                  <c:v>1.4771608772123527E-2</c:v>
                </c:pt>
                <c:pt idx="509">
                  <c:v>1.4771608772123527E-2</c:v>
                </c:pt>
                <c:pt idx="510">
                  <c:v>1.4771608772123527E-2</c:v>
                </c:pt>
                <c:pt idx="511">
                  <c:v>1.4771608772123527E-2</c:v>
                </c:pt>
                <c:pt idx="512">
                  <c:v>1.4771608772123527E-2</c:v>
                </c:pt>
                <c:pt idx="513">
                  <c:v>1.4771608772123527E-2</c:v>
                </c:pt>
                <c:pt idx="514">
                  <c:v>1.4771608772123527E-2</c:v>
                </c:pt>
                <c:pt idx="515">
                  <c:v>1.4771608772123527E-2</c:v>
                </c:pt>
                <c:pt idx="516">
                  <c:v>1.4771608772123527E-2</c:v>
                </c:pt>
                <c:pt idx="517">
                  <c:v>1.4771608772123527E-2</c:v>
                </c:pt>
                <c:pt idx="518">
                  <c:v>1.4771608772123527E-2</c:v>
                </c:pt>
                <c:pt idx="519">
                  <c:v>1.4771608772123527E-2</c:v>
                </c:pt>
                <c:pt idx="520">
                  <c:v>1.4771608772123527E-2</c:v>
                </c:pt>
                <c:pt idx="521">
                  <c:v>1.4771608772123527E-2</c:v>
                </c:pt>
                <c:pt idx="522">
                  <c:v>1.4771608772123527E-2</c:v>
                </c:pt>
                <c:pt idx="523">
                  <c:v>1.4771608772123527E-2</c:v>
                </c:pt>
                <c:pt idx="524">
                  <c:v>1.4771608772123527E-2</c:v>
                </c:pt>
                <c:pt idx="525">
                  <c:v>1.4771608772123527E-2</c:v>
                </c:pt>
                <c:pt idx="526">
                  <c:v>1.4771608772123527E-2</c:v>
                </c:pt>
                <c:pt idx="527">
                  <c:v>1.4771608772123527E-2</c:v>
                </c:pt>
                <c:pt idx="528">
                  <c:v>1.4771608772123527E-2</c:v>
                </c:pt>
                <c:pt idx="529">
                  <c:v>1.4771608772123527E-2</c:v>
                </c:pt>
                <c:pt idx="530">
                  <c:v>1.4771608772123527E-2</c:v>
                </c:pt>
                <c:pt idx="531">
                  <c:v>1.4771608772123527E-2</c:v>
                </c:pt>
                <c:pt idx="532">
                  <c:v>1.4771608772123527E-2</c:v>
                </c:pt>
                <c:pt idx="533">
                  <c:v>1.4771608772123527E-2</c:v>
                </c:pt>
                <c:pt idx="534">
                  <c:v>1.4771608772123527E-2</c:v>
                </c:pt>
                <c:pt idx="535">
                  <c:v>1.4771608772123527E-2</c:v>
                </c:pt>
                <c:pt idx="536">
                  <c:v>1.4771608772123527E-2</c:v>
                </c:pt>
                <c:pt idx="537">
                  <c:v>1.4771608772123527E-2</c:v>
                </c:pt>
                <c:pt idx="538">
                  <c:v>1.4771608772123527E-2</c:v>
                </c:pt>
                <c:pt idx="539">
                  <c:v>1.4771608772123527E-2</c:v>
                </c:pt>
                <c:pt idx="540">
                  <c:v>1.4771608772123527E-2</c:v>
                </c:pt>
                <c:pt idx="541">
                  <c:v>1.4771608772123527E-2</c:v>
                </c:pt>
                <c:pt idx="542">
                  <c:v>1.4771608772123527E-2</c:v>
                </c:pt>
                <c:pt idx="543">
                  <c:v>1.4771608772123527E-2</c:v>
                </c:pt>
                <c:pt idx="544">
                  <c:v>1.4771608772123527E-2</c:v>
                </c:pt>
                <c:pt idx="545">
                  <c:v>1.4771608772123527E-2</c:v>
                </c:pt>
                <c:pt idx="546">
                  <c:v>1.4771608772123527E-2</c:v>
                </c:pt>
                <c:pt idx="547">
                  <c:v>1.4771608772123527E-2</c:v>
                </c:pt>
                <c:pt idx="548">
                  <c:v>1.4771608772123527E-2</c:v>
                </c:pt>
                <c:pt idx="549">
                  <c:v>1.4771608772123527E-2</c:v>
                </c:pt>
                <c:pt idx="550">
                  <c:v>1.4771608772123527E-2</c:v>
                </c:pt>
                <c:pt idx="551">
                  <c:v>1.4771608772123527E-2</c:v>
                </c:pt>
                <c:pt idx="552">
                  <c:v>1.4771608772123527E-2</c:v>
                </c:pt>
                <c:pt idx="553">
                  <c:v>1.4771608772123527E-2</c:v>
                </c:pt>
                <c:pt idx="554">
                  <c:v>1.4771608772123527E-2</c:v>
                </c:pt>
                <c:pt idx="555">
                  <c:v>1.4771608772123527E-2</c:v>
                </c:pt>
                <c:pt idx="556">
                  <c:v>1.4771608772123527E-2</c:v>
                </c:pt>
                <c:pt idx="557">
                  <c:v>1.4771608772123527E-2</c:v>
                </c:pt>
                <c:pt idx="558">
                  <c:v>1.4771608772123527E-2</c:v>
                </c:pt>
                <c:pt idx="559">
                  <c:v>1.4771608772123527E-2</c:v>
                </c:pt>
                <c:pt idx="560">
                  <c:v>1.4771608772123527E-2</c:v>
                </c:pt>
                <c:pt idx="561">
                  <c:v>1.4771608772123527E-2</c:v>
                </c:pt>
                <c:pt idx="562">
                  <c:v>1.4771608772123527E-2</c:v>
                </c:pt>
                <c:pt idx="563">
                  <c:v>1.4771608772123527E-2</c:v>
                </c:pt>
                <c:pt idx="564">
                  <c:v>1.4771608772123527E-2</c:v>
                </c:pt>
                <c:pt idx="565">
                  <c:v>1.4771608772123527E-2</c:v>
                </c:pt>
                <c:pt idx="566">
                  <c:v>1.4771608772123527E-2</c:v>
                </c:pt>
                <c:pt idx="567">
                  <c:v>1.4771608772123527E-2</c:v>
                </c:pt>
                <c:pt idx="568">
                  <c:v>1.4771608772123527E-2</c:v>
                </c:pt>
                <c:pt idx="569">
                  <c:v>1.4771608772123527E-2</c:v>
                </c:pt>
                <c:pt idx="570">
                  <c:v>1.4771608772123527E-2</c:v>
                </c:pt>
                <c:pt idx="571">
                  <c:v>1.4771608772123527E-2</c:v>
                </c:pt>
                <c:pt idx="572">
                  <c:v>1.4771608772123527E-2</c:v>
                </c:pt>
                <c:pt idx="573">
                  <c:v>1.4771608772123527E-2</c:v>
                </c:pt>
                <c:pt idx="574">
                  <c:v>1.4771608772123527E-2</c:v>
                </c:pt>
                <c:pt idx="575">
                  <c:v>1.4771608772123527E-2</c:v>
                </c:pt>
                <c:pt idx="576">
                  <c:v>1.4771608772123527E-2</c:v>
                </c:pt>
                <c:pt idx="577">
                  <c:v>1.4771608772123527E-2</c:v>
                </c:pt>
                <c:pt idx="578">
                  <c:v>1.4771608772123527E-2</c:v>
                </c:pt>
                <c:pt idx="579">
                  <c:v>1.4771608772123527E-2</c:v>
                </c:pt>
                <c:pt idx="580">
                  <c:v>1.4771608772123527E-2</c:v>
                </c:pt>
                <c:pt idx="581">
                  <c:v>1.4771608772123527E-2</c:v>
                </c:pt>
                <c:pt idx="582">
                  <c:v>1.4771608772123527E-2</c:v>
                </c:pt>
                <c:pt idx="583">
                  <c:v>1.4771608772123527E-2</c:v>
                </c:pt>
                <c:pt idx="584">
                  <c:v>1.4771608772123527E-2</c:v>
                </c:pt>
                <c:pt idx="585">
                  <c:v>1.4771608772123527E-2</c:v>
                </c:pt>
                <c:pt idx="586">
                  <c:v>1.4771608772123527E-2</c:v>
                </c:pt>
                <c:pt idx="587">
                  <c:v>1.4771608772123527E-2</c:v>
                </c:pt>
                <c:pt idx="588">
                  <c:v>1.4771608772123527E-2</c:v>
                </c:pt>
                <c:pt idx="589">
                  <c:v>1.4771608772123527E-2</c:v>
                </c:pt>
                <c:pt idx="590">
                  <c:v>1.4771608772123527E-2</c:v>
                </c:pt>
                <c:pt idx="591">
                  <c:v>1.4771608772123527E-2</c:v>
                </c:pt>
                <c:pt idx="592">
                  <c:v>1.4771608772123527E-2</c:v>
                </c:pt>
                <c:pt idx="593">
                  <c:v>1.4771608772123527E-2</c:v>
                </c:pt>
                <c:pt idx="594">
                  <c:v>1.4771608772123527E-2</c:v>
                </c:pt>
                <c:pt idx="595">
                  <c:v>1.4771608772123527E-2</c:v>
                </c:pt>
                <c:pt idx="596">
                  <c:v>1.4771608772123527E-2</c:v>
                </c:pt>
                <c:pt idx="597">
                  <c:v>1.4771608772123527E-2</c:v>
                </c:pt>
                <c:pt idx="598">
                  <c:v>1.4771608772123527E-2</c:v>
                </c:pt>
                <c:pt idx="599">
                  <c:v>1.4771608772123527E-2</c:v>
                </c:pt>
                <c:pt idx="600">
                  <c:v>1.4771608772123527E-2</c:v>
                </c:pt>
                <c:pt idx="601">
                  <c:v>1.4771608772123527E-2</c:v>
                </c:pt>
                <c:pt idx="602">
                  <c:v>1.4771608772123527E-2</c:v>
                </c:pt>
                <c:pt idx="603">
                  <c:v>1.4771608772123527E-2</c:v>
                </c:pt>
                <c:pt idx="604">
                  <c:v>1.4771608772123527E-2</c:v>
                </c:pt>
                <c:pt idx="605">
                  <c:v>1.4771608772123527E-2</c:v>
                </c:pt>
                <c:pt idx="606">
                  <c:v>1.4771608772123527E-2</c:v>
                </c:pt>
                <c:pt idx="607">
                  <c:v>1.4771608772123527E-2</c:v>
                </c:pt>
                <c:pt idx="608">
                  <c:v>1.4771608772123527E-2</c:v>
                </c:pt>
                <c:pt idx="609">
                  <c:v>1.4771608772123527E-2</c:v>
                </c:pt>
                <c:pt idx="610">
                  <c:v>1.4771608772123527E-2</c:v>
                </c:pt>
                <c:pt idx="611">
                  <c:v>1.4771608772123527E-2</c:v>
                </c:pt>
                <c:pt idx="612">
                  <c:v>1.4771608772123527E-2</c:v>
                </c:pt>
                <c:pt idx="613">
                  <c:v>1.4771608772123527E-2</c:v>
                </c:pt>
                <c:pt idx="614">
                  <c:v>1.4771608772123527E-2</c:v>
                </c:pt>
                <c:pt idx="615">
                  <c:v>1.4771608772123527E-2</c:v>
                </c:pt>
                <c:pt idx="616">
                  <c:v>1.4771608772123527E-2</c:v>
                </c:pt>
                <c:pt idx="617">
                  <c:v>1.4771608772123527E-2</c:v>
                </c:pt>
                <c:pt idx="618">
                  <c:v>1.4771608772123527E-2</c:v>
                </c:pt>
                <c:pt idx="619">
                  <c:v>1.4771608772123527E-2</c:v>
                </c:pt>
                <c:pt idx="620">
                  <c:v>1.4771608772123527E-2</c:v>
                </c:pt>
                <c:pt idx="621">
                  <c:v>1.4771608772123527E-2</c:v>
                </c:pt>
                <c:pt idx="622">
                  <c:v>1.4771608772123527E-2</c:v>
                </c:pt>
                <c:pt idx="623">
                  <c:v>1.4771608772123527E-2</c:v>
                </c:pt>
                <c:pt idx="624">
                  <c:v>1.4771608772123527E-2</c:v>
                </c:pt>
                <c:pt idx="625">
                  <c:v>1.4771608772123527E-2</c:v>
                </c:pt>
                <c:pt idx="626">
                  <c:v>1.4771608772123527E-2</c:v>
                </c:pt>
                <c:pt idx="627">
                  <c:v>1.4771608772123527E-2</c:v>
                </c:pt>
                <c:pt idx="628">
                  <c:v>1.4771608772123527E-2</c:v>
                </c:pt>
                <c:pt idx="629">
                  <c:v>1.4771608772123527E-2</c:v>
                </c:pt>
                <c:pt idx="630">
                  <c:v>1.4771608772123527E-2</c:v>
                </c:pt>
                <c:pt idx="631">
                  <c:v>1.4771608772123527E-2</c:v>
                </c:pt>
                <c:pt idx="632">
                  <c:v>1.4771608772123527E-2</c:v>
                </c:pt>
                <c:pt idx="633">
                  <c:v>1.4771608772123527E-2</c:v>
                </c:pt>
                <c:pt idx="634">
                  <c:v>1.4771608772123527E-2</c:v>
                </c:pt>
                <c:pt idx="635">
                  <c:v>1.4771608772123527E-2</c:v>
                </c:pt>
                <c:pt idx="636">
                  <c:v>1.4771608772123527E-2</c:v>
                </c:pt>
                <c:pt idx="637">
                  <c:v>1.4771608772123527E-2</c:v>
                </c:pt>
                <c:pt idx="638">
                  <c:v>1.4771608772123527E-2</c:v>
                </c:pt>
                <c:pt idx="639">
                  <c:v>1.4771608772123527E-2</c:v>
                </c:pt>
                <c:pt idx="640">
                  <c:v>1.4771608772123527E-2</c:v>
                </c:pt>
                <c:pt idx="641">
                  <c:v>1.4771608772123527E-2</c:v>
                </c:pt>
                <c:pt idx="642">
                  <c:v>1.4771608772123527E-2</c:v>
                </c:pt>
                <c:pt idx="643">
                  <c:v>1.4771608772123527E-2</c:v>
                </c:pt>
                <c:pt idx="644">
                  <c:v>1.4771608772123527E-2</c:v>
                </c:pt>
                <c:pt idx="645">
                  <c:v>1.4771608772123527E-2</c:v>
                </c:pt>
                <c:pt idx="646">
                  <c:v>1.4771608772123527E-2</c:v>
                </c:pt>
                <c:pt idx="647">
                  <c:v>1.4771608772123527E-2</c:v>
                </c:pt>
                <c:pt idx="648">
                  <c:v>1.4771608772123527E-2</c:v>
                </c:pt>
                <c:pt idx="649">
                  <c:v>1.4771608772123527E-2</c:v>
                </c:pt>
                <c:pt idx="650">
                  <c:v>1.4771608772123527E-2</c:v>
                </c:pt>
                <c:pt idx="651">
                  <c:v>1.4771608772123527E-2</c:v>
                </c:pt>
                <c:pt idx="652">
                  <c:v>1.4771608772123527E-2</c:v>
                </c:pt>
                <c:pt idx="653">
                  <c:v>1.4771608772123527E-2</c:v>
                </c:pt>
                <c:pt idx="654">
                  <c:v>1.4771608772123527E-2</c:v>
                </c:pt>
                <c:pt idx="655">
                  <c:v>1.4771608772123527E-2</c:v>
                </c:pt>
                <c:pt idx="656">
                  <c:v>1.4771608772123527E-2</c:v>
                </c:pt>
                <c:pt idx="657">
                  <c:v>1.4771608772123527E-2</c:v>
                </c:pt>
                <c:pt idx="658">
                  <c:v>1.4771608772123527E-2</c:v>
                </c:pt>
                <c:pt idx="659">
                  <c:v>1.4771608772123527E-2</c:v>
                </c:pt>
                <c:pt idx="660">
                  <c:v>1.4771608772123527E-2</c:v>
                </c:pt>
                <c:pt idx="661">
                  <c:v>1.4771608772123527E-2</c:v>
                </c:pt>
                <c:pt idx="662">
                  <c:v>1.4771608772123527E-2</c:v>
                </c:pt>
                <c:pt idx="663">
                  <c:v>1.4771608772123527E-2</c:v>
                </c:pt>
                <c:pt idx="664">
                  <c:v>1.4771608772123527E-2</c:v>
                </c:pt>
                <c:pt idx="665">
                  <c:v>1.4771608772123527E-2</c:v>
                </c:pt>
                <c:pt idx="666">
                  <c:v>1.4771608772123527E-2</c:v>
                </c:pt>
                <c:pt idx="667">
                  <c:v>1.4771608772123527E-2</c:v>
                </c:pt>
                <c:pt idx="668">
                  <c:v>1.4771608772123527E-2</c:v>
                </c:pt>
                <c:pt idx="669">
                  <c:v>1.4771608772123527E-2</c:v>
                </c:pt>
                <c:pt idx="670">
                  <c:v>1.4771608772123527E-2</c:v>
                </c:pt>
                <c:pt idx="671">
                  <c:v>1.4771608772123527E-2</c:v>
                </c:pt>
                <c:pt idx="672">
                  <c:v>1.4771608772123527E-2</c:v>
                </c:pt>
                <c:pt idx="673">
                  <c:v>1.4771608772123527E-2</c:v>
                </c:pt>
                <c:pt idx="674">
                  <c:v>1.4771608772123527E-2</c:v>
                </c:pt>
                <c:pt idx="675">
                  <c:v>1.4771608772123527E-2</c:v>
                </c:pt>
                <c:pt idx="676">
                  <c:v>1.4771608772123527E-2</c:v>
                </c:pt>
                <c:pt idx="677">
                  <c:v>1.4771608772123527E-2</c:v>
                </c:pt>
                <c:pt idx="678">
                  <c:v>1.4771608772123527E-2</c:v>
                </c:pt>
                <c:pt idx="679">
                  <c:v>1.4771608772123527E-2</c:v>
                </c:pt>
                <c:pt idx="680">
                  <c:v>1.4771608772123527E-2</c:v>
                </c:pt>
                <c:pt idx="681">
                  <c:v>1.4771608772123527E-2</c:v>
                </c:pt>
                <c:pt idx="682">
                  <c:v>1.4771608772123527E-2</c:v>
                </c:pt>
                <c:pt idx="683">
                  <c:v>1.4771608772123527E-2</c:v>
                </c:pt>
                <c:pt idx="684">
                  <c:v>1.4771608772123527E-2</c:v>
                </c:pt>
                <c:pt idx="685">
                  <c:v>1.4771608772123527E-2</c:v>
                </c:pt>
                <c:pt idx="686">
                  <c:v>1.4771608772123527E-2</c:v>
                </c:pt>
                <c:pt idx="687">
                  <c:v>1.4771608772123527E-2</c:v>
                </c:pt>
                <c:pt idx="688">
                  <c:v>1.4771608772123527E-2</c:v>
                </c:pt>
                <c:pt idx="689">
                  <c:v>1.4771608772123527E-2</c:v>
                </c:pt>
                <c:pt idx="690">
                  <c:v>1.4771608772123527E-2</c:v>
                </c:pt>
                <c:pt idx="691">
                  <c:v>1.4771608772123527E-2</c:v>
                </c:pt>
                <c:pt idx="692">
                  <c:v>1.4771608772123527E-2</c:v>
                </c:pt>
                <c:pt idx="693">
                  <c:v>1.4771608772123527E-2</c:v>
                </c:pt>
                <c:pt idx="694">
                  <c:v>1.4771608772123527E-2</c:v>
                </c:pt>
                <c:pt idx="695">
                  <c:v>1.4771608772123527E-2</c:v>
                </c:pt>
                <c:pt idx="696">
                  <c:v>1.4771608772123527E-2</c:v>
                </c:pt>
                <c:pt idx="697">
                  <c:v>1.4771608772123527E-2</c:v>
                </c:pt>
                <c:pt idx="698">
                  <c:v>1.4771608772123527E-2</c:v>
                </c:pt>
                <c:pt idx="699">
                  <c:v>1.4771608772123527E-2</c:v>
                </c:pt>
                <c:pt idx="700">
                  <c:v>1.4771608772123527E-2</c:v>
                </c:pt>
                <c:pt idx="701">
                  <c:v>1.4771608772123527E-2</c:v>
                </c:pt>
                <c:pt idx="702">
                  <c:v>1.4771608772123527E-2</c:v>
                </c:pt>
                <c:pt idx="703">
                  <c:v>1.4771608772123527E-2</c:v>
                </c:pt>
                <c:pt idx="704">
                  <c:v>1.4771608772123527E-2</c:v>
                </c:pt>
                <c:pt idx="705">
                  <c:v>1.4771608772123527E-2</c:v>
                </c:pt>
                <c:pt idx="706">
                  <c:v>1.4771608772123527E-2</c:v>
                </c:pt>
                <c:pt idx="707">
                  <c:v>1.4771608772123527E-2</c:v>
                </c:pt>
                <c:pt idx="708">
                  <c:v>1.4771608772123527E-2</c:v>
                </c:pt>
                <c:pt idx="709">
                  <c:v>1.4771608772123527E-2</c:v>
                </c:pt>
                <c:pt idx="710">
                  <c:v>1.4771608772123527E-2</c:v>
                </c:pt>
                <c:pt idx="711">
                  <c:v>1.4771608772123527E-2</c:v>
                </c:pt>
                <c:pt idx="712">
                  <c:v>1.4771608772123527E-2</c:v>
                </c:pt>
                <c:pt idx="713">
                  <c:v>1.4771608772123527E-2</c:v>
                </c:pt>
                <c:pt idx="714">
                  <c:v>1.4771608772123527E-2</c:v>
                </c:pt>
                <c:pt idx="715">
                  <c:v>1.4771608772123527E-2</c:v>
                </c:pt>
                <c:pt idx="716">
                  <c:v>1.4771608772123527E-2</c:v>
                </c:pt>
                <c:pt idx="717">
                  <c:v>1.4771608772123527E-2</c:v>
                </c:pt>
                <c:pt idx="718">
                  <c:v>1.4771608772123527E-2</c:v>
                </c:pt>
                <c:pt idx="719">
                  <c:v>1.4771608772123527E-2</c:v>
                </c:pt>
                <c:pt idx="720">
                  <c:v>1.4771608772123527E-2</c:v>
                </c:pt>
                <c:pt idx="721">
                  <c:v>1.4771608772123527E-2</c:v>
                </c:pt>
                <c:pt idx="722">
                  <c:v>1.4771608772123527E-2</c:v>
                </c:pt>
                <c:pt idx="723">
                  <c:v>1.4771608772123527E-2</c:v>
                </c:pt>
                <c:pt idx="724">
                  <c:v>1.4771608772123527E-2</c:v>
                </c:pt>
                <c:pt idx="725">
                  <c:v>1.4771608772123527E-2</c:v>
                </c:pt>
                <c:pt idx="726">
                  <c:v>1.4771608772123527E-2</c:v>
                </c:pt>
                <c:pt idx="727">
                  <c:v>1.4771608772123527E-2</c:v>
                </c:pt>
                <c:pt idx="728">
                  <c:v>1.4771608772123527E-2</c:v>
                </c:pt>
                <c:pt idx="729">
                  <c:v>1.4771608772123527E-2</c:v>
                </c:pt>
                <c:pt idx="730">
                  <c:v>1.4771608772123527E-2</c:v>
                </c:pt>
                <c:pt idx="731">
                  <c:v>1.4771608772123527E-2</c:v>
                </c:pt>
                <c:pt idx="732">
                  <c:v>1.4771608772123527E-2</c:v>
                </c:pt>
                <c:pt idx="733">
                  <c:v>1.4771608772123527E-2</c:v>
                </c:pt>
                <c:pt idx="734">
                  <c:v>1.4771608772123527E-2</c:v>
                </c:pt>
                <c:pt idx="735">
                  <c:v>1.4771608772123527E-2</c:v>
                </c:pt>
                <c:pt idx="736">
                  <c:v>1.4771608772123527E-2</c:v>
                </c:pt>
                <c:pt idx="737">
                  <c:v>1.4771608772123527E-2</c:v>
                </c:pt>
                <c:pt idx="738">
                  <c:v>1.4771608772123527E-2</c:v>
                </c:pt>
                <c:pt idx="739">
                  <c:v>1.4771608772123527E-2</c:v>
                </c:pt>
                <c:pt idx="740">
                  <c:v>1.4771608772123527E-2</c:v>
                </c:pt>
                <c:pt idx="741">
                  <c:v>1.4771608772123527E-2</c:v>
                </c:pt>
                <c:pt idx="742">
                  <c:v>1.4771608772123527E-2</c:v>
                </c:pt>
                <c:pt idx="743">
                  <c:v>1.4771608772123527E-2</c:v>
                </c:pt>
                <c:pt idx="744">
                  <c:v>1.4771608772123527E-2</c:v>
                </c:pt>
                <c:pt idx="745">
                  <c:v>1.4771608772123527E-2</c:v>
                </c:pt>
                <c:pt idx="746">
                  <c:v>1.4771608772123527E-2</c:v>
                </c:pt>
                <c:pt idx="747">
                  <c:v>1.4771608772123527E-2</c:v>
                </c:pt>
                <c:pt idx="748">
                  <c:v>1.4771608772123527E-2</c:v>
                </c:pt>
                <c:pt idx="749">
                  <c:v>1.4771608772123527E-2</c:v>
                </c:pt>
                <c:pt idx="750">
                  <c:v>1.4771608772123527E-2</c:v>
                </c:pt>
                <c:pt idx="751">
                  <c:v>1.4771608772123527E-2</c:v>
                </c:pt>
                <c:pt idx="752">
                  <c:v>1.4771608772123527E-2</c:v>
                </c:pt>
                <c:pt idx="753">
                  <c:v>1.4771608772123527E-2</c:v>
                </c:pt>
                <c:pt idx="754">
                  <c:v>1.4771608772123527E-2</c:v>
                </c:pt>
                <c:pt idx="755">
                  <c:v>1.4771608772123527E-2</c:v>
                </c:pt>
                <c:pt idx="756">
                  <c:v>1.4771608772123527E-2</c:v>
                </c:pt>
                <c:pt idx="757">
                  <c:v>1.4771608772123527E-2</c:v>
                </c:pt>
                <c:pt idx="758">
                  <c:v>1.4771608772123527E-2</c:v>
                </c:pt>
                <c:pt idx="759">
                  <c:v>1.4771608772123527E-2</c:v>
                </c:pt>
                <c:pt idx="760">
                  <c:v>1.4771608772123527E-2</c:v>
                </c:pt>
                <c:pt idx="761">
                  <c:v>1.4771608772123527E-2</c:v>
                </c:pt>
                <c:pt idx="762">
                  <c:v>1.4771608772123527E-2</c:v>
                </c:pt>
                <c:pt idx="763">
                  <c:v>1.4771608772123527E-2</c:v>
                </c:pt>
                <c:pt idx="764">
                  <c:v>1.4771608772123527E-2</c:v>
                </c:pt>
                <c:pt idx="765">
                  <c:v>1.4771608772123527E-2</c:v>
                </c:pt>
                <c:pt idx="766">
                  <c:v>1.4771608772123527E-2</c:v>
                </c:pt>
                <c:pt idx="767">
                  <c:v>1.4771608772123527E-2</c:v>
                </c:pt>
                <c:pt idx="768">
                  <c:v>1.4771608772123527E-2</c:v>
                </c:pt>
                <c:pt idx="769">
                  <c:v>1.4771608772123527E-2</c:v>
                </c:pt>
                <c:pt idx="770">
                  <c:v>1.4771608772123527E-2</c:v>
                </c:pt>
                <c:pt idx="771">
                  <c:v>1.4771608772123527E-2</c:v>
                </c:pt>
                <c:pt idx="772">
                  <c:v>1.4771608772123527E-2</c:v>
                </c:pt>
                <c:pt idx="773">
                  <c:v>1.4771608772123527E-2</c:v>
                </c:pt>
                <c:pt idx="774">
                  <c:v>1.4771608772123527E-2</c:v>
                </c:pt>
                <c:pt idx="775">
                  <c:v>1.4771608772123527E-2</c:v>
                </c:pt>
                <c:pt idx="776">
                  <c:v>1.4771608772123527E-2</c:v>
                </c:pt>
                <c:pt idx="777">
                  <c:v>1.4771608772123527E-2</c:v>
                </c:pt>
                <c:pt idx="778">
                  <c:v>1.4771608772123527E-2</c:v>
                </c:pt>
                <c:pt idx="779">
                  <c:v>1.4771608772123527E-2</c:v>
                </c:pt>
                <c:pt idx="780">
                  <c:v>1.4771608772123527E-2</c:v>
                </c:pt>
                <c:pt idx="781">
                  <c:v>1.4771608772123527E-2</c:v>
                </c:pt>
                <c:pt idx="782">
                  <c:v>1.4771608772123527E-2</c:v>
                </c:pt>
                <c:pt idx="783">
                  <c:v>1.4771608772123527E-2</c:v>
                </c:pt>
                <c:pt idx="784">
                  <c:v>1.4771608772123527E-2</c:v>
                </c:pt>
                <c:pt idx="785">
                  <c:v>1.4771608772123527E-2</c:v>
                </c:pt>
                <c:pt idx="786">
                  <c:v>1.4771608772123527E-2</c:v>
                </c:pt>
                <c:pt idx="787">
                  <c:v>1.4771608772123527E-2</c:v>
                </c:pt>
                <c:pt idx="788">
                  <c:v>1.4771608772123527E-2</c:v>
                </c:pt>
                <c:pt idx="789">
                  <c:v>1.4771608772123527E-2</c:v>
                </c:pt>
                <c:pt idx="790">
                  <c:v>1.4771608772123527E-2</c:v>
                </c:pt>
                <c:pt idx="791">
                  <c:v>1.4771608772123527E-2</c:v>
                </c:pt>
                <c:pt idx="792">
                  <c:v>1.4771608772123527E-2</c:v>
                </c:pt>
                <c:pt idx="793">
                  <c:v>1.4771608772123527E-2</c:v>
                </c:pt>
                <c:pt idx="794">
                  <c:v>1.4771608772123527E-2</c:v>
                </c:pt>
                <c:pt idx="795">
                  <c:v>1.4771608772123527E-2</c:v>
                </c:pt>
                <c:pt idx="796">
                  <c:v>1.4771608772123527E-2</c:v>
                </c:pt>
                <c:pt idx="797">
                  <c:v>1.4771608772123527E-2</c:v>
                </c:pt>
                <c:pt idx="798">
                  <c:v>1.4771608772123527E-2</c:v>
                </c:pt>
                <c:pt idx="799">
                  <c:v>1.4771608772123527E-2</c:v>
                </c:pt>
                <c:pt idx="800">
                  <c:v>1.4771608772123527E-2</c:v>
                </c:pt>
                <c:pt idx="801">
                  <c:v>1.4771608772123527E-2</c:v>
                </c:pt>
                <c:pt idx="802">
                  <c:v>1.4771608772123527E-2</c:v>
                </c:pt>
                <c:pt idx="803">
                  <c:v>1.4771608772123527E-2</c:v>
                </c:pt>
                <c:pt idx="804">
                  <c:v>1.4771608772123527E-2</c:v>
                </c:pt>
                <c:pt idx="805">
                  <c:v>1.4771608772123527E-2</c:v>
                </c:pt>
                <c:pt idx="806">
                  <c:v>1.4771608772123527E-2</c:v>
                </c:pt>
                <c:pt idx="807">
                  <c:v>1.4771608772123527E-2</c:v>
                </c:pt>
                <c:pt idx="808">
                  <c:v>1.4771608772123527E-2</c:v>
                </c:pt>
                <c:pt idx="809">
                  <c:v>1.4771608772123527E-2</c:v>
                </c:pt>
                <c:pt idx="810">
                  <c:v>1.4771608772123527E-2</c:v>
                </c:pt>
                <c:pt idx="811">
                  <c:v>1.4771608772123527E-2</c:v>
                </c:pt>
                <c:pt idx="812">
                  <c:v>1.4771608772123527E-2</c:v>
                </c:pt>
                <c:pt idx="813">
                  <c:v>1.4771608772123527E-2</c:v>
                </c:pt>
                <c:pt idx="814">
                  <c:v>1.4771608772123527E-2</c:v>
                </c:pt>
                <c:pt idx="815">
                  <c:v>1.4771608772123527E-2</c:v>
                </c:pt>
                <c:pt idx="816">
                  <c:v>1.4771608772123527E-2</c:v>
                </c:pt>
                <c:pt idx="817">
                  <c:v>1.4771608772123527E-2</c:v>
                </c:pt>
                <c:pt idx="818">
                  <c:v>1.4771608772123527E-2</c:v>
                </c:pt>
                <c:pt idx="819">
                  <c:v>1.4771608772123527E-2</c:v>
                </c:pt>
                <c:pt idx="820">
                  <c:v>1.4771608772123527E-2</c:v>
                </c:pt>
                <c:pt idx="821">
                  <c:v>1.4771608772123527E-2</c:v>
                </c:pt>
                <c:pt idx="822">
                  <c:v>1.4771608772123527E-2</c:v>
                </c:pt>
                <c:pt idx="823">
                  <c:v>1.4771608772123527E-2</c:v>
                </c:pt>
                <c:pt idx="824">
                  <c:v>1.4771608772123527E-2</c:v>
                </c:pt>
                <c:pt idx="825">
                  <c:v>1.4771608772123527E-2</c:v>
                </c:pt>
                <c:pt idx="826">
                  <c:v>1.4771608772123527E-2</c:v>
                </c:pt>
                <c:pt idx="827">
                  <c:v>1.4771608772123527E-2</c:v>
                </c:pt>
                <c:pt idx="828">
                  <c:v>1.4771608772123527E-2</c:v>
                </c:pt>
                <c:pt idx="829">
                  <c:v>1.4771608772123527E-2</c:v>
                </c:pt>
                <c:pt idx="830">
                  <c:v>1.4771608772123527E-2</c:v>
                </c:pt>
                <c:pt idx="831">
                  <c:v>1.4771608772123527E-2</c:v>
                </c:pt>
                <c:pt idx="832">
                  <c:v>1.4771608772123527E-2</c:v>
                </c:pt>
                <c:pt idx="833">
                  <c:v>1.4771608772123527E-2</c:v>
                </c:pt>
                <c:pt idx="834">
                  <c:v>1.4771608772123527E-2</c:v>
                </c:pt>
                <c:pt idx="835">
                  <c:v>1.4771608772123527E-2</c:v>
                </c:pt>
                <c:pt idx="836">
                  <c:v>1.4771608772123527E-2</c:v>
                </c:pt>
                <c:pt idx="837">
                  <c:v>1.4771608772123527E-2</c:v>
                </c:pt>
                <c:pt idx="838">
                  <c:v>1.4771608772123527E-2</c:v>
                </c:pt>
                <c:pt idx="839">
                  <c:v>1.4771608772123527E-2</c:v>
                </c:pt>
                <c:pt idx="840">
                  <c:v>1.4771608772123527E-2</c:v>
                </c:pt>
                <c:pt idx="841">
                  <c:v>1.4771608772123527E-2</c:v>
                </c:pt>
                <c:pt idx="842">
                  <c:v>1.4771608772123527E-2</c:v>
                </c:pt>
                <c:pt idx="843">
                  <c:v>1.4771608772123527E-2</c:v>
                </c:pt>
                <c:pt idx="844">
                  <c:v>1.4771608772123527E-2</c:v>
                </c:pt>
                <c:pt idx="845">
                  <c:v>1.4771608772123527E-2</c:v>
                </c:pt>
                <c:pt idx="846">
                  <c:v>1.4771608772123527E-2</c:v>
                </c:pt>
                <c:pt idx="847">
                  <c:v>1.4771608772123527E-2</c:v>
                </c:pt>
                <c:pt idx="848">
                  <c:v>1.4771608772123527E-2</c:v>
                </c:pt>
                <c:pt idx="849">
                  <c:v>1.4771608772123527E-2</c:v>
                </c:pt>
                <c:pt idx="850">
                  <c:v>1.4771608772123527E-2</c:v>
                </c:pt>
                <c:pt idx="851">
                  <c:v>1.4771608772123527E-2</c:v>
                </c:pt>
                <c:pt idx="852">
                  <c:v>1.4771608772123527E-2</c:v>
                </c:pt>
                <c:pt idx="853">
                  <c:v>1.4771608772123527E-2</c:v>
                </c:pt>
                <c:pt idx="854">
                  <c:v>1.4771608772123527E-2</c:v>
                </c:pt>
                <c:pt idx="855">
                  <c:v>1.4771608772123527E-2</c:v>
                </c:pt>
                <c:pt idx="856">
                  <c:v>1.4771608772123527E-2</c:v>
                </c:pt>
                <c:pt idx="857">
                  <c:v>1.4771608772123527E-2</c:v>
                </c:pt>
                <c:pt idx="858">
                  <c:v>1.4771608772123527E-2</c:v>
                </c:pt>
                <c:pt idx="859">
                  <c:v>1.4771608772123527E-2</c:v>
                </c:pt>
                <c:pt idx="860">
                  <c:v>1.4771608772123527E-2</c:v>
                </c:pt>
                <c:pt idx="861">
                  <c:v>1.4771608772123527E-2</c:v>
                </c:pt>
                <c:pt idx="862">
                  <c:v>1.4771608772123527E-2</c:v>
                </c:pt>
                <c:pt idx="863">
                  <c:v>1.4771608772123527E-2</c:v>
                </c:pt>
                <c:pt idx="864">
                  <c:v>1.4771608772123527E-2</c:v>
                </c:pt>
                <c:pt idx="865">
                  <c:v>1.4771608772123527E-2</c:v>
                </c:pt>
                <c:pt idx="866">
                  <c:v>1.4771608772123527E-2</c:v>
                </c:pt>
                <c:pt idx="867">
                  <c:v>1.4771608772123527E-2</c:v>
                </c:pt>
                <c:pt idx="868">
                  <c:v>1.4771608772123527E-2</c:v>
                </c:pt>
                <c:pt idx="869">
                  <c:v>1.4771608772123527E-2</c:v>
                </c:pt>
                <c:pt idx="870">
                  <c:v>1.4771608772123527E-2</c:v>
                </c:pt>
                <c:pt idx="871">
                  <c:v>1.4771608772123527E-2</c:v>
                </c:pt>
                <c:pt idx="872">
                  <c:v>1.4771608772123527E-2</c:v>
                </c:pt>
                <c:pt idx="873">
                  <c:v>1.4771608772123527E-2</c:v>
                </c:pt>
                <c:pt idx="874">
                  <c:v>1.4771608772123527E-2</c:v>
                </c:pt>
                <c:pt idx="875">
                  <c:v>1.4771608772123527E-2</c:v>
                </c:pt>
                <c:pt idx="876">
                  <c:v>1.4771608772123527E-2</c:v>
                </c:pt>
                <c:pt idx="877">
                  <c:v>1.4771608772123527E-2</c:v>
                </c:pt>
                <c:pt idx="878">
                  <c:v>1.4771608772123527E-2</c:v>
                </c:pt>
                <c:pt idx="879">
                  <c:v>1.4771608772123527E-2</c:v>
                </c:pt>
                <c:pt idx="880">
                  <c:v>1.4771608772123527E-2</c:v>
                </c:pt>
                <c:pt idx="881">
                  <c:v>1.4771608772123527E-2</c:v>
                </c:pt>
                <c:pt idx="882">
                  <c:v>1.4771608772123527E-2</c:v>
                </c:pt>
                <c:pt idx="883">
                  <c:v>1.4771608772123527E-2</c:v>
                </c:pt>
                <c:pt idx="884">
                  <c:v>1.4771608772123527E-2</c:v>
                </c:pt>
                <c:pt idx="885">
                  <c:v>1.4771608772123527E-2</c:v>
                </c:pt>
                <c:pt idx="886">
                  <c:v>1.4771608772123527E-2</c:v>
                </c:pt>
                <c:pt idx="887">
                  <c:v>1.4771608772123527E-2</c:v>
                </c:pt>
                <c:pt idx="888">
                  <c:v>1.4771608772123527E-2</c:v>
                </c:pt>
                <c:pt idx="889">
                  <c:v>1.4771608772123527E-2</c:v>
                </c:pt>
                <c:pt idx="890">
                  <c:v>1.4771608772123527E-2</c:v>
                </c:pt>
                <c:pt idx="891">
                  <c:v>1.4771608772123527E-2</c:v>
                </c:pt>
                <c:pt idx="892">
                  <c:v>1.4771608772123527E-2</c:v>
                </c:pt>
                <c:pt idx="893">
                  <c:v>1.4771608772123527E-2</c:v>
                </c:pt>
                <c:pt idx="894">
                  <c:v>1.4771608772123527E-2</c:v>
                </c:pt>
                <c:pt idx="895">
                  <c:v>1.4771608772123527E-2</c:v>
                </c:pt>
                <c:pt idx="896">
                  <c:v>1.4771608772123527E-2</c:v>
                </c:pt>
                <c:pt idx="897">
                  <c:v>1.4771608772123527E-2</c:v>
                </c:pt>
                <c:pt idx="898">
                  <c:v>1.4771608772123527E-2</c:v>
                </c:pt>
                <c:pt idx="899">
                  <c:v>1.4771608772123527E-2</c:v>
                </c:pt>
                <c:pt idx="900">
                  <c:v>1.4771608772123527E-2</c:v>
                </c:pt>
                <c:pt idx="901">
                  <c:v>1.4771608772123527E-2</c:v>
                </c:pt>
                <c:pt idx="902">
                  <c:v>1.4771608772123527E-2</c:v>
                </c:pt>
                <c:pt idx="903">
                  <c:v>1.4771608772123527E-2</c:v>
                </c:pt>
                <c:pt idx="904">
                  <c:v>1.4771608772123527E-2</c:v>
                </c:pt>
                <c:pt idx="905">
                  <c:v>1.4771608772123527E-2</c:v>
                </c:pt>
                <c:pt idx="906">
                  <c:v>1.4771608772123527E-2</c:v>
                </c:pt>
                <c:pt idx="907">
                  <c:v>1.4771608772123527E-2</c:v>
                </c:pt>
                <c:pt idx="908">
                  <c:v>1.4771608772123527E-2</c:v>
                </c:pt>
                <c:pt idx="909">
                  <c:v>1.4771608772123527E-2</c:v>
                </c:pt>
                <c:pt idx="910">
                  <c:v>1.4771608772123527E-2</c:v>
                </c:pt>
                <c:pt idx="911">
                  <c:v>1.4771608772123527E-2</c:v>
                </c:pt>
                <c:pt idx="912">
                  <c:v>1.4771608772123527E-2</c:v>
                </c:pt>
                <c:pt idx="913">
                  <c:v>1.4771608772123527E-2</c:v>
                </c:pt>
                <c:pt idx="914">
                  <c:v>1.4771608772123527E-2</c:v>
                </c:pt>
                <c:pt idx="915">
                  <c:v>1.4771608772123527E-2</c:v>
                </c:pt>
                <c:pt idx="916">
                  <c:v>1.4771608772123527E-2</c:v>
                </c:pt>
                <c:pt idx="917">
                  <c:v>1.4771608772123527E-2</c:v>
                </c:pt>
                <c:pt idx="918">
                  <c:v>1.4771608772123527E-2</c:v>
                </c:pt>
                <c:pt idx="919">
                  <c:v>1.4771608772123527E-2</c:v>
                </c:pt>
                <c:pt idx="920">
                  <c:v>1.4771608772123527E-2</c:v>
                </c:pt>
                <c:pt idx="921">
                  <c:v>1.4771608772123527E-2</c:v>
                </c:pt>
                <c:pt idx="922">
                  <c:v>1.4771608772123527E-2</c:v>
                </c:pt>
                <c:pt idx="923">
                  <c:v>1.4771608772123527E-2</c:v>
                </c:pt>
                <c:pt idx="924">
                  <c:v>1.4771608772123527E-2</c:v>
                </c:pt>
                <c:pt idx="925">
                  <c:v>1.4771608772123527E-2</c:v>
                </c:pt>
                <c:pt idx="926">
                  <c:v>1.4771608772123527E-2</c:v>
                </c:pt>
                <c:pt idx="927">
                  <c:v>1.4771608772123527E-2</c:v>
                </c:pt>
                <c:pt idx="928">
                  <c:v>1.4771608772123527E-2</c:v>
                </c:pt>
                <c:pt idx="929">
                  <c:v>1.4771608772123527E-2</c:v>
                </c:pt>
                <c:pt idx="930">
                  <c:v>1.4771608772123527E-2</c:v>
                </c:pt>
                <c:pt idx="931">
                  <c:v>1.4771608772123527E-2</c:v>
                </c:pt>
                <c:pt idx="932">
                  <c:v>1.4771608772123527E-2</c:v>
                </c:pt>
                <c:pt idx="933">
                  <c:v>1.4771608772123527E-2</c:v>
                </c:pt>
                <c:pt idx="934">
                  <c:v>1.4771608772123527E-2</c:v>
                </c:pt>
                <c:pt idx="935">
                  <c:v>1.4771608772123527E-2</c:v>
                </c:pt>
                <c:pt idx="936">
                  <c:v>1.4771608772123527E-2</c:v>
                </c:pt>
                <c:pt idx="937">
                  <c:v>1.4771608772123527E-2</c:v>
                </c:pt>
                <c:pt idx="938">
                  <c:v>1.4771608772123527E-2</c:v>
                </c:pt>
                <c:pt idx="939">
                  <c:v>1.4771608772123527E-2</c:v>
                </c:pt>
                <c:pt idx="940">
                  <c:v>1.4771608772123527E-2</c:v>
                </c:pt>
                <c:pt idx="941">
                  <c:v>1.4771608772123527E-2</c:v>
                </c:pt>
                <c:pt idx="942">
                  <c:v>1.4771608772123527E-2</c:v>
                </c:pt>
                <c:pt idx="943">
                  <c:v>1.4771608772123527E-2</c:v>
                </c:pt>
                <c:pt idx="944">
                  <c:v>1.4771608772123527E-2</c:v>
                </c:pt>
                <c:pt idx="945">
                  <c:v>1.4771608772123527E-2</c:v>
                </c:pt>
                <c:pt idx="946">
                  <c:v>1.4771608772123527E-2</c:v>
                </c:pt>
                <c:pt idx="947">
                  <c:v>1.4771608772123527E-2</c:v>
                </c:pt>
                <c:pt idx="948">
                  <c:v>1.4771608772123527E-2</c:v>
                </c:pt>
                <c:pt idx="949">
                  <c:v>1.4771608772123527E-2</c:v>
                </c:pt>
                <c:pt idx="950">
                  <c:v>1.4771608772123527E-2</c:v>
                </c:pt>
                <c:pt idx="951">
                  <c:v>1.4771608772123527E-2</c:v>
                </c:pt>
                <c:pt idx="952">
                  <c:v>1.4771608772123527E-2</c:v>
                </c:pt>
                <c:pt idx="953">
                  <c:v>1.4771608772123527E-2</c:v>
                </c:pt>
                <c:pt idx="954">
                  <c:v>1.4771608772123527E-2</c:v>
                </c:pt>
                <c:pt idx="955">
                  <c:v>1.4771608772123527E-2</c:v>
                </c:pt>
                <c:pt idx="956">
                  <c:v>1.4771608772123527E-2</c:v>
                </c:pt>
                <c:pt idx="957">
                  <c:v>1.4771608772123527E-2</c:v>
                </c:pt>
                <c:pt idx="958">
                  <c:v>1.4771608772123527E-2</c:v>
                </c:pt>
                <c:pt idx="959">
                  <c:v>1.4771608772123527E-2</c:v>
                </c:pt>
                <c:pt idx="960">
                  <c:v>1.4771608772123527E-2</c:v>
                </c:pt>
                <c:pt idx="961">
                  <c:v>1.4771608772123527E-2</c:v>
                </c:pt>
                <c:pt idx="962">
                  <c:v>1.4771608772123527E-2</c:v>
                </c:pt>
                <c:pt idx="963">
                  <c:v>1.4771608772123527E-2</c:v>
                </c:pt>
                <c:pt idx="964">
                  <c:v>1.4771608772123527E-2</c:v>
                </c:pt>
                <c:pt idx="965">
                  <c:v>1.4771608772123527E-2</c:v>
                </c:pt>
                <c:pt idx="966">
                  <c:v>1.4771608772123527E-2</c:v>
                </c:pt>
                <c:pt idx="967">
                  <c:v>1.4771608772123527E-2</c:v>
                </c:pt>
                <c:pt idx="968">
                  <c:v>1.4771608772123527E-2</c:v>
                </c:pt>
                <c:pt idx="969">
                  <c:v>1.4771608772123527E-2</c:v>
                </c:pt>
                <c:pt idx="970">
                  <c:v>1.4771608772123527E-2</c:v>
                </c:pt>
                <c:pt idx="971">
                  <c:v>1.4771608772123527E-2</c:v>
                </c:pt>
                <c:pt idx="972">
                  <c:v>1.4771608772123527E-2</c:v>
                </c:pt>
                <c:pt idx="973">
                  <c:v>1.4771608772123527E-2</c:v>
                </c:pt>
                <c:pt idx="974">
                  <c:v>1.4771608772123527E-2</c:v>
                </c:pt>
                <c:pt idx="975">
                  <c:v>1.4771608772123527E-2</c:v>
                </c:pt>
                <c:pt idx="976">
                  <c:v>1.4771608772123527E-2</c:v>
                </c:pt>
                <c:pt idx="977">
                  <c:v>1.4771608772123527E-2</c:v>
                </c:pt>
                <c:pt idx="978">
                  <c:v>1.4771608772123527E-2</c:v>
                </c:pt>
                <c:pt idx="979">
                  <c:v>1.4771608772123527E-2</c:v>
                </c:pt>
                <c:pt idx="980">
                  <c:v>1.4771608772123527E-2</c:v>
                </c:pt>
                <c:pt idx="981">
                  <c:v>1.4771608772123527E-2</c:v>
                </c:pt>
                <c:pt idx="982">
                  <c:v>1.4771608772123527E-2</c:v>
                </c:pt>
                <c:pt idx="983">
                  <c:v>1.4771608772123527E-2</c:v>
                </c:pt>
                <c:pt idx="984">
                  <c:v>1.4771608772123527E-2</c:v>
                </c:pt>
                <c:pt idx="985">
                  <c:v>1.4771608772123527E-2</c:v>
                </c:pt>
                <c:pt idx="986">
                  <c:v>1.4771608772123527E-2</c:v>
                </c:pt>
                <c:pt idx="987">
                  <c:v>1.4771608772123527E-2</c:v>
                </c:pt>
                <c:pt idx="988">
                  <c:v>1.4771608772123527E-2</c:v>
                </c:pt>
                <c:pt idx="989">
                  <c:v>1.4771608772123527E-2</c:v>
                </c:pt>
                <c:pt idx="990">
                  <c:v>1.4771608772123527E-2</c:v>
                </c:pt>
                <c:pt idx="991">
                  <c:v>1.4771608772123527E-2</c:v>
                </c:pt>
                <c:pt idx="992">
                  <c:v>1.4771608772123527E-2</c:v>
                </c:pt>
                <c:pt idx="993">
                  <c:v>1.4771608772123527E-2</c:v>
                </c:pt>
                <c:pt idx="994">
                  <c:v>1.4771608772123527E-2</c:v>
                </c:pt>
                <c:pt idx="995">
                  <c:v>1.4771608772123527E-2</c:v>
                </c:pt>
                <c:pt idx="996">
                  <c:v>1.4771608772123527E-2</c:v>
                </c:pt>
                <c:pt idx="997">
                  <c:v>1.4771608772123527E-2</c:v>
                </c:pt>
                <c:pt idx="998">
                  <c:v>1.4771608772123527E-2</c:v>
                </c:pt>
                <c:pt idx="999">
                  <c:v>1.4771608772123527E-2</c:v>
                </c:pt>
                <c:pt idx="1000">
                  <c:v>1.4771608772123527E-2</c:v>
                </c:pt>
                <c:pt idx="1001">
                  <c:v>1.4771608772123527E-2</c:v>
                </c:pt>
                <c:pt idx="1002">
                  <c:v>1.4771608772123527E-2</c:v>
                </c:pt>
                <c:pt idx="1003">
                  <c:v>1.4771608772123527E-2</c:v>
                </c:pt>
                <c:pt idx="1004">
                  <c:v>1.4771608772123527E-2</c:v>
                </c:pt>
                <c:pt idx="1005">
                  <c:v>1.4771608772123527E-2</c:v>
                </c:pt>
                <c:pt idx="1006">
                  <c:v>1.4771608772123527E-2</c:v>
                </c:pt>
                <c:pt idx="1007">
                  <c:v>1.4771608772123527E-2</c:v>
                </c:pt>
                <c:pt idx="1008">
                  <c:v>1.4771608772123527E-2</c:v>
                </c:pt>
                <c:pt idx="1009">
                  <c:v>1.4771608772123527E-2</c:v>
                </c:pt>
                <c:pt idx="1010">
                  <c:v>1.4771608772123527E-2</c:v>
                </c:pt>
                <c:pt idx="1011">
                  <c:v>1.4771608772123527E-2</c:v>
                </c:pt>
                <c:pt idx="1012">
                  <c:v>1.4771608772123527E-2</c:v>
                </c:pt>
                <c:pt idx="1013">
                  <c:v>1.4771608772123527E-2</c:v>
                </c:pt>
                <c:pt idx="1014">
                  <c:v>1.4771608772123527E-2</c:v>
                </c:pt>
                <c:pt idx="1015">
                  <c:v>1.4771608772123527E-2</c:v>
                </c:pt>
                <c:pt idx="1016">
                  <c:v>1.4771608772123527E-2</c:v>
                </c:pt>
                <c:pt idx="1017">
                  <c:v>1.4771608772123527E-2</c:v>
                </c:pt>
                <c:pt idx="1018">
                  <c:v>1.4771608772123527E-2</c:v>
                </c:pt>
                <c:pt idx="1019">
                  <c:v>1.4771608772123527E-2</c:v>
                </c:pt>
                <c:pt idx="1020">
                  <c:v>1.4771608772123527E-2</c:v>
                </c:pt>
                <c:pt idx="1021">
                  <c:v>1.4771608772123527E-2</c:v>
                </c:pt>
                <c:pt idx="1022">
                  <c:v>1.4771608772123527E-2</c:v>
                </c:pt>
                <c:pt idx="1023">
                  <c:v>1.4771608772123527E-2</c:v>
                </c:pt>
                <c:pt idx="1024">
                  <c:v>1.4771608772123527E-2</c:v>
                </c:pt>
                <c:pt idx="1025">
                  <c:v>1.4771608772123527E-2</c:v>
                </c:pt>
                <c:pt idx="1026">
                  <c:v>1.4771608772123527E-2</c:v>
                </c:pt>
                <c:pt idx="1027">
                  <c:v>1.4771608772123527E-2</c:v>
                </c:pt>
                <c:pt idx="1028">
                  <c:v>1.4771608772123527E-2</c:v>
                </c:pt>
                <c:pt idx="1029">
                  <c:v>1.4771608772123527E-2</c:v>
                </c:pt>
                <c:pt idx="1030">
                  <c:v>1.4771608772123527E-2</c:v>
                </c:pt>
                <c:pt idx="1031">
                  <c:v>1.4771608772123527E-2</c:v>
                </c:pt>
                <c:pt idx="1032">
                  <c:v>1.4771608772123527E-2</c:v>
                </c:pt>
                <c:pt idx="1033">
                  <c:v>1.4771608772123527E-2</c:v>
                </c:pt>
                <c:pt idx="1034">
                  <c:v>1.4771608772123527E-2</c:v>
                </c:pt>
                <c:pt idx="1035">
                  <c:v>1.4771608772123527E-2</c:v>
                </c:pt>
                <c:pt idx="1036">
                  <c:v>1.4771608772123527E-2</c:v>
                </c:pt>
                <c:pt idx="1037">
                  <c:v>1.4771608772123527E-2</c:v>
                </c:pt>
                <c:pt idx="1038">
                  <c:v>1.4771608772123527E-2</c:v>
                </c:pt>
                <c:pt idx="1039">
                  <c:v>1.4771608772123527E-2</c:v>
                </c:pt>
                <c:pt idx="1040">
                  <c:v>1.4771608772123527E-2</c:v>
                </c:pt>
                <c:pt idx="1041">
                  <c:v>1.4771608772123527E-2</c:v>
                </c:pt>
                <c:pt idx="1042">
                  <c:v>1.4771608772123527E-2</c:v>
                </c:pt>
                <c:pt idx="1043">
                  <c:v>1.4771608772123527E-2</c:v>
                </c:pt>
                <c:pt idx="1044">
                  <c:v>1.4771608772123527E-2</c:v>
                </c:pt>
                <c:pt idx="1045">
                  <c:v>1.4771608772123527E-2</c:v>
                </c:pt>
                <c:pt idx="1046">
                  <c:v>1.4771608772123527E-2</c:v>
                </c:pt>
                <c:pt idx="1047">
                  <c:v>1.4771608772123527E-2</c:v>
                </c:pt>
                <c:pt idx="1048">
                  <c:v>1.4771608772123527E-2</c:v>
                </c:pt>
                <c:pt idx="1049">
                  <c:v>1.4771608772123527E-2</c:v>
                </c:pt>
                <c:pt idx="1050">
                  <c:v>1.4771608772123527E-2</c:v>
                </c:pt>
                <c:pt idx="1051">
                  <c:v>1.4771608772123527E-2</c:v>
                </c:pt>
                <c:pt idx="1052">
                  <c:v>1.4771608772123527E-2</c:v>
                </c:pt>
                <c:pt idx="1053">
                  <c:v>1.4771608772123527E-2</c:v>
                </c:pt>
                <c:pt idx="1054">
                  <c:v>1.4771608772123527E-2</c:v>
                </c:pt>
                <c:pt idx="1055">
                  <c:v>1.4771608772123527E-2</c:v>
                </c:pt>
                <c:pt idx="1056">
                  <c:v>1.4771608772123527E-2</c:v>
                </c:pt>
                <c:pt idx="1057">
                  <c:v>1.4771608772123527E-2</c:v>
                </c:pt>
                <c:pt idx="1058">
                  <c:v>1.4771608772123527E-2</c:v>
                </c:pt>
                <c:pt idx="1059">
                  <c:v>1.4771608772123527E-2</c:v>
                </c:pt>
                <c:pt idx="1060">
                  <c:v>1.4771608772123527E-2</c:v>
                </c:pt>
                <c:pt idx="1061">
                  <c:v>1.4771608772123527E-2</c:v>
                </c:pt>
                <c:pt idx="1062">
                  <c:v>1.4771608772123527E-2</c:v>
                </c:pt>
                <c:pt idx="1063">
                  <c:v>1.4771608772123527E-2</c:v>
                </c:pt>
                <c:pt idx="1064">
                  <c:v>1.4771608772123527E-2</c:v>
                </c:pt>
                <c:pt idx="1065">
                  <c:v>1.4771608772123527E-2</c:v>
                </c:pt>
                <c:pt idx="1066">
                  <c:v>1.4771608772123527E-2</c:v>
                </c:pt>
                <c:pt idx="1067">
                  <c:v>1.4771608772123527E-2</c:v>
                </c:pt>
                <c:pt idx="1068">
                  <c:v>1.4771608772123527E-2</c:v>
                </c:pt>
                <c:pt idx="1069">
                  <c:v>1.4771608772123527E-2</c:v>
                </c:pt>
                <c:pt idx="1070">
                  <c:v>1.4771608772123527E-2</c:v>
                </c:pt>
                <c:pt idx="1071">
                  <c:v>1.4771608772123527E-2</c:v>
                </c:pt>
                <c:pt idx="1072">
                  <c:v>1.4771608772123527E-2</c:v>
                </c:pt>
                <c:pt idx="1073">
                  <c:v>1.4771608772123527E-2</c:v>
                </c:pt>
                <c:pt idx="1074">
                  <c:v>1.4771608772123527E-2</c:v>
                </c:pt>
                <c:pt idx="1075">
                  <c:v>1.4771608772123527E-2</c:v>
                </c:pt>
                <c:pt idx="1076">
                  <c:v>1.4771608772123527E-2</c:v>
                </c:pt>
                <c:pt idx="1077">
                  <c:v>1.4771608772123527E-2</c:v>
                </c:pt>
                <c:pt idx="1078">
                  <c:v>1.4771608772123527E-2</c:v>
                </c:pt>
                <c:pt idx="1079">
                  <c:v>1.4771608772123527E-2</c:v>
                </c:pt>
                <c:pt idx="1080">
                  <c:v>1.4771608772123527E-2</c:v>
                </c:pt>
                <c:pt idx="1081">
                  <c:v>1.4771608772123527E-2</c:v>
                </c:pt>
                <c:pt idx="1082">
                  <c:v>1.4771608772123527E-2</c:v>
                </c:pt>
                <c:pt idx="1083">
                  <c:v>1.4771608772123527E-2</c:v>
                </c:pt>
                <c:pt idx="1084">
                  <c:v>1.4771608772123527E-2</c:v>
                </c:pt>
                <c:pt idx="1085">
                  <c:v>1.4771608772123527E-2</c:v>
                </c:pt>
                <c:pt idx="1086">
                  <c:v>1.4771608772123527E-2</c:v>
                </c:pt>
                <c:pt idx="1087">
                  <c:v>1.4771608772123527E-2</c:v>
                </c:pt>
                <c:pt idx="1088">
                  <c:v>1.4771608772123527E-2</c:v>
                </c:pt>
                <c:pt idx="1089">
                  <c:v>1.4771608772123527E-2</c:v>
                </c:pt>
                <c:pt idx="1090">
                  <c:v>1.4771608772123527E-2</c:v>
                </c:pt>
                <c:pt idx="1091">
                  <c:v>1.4771608772123527E-2</c:v>
                </c:pt>
                <c:pt idx="1092">
                  <c:v>1.4771608772123527E-2</c:v>
                </c:pt>
                <c:pt idx="1093">
                  <c:v>1.4771608772123527E-2</c:v>
                </c:pt>
                <c:pt idx="1094">
                  <c:v>1.4771608772123527E-2</c:v>
                </c:pt>
                <c:pt idx="1095">
                  <c:v>1.4771608772123527E-2</c:v>
                </c:pt>
                <c:pt idx="1096">
                  <c:v>1.4771608772123527E-2</c:v>
                </c:pt>
                <c:pt idx="1097">
                  <c:v>1.4771608772123527E-2</c:v>
                </c:pt>
                <c:pt idx="1098">
                  <c:v>1.4771608772123527E-2</c:v>
                </c:pt>
                <c:pt idx="1099">
                  <c:v>1.4771608772123527E-2</c:v>
                </c:pt>
                <c:pt idx="1100">
                  <c:v>1.4771608772123527E-2</c:v>
                </c:pt>
                <c:pt idx="1101">
                  <c:v>1.4771608772123527E-2</c:v>
                </c:pt>
                <c:pt idx="1102">
                  <c:v>1.4771608772123527E-2</c:v>
                </c:pt>
                <c:pt idx="1103">
                  <c:v>1.4771608772123527E-2</c:v>
                </c:pt>
                <c:pt idx="1104">
                  <c:v>1.4771608772123527E-2</c:v>
                </c:pt>
                <c:pt idx="1105">
                  <c:v>1.4771608772123527E-2</c:v>
                </c:pt>
                <c:pt idx="1106">
                  <c:v>1.4771608772123527E-2</c:v>
                </c:pt>
                <c:pt idx="1107">
                  <c:v>1.4771608772123527E-2</c:v>
                </c:pt>
                <c:pt idx="1108">
                  <c:v>1.4771608772123527E-2</c:v>
                </c:pt>
                <c:pt idx="1109">
                  <c:v>1.4771608772123527E-2</c:v>
                </c:pt>
                <c:pt idx="1110">
                  <c:v>1.4771608772123527E-2</c:v>
                </c:pt>
                <c:pt idx="1111">
                  <c:v>1.4771608772123527E-2</c:v>
                </c:pt>
                <c:pt idx="1112">
                  <c:v>1.4771608772123527E-2</c:v>
                </c:pt>
                <c:pt idx="1113">
                  <c:v>1.4771608772123527E-2</c:v>
                </c:pt>
                <c:pt idx="1114">
                  <c:v>1.4771608772123527E-2</c:v>
                </c:pt>
                <c:pt idx="1115">
                  <c:v>1.4771608772123527E-2</c:v>
                </c:pt>
                <c:pt idx="1116">
                  <c:v>1.4771608772123527E-2</c:v>
                </c:pt>
                <c:pt idx="1117">
                  <c:v>1.4771608772123527E-2</c:v>
                </c:pt>
                <c:pt idx="1118">
                  <c:v>1.4771608772123527E-2</c:v>
                </c:pt>
                <c:pt idx="1119">
                  <c:v>1.4771608772123527E-2</c:v>
                </c:pt>
                <c:pt idx="1120">
                  <c:v>1.4771608772123527E-2</c:v>
                </c:pt>
                <c:pt idx="1121">
                  <c:v>1.4771608772123527E-2</c:v>
                </c:pt>
                <c:pt idx="1122">
                  <c:v>1.4771608772123527E-2</c:v>
                </c:pt>
                <c:pt idx="1123">
                  <c:v>1.4771608772123527E-2</c:v>
                </c:pt>
                <c:pt idx="1124">
                  <c:v>1.4771608772123527E-2</c:v>
                </c:pt>
                <c:pt idx="1125">
                  <c:v>1.4771608772123527E-2</c:v>
                </c:pt>
                <c:pt idx="1126">
                  <c:v>1.4771608772123527E-2</c:v>
                </c:pt>
                <c:pt idx="1127">
                  <c:v>1.4771608772123527E-2</c:v>
                </c:pt>
                <c:pt idx="1128">
                  <c:v>1.4771608772123527E-2</c:v>
                </c:pt>
                <c:pt idx="1129">
                  <c:v>1.4771608772123527E-2</c:v>
                </c:pt>
                <c:pt idx="1130">
                  <c:v>1.4771608772123527E-2</c:v>
                </c:pt>
                <c:pt idx="1131">
                  <c:v>1.4771608772123527E-2</c:v>
                </c:pt>
                <c:pt idx="1132">
                  <c:v>1.4771608772123527E-2</c:v>
                </c:pt>
                <c:pt idx="1133">
                  <c:v>1.4771608772123527E-2</c:v>
                </c:pt>
                <c:pt idx="1134">
                  <c:v>1.4771608772123527E-2</c:v>
                </c:pt>
                <c:pt idx="1135">
                  <c:v>1.4771608772123527E-2</c:v>
                </c:pt>
                <c:pt idx="1136">
                  <c:v>1.4771608772123527E-2</c:v>
                </c:pt>
                <c:pt idx="1137">
                  <c:v>1.4771608772123527E-2</c:v>
                </c:pt>
                <c:pt idx="1138">
                  <c:v>1.4771608772123527E-2</c:v>
                </c:pt>
                <c:pt idx="1139">
                  <c:v>1.4771608772123527E-2</c:v>
                </c:pt>
                <c:pt idx="1140">
                  <c:v>1.4771608772123527E-2</c:v>
                </c:pt>
                <c:pt idx="1141">
                  <c:v>1.4771608772123527E-2</c:v>
                </c:pt>
                <c:pt idx="1142">
                  <c:v>1.4771608772123527E-2</c:v>
                </c:pt>
                <c:pt idx="1143">
                  <c:v>1.4771608772123527E-2</c:v>
                </c:pt>
                <c:pt idx="1144">
                  <c:v>1.4771608772123527E-2</c:v>
                </c:pt>
                <c:pt idx="1145">
                  <c:v>1.4771608772123527E-2</c:v>
                </c:pt>
                <c:pt idx="1146">
                  <c:v>1.4771608772123527E-2</c:v>
                </c:pt>
                <c:pt idx="1147">
                  <c:v>1.4771608772123527E-2</c:v>
                </c:pt>
                <c:pt idx="1148">
                  <c:v>1.4771608772123527E-2</c:v>
                </c:pt>
                <c:pt idx="1149">
                  <c:v>1.4771608772123527E-2</c:v>
                </c:pt>
                <c:pt idx="1150">
                  <c:v>1.4771608772123527E-2</c:v>
                </c:pt>
                <c:pt idx="1151">
                  <c:v>1.4771608772123527E-2</c:v>
                </c:pt>
                <c:pt idx="1152">
                  <c:v>1.4771608772123527E-2</c:v>
                </c:pt>
                <c:pt idx="1153">
                  <c:v>1.4771608772123527E-2</c:v>
                </c:pt>
                <c:pt idx="1154">
                  <c:v>1.4771608772123527E-2</c:v>
                </c:pt>
                <c:pt idx="1155">
                  <c:v>1.4771608772123527E-2</c:v>
                </c:pt>
                <c:pt idx="1156">
                  <c:v>1.4771608772123527E-2</c:v>
                </c:pt>
                <c:pt idx="1157">
                  <c:v>1.4771608772123527E-2</c:v>
                </c:pt>
                <c:pt idx="1158">
                  <c:v>1.4771608772123527E-2</c:v>
                </c:pt>
                <c:pt idx="1159">
                  <c:v>1.4771608772123527E-2</c:v>
                </c:pt>
                <c:pt idx="1160">
                  <c:v>1.4771608772123527E-2</c:v>
                </c:pt>
                <c:pt idx="1161">
                  <c:v>1.4771608772123527E-2</c:v>
                </c:pt>
                <c:pt idx="1162">
                  <c:v>1.4771608772123527E-2</c:v>
                </c:pt>
                <c:pt idx="1163">
                  <c:v>1.4771608772123527E-2</c:v>
                </c:pt>
                <c:pt idx="1164">
                  <c:v>1.4771608772123527E-2</c:v>
                </c:pt>
                <c:pt idx="1165">
                  <c:v>1.4771608772123527E-2</c:v>
                </c:pt>
                <c:pt idx="1166">
                  <c:v>1.4771608772123527E-2</c:v>
                </c:pt>
                <c:pt idx="1167">
                  <c:v>1.4771608772123527E-2</c:v>
                </c:pt>
                <c:pt idx="1168">
                  <c:v>1.4771608772123527E-2</c:v>
                </c:pt>
                <c:pt idx="1169">
                  <c:v>1.4771608772123527E-2</c:v>
                </c:pt>
                <c:pt idx="1170">
                  <c:v>1.4771608772123527E-2</c:v>
                </c:pt>
                <c:pt idx="1171">
                  <c:v>1.4771608772123527E-2</c:v>
                </c:pt>
                <c:pt idx="1172">
                  <c:v>1.4771608772123527E-2</c:v>
                </c:pt>
                <c:pt idx="1173">
                  <c:v>1.4771608772123527E-2</c:v>
                </c:pt>
                <c:pt idx="1174">
                  <c:v>1.4771608772123527E-2</c:v>
                </c:pt>
                <c:pt idx="1175">
                  <c:v>1.4771608772123527E-2</c:v>
                </c:pt>
                <c:pt idx="1176">
                  <c:v>1.4771608772123527E-2</c:v>
                </c:pt>
                <c:pt idx="1177">
                  <c:v>1.4771608772123527E-2</c:v>
                </c:pt>
                <c:pt idx="1178">
                  <c:v>1.4771608772123527E-2</c:v>
                </c:pt>
                <c:pt idx="1179">
                  <c:v>1.4771608772123527E-2</c:v>
                </c:pt>
                <c:pt idx="1180">
                  <c:v>1.4771608772123527E-2</c:v>
                </c:pt>
                <c:pt idx="1181">
                  <c:v>1.4771608772123527E-2</c:v>
                </c:pt>
                <c:pt idx="1182">
                  <c:v>1.4771608772123527E-2</c:v>
                </c:pt>
                <c:pt idx="1183">
                  <c:v>1.4771608772123527E-2</c:v>
                </c:pt>
                <c:pt idx="1184">
                  <c:v>1.4771608772123527E-2</c:v>
                </c:pt>
                <c:pt idx="1185">
                  <c:v>1.4771608772123527E-2</c:v>
                </c:pt>
                <c:pt idx="1186">
                  <c:v>1.4771608772123527E-2</c:v>
                </c:pt>
                <c:pt idx="1187">
                  <c:v>1.4771608772123527E-2</c:v>
                </c:pt>
                <c:pt idx="1188">
                  <c:v>1.4771608772123527E-2</c:v>
                </c:pt>
                <c:pt idx="1189">
                  <c:v>1.4771608772123527E-2</c:v>
                </c:pt>
                <c:pt idx="1190">
                  <c:v>1.4771608772123527E-2</c:v>
                </c:pt>
                <c:pt idx="1191">
                  <c:v>1.4771608772123527E-2</c:v>
                </c:pt>
                <c:pt idx="1192">
                  <c:v>1.4771608772123527E-2</c:v>
                </c:pt>
                <c:pt idx="1193">
                  <c:v>1.4771608772123527E-2</c:v>
                </c:pt>
                <c:pt idx="1194">
                  <c:v>1.4771608772123527E-2</c:v>
                </c:pt>
                <c:pt idx="1195">
                  <c:v>1.4771608772123527E-2</c:v>
                </c:pt>
                <c:pt idx="1196">
                  <c:v>1.4771608772123527E-2</c:v>
                </c:pt>
                <c:pt idx="1197">
                  <c:v>1.4771608772123527E-2</c:v>
                </c:pt>
                <c:pt idx="1198">
                  <c:v>1.4771608772123527E-2</c:v>
                </c:pt>
                <c:pt idx="1199">
                  <c:v>1.4771608772123527E-2</c:v>
                </c:pt>
                <c:pt idx="1200">
                  <c:v>1.4771608772123527E-2</c:v>
                </c:pt>
                <c:pt idx="1201">
                  <c:v>1.4771608772123527E-2</c:v>
                </c:pt>
                <c:pt idx="1202">
                  <c:v>1.4771608772123527E-2</c:v>
                </c:pt>
                <c:pt idx="1203">
                  <c:v>1.4771608772123527E-2</c:v>
                </c:pt>
                <c:pt idx="1204">
                  <c:v>1.4771608772123527E-2</c:v>
                </c:pt>
                <c:pt idx="1205">
                  <c:v>1.4771608772123527E-2</c:v>
                </c:pt>
                <c:pt idx="1206">
                  <c:v>1.4771608772123527E-2</c:v>
                </c:pt>
                <c:pt idx="1207">
                  <c:v>1.4771608772123527E-2</c:v>
                </c:pt>
                <c:pt idx="1208">
                  <c:v>1.4771608772123527E-2</c:v>
                </c:pt>
                <c:pt idx="1209">
                  <c:v>1.4771608772123527E-2</c:v>
                </c:pt>
                <c:pt idx="1210">
                  <c:v>1.4771608772123527E-2</c:v>
                </c:pt>
                <c:pt idx="1211">
                  <c:v>1.4771608772123527E-2</c:v>
                </c:pt>
                <c:pt idx="1212">
                  <c:v>1.4771608772123527E-2</c:v>
                </c:pt>
                <c:pt idx="1213">
                  <c:v>1.4771608772123527E-2</c:v>
                </c:pt>
                <c:pt idx="1214">
                  <c:v>1.4771608772123527E-2</c:v>
                </c:pt>
                <c:pt idx="1215">
                  <c:v>1.4771608772123527E-2</c:v>
                </c:pt>
                <c:pt idx="1216">
                  <c:v>1.4771608772123527E-2</c:v>
                </c:pt>
                <c:pt idx="1217">
                  <c:v>1.4771608772123527E-2</c:v>
                </c:pt>
                <c:pt idx="1218">
                  <c:v>1.4771608772123527E-2</c:v>
                </c:pt>
                <c:pt idx="1219">
                  <c:v>1.4771608772123527E-2</c:v>
                </c:pt>
                <c:pt idx="1220">
                  <c:v>1.4771608772123527E-2</c:v>
                </c:pt>
                <c:pt idx="1221">
                  <c:v>1.4771608772123527E-2</c:v>
                </c:pt>
                <c:pt idx="1222">
                  <c:v>1.4771608772123527E-2</c:v>
                </c:pt>
                <c:pt idx="1223">
                  <c:v>1.4771608772123527E-2</c:v>
                </c:pt>
                <c:pt idx="1224">
                  <c:v>1.4771608772123527E-2</c:v>
                </c:pt>
                <c:pt idx="1225">
                  <c:v>1.4771608772123527E-2</c:v>
                </c:pt>
                <c:pt idx="1226">
                  <c:v>1.4771608772123527E-2</c:v>
                </c:pt>
                <c:pt idx="1227">
                  <c:v>1.4771608772123527E-2</c:v>
                </c:pt>
                <c:pt idx="1228">
                  <c:v>1.4771608772123527E-2</c:v>
                </c:pt>
                <c:pt idx="1229">
                  <c:v>1.4771608772123527E-2</c:v>
                </c:pt>
                <c:pt idx="1230">
                  <c:v>1.4771608772123527E-2</c:v>
                </c:pt>
                <c:pt idx="1231">
                  <c:v>1.4771608772123527E-2</c:v>
                </c:pt>
                <c:pt idx="1232">
                  <c:v>1.4771608772123527E-2</c:v>
                </c:pt>
                <c:pt idx="1233">
                  <c:v>1.4771608772123527E-2</c:v>
                </c:pt>
                <c:pt idx="1234">
                  <c:v>1.4771608772123527E-2</c:v>
                </c:pt>
                <c:pt idx="1235">
                  <c:v>1.4771608772123527E-2</c:v>
                </c:pt>
                <c:pt idx="1236">
                  <c:v>1.4771608772123527E-2</c:v>
                </c:pt>
                <c:pt idx="1237">
                  <c:v>1.4771608772123527E-2</c:v>
                </c:pt>
                <c:pt idx="1238">
                  <c:v>1.4771608772123527E-2</c:v>
                </c:pt>
                <c:pt idx="1239">
                  <c:v>1.4771608772123527E-2</c:v>
                </c:pt>
                <c:pt idx="1240">
                  <c:v>1.4771608772123527E-2</c:v>
                </c:pt>
                <c:pt idx="1241">
                  <c:v>1.4771608772123527E-2</c:v>
                </c:pt>
                <c:pt idx="1242">
                  <c:v>1.4771608772123527E-2</c:v>
                </c:pt>
                <c:pt idx="1243">
                  <c:v>1.4771608772123527E-2</c:v>
                </c:pt>
                <c:pt idx="1244">
                  <c:v>1.4771608772123527E-2</c:v>
                </c:pt>
                <c:pt idx="1245">
                  <c:v>1.4771608772123527E-2</c:v>
                </c:pt>
                <c:pt idx="1246">
                  <c:v>1.4771608772123527E-2</c:v>
                </c:pt>
                <c:pt idx="1247">
                  <c:v>1.4771608772123527E-2</c:v>
                </c:pt>
                <c:pt idx="1248">
                  <c:v>1.4771608772123527E-2</c:v>
                </c:pt>
                <c:pt idx="1249">
                  <c:v>1.4771608772123527E-2</c:v>
                </c:pt>
                <c:pt idx="1250">
                  <c:v>1.4771608772123527E-2</c:v>
                </c:pt>
                <c:pt idx="1251">
                  <c:v>1.4771608772123527E-2</c:v>
                </c:pt>
                <c:pt idx="1252">
                  <c:v>1.4771608772123527E-2</c:v>
                </c:pt>
                <c:pt idx="1253">
                  <c:v>1.4771608772123527E-2</c:v>
                </c:pt>
                <c:pt idx="1254">
                  <c:v>1.4771608772123527E-2</c:v>
                </c:pt>
                <c:pt idx="1255">
                  <c:v>1.4771608772123527E-2</c:v>
                </c:pt>
                <c:pt idx="1256">
                  <c:v>1.4771608772123527E-2</c:v>
                </c:pt>
                <c:pt idx="1257">
                  <c:v>1.4771608772123527E-2</c:v>
                </c:pt>
                <c:pt idx="1258">
                  <c:v>1.4771608772123527E-2</c:v>
                </c:pt>
                <c:pt idx="1259">
                  <c:v>1.4771608772123527E-2</c:v>
                </c:pt>
                <c:pt idx="1260">
                  <c:v>1.4771608772123527E-2</c:v>
                </c:pt>
                <c:pt idx="1261">
                  <c:v>1.4771608772123527E-2</c:v>
                </c:pt>
                <c:pt idx="1262">
                  <c:v>1.4771608772123527E-2</c:v>
                </c:pt>
                <c:pt idx="1263">
                  <c:v>1.4771608772123527E-2</c:v>
                </c:pt>
                <c:pt idx="1264">
                  <c:v>1.4771608772123527E-2</c:v>
                </c:pt>
                <c:pt idx="1265">
                  <c:v>1.4771608772123527E-2</c:v>
                </c:pt>
                <c:pt idx="1266">
                  <c:v>1.4771608772123527E-2</c:v>
                </c:pt>
                <c:pt idx="1267">
                  <c:v>1.4771608772123527E-2</c:v>
                </c:pt>
                <c:pt idx="1268">
                  <c:v>1.4771608772123527E-2</c:v>
                </c:pt>
                <c:pt idx="1269">
                  <c:v>1.4771608772123527E-2</c:v>
                </c:pt>
                <c:pt idx="1270">
                  <c:v>1.4771608772123527E-2</c:v>
                </c:pt>
                <c:pt idx="1271">
                  <c:v>1.4771608772123527E-2</c:v>
                </c:pt>
                <c:pt idx="1272">
                  <c:v>1.4771608772123527E-2</c:v>
                </c:pt>
                <c:pt idx="1273">
                  <c:v>1.4771608772123527E-2</c:v>
                </c:pt>
                <c:pt idx="1274">
                  <c:v>1.4771608772123527E-2</c:v>
                </c:pt>
                <c:pt idx="1275">
                  <c:v>1.4771608772123527E-2</c:v>
                </c:pt>
                <c:pt idx="1276">
                  <c:v>1.4771608772123527E-2</c:v>
                </c:pt>
                <c:pt idx="1277">
                  <c:v>1.4771608772123527E-2</c:v>
                </c:pt>
                <c:pt idx="1278">
                  <c:v>1.4771608772123527E-2</c:v>
                </c:pt>
                <c:pt idx="1279">
                  <c:v>1.4771608772123527E-2</c:v>
                </c:pt>
                <c:pt idx="1280">
                  <c:v>1.4771608772123527E-2</c:v>
                </c:pt>
                <c:pt idx="1281">
                  <c:v>1.4771608772123527E-2</c:v>
                </c:pt>
                <c:pt idx="1282">
                  <c:v>1.4771608772123527E-2</c:v>
                </c:pt>
                <c:pt idx="1283">
                  <c:v>1.4771608772123527E-2</c:v>
                </c:pt>
                <c:pt idx="1284">
                  <c:v>1.4771608772123527E-2</c:v>
                </c:pt>
                <c:pt idx="1285">
                  <c:v>1.4771608772123527E-2</c:v>
                </c:pt>
                <c:pt idx="1286">
                  <c:v>1.4771608772123527E-2</c:v>
                </c:pt>
                <c:pt idx="1287">
                  <c:v>1.4771608772123527E-2</c:v>
                </c:pt>
                <c:pt idx="1288">
                  <c:v>1.4771608772123527E-2</c:v>
                </c:pt>
                <c:pt idx="1289">
                  <c:v>1.4771608772123527E-2</c:v>
                </c:pt>
                <c:pt idx="1290">
                  <c:v>1.4771608772123527E-2</c:v>
                </c:pt>
                <c:pt idx="1291">
                  <c:v>1.4771608772123527E-2</c:v>
                </c:pt>
                <c:pt idx="1292">
                  <c:v>1.4771608772123527E-2</c:v>
                </c:pt>
                <c:pt idx="1293">
                  <c:v>1.4771608772123527E-2</c:v>
                </c:pt>
                <c:pt idx="1294">
                  <c:v>1.4771608772123527E-2</c:v>
                </c:pt>
                <c:pt idx="1295">
                  <c:v>1.4771608772123527E-2</c:v>
                </c:pt>
                <c:pt idx="1296">
                  <c:v>1.4771608772123527E-2</c:v>
                </c:pt>
                <c:pt idx="1297">
                  <c:v>1.4771608772123527E-2</c:v>
                </c:pt>
                <c:pt idx="1298">
                  <c:v>1.4771608772123527E-2</c:v>
                </c:pt>
                <c:pt idx="1299">
                  <c:v>1.4771608772123527E-2</c:v>
                </c:pt>
                <c:pt idx="1300">
                  <c:v>1.4771608772123527E-2</c:v>
                </c:pt>
                <c:pt idx="1301">
                  <c:v>1.4771608772123527E-2</c:v>
                </c:pt>
                <c:pt idx="1302">
                  <c:v>1.4771608772123527E-2</c:v>
                </c:pt>
                <c:pt idx="1303">
                  <c:v>1.4771608772123527E-2</c:v>
                </c:pt>
                <c:pt idx="1304">
                  <c:v>1.4771608772123527E-2</c:v>
                </c:pt>
                <c:pt idx="1305">
                  <c:v>1.4771608772123527E-2</c:v>
                </c:pt>
                <c:pt idx="1306">
                  <c:v>1.4771608772123527E-2</c:v>
                </c:pt>
                <c:pt idx="1307">
                  <c:v>1.4771608772123527E-2</c:v>
                </c:pt>
                <c:pt idx="1308">
                  <c:v>1.4771608772123527E-2</c:v>
                </c:pt>
                <c:pt idx="1309">
                  <c:v>1.4771608772123527E-2</c:v>
                </c:pt>
                <c:pt idx="1310">
                  <c:v>1.4771608772123527E-2</c:v>
                </c:pt>
                <c:pt idx="1311">
                  <c:v>1.4771608772123527E-2</c:v>
                </c:pt>
                <c:pt idx="1312">
                  <c:v>1.4771608772123527E-2</c:v>
                </c:pt>
                <c:pt idx="1313">
                  <c:v>1.4771608772123527E-2</c:v>
                </c:pt>
                <c:pt idx="1314">
                  <c:v>1.4771608772123527E-2</c:v>
                </c:pt>
                <c:pt idx="1315">
                  <c:v>1.4771608772123527E-2</c:v>
                </c:pt>
                <c:pt idx="1316">
                  <c:v>1.4771608772123527E-2</c:v>
                </c:pt>
                <c:pt idx="1317">
                  <c:v>1.4771608772123527E-2</c:v>
                </c:pt>
                <c:pt idx="1318">
                  <c:v>1.4771608772123527E-2</c:v>
                </c:pt>
                <c:pt idx="1319">
                  <c:v>1.4771608772123527E-2</c:v>
                </c:pt>
                <c:pt idx="1320">
                  <c:v>1.4771608772123527E-2</c:v>
                </c:pt>
                <c:pt idx="1321">
                  <c:v>1.4771608772123527E-2</c:v>
                </c:pt>
                <c:pt idx="1322">
                  <c:v>1.4771608772123527E-2</c:v>
                </c:pt>
                <c:pt idx="1323">
                  <c:v>1.4771608772123527E-2</c:v>
                </c:pt>
                <c:pt idx="1324">
                  <c:v>1.4771608772123527E-2</c:v>
                </c:pt>
                <c:pt idx="1325">
                  <c:v>1.4771608772123527E-2</c:v>
                </c:pt>
                <c:pt idx="1326">
                  <c:v>1.4771608772123527E-2</c:v>
                </c:pt>
                <c:pt idx="1327">
                  <c:v>1.4771608772123527E-2</c:v>
                </c:pt>
                <c:pt idx="1328">
                  <c:v>1.4771608772123527E-2</c:v>
                </c:pt>
                <c:pt idx="1329">
                  <c:v>1.4771608772123527E-2</c:v>
                </c:pt>
                <c:pt idx="1330">
                  <c:v>1.4771608772123527E-2</c:v>
                </c:pt>
                <c:pt idx="1331">
                  <c:v>1.4771608772123527E-2</c:v>
                </c:pt>
                <c:pt idx="1332">
                  <c:v>1.4771608772123527E-2</c:v>
                </c:pt>
                <c:pt idx="1333">
                  <c:v>1.4771608772123527E-2</c:v>
                </c:pt>
                <c:pt idx="1334">
                  <c:v>1.4771608772123527E-2</c:v>
                </c:pt>
                <c:pt idx="1335">
                  <c:v>1.4771608772123527E-2</c:v>
                </c:pt>
                <c:pt idx="1336">
                  <c:v>1.4771608772123527E-2</c:v>
                </c:pt>
                <c:pt idx="1337">
                  <c:v>1.4771608772123527E-2</c:v>
                </c:pt>
                <c:pt idx="1338">
                  <c:v>1.4771608772123527E-2</c:v>
                </c:pt>
                <c:pt idx="1339">
                  <c:v>1.4771608772123527E-2</c:v>
                </c:pt>
                <c:pt idx="1340">
                  <c:v>1.4771608772123527E-2</c:v>
                </c:pt>
                <c:pt idx="1341">
                  <c:v>1.4771608772123527E-2</c:v>
                </c:pt>
                <c:pt idx="1342">
                  <c:v>1.4771608772123527E-2</c:v>
                </c:pt>
                <c:pt idx="1343">
                  <c:v>1.4771608772123527E-2</c:v>
                </c:pt>
                <c:pt idx="1344">
                  <c:v>1.4771608772123527E-2</c:v>
                </c:pt>
                <c:pt idx="1345">
                  <c:v>1.4771608772123527E-2</c:v>
                </c:pt>
                <c:pt idx="1346">
                  <c:v>1.4771608772123527E-2</c:v>
                </c:pt>
                <c:pt idx="1347">
                  <c:v>1.4771608772123527E-2</c:v>
                </c:pt>
                <c:pt idx="1348">
                  <c:v>1.4771608772123527E-2</c:v>
                </c:pt>
                <c:pt idx="1349">
                  <c:v>1.4771608772123527E-2</c:v>
                </c:pt>
                <c:pt idx="1350">
                  <c:v>1.4771608772123527E-2</c:v>
                </c:pt>
                <c:pt idx="1351">
                  <c:v>1.4771608772123527E-2</c:v>
                </c:pt>
                <c:pt idx="1352">
                  <c:v>1.4771608772123527E-2</c:v>
                </c:pt>
                <c:pt idx="1353">
                  <c:v>1.4771608772123527E-2</c:v>
                </c:pt>
                <c:pt idx="1354">
                  <c:v>1.4771608772123527E-2</c:v>
                </c:pt>
                <c:pt idx="1355">
                  <c:v>1.4771608772123527E-2</c:v>
                </c:pt>
                <c:pt idx="1356">
                  <c:v>1.4771608772123527E-2</c:v>
                </c:pt>
                <c:pt idx="1357">
                  <c:v>1.4771608772123527E-2</c:v>
                </c:pt>
                <c:pt idx="1358">
                  <c:v>1.4771608772123527E-2</c:v>
                </c:pt>
                <c:pt idx="1359">
                  <c:v>1.4771608772123527E-2</c:v>
                </c:pt>
                <c:pt idx="1360">
                  <c:v>1.4771608772123527E-2</c:v>
                </c:pt>
                <c:pt idx="1361">
                  <c:v>1.4771608772123527E-2</c:v>
                </c:pt>
                <c:pt idx="1362">
                  <c:v>1.4771608772123527E-2</c:v>
                </c:pt>
                <c:pt idx="1363">
                  <c:v>1.4771608772123527E-2</c:v>
                </c:pt>
                <c:pt idx="1364">
                  <c:v>1.4771608772123527E-2</c:v>
                </c:pt>
                <c:pt idx="1365">
                  <c:v>1.4771608772123527E-2</c:v>
                </c:pt>
                <c:pt idx="1366">
                  <c:v>1.4771608772123527E-2</c:v>
                </c:pt>
                <c:pt idx="1367">
                  <c:v>1.4771608772123527E-2</c:v>
                </c:pt>
                <c:pt idx="1368">
                  <c:v>1.4771608772123527E-2</c:v>
                </c:pt>
                <c:pt idx="1369">
                  <c:v>1.4771608772123527E-2</c:v>
                </c:pt>
                <c:pt idx="1370">
                  <c:v>1.4771608772123527E-2</c:v>
                </c:pt>
                <c:pt idx="1371">
                  <c:v>1.4771608772123527E-2</c:v>
                </c:pt>
                <c:pt idx="1372">
                  <c:v>1.4771608772123527E-2</c:v>
                </c:pt>
                <c:pt idx="1373">
                  <c:v>1.4771608772123527E-2</c:v>
                </c:pt>
                <c:pt idx="1374">
                  <c:v>1.4771608772123527E-2</c:v>
                </c:pt>
                <c:pt idx="1375">
                  <c:v>1.4771608772123527E-2</c:v>
                </c:pt>
                <c:pt idx="1376">
                  <c:v>1.4771608772123527E-2</c:v>
                </c:pt>
                <c:pt idx="1377">
                  <c:v>1.4771608772123527E-2</c:v>
                </c:pt>
                <c:pt idx="1378">
                  <c:v>1.4771608772123527E-2</c:v>
                </c:pt>
                <c:pt idx="1379">
                  <c:v>1.4771608772123527E-2</c:v>
                </c:pt>
                <c:pt idx="1380">
                  <c:v>1.4771608772123527E-2</c:v>
                </c:pt>
                <c:pt idx="1381">
                  <c:v>1.4771608772123527E-2</c:v>
                </c:pt>
                <c:pt idx="1382">
                  <c:v>1.4771608772123527E-2</c:v>
                </c:pt>
                <c:pt idx="1383">
                  <c:v>1.4771608772123527E-2</c:v>
                </c:pt>
                <c:pt idx="1384">
                  <c:v>1.4771608772123527E-2</c:v>
                </c:pt>
                <c:pt idx="1385">
                  <c:v>1.4771608772123527E-2</c:v>
                </c:pt>
                <c:pt idx="1386">
                  <c:v>1.4771608772123527E-2</c:v>
                </c:pt>
                <c:pt idx="1387">
                  <c:v>1.4771608772123527E-2</c:v>
                </c:pt>
                <c:pt idx="1388">
                  <c:v>1.4771608772123527E-2</c:v>
                </c:pt>
                <c:pt idx="1389">
                  <c:v>1.4771608772123527E-2</c:v>
                </c:pt>
                <c:pt idx="1390">
                  <c:v>1.4771608772123527E-2</c:v>
                </c:pt>
                <c:pt idx="1391">
                  <c:v>1.4771608772123527E-2</c:v>
                </c:pt>
                <c:pt idx="1392">
                  <c:v>1.4771608772123527E-2</c:v>
                </c:pt>
                <c:pt idx="1393">
                  <c:v>1.4771608772123527E-2</c:v>
                </c:pt>
                <c:pt idx="1394">
                  <c:v>1.4771608772123527E-2</c:v>
                </c:pt>
                <c:pt idx="1395">
                  <c:v>1.4771608772123527E-2</c:v>
                </c:pt>
                <c:pt idx="1396">
                  <c:v>1.4771608772123527E-2</c:v>
                </c:pt>
                <c:pt idx="1397">
                  <c:v>1.4771608772123527E-2</c:v>
                </c:pt>
                <c:pt idx="1398">
                  <c:v>1.4771608772123527E-2</c:v>
                </c:pt>
                <c:pt idx="1399">
                  <c:v>1.4771608772123527E-2</c:v>
                </c:pt>
                <c:pt idx="1400">
                  <c:v>1.4771608772123527E-2</c:v>
                </c:pt>
                <c:pt idx="1401">
                  <c:v>1.4771608772123527E-2</c:v>
                </c:pt>
                <c:pt idx="1402">
                  <c:v>1.4771608772123527E-2</c:v>
                </c:pt>
                <c:pt idx="1403">
                  <c:v>1.4771608772123527E-2</c:v>
                </c:pt>
                <c:pt idx="1404">
                  <c:v>1.4771608772123527E-2</c:v>
                </c:pt>
                <c:pt idx="1405">
                  <c:v>1.4771608772123527E-2</c:v>
                </c:pt>
                <c:pt idx="1406">
                  <c:v>1.4771608772123527E-2</c:v>
                </c:pt>
                <c:pt idx="1407">
                  <c:v>1.4771608772123527E-2</c:v>
                </c:pt>
                <c:pt idx="1408">
                  <c:v>1.4771608772123527E-2</c:v>
                </c:pt>
                <c:pt idx="1409">
                  <c:v>1.4771608772123527E-2</c:v>
                </c:pt>
                <c:pt idx="1410">
                  <c:v>1.4771608772123527E-2</c:v>
                </c:pt>
                <c:pt idx="1411">
                  <c:v>1.4771608772123527E-2</c:v>
                </c:pt>
                <c:pt idx="1412">
                  <c:v>1.4771608772123527E-2</c:v>
                </c:pt>
                <c:pt idx="1413">
                  <c:v>1.4771608772123527E-2</c:v>
                </c:pt>
                <c:pt idx="1414">
                  <c:v>1.4771608772123527E-2</c:v>
                </c:pt>
                <c:pt idx="1415">
                  <c:v>1.4771608772123527E-2</c:v>
                </c:pt>
                <c:pt idx="1416">
                  <c:v>1.4771608772123527E-2</c:v>
                </c:pt>
                <c:pt idx="1417">
                  <c:v>1.4771608772123527E-2</c:v>
                </c:pt>
                <c:pt idx="1418">
                  <c:v>1.4771608772123527E-2</c:v>
                </c:pt>
                <c:pt idx="1419">
                  <c:v>1.4771608772123527E-2</c:v>
                </c:pt>
                <c:pt idx="1420">
                  <c:v>1.4771608772123527E-2</c:v>
                </c:pt>
                <c:pt idx="1421">
                  <c:v>1.4771608772123527E-2</c:v>
                </c:pt>
                <c:pt idx="1422">
                  <c:v>1.4771608772123527E-2</c:v>
                </c:pt>
                <c:pt idx="1423">
                  <c:v>1.4771608772123527E-2</c:v>
                </c:pt>
                <c:pt idx="1424">
                  <c:v>1.4771608772123527E-2</c:v>
                </c:pt>
                <c:pt idx="1425">
                  <c:v>1.4771608772123527E-2</c:v>
                </c:pt>
                <c:pt idx="1426">
                  <c:v>1.4771608772123527E-2</c:v>
                </c:pt>
                <c:pt idx="1427">
                  <c:v>1.4771608772123527E-2</c:v>
                </c:pt>
                <c:pt idx="1428">
                  <c:v>1.4771608772123527E-2</c:v>
                </c:pt>
                <c:pt idx="1429">
                  <c:v>1.4771608772123527E-2</c:v>
                </c:pt>
                <c:pt idx="1430">
                  <c:v>1.4771608772123527E-2</c:v>
                </c:pt>
                <c:pt idx="1431">
                  <c:v>1.4771608772123527E-2</c:v>
                </c:pt>
                <c:pt idx="1432">
                  <c:v>1.4771608772123527E-2</c:v>
                </c:pt>
                <c:pt idx="1433">
                  <c:v>1.4771608772123527E-2</c:v>
                </c:pt>
                <c:pt idx="1434">
                  <c:v>1.4771608772123527E-2</c:v>
                </c:pt>
                <c:pt idx="1435">
                  <c:v>1.4771608772123527E-2</c:v>
                </c:pt>
                <c:pt idx="1436">
                  <c:v>1.4771608772123527E-2</c:v>
                </c:pt>
                <c:pt idx="1437">
                  <c:v>1.4771608772123527E-2</c:v>
                </c:pt>
                <c:pt idx="1438">
                  <c:v>1.4771608772123527E-2</c:v>
                </c:pt>
                <c:pt idx="1439">
                  <c:v>1.4771608772123527E-2</c:v>
                </c:pt>
                <c:pt idx="1440">
                  <c:v>1.4771608772123527E-2</c:v>
                </c:pt>
                <c:pt idx="1441">
                  <c:v>1.4771608772123527E-2</c:v>
                </c:pt>
                <c:pt idx="1442">
                  <c:v>1.4771608772123527E-2</c:v>
                </c:pt>
                <c:pt idx="1443">
                  <c:v>1.4771608772123527E-2</c:v>
                </c:pt>
                <c:pt idx="1444">
                  <c:v>1.4771608772123527E-2</c:v>
                </c:pt>
                <c:pt idx="1445">
                  <c:v>1.4771608772123527E-2</c:v>
                </c:pt>
                <c:pt idx="1446">
                  <c:v>1.4771608772123527E-2</c:v>
                </c:pt>
                <c:pt idx="1447">
                  <c:v>1.4771608772123527E-2</c:v>
                </c:pt>
                <c:pt idx="1448">
                  <c:v>1.4771608772123527E-2</c:v>
                </c:pt>
                <c:pt idx="1449">
                  <c:v>1.4771608772123527E-2</c:v>
                </c:pt>
                <c:pt idx="1450">
                  <c:v>1.4771608772123527E-2</c:v>
                </c:pt>
                <c:pt idx="1451">
                  <c:v>1.4771608772123527E-2</c:v>
                </c:pt>
                <c:pt idx="1452">
                  <c:v>1.4771608772123527E-2</c:v>
                </c:pt>
                <c:pt idx="1453">
                  <c:v>1.4771608772123527E-2</c:v>
                </c:pt>
                <c:pt idx="1454">
                  <c:v>1.4771608772123527E-2</c:v>
                </c:pt>
                <c:pt idx="1455">
                  <c:v>1.4771608772123527E-2</c:v>
                </c:pt>
                <c:pt idx="1456">
                  <c:v>1.4771608772123527E-2</c:v>
                </c:pt>
                <c:pt idx="1457">
                  <c:v>1.4771608772123527E-2</c:v>
                </c:pt>
                <c:pt idx="1458">
                  <c:v>1.4771608772123527E-2</c:v>
                </c:pt>
                <c:pt idx="1459">
                  <c:v>1.4771608772123527E-2</c:v>
                </c:pt>
                <c:pt idx="1460">
                  <c:v>1.4771608772123527E-2</c:v>
                </c:pt>
                <c:pt idx="1461">
                  <c:v>1.4771608772123527E-2</c:v>
                </c:pt>
                <c:pt idx="1462">
                  <c:v>1.4771608772123527E-2</c:v>
                </c:pt>
                <c:pt idx="1463">
                  <c:v>1.4771608772123527E-2</c:v>
                </c:pt>
                <c:pt idx="1464">
                  <c:v>1.4771608772123527E-2</c:v>
                </c:pt>
                <c:pt idx="1465">
                  <c:v>1.4771608772123527E-2</c:v>
                </c:pt>
                <c:pt idx="1466">
                  <c:v>1.4771608772123527E-2</c:v>
                </c:pt>
                <c:pt idx="1467">
                  <c:v>1.4771608772123527E-2</c:v>
                </c:pt>
                <c:pt idx="1468">
                  <c:v>1.4771608772123527E-2</c:v>
                </c:pt>
                <c:pt idx="1469">
                  <c:v>1.4771608772123527E-2</c:v>
                </c:pt>
                <c:pt idx="1470">
                  <c:v>1.4771608772123527E-2</c:v>
                </c:pt>
                <c:pt idx="1471">
                  <c:v>1.4771608772123527E-2</c:v>
                </c:pt>
                <c:pt idx="1472">
                  <c:v>1.4771608772123527E-2</c:v>
                </c:pt>
                <c:pt idx="1473">
                  <c:v>1.4771608772123527E-2</c:v>
                </c:pt>
                <c:pt idx="1474">
                  <c:v>1.4771608772123527E-2</c:v>
                </c:pt>
                <c:pt idx="1475">
                  <c:v>1.4771608772123527E-2</c:v>
                </c:pt>
                <c:pt idx="1476">
                  <c:v>1.4771608772123527E-2</c:v>
                </c:pt>
                <c:pt idx="1477">
                  <c:v>1.4771608772123527E-2</c:v>
                </c:pt>
                <c:pt idx="1478">
                  <c:v>1.4771608772123527E-2</c:v>
                </c:pt>
                <c:pt idx="1479">
                  <c:v>1.4771608772123527E-2</c:v>
                </c:pt>
                <c:pt idx="1480">
                  <c:v>1.4771608772123527E-2</c:v>
                </c:pt>
                <c:pt idx="1481">
                  <c:v>1.4771608772123527E-2</c:v>
                </c:pt>
                <c:pt idx="1482">
                  <c:v>1.4771608772123527E-2</c:v>
                </c:pt>
                <c:pt idx="1483">
                  <c:v>1.4771608772123527E-2</c:v>
                </c:pt>
                <c:pt idx="1484">
                  <c:v>1.4771608772123527E-2</c:v>
                </c:pt>
                <c:pt idx="1485">
                  <c:v>1.4771608772123527E-2</c:v>
                </c:pt>
                <c:pt idx="1486">
                  <c:v>1.4771608772123527E-2</c:v>
                </c:pt>
                <c:pt idx="1487">
                  <c:v>1.4771608772123527E-2</c:v>
                </c:pt>
                <c:pt idx="1488">
                  <c:v>1.4771608772123527E-2</c:v>
                </c:pt>
                <c:pt idx="1489">
                  <c:v>1.4771608772123527E-2</c:v>
                </c:pt>
                <c:pt idx="1490">
                  <c:v>1.4771608772123527E-2</c:v>
                </c:pt>
                <c:pt idx="1491">
                  <c:v>1.4771608772123527E-2</c:v>
                </c:pt>
                <c:pt idx="1492">
                  <c:v>1.4771608772123527E-2</c:v>
                </c:pt>
                <c:pt idx="1493">
                  <c:v>1.4771608772123527E-2</c:v>
                </c:pt>
                <c:pt idx="1494">
                  <c:v>1.4771608772123527E-2</c:v>
                </c:pt>
                <c:pt idx="1495">
                  <c:v>1.4771608772123527E-2</c:v>
                </c:pt>
                <c:pt idx="1496">
                  <c:v>1.4771608772123527E-2</c:v>
                </c:pt>
                <c:pt idx="1497">
                  <c:v>1.4771608772123527E-2</c:v>
                </c:pt>
                <c:pt idx="1498">
                  <c:v>1.4771608772123527E-2</c:v>
                </c:pt>
                <c:pt idx="1499">
                  <c:v>1.4771608772123527E-2</c:v>
                </c:pt>
                <c:pt idx="1500">
                  <c:v>1.4771608772123527E-2</c:v>
                </c:pt>
                <c:pt idx="1501">
                  <c:v>1.4771608772123527E-2</c:v>
                </c:pt>
                <c:pt idx="1502">
                  <c:v>1.4771608772123527E-2</c:v>
                </c:pt>
                <c:pt idx="1503">
                  <c:v>1.4771608772123527E-2</c:v>
                </c:pt>
                <c:pt idx="1504">
                  <c:v>1.4771608772123527E-2</c:v>
                </c:pt>
                <c:pt idx="1505">
                  <c:v>1.4771608772123527E-2</c:v>
                </c:pt>
                <c:pt idx="1506">
                  <c:v>1.4771608772123527E-2</c:v>
                </c:pt>
                <c:pt idx="1507">
                  <c:v>1.4771608772123527E-2</c:v>
                </c:pt>
                <c:pt idx="1508">
                  <c:v>1.4771608772123527E-2</c:v>
                </c:pt>
                <c:pt idx="1509">
                  <c:v>1.4771608772123527E-2</c:v>
                </c:pt>
                <c:pt idx="1510">
                  <c:v>1.4771608772123527E-2</c:v>
                </c:pt>
                <c:pt idx="1511">
                  <c:v>1.4771608772123527E-2</c:v>
                </c:pt>
                <c:pt idx="1512">
                  <c:v>1.4771608772123527E-2</c:v>
                </c:pt>
                <c:pt idx="1513">
                  <c:v>1.4771608772123527E-2</c:v>
                </c:pt>
                <c:pt idx="1514">
                  <c:v>1.4771608772123527E-2</c:v>
                </c:pt>
                <c:pt idx="1515">
                  <c:v>1.4771608772123527E-2</c:v>
                </c:pt>
                <c:pt idx="1516">
                  <c:v>1.4771608772123527E-2</c:v>
                </c:pt>
                <c:pt idx="1517">
                  <c:v>1.4771608772123527E-2</c:v>
                </c:pt>
                <c:pt idx="1518">
                  <c:v>1.4771608772123527E-2</c:v>
                </c:pt>
                <c:pt idx="1519">
                  <c:v>1.4771608772123527E-2</c:v>
                </c:pt>
                <c:pt idx="1520">
                  <c:v>1.4771608772123527E-2</c:v>
                </c:pt>
                <c:pt idx="1521">
                  <c:v>1.4771608772123527E-2</c:v>
                </c:pt>
                <c:pt idx="1522">
                  <c:v>1.4771608772123527E-2</c:v>
                </c:pt>
                <c:pt idx="1523">
                  <c:v>1.4771608772123527E-2</c:v>
                </c:pt>
                <c:pt idx="1524">
                  <c:v>1.4771608772123527E-2</c:v>
                </c:pt>
                <c:pt idx="1525">
                  <c:v>1.4771608772123527E-2</c:v>
                </c:pt>
                <c:pt idx="1526">
                  <c:v>1.4771608772123527E-2</c:v>
                </c:pt>
                <c:pt idx="1527">
                  <c:v>1.4771608772123527E-2</c:v>
                </c:pt>
                <c:pt idx="1528">
                  <c:v>1.4771608772123527E-2</c:v>
                </c:pt>
                <c:pt idx="1529">
                  <c:v>1.4771608772123527E-2</c:v>
                </c:pt>
                <c:pt idx="1530">
                  <c:v>1.4771608772123527E-2</c:v>
                </c:pt>
                <c:pt idx="1531">
                  <c:v>1.4771608772123527E-2</c:v>
                </c:pt>
                <c:pt idx="1532">
                  <c:v>1.4771608772123527E-2</c:v>
                </c:pt>
                <c:pt idx="1533">
                  <c:v>1.4771608772123527E-2</c:v>
                </c:pt>
                <c:pt idx="1534">
                  <c:v>1.4771608772123527E-2</c:v>
                </c:pt>
                <c:pt idx="1535">
                  <c:v>1.4771608772123527E-2</c:v>
                </c:pt>
                <c:pt idx="1536">
                  <c:v>1.4771608772123527E-2</c:v>
                </c:pt>
                <c:pt idx="1537">
                  <c:v>1.4771608772123527E-2</c:v>
                </c:pt>
                <c:pt idx="1538">
                  <c:v>1.4771608772123527E-2</c:v>
                </c:pt>
                <c:pt idx="1539">
                  <c:v>1.4771608772123527E-2</c:v>
                </c:pt>
                <c:pt idx="1540">
                  <c:v>1.4771608772123527E-2</c:v>
                </c:pt>
                <c:pt idx="1541">
                  <c:v>1.4771608772123527E-2</c:v>
                </c:pt>
                <c:pt idx="1542">
                  <c:v>1.4771608772123527E-2</c:v>
                </c:pt>
                <c:pt idx="1543">
                  <c:v>1.4771608772123527E-2</c:v>
                </c:pt>
                <c:pt idx="1544">
                  <c:v>1.4771608772123527E-2</c:v>
                </c:pt>
                <c:pt idx="1545">
                  <c:v>1.4771608772123527E-2</c:v>
                </c:pt>
                <c:pt idx="1546">
                  <c:v>1.4771608772123527E-2</c:v>
                </c:pt>
                <c:pt idx="1547">
                  <c:v>1.4771608772123527E-2</c:v>
                </c:pt>
                <c:pt idx="1548">
                  <c:v>1.4771608772123527E-2</c:v>
                </c:pt>
                <c:pt idx="1549">
                  <c:v>1.4771608772123527E-2</c:v>
                </c:pt>
                <c:pt idx="1550">
                  <c:v>1.4771608772123527E-2</c:v>
                </c:pt>
                <c:pt idx="1551">
                  <c:v>1.4771608772123527E-2</c:v>
                </c:pt>
                <c:pt idx="1552">
                  <c:v>1.4771608772123527E-2</c:v>
                </c:pt>
                <c:pt idx="1553">
                  <c:v>1.4771608772123527E-2</c:v>
                </c:pt>
                <c:pt idx="1554">
                  <c:v>1.4771608772123527E-2</c:v>
                </c:pt>
                <c:pt idx="1555">
                  <c:v>1.4771608772123527E-2</c:v>
                </c:pt>
                <c:pt idx="1556">
                  <c:v>1.4771608772123527E-2</c:v>
                </c:pt>
                <c:pt idx="1557">
                  <c:v>1.4771608772123527E-2</c:v>
                </c:pt>
                <c:pt idx="1558">
                  <c:v>1.4771608772123527E-2</c:v>
                </c:pt>
                <c:pt idx="1559">
                  <c:v>1.4771608772123527E-2</c:v>
                </c:pt>
                <c:pt idx="1560">
                  <c:v>1.4771608772123527E-2</c:v>
                </c:pt>
                <c:pt idx="1561">
                  <c:v>1.4771608772123527E-2</c:v>
                </c:pt>
                <c:pt idx="1562">
                  <c:v>1.4771608772123527E-2</c:v>
                </c:pt>
                <c:pt idx="1563">
                  <c:v>1.4771608772123527E-2</c:v>
                </c:pt>
                <c:pt idx="1564">
                  <c:v>1.4771608772123527E-2</c:v>
                </c:pt>
                <c:pt idx="1565">
                  <c:v>1.4771608772123527E-2</c:v>
                </c:pt>
                <c:pt idx="1566">
                  <c:v>1.4771608772123527E-2</c:v>
                </c:pt>
                <c:pt idx="1567">
                  <c:v>1.4771608772123527E-2</c:v>
                </c:pt>
                <c:pt idx="1568">
                  <c:v>1.4771608772123527E-2</c:v>
                </c:pt>
                <c:pt idx="1569">
                  <c:v>1.4771608772123527E-2</c:v>
                </c:pt>
                <c:pt idx="1570">
                  <c:v>1.4771608772123527E-2</c:v>
                </c:pt>
                <c:pt idx="1571">
                  <c:v>1.4771608772123527E-2</c:v>
                </c:pt>
                <c:pt idx="1572">
                  <c:v>1.4771608772123527E-2</c:v>
                </c:pt>
                <c:pt idx="1573">
                  <c:v>1.4771608772123527E-2</c:v>
                </c:pt>
                <c:pt idx="1574">
                  <c:v>1.4771608772123527E-2</c:v>
                </c:pt>
                <c:pt idx="1575">
                  <c:v>1.4771608772123527E-2</c:v>
                </c:pt>
                <c:pt idx="1576">
                  <c:v>1.4771608772123527E-2</c:v>
                </c:pt>
                <c:pt idx="1577">
                  <c:v>1.4771608772123527E-2</c:v>
                </c:pt>
                <c:pt idx="1578">
                  <c:v>1.4771608772123527E-2</c:v>
                </c:pt>
                <c:pt idx="1579">
                  <c:v>1.4771608772123527E-2</c:v>
                </c:pt>
                <c:pt idx="1580">
                  <c:v>1.4771608772123527E-2</c:v>
                </c:pt>
                <c:pt idx="1581">
                  <c:v>1.4771608772123527E-2</c:v>
                </c:pt>
                <c:pt idx="1582">
                  <c:v>1.4771608772123527E-2</c:v>
                </c:pt>
                <c:pt idx="1583">
                  <c:v>1.4771608772123527E-2</c:v>
                </c:pt>
                <c:pt idx="1584">
                  <c:v>1.4771608772123527E-2</c:v>
                </c:pt>
                <c:pt idx="1585">
                  <c:v>1.4771608772123527E-2</c:v>
                </c:pt>
                <c:pt idx="1586">
                  <c:v>1.4771608772123527E-2</c:v>
                </c:pt>
                <c:pt idx="1587">
                  <c:v>1.4771608772123527E-2</c:v>
                </c:pt>
                <c:pt idx="1588">
                  <c:v>1.4771608772123527E-2</c:v>
                </c:pt>
                <c:pt idx="1589">
                  <c:v>1.4771608772123527E-2</c:v>
                </c:pt>
                <c:pt idx="1590">
                  <c:v>1.4771608772123527E-2</c:v>
                </c:pt>
                <c:pt idx="1591">
                  <c:v>1.4771608772123527E-2</c:v>
                </c:pt>
                <c:pt idx="1592">
                  <c:v>1.4771608772123527E-2</c:v>
                </c:pt>
                <c:pt idx="1593">
                  <c:v>1.4771608772123527E-2</c:v>
                </c:pt>
                <c:pt idx="1594">
                  <c:v>1.4771608772123527E-2</c:v>
                </c:pt>
                <c:pt idx="1595">
                  <c:v>1.4771608772123527E-2</c:v>
                </c:pt>
                <c:pt idx="1596">
                  <c:v>1.4771608772123527E-2</c:v>
                </c:pt>
                <c:pt idx="1597">
                  <c:v>1.4771608772123527E-2</c:v>
                </c:pt>
                <c:pt idx="1598">
                  <c:v>1.4771608772123527E-2</c:v>
                </c:pt>
                <c:pt idx="1599">
                  <c:v>1.4771608772123527E-2</c:v>
                </c:pt>
                <c:pt idx="1600">
                  <c:v>1.4771608772123527E-2</c:v>
                </c:pt>
                <c:pt idx="1601">
                  <c:v>1.4771608772123527E-2</c:v>
                </c:pt>
                <c:pt idx="1602">
                  <c:v>1.4771608772123527E-2</c:v>
                </c:pt>
                <c:pt idx="1603">
                  <c:v>1.4771608772123527E-2</c:v>
                </c:pt>
                <c:pt idx="1604">
                  <c:v>1.4771608772123527E-2</c:v>
                </c:pt>
                <c:pt idx="1605">
                  <c:v>1.4771608772123527E-2</c:v>
                </c:pt>
                <c:pt idx="1606">
                  <c:v>1.4771608772123527E-2</c:v>
                </c:pt>
                <c:pt idx="1607">
                  <c:v>1.4771608772123527E-2</c:v>
                </c:pt>
                <c:pt idx="1608">
                  <c:v>1.4771608772123527E-2</c:v>
                </c:pt>
                <c:pt idx="1609">
                  <c:v>1.4771608772123527E-2</c:v>
                </c:pt>
                <c:pt idx="1610">
                  <c:v>1.4771608772123527E-2</c:v>
                </c:pt>
                <c:pt idx="1611">
                  <c:v>1.4771608772123527E-2</c:v>
                </c:pt>
                <c:pt idx="1612">
                  <c:v>1.4771608772123527E-2</c:v>
                </c:pt>
                <c:pt idx="1613">
                  <c:v>1.4771608772123527E-2</c:v>
                </c:pt>
                <c:pt idx="1614">
                  <c:v>1.4771608772123527E-2</c:v>
                </c:pt>
                <c:pt idx="1615">
                  <c:v>1.4771608772123527E-2</c:v>
                </c:pt>
                <c:pt idx="1616">
                  <c:v>1.4771608772123527E-2</c:v>
                </c:pt>
                <c:pt idx="1617">
                  <c:v>1.4771608772123527E-2</c:v>
                </c:pt>
                <c:pt idx="1618">
                  <c:v>1.4771608772123527E-2</c:v>
                </c:pt>
                <c:pt idx="1619">
                  <c:v>1.4771608772123527E-2</c:v>
                </c:pt>
                <c:pt idx="1620">
                  <c:v>1.4771608772123527E-2</c:v>
                </c:pt>
                <c:pt idx="1621">
                  <c:v>1.4771608772123527E-2</c:v>
                </c:pt>
                <c:pt idx="1622">
                  <c:v>1.4771608772123527E-2</c:v>
                </c:pt>
                <c:pt idx="1623">
                  <c:v>1.4771608772123527E-2</c:v>
                </c:pt>
                <c:pt idx="1624">
                  <c:v>1.4771608772123527E-2</c:v>
                </c:pt>
                <c:pt idx="1625">
                  <c:v>1.4771608772123527E-2</c:v>
                </c:pt>
                <c:pt idx="1626">
                  <c:v>1.4771608772123527E-2</c:v>
                </c:pt>
                <c:pt idx="1627">
                  <c:v>1.4771608772123527E-2</c:v>
                </c:pt>
                <c:pt idx="1628">
                  <c:v>1.4771608772123527E-2</c:v>
                </c:pt>
                <c:pt idx="1629">
                  <c:v>1.4771608772123527E-2</c:v>
                </c:pt>
                <c:pt idx="1630">
                  <c:v>1.4771608772123527E-2</c:v>
                </c:pt>
                <c:pt idx="1631">
                  <c:v>1.4771608772123527E-2</c:v>
                </c:pt>
                <c:pt idx="1632">
                  <c:v>1.4771608772123527E-2</c:v>
                </c:pt>
                <c:pt idx="1633">
                  <c:v>1.4771608772123527E-2</c:v>
                </c:pt>
                <c:pt idx="1634">
                  <c:v>1.4771608772123527E-2</c:v>
                </c:pt>
                <c:pt idx="1635">
                  <c:v>1.4771608772123527E-2</c:v>
                </c:pt>
                <c:pt idx="1636">
                  <c:v>1.4771608772123527E-2</c:v>
                </c:pt>
                <c:pt idx="1637">
                  <c:v>1.4771608772123527E-2</c:v>
                </c:pt>
                <c:pt idx="1638">
                  <c:v>1.4771608772123527E-2</c:v>
                </c:pt>
                <c:pt idx="1639">
                  <c:v>1.4771608772123527E-2</c:v>
                </c:pt>
                <c:pt idx="1640">
                  <c:v>1.4771608772123527E-2</c:v>
                </c:pt>
                <c:pt idx="1641">
                  <c:v>1.4771608772123527E-2</c:v>
                </c:pt>
                <c:pt idx="1642">
                  <c:v>1.4771608772123527E-2</c:v>
                </c:pt>
                <c:pt idx="1643">
                  <c:v>1.4771608772123527E-2</c:v>
                </c:pt>
                <c:pt idx="1644">
                  <c:v>1.4771608772123527E-2</c:v>
                </c:pt>
                <c:pt idx="1645">
                  <c:v>1.4771608772123527E-2</c:v>
                </c:pt>
                <c:pt idx="1646">
                  <c:v>1.4771608772123527E-2</c:v>
                </c:pt>
                <c:pt idx="1647">
                  <c:v>1.4771608772123527E-2</c:v>
                </c:pt>
                <c:pt idx="1648">
                  <c:v>1.4771608772123527E-2</c:v>
                </c:pt>
                <c:pt idx="1649">
                  <c:v>1.4771608772123527E-2</c:v>
                </c:pt>
                <c:pt idx="1650">
                  <c:v>1.4771608772123527E-2</c:v>
                </c:pt>
                <c:pt idx="1651">
                  <c:v>1.4771608772123527E-2</c:v>
                </c:pt>
                <c:pt idx="1652">
                  <c:v>1.4771608772123527E-2</c:v>
                </c:pt>
                <c:pt idx="1653">
                  <c:v>1.4771608772123527E-2</c:v>
                </c:pt>
                <c:pt idx="1654">
                  <c:v>1.4771608772123527E-2</c:v>
                </c:pt>
                <c:pt idx="1655">
                  <c:v>1.4771608772123527E-2</c:v>
                </c:pt>
                <c:pt idx="1656">
                  <c:v>1.4771608772123527E-2</c:v>
                </c:pt>
                <c:pt idx="1657">
                  <c:v>1.4771608772123527E-2</c:v>
                </c:pt>
                <c:pt idx="1658">
                  <c:v>1.4771608772123527E-2</c:v>
                </c:pt>
                <c:pt idx="1659">
                  <c:v>1.4771608772123527E-2</c:v>
                </c:pt>
                <c:pt idx="1660">
                  <c:v>1.4771608772123527E-2</c:v>
                </c:pt>
                <c:pt idx="1661">
                  <c:v>1.4771608772123527E-2</c:v>
                </c:pt>
                <c:pt idx="1662">
                  <c:v>1.4771608772123527E-2</c:v>
                </c:pt>
                <c:pt idx="1663">
                  <c:v>1.4771608772123527E-2</c:v>
                </c:pt>
                <c:pt idx="1664">
                  <c:v>1.4771608772123527E-2</c:v>
                </c:pt>
                <c:pt idx="1665">
                  <c:v>1.4771608772123527E-2</c:v>
                </c:pt>
                <c:pt idx="1666">
                  <c:v>1.4771608772123527E-2</c:v>
                </c:pt>
                <c:pt idx="1667">
                  <c:v>1.4771608772123527E-2</c:v>
                </c:pt>
                <c:pt idx="1668">
                  <c:v>1.4771608772123527E-2</c:v>
                </c:pt>
                <c:pt idx="1669">
                  <c:v>1.4771608772123527E-2</c:v>
                </c:pt>
                <c:pt idx="1670">
                  <c:v>1.4771608772123527E-2</c:v>
                </c:pt>
                <c:pt idx="1671">
                  <c:v>1.4771608772123527E-2</c:v>
                </c:pt>
                <c:pt idx="1672">
                  <c:v>1.4771608772123527E-2</c:v>
                </c:pt>
                <c:pt idx="1673">
                  <c:v>1.4771608772123527E-2</c:v>
                </c:pt>
                <c:pt idx="1674">
                  <c:v>1.4771608772123527E-2</c:v>
                </c:pt>
                <c:pt idx="1675">
                  <c:v>1.4771608772123527E-2</c:v>
                </c:pt>
                <c:pt idx="1676">
                  <c:v>1.4771608772123527E-2</c:v>
                </c:pt>
                <c:pt idx="1677">
                  <c:v>1.4771608772123527E-2</c:v>
                </c:pt>
                <c:pt idx="1678">
                  <c:v>1.4771608772123527E-2</c:v>
                </c:pt>
                <c:pt idx="1679">
                  <c:v>1.4771608772123527E-2</c:v>
                </c:pt>
                <c:pt idx="1680">
                  <c:v>1.4771608772123527E-2</c:v>
                </c:pt>
                <c:pt idx="1681">
                  <c:v>1.4771608772123527E-2</c:v>
                </c:pt>
                <c:pt idx="1682">
                  <c:v>1.4771608772123527E-2</c:v>
                </c:pt>
                <c:pt idx="1683">
                  <c:v>1.4771608772123527E-2</c:v>
                </c:pt>
                <c:pt idx="1684">
                  <c:v>1.4771608772123527E-2</c:v>
                </c:pt>
                <c:pt idx="1685">
                  <c:v>1.4771608772123527E-2</c:v>
                </c:pt>
                <c:pt idx="1686">
                  <c:v>1.4771608772123527E-2</c:v>
                </c:pt>
                <c:pt idx="1687">
                  <c:v>1.4771608772123527E-2</c:v>
                </c:pt>
                <c:pt idx="1688">
                  <c:v>1.4771608772123527E-2</c:v>
                </c:pt>
                <c:pt idx="1689">
                  <c:v>1.4771608772123527E-2</c:v>
                </c:pt>
                <c:pt idx="1690">
                  <c:v>1.4771608772123527E-2</c:v>
                </c:pt>
                <c:pt idx="1691">
                  <c:v>1.4771608772123527E-2</c:v>
                </c:pt>
                <c:pt idx="1692">
                  <c:v>1.4771608772123527E-2</c:v>
                </c:pt>
                <c:pt idx="1693">
                  <c:v>1.4771608772123527E-2</c:v>
                </c:pt>
                <c:pt idx="1694">
                  <c:v>1.4771608772123527E-2</c:v>
                </c:pt>
                <c:pt idx="1695">
                  <c:v>1.4771608772123527E-2</c:v>
                </c:pt>
                <c:pt idx="1696">
                  <c:v>1.4771608772123527E-2</c:v>
                </c:pt>
                <c:pt idx="1697">
                  <c:v>1.4771608772123527E-2</c:v>
                </c:pt>
                <c:pt idx="1698">
                  <c:v>1.4771608772123527E-2</c:v>
                </c:pt>
                <c:pt idx="1699">
                  <c:v>1.4771608772123527E-2</c:v>
                </c:pt>
                <c:pt idx="1700">
                  <c:v>1.4771608772123527E-2</c:v>
                </c:pt>
                <c:pt idx="1701">
                  <c:v>1.4771608772123527E-2</c:v>
                </c:pt>
                <c:pt idx="1702">
                  <c:v>1.4771608772123527E-2</c:v>
                </c:pt>
                <c:pt idx="1703">
                  <c:v>1.4771608772123527E-2</c:v>
                </c:pt>
                <c:pt idx="1704">
                  <c:v>1.4771608772123527E-2</c:v>
                </c:pt>
                <c:pt idx="1705">
                  <c:v>1.4771608772123527E-2</c:v>
                </c:pt>
                <c:pt idx="1706">
                  <c:v>1.4771608772123527E-2</c:v>
                </c:pt>
                <c:pt idx="1707">
                  <c:v>1.4771608772123527E-2</c:v>
                </c:pt>
                <c:pt idx="1708">
                  <c:v>1.4771608772123527E-2</c:v>
                </c:pt>
                <c:pt idx="1709">
                  <c:v>1.4771608772123527E-2</c:v>
                </c:pt>
                <c:pt idx="1710">
                  <c:v>1.4771608772123527E-2</c:v>
                </c:pt>
                <c:pt idx="1711">
                  <c:v>1.4771608772123527E-2</c:v>
                </c:pt>
                <c:pt idx="1712">
                  <c:v>1.4771608772123527E-2</c:v>
                </c:pt>
                <c:pt idx="1713">
                  <c:v>1.4771608772123527E-2</c:v>
                </c:pt>
                <c:pt idx="1714">
                  <c:v>1.4771608772123527E-2</c:v>
                </c:pt>
                <c:pt idx="1715">
                  <c:v>1.4771608772123527E-2</c:v>
                </c:pt>
                <c:pt idx="1716">
                  <c:v>1.4771608772123527E-2</c:v>
                </c:pt>
                <c:pt idx="1717">
                  <c:v>1.4771608772123527E-2</c:v>
                </c:pt>
                <c:pt idx="1718">
                  <c:v>1.4771608772123527E-2</c:v>
                </c:pt>
                <c:pt idx="1719">
                  <c:v>1.4771608772123527E-2</c:v>
                </c:pt>
                <c:pt idx="1720">
                  <c:v>1.4771608772123527E-2</c:v>
                </c:pt>
                <c:pt idx="1721">
                  <c:v>1.4771608772123527E-2</c:v>
                </c:pt>
                <c:pt idx="1722">
                  <c:v>1.4771608772123527E-2</c:v>
                </c:pt>
                <c:pt idx="1723">
                  <c:v>1.4771608772123527E-2</c:v>
                </c:pt>
                <c:pt idx="1724">
                  <c:v>1.4771608772123527E-2</c:v>
                </c:pt>
                <c:pt idx="1725">
                  <c:v>1.4771608772123527E-2</c:v>
                </c:pt>
                <c:pt idx="1726">
                  <c:v>1.4771608772123527E-2</c:v>
                </c:pt>
                <c:pt idx="1727">
                  <c:v>1.4771608772123527E-2</c:v>
                </c:pt>
                <c:pt idx="1728">
                  <c:v>1.4771608772123527E-2</c:v>
                </c:pt>
                <c:pt idx="1729">
                  <c:v>1.4771608772123527E-2</c:v>
                </c:pt>
                <c:pt idx="1730">
                  <c:v>1.4771608772123527E-2</c:v>
                </c:pt>
                <c:pt idx="1731">
                  <c:v>1.4771608772123527E-2</c:v>
                </c:pt>
                <c:pt idx="1732">
                  <c:v>1.4771608772123527E-2</c:v>
                </c:pt>
                <c:pt idx="1733">
                  <c:v>1.4771608772123527E-2</c:v>
                </c:pt>
                <c:pt idx="1734">
                  <c:v>1.4771608772123527E-2</c:v>
                </c:pt>
                <c:pt idx="1735">
                  <c:v>1.4771608772123527E-2</c:v>
                </c:pt>
                <c:pt idx="1736">
                  <c:v>1.4771608772123527E-2</c:v>
                </c:pt>
                <c:pt idx="1737">
                  <c:v>1.4771608772123527E-2</c:v>
                </c:pt>
                <c:pt idx="1738">
                  <c:v>1.4771608772123527E-2</c:v>
                </c:pt>
                <c:pt idx="1739">
                  <c:v>1.4771608772123527E-2</c:v>
                </c:pt>
                <c:pt idx="1740">
                  <c:v>1.4771608772123527E-2</c:v>
                </c:pt>
                <c:pt idx="1741">
                  <c:v>1.4771608772123527E-2</c:v>
                </c:pt>
                <c:pt idx="1742">
                  <c:v>1.4771608772123527E-2</c:v>
                </c:pt>
                <c:pt idx="1743">
                  <c:v>1.4771608772123527E-2</c:v>
                </c:pt>
                <c:pt idx="1744">
                  <c:v>1.4771608772123527E-2</c:v>
                </c:pt>
                <c:pt idx="1745">
                  <c:v>1.4771608772123527E-2</c:v>
                </c:pt>
                <c:pt idx="1746">
                  <c:v>1.4771608772123527E-2</c:v>
                </c:pt>
                <c:pt idx="1747">
                  <c:v>1.4771608772123527E-2</c:v>
                </c:pt>
                <c:pt idx="1748">
                  <c:v>1.4771608772123527E-2</c:v>
                </c:pt>
                <c:pt idx="1749">
                  <c:v>1.4771608772123527E-2</c:v>
                </c:pt>
                <c:pt idx="1750">
                  <c:v>1.4771608772123527E-2</c:v>
                </c:pt>
                <c:pt idx="1751">
                  <c:v>1.4771608772123527E-2</c:v>
                </c:pt>
                <c:pt idx="1752">
                  <c:v>1.4771608772123527E-2</c:v>
                </c:pt>
                <c:pt idx="1753">
                  <c:v>1.4771608772123527E-2</c:v>
                </c:pt>
                <c:pt idx="1754">
                  <c:v>1.4771608772123527E-2</c:v>
                </c:pt>
                <c:pt idx="1755">
                  <c:v>1.4771608772123527E-2</c:v>
                </c:pt>
                <c:pt idx="1756">
                  <c:v>1.4771608772123527E-2</c:v>
                </c:pt>
                <c:pt idx="1757">
                  <c:v>1.4771608772123527E-2</c:v>
                </c:pt>
                <c:pt idx="1758">
                  <c:v>1.4771608772123527E-2</c:v>
                </c:pt>
                <c:pt idx="1759">
                  <c:v>1.4771608772123527E-2</c:v>
                </c:pt>
                <c:pt idx="1760">
                  <c:v>1.4771608772123527E-2</c:v>
                </c:pt>
                <c:pt idx="1761">
                  <c:v>1.4771608772123527E-2</c:v>
                </c:pt>
                <c:pt idx="1762">
                  <c:v>1.4771608772123527E-2</c:v>
                </c:pt>
                <c:pt idx="1763">
                  <c:v>1.4771608772123527E-2</c:v>
                </c:pt>
                <c:pt idx="1764">
                  <c:v>1.4771608772123527E-2</c:v>
                </c:pt>
                <c:pt idx="1765">
                  <c:v>1.4771608772123527E-2</c:v>
                </c:pt>
                <c:pt idx="1766">
                  <c:v>1.4771608772123527E-2</c:v>
                </c:pt>
                <c:pt idx="1767">
                  <c:v>1.4771608772123527E-2</c:v>
                </c:pt>
                <c:pt idx="1768">
                  <c:v>1.4771608772123527E-2</c:v>
                </c:pt>
                <c:pt idx="1769">
                  <c:v>1.4771608772123527E-2</c:v>
                </c:pt>
                <c:pt idx="1770">
                  <c:v>1.4771608772123527E-2</c:v>
                </c:pt>
                <c:pt idx="1771">
                  <c:v>1.4771608772123527E-2</c:v>
                </c:pt>
                <c:pt idx="1772">
                  <c:v>1.4771608772123527E-2</c:v>
                </c:pt>
                <c:pt idx="1773">
                  <c:v>1.4771608772123527E-2</c:v>
                </c:pt>
                <c:pt idx="1774">
                  <c:v>1.4771608772123527E-2</c:v>
                </c:pt>
                <c:pt idx="1775">
                  <c:v>1.4771608772123527E-2</c:v>
                </c:pt>
                <c:pt idx="1776">
                  <c:v>1.4771608772123527E-2</c:v>
                </c:pt>
                <c:pt idx="1777">
                  <c:v>1.4771608772123527E-2</c:v>
                </c:pt>
                <c:pt idx="1778">
                  <c:v>1.4771608772123527E-2</c:v>
                </c:pt>
                <c:pt idx="1779">
                  <c:v>1.4771608772123527E-2</c:v>
                </c:pt>
                <c:pt idx="1780">
                  <c:v>1.4771608772123527E-2</c:v>
                </c:pt>
                <c:pt idx="1781">
                  <c:v>1.4771608772123527E-2</c:v>
                </c:pt>
                <c:pt idx="1782">
                  <c:v>1.4771608772123527E-2</c:v>
                </c:pt>
                <c:pt idx="1783">
                  <c:v>1.4771608772123527E-2</c:v>
                </c:pt>
                <c:pt idx="1784">
                  <c:v>1.4771608772123527E-2</c:v>
                </c:pt>
                <c:pt idx="1785">
                  <c:v>1.4771608772123527E-2</c:v>
                </c:pt>
                <c:pt idx="1786">
                  <c:v>1.4771608772123527E-2</c:v>
                </c:pt>
                <c:pt idx="1787">
                  <c:v>1.4771608772123527E-2</c:v>
                </c:pt>
                <c:pt idx="1788">
                  <c:v>1.4771608772123527E-2</c:v>
                </c:pt>
                <c:pt idx="1789">
                  <c:v>1.4771608772123527E-2</c:v>
                </c:pt>
                <c:pt idx="1790">
                  <c:v>1.4771608772123527E-2</c:v>
                </c:pt>
                <c:pt idx="1791">
                  <c:v>1.4771608772123527E-2</c:v>
                </c:pt>
                <c:pt idx="1792">
                  <c:v>1.4771608772123527E-2</c:v>
                </c:pt>
                <c:pt idx="1793">
                  <c:v>1.4771608772123527E-2</c:v>
                </c:pt>
                <c:pt idx="1794">
                  <c:v>1.4771608772123527E-2</c:v>
                </c:pt>
                <c:pt idx="1795">
                  <c:v>1.4771608772123527E-2</c:v>
                </c:pt>
                <c:pt idx="1796">
                  <c:v>1.4771608772123527E-2</c:v>
                </c:pt>
                <c:pt idx="1797">
                  <c:v>1.4771608772123527E-2</c:v>
                </c:pt>
                <c:pt idx="1798">
                  <c:v>1.4771608772123527E-2</c:v>
                </c:pt>
                <c:pt idx="1799">
                  <c:v>1.4771608772123527E-2</c:v>
                </c:pt>
                <c:pt idx="1800">
                  <c:v>1.4771608772123527E-2</c:v>
                </c:pt>
                <c:pt idx="1801">
                  <c:v>1.4771608772123527E-2</c:v>
                </c:pt>
                <c:pt idx="1802">
                  <c:v>1.4771608772123527E-2</c:v>
                </c:pt>
                <c:pt idx="1803">
                  <c:v>1.4771608772123527E-2</c:v>
                </c:pt>
                <c:pt idx="1804">
                  <c:v>1.4771608772123527E-2</c:v>
                </c:pt>
                <c:pt idx="1805">
                  <c:v>1.4771608772123527E-2</c:v>
                </c:pt>
                <c:pt idx="1806">
                  <c:v>1.4771608772123527E-2</c:v>
                </c:pt>
                <c:pt idx="1807">
                  <c:v>1.4771608772123527E-2</c:v>
                </c:pt>
                <c:pt idx="1808">
                  <c:v>1.4771608772123527E-2</c:v>
                </c:pt>
                <c:pt idx="1809">
                  <c:v>1.4771608772123527E-2</c:v>
                </c:pt>
                <c:pt idx="1810">
                  <c:v>1.4771608772123527E-2</c:v>
                </c:pt>
                <c:pt idx="1811">
                  <c:v>1.4771608772123527E-2</c:v>
                </c:pt>
                <c:pt idx="1812">
                  <c:v>1.4771608772123527E-2</c:v>
                </c:pt>
                <c:pt idx="1813">
                  <c:v>1.4771608772123527E-2</c:v>
                </c:pt>
                <c:pt idx="1814">
                  <c:v>1.4771608772123527E-2</c:v>
                </c:pt>
                <c:pt idx="1815">
                  <c:v>1.4771608772123527E-2</c:v>
                </c:pt>
                <c:pt idx="1816">
                  <c:v>1.4771608772123527E-2</c:v>
                </c:pt>
                <c:pt idx="1817">
                  <c:v>1.4771608772123527E-2</c:v>
                </c:pt>
                <c:pt idx="1818">
                  <c:v>1.4771608772123527E-2</c:v>
                </c:pt>
                <c:pt idx="1819">
                  <c:v>1.4771608772123527E-2</c:v>
                </c:pt>
                <c:pt idx="1820">
                  <c:v>1.4771608772123527E-2</c:v>
                </c:pt>
                <c:pt idx="1821">
                  <c:v>1.4771608772123527E-2</c:v>
                </c:pt>
                <c:pt idx="1822">
                  <c:v>1.4771608772123527E-2</c:v>
                </c:pt>
                <c:pt idx="1823">
                  <c:v>1.4771608772123527E-2</c:v>
                </c:pt>
                <c:pt idx="1824">
                  <c:v>1.4771608772123527E-2</c:v>
                </c:pt>
                <c:pt idx="1825">
                  <c:v>1.4771608772123527E-2</c:v>
                </c:pt>
                <c:pt idx="1826">
                  <c:v>1.4771608772123527E-2</c:v>
                </c:pt>
                <c:pt idx="1827">
                  <c:v>1.4771608772123527E-2</c:v>
                </c:pt>
                <c:pt idx="1828">
                  <c:v>1.4771608772123527E-2</c:v>
                </c:pt>
                <c:pt idx="1829">
                  <c:v>1.4771608772123527E-2</c:v>
                </c:pt>
                <c:pt idx="1830">
                  <c:v>1.4771608772123527E-2</c:v>
                </c:pt>
                <c:pt idx="1831">
                  <c:v>1.4771608772123527E-2</c:v>
                </c:pt>
                <c:pt idx="1832">
                  <c:v>1.4771608772123527E-2</c:v>
                </c:pt>
                <c:pt idx="1833">
                  <c:v>1.4771608772123527E-2</c:v>
                </c:pt>
                <c:pt idx="1834">
                  <c:v>1.4771608772123527E-2</c:v>
                </c:pt>
                <c:pt idx="1835">
                  <c:v>1.4771608772123527E-2</c:v>
                </c:pt>
                <c:pt idx="1836">
                  <c:v>1.4771608772123527E-2</c:v>
                </c:pt>
                <c:pt idx="1837">
                  <c:v>1.4771608772123527E-2</c:v>
                </c:pt>
                <c:pt idx="1838">
                  <c:v>1.4771608772123527E-2</c:v>
                </c:pt>
                <c:pt idx="1839">
                  <c:v>1.4771608772123527E-2</c:v>
                </c:pt>
                <c:pt idx="1840">
                  <c:v>1.4771608772123527E-2</c:v>
                </c:pt>
                <c:pt idx="1841">
                  <c:v>1.4771608772123527E-2</c:v>
                </c:pt>
                <c:pt idx="1842">
                  <c:v>1.4771608772123527E-2</c:v>
                </c:pt>
                <c:pt idx="1843">
                  <c:v>1.4771608772123527E-2</c:v>
                </c:pt>
                <c:pt idx="1844">
                  <c:v>1.4771608772123527E-2</c:v>
                </c:pt>
                <c:pt idx="1845">
                  <c:v>1.4771608772123527E-2</c:v>
                </c:pt>
                <c:pt idx="1846">
                  <c:v>1.4771608772123527E-2</c:v>
                </c:pt>
                <c:pt idx="1847">
                  <c:v>1.4771608772123527E-2</c:v>
                </c:pt>
                <c:pt idx="1848">
                  <c:v>1.4771608772123527E-2</c:v>
                </c:pt>
                <c:pt idx="1849">
                  <c:v>1.4771608772123527E-2</c:v>
                </c:pt>
                <c:pt idx="1850">
                  <c:v>1.4771608772123527E-2</c:v>
                </c:pt>
                <c:pt idx="1851">
                  <c:v>1.4771608772123527E-2</c:v>
                </c:pt>
                <c:pt idx="1852">
                  <c:v>1.4771608772123527E-2</c:v>
                </c:pt>
                <c:pt idx="1853">
                  <c:v>1.4771608772123527E-2</c:v>
                </c:pt>
                <c:pt idx="1854">
                  <c:v>1.4771608772123527E-2</c:v>
                </c:pt>
                <c:pt idx="1855">
                  <c:v>1.4771608772123527E-2</c:v>
                </c:pt>
                <c:pt idx="1856">
                  <c:v>1.4771608772123527E-2</c:v>
                </c:pt>
                <c:pt idx="1857">
                  <c:v>1.4771608772123527E-2</c:v>
                </c:pt>
                <c:pt idx="1858">
                  <c:v>1.4771608772123527E-2</c:v>
                </c:pt>
                <c:pt idx="1859">
                  <c:v>1.4771608772123527E-2</c:v>
                </c:pt>
                <c:pt idx="1860">
                  <c:v>1.4771608772123527E-2</c:v>
                </c:pt>
                <c:pt idx="1861">
                  <c:v>1.4771608772123527E-2</c:v>
                </c:pt>
                <c:pt idx="1862">
                  <c:v>1.4771608772123527E-2</c:v>
                </c:pt>
                <c:pt idx="1863">
                  <c:v>1.4771608772123527E-2</c:v>
                </c:pt>
                <c:pt idx="1864">
                  <c:v>1.4771608772123527E-2</c:v>
                </c:pt>
                <c:pt idx="1865">
                  <c:v>1.4771608772123527E-2</c:v>
                </c:pt>
                <c:pt idx="1866">
                  <c:v>1.4771608772123527E-2</c:v>
                </c:pt>
                <c:pt idx="1867">
                  <c:v>1.4771608772123527E-2</c:v>
                </c:pt>
                <c:pt idx="1868">
                  <c:v>1.4771608772123527E-2</c:v>
                </c:pt>
                <c:pt idx="1869">
                  <c:v>1.4771608772123527E-2</c:v>
                </c:pt>
                <c:pt idx="1870">
                  <c:v>1.4771608772123527E-2</c:v>
                </c:pt>
                <c:pt idx="1871">
                  <c:v>1.4771608772123527E-2</c:v>
                </c:pt>
                <c:pt idx="1872">
                  <c:v>1.4771608772123527E-2</c:v>
                </c:pt>
                <c:pt idx="1873">
                  <c:v>1.4771608772123527E-2</c:v>
                </c:pt>
                <c:pt idx="1874">
                  <c:v>1.4771608772123527E-2</c:v>
                </c:pt>
                <c:pt idx="1875">
                  <c:v>1.4771608772123527E-2</c:v>
                </c:pt>
                <c:pt idx="1876">
                  <c:v>1.4771608772123527E-2</c:v>
                </c:pt>
                <c:pt idx="1877">
                  <c:v>1.4771608772123527E-2</c:v>
                </c:pt>
                <c:pt idx="1878">
                  <c:v>1.4771608772123527E-2</c:v>
                </c:pt>
                <c:pt idx="1879">
                  <c:v>1.4771608772123527E-2</c:v>
                </c:pt>
                <c:pt idx="1880">
                  <c:v>1.4771608772123527E-2</c:v>
                </c:pt>
                <c:pt idx="1881">
                  <c:v>1.4771608772123527E-2</c:v>
                </c:pt>
                <c:pt idx="1882">
                  <c:v>1.4771608772123527E-2</c:v>
                </c:pt>
                <c:pt idx="1883">
                  <c:v>1.4771608772123527E-2</c:v>
                </c:pt>
                <c:pt idx="1884">
                  <c:v>1.4771608772123527E-2</c:v>
                </c:pt>
                <c:pt idx="1885">
                  <c:v>1.4771608772123527E-2</c:v>
                </c:pt>
                <c:pt idx="1886">
                  <c:v>1.4771608772123527E-2</c:v>
                </c:pt>
                <c:pt idx="1887">
                  <c:v>1.4771608772123527E-2</c:v>
                </c:pt>
                <c:pt idx="1888">
                  <c:v>1.4771608772123527E-2</c:v>
                </c:pt>
                <c:pt idx="1889">
                  <c:v>1.4771608772123527E-2</c:v>
                </c:pt>
                <c:pt idx="1890">
                  <c:v>1.4771608772123527E-2</c:v>
                </c:pt>
                <c:pt idx="1891">
                  <c:v>1.4771608772123527E-2</c:v>
                </c:pt>
                <c:pt idx="1892">
                  <c:v>1.4771608772123527E-2</c:v>
                </c:pt>
                <c:pt idx="1893">
                  <c:v>1.4771608772123527E-2</c:v>
                </c:pt>
                <c:pt idx="1894">
                  <c:v>1.4771608772123527E-2</c:v>
                </c:pt>
                <c:pt idx="1895">
                  <c:v>1.4771608772123527E-2</c:v>
                </c:pt>
                <c:pt idx="1896">
                  <c:v>1.4771608772123527E-2</c:v>
                </c:pt>
                <c:pt idx="1897">
                  <c:v>1.4771608772123527E-2</c:v>
                </c:pt>
                <c:pt idx="1898">
                  <c:v>1.4771608772123527E-2</c:v>
                </c:pt>
                <c:pt idx="1899">
                  <c:v>1.4771608772123527E-2</c:v>
                </c:pt>
                <c:pt idx="1900">
                  <c:v>1.4771608772123527E-2</c:v>
                </c:pt>
                <c:pt idx="1901">
                  <c:v>1.4771608772123527E-2</c:v>
                </c:pt>
                <c:pt idx="1902">
                  <c:v>1.4771608772123527E-2</c:v>
                </c:pt>
                <c:pt idx="1903">
                  <c:v>1.4771608772123527E-2</c:v>
                </c:pt>
                <c:pt idx="1904">
                  <c:v>1.4771608772123527E-2</c:v>
                </c:pt>
                <c:pt idx="1905">
                  <c:v>1.4771608772123527E-2</c:v>
                </c:pt>
                <c:pt idx="1906">
                  <c:v>1.4771608772123527E-2</c:v>
                </c:pt>
                <c:pt idx="1907">
                  <c:v>1.4771608772123527E-2</c:v>
                </c:pt>
                <c:pt idx="1908">
                  <c:v>1.4771608772123527E-2</c:v>
                </c:pt>
                <c:pt idx="1909">
                  <c:v>1.4771608772123527E-2</c:v>
                </c:pt>
                <c:pt idx="1910">
                  <c:v>1.4771608772123527E-2</c:v>
                </c:pt>
                <c:pt idx="1911">
                  <c:v>1.4771608772123527E-2</c:v>
                </c:pt>
                <c:pt idx="1912">
                  <c:v>1.4771608772123527E-2</c:v>
                </c:pt>
                <c:pt idx="1913">
                  <c:v>1.4771608772123527E-2</c:v>
                </c:pt>
                <c:pt idx="1914">
                  <c:v>1.4771608772123527E-2</c:v>
                </c:pt>
                <c:pt idx="1915">
                  <c:v>1.4771608772123527E-2</c:v>
                </c:pt>
                <c:pt idx="1916">
                  <c:v>1.4771608772123527E-2</c:v>
                </c:pt>
                <c:pt idx="1917">
                  <c:v>1.4771608772123527E-2</c:v>
                </c:pt>
                <c:pt idx="1918">
                  <c:v>1.4771608772123527E-2</c:v>
                </c:pt>
                <c:pt idx="1919">
                  <c:v>1.4771608772123527E-2</c:v>
                </c:pt>
                <c:pt idx="1920">
                  <c:v>1.4771608772123527E-2</c:v>
                </c:pt>
                <c:pt idx="1921">
                  <c:v>1.4771608772123527E-2</c:v>
                </c:pt>
                <c:pt idx="1922">
                  <c:v>1.4771608772123527E-2</c:v>
                </c:pt>
                <c:pt idx="1923">
                  <c:v>1.4771608772123527E-2</c:v>
                </c:pt>
                <c:pt idx="1924">
                  <c:v>1.4771608772123527E-2</c:v>
                </c:pt>
                <c:pt idx="1925">
                  <c:v>1.4771608772123527E-2</c:v>
                </c:pt>
                <c:pt idx="1926">
                  <c:v>1.4771608772123527E-2</c:v>
                </c:pt>
                <c:pt idx="1927">
                  <c:v>1.4771608772123527E-2</c:v>
                </c:pt>
                <c:pt idx="1928">
                  <c:v>1.4771608772123527E-2</c:v>
                </c:pt>
                <c:pt idx="1929">
                  <c:v>1.4771608772123527E-2</c:v>
                </c:pt>
                <c:pt idx="1930">
                  <c:v>1.4771608772123527E-2</c:v>
                </c:pt>
                <c:pt idx="1931">
                  <c:v>1.4771608772123527E-2</c:v>
                </c:pt>
                <c:pt idx="1932">
                  <c:v>1.4771608772123527E-2</c:v>
                </c:pt>
                <c:pt idx="1933">
                  <c:v>1.4771608772123527E-2</c:v>
                </c:pt>
                <c:pt idx="1934">
                  <c:v>1.4771608772123527E-2</c:v>
                </c:pt>
                <c:pt idx="1935">
                  <c:v>1.4771608772123527E-2</c:v>
                </c:pt>
                <c:pt idx="1936">
                  <c:v>1.4771608772123527E-2</c:v>
                </c:pt>
                <c:pt idx="1937">
                  <c:v>1.4771608772123527E-2</c:v>
                </c:pt>
                <c:pt idx="1938">
                  <c:v>1.4771608772123527E-2</c:v>
                </c:pt>
                <c:pt idx="1939">
                  <c:v>1.4771608772123527E-2</c:v>
                </c:pt>
                <c:pt idx="1940">
                  <c:v>1.4771608772123527E-2</c:v>
                </c:pt>
                <c:pt idx="1941">
                  <c:v>1.4771608772123527E-2</c:v>
                </c:pt>
                <c:pt idx="1942">
                  <c:v>1.4771608772123527E-2</c:v>
                </c:pt>
                <c:pt idx="1943">
                  <c:v>1.4771608772123527E-2</c:v>
                </c:pt>
                <c:pt idx="1944">
                  <c:v>1.4771608772123527E-2</c:v>
                </c:pt>
                <c:pt idx="1945">
                  <c:v>1.4771608772123527E-2</c:v>
                </c:pt>
                <c:pt idx="1946">
                  <c:v>1.4771608772123527E-2</c:v>
                </c:pt>
                <c:pt idx="1947">
                  <c:v>1.4771608772123527E-2</c:v>
                </c:pt>
                <c:pt idx="1948">
                  <c:v>1.4771608772123527E-2</c:v>
                </c:pt>
                <c:pt idx="1949">
                  <c:v>1.4771608772123527E-2</c:v>
                </c:pt>
                <c:pt idx="1950">
                  <c:v>1.4771608772123527E-2</c:v>
                </c:pt>
                <c:pt idx="1951">
                  <c:v>1.4771608772123527E-2</c:v>
                </c:pt>
                <c:pt idx="1952">
                  <c:v>1.4771608772123527E-2</c:v>
                </c:pt>
                <c:pt idx="1953">
                  <c:v>1.4771608772123527E-2</c:v>
                </c:pt>
                <c:pt idx="1954">
                  <c:v>1.4771608772123527E-2</c:v>
                </c:pt>
                <c:pt idx="1955">
                  <c:v>1.4771608772123527E-2</c:v>
                </c:pt>
                <c:pt idx="1956">
                  <c:v>1.4771608772123527E-2</c:v>
                </c:pt>
                <c:pt idx="1957">
                  <c:v>1.4771608772123527E-2</c:v>
                </c:pt>
                <c:pt idx="1958">
                  <c:v>1.4771608772123527E-2</c:v>
                </c:pt>
                <c:pt idx="1959">
                  <c:v>1.4771608772123527E-2</c:v>
                </c:pt>
                <c:pt idx="1960">
                  <c:v>1.4771608772123527E-2</c:v>
                </c:pt>
                <c:pt idx="1961">
                  <c:v>1.4771608772123527E-2</c:v>
                </c:pt>
                <c:pt idx="1962">
                  <c:v>1.4771608772123527E-2</c:v>
                </c:pt>
                <c:pt idx="1963">
                  <c:v>1.4771608772123527E-2</c:v>
                </c:pt>
                <c:pt idx="1964">
                  <c:v>1.4771608772123527E-2</c:v>
                </c:pt>
                <c:pt idx="1965">
                  <c:v>1.4771608772123527E-2</c:v>
                </c:pt>
                <c:pt idx="1966">
                  <c:v>1.4771608772123527E-2</c:v>
                </c:pt>
                <c:pt idx="1967">
                  <c:v>1.4771608772123527E-2</c:v>
                </c:pt>
                <c:pt idx="1968">
                  <c:v>1.4771608772123527E-2</c:v>
                </c:pt>
                <c:pt idx="1969">
                  <c:v>1.4771608772123527E-2</c:v>
                </c:pt>
                <c:pt idx="1970">
                  <c:v>1.4771608772123527E-2</c:v>
                </c:pt>
                <c:pt idx="1971">
                  <c:v>1.4771608772123527E-2</c:v>
                </c:pt>
                <c:pt idx="1972">
                  <c:v>1.4771608772123527E-2</c:v>
                </c:pt>
                <c:pt idx="1973">
                  <c:v>1.4771608772123527E-2</c:v>
                </c:pt>
                <c:pt idx="1974">
                  <c:v>1.4771608772123527E-2</c:v>
                </c:pt>
                <c:pt idx="1975">
                  <c:v>1.4771608772123527E-2</c:v>
                </c:pt>
                <c:pt idx="1976">
                  <c:v>1.4771608772123527E-2</c:v>
                </c:pt>
                <c:pt idx="1977">
                  <c:v>1.4771608772123527E-2</c:v>
                </c:pt>
                <c:pt idx="1978">
                  <c:v>1.4771608772123527E-2</c:v>
                </c:pt>
                <c:pt idx="1979">
                  <c:v>1.4771608772123527E-2</c:v>
                </c:pt>
                <c:pt idx="1980">
                  <c:v>1.4771608772123527E-2</c:v>
                </c:pt>
                <c:pt idx="1981">
                  <c:v>1.4771608772123527E-2</c:v>
                </c:pt>
                <c:pt idx="1982">
                  <c:v>1.4771608772123527E-2</c:v>
                </c:pt>
                <c:pt idx="1983">
                  <c:v>1.4771608772123527E-2</c:v>
                </c:pt>
                <c:pt idx="1984">
                  <c:v>1.4771608772123527E-2</c:v>
                </c:pt>
                <c:pt idx="1985">
                  <c:v>1.4771608772123527E-2</c:v>
                </c:pt>
                <c:pt idx="1986">
                  <c:v>1.4771608772123527E-2</c:v>
                </c:pt>
                <c:pt idx="1987">
                  <c:v>1.4771608772123527E-2</c:v>
                </c:pt>
                <c:pt idx="1988">
                  <c:v>1.4771608772123527E-2</c:v>
                </c:pt>
                <c:pt idx="1989">
                  <c:v>1.4771608772123527E-2</c:v>
                </c:pt>
                <c:pt idx="1990">
                  <c:v>1.4771608772123527E-2</c:v>
                </c:pt>
                <c:pt idx="1991">
                  <c:v>1.4771608772123527E-2</c:v>
                </c:pt>
                <c:pt idx="1992">
                  <c:v>1.4771608772123527E-2</c:v>
                </c:pt>
                <c:pt idx="1993">
                  <c:v>1.4771608772123527E-2</c:v>
                </c:pt>
                <c:pt idx="1994">
                  <c:v>1.4771608772123527E-2</c:v>
                </c:pt>
                <c:pt idx="1995">
                  <c:v>1.4771608772123527E-2</c:v>
                </c:pt>
                <c:pt idx="1996">
                  <c:v>1.4771608772123527E-2</c:v>
                </c:pt>
                <c:pt idx="1997">
                  <c:v>1.4771608772123527E-2</c:v>
                </c:pt>
                <c:pt idx="1998">
                  <c:v>1.4771608772123527E-2</c:v>
                </c:pt>
                <c:pt idx="1999">
                  <c:v>1.4771608772123527E-2</c:v>
                </c:pt>
                <c:pt idx="2000">
                  <c:v>1.4771608772123527E-2</c:v>
                </c:pt>
                <c:pt idx="2001">
                  <c:v>1.4771608772123527E-2</c:v>
                </c:pt>
                <c:pt idx="2002">
                  <c:v>1.4771608772123527E-2</c:v>
                </c:pt>
                <c:pt idx="2003">
                  <c:v>1.4771608772123527E-2</c:v>
                </c:pt>
                <c:pt idx="2004">
                  <c:v>1.4771608772123527E-2</c:v>
                </c:pt>
                <c:pt idx="2005">
                  <c:v>1.4771608772123527E-2</c:v>
                </c:pt>
                <c:pt idx="2006">
                  <c:v>1.4771608772123527E-2</c:v>
                </c:pt>
                <c:pt idx="2007">
                  <c:v>1.4771608772123527E-2</c:v>
                </c:pt>
                <c:pt idx="2008">
                  <c:v>1.4771608772123527E-2</c:v>
                </c:pt>
                <c:pt idx="2009">
                  <c:v>1.4771608772123527E-2</c:v>
                </c:pt>
                <c:pt idx="2010">
                  <c:v>1.4771608772123527E-2</c:v>
                </c:pt>
                <c:pt idx="2011">
                  <c:v>1.4771608772123527E-2</c:v>
                </c:pt>
                <c:pt idx="2012">
                  <c:v>1.4771608772123527E-2</c:v>
                </c:pt>
                <c:pt idx="2013">
                  <c:v>1.4771608772123527E-2</c:v>
                </c:pt>
                <c:pt idx="2014">
                  <c:v>1.4771608772123527E-2</c:v>
                </c:pt>
                <c:pt idx="2015">
                  <c:v>1.4771608772123527E-2</c:v>
                </c:pt>
                <c:pt idx="2016">
                  <c:v>1.4771608772123527E-2</c:v>
                </c:pt>
                <c:pt idx="2017">
                  <c:v>1.4771608772123527E-2</c:v>
                </c:pt>
                <c:pt idx="2018">
                  <c:v>1.4771608772123527E-2</c:v>
                </c:pt>
                <c:pt idx="2019">
                  <c:v>1.4771608772123527E-2</c:v>
                </c:pt>
                <c:pt idx="2020">
                  <c:v>1.4771608772123527E-2</c:v>
                </c:pt>
                <c:pt idx="2021">
                  <c:v>1.4771608772123527E-2</c:v>
                </c:pt>
                <c:pt idx="2022">
                  <c:v>1.4771608772123527E-2</c:v>
                </c:pt>
                <c:pt idx="2023">
                  <c:v>1.4771608772123527E-2</c:v>
                </c:pt>
                <c:pt idx="2024">
                  <c:v>1.4771608772123527E-2</c:v>
                </c:pt>
                <c:pt idx="2025">
                  <c:v>1.4771608772123527E-2</c:v>
                </c:pt>
                <c:pt idx="2026">
                  <c:v>1.4771608772123527E-2</c:v>
                </c:pt>
                <c:pt idx="2027">
                  <c:v>1.4771608772123527E-2</c:v>
                </c:pt>
                <c:pt idx="2028">
                  <c:v>1.4771608772123527E-2</c:v>
                </c:pt>
                <c:pt idx="2029">
                  <c:v>1.4771608772123527E-2</c:v>
                </c:pt>
                <c:pt idx="2030">
                  <c:v>1.4771608772123527E-2</c:v>
                </c:pt>
                <c:pt idx="2031">
                  <c:v>1.4771608772123527E-2</c:v>
                </c:pt>
                <c:pt idx="2032">
                  <c:v>1.4771608772123527E-2</c:v>
                </c:pt>
                <c:pt idx="2033">
                  <c:v>1.4771608772123527E-2</c:v>
                </c:pt>
                <c:pt idx="2034">
                  <c:v>1.4771608772123527E-2</c:v>
                </c:pt>
                <c:pt idx="2035">
                  <c:v>1.4771608772123527E-2</c:v>
                </c:pt>
                <c:pt idx="2036">
                  <c:v>1.4771608772123527E-2</c:v>
                </c:pt>
                <c:pt idx="2037">
                  <c:v>1.4771608772123527E-2</c:v>
                </c:pt>
                <c:pt idx="2038">
                  <c:v>1.4771608772123527E-2</c:v>
                </c:pt>
                <c:pt idx="2039">
                  <c:v>1.4771608772123527E-2</c:v>
                </c:pt>
                <c:pt idx="2040">
                  <c:v>1.4771608772123527E-2</c:v>
                </c:pt>
                <c:pt idx="2041">
                  <c:v>1.4771608772123527E-2</c:v>
                </c:pt>
                <c:pt idx="2042">
                  <c:v>1.4771608772123527E-2</c:v>
                </c:pt>
                <c:pt idx="2043">
                  <c:v>1.4771608772123527E-2</c:v>
                </c:pt>
                <c:pt idx="2044">
                  <c:v>1.4771608772123527E-2</c:v>
                </c:pt>
                <c:pt idx="2045">
                  <c:v>1.4771608772123527E-2</c:v>
                </c:pt>
                <c:pt idx="2046">
                  <c:v>1.4771608772123527E-2</c:v>
                </c:pt>
                <c:pt idx="2047">
                  <c:v>1.4771608772123527E-2</c:v>
                </c:pt>
                <c:pt idx="2048">
                  <c:v>1.4771608772123527E-2</c:v>
                </c:pt>
                <c:pt idx="2049">
                  <c:v>1.4771608772123527E-2</c:v>
                </c:pt>
                <c:pt idx="2050">
                  <c:v>1.4771608772123527E-2</c:v>
                </c:pt>
                <c:pt idx="2051">
                  <c:v>1.4771608772123527E-2</c:v>
                </c:pt>
                <c:pt idx="2052">
                  <c:v>1.4771608772123527E-2</c:v>
                </c:pt>
                <c:pt idx="2053">
                  <c:v>1.4771608772123527E-2</c:v>
                </c:pt>
                <c:pt idx="2054">
                  <c:v>1.4771608772123527E-2</c:v>
                </c:pt>
                <c:pt idx="2055">
                  <c:v>1.4771608772123527E-2</c:v>
                </c:pt>
                <c:pt idx="2056">
                  <c:v>1.4771608772123527E-2</c:v>
                </c:pt>
                <c:pt idx="2057">
                  <c:v>1.4771608772123527E-2</c:v>
                </c:pt>
                <c:pt idx="2058">
                  <c:v>1.4771608772123527E-2</c:v>
                </c:pt>
                <c:pt idx="2059">
                  <c:v>1.4771608772123527E-2</c:v>
                </c:pt>
                <c:pt idx="2060">
                  <c:v>1.4771608772123527E-2</c:v>
                </c:pt>
                <c:pt idx="2061">
                  <c:v>1.4771608772123527E-2</c:v>
                </c:pt>
                <c:pt idx="2062">
                  <c:v>1.4771608772123527E-2</c:v>
                </c:pt>
                <c:pt idx="2063">
                  <c:v>1.4771608772123527E-2</c:v>
                </c:pt>
                <c:pt idx="2064">
                  <c:v>1.4771608772123527E-2</c:v>
                </c:pt>
                <c:pt idx="2065">
                  <c:v>1.4771608772123527E-2</c:v>
                </c:pt>
                <c:pt idx="2066">
                  <c:v>1.4771608772123527E-2</c:v>
                </c:pt>
                <c:pt idx="2067">
                  <c:v>1.4771608772123527E-2</c:v>
                </c:pt>
                <c:pt idx="2068">
                  <c:v>1.4771608772123527E-2</c:v>
                </c:pt>
                <c:pt idx="2069">
                  <c:v>1.4771608772123527E-2</c:v>
                </c:pt>
                <c:pt idx="2070">
                  <c:v>1.4771608772123527E-2</c:v>
                </c:pt>
                <c:pt idx="2071">
                  <c:v>1.4771608772123527E-2</c:v>
                </c:pt>
                <c:pt idx="2072">
                  <c:v>1.4771608772123527E-2</c:v>
                </c:pt>
                <c:pt idx="2073">
                  <c:v>1.4771608772123527E-2</c:v>
                </c:pt>
                <c:pt idx="2074">
                  <c:v>1.4771608772123527E-2</c:v>
                </c:pt>
                <c:pt idx="2075">
                  <c:v>1.4771608772123527E-2</c:v>
                </c:pt>
                <c:pt idx="2076">
                  <c:v>1.4771608772123527E-2</c:v>
                </c:pt>
                <c:pt idx="2077">
                  <c:v>1.4771608772123527E-2</c:v>
                </c:pt>
                <c:pt idx="2078">
                  <c:v>1.4771608772123527E-2</c:v>
                </c:pt>
                <c:pt idx="2079">
                  <c:v>1.4771608772123527E-2</c:v>
                </c:pt>
                <c:pt idx="2080">
                  <c:v>1.4771608772123527E-2</c:v>
                </c:pt>
                <c:pt idx="2081">
                  <c:v>1.4771608772123527E-2</c:v>
                </c:pt>
                <c:pt idx="2082">
                  <c:v>1.4771608772123527E-2</c:v>
                </c:pt>
                <c:pt idx="2083">
                  <c:v>1.4771608772123527E-2</c:v>
                </c:pt>
                <c:pt idx="2084">
                  <c:v>1.4771608772123527E-2</c:v>
                </c:pt>
                <c:pt idx="2085">
                  <c:v>1.4771608772123527E-2</c:v>
                </c:pt>
                <c:pt idx="2086">
                  <c:v>1.4771608772123527E-2</c:v>
                </c:pt>
                <c:pt idx="2087">
                  <c:v>1.4771608772123527E-2</c:v>
                </c:pt>
                <c:pt idx="2088">
                  <c:v>1.4771608772123527E-2</c:v>
                </c:pt>
                <c:pt idx="2089">
                  <c:v>1.4771608772123527E-2</c:v>
                </c:pt>
                <c:pt idx="2090">
                  <c:v>1.4771608772123527E-2</c:v>
                </c:pt>
                <c:pt idx="2091">
                  <c:v>1.4771608772123527E-2</c:v>
                </c:pt>
                <c:pt idx="2092">
                  <c:v>1.4771608772123527E-2</c:v>
                </c:pt>
                <c:pt idx="2093">
                  <c:v>1.4771608772123527E-2</c:v>
                </c:pt>
                <c:pt idx="2094">
                  <c:v>1.4771608772123527E-2</c:v>
                </c:pt>
                <c:pt idx="2095">
                  <c:v>1.4771608772123527E-2</c:v>
                </c:pt>
                <c:pt idx="2096">
                  <c:v>1.4771608772123527E-2</c:v>
                </c:pt>
                <c:pt idx="2097">
                  <c:v>1.4771608772123527E-2</c:v>
                </c:pt>
                <c:pt idx="2098">
                  <c:v>1.4771608772123527E-2</c:v>
                </c:pt>
                <c:pt idx="2099">
                  <c:v>1.4771608772123527E-2</c:v>
                </c:pt>
                <c:pt idx="2100">
                  <c:v>1.4771608772123527E-2</c:v>
                </c:pt>
                <c:pt idx="2101">
                  <c:v>1.4771608772123527E-2</c:v>
                </c:pt>
                <c:pt idx="2102">
                  <c:v>1.4771608772123527E-2</c:v>
                </c:pt>
                <c:pt idx="2103">
                  <c:v>1.4771608772123527E-2</c:v>
                </c:pt>
                <c:pt idx="2104">
                  <c:v>1.4771608772123527E-2</c:v>
                </c:pt>
                <c:pt idx="2105">
                  <c:v>1.4771608772123527E-2</c:v>
                </c:pt>
                <c:pt idx="2106">
                  <c:v>1.4771608772123527E-2</c:v>
                </c:pt>
                <c:pt idx="2107">
                  <c:v>1.4771608772123527E-2</c:v>
                </c:pt>
                <c:pt idx="2108">
                  <c:v>1.4771608772123527E-2</c:v>
                </c:pt>
                <c:pt idx="2109">
                  <c:v>1.4771608772123527E-2</c:v>
                </c:pt>
                <c:pt idx="2110">
                  <c:v>1.4771608772123527E-2</c:v>
                </c:pt>
                <c:pt idx="2111">
                  <c:v>1.4771608772123527E-2</c:v>
                </c:pt>
                <c:pt idx="2112">
                  <c:v>1.4771608772123527E-2</c:v>
                </c:pt>
                <c:pt idx="2113">
                  <c:v>1.4771608772123527E-2</c:v>
                </c:pt>
                <c:pt idx="2114">
                  <c:v>1.4771608772123527E-2</c:v>
                </c:pt>
                <c:pt idx="2115">
                  <c:v>1.4771608772123527E-2</c:v>
                </c:pt>
                <c:pt idx="2116">
                  <c:v>1.4771608772123527E-2</c:v>
                </c:pt>
                <c:pt idx="2117">
                  <c:v>1.4771608772123527E-2</c:v>
                </c:pt>
                <c:pt idx="2118">
                  <c:v>1.4771608772123527E-2</c:v>
                </c:pt>
                <c:pt idx="2119">
                  <c:v>1.4771608772123527E-2</c:v>
                </c:pt>
                <c:pt idx="2120">
                  <c:v>1.4771608772123527E-2</c:v>
                </c:pt>
                <c:pt idx="2121">
                  <c:v>1.4771608772123527E-2</c:v>
                </c:pt>
                <c:pt idx="2122">
                  <c:v>1.4771608772123527E-2</c:v>
                </c:pt>
                <c:pt idx="2123">
                  <c:v>1.4771608772123527E-2</c:v>
                </c:pt>
                <c:pt idx="2124">
                  <c:v>1.4771608772123527E-2</c:v>
                </c:pt>
                <c:pt idx="2125">
                  <c:v>1.4771608772123527E-2</c:v>
                </c:pt>
                <c:pt idx="2126">
                  <c:v>1.4771608772123527E-2</c:v>
                </c:pt>
                <c:pt idx="2127">
                  <c:v>1.4771608772123527E-2</c:v>
                </c:pt>
                <c:pt idx="2128">
                  <c:v>1.4771608772123527E-2</c:v>
                </c:pt>
                <c:pt idx="2129">
                  <c:v>1.4771608772123527E-2</c:v>
                </c:pt>
                <c:pt idx="2130">
                  <c:v>1.4771608772123527E-2</c:v>
                </c:pt>
                <c:pt idx="2131">
                  <c:v>1.4771608772123527E-2</c:v>
                </c:pt>
                <c:pt idx="2132">
                  <c:v>1.4771608772123527E-2</c:v>
                </c:pt>
                <c:pt idx="2133">
                  <c:v>1.4771608772123527E-2</c:v>
                </c:pt>
                <c:pt idx="2134">
                  <c:v>1.4771608772123527E-2</c:v>
                </c:pt>
                <c:pt idx="2135">
                  <c:v>1.4771608772123527E-2</c:v>
                </c:pt>
                <c:pt idx="2136">
                  <c:v>1.4771608772123527E-2</c:v>
                </c:pt>
                <c:pt idx="2137">
                  <c:v>1.4771608772123527E-2</c:v>
                </c:pt>
                <c:pt idx="2138">
                  <c:v>1.4771608772123527E-2</c:v>
                </c:pt>
                <c:pt idx="2139">
                  <c:v>1.4771608772123527E-2</c:v>
                </c:pt>
                <c:pt idx="2140">
                  <c:v>1.4771608772123527E-2</c:v>
                </c:pt>
                <c:pt idx="2141">
                  <c:v>1.4771608772123527E-2</c:v>
                </c:pt>
                <c:pt idx="2142">
                  <c:v>1.4771608772123527E-2</c:v>
                </c:pt>
                <c:pt idx="2143">
                  <c:v>1.4771608772123527E-2</c:v>
                </c:pt>
                <c:pt idx="2144">
                  <c:v>1.4771608772123527E-2</c:v>
                </c:pt>
                <c:pt idx="2145">
                  <c:v>1.4771608772123527E-2</c:v>
                </c:pt>
                <c:pt idx="2146">
                  <c:v>1.4771608772123527E-2</c:v>
                </c:pt>
                <c:pt idx="2147">
                  <c:v>1.4771608772123527E-2</c:v>
                </c:pt>
                <c:pt idx="2148">
                  <c:v>1.4771608772123527E-2</c:v>
                </c:pt>
                <c:pt idx="2149">
                  <c:v>1.4771608772123527E-2</c:v>
                </c:pt>
                <c:pt idx="2150">
                  <c:v>1.4771608772123527E-2</c:v>
                </c:pt>
                <c:pt idx="2151">
                  <c:v>1.4771608772123527E-2</c:v>
                </c:pt>
                <c:pt idx="2152">
                  <c:v>1.4771608772123527E-2</c:v>
                </c:pt>
                <c:pt idx="2153">
                  <c:v>1.4771608772123527E-2</c:v>
                </c:pt>
                <c:pt idx="2154">
                  <c:v>1.4771608772123527E-2</c:v>
                </c:pt>
                <c:pt idx="2155">
                  <c:v>1.4771608772123527E-2</c:v>
                </c:pt>
                <c:pt idx="2156">
                  <c:v>1.4771608772123527E-2</c:v>
                </c:pt>
                <c:pt idx="2157">
                  <c:v>1.4771608772123527E-2</c:v>
                </c:pt>
                <c:pt idx="2158">
                  <c:v>1.4771608772123527E-2</c:v>
                </c:pt>
                <c:pt idx="2159">
                  <c:v>1.4771608772123527E-2</c:v>
                </c:pt>
                <c:pt idx="2160">
                  <c:v>1.4771608772123527E-2</c:v>
                </c:pt>
                <c:pt idx="2161">
                  <c:v>1.4771608772123527E-2</c:v>
                </c:pt>
                <c:pt idx="2162">
                  <c:v>1.4771608772123527E-2</c:v>
                </c:pt>
                <c:pt idx="2163">
                  <c:v>1.4771608772123527E-2</c:v>
                </c:pt>
                <c:pt idx="2164">
                  <c:v>1.4771608772123527E-2</c:v>
                </c:pt>
                <c:pt idx="2165">
                  <c:v>1.4771608772123527E-2</c:v>
                </c:pt>
                <c:pt idx="2166">
                  <c:v>1.4771608772123527E-2</c:v>
                </c:pt>
                <c:pt idx="2167">
                  <c:v>1.4771608772123527E-2</c:v>
                </c:pt>
                <c:pt idx="2168">
                  <c:v>1.4771608772123527E-2</c:v>
                </c:pt>
                <c:pt idx="2169">
                  <c:v>1.4771608772123527E-2</c:v>
                </c:pt>
                <c:pt idx="2170">
                  <c:v>1.4771608772123527E-2</c:v>
                </c:pt>
                <c:pt idx="2171">
                  <c:v>1.4771608772123527E-2</c:v>
                </c:pt>
                <c:pt idx="2172">
                  <c:v>1.4771608772123527E-2</c:v>
                </c:pt>
                <c:pt idx="2173">
                  <c:v>1.4771608772123527E-2</c:v>
                </c:pt>
                <c:pt idx="2174">
                  <c:v>1.4771608772123527E-2</c:v>
                </c:pt>
                <c:pt idx="2175">
                  <c:v>1.4771608772123527E-2</c:v>
                </c:pt>
                <c:pt idx="2176">
                  <c:v>1.4771608772123527E-2</c:v>
                </c:pt>
                <c:pt idx="2177">
                  <c:v>1.4771608772123527E-2</c:v>
                </c:pt>
                <c:pt idx="2178">
                  <c:v>1.4771608772123527E-2</c:v>
                </c:pt>
                <c:pt idx="2179">
                  <c:v>1.4771608772123527E-2</c:v>
                </c:pt>
                <c:pt idx="2180">
                  <c:v>1.4771608772123527E-2</c:v>
                </c:pt>
                <c:pt idx="2181">
                  <c:v>1.4771608772123527E-2</c:v>
                </c:pt>
                <c:pt idx="2182">
                  <c:v>1.4771608772123527E-2</c:v>
                </c:pt>
                <c:pt idx="2183">
                  <c:v>1.4771608772123527E-2</c:v>
                </c:pt>
                <c:pt idx="2184">
                  <c:v>1.4771608772123527E-2</c:v>
                </c:pt>
                <c:pt idx="2185">
                  <c:v>1.4771608772123527E-2</c:v>
                </c:pt>
                <c:pt idx="2186">
                  <c:v>1.4771608772123527E-2</c:v>
                </c:pt>
                <c:pt idx="2187">
                  <c:v>1.4771608772123527E-2</c:v>
                </c:pt>
                <c:pt idx="2188">
                  <c:v>1.4771608772123527E-2</c:v>
                </c:pt>
                <c:pt idx="2189">
                  <c:v>1.4771608772123527E-2</c:v>
                </c:pt>
                <c:pt idx="2190">
                  <c:v>1.4771608772123527E-2</c:v>
                </c:pt>
                <c:pt idx="2191">
                  <c:v>1.4771608772123527E-2</c:v>
                </c:pt>
                <c:pt idx="2192">
                  <c:v>1.4771608772123527E-2</c:v>
                </c:pt>
                <c:pt idx="2193">
                  <c:v>1.4771608772123527E-2</c:v>
                </c:pt>
                <c:pt idx="2194">
                  <c:v>1.4771608772123527E-2</c:v>
                </c:pt>
                <c:pt idx="2195">
                  <c:v>1.4771608772123527E-2</c:v>
                </c:pt>
                <c:pt idx="2196">
                  <c:v>1.4771608772123527E-2</c:v>
                </c:pt>
                <c:pt idx="2197">
                  <c:v>1.4771608772123527E-2</c:v>
                </c:pt>
                <c:pt idx="2198">
                  <c:v>1.4771608772123527E-2</c:v>
                </c:pt>
                <c:pt idx="2199">
                  <c:v>1.4771608772123527E-2</c:v>
                </c:pt>
                <c:pt idx="2200">
                  <c:v>1.4771608772123527E-2</c:v>
                </c:pt>
                <c:pt idx="2201">
                  <c:v>1.4771608772123527E-2</c:v>
                </c:pt>
                <c:pt idx="2202">
                  <c:v>1.4771608772123527E-2</c:v>
                </c:pt>
                <c:pt idx="2203">
                  <c:v>1.4771608772123527E-2</c:v>
                </c:pt>
                <c:pt idx="2204">
                  <c:v>1.4771608772123527E-2</c:v>
                </c:pt>
                <c:pt idx="2205">
                  <c:v>1.4771608772123527E-2</c:v>
                </c:pt>
                <c:pt idx="2206">
                  <c:v>1.4771608772123527E-2</c:v>
                </c:pt>
                <c:pt idx="2207">
                  <c:v>1.4771608772123527E-2</c:v>
                </c:pt>
                <c:pt idx="2208">
                  <c:v>1.4771608772123527E-2</c:v>
                </c:pt>
                <c:pt idx="2209">
                  <c:v>1.4771608772123527E-2</c:v>
                </c:pt>
                <c:pt idx="2210">
                  <c:v>1.4771608772123527E-2</c:v>
                </c:pt>
                <c:pt idx="2211">
                  <c:v>1.4771608772123527E-2</c:v>
                </c:pt>
                <c:pt idx="2212">
                  <c:v>1.4771608772123527E-2</c:v>
                </c:pt>
                <c:pt idx="2213">
                  <c:v>1.4771608772123527E-2</c:v>
                </c:pt>
                <c:pt idx="2214">
                  <c:v>1.4771608772123527E-2</c:v>
                </c:pt>
                <c:pt idx="2215">
                  <c:v>1.4771608772123527E-2</c:v>
                </c:pt>
                <c:pt idx="2216">
                  <c:v>1.4771608772123527E-2</c:v>
                </c:pt>
                <c:pt idx="2217">
                  <c:v>1.4771608772123527E-2</c:v>
                </c:pt>
                <c:pt idx="2218">
                  <c:v>1.4771608772123527E-2</c:v>
                </c:pt>
                <c:pt idx="2219">
                  <c:v>1.4771608772123527E-2</c:v>
                </c:pt>
                <c:pt idx="2220">
                  <c:v>1.4771608772123527E-2</c:v>
                </c:pt>
                <c:pt idx="2221">
                  <c:v>1.4771608772123527E-2</c:v>
                </c:pt>
                <c:pt idx="2222">
                  <c:v>1.4771608772123527E-2</c:v>
                </c:pt>
                <c:pt idx="2223">
                  <c:v>1.4771608772123527E-2</c:v>
                </c:pt>
                <c:pt idx="2224">
                  <c:v>1.4771608772123527E-2</c:v>
                </c:pt>
                <c:pt idx="2225">
                  <c:v>1.4771608772123527E-2</c:v>
                </c:pt>
                <c:pt idx="2226">
                  <c:v>1.4771608772123527E-2</c:v>
                </c:pt>
                <c:pt idx="2227">
                  <c:v>1.4771608772123527E-2</c:v>
                </c:pt>
                <c:pt idx="2228">
                  <c:v>1.4771608772123527E-2</c:v>
                </c:pt>
                <c:pt idx="2229">
                  <c:v>1.4771608772123527E-2</c:v>
                </c:pt>
                <c:pt idx="2230">
                  <c:v>1.4771608772123527E-2</c:v>
                </c:pt>
                <c:pt idx="2231">
                  <c:v>1.4771608772123527E-2</c:v>
                </c:pt>
                <c:pt idx="2232">
                  <c:v>1.4771608772123527E-2</c:v>
                </c:pt>
                <c:pt idx="2233">
                  <c:v>1.4771608772123527E-2</c:v>
                </c:pt>
                <c:pt idx="2234">
                  <c:v>1.4771608772123527E-2</c:v>
                </c:pt>
                <c:pt idx="2235">
                  <c:v>1.4771608772123527E-2</c:v>
                </c:pt>
                <c:pt idx="2236">
                  <c:v>1.4771608772123527E-2</c:v>
                </c:pt>
                <c:pt idx="2237">
                  <c:v>1.4771608772123527E-2</c:v>
                </c:pt>
                <c:pt idx="2238">
                  <c:v>1.4771608772123527E-2</c:v>
                </c:pt>
                <c:pt idx="2239">
                  <c:v>1.4771608772123527E-2</c:v>
                </c:pt>
                <c:pt idx="2240">
                  <c:v>1.4771608772123527E-2</c:v>
                </c:pt>
                <c:pt idx="2241">
                  <c:v>1.4771608772123527E-2</c:v>
                </c:pt>
                <c:pt idx="2242">
                  <c:v>1.4771608772123527E-2</c:v>
                </c:pt>
                <c:pt idx="2243">
                  <c:v>1.4771608772123527E-2</c:v>
                </c:pt>
                <c:pt idx="2244">
                  <c:v>1.4771608772123527E-2</c:v>
                </c:pt>
                <c:pt idx="2245">
                  <c:v>1.4771608772123527E-2</c:v>
                </c:pt>
                <c:pt idx="2246">
                  <c:v>1.4771608772123527E-2</c:v>
                </c:pt>
                <c:pt idx="2247">
                  <c:v>1.4771608772123527E-2</c:v>
                </c:pt>
                <c:pt idx="2248">
                  <c:v>1.4771608772123527E-2</c:v>
                </c:pt>
                <c:pt idx="2249">
                  <c:v>1.4771608772123527E-2</c:v>
                </c:pt>
                <c:pt idx="2250">
                  <c:v>1.4771608772123527E-2</c:v>
                </c:pt>
                <c:pt idx="2251">
                  <c:v>1.4771608772123527E-2</c:v>
                </c:pt>
                <c:pt idx="2252">
                  <c:v>1.4771608772123527E-2</c:v>
                </c:pt>
                <c:pt idx="2253">
                  <c:v>1.4771608772123527E-2</c:v>
                </c:pt>
                <c:pt idx="2254">
                  <c:v>1.4771608772123527E-2</c:v>
                </c:pt>
                <c:pt idx="2255">
                  <c:v>1.4771608772123527E-2</c:v>
                </c:pt>
                <c:pt idx="2256">
                  <c:v>1.4771608772123527E-2</c:v>
                </c:pt>
                <c:pt idx="2257">
                  <c:v>1.4771608772123527E-2</c:v>
                </c:pt>
                <c:pt idx="2258">
                  <c:v>1.4771608772123527E-2</c:v>
                </c:pt>
                <c:pt idx="2259">
                  <c:v>1.4771608772123527E-2</c:v>
                </c:pt>
                <c:pt idx="2260">
                  <c:v>1.4771608772123527E-2</c:v>
                </c:pt>
                <c:pt idx="2261">
                  <c:v>1.4771608772123527E-2</c:v>
                </c:pt>
                <c:pt idx="2262">
                  <c:v>1.4771608772123527E-2</c:v>
                </c:pt>
                <c:pt idx="2263">
                  <c:v>1.4771608772123527E-2</c:v>
                </c:pt>
                <c:pt idx="2264">
                  <c:v>1.4771608772123527E-2</c:v>
                </c:pt>
                <c:pt idx="2265">
                  <c:v>1.4771608772123527E-2</c:v>
                </c:pt>
                <c:pt idx="2266">
                  <c:v>1.4771608772123527E-2</c:v>
                </c:pt>
                <c:pt idx="2267">
                  <c:v>1.4771608772123527E-2</c:v>
                </c:pt>
                <c:pt idx="2268">
                  <c:v>1.4771608772123527E-2</c:v>
                </c:pt>
                <c:pt idx="2269">
                  <c:v>1.4771608772123527E-2</c:v>
                </c:pt>
                <c:pt idx="2270">
                  <c:v>1.4771608772123527E-2</c:v>
                </c:pt>
                <c:pt idx="2271">
                  <c:v>1.4771608772123527E-2</c:v>
                </c:pt>
                <c:pt idx="2272">
                  <c:v>1.4771608772123527E-2</c:v>
                </c:pt>
                <c:pt idx="2273">
                  <c:v>1.4771608772123527E-2</c:v>
                </c:pt>
                <c:pt idx="2274">
                  <c:v>1.4771608772123527E-2</c:v>
                </c:pt>
                <c:pt idx="2275">
                  <c:v>1.4771608772123527E-2</c:v>
                </c:pt>
                <c:pt idx="2276">
                  <c:v>1.4771608772123527E-2</c:v>
                </c:pt>
                <c:pt idx="2277">
                  <c:v>1.4771608772123527E-2</c:v>
                </c:pt>
                <c:pt idx="2278">
                  <c:v>1.4771608772123527E-2</c:v>
                </c:pt>
                <c:pt idx="2279">
                  <c:v>1.4771608772123527E-2</c:v>
                </c:pt>
                <c:pt idx="2280">
                  <c:v>1.4771608772123527E-2</c:v>
                </c:pt>
                <c:pt idx="2281">
                  <c:v>1.4771608772123527E-2</c:v>
                </c:pt>
                <c:pt idx="2282">
                  <c:v>1.4771608772123527E-2</c:v>
                </c:pt>
                <c:pt idx="2283">
                  <c:v>1.4771608772123527E-2</c:v>
                </c:pt>
                <c:pt idx="2284">
                  <c:v>1.4771608772123527E-2</c:v>
                </c:pt>
                <c:pt idx="2285">
                  <c:v>1.4771608772123527E-2</c:v>
                </c:pt>
                <c:pt idx="2286">
                  <c:v>1.4771608772123527E-2</c:v>
                </c:pt>
                <c:pt idx="2287">
                  <c:v>1.4771608772123527E-2</c:v>
                </c:pt>
                <c:pt idx="2288">
                  <c:v>1.4771608772123527E-2</c:v>
                </c:pt>
                <c:pt idx="2289">
                  <c:v>1.4771608772123527E-2</c:v>
                </c:pt>
                <c:pt idx="2290">
                  <c:v>1.4771608772123527E-2</c:v>
                </c:pt>
                <c:pt idx="2291">
                  <c:v>1.4771608772123527E-2</c:v>
                </c:pt>
                <c:pt idx="2292">
                  <c:v>1.4771608772123527E-2</c:v>
                </c:pt>
                <c:pt idx="2293">
                  <c:v>1.4771608772123527E-2</c:v>
                </c:pt>
                <c:pt idx="2294">
                  <c:v>1.4771608772123527E-2</c:v>
                </c:pt>
                <c:pt idx="2295">
                  <c:v>1.4771608772123527E-2</c:v>
                </c:pt>
                <c:pt idx="2296">
                  <c:v>1.4771608772123527E-2</c:v>
                </c:pt>
                <c:pt idx="2297">
                  <c:v>1.4771608772123527E-2</c:v>
                </c:pt>
                <c:pt idx="2298">
                  <c:v>1.4771608772123527E-2</c:v>
                </c:pt>
                <c:pt idx="2299">
                  <c:v>1.4771608772123527E-2</c:v>
                </c:pt>
                <c:pt idx="2300">
                  <c:v>1.4771608772123527E-2</c:v>
                </c:pt>
                <c:pt idx="2301">
                  <c:v>1.4771608772123527E-2</c:v>
                </c:pt>
                <c:pt idx="2302">
                  <c:v>1.4771608772123527E-2</c:v>
                </c:pt>
                <c:pt idx="2303">
                  <c:v>1.4771608772123527E-2</c:v>
                </c:pt>
                <c:pt idx="2304">
                  <c:v>1.4771608772123527E-2</c:v>
                </c:pt>
                <c:pt idx="2305">
                  <c:v>1.4771608772123527E-2</c:v>
                </c:pt>
                <c:pt idx="2306">
                  <c:v>1.4771608772123527E-2</c:v>
                </c:pt>
                <c:pt idx="2307">
                  <c:v>1.4771608772123527E-2</c:v>
                </c:pt>
                <c:pt idx="2308">
                  <c:v>1.4771608772123527E-2</c:v>
                </c:pt>
                <c:pt idx="2309">
                  <c:v>1.4771608772123527E-2</c:v>
                </c:pt>
                <c:pt idx="2310">
                  <c:v>1.4771608772123527E-2</c:v>
                </c:pt>
                <c:pt idx="2311">
                  <c:v>1.4771608772123527E-2</c:v>
                </c:pt>
                <c:pt idx="2312">
                  <c:v>1.4771608772123527E-2</c:v>
                </c:pt>
                <c:pt idx="2313">
                  <c:v>1.4771608772123527E-2</c:v>
                </c:pt>
                <c:pt idx="2314">
                  <c:v>1.4771608772123527E-2</c:v>
                </c:pt>
                <c:pt idx="2315">
                  <c:v>1.4771608772123527E-2</c:v>
                </c:pt>
                <c:pt idx="2316">
                  <c:v>1.4771608772123527E-2</c:v>
                </c:pt>
                <c:pt idx="2317">
                  <c:v>1.4771608772123527E-2</c:v>
                </c:pt>
                <c:pt idx="2318">
                  <c:v>1.4771608772123527E-2</c:v>
                </c:pt>
                <c:pt idx="2319">
                  <c:v>1.4771608772123527E-2</c:v>
                </c:pt>
                <c:pt idx="2320">
                  <c:v>1.4771608772123527E-2</c:v>
                </c:pt>
                <c:pt idx="2321">
                  <c:v>1.4771608772123527E-2</c:v>
                </c:pt>
                <c:pt idx="2322">
                  <c:v>1.4771608772123527E-2</c:v>
                </c:pt>
                <c:pt idx="2323">
                  <c:v>1.4771608772123527E-2</c:v>
                </c:pt>
                <c:pt idx="2324">
                  <c:v>1.4771608772123527E-2</c:v>
                </c:pt>
                <c:pt idx="2325">
                  <c:v>1.4771608772123527E-2</c:v>
                </c:pt>
                <c:pt idx="2326">
                  <c:v>1.4771608772123527E-2</c:v>
                </c:pt>
                <c:pt idx="2327">
                  <c:v>1.4771608772123527E-2</c:v>
                </c:pt>
                <c:pt idx="2328">
                  <c:v>1.4771608772123527E-2</c:v>
                </c:pt>
                <c:pt idx="2329">
                  <c:v>1.4771608772123527E-2</c:v>
                </c:pt>
                <c:pt idx="2330">
                  <c:v>1.4771608772123527E-2</c:v>
                </c:pt>
                <c:pt idx="2331">
                  <c:v>1.4771608772123527E-2</c:v>
                </c:pt>
                <c:pt idx="2332">
                  <c:v>1.4771608772123527E-2</c:v>
                </c:pt>
                <c:pt idx="2333">
                  <c:v>1.4771608772123527E-2</c:v>
                </c:pt>
                <c:pt idx="2334">
                  <c:v>1.4771608772123527E-2</c:v>
                </c:pt>
                <c:pt idx="2335">
                  <c:v>1.4771608772123527E-2</c:v>
                </c:pt>
                <c:pt idx="2336">
                  <c:v>1.4771608772123527E-2</c:v>
                </c:pt>
                <c:pt idx="2337">
                  <c:v>1.4771608772123527E-2</c:v>
                </c:pt>
                <c:pt idx="2338">
                  <c:v>1.4771608772123527E-2</c:v>
                </c:pt>
                <c:pt idx="2339">
                  <c:v>1.4771608772123527E-2</c:v>
                </c:pt>
                <c:pt idx="2340">
                  <c:v>1.4771608772123527E-2</c:v>
                </c:pt>
                <c:pt idx="2341">
                  <c:v>1.4771608772123527E-2</c:v>
                </c:pt>
                <c:pt idx="2342">
                  <c:v>1.4771608772123527E-2</c:v>
                </c:pt>
                <c:pt idx="2343">
                  <c:v>1.4771608772123527E-2</c:v>
                </c:pt>
                <c:pt idx="2344">
                  <c:v>1.4771608772123527E-2</c:v>
                </c:pt>
                <c:pt idx="2345">
                  <c:v>1.4771608772123527E-2</c:v>
                </c:pt>
                <c:pt idx="2346">
                  <c:v>1.4771608772123527E-2</c:v>
                </c:pt>
                <c:pt idx="2347">
                  <c:v>1.4771608772123527E-2</c:v>
                </c:pt>
                <c:pt idx="2348">
                  <c:v>1.4771608772123527E-2</c:v>
                </c:pt>
                <c:pt idx="2349">
                  <c:v>1.4771608772123527E-2</c:v>
                </c:pt>
                <c:pt idx="2350">
                  <c:v>1.4771608772123527E-2</c:v>
                </c:pt>
                <c:pt idx="2351">
                  <c:v>1.4771608772123527E-2</c:v>
                </c:pt>
                <c:pt idx="2352">
                  <c:v>1.4771608772123527E-2</c:v>
                </c:pt>
                <c:pt idx="2353">
                  <c:v>1.4771608772123527E-2</c:v>
                </c:pt>
                <c:pt idx="2354">
                  <c:v>1.4771608772123527E-2</c:v>
                </c:pt>
                <c:pt idx="2355">
                  <c:v>1.4771608772123527E-2</c:v>
                </c:pt>
                <c:pt idx="2356">
                  <c:v>1.4771608772123527E-2</c:v>
                </c:pt>
                <c:pt idx="2357">
                  <c:v>1.4771608772123527E-2</c:v>
                </c:pt>
                <c:pt idx="2358">
                  <c:v>1.4771608772123527E-2</c:v>
                </c:pt>
                <c:pt idx="2359">
                  <c:v>1.4771608772123527E-2</c:v>
                </c:pt>
                <c:pt idx="2360">
                  <c:v>1.4771608772123527E-2</c:v>
                </c:pt>
                <c:pt idx="2361">
                  <c:v>1.4771608772123527E-2</c:v>
                </c:pt>
                <c:pt idx="2362">
                  <c:v>1.4771608772123527E-2</c:v>
                </c:pt>
                <c:pt idx="2363">
                  <c:v>1.4771608772123527E-2</c:v>
                </c:pt>
                <c:pt idx="2364">
                  <c:v>1.4771608772123527E-2</c:v>
                </c:pt>
                <c:pt idx="2365">
                  <c:v>1.4771608772123527E-2</c:v>
                </c:pt>
                <c:pt idx="2366">
                  <c:v>1.4771608772123527E-2</c:v>
                </c:pt>
                <c:pt idx="2367">
                  <c:v>1.4771608772123527E-2</c:v>
                </c:pt>
                <c:pt idx="2368">
                  <c:v>1.4771608772123527E-2</c:v>
                </c:pt>
                <c:pt idx="2369">
                  <c:v>1.4771608772123527E-2</c:v>
                </c:pt>
                <c:pt idx="2370">
                  <c:v>1.4771608772123527E-2</c:v>
                </c:pt>
                <c:pt idx="2371">
                  <c:v>1.4771608772123527E-2</c:v>
                </c:pt>
                <c:pt idx="2372">
                  <c:v>1.4771608772123527E-2</c:v>
                </c:pt>
                <c:pt idx="2373">
                  <c:v>1.4771608772123527E-2</c:v>
                </c:pt>
                <c:pt idx="2374">
                  <c:v>1.4771608772123527E-2</c:v>
                </c:pt>
                <c:pt idx="2375">
                  <c:v>1.4771608772123527E-2</c:v>
                </c:pt>
                <c:pt idx="2376">
                  <c:v>1.4771608772123527E-2</c:v>
                </c:pt>
                <c:pt idx="2377">
                  <c:v>1.4771608772123527E-2</c:v>
                </c:pt>
                <c:pt idx="2378">
                  <c:v>1.4771608772123527E-2</c:v>
                </c:pt>
                <c:pt idx="2379">
                  <c:v>1.4771608772123527E-2</c:v>
                </c:pt>
                <c:pt idx="2380">
                  <c:v>1.4771608772123527E-2</c:v>
                </c:pt>
                <c:pt idx="2381">
                  <c:v>1.4771608772123527E-2</c:v>
                </c:pt>
                <c:pt idx="2382">
                  <c:v>1.4771608772123527E-2</c:v>
                </c:pt>
                <c:pt idx="2383">
                  <c:v>1.4771608772123527E-2</c:v>
                </c:pt>
                <c:pt idx="2384">
                  <c:v>1.4771608772123527E-2</c:v>
                </c:pt>
                <c:pt idx="2385">
                  <c:v>1.4771608772123527E-2</c:v>
                </c:pt>
                <c:pt idx="2386">
                  <c:v>1.4771608772123527E-2</c:v>
                </c:pt>
                <c:pt idx="2387">
                  <c:v>1.4771608772123527E-2</c:v>
                </c:pt>
                <c:pt idx="2388">
                  <c:v>1.4771608772123527E-2</c:v>
                </c:pt>
                <c:pt idx="2389">
                  <c:v>1.4771608772123527E-2</c:v>
                </c:pt>
                <c:pt idx="2390">
                  <c:v>1.4771608772123527E-2</c:v>
                </c:pt>
                <c:pt idx="2391">
                  <c:v>1.4771608772123527E-2</c:v>
                </c:pt>
                <c:pt idx="2392">
                  <c:v>1.4771608772123527E-2</c:v>
                </c:pt>
                <c:pt idx="2393">
                  <c:v>1.4771608772123527E-2</c:v>
                </c:pt>
                <c:pt idx="2394">
                  <c:v>1.4771608772123527E-2</c:v>
                </c:pt>
                <c:pt idx="2395">
                  <c:v>1.4771608772123527E-2</c:v>
                </c:pt>
                <c:pt idx="2396">
                  <c:v>1.4771608772123527E-2</c:v>
                </c:pt>
                <c:pt idx="2397">
                  <c:v>1.4771608772123527E-2</c:v>
                </c:pt>
                <c:pt idx="2398">
                  <c:v>1.4771608772123527E-2</c:v>
                </c:pt>
                <c:pt idx="2399">
                  <c:v>1.4771608772123527E-2</c:v>
                </c:pt>
                <c:pt idx="2400">
                  <c:v>1.4771608772123527E-2</c:v>
                </c:pt>
                <c:pt idx="2401">
                  <c:v>1.4771608772123527E-2</c:v>
                </c:pt>
                <c:pt idx="2402">
                  <c:v>1.4771608772123527E-2</c:v>
                </c:pt>
                <c:pt idx="2403">
                  <c:v>1.4771608772123527E-2</c:v>
                </c:pt>
                <c:pt idx="2404">
                  <c:v>1.4771608772123527E-2</c:v>
                </c:pt>
                <c:pt idx="2405">
                  <c:v>1.4771608772123527E-2</c:v>
                </c:pt>
                <c:pt idx="2406">
                  <c:v>1.4771608772123527E-2</c:v>
                </c:pt>
                <c:pt idx="2407">
                  <c:v>1.4771608772123527E-2</c:v>
                </c:pt>
                <c:pt idx="2408">
                  <c:v>1.4771608772123527E-2</c:v>
                </c:pt>
                <c:pt idx="2409">
                  <c:v>1.4771608772123527E-2</c:v>
                </c:pt>
                <c:pt idx="2410">
                  <c:v>1.4771608772123527E-2</c:v>
                </c:pt>
                <c:pt idx="2411">
                  <c:v>1.4771608772123527E-2</c:v>
                </c:pt>
                <c:pt idx="2412">
                  <c:v>1.4771608772123527E-2</c:v>
                </c:pt>
                <c:pt idx="2413">
                  <c:v>1.4771608772123527E-2</c:v>
                </c:pt>
                <c:pt idx="2414">
                  <c:v>1.4771608772123527E-2</c:v>
                </c:pt>
                <c:pt idx="2415">
                  <c:v>1.4771608772123527E-2</c:v>
                </c:pt>
                <c:pt idx="2416">
                  <c:v>1.4771608772123527E-2</c:v>
                </c:pt>
                <c:pt idx="2417">
                  <c:v>1.4771608772123527E-2</c:v>
                </c:pt>
                <c:pt idx="2418">
                  <c:v>1.4771608772123527E-2</c:v>
                </c:pt>
                <c:pt idx="2419">
                  <c:v>1.4771608772123527E-2</c:v>
                </c:pt>
                <c:pt idx="2420">
                  <c:v>1.4771608772123527E-2</c:v>
                </c:pt>
                <c:pt idx="2421">
                  <c:v>1.4771608772123527E-2</c:v>
                </c:pt>
                <c:pt idx="2422">
                  <c:v>1.4771608772123527E-2</c:v>
                </c:pt>
                <c:pt idx="2423">
                  <c:v>1.4771608772123527E-2</c:v>
                </c:pt>
                <c:pt idx="2424">
                  <c:v>1.4771608772123527E-2</c:v>
                </c:pt>
                <c:pt idx="2425">
                  <c:v>1.4771608772123527E-2</c:v>
                </c:pt>
                <c:pt idx="2426">
                  <c:v>1.4771608772123527E-2</c:v>
                </c:pt>
                <c:pt idx="2427">
                  <c:v>1.4771608772123527E-2</c:v>
                </c:pt>
                <c:pt idx="2428">
                  <c:v>1.4771608772123527E-2</c:v>
                </c:pt>
                <c:pt idx="2429">
                  <c:v>1.4771608772123527E-2</c:v>
                </c:pt>
                <c:pt idx="2430">
                  <c:v>1.4771608772123527E-2</c:v>
                </c:pt>
                <c:pt idx="2431">
                  <c:v>1.4771608772123527E-2</c:v>
                </c:pt>
                <c:pt idx="2432">
                  <c:v>1.4771608772123527E-2</c:v>
                </c:pt>
                <c:pt idx="2433">
                  <c:v>1.4771608772123527E-2</c:v>
                </c:pt>
                <c:pt idx="2434">
                  <c:v>1.4771608772123527E-2</c:v>
                </c:pt>
                <c:pt idx="2435">
                  <c:v>1.4771608772123527E-2</c:v>
                </c:pt>
                <c:pt idx="2436">
                  <c:v>1.4771608772123527E-2</c:v>
                </c:pt>
                <c:pt idx="2437">
                  <c:v>1.4771608772123527E-2</c:v>
                </c:pt>
                <c:pt idx="2438">
                  <c:v>1.4771608772123527E-2</c:v>
                </c:pt>
                <c:pt idx="2439">
                  <c:v>1.4771608772123527E-2</c:v>
                </c:pt>
                <c:pt idx="2440">
                  <c:v>1.4771608772123527E-2</c:v>
                </c:pt>
                <c:pt idx="2441">
                  <c:v>1.4771608772123527E-2</c:v>
                </c:pt>
                <c:pt idx="2442">
                  <c:v>1.4771608772123527E-2</c:v>
                </c:pt>
                <c:pt idx="2443">
                  <c:v>1.4771608772123527E-2</c:v>
                </c:pt>
                <c:pt idx="2444">
                  <c:v>1.4771608772123527E-2</c:v>
                </c:pt>
                <c:pt idx="2445">
                  <c:v>1.4771608772123527E-2</c:v>
                </c:pt>
                <c:pt idx="2446">
                  <c:v>1.4771608772123527E-2</c:v>
                </c:pt>
                <c:pt idx="2447">
                  <c:v>1.4771608772123527E-2</c:v>
                </c:pt>
                <c:pt idx="2448">
                  <c:v>1.4771608772123527E-2</c:v>
                </c:pt>
                <c:pt idx="2449">
                  <c:v>1.4771608772123527E-2</c:v>
                </c:pt>
                <c:pt idx="2450">
                  <c:v>1.4771608772123527E-2</c:v>
                </c:pt>
                <c:pt idx="2451">
                  <c:v>1.4771608772123527E-2</c:v>
                </c:pt>
                <c:pt idx="2452">
                  <c:v>1.4771608772123527E-2</c:v>
                </c:pt>
                <c:pt idx="2453">
                  <c:v>1.4771608772123527E-2</c:v>
                </c:pt>
                <c:pt idx="2454">
                  <c:v>1.4771608772123527E-2</c:v>
                </c:pt>
                <c:pt idx="2455">
                  <c:v>1.4771608772123527E-2</c:v>
                </c:pt>
                <c:pt idx="2456">
                  <c:v>1.4771608772123527E-2</c:v>
                </c:pt>
                <c:pt idx="2457">
                  <c:v>1.4771608772123527E-2</c:v>
                </c:pt>
                <c:pt idx="2458">
                  <c:v>1.4771608772123527E-2</c:v>
                </c:pt>
                <c:pt idx="2459">
                  <c:v>1.4771608772123527E-2</c:v>
                </c:pt>
                <c:pt idx="2460">
                  <c:v>1.4771608772123527E-2</c:v>
                </c:pt>
                <c:pt idx="2461">
                  <c:v>1.4771608772123527E-2</c:v>
                </c:pt>
                <c:pt idx="2462">
                  <c:v>1.4771608772123527E-2</c:v>
                </c:pt>
                <c:pt idx="2463">
                  <c:v>1.4771608772123527E-2</c:v>
                </c:pt>
                <c:pt idx="2464">
                  <c:v>1.4771608772123527E-2</c:v>
                </c:pt>
                <c:pt idx="2465">
                  <c:v>1.4771608772123527E-2</c:v>
                </c:pt>
                <c:pt idx="2466">
                  <c:v>1.4771608772123527E-2</c:v>
                </c:pt>
                <c:pt idx="2467">
                  <c:v>1.4771608772123527E-2</c:v>
                </c:pt>
                <c:pt idx="2468">
                  <c:v>1.4771608772123527E-2</c:v>
                </c:pt>
                <c:pt idx="2469">
                  <c:v>1.4771608772123527E-2</c:v>
                </c:pt>
                <c:pt idx="2470">
                  <c:v>1.4771608772123527E-2</c:v>
                </c:pt>
                <c:pt idx="2471">
                  <c:v>1.4771608772123527E-2</c:v>
                </c:pt>
                <c:pt idx="2472">
                  <c:v>1.4771608772123527E-2</c:v>
                </c:pt>
                <c:pt idx="2473">
                  <c:v>1.4771608772123527E-2</c:v>
                </c:pt>
                <c:pt idx="2474">
                  <c:v>1.4771608772123527E-2</c:v>
                </c:pt>
                <c:pt idx="2475">
                  <c:v>1.4771608772123527E-2</c:v>
                </c:pt>
                <c:pt idx="2476">
                  <c:v>1.4771608772123527E-2</c:v>
                </c:pt>
                <c:pt idx="2477">
                  <c:v>1.4771608772123527E-2</c:v>
                </c:pt>
                <c:pt idx="2478">
                  <c:v>1.4771608772123527E-2</c:v>
                </c:pt>
                <c:pt idx="2479">
                  <c:v>1.4771608772123527E-2</c:v>
                </c:pt>
                <c:pt idx="2480">
                  <c:v>1.4771608772123527E-2</c:v>
                </c:pt>
                <c:pt idx="2481">
                  <c:v>1.4771608772123527E-2</c:v>
                </c:pt>
                <c:pt idx="2482">
                  <c:v>1.4771608772123527E-2</c:v>
                </c:pt>
                <c:pt idx="2483">
                  <c:v>1.4771608772123527E-2</c:v>
                </c:pt>
                <c:pt idx="2484">
                  <c:v>1.4771608772123527E-2</c:v>
                </c:pt>
                <c:pt idx="2485">
                  <c:v>1.4771608772123527E-2</c:v>
                </c:pt>
                <c:pt idx="2486">
                  <c:v>1.4771608772123527E-2</c:v>
                </c:pt>
                <c:pt idx="2487">
                  <c:v>1.4771608772123527E-2</c:v>
                </c:pt>
                <c:pt idx="2488">
                  <c:v>1.4771608772123527E-2</c:v>
                </c:pt>
                <c:pt idx="2489">
                  <c:v>1.4771608772123527E-2</c:v>
                </c:pt>
                <c:pt idx="2490">
                  <c:v>1.4771608772123527E-2</c:v>
                </c:pt>
                <c:pt idx="2491">
                  <c:v>1.4771608772123527E-2</c:v>
                </c:pt>
                <c:pt idx="2492">
                  <c:v>1.4771608772123527E-2</c:v>
                </c:pt>
                <c:pt idx="2493">
                  <c:v>1.4771608772123527E-2</c:v>
                </c:pt>
                <c:pt idx="2494">
                  <c:v>1.4771608772123527E-2</c:v>
                </c:pt>
                <c:pt idx="2495">
                  <c:v>1.4771608772123527E-2</c:v>
                </c:pt>
                <c:pt idx="2496">
                  <c:v>1.4771608772123527E-2</c:v>
                </c:pt>
                <c:pt idx="2497">
                  <c:v>1.4771608772123527E-2</c:v>
                </c:pt>
                <c:pt idx="2498">
                  <c:v>1.4771608772123527E-2</c:v>
                </c:pt>
                <c:pt idx="2499">
                  <c:v>1.4771608772123527E-2</c:v>
                </c:pt>
                <c:pt idx="2500">
                  <c:v>1.4771608772123527E-2</c:v>
                </c:pt>
                <c:pt idx="2501">
                  <c:v>1.4771608772123527E-2</c:v>
                </c:pt>
                <c:pt idx="2502">
                  <c:v>1.4771608772123527E-2</c:v>
                </c:pt>
                <c:pt idx="2503">
                  <c:v>1.4771608772123527E-2</c:v>
                </c:pt>
                <c:pt idx="2504">
                  <c:v>1.4771608772123527E-2</c:v>
                </c:pt>
                <c:pt idx="2505">
                  <c:v>1.4771608772123527E-2</c:v>
                </c:pt>
                <c:pt idx="2506">
                  <c:v>1.4771608772123527E-2</c:v>
                </c:pt>
                <c:pt idx="2507">
                  <c:v>1.4771608772123527E-2</c:v>
                </c:pt>
                <c:pt idx="2508">
                  <c:v>1.4771608772123527E-2</c:v>
                </c:pt>
                <c:pt idx="2509">
                  <c:v>1.4771608772123527E-2</c:v>
                </c:pt>
                <c:pt idx="2510">
                  <c:v>1.4771608772123527E-2</c:v>
                </c:pt>
                <c:pt idx="2511">
                  <c:v>1.4771608772123527E-2</c:v>
                </c:pt>
                <c:pt idx="2512">
                  <c:v>1.4771608772123527E-2</c:v>
                </c:pt>
                <c:pt idx="2513">
                  <c:v>1.4771608772123527E-2</c:v>
                </c:pt>
                <c:pt idx="2514">
                  <c:v>1.4771608772123527E-2</c:v>
                </c:pt>
                <c:pt idx="2515">
                  <c:v>1.4771608772123527E-2</c:v>
                </c:pt>
                <c:pt idx="2516">
                  <c:v>1.4771608772123527E-2</c:v>
                </c:pt>
                <c:pt idx="2517">
                  <c:v>1.4771608772123527E-2</c:v>
                </c:pt>
                <c:pt idx="2518">
                  <c:v>1.4771608772123527E-2</c:v>
                </c:pt>
                <c:pt idx="2519">
                  <c:v>1.4771608772123527E-2</c:v>
                </c:pt>
                <c:pt idx="2520">
                  <c:v>1.4771608772123527E-2</c:v>
                </c:pt>
                <c:pt idx="2521">
                  <c:v>1.4771608772123527E-2</c:v>
                </c:pt>
                <c:pt idx="2522">
                  <c:v>1.4771608772123527E-2</c:v>
                </c:pt>
                <c:pt idx="2523">
                  <c:v>1.4771608772123527E-2</c:v>
                </c:pt>
                <c:pt idx="2524">
                  <c:v>1.4771608772123527E-2</c:v>
                </c:pt>
                <c:pt idx="2525">
                  <c:v>1.4771608772123527E-2</c:v>
                </c:pt>
                <c:pt idx="2526">
                  <c:v>1.4771608772123527E-2</c:v>
                </c:pt>
                <c:pt idx="2527">
                  <c:v>1.4771608772123527E-2</c:v>
                </c:pt>
                <c:pt idx="2528">
                  <c:v>1.4771608772123527E-2</c:v>
                </c:pt>
                <c:pt idx="2529">
                  <c:v>1.4771608772123527E-2</c:v>
                </c:pt>
                <c:pt idx="2530">
                  <c:v>1.4771608772123527E-2</c:v>
                </c:pt>
                <c:pt idx="2531">
                  <c:v>1.4771608772123527E-2</c:v>
                </c:pt>
                <c:pt idx="2532">
                  <c:v>1.4771608772123527E-2</c:v>
                </c:pt>
                <c:pt idx="2533">
                  <c:v>1.4771608772123527E-2</c:v>
                </c:pt>
                <c:pt idx="2534">
                  <c:v>1.4771608772123527E-2</c:v>
                </c:pt>
                <c:pt idx="2535">
                  <c:v>1.4771608772123527E-2</c:v>
                </c:pt>
                <c:pt idx="2536">
                  <c:v>1.4771608772123527E-2</c:v>
                </c:pt>
                <c:pt idx="2537">
                  <c:v>1.4771608772123527E-2</c:v>
                </c:pt>
                <c:pt idx="2538">
                  <c:v>1.4771608772123527E-2</c:v>
                </c:pt>
                <c:pt idx="2539">
                  <c:v>1.4771608772123527E-2</c:v>
                </c:pt>
                <c:pt idx="2540">
                  <c:v>1.4771608772123527E-2</c:v>
                </c:pt>
                <c:pt idx="2541">
                  <c:v>1.4771608772123527E-2</c:v>
                </c:pt>
                <c:pt idx="2542">
                  <c:v>1.4771608772123527E-2</c:v>
                </c:pt>
                <c:pt idx="2543">
                  <c:v>1.4771608772123527E-2</c:v>
                </c:pt>
                <c:pt idx="2544">
                  <c:v>1.4771608772123527E-2</c:v>
                </c:pt>
                <c:pt idx="2545">
                  <c:v>1.4771608772123527E-2</c:v>
                </c:pt>
                <c:pt idx="2546">
                  <c:v>1.4771608772123527E-2</c:v>
                </c:pt>
                <c:pt idx="2547">
                  <c:v>1.4771608772123527E-2</c:v>
                </c:pt>
                <c:pt idx="2548">
                  <c:v>1.4771608772123527E-2</c:v>
                </c:pt>
                <c:pt idx="2549">
                  <c:v>1.4771608772123527E-2</c:v>
                </c:pt>
                <c:pt idx="2550">
                  <c:v>1.4771608772123527E-2</c:v>
                </c:pt>
                <c:pt idx="2551">
                  <c:v>1.4771608772123527E-2</c:v>
                </c:pt>
                <c:pt idx="2552">
                  <c:v>1.4771608772123527E-2</c:v>
                </c:pt>
                <c:pt idx="2553">
                  <c:v>1.4771608772123527E-2</c:v>
                </c:pt>
                <c:pt idx="2554">
                  <c:v>1.4771608772123527E-2</c:v>
                </c:pt>
                <c:pt idx="2555">
                  <c:v>1.4771608772123527E-2</c:v>
                </c:pt>
                <c:pt idx="2556">
                  <c:v>1.4771608772123527E-2</c:v>
                </c:pt>
                <c:pt idx="2557">
                  <c:v>1.4771608772123527E-2</c:v>
                </c:pt>
                <c:pt idx="2558">
                  <c:v>1.4771608772123527E-2</c:v>
                </c:pt>
                <c:pt idx="2559">
                  <c:v>1.4771608772123527E-2</c:v>
                </c:pt>
                <c:pt idx="2560">
                  <c:v>1.4771608772123527E-2</c:v>
                </c:pt>
                <c:pt idx="2561">
                  <c:v>1.4771608772123527E-2</c:v>
                </c:pt>
                <c:pt idx="2562">
                  <c:v>1.4771608772123527E-2</c:v>
                </c:pt>
                <c:pt idx="2563">
                  <c:v>1.4771608772123527E-2</c:v>
                </c:pt>
                <c:pt idx="2564">
                  <c:v>1.4771608772123527E-2</c:v>
                </c:pt>
                <c:pt idx="2565">
                  <c:v>1.4771608772123527E-2</c:v>
                </c:pt>
                <c:pt idx="2566">
                  <c:v>1.4771608772123527E-2</c:v>
                </c:pt>
                <c:pt idx="2567">
                  <c:v>1.4771608772123527E-2</c:v>
                </c:pt>
                <c:pt idx="2568">
                  <c:v>1.4771608772123527E-2</c:v>
                </c:pt>
                <c:pt idx="2569">
                  <c:v>1.4771608772123527E-2</c:v>
                </c:pt>
                <c:pt idx="2570">
                  <c:v>1.4771608772123527E-2</c:v>
                </c:pt>
                <c:pt idx="2571">
                  <c:v>1.4771608772123527E-2</c:v>
                </c:pt>
                <c:pt idx="2572">
                  <c:v>1.4771608772123527E-2</c:v>
                </c:pt>
                <c:pt idx="2573">
                  <c:v>1.4771608772123527E-2</c:v>
                </c:pt>
                <c:pt idx="2574">
                  <c:v>1.4771608772123527E-2</c:v>
                </c:pt>
                <c:pt idx="2575">
                  <c:v>1.4771608772123527E-2</c:v>
                </c:pt>
                <c:pt idx="2576">
                  <c:v>1.4771608772123527E-2</c:v>
                </c:pt>
                <c:pt idx="2577">
                  <c:v>1.4771608772123527E-2</c:v>
                </c:pt>
                <c:pt idx="2578">
                  <c:v>1.4771608772123527E-2</c:v>
                </c:pt>
                <c:pt idx="2579">
                  <c:v>1.4771608772123527E-2</c:v>
                </c:pt>
                <c:pt idx="2580">
                  <c:v>1.4771608772123527E-2</c:v>
                </c:pt>
                <c:pt idx="2581">
                  <c:v>1.4771608772123527E-2</c:v>
                </c:pt>
                <c:pt idx="2582">
                  <c:v>1.4771608772123527E-2</c:v>
                </c:pt>
                <c:pt idx="2583">
                  <c:v>1.4771608772123527E-2</c:v>
                </c:pt>
                <c:pt idx="2584">
                  <c:v>1.4771608772123527E-2</c:v>
                </c:pt>
                <c:pt idx="2585">
                  <c:v>1.4771608772123527E-2</c:v>
                </c:pt>
                <c:pt idx="2586">
                  <c:v>1.4771608772123527E-2</c:v>
                </c:pt>
                <c:pt idx="2587">
                  <c:v>1.4771608772123527E-2</c:v>
                </c:pt>
                <c:pt idx="2588">
                  <c:v>1.4771608772123527E-2</c:v>
                </c:pt>
                <c:pt idx="2589">
                  <c:v>1.4771608772123527E-2</c:v>
                </c:pt>
                <c:pt idx="2590">
                  <c:v>1.4771608772123527E-2</c:v>
                </c:pt>
                <c:pt idx="2591">
                  <c:v>1.4771608772123527E-2</c:v>
                </c:pt>
                <c:pt idx="2592">
                  <c:v>1.4771608772123527E-2</c:v>
                </c:pt>
                <c:pt idx="2593">
                  <c:v>1.4771608772123527E-2</c:v>
                </c:pt>
                <c:pt idx="2594">
                  <c:v>1.4771608772123527E-2</c:v>
                </c:pt>
                <c:pt idx="2595">
                  <c:v>1.4771608772123527E-2</c:v>
                </c:pt>
                <c:pt idx="2596">
                  <c:v>1.4771608772123527E-2</c:v>
                </c:pt>
                <c:pt idx="2597">
                  <c:v>1.4771608772123527E-2</c:v>
                </c:pt>
                <c:pt idx="2598">
                  <c:v>1.4771608772123527E-2</c:v>
                </c:pt>
                <c:pt idx="2599">
                  <c:v>1.4771608772123527E-2</c:v>
                </c:pt>
                <c:pt idx="2600">
                  <c:v>1.4771608772123527E-2</c:v>
                </c:pt>
                <c:pt idx="2601">
                  <c:v>1.4771608772123527E-2</c:v>
                </c:pt>
                <c:pt idx="2602">
                  <c:v>1.4771608772123527E-2</c:v>
                </c:pt>
                <c:pt idx="2603">
                  <c:v>1.4771608772123527E-2</c:v>
                </c:pt>
                <c:pt idx="2604">
                  <c:v>1.4771608772123527E-2</c:v>
                </c:pt>
                <c:pt idx="2605">
                  <c:v>1.4771608772123527E-2</c:v>
                </c:pt>
                <c:pt idx="2606">
                  <c:v>1.4771608772123527E-2</c:v>
                </c:pt>
                <c:pt idx="2607">
                  <c:v>1.4771608772123527E-2</c:v>
                </c:pt>
                <c:pt idx="2608">
                  <c:v>1.4771608772123527E-2</c:v>
                </c:pt>
                <c:pt idx="2609">
                  <c:v>1.4771608772123527E-2</c:v>
                </c:pt>
                <c:pt idx="2610">
                  <c:v>1.4771608772123527E-2</c:v>
                </c:pt>
                <c:pt idx="2611">
                  <c:v>1.4771608772123527E-2</c:v>
                </c:pt>
                <c:pt idx="2612">
                  <c:v>1.4771608772123527E-2</c:v>
                </c:pt>
                <c:pt idx="2613">
                  <c:v>1.4771608772123527E-2</c:v>
                </c:pt>
                <c:pt idx="2614">
                  <c:v>1.4771608772123527E-2</c:v>
                </c:pt>
                <c:pt idx="2615">
                  <c:v>1.4771608772123527E-2</c:v>
                </c:pt>
                <c:pt idx="2616">
                  <c:v>1.4771608772123527E-2</c:v>
                </c:pt>
                <c:pt idx="2617">
                  <c:v>1.4771608772123527E-2</c:v>
                </c:pt>
                <c:pt idx="2618">
                  <c:v>1.4771608772123527E-2</c:v>
                </c:pt>
                <c:pt idx="2619">
                  <c:v>1.4771608772123527E-2</c:v>
                </c:pt>
                <c:pt idx="2620">
                  <c:v>1.4771608772123527E-2</c:v>
                </c:pt>
                <c:pt idx="2621">
                  <c:v>1.4771608772123527E-2</c:v>
                </c:pt>
                <c:pt idx="2622">
                  <c:v>1.4771608772123527E-2</c:v>
                </c:pt>
                <c:pt idx="2623">
                  <c:v>1.4771608772123527E-2</c:v>
                </c:pt>
                <c:pt idx="2624">
                  <c:v>1.4771608772123527E-2</c:v>
                </c:pt>
                <c:pt idx="2625">
                  <c:v>1.4771608772123527E-2</c:v>
                </c:pt>
                <c:pt idx="2626">
                  <c:v>1.4771608772123527E-2</c:v>
                </c:pt>
                <c:pt idx="2627">
                  <c:v>1.4771608772123527E-2</c:v>
                </c:pt>
                <c:pt idx="2628">
                  <c:v>1.4771608772123527E-2</c:v>
                </c:pt>
                <c:pt idx="2629">
                  <c:v>1.4771608772123527E-2</c:v>
                </c:pt>
                <c:pt idx="2630">
                  <c:v>1.4771608772123527E-2</c:v>
                </c:pt>
                <c:pt idx="2631">
                  <c:v>1.4771608772123527E-2</c:v>
                </c:pt>
                <c:pt idx="2632">
                  <c:v>1.4771608772123527E-2</c:v>
                </c:pt>
                <c:pt idx="2633">
                  <c:v>1.4771608772123527E-2</c:v>
                </c:pt>
                <c:pt idx="2634">
                  <c:v>1.4771608772123527E-2</c:v>
                </c:pt>
                <c:pt idx="2635">
                  <c:v>1.4771608772123527E-2</c:v>
                </c:pt>
                <c:pt idx="2636">
                  <c:v>1.4771608772123527E-2</c:v>
                </c:pt>
                <c:pt idx="2637">
                  <c:v>1.4771608772123527E-2</c:v>
                </c:pt>
                <c:pt idx="2638">
                  <c:v>1.4771608772123527E-2</c:v>
                </c:pt>
                <c:pt idx="2639">
                  <c:v>1.4771608772123527E-2</c:v>
                </c:pt>
                <c:pt idx="2640">
                  <c:v>1.4771608772123527E-2</c:v>
                </c:pt>
                <c:pt idx="2641">
                  <c:v>1.4771608772123527E-2</c:v>
                </c:pt>
                <c:pt idx="2642">
                  <c:v>1.4771608772123527E-2</c:v>
                </c:pt>
                <c:pt idx="2643">
                  <c:v>1.4771608772123527E-2</c:v>
                </c:pt>
                <c:pt idx="2644">
                  <c:v>1.4771608772123527E-2</c:v>
                </c:pt>
                <c:pt idx="2645">
                  <c:v>1.4771608772123527E-2</c:v>
                </c:pt>
                <c:pt idx="2646">
                  <c:v>1.4771608772123527E-2</c:v>
                </c:pt>
                <c:pt idx="2647">
                  <c:v>1.4771608772123527E-2</c:v>
                </c:pt>
                <c:pt idx="2648">
                  <c:v>1.4771608772123527E-2</c:v>
                </c:pt>
                <c:pt idx="2649">
                  <c:v>1.4771608772123527E-2</c:v>
                </c:pt>
                <c:pt idx="2650">
                  <c:v>1.4771608772123527E-2</c:v>
                </c:pt>
                <c:pt idx="2651">
                  <c:v>1.4771608772123527E-2</c:v>
                </c:pt>
                <c:pt idx="2652">
                  <c:v>1.4771608772123527E-2</c:v>
                </c:pt>
                <c:pt idx="2653">
                  <c:v>1.4771608772123527E-2</c:v>
                </c:pt>
                <c:pt idx="2654">
                  <c:v>1.4771608772123527E-2</c:v>
                </c:pt>
                <c:pt idx="2655">
                  <c:v>1.4771608772123527E-2</c:v>
                </c:pt>
                <c:pt idx="2656">
                  <c:v>1.4771608772123527E-2</c:v>
                </c:pt>
                <c:pt idx="2657">
                  <c:v>1.4771608772123527E-2</c:v>
                </c:pt>
                <c:pt idx="2658">
                  <c:v>1.4771608772123527E-2</c:v>
                </c:pt>
                <c:pt idx="2659">
                  <c:v>1.4771608772123527E-2</c:v>
                </c:pt>
                <c:pt idx="2660">
                  <c:v>1.4771608772123527E-2</c:v>
                </c:pt>
                <c:pt idx="2661">
                  <c:v>1.4771608772123527E-2</c:v>
                </c:pt>
                <c:pt idx="2662">
                  <c:v>1.4771608772123527E-2</c:v>
                </c:pt>
                <c:pt idx="2663">
                  <c:v>1.4771608772123527E-2</c:v>
                </c:pt>
                <c:pt idx="2664">
                  <c:v>1.4771608772123527E-2</c:v>
                </c:pt>
                <c:pt idx="2665">
                  <c:v>1.4771608772123527E-2</c:v>
                </c:pt>
                <c:pt idx="2666">
                  <c:v>1.4771608772123527E-2</c:v>
                </c:pt>
                <c:pt idx="2667">
                  <c:v>1.4771608772123527E-2</c:v>
                </c:pt>
                <c:pt idx="2668">
                  <c:v>1.4771608772123527E-2</c:v>
                </c:pt>
                <c:pt idx="2669">
                  <c:v>1.4771608772123527E-2</c:v>
                </c:pt>
                <c:pt idx="2670">
                  <c:v>1.4771608772123527E-2</c:v>
                </c:pt>
                <c:pt idx="2671">
                  <c:v>1.4771608772123527E-2</c:v>
                </c:pt>
                <c:pt idx="2672">
                  <c:v>1.4771608772123527E-2</c:v>
                </c:pt>
                <c:pt idx="2673">
                  <c:v>1.4771608772123527E-2</c:v>
                </c:pt>
                <c:pt idx="2674">
                  <c:v>1.4771608772123527E-2</c:v>
                </c:pt>
                <c:pt idx="2675">
                  <c:v>1.4771608772123527E-2</c:v>
                </c:pt>
                <c:pt idx="2676">
                  <c:v>1.4771608772123527E-2</c:v>
                </c:pt>
                <c:pt idx="2677">
                  <c:v>1.4771608772123527E-2</c:v>
                </c:pt>
                <c:pt idx="2678">
                  <c:v>1.4771608772123527E-2</c:v>
                </c:pt>
                <c:pt idx="2679">
                  <c:v>1.4771608772123527E-2</c:v>
                </c:pt>
                <c:pt idx="2680">
                  <c:v>1.4771608772123527E-2</c:v>
                </c:pt>
                <c:pt idx="2681">
                  <c:v>1.4771681793365026E-2</c:v>
                </c:pt>
                <c:pt idx="2682">
                  <c:v>1.4771686433335202E-2</c:v>
                </c:pt>
                <c:pt idx="2683">
                  <c:v>1.4771691353988481E-2</c:v>
                </c:pt>
                <c:pt idx="2684">
                  <c:v>1.477169657136929E-2</c:v>
                </c:pt>
                <c:pt idx="2685">
                  <c:v>1.4771702102379823E-2</c:v>
                </c:pt>
                <c:pt idx="2686">
                  <c:v>1.477170796482228E-2</c:v>
                </c:pt>
                <c:pt idx="2687">
                  <c:v>1.4771714177442975E-2</c:v>
                </c:pt>
                <c:pt idx="2688">
                  <c:v>1.4771720759978398E-2</c:v>
                </c:pt>
                <c:pt idx="2689">
                  <c:v>1.4771727733203271E-2</c:v>
                </c:pt>
                <c:pt idx="2690">
                  <c:v>1.4771735118980708E-2</c:v>
                </c:pt>
                <c:pt idx="2691">
                  <c:v>1.4771742940314534E-2</c:v>
                </c:pt>
                <c:pt idx="2692">
                  <c:v>1.4771751221403853E-2</c:v>
                </c:pt>
                <c:pt idx="2693">
                  <c:v>1.4771759987699943E-2</c:v>
                </c:pt>
                <c:pt idx="2694">
                  <c:v>1.4771769265965554E-2</c:v>
                </c:pt>
                <c:pt idx="2695">
                  <c:v>1.4771779084336717E-2</c:v>
                </c:pt>
                <c:pt idx="2696">
                  <c:v>1.4771789472387125E-2</c:v>
                </c:pt>
                <c:pt idx="2697">
                  <c:v>1.4771800461195198E-2</c:v>
                </c:pt>
                <c:pt idx="2698">
                  <c:v>1.4771812083413913E-2</c:v>
                </c:pt>
                <c:pt idx="2699">
                  <c:v>1.4771824373343493E-2</c:v>
                </c:pt>
                <c:pt idx="2700">
                  <c:v>1.4771837367007065E-2</c:v>
                </c:pt>
                <c:pt idx="2701">
                  <c:v>1.4771851102229366E-2</c:v>
                </c:pt>
                <c:pt idx="2702">
                  <c:v>1.4771865618718629E-2</c:v>
                </c:pt>
                <c:pt idx="2703">
                  <c:v>1.47718809581517E-2</c:v>
                </c:pt>
                <c:pt idx="2704">
                  <c:v>1.4771897164262568E-2</c:v>
                </c:pt>
                <c:pt idx="2705">
                  <c:v>1.4771914282934338E-2</c:v>
                </c:pt>
                <c:pt idx="2706">
                  <c:v>1.4771932362294821E-2</c:v>
                </c:pt>
                <c:pt idx="2707">
                  <c:v>1.4771951452815797E-2</c:v>
                </c:pt>
                <c:pt idx="2708">
                  <c:v>1.4771971607416126E-2</c:v>
                </c:pt>
                <c:pt idx="2709">
                  <c:v>1.4771992881568769E-2</c:v>
                </c:pt>
                <c:pt idx="2710">
                  <c:v>1.477201533341187E-2</c:v>
                </c:pt>
                <c:pt idx="2711">
                  <c:v>1.4772039023864012E-2</c:v>
                </c:pt>
                <c:pt idx="2712">
                  <c:v>1.4772064016743768E-2</c:v>
                </c:pt>
                <c:pt idx="2713">
                  <c:v>1.4772090378893665E-2</c:v>
                </c:pt>
                <c:pt idx="2714">
                  <c:v>1.4772118180308704E-2</c:v>
                </c:pt>
                <c:pt idx="2715">
                  <c:v>1.4772147494269557E-2</c:v>
                </c:pt>
                <c:pt idx="2716">
                  <c:v>1.4772178397480554E-2</c:v>
                </c:pt>
                <c:pt idx="2717">
                  <c:v>1.4772210970212621E-2</c:v>
                </c:pt>
                <c:pt idx="2718">
                  <c:v>1.4772245296451282E-2</c:v>
                </c:pt>
                <c:pt idx="2719">
                  <c:v>1.4772281464049854E-2</c:v>
                </c:pt>
                <c:pt idx="2720">
                  <c:v>1.4772319564888003E-2</c:v>
                </c:pt>
                <c:pt idx="2721">
                  <c:v>1.477235969503576E-2</c:v>
                </c:pt>
                <c:pt idx="2722">
                  <c:v>1.4772401954923143E-2</c:v>
                </c:pt>
                <c:pt idx="2723">
                  <c:v>1.4772446449515551E-2</c:v>
                </c:pt>
                <c:pt idx="2724">
                  <c:v>1.477249328849504E-2</c:v>
                </c:pt>
                <c:pt idx="2725">
                  <c:v>1.4772542586447618E-2</c:v>
                </c:pt>
                <c:pt idx="2726">
                  <c:v>1.4772594463056737E-2</c:v>
                </c:pt>
                <c:pt idx="2727">
                  <c:v>1.4772649043303072E-2</c:v>
                </c:pt>
                <c:pt idx="2728">
                  <c:v>1.4772706457670769E-2</c:v>
                </c:pt>
                <c:pt idx="2729">
                  <c:v>1.4772766842360285E-2</c:v>
                </c:pt>
                <c:pt idx="2730">
                  <c:v>1.4772830339507948E-2</c:v>
                </c:pt>
                <c:pt idx="2731">
                  <c:v>1.4772897097412412E-2</c:v>
                </c:pt>
                <c:pt idx="2732">
                  <c:v>1.4772967270768104E-2</c:v>
                </c:pt>
                <c:pt idx="2733">
                  <c:v>1.4773041020905837E-2</c:v>
                </c:pt>
                <c:pt idx="2734">
                  <c:v>1.47731185160407E-2</c:v>
                </c:pt>
                <c:pt idx="2735">
                  <c:v>1.4773199931527377E-2</c:v>
                </c:pt>
                <c:pt idx="2736">
                  <c:v>1.4773285450123016E-2</c:v>
                </c:pt>
                <c:pt idx="2737">
                  <c:v>1.4773375262257788E-2</c:v>
                </c:pt>
                <c:pt idx="2738">
                  <c:v>1.4773469566313263E-2</c:v>
                </c:pt>
                <c:pt idx="2739">
                  <c:v>1.4773568568908721E-2</c:v>
                </c:pt>
                <c:pt idx="2740">
                  <c:v>1.4773672485195538E-2</c:v>
                </c:pt>
                <c:pt idx="2741">
                  <c:v>1.4773781539159755E-2</c:v>
                </c:pt>
                <c:pt idx="2742">
                  <c:v>1.4773895963932937E-2</c:v>
                </c:pt>
                <c:pt idx="2743">
                  <c:v>1.4774016002111465E-2</c:v>
                </c:pt>
                <c:pt idx="2744">
                  <c:v>1.4774141906084327E-2</c:v>
                </c:pt>
                <c:pt idx="2745">
                  <c:v>1.4774273938369557E-2</c:v>
                </c:pt>
                <c:pt idx="2746">
                  <c:v>1.4774412371959375E-2</c:v>
                </c:pt>
                <c:pt idx="2747">
                  <c:v>1.4774557490674151E-2</c:v>
                </c:pt>
                <c:pt idx="2748">
                  <c:v>1.4774709589525269E-2</c:v>
                </c:pt>
                <c:pt idx="2749">
                  <c:v>1.4774868975086973E-2</c:v>
                </c:pt>
                <c:pt idx="2750">
                  <c:v>1.477503596587725E-2</c:v>
                </c:pt>
                <c:pt idx="2751">
                  <c:v>1.4775210892747855E-2</c:v>
                </c:pt>
                <c:pt idx="2752">
                  <c:v>1.477539409928349E-2</c:v>
                </c:pt>
                <c:pt idx="2753">
                  <c:v>1.477558594221022E-2</c:v>
                </c:pt>
                <c:pt idx="2754">
                  <c:v>1.4775786791813147E-2</c:v>
                </c:pt>
                <c:pt idx="2755">
                  <c:v>1.4775997032363377E-2</c:v>
                </c:pt>
                <c:pt idx="2756">
                  <c:v>1.4776217062554319E-2</c:v>
                </c:pt>
                <c:pt idx="2757">
                  <c:v>1.4776447295947287E-2</c:v>
                </c:pt>
                <c:pt idx="2758">
                  <c:v>1.4776688161426452E-2</c:v>
                </c:pt>
                <c:pt idx="2759">
                  <c:v>1.4776940103663094E-2</c:v>
                </c:pt>
                <c:pt idx="2760">
                  <c:v>1.4777203583589155E-2</c:v>
                </c:pt>
                <c:pt idx="2761">
                  <c:v>1.4777479078880034E-2</c:v>
                </c:pt>
                <c:pt idx="2762">
                  <c:v>1.477776708444661E-2</c:v>
                </c:pt>
                <c:pt idx="2763">
                  <c:v>1.4778068112936383E-2</c:v>
                </c:pt>
                <c:pt idx="2764">
                  <c:v>1.4778382695243694E-2</c:v>
                </c:pt>
                <c:pt idx="2765">
                  <c:v>1.4778711381028917E-2</c:v>
                </c:pt>
                <c:pt idx="2766">
                  <c:v>1.4779054739246511E-2</c:v>
                </c:pt>
                <c:pt idx="2767">
                  <c:v>1.4779413358681805E-2</c:v>
                </c:pt>
                <c:pt idx="2768">
                  <c:v>1.4779787848496402E-2</c:v>
                </c:pt>
                <c:pt idx="2769">
                  <c:v>1.4780178838782E-2</c:v>
                </c:pt>
                <c:pt idx="2770">
                  <c:v>1.4780586981122492E-2</c:v>
                </c:pt>
                <c:pt idx="2771">
                  <c:v>1.4781012949164127E-2</c:v>
                </c:pt>
                <c:pt idx="2772">
                  <c:v>1.4781457439193527E-2</c:v>
                </c:pt>
                <c:pt idx="2773">
                  <c:v>1.4781921170723328E-2</c:v>
                </c:pt>
                <c:pt idx="2774">
                  <c:v>1.4782404887085177E-2</c:v>
                </c:pt>
                <c:pt idx="2775">
                  <c:v>1.4782909356029831E-2</c:v>
                </c:pt>
                <c:pt idx="2776">
                  <c:v>1.4783435370334034E-2</c:v>
                </c:pt>
                <c:pt idx="2777">
                  <c:v>1.4783983748413871E-2</c:v>
                </c:pt>
                <c:pt idx="2778">
                  <c:v>1.4784555334944263E-2</c:v>
                </c:pt>
                <c:pt idx="2779">
                  <c:v>1.4785151001484198E-2</c:v>
                </c:pt>
                <c:pt idx="2780">
                  <c:v>1.4785771647107369E-2</c:v>
                </c:pt>
                <c:pt idx="2781">
                  <c:v>1.4786418199037733E-2</c:v>
                </c:pt>
                <c:pt idx="2782">
                  <c:v>1.4787091613289619E-2</c:v>
                </c:pt>
                <c:pt idx="2783">
                  <c:v>1.4787792875311864E-2</c:v>
                </c:pt>
                <c:pt idx="2784">
                  <c:v>1.4788523000635522E-2</c:v>
                </c:pt>
                <c:pt idx="2785">
                  <c:v>1.4789283035524608E-2</c:v>
                </c:pt>
                <c:pt idx="2786">
                  <c:v>1.4790074057629329E-2</c:v>
                </c:pt>
                <c:pt idx="2787">
                  <c:v>1.4790897176641248E-2</c:v>
                </c:pt>
                <c:pt idx="2788">
                  <c:v>1.4791753534949754E-2</c:v>
                </c:pt>
                <c:pt idx="2789">
                  <c:v>1.479264430829922E-2</c:v>
                </c:pt>
                <c:pt idx="2790">
                  <c:v>1.4793570706446194E-2</c:v>
                </c:pt>
                <c:pt idx="2791">
                  <c:v>1.4794533973815915E-2</c:v>
                </c:pt>
                <c:pt idx="2792">
                  <c:v>1.4795535390157455E-2</c:v>
                </c:pt>
                <c:pt idx="2793">
                  <c:v>1.4796576271196731E-2</c:v>
                </c:pt>
                <c:pt idx="2794">
                  <c:v>1.4797657969286599E-2</c:v>
                </c:pt>
                <c:pt idx="2795">
                  <c:v>1.4798781874053233E-2</c:v>
                </c:pt>
                <c:pt idx="2796">
                  <c:v>1.4799949413037942E-2</c:v>
                </c:pt>
                <c:pt idx="2797">
                  <c:v>1.4801162052333547E-2</c:v>
                </c:pt>
                <c:pt idx="2798">
                  <c:v>1.4802421297214435E-2</c:v>
                </c:pt>
                <c:pt idx="2799">
                  <c:v>1.4803728692759335E-2</c:v>
                </c:pt>
                <c:pt idx="2800">
                  <c:v>1.4805085824465852E-2</c:v>
                </c:pt>
                <c:pt idx="2801">
                  <c:v>1.4806494318855801E-2</c:v>
                </c:pt>
                <c:pt idx="2802">
                  <c:v>1.4807955844070235E-2</c:v>
                </c:pt>
                <c:pt idx="2803">
                  <c:v>1.4809472110453211E-2</c:v>
                </c:pt>
                <c:pt idx="2804">
                  <c:v>1.4811044871123114E-2</c:v>
                </c:pt>
                <c:pt idx="2805">
                  <c:v>1.4812675922530468E-2</c:v>
                </c:pt>
                <c:pt idx="2806">
                  <c:v>1.4814367105001086E-2</c:v>
                </c:pt>
                <c:pt idx="2807">
                  <c:v>1.4816120303263361E-2</c:v>
                </c:pt>
                <c:pt idx="2808">
                  <c:v>1.4817937446958482E-2</c:v>
                </c:pt>
                <c:pt idx="2809">
                  <c:v>1.481982051113238E-2</c:v>
                </c:pt>
                <c:pt idx="2810">
                  <c:v>1.4821771516708087E-2</c:v>
                </c:pt>
                <c:pt idx="2811">
                  <c:v>1.4823792530937241E-2</c:v>
                </c:pt>
                <c:pt idx="2812">
                  <c:v>1.4825885667829426E-2</c:v>
                </c:pt>
                <c:pt idx="2813">
                  <c:v>1.4828053088557959E-2</c:v>
                </c:pt>
                <c:pt idx="2814">
                  <c:v>1.4830297001840799E-2</c:v>
                </c:pt>
                <c:pt idx="2815">
                  <c:v>1.4832619664295147E-2</c:v>
                </c:pt>
                <c:pt idx="2816">
                  <c:v>1.4835023380764319E-2</c:v>
                </c:pt>
                <c:pt idx="2817">
                  <c:v>1.4837510504615469E-2</c:v>
                </c:pt>
                <c:pt idx="2818">
                  <c:v>1.4840083438006668E-2</c:v>
                </c:pt>
                <c:pt idx="2819">
                  <c:v>1.484274463212187E-2</c:v>
                </c:pt>
                <c:pt idx="2820">
                  <c:v>1.4845496587372249E-2</c:v>
                </c:pt>
                <c:pt idx="2821">
                  <c:v>1.4848341853562397E-2</c:v>
                </c:pt>
                <c:pt idx="2822">
                  <c:v>1.4851283030019823E-2</c:v>
                </c:pt>
                <c:pt idx="2823">
                  <c:v>1.4854322765686221E-2</c:v>
                </c:pt>
                <c:pt idx="2824">
                  <c:v>1.4857463759168911E-2</c:v>
                </c:pt>
                <c:pt idx="2825">
                  <c:v>1.4860708758750915E-2</c:v>
                </c:pt>
                <c:pt idx="2826">
                  <c:v>1.4864060562358023E-2</c:v>
                </c:pt>
                <c:pt idx="2827">
                  <c:v>1.4867522017481306E-2</c:v>
                </c:pt>
                <c:pt idx="2828">
                  <c:v>1.4871096021053428E-2</c:v>
                </c:pt>
                <c:pt idx="2829">
                  <c:v>1.4874785519277189E-2</c:v>
                </c:pt>
                <c:pt idx="2830">
                  <c:v>1.4878593507404654E-2</c:v>
                </c:pt>
                <c:pt idx="2831">
                  <c:v>1.4882523029465283E-2</c:v>
                </c:pt>
                <c:pt idx="2832">
                  <c:v>1.4886577177941436E-2</c:v>
                </c:pt>
                <c:pt idx="2833">
                  <c:v>1.4890759093389681E-2</c:v>
                </c:pt>
                <c:pt idx="2834">
                  <c:v>1.4895071964006272E-2</c:v>
                </c:pt>
                <c:pt idx="2835">
                  <c:v>1.4899519025135241E-2</c:v>
                </c:pt>
                <c:pt idx="2836">
                  <c:v>1.4904103558717513E-2</c:v>
                </c:pt>
                <c:pt idx="2837">
                  <c:v>1.4908828892679507E-2</c:v>
                </c:pt>
                <c:pt idx="2838">
                  <c:v>1.4913698400259657E-2</c:v>
                </c:pt>
                <c:pt idx="2839">
                  <c:v>1.4918715499271351E-2</c:v>
                </c:pt>
                <c:pt idx="2840">
                  <c:v>1.4923883651300797E-2</c:v>
                </c:pt>
                <c:pt idx="2841">
                  <c:v>1.4929206360838316E-2</c:v>
                </c:pt>
                <c:pt idx="2842">
                  <c:v>1.4934687174341659E-2</c:v>
                </c:pt>
                <c:pt idx="2843">
                  <c:v>1.4940329679229914E-2</c:v>
                </c:pt>
                <c:pt idx="2844">
                  <c:v>1.4946137502806628E-2</c:v>
                </c:pt>
                <c:pt idx="2845">
                  <c:v>1.4952114311110837E-2</c:v>
                </c:pt>
                <c:pt idx="2846">
                  <c:v>1.4958263807694671E-2</c:v>
                </c:pt>
                <c:pt idx="2847">
                  <c:v>1.4964589732326323E-2</c:v>
                </c:pt>
                <c:pt idx="2848">
                  <c:v>1.497109585961715E-2</c:v>
                </c:pt>
                <c:pt idx="2849">
                  <c:v>1.4977785997571784E-2</c:v>
                </c:pt>
                <c:pt idx="2850">
                  <c:v>1.4984663986060133E-2</c:v>
                </c:pt>
                <c:pt idx="2851">
                  <c:v>1.499173369521027E-2</c:v>
                </c:pt>
                <c:pt idx="2852">
                  <c:v>1.4998999023721198E-2</c:v>
                </c:pt>
                <c:pt idx="2853">
                  <c:v>1.5006463897094617E-2</c:v>
                </c:pt>
                <c:pt idx="2854">
                  <c:v>1.5014132265784817E-2</c:v>
                </c:pt>
                <c:pt idx="2855">
                  <c:v>1.502200810326597E-2</c:v>
                </c:pt>
                <c:pt idx="2856">
                  <c:v>1.50300954040161E-2</c:v>
                </c:pt>
                <c:pt idx="2857">
                  <c:v>1.5038398181417108E-2</c:v>
                </c:pt>
                <c:pt idx="2858">
                  <c:v>1.504692046557036E-2</c:v>
                </c:pt>
                <c:pt idx="2859">
                  <c:v>1.5055666301027356E-2</c:v>
                </c:pt>
                <c:pt idx="2860">
                  <c:v>1.5064639744435135E-2</c:v>
                </c:pt>
                <c:pt idx="2861">
                  <c:v>1.5073844862096156E-2</c:v>
                </c:pt>
                <c:pt idx="2862">
                  <c:v>1.508328572744248E-2</c:v>
                </c:pt>
                <c:pt idx="2863">
                  <c:v>1.5092966418424189E-2</c:v>
                </c:pt>
                <c:pt idx="2864">
                  <c:v>1.5102891014812068E-2</c:v>
                </c:pt>
                <c:pt idx="2865">
                  <c:v>1.5113063595414691E-2</c:v>
                </c:pt>
                <c:pt idx="2866">
                  <c:v>1.5123488235210175E-2</c:v>
                </c:pt>
                <c:pt idx="2867">
                  <c:v>1.5134169002392913E-2</c:v>
                </c:pt>
                <c:pt idx="2868">
                  <c:v>1.5145109955335823E-2</c:v>
                </c:pt>
                <c:pt idx="2869">
                  <c:v>1.5156315139468647E-2</c:v>
                </c:pt>
                <c:pt idx="2870">
                  <c:v>1.5167788584073045E-2</c:v>
                </c:pt>
                <c:pt idx="2871">
                  <c:v>1.5179534298995309E-2</c:v>
                </c:pt>
                <c:pt idx="2872">
                  <c:v>1.5191556271277641E-2</c:v>
                </c:pt>
                <c:pt idx="2873">
                  <c:v>1.5203858461709099E-2</c:v>
                </c:pt>
                <c:pt idx="2874">
                  <c:v>1.521644480129743E-2</c:v>
                </c:pt>
                <c:pt idx="2875">
                  <c:v>1.5229319187663105E-2</c:v>
                </c:pt>
                <c:pt idx="2876">
                  <c:v>1.5242485481357105E-2</c:v>
                </c:pt>
                <c:pt idx="2877">
                  <c:v>1.5255947502103989E-2</c:v>
                </c:pt>
                <c:pt idx="2878">
                  <c:v>1.5269709024972088E-2</c:v>
                </c:pt>
                <c:pt idx="2879">
                  <c:v>1.5283773776472659E-2</c:v>
                </c:pt>
                <c:pt idx="2880">
                  <c:v>1.5298145430590051E-2</c:v>
                </c:pt>
                <c:pt idx="2881">
                  <c:v>1.5312827604745111E-2</c:v>
                </c:pt>
                <c:pt idx="2882">
                  <c:v>1.5327823855694055E-2</c:v>
                </c:pt>
                <c:pt idx="2883">
                  <c:v>1.5343137675365366E-2</c:v>
                </c:pt>
                <c:pt idx="2884">
                  <c:v>1.5358772486637277E-2</c:v>
                </c:pt>
                <c:pt idx="2885">
                  <c:v>1.5374731639058593E-2</c:v>
                </c:pt>
                <c:pt idx="2886">
                  <c:v>1.5391018404515781E-2</c:v>
                </c:pt>
                <c:pt idx="2887">
                  <c:v>1.5407635972849353E-2</c:v>
                </c:pt>
                <c:pt idx="2888">
                  <c:v>1.5424587447422717E-2</c:v>
                </c:pt>
                <c:pt idx="2889">
                  <c:v>1.5441875840646886E-2</c:v>
                </c:pt>
                <c:pt idx="2890">
                  <c:v>1.545950406946443E-2</c:v>
                </c:pt>
                <c:pt idx="2891">
                  <c:v>1.5477474950796391E-2</c:v>
                </c:pt>
                <c:pt idx="2892">
                  <c:v>1.5495791196955858E-2</c:v>
                </c:pt>
                <c:pt idx="2893">
                  <c:v>1.5514455411032092E-2</c:v>
                </c:pt>
                <c:pt idx="2894">
                  <c:v>1.5533470082249324E-2</c:v>
                </c:pt>
                <c:pt idx="2895">
                  <c:v>1.5552837581304279E-2</c:v>
                </c:pt>
                <c:pt idx="2896">
                  <c:v>1.5572560155686845E-2</c:v>
                </c:pt>
                <c:pt idx="2897">
                  <c:v>1.5592639924988256E-2</c:v>
                </c:pt>
                <c:pt idx="2898">
                  <c:v>1.5613078876201381E-2</c:v>
                </c:pt>
                <c:pt idx="2899">
                  <c:v>1.5633878859017819E-2</c:v>
                </c:pt>
                <c:pt idx="2900">
                  <c:v>1.5655041581126586E-2</c:v>
                </c:pt>
                <c:pt idx="2901">
                  <c:v>1.5676568603519389E-2</c:v>
                </c:pt>
                <c:pt idx="2902">
                  <c:v>1.5698461335807434E-2</c:v>
                </c:pt>
                <c:pt idx="2903">
                  <c:v>1.5720721031555036E-2</c:v>
                </c:pt>
                <c:pt idx="2904">
                  <c:v>1.5743348783635213E-2</c:v>
                </c:pt>
                <c:pt idx="2905">
                  <c:v>1.5766345519612673E-2</c:v>
                </c:pt>
                <c:pt idx="2906">
                  <c:v>1.5789711997159624E-2</c:v>
                </c:pt>
                <c:pt idx="2907">
                  <c:v>1.5813448799510004E-2</c:v>
                </c:pt>
                <c:pt idx="2908">
                  <c:v>1.5837556330957705E-2</c:v>
                </c:pt>
                <c:pt idx="2909">
                  <c:v>1.5862034812404564E-2</c:v>
                </c:pt>
                <c:pt idx="2910">
                  <c:v>1.5886884276963886E-2</c:v>
                </c:pt>
                <c:pt idx="2911">
                  <c:v>1.5912104565625321E-2</c:v>
                </c:pt>
                <c:pt idx="2912">
                  <c:v>1.5937695322987125E-2</c:v>
                </c:pt>
                <c:pt idx="2913">
                  <c:v>1.5963655993061605E-2</c:v>
                </c:pt>
                <c:pt idx="2914">
                  <c:v>1.5989985815159952E-2</c:v>
                </c:pt>
                <c:pt idx="2915">
                  <c:v>1.6016683819862355E-2</c:v>
                </c:pt>
                <c:pt idx="2916">
                  <c:v>1.6043748825079578E-2</c:v>
                </c:pt>
                <c:pt idx="2917">
                  <c:v>1.6071179432212122E-2</c:v>
                </c:pt>
                <c:pt idx="2918">
                  <c:v>1.6098974022413039E-2</c:v>
                </c:pt>
                <c:pt idx="2919">
                  <c:v>1.6127130752960551E-2</c:v>
                </c:pt>
                <c:pt idx="2920">
                  <c:v>1.6155647553746703E-2</c:v>
                </c:pt>
                <c:pt idx="2921">
                  <c:v>1.6184522123887997E-2</c:v>
                </c:pt>
                <c:pt idx="2922">
                  <c:v>1.6213751928464294E-2</c:v>
                </c:pt>
                <c:pt idx="2923">
                  <c:v>1.6243334195392003E-2</c:v>
                </c:pt>
                <c:pt idx="2924">
                  <c:v>1.6273265912437534E-2</c:v>
                </c:pt>
                <c:pt idx="2925">
                  <c:v>1.6303543824377174E-2</c:v>
                </c:pt>
                <c:pt idx="2926">
                  <c:v>1.6334164430309155E-2</c:v>
                </c:pt>
                <c:pt idx="2927">
                  <c:v>1.6365123981123986E-2</c:v>
                </c:pt>
                <c:pt idx="2928">
                  <c:v>1.6396418477138727E-2</c:v>
                </c:pt>
                <c:pt idx="2929">
                  <c:v>1.6428043665900959E-2</c:v>
                </c:pt>
                <c:pt idx="2930">
                  <c:v>1.6459995040168211E-2</c:v>
                </c:pt>
                <c:pt idx="2931">
                  <c:v>1.6492267836068192E-2</c:v>
                </c:pt>
                <c:pt idx="2932">
                  <c:v>1.6524857031445423E-2</c:v>
                </c:pt>
                <c:pt idx="2933">
                  <c:v>1.6557757344399512E-2</c:v>
                </c:pt>
                <c:pt idx="2934">
                  <c:v>1.6590963232020247E-2</c:v>
                </c:pt>
                <c:pt idx="2935">
                  <c:v>1.662446888932452E-2</c:v>
                </c:pt>
                <c:pt idx="2936">
                  <c:v>1.6658268248400113E-2</c:v>
                </c:pt>
                <c:pt idx="2937">
                  <c:v>1.6692354977760841E-2</c:v>
                </c:pt>
                <c:pt idx="2938">
                  <c:v>1.6726722481917873E-2</c:v>
                </c:pt>
                <c:pt idx="2939">
                  <c:v>1.6761363901171399E-2</c:v>
                </c:pt>
                <c:pt idx="2940">
                  <c:v>1.6796272111627E-2</c:v>
                </c:pt>
                <c:pt idx="2941">
                  <c:v>1.6831439725440638E-2</c:v>
                </c:pt>
                <c:pt idx="2942">
                  <c:v>1.6866859091296038E-2</c:v>
                </c:pt>
                <c:pt idx="2943">
                  <c:v>1.690252229511818E-2</c:v>
                </c:pt>
                <c:pt idx="2944">
                  <c:v>1.6938421161026108E-2</c:v>
                </c:pt>
                <c:pt idx="2945">
                  <c:v>1.6974547252528227E-2</c:v>
                </c:pt>
                <c:pt idx="2946">
                  <c:v>1.7010891873963079E-2</c:v>
                </c:pt>
                <c:pt idx="2947">
                  <c:v>1.7047446072188086E-2</c:v>
                </c:pt>
                <c:pt idx="2948">
                  <c:v>1.70842006385187E-2</c:v>
                </c:pt>
                <c:pt idx="2949">
                  <c:v>1.7121146110920155E-2</c:v>
                </c:pt>
                <c:pt idx="2950">
                  <c:v>1.7158272776453595E-2</c:v>
                </c:pt>
                <c:pt idx="2951">
                  <c:v>1.7195570673978124E-2</c:v>
                </c:pt>
                <c:pt idx="2952">
                  <c:v>1.723302959711014E-2</c:v>
                </c:pt>
                <c:pt idx="2953">
                  <c:v>1.7270639097440935E-2</c:v>
                </c:pt>
                <c:pt idx="2954">
                  <c:v>1.7308388488013245E-2</c:v>
                </c:pt>
                <c:pt idx="2955">
                  <c:v>1.7346266847057094E-2</c:v>
                </c:pt>
                <c:pt idx="2956">
                  <c:v>1.7384263021985188E-2</c:v>
                </c:pt>
                <c:pt idx="2957">
                  <c:v>1.7422365633647473E-2</c:v>
                </c:pt>
                <c:pt idx="2958">
                  <c:v>1.746056308084435E-2</c:v>
                </c:pt>
                <c:pt idx="2959">
                  <c:v>1.7498843545097831E-2</c:v>
                </c:pt>
                <c:pt idx="2960">
                  <c:v>1.7537194995679233E-2</c:v>
                </c:pt>
                <c:pt idx="2961">
                  <c:v>1.757560519489211E-2</c:v>
                </c:pt>
                <c:pt idx="2962">
                  <c:v>1.7614061703608429E-2</c:v>
                </c:pt>
                <c:pt idx="2963">
                  <c:v>1.7652551887055924E-2</c:v>
                </c:pt>
                <c:pt idx="2964">
                  <c:v>1.7691062920854088E-2</c:v>
                </c:pt>
                <c:pt idx="2965">
                  <c:v>1.7729581797295894E-2</c:v>
                </c:pt>
                <c:pt idx="2966">
                  <c:v>1.7768095331872263E-2</c:v>
                </c:pt>
                <c:pt idx="2967">
                  <c:v>1.7806590170035552E-2</c:v>
                </c:pt>
                <c:pt idx="2968">
                  <c:v>1.7845052794198301E-2</c:v>
                </c:pt>
                <c:pt idx="2969">
                  <c:v>1.7883469530963182E-2</c:v>
                </c:pt>
                <c:pt idx="2970">
                  <c:v>1.7921826558579424E-2</c:v>
                </c:pt>
                <c:pt idx="2971">
                  <c:v>1.7960109914620995E-2</c:v>
                </c:pt>
                <c:pt idx="2972">
                  <c:v>1.7998305503881415E-2</c:v>
                </c:pt>
                <c:pt idx="2973">
                  <c:v>1.8036399106479528E-2</c:v>
                </c:pt>
                <c:pt idx="2974">
                  <c:v>1.8074376386170665E-2</c:v>
                </c:pt>
                <c:pt idx="2975">
                  <c:v>1.8112222898856764E-2</c:v>
                </c:pt>
                <c:pt idx="2976">
                  <c:v>1.8149924101289319E-2</c:v>
                </c:pt>
                <c:pt idx="2977">
                  <c:v>1.8187465359958091E-2</c:v>
                </c:pt>
                <c:pt idx="2978">
                  <c:v>1.8224831960158751E-2</c:v>
                </c:pt>
                <c:pt idx="2979">
                  <c:v>1.8262009115231997E-2</c:v>
                </c:pt>
                <c:pt idx="2980">
                  <c:v>1.8298981975966522E-2</c:v>
                </c:pt>
                <c:pt idx="2981">
                  <c:v>1.8335735640157835E-2</c:v>
                </c:pt>
                <c:pt idx="2982">
                  <c:v>1.8372255162314929E-2</c:v>
                </c:pt>
                <c:pt idx="2983">
                  <c:v>1.8408525563506088E-2</c:v>
                </c:pt>
                <c:pt idx="2984">
                  <c:v>1.8444531841335227E-2</c:v>
                </c:pt>
                <c:pt idx="2985">
                  <c:v>1.8480258980039889E-2</c:v>
                </c:pt>
                <c:pt idx="2986">
                  <c:v>1.8515691960701443E-2</c:v>
                </c:pt>
                <c:pt idx="2987">
                  <c:v>1.8550815771558329E-2</c:v>
                </c:pt>
                <c:pt idx="2988">
                  <c:v>1.8585615418412443E-2</c:v>
                </c:pt>
                <c:pt idx="2989">
                  <c:v>1.8620075935119031E-2</c:v>
                </c:pt>
                <c:pt idx="2990">
                  <c:v>1.8654182394149833E-2</c:v>
                </c:pt>
                <c:pt idx="2991">
                  <c:v>1.8687919917219398E-2</c:v>
                </c:pt>
                <c:pt idx="2992">
                  <c:v>1.8721273685964109E-2</c:v>
                </c:pt>
                <c:pt idx="2993">
                  <c:v>1.8754228952663321E-2</c:v>
                </c:pt>
                <c:pt idx="2994">
                  <c:v>1.8786771050991965E-2</c:v>
                </c:pt>
                <c:pt idx="2995">
                  <c:v>1.8818885406793804E-2</c:v>
                </c:pt>
                <c:pt idx="2996">
                  <c:v>1.8850557548864291E-2</c:v>
                </c:pt>
                <c:pt idx="2997">
                  <c:v>1.8881773119732055E-2</c:v>
                </c:pt>
                <c:pt idx="2998">
                  <c:v>1.891251788642789E-2</c:v>
                </c:pt>
                <c:pt idx="2999">
                  <c:v>1.8942777751230003E-2</c:v>
                </c:pt>
                <c:pt idx="3000">
                  <c:v>1.8972538762374216E-2</c:v>
                </c:pt>
                <c:pt idx="3001">
                  <c:v>1.9001787124717853E-2</c:v>
                </c:pt>
                <c:pt idx="3002">
                  <c:v>1.9030509210346019E-2</c:v>
                </c:pt>
                <c:pt idx="3003">
                  <c:v>1.9058691569108804E-2</c:v>
                </c:pt>
                <c:pt idx="3004">
                  <c:v>1.9086320939078104E-2</c:v>
                </c:pt>
                <c:pt idx="3005">
                  <c:v>1.9113384256912825E-2</c:v>
                </c:pt>
                <c:pt idx="3006">
                  <c:v>1.9139868668121007E-2</c:v>
                </c:pt>
                <c:pt idx="3007">
                  <c:v>1.9165761537207733E-2</c:v>
                </c:pt>
                <c:pt idx="3008">
                  <c:v>1.9191050457697596E-2</c:v>
                </c:pt>
                <c:pt idx="3009">
                  <c:v>1.9215723262020722E-2</c:v>
                </c:pt>
                <c:pt idx="3010">
                  <c:v>1.9239768031251103E-2</c:v>
                </c:pt>
                <c:pt idx="3011">
                  <c:v>1.9263173104686653E-2</c:v>
                </c:pt>
                <c:pt idx="3012">
                  <c:v>1.9285927089260035E-2</c:v>
                </c:pt>
                <c:pt idx="3013">
                  <c:v>1.9308018868769691E-2</c:v>
                </c:pt>
                <c:pt idx="3014">
                  <c:v>1.9329437612920598E-2</c:v>
                </c:pt>
                <c:pt idx="3015">
                  <c:v>1.9350172786164549E-2</c:v>
                </c:pt>
                <c:pt idx="3016">
                  <c:v>1.9370214156329765E-2</c:v>
                </c:pt>
                <c:pt idx="3017">
                  <c:v>1.9389551803029988E-2</c:v>
                </c:pt>
                <c:pt idx="3018">
                  <c:v>1.9408176125843446E-2</c:v>
                </c:pt>
                <c:pt idx="3019">
                  <c:v>1.9426077852252147E-2</c:v>
                </c:pt>
                <c:pt idx="3020">
                  <c:v>1.9443248045332415E-2</c:v>
                </c:pt>
                <c:pt idx="3021">
                  <c:v>1.9459678111187664E-2</c:v>
                </c:pt>
                <c:pt idx="3022">
                  <c:v>1.9475359806114867E-2</c:v>
                </c:pt>
                <c:pt idx="3023">
                  <c:v>1.9490285243496164E-2</c:v>
                </c:pt>
                <c:pt idx="3024">
                  <c:v>1.9504446900407792E-2</c:v>
                </c:pt>
                <c:pt idx="3025">
                  <c:v>1.9517837623938394E-2</c:v>
                </c:pt>
                <c:pt idx="3026">
                  <c:v>1.9530450637209366E-2</c:v>
                </c:pt>
                <c:pt idx="3027">
                  <c:v>1.9542279545090108E-2</c:v>
                </c:pt>
                <c:pt idx="3028">
                  <c:v>1.9553318339601476E-2</c:v>
                </c:pt>
                <c:pt idx="3029">
                  <c:v>1.9563561405001022E-2</c:v>
                </c:pt>
                <c:pt idx="3030">
                  <c:v>1.9573003522543986E-2</c:v>
                </c:pt>
                <c:pt idx="3031">
                  <c:v>1.9581639874914396E-2</c:v>
                </c:pt>
                <c:pt idx="3032">
                  <c:v>1.9589466050321039E-2</c:v>
                </c:pt>
                <c:pt idx="3033">
                  <c:v>1.9596478046253356E-2</c:v>
                </c:pt>
                <c:pt idx="3034">
                  <c:v>1.960267227289289E-2</c:v>
                </c:pt>
                <c:pt idx="3035">
                  <c:v>1.9608045556176106E-2</c:v>
                </c:pt>
                <c:pt idx="3036">
                  <c:v>1.9612595140505007E-2</c:v>
                </c:pt>
                <c:pt idx="3037">
                  <c:v>1.9616318691102252E-2</c:v>
                </c:pt>
                <c:pt idx="3038">
                  <c:v>1.9619214296008013E-2</c:v>
                </c:pt>
                <c:pt idx="3039">
                  <c:v>1.962128046771611E-2</c:v>
                </c:pt>
                <c:pt idx="3040">
                  <c:v>1.962251614444753E-2</c:v>
                </c:pt>
                <c:pt idx="3041">
                  <c:v>1.9622920691059774E-2</c:v>
                </c:pt>
                <c:pt idx="3042">
                  <c:v>1.96224938995909E-2</c:v>
                </c:pt>
                <c:pt idx="3043">
                  <c:v>1.9621235989437741E-2</c:v>
                </c:pt>
                <c:pt idx="3044">
                  <c:v>1.9619147607167896E-2</c:v>
                </c:pt>
                <c:pt idx="3045">
                  <c:v>1.9616229825965899E-2</c:v>
                </c:pt>
                <c:pt idx="3046">
                  <c:v>1.9612484144714098E-2</c:v>
                </c:pt>
                <c:pt idx="3047">
                  <c:v>1.9607912486709435E-2</c:v>
                </c:pt>
                <c:pt idx="3048">
                  <c:v>1.9602517198017613E-2</c:v>
                </c:pt>
                <c:pt idx="3049">
                  <c:v>1.9596301045466613E-2</c:v>
                </c:pt>
                <c:pt idx="3050">
                  <c:v>1.9589267214282058E-2</c:v>
                </c:pt>
                <c:pt idx="3051">
                  <c:v>1.9581419305367092E-2</c:v>
                </c:pt>
                <c:pt idx="3052">
                  <c:v>1.9572761332230185E-2</c:v>
                </c:pt>
                <c:pt idx="3053">
                  <c:v>1.9563297717564453E-2</c:v>
                </c:pt>
                <c:pt idx="3054">
                  <c:v>1.9553033289482553E-2</c:v>
                </c:pt>
                <c:pt idx="3055">
                  <c:v>1.9541973277411695E-2</c:v>
                </c:pt>
                <c:pt idx="3056">
                  <c:v>1.953012330765367E-2</c:v>
                </c:pt>
                <c:pt idx="3057">
                  <c:v>1.9517489398615067E-2</c:v>
                </c:pt>
                <c:pt idx="3058">
                  <c:v>1.9504077955713454E-2</c:v>
                </c:pt>
                <c:pt idx="3059">
                  <c:v>1.9489895765965513E-2</c:v>
                </c:pt>
                <c:pt idx="3060">
                  <c:v>1.9474949992263523E-2</c:v>
                </c:pt>
                <c:pt idx="3061">
                  <c:v>1.9459248167346933E-2</c:v>
                </c:pt>
                <c:pt idx="3062">
                  <c:v>1.9442798187476178E-2</c:v>
                </c:pt>
                <c:pt idx="3063">
                  <c:v>1.9425608305816137E-2</c:v>
                </c:pt>
                <c:pt idx="3064">
                  <c:v>1.940768712553698E-2</c:v>
                </c:pt>
                <c:pt idx="3065">
                  <c:v>1.9389043592640515E-2</c:v>
                </c:pt>
                <c:pt idx="3066">
                  <c:v>1.9369686988520408E-2</c:v>
                </c:pt>
                <c:pt idx="3067">
                  <c:v>1.9349626922264836E-2</c:v>
                </c:pt>
                <c:pt idx="3068">
                  <c:v>1.9328873322710681E-2</c:v>
                </c:pt>
                <c:pt idx="3069">
                  <c:v>1.9307436430258298E-2</c:v>
                </c:pt>
                <c:pt idx="3070">
                  <c:v>1.9285326788456375E-2</c:v>
                </c:pt>
                <c:pt idx="3071">
                  <c:v>1.9262555235366519E-2</c:v>
                </c:pt>
                <c:pt idx="3072">
                  <c:v>1.923913289471757E-2</c:v>
                </c:pt>
                <c:pt idx="3073">
                  <c:v>1.921507116685954E-2</c:v>
                </c:pt>
                <c:pt idx="3074">
                  <c:v>1.9190381719527652E-2</c:v>
                </c:pt>
                <c:pt idx="3075">
                  <c:v>1.916507647842685E-2</c:v>
                </c:pt>
                <c:pt idx="3076">
                  <c:v>1.9139167617647411E-2</c:v>
                </c:pt>
                <c:pt idx="3077">
                  <c:v>1.911266754992243E-2</c:v>
                </c:pt>
                <c:pt idx="3078">
                  <c:v>1.9085588916738054E-2</c:v>
                </c:pt>
                <c:pt idx="3079">
                  <c:v>1.9057944578307534E-2</c:v>
                </c:pt>
                <c:pt idx="3080">
                  <c:v>1.9029747603420084E-2</c:v>
                </c:pt>
                <c:pt idx="3081">
                  <c:v>1.9001011259175814E-2</c:v>
                </c:pt>
                <c:pt idx="3082">
                  <c:v>1.8971749000618026E-2</c:v>
                </c:pt>
                <c:pt idx="3083">
                  <c:v>1.8941974460274021E-2</c:v>
                </c:pt>
                <c:pt idx="3084">
                  <c:v>1.8911701437615887E-2</c:v>
                </c:pt>
                <c:pt idx="3085">
                  <c:v>1.888094388845258E-2</c:v>
                </c:pt>
                <c:pt idx="3086">
                  <c:v>1.8849715914264646E-2</c:v>
                </c:pt>
                <c:pt idx="3087">
                  <c:v>1.8818031751492891E-2</c:v>
                </c:pt>
                <c:pt idx="3088">
                  <c:v>1.8785905760792365E-2</c:v>
                </c:pt>
                <c:pt idx="3089">
                  <c:v>1.8753352416262949E-2</c:v>
                </c:pt>
                <c:pt idx="3090">
                  <c:v>1.8720386294667619E-2</c:v>
                </c:pt>
                <c:pt idx="3091">
                  <c:v>1.868702206464971E-2</c:v>
                </c:pt>
                <c:pt idx="3092">
                  <c:v>1.8653274475960109E-2</c:v>
                </c:pt>
                <c:pt idx="3093">
                  <c:v>1.8619158348705353E-2</c:v>
                </c:pt>
                <c:pt idx="3094">
                  <c:v>1.8584688562627388E-2</c:v>
                </c:pt>
                <c:pt idx="3095">
                  <c:v>1.8549880046425937E-2</c:v>
                </c:pt>
                <c:pt idx="3096">
                  <c:v>1.8514747767133705E-2</c:v>
                </c:pt>
                <c:pt idx="3097">
                  <c:v>1.8479306719554993E-2</c:v>
                </c:pt>
                <c:pt idx="3098">
                  <c:v>1.8443571915777994E-2</c:v>
                </c:pt>
                <c:pt idx="3099">
                  <c:v>1.8407558374770747E-2</c:v>
                </c:pt>
                <c:pt idx="3100">
                  <c:v>1.8371281112070512E-2</c:v>
                </c:pt>
                <c:pt idx="3101">
                  <c:v>1.8334755129576438E-2</c:v>
                </c:pt>
                <c:pt idx="3102">
                  <c:v>1.8297995405454768E-2</c:v>
                </c:pt>
                <c:pt idx="3103">
                  <c:v>1.8261016884165811E-2</c:v>
                </c:pt>
                <c:pt idx="3104">
                  <c:v>1.8223834466621739E-2</c:v>
                </c:pt>
                <c:pt idx="3105">
                  <c:v>1.8186463000483839E-2</c:v>
                </c:pt>
                <c:pt idx="3106">
                  <c:v>1.8148917270607714E-2</c:v>
                </c:pt>
                <c:pt idx="3107">
                  <c:v>1.8111211989644535E-2</c:v>
                </c:pt>
                <c:pt idx="3108">
                  <c:v>1.8073361788806534E-2</c:v>
                </c:pt>
                <c:pt idx="3109">
                  <c:v>1.8035381208804002E-2</c:v>
                </c:pt>
                <c:pt idx="3110">
                  <c:v>1.7997284690961398E-2</c:v>
                </c:pt>
                <c:pt idx="3111">
                  <c:v>1.7959086568519567E-2</c:v>
                </c:pt>
                <c:pt idx="3112">
                  <c:v>1.7920801058130813E-2</c:v>
                </c:pt>
                <c:pt idx="3113">
                  <c:v>1.7882442251553166E-2</c:v>
                </c:pt>
                <c:pt idx="3114">
                  <c:v>1.7844024107550146E-2</c:v>
                </c:pt>
                <c:pt idx="3115">
                  <c:v>1.780556044400176E-2</c:v>
                </c:pt>
                <c:pt idx="3116">
                  <c:v>1.7767064930232113E-2</c:v>
                </c:pt>
                <c:pt idx="3117">
                  <c:v>1.7728551079558966E-2</c:v>
                </c:pt>
                <c:pt idx="3118">
                  <c:v>1.7690032242070008E-2</c:v>
                </c:pt>
                <c:pt idx="3119">
                  <c:v>1.7651521597630303E-2</c:v>
                </c:pt>
                <c:pt idx="3120">
                  <c:v>1.7613032149125074E-2</c:v>
                </c:pt>
                <c:pt idx="3121">
                  <c:v>1.7574576715941825E-2</c:v>
                </c:pt>
                <c:pt idx="3122">
                  <c:v>1.7536167927695075E-2</c:v>
                </c:pt>
                <c:pt idx="3123">
                  <c:v>1.749781821819698E-2</c:v>
                </c:pt>
                <c:pt idx="3124">
                  <c:v>1.7459539819676684E-2</c:v>
                </c:pt>
                <c:pt idx="3125">
                  <c:v>1.7421344757250906E-2</c:v>
                </c:pt>
                <c:pt idx="3126">
                  <c:v>1.7383244843647814E-2</c:v>
                </c:pt>
                <c:pt idx="3127">
                  <c:v>1.7345251674186126E-2</c:v>
                </c:pt>
                <c:pt idx="3128">
                  <c:v>1.7307376622010939E-2</c:v>
                </c:pt>
                <c:pt idx="3129">
                  <c:v>1.7269630833587343E-2</c:v>
                </c:pt>
                <c:pt idx="3130">
                  <c:v>1.7232025224452795E-2</c:v>
                </c:pt>
                <c:pt idx="3131">
                  <c:v>1.7194570475228738E-2</c:v>
                </c:pt>
                <c:pt idx="3132">
                  <c:v>1.7157277027891646E-2</c:v>
                </c:pt>
                <c:pt idx="3133">
                  <c:v>1.7120155082303391E-2</c:v>
                </c:pt>
                <c:pt idx="3134">
                  <c:v>1.7083214593000599E-2</c:v>
                </c:pt>
                <c:pt idx="3135">
                  <c:v>1.704646526624224E-2</c:v>
                </c:pt>
                <c:pt idx="3136">
                  <c:v>1.7009916557314375E-2</c:v>
                </c:pt>
                <c:pt idx="3137">
                  <c:v>1.6973577668090878E-2</c:v>
                </c:pt>
                <c:pt idx="3138">
                  <c:v>1.6937457544848544E-2</c:v>
                </c:pt>
                <c:pt idx="3139">
                  <c:v>1.6901564876334568E-2</c:v>
                </c:pt>
                <c:pt idx="3140">
                  <c:v>1.6865908092084495E-2</c:v>
                </c:pt>
                <c:pt idx="3141">
                  <c:v>1.6830495360988094E-2</c:v>
                </c:pt>
                <c:pt idx="3142">
                  <c:v>1.6795334590100575E-2</c:v>
                </c:pt>
                <c:pt idx="3143">
                  <c:v>1.6760433423696125E-2</c:v>
                </c:pt>
                <c:pt idx="3144">
                  <c:v>1.672579924256095E-2</c:v>
                </c:pt>
                <c:pt idx="3145">
                  <c:v>1.6691439163522045E-2</c:v>
                </c:pt>
                <c:pt idx="3146">
                  <c:v>1.6657360039208372E-2</c:v>
                </c:pt>
                <c:pt idx="3147">
                  <c:v>1.6623568458040604E-2</c:v>
                </c:pt>
                <c:pt idx="3148">
                  <c:v>1.6590070744445389E-2</c:v>
                </c:pt>
                <c:pt idx="3149">
                  <c:v>1.655687295928987E-2</c:v>
                </c:pt>
                <c:pt idx="3150">
                  <c:v>1.6523980900532233E-2</c:v>
                </c:pt>
                <c:pt idx="3151">
                  <c:v>1.6491400104083585E-2</c:v>
                </c:pt>
                <c:pt idx="3152">
                  <c:v>1.6459135844876432E-2</c:v>
                </c:pt>
                <c:pt idx="3153">
                  <c:v>1.6427193138134934E-2</c:v>
                </c:pt>
                <c:pt idx="3154">
                  <c:v>1.6395576740841841E-2</c:v>
                </c:pt>
                <c:pt idx="3155">
                  <c:v>1.6364291153396941E-2</c:v>
                </c:pt>
                <c:pt idx="3156">
                  <c:v>1.6333340621461637E-2</c:v>
                </c:pt>
                <c:pt idx="3157">
                  <c:v>1.6302729137984424E-2</c:v>
                </c:pt>
                <c:pt idx="3158">
                  <c:v>1.6272460445401451E-2</c:v>
                </c:pt>
                <c:pt idx="3159">
                  <c:v>1.6242538038006699E-2</c:v>
                </c:pt>
                <c:pt idx="3160">
                  <c:v>1.6212965164486018E-2</c:v>
                </c:pt>
                <c:pt idx="3161">
                  <c:v>1.6183744830609165E-2</c:v>
                </c:pt>
                <c:pt idx="3162">
                  <c:v>1.6154879802073939E-2</c:v>
                </c:pt>
                <c:pt idx="3163">
                  <c:v>1.6126372607496543E-2</c:v>
                </c:pt>
                <c:pt idx="3164">
                  <c:v>1.6098225541542104E-2</c:v>
                </c:pt>
                <c:pt idx="3165">
                  <c:v>1.6070440668189259E-2</c:v>
                </c:pt>
                <c:pt idx="3166">
                  <c:v>1.6043019824122831E-2</c:v>
                </c:pt>
                <c:pt idx="3167">
                  <c:v>1.6015964622248441E-2</c:v>
                </c:pt>
                <c:pt idx="3168">
                  <c:v>1.5989276455322853E-2</c:v>
                </c:pt>
                <c:pt idx="3169">
                  <c:v>1.5962956499693978E-2</c:v>
                </c:pt>
                <c:pt idx="3170">
                  <c:v>1.5937005719144495E-2</c:v>
                </c:pt>
                <c:pt idx="3171">
                  <c:v>1.5911424868832753E-2</c:v>
                </c:pt>
                <c:pt idx="3172">
                  <c:v>1.5886214499324994E-2</c:v>
                </c:pt>
                <c:pt idx="3173">
                  <c:v>1.5861374960712757E-2</c:v>
                </c:pt>
                <c:pt idx="3174">
                  <c:v>1.5836906406809462E-2</c:v>
                </c:pt>
                <c:pt idx="3175">
                  <c:v>1.5812808799420028E-2</c:v>
                </c:pt>
                <c:pt idx="3176">
                  <c:v>1.5789081912677711E-2</c:v>
                </c:pt>
                <c:pt idx="3177">
                  <c:v>1.5765725337442155E-2</c:v>
                </c:pt>
                <c:pt idx="3178">
                  <c:v>1.5742738485752791E-2</c:v>
                </c:pt>
                <c:pt idx="3179">
                  <c:v>1.5720120595331864E-2</c:v>
                </c:pt>
                <c:pt idx="3180">
                  <c:v>1.5697870734131335E-2</c:v>
                </c:pt>
                <c:pt idx="3181">
                  <c:v>1.5675987804917989E-2</c:v>
                </c:pt>
                <c:pt idx="3182">
                  <c:v>1.5654470549891251E-2</c:v>
                </c:pt>
                <c:pt idx="3183">
                  <c:v>1.5633317555328263E-2</c:v>
                </c:pt>
                <c:pt idx="3184">
                  <c:v>1.5612527256250815E-2</c:v>
                </c:pt>
                <c:pt idx="3185">
                  <c:v>1.559209794110885E-2</c:v>
                </c:pt>
                <c:pt idx="3186">
                  <c:v>1.5572027756475478E-2</c:v>
                </c:pt>
                <c:pt idx="3187">
                  <c:v>1.5552314711748403E-2</c:v>
                </c:pt>
                <c:pt idx="3188">
                  <c:v>1.5532956683852767E-2</c:v>
                </c:pt>
                <c:pt idx="3189">
                  <c:v>1.5513951421940734E-2</c:v>
                </c:pt>
                <c:pt idx="3190">
                  <c:v>1.5495296552083032E-2</c:v>
                </c:pt>
                <c:pt idx="3191">
                  <c:v>1.5476989581947898E-2</c:v>
                </c:pt>
                <c:pt idx="3192">
                  <c:v>1.5459027905462988E-2</c:v>
                </c:pt>
                <c:pt idx="3193">
                  <c:v>1.544140880745604E-2</c:v>
                </c:pt>
                <c:pt idx="3194">
                  <c:v>1.5424129468269951E-2</c:v>
                </c:pt>
                <c:pt idx="3195">
                  <c:v>1.5407186968348367E-2</c:v>
                </c:pt>
                <c:pt idx="3196">
                  <c:v>1.5390578292787848E-2</c:v>
                </c:pt>
                <c:pt idx="3197">
                  <c:v>1.5374300335852858E-2</c:v>
                </c:pt>
                <c:pt idx="3198">
                  <c:v>1.5358349905449917E-2</c:v>
                </c:pt>
                <c:pt idx="3199">
                  <c:v>1.5342723727557522E-2</c:v>
                </c:pt>
                <c:pt idx="3200">
                  <c:v>1.5327418450608459E-2</c:v>
                </c:pt>
                <c:pt idx="3201">
                  <c:v>1.5312430649821305E-2</c:v>
                </c:pt>
                <c:pt idx="3202">
                  <c:v>1.5297756831478118E-2</c:v>
                </c:pt>
                <c:pt idx="3203">
                  <c:v>1.5283393437145415E-2</c:v>
                </c:pt>
                <c:pt idx="3204">
                  <c:v>1.5269336847835657E-2</c:v>
                </c:pt>
                <c:pt idx="3205">
                  <c:v>1.5255583388106635E-2</c:v>
                </c:pt>
                <c:pt idx="3206">
                  <c:v>1.524212933009637E-2</c:v>
                </c:pt>
                <c:pt idx="3207">
                  <c:v>1.5228970897491098E-2</c:v>
                </c:pt>
                <c:pt idx="3208">
                  <c:v>1.5216104269424225E-2</c:v>
                </c:pt>
                <c:pt idx="3209">
                  <c:v>1.5203525584304241E-2</c:v>
                </c:pt>
                <c:pt idx="3210">
                  <c:v>1.5191230943569648E-2</c:v>
                </c:pt>
                <c:pt idx="3211">
                  <c:v>1.5179216415369168E-2</c:v>
                </c:pt>
                <c:pt idx="3212">
                  <c:v>1.5167478038165641E-2</c:v>
                </c:pt>
                <c:pt idx="3213">
                  <c:v>1.5156011824262098E-2</c:v>
                </c:pt>
                <c:pt idx="3214">
                  <c:v>1.5144813763248667E-2</c:v>
                </c:pt>
                <c:pt idx="3215">
                  <c:v>1.513387982536914E-2</c:v>
                </c:pt>
                <c:pt idx="3216">
                  <c:v>1.5123205964806064E-2</c:v>
                </c:pt>
                <c:pt idx="3217">
                  <c:v>1.5112788122883436E-2</c:v>
                </c:pt>
                <c:pt idx="3218">
                  <c:v>1.5102622231186146E-2</c:v>
                </c:pt>
                <c:pt idx="3219">
                  <c:v>1.5092704214595512E-2</c:v>
                </c:pt>
                <c:pt idx="3220">
                  <c:v>1.5083029994240235E-2</c:v>
                </c:pt>
                <c:pt idx="3221">
                  <c:v>1.5073595490362397E-2</c:v>
                </c:pt>
                <c:pt idx="3222">
                  <c:v>1.506439662509807E-2</c:v>
                </c:pt>
                <c:pt idx="3223">
                  <c:v>1.5055429325172353E-2</c:v>
                </c:pt>
                <c:pt idx="3224">
                  <c:v>1.5046689524508647E-2</c:v>
                </c:pt>
                <c:pt idx="3225">
                  <c:v>1.5038173166752185E-2</c:v>
                </c:pt>
                <c:pt idx="3226">
                  <c:v>1.5029876207707862E-2</c:v>
                </c:pt>
                <c:pt idx="3227">
                  <c:v>1.5021794617692536E-2</c:v>
                </c:pt>
                <c:pt idx="3228">
                  <c:v>1.5013924383802084E-2</c:v>
                </c:pt>
                <c:pt idx="3229">
                  <c:v>1.5006261512093562E-2</c:v>
                </c:pt>
                <c:pt idx="3230">
                  <c:v>1.4998802029682911E-2</c:v>
                </c:pt>
                <c:pt idx="3231">
                  <c:v>1.4991541986758745E-2</c:v>
                </c:pt>
                <c:pt idx="3232">
                  <c:v>1.4984477458512856E-2</c:v>
                </c:pt>
                <c:pt idx="3233">
                  <c:v>1.497760454698811E-2</c:v>
                </c:pt>
                <c:pt idx="3234">
                  <c:v>1.4970919382844505E-2</c:v>
                </c:pt>
                <c:pt idx="3235">
                  <c:v>1.4964418127044238E-2</c:v>
                </c:pt>
                <c:pt idx="3236">
                  <c:v>1.4958096972456708E-2</c:v>
                </c:pt>
                <c:pt idx="3237">
                  <c:v>1.4951952145384393E-2</c:v>
                </c:pt>
                <c:pt idx="3238">
                  <c:v>1.494597990701067E-2</c:v>
                </c:pt>
                <c:pt idx="3239">
                  <c:v>1.4940176554770666E-2</c:v>
                </c:pt>
                <c:pt idx="3240">
                  <c:v>1.4934538423646291E-2</c:v>
                </c:pt>
                <c:pt idx="3241">
                  <c:v>1.4929061887386619E-2</c:v>
                </c:pt>
                <c:pt idx="3242">
                  <c:v>1.4923743359654951E-2</c:v>
                </c:pt>
                <c:pt idx="3243">
                  <c:v>1.4918579295103757E-2</c:v>
                </c:pt>
                <c:pt idx="3244">
                  <c:v>1.4913566190378895E-2</c:v>
                </c:pt>
                <c:pt idx="3245">
                  <c:v>1.4908700585054464E-2</c:v>
                </c:pt>
                <c:pt idx="3246">
                  <c:v>1.4903979062499708E-2</c:v>
                </c:pt>
                <c:pt idx="3247">
                  <c:v>1.4899398250679386E-2</c:v>
                </c:pt>
                <c:pt idx="3248">
                  <c:v>1.489495482288912E-2</c:v>
                </c:pt>
                <c:pt idx="3249">
                  <c:v>1.4890645498427182E-2</c:v>
                </c:pt>
                <c:pt idx="3250">
                  <c:v>1.4886467043204264E-2</c:v>
                </c:pt>
                <c:pt idx="3251">
                  <c:v>1.4882416270292758E-2</c:v>
                </c:pt>
                <c:pt idx="3252">
                  <c:v>1.487849004041711E-2</c:v>
                </c:pt>
                <c:pt idx="3253">
                  <c:v>1.4874685262386826E-2</c:v>
                </c:pt>
                <c:pt idx="3254">
                  <c:v>1.4870998893473694E-2</c:v>
                </c:pt>
                <c:pt idx="3255">
                  <c:v>1.4867427939734853E-2</c:v>
                </c:pt>
                <c:pt idx="3256">
                  <c:v>1.4863969456283274E-2</c:v>
                </c:pt>
                <c:pt idx="3257">
                  <c:v>1.4860620547507282E-2</c:v>
                </c:pt>
                <c:pt idx="3258">
                  <c:v>1.4857378367240727E-2</c:v>
                </c:pt>
                <c:pt idx="3259">
                  <c:v>1.4854240118885403E-2</c:v>
                </c:pt>
                <c:pt idx="3260">
                  <c:v>1.4851203055487332E-2</c:v>
                </c:pt>
                <c:pt idx="3261">
                  <c:v>1.4848264479768513E-2</c:v>
                </c:pt>
                <c:pt idx="3262">
                  <c:v>1.4845421744115734E-2</c:v>
                </c:pt>
                <c:pt idx="3263">
                  <c:v>1.484267225052803E-2</c:v>
                </c:pt>
                <c:pt idx="3264">
                  <c:v>1.4840013450524388E-2</c:v>
                </c:pt>
                <c:pt idx="3265">
                  <c:v>1.4837442845013227E-2</c:v>
                </c:pt>
                <c:pt idx="3266">
                  <c:v>1.4834957984125256E-2</c:v>
                </c:pt>
                <c:pt idx="3267">
                  <c:v>1.4832556467011208E-2</c:v>
                </c:pt>
                <c:pt idx="3268">
                  <c:v>1.4830235941605997E-2</c:v>
                </c:pt>
                <c:pt idx="3269">
                  <c:v>1.48279941043608E-2</c:v>
                </c:pt>
                <c:pt idx="3270">
                  <c:v>1.4825828699944539E-2</c:v>
                </c:pt>
                <c:pt idx="3271">
                  <c:v>1.4823737520916242E-2</c:v>
                </c:pt>
                <c:pt idx="3272">
                  <c:v>1.4821718407369721E-2</c:v>
                </c:pt>
                <c:pt idx="3273">
                  <c:v>1.4819769246551984E-2</c:v>
                </c:pt>
                <c:pt idx="3274">
                  <c:v>1.4817887972456791E-2</c:v>
                </c:pt>
                <c:pt idx="3275">
                  <c:v>1.4816072565394712E-2</c:v>
                </c:pt>
                <c:pt idx="3276">
                  <c:v>1.4814321051541049E-2</c:v>
                </c:pt>
                <c:pt idx="3277">
                  <c:v>1.481263150246292E-2</c:v>
                </c:pt>
                <c:pt idx="3278">
                  <c:v>1.4811002034626829E-2</c:v>
                </c:pt>
                <c:pt idx="3279">
                  <c:v>1.4809430808887965E-2</c:v>
                </c:pt>
                <c:pt idx="3280">
                  <c:v>1.4807916029962467E-2</c:v>
                </c:pt>
                <c:pt idx="3281">
                  <c:v>1.4806455945883878E-2</c:v>
                </c:pt>
                <c:pt idx="3282">
                  <c:v>1.480504884744495E-2</c:v>
                </c:pt>
                <c:pt idx="3283">
                  <c:v>1.4803693067625972E-2</c:v>
                </c:pt>
                <c:pt idx="3284">
                  <c:v>1.48023869810107E-2</c:v>
                </c:pt>
                <c:pt idx="3285">
                  <c:v>1.480112900319102E-2</c:v>
                </c:pt>
                <c:pt idx="3286">
                  <c:v>1.4799917590161372E-2</c:v>
                </c:pt>
                <c:pt idx="3287">
                  <c:v>1.4798751237703975E-2</c:v>
                </c:pt>
                <c:pt idx="3288">
                  <c:v>1.4797628480765841E-2</c:v>
                </c:pt>
                <c:pt idx="3289">
                  <c:v>1.4796547892828547E-2</c:v>
                </c:pt>
                <c:pt idx="3290">
                  <c:v>1.4795508085271698E-2</c:v>
                </c:pt>
                <c:pt idx="3291">
                  <c:v>1.4794507706730976E-2</c:v>
                </c:pt>
                <c:pt idx="3292">
                  <c:v>1.4793545442451648E-2</c:v>
                </c:pt>
                <c:pt idx="3293">
                  <c:v>1.4792620013638388E-2</c:v>
                </c:pt>
                <c:pt idx="3294">
                  <c:v>1.4791730176802197E-2</c:v>
                </c:pt>
                <c:pt idx="3295">
                  <c:v>1.4790874723105215E-2</c:v>
                </c:pt>
                <c:pt idx="3296">
                  <c:v>1.4790052477704175E-2</c:v>
                </c:pt>
                <c:pt idx="3297">
                  <c:v>1.4789262299093204E-2</c:v>
                </c:pt>
                <c:pt idx="3298">
                  <c:v>1.4788503078446681E-2</c:v>
                </c:pt>
                <c:pt idx="3299">
                  <c:v>1.4787773738962784E-2</c:v>
                </c:pt>
                <c:pt idx="3300">
                  <c:v>1.4787073235208382E-2</c:v>
                </c:pt>
                <c:pt idx="3301">
                  <c:v>1.4786400552465852E-2</c:v>
                </c:pt>
                <c:pt idx="3302">
                  <c:v>1.4785754706082416E-2</c:v>
                </c:pt>
                <c:pt idx="3303">
                  <c:v>1.4785134740822518E-2</c:v>
                </c:pt>
                <c:pt idx="3304">
                  <c:v>1.478453973022379E-2</c:v>
                </c:pt>
                <c:pt idx="3305">
                  <c:v>1.4783968775957066E-2</c:v>
                </c:pt>
                <c:pt idx="3306">
                  <c:v>1.4783421007190932E-2</c:v>
                </c:pt>
                <c:pt idx="3307">
                  <c:v>1.478289557996125E-2</c:v>
                </c:pt>
                <c:pt idx="3308">
                  <c:v>1.4782391676546056E-2</c:v>
                </c:pt>
                <c:pt idx="3309">
                  <c:v>1.4781908504846234E-2</c:v>
                </c:pt>
                <c:pt idx="3310">
                  <c:v>1.4781445297772339E-2</c:v>
                </c:pt>
                <c:pt idx="3311">
                  <c:v>1.4781001312637876E-2</c:v>
                </c:pt>
                <c:pt idx="3312">
                  <c:v>1.4780575830559405E-2</c:v>
                </c:pt>
                <c:pt idx="3313">
                  <c:v>1.4780168155863731E-2</c:v>
                </c:pt>
                <c:pt idx="3314">
                  <c:v>1.4779777615502466E-2</c:v>
                </c:pt>
                <c:pt idx="3315">
                  <c:v>1.4779403558474215E-2</c:v>
                </c:pt>
                <c:pt idx="3316">
                  <c:v>1.4779045355254631E-2</c:v>
                </c:pt>
                <c:pt idx="3317">
                  <c:v>1.477870239723454E-2</c:v>
                </c:pt>
                <c:pt idx="3318">
                  <c:v>1.4778374096166325E-2</c:v>
                </c:pt>
                <c:pt idx="3319">
                  <c:v>1.4778059883618775E-2</c:v>
                </c:pt>
                <c:pt idx="3320">
                  <c:v>1.4777759210440512E-2</c:v>
                </c:pt>
                <c:pt idx="3321">
                  <c:v>1.4777471546232183E-2</c:v>
                </c:pt>
                <c:pt idx="3322">
                  <c:v>1.4777196378827505E-2</c:v>
                </c:pt>
                <c:pt idx="3323">
                  <c:v>1.4776933213783294E-2</c:v>
                </c:pt>
                <c:pt idx="3324">
                  <c:v>1.477668157387855E-2</c:v>
                </c:pt>
                <c:pt idx="3325">
                  <c:v>1.4776440998622702E-2</c:v>
                </c:pt>
                <c:pt idx="3326">
                  <c:v>1.4776211043773038E-2</c:v>
                </c:pt>
                <c:pt idx="3327">
                  <c:v>1.4775991280861418E-2</c:v>
                </c:pt>
                <c:pt idx="3328">
                  <c:v>1.4775781296730262E-2</c:v>
                </c:pt>
                <c:pt idx="3329">
                  <c:v>1.4775580693077849E-2</c:v>
                </c:pt>
                <c:pt idx="3330">
                  <c:v>1.4775389086012961E-2</c:v>
                </c:pt>
                <c:pt idx="3331">
                  <c:v>1.4775206105618844E-2</c:v>
                </c:pt>
                <c:pt idx="3332">
                  <c:v>1.4775031395526482E-2</c:v>
                </c:pt>
                <c:pt idx="3333">
                  <c:v>1.477486461249717E-2</c:v>
                </c:pt>
                <c:pt idx="3334">
                  <c:v>1.477470542601435E-2</c:v>
                </c:pt>
                <c:pt idx="3335">
                  <c:v>1.4774553517884674E-2</c:v>
                </c:pt>
                <c:pt idx="3336">
                  <c:v>1.477440858184823E-2</c:v>
                </c:pt>
                <c:pt idx="3337">
                  <c:v>1.4774270323197896E-2</c:v>
                </c:pt>
                <c:pt idx="3338">
                  <c:v>1.477413845840774E-2</c:v>
                </c:pt>
                <c:pt idx="3339">
                  <c:v>1.4774012714770388E-2</c:v>
                </c:pt>
                <c:pt idx="3340">
                  <c:v>1.4773892830043309E-2</c:v>
                </c:pt>
                <c:pt idx="3341">
                  <c:v>1.4773778552103892E-2</c:v>
                </c:pt>
                <c:pt idx="3342">
                  <c:v>1.4773669638613259E-2</c:v>
                </c:pt>
                <c:pt idx="3343">
                  <c:v>1.4773565856688691E-2</c:v>
                </c:pt>
                <c:pt idx="3344">
                  <c:v>1.4773466982584563E-2</c:v>
                </c:pt>
                <c:pt idx="3345">
                  <c:v>1.4773372801381714E-2</c:v>
                </c:pt>
                <c:pt idx="3346">
                  <c:v>1.4773283106685093E-2</c:v>
                </c:pt>
                <c:pt idx="3347">
                  <c:v>1.4773197700329596E-2</c:v>
                </c:pt>
                <c:pt idx="3348">
                  <c:v>1.4773116392093964E-2</c:v>
                </c:pt>
                <c:pt idx="3349">
                  <c:v>1.477303899942262E-2</c:v>
                </c:pt>
                <c:pt idx="3350">
                  <c:v>1.4772965347155317E-2</c:v>
                </c:pt>
                <c:pt idx="3351">
                  <c:v>1.4772895267264476E-2</c:v>
                </c:pt>
                <c:pt idx="3352">
                  <c:v>1.4772828598600062E-2</c:v>
                </c:pt>
                <c:pt idx="3353">
                  <c:v>1.4772765186641891E-2</c:v>
                </c:pt>
                <c:pt idx="3354">
                  <c:v>1.4772704883259217E-2</c:v>
                </c:pt>
                <c:pt idx="3355">
                  <c:v>1.4772647546477467E-2</c:v>
                </c:pt>
                <c:pt idx="3356">
                  <c:v>1.4772593040251979E-2</c:v>
                </c:pt>
                <c:pt idx="3357">
                  <c:v>1.4772541234248615E-2</c:v>
                </c:pt>
                <c:pt idx="3358">
                  <c:v>1.4772492003631102E-2</c:v>
                </c:pt>
                <c:pt idx="3359">
                  <c:v>1.4772445228854968E-2</c:v>
                </c:pt>
                <c:pt idx="3360">
                  <c:v>1.4772400795467919E-2</c:v>
                </c:pt>
                <c:pt idx="3361">
                  <c:v>1.4772358593916525E-2</c:v>
                </c:pt>
                <c:pt idx="3362">
                  <c:v>1.4772318519359083E-2</c:v>
                </c:pt>
                <c:pt idx="3363">
                  <c:v>1.4772280471484501E-2</c:v>
                </c:pt>
                <c:pt idx="3364">
                  <c:v>1.4772244354337064E-2</c:v>
                </c:pt>
                <c:pt idx="3365">
                  <c:v>1.4772210076146958E-2</c:v>
                </c:pt>
                <c:pt idx="3366">
                  <c:v>1.4772177549166401E-2</c:v>
                </c:pt>
                <c:pt idx="3367">
                  <c:v>1.4772146689511243E-2</c:v>
                </c:pt>
                <c:pt idx="3368">
                  <c:v>1.4772117417007902E-2</c:v>
                </c:pt>
                <c:pt idx="3369">
                  <c:v>1.4772089655045497E-2</c:v>
                </c:pt>
                <c:pt idx="3370">
                  <c:v>1.4772063330433058E-2</c:v>
                </c:pt>
                <c:pt idx="3371">
                  <c:v>1.477203837326165E-2</c:v>
                </c:pt>
                <c:pt idx="3372">
                  <c:v>1.4772014716771318E-2</c:v>
                </c:pt>
                <c:pt idx="3373">
                  <c:v>1.4771992297222683E-2</c:v>
                </c:pt>
                <c:pt idx="3374">
                  <c:v>1.4771971053773104E-2</c:v>
                </c:pt>
                <c:pt idx="3375">
                  <c:v>1.4771950928357234E-2</c:v>
                </c:pt>
                <c:pt idx="3376">
                  <c:v>1.4771931865571887E-2</c:v>
                </c:pt>
                <c:pt idx="3377">
                  <c:v>1.4771913812565061E-2</c:v>
                </c:pt>
                <c:pt idx="3378">
                  <c:v>1.4771896718929022E-2</c:v>
                </c:pt>
                <c:pt idx="3379">
                  <c:v>1.4771880536597302E-2</c:v>
                </c:pt>
                <c:pt idx="3380">
                  <c:v>1.4771865219745531E-2</c:v>
                </c:pt>
                <c:pt idx="3381">
                  <c:v>1.4771850724695954E-2</c:v>
                </c:pt>
                <c:pt idx="3382">
                  <c:v>1.4771837009825534E-2</c:v>
                </c:pt>
                <c:pt idx="3383">
                  <c:v>1.4771824035477537E-2</c:v>
                </c:pt>
                <c:pt idx="3384">
                  <c:v>1.4771811763876486E-2</c:v>
                </c:pt>
                <c:pt idx="3385">
                  <c:v>1.4771800159046366E-2</c:v>
                </c:pt>
                <c:pt idx="3386">
                  <c:v>1.4771789186732007E-2</c:v>
                </c:pt>
                <c:pt idx="3387">
                  <c:v>1.47717788143235E-2</c:v>
                </c:pt>
                <c:pt idx="3388">
                  <c:v>1.4771769010783585E-2</c:v>
                </c:pt>
                <c:pt idx="3389">
                  <c:v>1.4771759746577901E-2</c:v>
                </c:pt>
                <c:pt idx="3390">
                  <c:v>1.4771750993607991E-2</c:v>
                </c:pt>
                <c:pt idx="3391">
                  <c:v>1.4771742725146992E-2</c:v>
                </c:pt>
                <c:pt idx="3392">
                  <c:v>1.4771734915777896E-2</c:v>
                </c:pt>
                <c:pt idx="3393">
                  <c:v>1.4771727541334313E-2</c:v>
                </c:pt>
                <c:pt idx="3394">
                  <c:v>1.4771720578843642E-2</c:v>
                </c:pt>
                <c:pt idx="3395">
                  <c:v>1.4771714006472564E-2</c:v>
                </c:pt>
                <c:pt idx="3396">
                  <c:v>1.4771707803474783E-2</c:v>
                </c:pt>
                <c:pt idx="3397">
                  <c:v>1.4771701950140924E-2</c:v>
                </c:pt>
                <c:pt idx="3398">
                  <c:v>1.4771696427750527E-2</c:v>
                </c:pt>
                <c:pt idx="3399">
                  <c:v>1.4771691218526039E-2</c:v>
                </c:pt>
                <c:pt idx="3400">
                  <c:v>1.4771686305588764E-2</c:v>
                </c:pt>
                <c:pt idx="3401">
                  <c:v>1.4771681672916662E-2</c:v>
                </c:pt>
                <c:pt idx="3402">
                  <c:v>1.477167730530396E-2</c:v>
                </c:pt>
                <c:pt idx="3403">
                  <c:v>1.4771673188322485E-2</c:v>
                </c:pt>
                <c:pt idx="3404">
                  <c:v>1.4771669308284677E-2</c:v>
                </c:pt>
                <c:pt idx="3405">
                  <c:v>1.4771665652208185E-2</c:v>
                </c:pt>
                <c:pt idx="3406">
                  <c:v>1.4771662207782033E-2</c:v>
                </c:pt>
                <c:pt idx="3407">
                  <c:v>1.4771658963334242E-2</c:v>
                </c:pt>
                <c:pt idx="3408">
                  <c:v>1.4771655907800902E-2</c:v>
                </c:pt>
                <c:pt idx="3409">
                  <c:v>1.4771653030696602E-2</c:v>
                </c:pt>
                <c:pt idx="3410">
                  <c:v>1.4771650322086178E-2</c:v>
                </c:pt>
                <c:pt idx="3411">
                  <c:v>1.4771647772557727E-2</c:v>
                </c:pt>
                <c:pt idx="3412">
                  <c:v>1.477164537319684E-2</c:v>
                </c:pt>
                <c:pt idx="3413">
                  <c:v>1.4771643115561997E-2</c:v>
                </c:pt>
                <c:pt idx="3414">
                  <c:v>1.4771640991661082E-2</c:v>
                </c:pt>
                <c:pt idx="3415">
                  <c:v>1.4771638993928967E-2</c:v>
                </c:pt>
                <c:pt idx="3416">
                  <c:v>1.4771637115206135E-2</c:v>
                </c:pt>
                <c:pt idx="3417">
                  <c:v>1.4771635348718289E-2</c:v>
                </c:pt>
                <c:pt idx="3418">
                  <c:v>1.4771633688056889E-2</c:v>
                </c:pt>
                <c:pt idx="3419">
                  <c:v>1.4771632127160631E-2</c:v>
                </c:pt>
                <c:pt idx="3420">
                  <c:v>1.4771630660297757E-2</c:v>
                </c:pt>
                <c:pt idx="3421">
                  <c:v>1.4771629282049226E-2</c:v>
                </c:pt>
                <c:pt idx="3422">
                  <c:v>1.4771627987292665E-2</c:v>
                </c:pt>
                <c:pt idx="3423">
                  <c:v>1.4771626771187093E-2</c:v>
                </c:pt>
                <c:pt idx="3424">
                  <c:v>1.4771625629158368E-2</c:v>
                </c:pt>
                <c:pt idx="3425">
                  <c:v>1.4771624556885332E-2</c:v>
                </c:pt>
                <c:pt idx="3426">
                  <c:v>1.4771623550286632E-2</c:v>
                </c:pt>
                <c:pt idx="3427">
                  <c:v>1.4771622605508171E-2</c:v>
                </c:pt>
                <c:pt idx="3428">
                  <c:v>1.4771621718911176E-2</c:v>
                </c:pt>
                <c:pt idx="3429">
                  <c:v>1.4771620887060841E-2</c:v>
                </c:pt>
                <c:pt idx="3430">
                  <c:v>1.477162010671554E-2</c:v>
                </c:pt>
                <c:pt idx="3431">
                  <c:v>1.4771619374816561E-2</c:v>
                </c:pt>
                <c:pt idx="3432">
                  <c:v>1.4771618688478351E-2</c:v>
                </c:pt>
                <c:pt idx="3433">
                  <c:v>1.4771618044979257E-2</c:v>
                </c:pt>
                <c:pt idx="3434">
                  <c:v>1.477161744175271E-2</c:v>
                </c:pt>
                <c:pt idx="3435">
                  <c:v>1.4771616876378872E-2</c:v>
                </c:pt>
                <c:pt idx="3436">
                  <c:v>1.4771616346576691E-2</c:v>
                </c:pt>
                <c:pt idx="3437">
                  <c:v>1.4771615850196365E-2</c:v>
                </c:pt>
                <c:pt idx="3438">
                  <c:v>1.4771615385212185E-2</c:v>
                </c:pt>
                <c:pt idx="3439">
                  <c:v>1.4771614949715744E-2</c:v>
                </c:pt>
                <c:pt idx="3440">
                  <c:v>1.4771614541909504E-2</c:v>
                </c:pt>
                <c:pt idx="3441">
                  <c:v>1.4771614160100675E-2</c:v>
                </c:pt>
                <c:pt idx="3442">
                  <c:v>1.477161380269543E-2</c:v>
                </c:pt>
                <c:pt idx="3443">
                  <c:v>1.4771613468193411E-2</c:v>
                </c:pt>
                <c:pt idx="3444">
                  <c:v>1.4771613155182521E-2</c:v>
                </c:pt>
                <c:pt idx="3445">
                  <c:v>1.4771612862333992E-2</c:v>
                </c:pt>
                <c:pt idx="3446">
                  <c:v>1.4771612588397712E-2</c:v>
                </c:pt>
                <c:pt idx="3447">
                  <c:v>1.4771612332197795E-2</c:v>
                </c:pt>
                <c:pt idx="3448">
                  <c:v>1.4771612092628396E-2</c:v>
                </c:pt>
                <c:pt idx="3449">
                  <c:v>1.4771611868649727E-2</c:v>
                </c:pt>
                <c:pt idx="3450">
                  <c:v>1.4771611659284319E-2</c:v>
                </c:pt>
                <c:pt idx="3451">
                  <c:v>1.477161146361345E-2</c:v>
                </c:pt>
                <c:pt idx="3452">
                  <c:v>1.477161128077379E-2</c:v>
                </c:pt>
                <c:pt idx="3453">
                  <c:v>1.4771611109954216E-2</c:v>
                </c:pt>
                <c:pt idx="3454">
                  <c:v>1.4771610950392804E-2</c:v>
                </c:pt>
                <c:pt idx="3455">
                  <c:v>1.4771610801373977E-2</c:v>
                </c:pt>
                <c:pt idx="3456">
                  <c:v>1.4771610662225827E-2</c:v>
                </c:pt>
                <c:pt idx="3457">
                  <c:v>1.4771610532317563E-2</c:v>
                </c:pt>
                <c:pt idx="3458">
                  <c:v>1.4771610411057108E-2</c:v>
                </c:pt>
                <c:pt idx="3459">
                  <c:v>1.477161029788884E-2</c:v>
                </c:pt>
                <c:pt idx="3460">
                  <c:v>1.4771610192291436E-2</c:v>
                </c:pt>
                <c:pt idx="3461">
                  <c:v>1.4771610093775861E-2</c:v>
                </c:pt>
                <c:pt idx="3462">
                  <c:v>1.4771610001883446E-2</c:v>
                </c:pt>
                <c:pt idx="3463">
                  <c:v>1.4771609916184092E-2</c:v>
                </c:pt>
                <c:pt idx="3464">
                  <c:v>1.4771609836274563E-2</c:v>
                </c:pt>
                <c:pt idx="3465">
                  <c:v>1.4771609761776884E-2</c:v>
                </c:pt>
                <c:pt idx="3466">
                  <c:v>1.4771609692336832E-2</c:v>
                </c:pt>
                <c:pt idx="3467">
                  <c:v>1.477160962762249E-2</c:v>
                </c:pt>
                <c:pt idx="3468">
                  <c:v>1.4771609567322925E-2</c:v>
                </c:pt>
                <c:pt idx="3469">
                  <c:v>1.4771609511146895E-2</c:v>
                </c:pt>
                <c:pt idx="3470">
                  <c:v>1.4771609458821673E-2</c:v>
                </c:pt>
                <c:pt idx="3471">
                  <c:v>1.4771609410091905E-2</c:v>
                </c:pt>
                <c:pt idx="3472">
                  <c:v>1.4771609364718557E-2</c:v>
                </c:pt>
                <c:pt idx="3473">
                  <c:v>1.4771609322477914E-2</c:v>
                </c:pt>
                <c:pt idx="3474">
                  <c:v>1.4771609283160632E-2</c:v>
                </c:pt>
                <c:pt idx="3475">
                  <c:v>1.4771609246570861E-2</c:v>
                </c:pt>
                <c:pt idx="3476">
                  <c:v>1.4771609212525403E-2</c:v>
                </c:pt>
                <c:pt idx="3477">
                  <c:v>1.4771609180852935E-2</c:v>
                </c:pt>
                <c:pt idx="3478">
                  <c:v>1.4771609151393261E-2</c:v>
                </c:pt>
                <c:pt idx="3479">
                  <c:v>1.4771609123996622E-2</c:v>
                </c:pt>
                <c:pt idx="3480">
                  <c:v>1.4771609098523045E-2</c:v>
                </c:pt>
                <c:pt idx="3481">
                  <c:v>1.4771609074841728E-2</c:v>
                </c:pt>
                <c:pt idx="3482">
                  <c:v>1.4771609052830455E-2</c:v>
                </c:pt>
                <c:pt idx="3483">
                  <c:v>1.4771609032375064E-2</c:v>
                </c:pt>
                <c:pt idx="3484">
                  <c:v>1.4771609013368932E-2</c:v>
                </c:pt>
                <c:pt idx="3485">
                  <c:v>1.4771608995712497E-2</c:v>
                </c:pt>
                <c:pt idx="3486">
                  <c:v>1.4771608979312801E-2</c:v>
                </c:pt>
                <c:pt idx="3487">
                  <c:v>1.4771608964083085E-2</c:v>
                </c:pt>
                <c:pt idx="3488">
                  <c:v>1.4771608949942373E-2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5295232"/>
        <c:axId val="915297024"/>
      </c:scatterChart>
      <c:valAx>
        <c:axId val="915295232"/>
        <c:scaling>
          <c:orientation val="minMax"/>
        </c:scaling>
        <c:delete val="0"/>
        <c:axPos val="b"/>
        <c:numFmt formatCode="0.00E+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15297024"/>
        <c:crosses val="autoZero"/>
        <c:crossBetween val="midCat"/>
      </c:valAx>
      <c:valAx>
        <c:axId val="915297024"/>
        <c:scaling>
          <c:orientation val="minMax"/>
        </c:scaling>
        <c:delete val="0"/>
        <c:axPos val="l"/>
        <c:numFmt formatCode="0.00E+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15295232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2107625634452224"/>
          <c:y val="0.93175212854490752"/>
          <c:w val="0.76008968020321255"/>
          <c:h val="4.747784575708524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07452535586338"/>
          <c:y val="1.7733847098899871E-2"/>
          <c:w val="0.83382186715711626"/>
          <c:h val="0.86999975003124608"/>
        </c:manualLayout>
      </c:layout>
      <c:scatterChart>
        <c:scatterStyle val="lineMarker"/>
        <c:varyColors val="0"/>
        <c:ser>
          <c:idx val="0"/>
          <c:order val="0"/>
          <c:tx>
            <c:strRef>
              <c:f>'integral Histogram fits 5 mS'!$C$18</c:f>
              <c:strCache>
                <c:ptCount val="1"/>
                <c:pt idx="0">
                  <c:v>counts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'integral Histogram fits 5 mS'!$B$19:$B$312</c:f>
              <c:numCache>
                <c:formatCode>0.00E+00</c:formatCode>
                <c:ptCount val="294"/>
                <c:pt idx="0">
                  <c:v>0</c:v>
                </c:pt>
                <c:pt idx="1">
                  <c:v>1.0227270402893092</c:v>
                </c:pt>
                <c:pt idx="2">
                  <c:v>2.0454540805786183</c:v>
                </c:pt>
                <c:pt idx="3">
                  <c:v>3.0681811208679273</c:v>
                </c:pt>
                <c:pt idx="4">
                  <c:v>4.0909081611572367</c:v>
                </c:pt>
                <c:pt idx="5">
                  <c:v>5.113635201446546</c:v>
                </c:pt>
                <c:pt idx="6">
                  <c:v>6.1363622417358545</c:v>
                </c:pt>
                <c:pt idx="7">
                  <c:v>7.159089282025163</c:v>
                </c:pt>
                <c:pt idx="8">
                  <c:v>8.1818163223144733</c:v>
                </c:pt>
                <c:pt idx="9">
                  <c:v>9.2045433626037809</c:v>
                </c:pt>
                <c:pt idx="10">
                  <c:v>10.227270402893092</c:v>
                </c:pt>
                <c:pt idx="11">
                  <c:v>11.2499974431824</c:v>
                </c:pt>
                <c:pt idx="12">
                  <c:v>12.272724483471709</c:v>
                </c:pt>
                <c:pt idx="13">
                  <c:v>13.295451523761018</c:v>
                </c:pt>
                <c:pt idx="14">
                  <c:v>14.318178564050326</c:v>
                </c:pt>
                <c:pt idx="15">
                  <c:v>15.340905604339635</c:v>
                </c:pt>
                <c:pt idx="16">
                  <c:v>16.363632644628947</c:v>
                </c:pt>
                <c:pt idx="17">
                  <c:v>17.386359684918254</c:v>
                </c:pt>
                <c:pt idx="18">
                  <c:v>18.409086725207562</c:v>
                </c:pt>
                <c:pt idx="19">
                  <c:v>19.431813765496873</c:v>
                </c:pt>
                <c:pt idx="20">
                  <c:v>20.454540805786184</c:v>
                </c:pt>
                <c:pt idx="21">
                  <c:v>21.477267846075492</c:v>
                </c:pt>
                <c:pt idx="22">
                  <c:v>22.499994886364799</c:v>
                </c:pt>
                <c:pt idx="23">
                  <c:v>23.522721926654107</c:v>
                </c:pt>
                <c:pt idx="24">
                  <c:v>24.545448966943418</c:v>
                </c:pt>
                <c:pt idx="25">
                  <c:v>25.568176007232729</c:v>
                </c:pt>
                <c:pt idx="26">
                  <c:v>26.590903047522037</c:v>
                </c:pt>
                <c:pt idx="27">
                  <c:v>27.613630087811348</c:v>
                </c:pt>
                <c:pt idx="28">
                  <c:v>28.636357128100652</c:v>
                </c:pt>
                <c:pt idx="29">
                  <c:v>29.659084168389963</c:v>
                </c:pt>
                <c:pt idx="30">
                  <c:v>30.681811208679271</c:v>
                </c:pt>
                <c:pt idx="31">
                  <c:v>31.704538248968582</c:v>
                </c:pt>
                <c:pt idx="32">
                  <c:v>32.727265289257893</c:v>
                </c:pt>
                <c:pt idx="33">
                  <c:v>33.749992329547204</c:v>
                </c:pt>
                <c:pt idx="34">
                  <c:v>34.772719369836508</c:v>
                </c:pt>
                <c:pt idx="35">
                  <c:v>35.79544641012582</c:v>
                </c:pt>
                <c:pt idx="36">
                  <c:v>36.818173450415124</c:v>
                </c:pt>
                <c:pt idx="37">
                  <c:v>37.840900490704435</c:v>
                </c:pt>
                <c:pt idx="38">
                  <c:v>38.863627530993746</c:v>
                </c:pt>
                <c:pt idx="39">
                  <c:v>39.886354571283057</c:v>
                </c:pt>
                <c:pt idx="40">
                  <c:v>40.909081611572368</c:v>
                </c:pt>
                <c:pt idx="41">
                  <c:v>41.931808651861672</c:v>
                </c:pt>
                <c:pt idx="42">
                  <c:v>42.954535692150984</c:v>
                </c:pt>
                <c:pt idx="43">
                  <c:v>43.977262732440288</c:v>
                </c:pt>
                <c:pt idx="44">
                  <c:v>44.999989772729599</c:v>
                </c:pt>
                <c:pt idx="45">
                  <c:v>46.02271681301891</c:v>
                </c:pt>
                <c:pt idx="46">
                  <c:v>47.045443853308214</c:v>
                </c:pt>
                <c:pt idx="47">
                  <c:v>48.068170893597525</c:v>
                </c:pt>
                <c:pt idx="48">
                  <c:v>49.090897933886836</c:v>
                </c:pt>
                <c:pt idx="49">
                  <c:v>50.113624974176147</c:v>
                </c:pt>
                <c:pt idx="50">
                  <c:v>51.136352014465459</c:v>
                </c:pt>
                <c:pt idx="51">
                  <c:v>52.159079054754763</c:v>
                </c:pt>
                <c:pt idx="52">
                  <c:v>53.181806095044074</c:v>
                </c:pt>
                <c:pt idx="53">
                  <c:v>54.204533135333385</c:v>
                </c:pt>
                <c:pt idx="54">
                  <c:v>55.227260175622696</c:v>
                </c:pt>
                <c:pt idx="55">
                  <c:v>56.249987215911993</c:v>
                </c:pt>
                <c:pt idx="56">
                  <c:v>57.272714256201304</c:v>
                </c:pt>
                <c:pt idx="57">
                  <c:v>58.295441296490615</c:v>
                </c:pt>
                <c:pt idx="58">
                  <c:v>59.318168336779927</c:v>
                </c:pt>
                <c:pt idx="59">
                  <c:v>60.340895377069238</c:v>
                </c:pt>
                <c:pt idx="60">
                  <c:v>61.363622417358542</c:v>
                </c:pt>
                <c:pt idx="61">
                  <c:v>62.386349457647853</c:v>
                </c:pt>
                <c:pt idx="62">
                  <c:v>63.409076497937164</c:v>
                </c:pt>
                <c:pt idx="63">
                  <c:v>64.431803538226475</c:v>
                </c:pt>
                <c:pt idx="64">
                  <c:v>65.454530578515786</c:v>
                </c:pt>
                <c:pt idx="65">
                  <c:v>66.477257618805098</c:v>
                </c:pt>
                <c:pt idx="66">
                  <c:v>67.499984659094409</c:v>
                </c:pt>
                <c:pt idx="67">
                  <c:v>68.522711699383706</c:v>
                </c:pt>
                <c:pt idx="68">
                  <c:v>69.545438739673017</c:v>
                </c:pt>
                <c:pt idx="69">
                  <c:v>70.568165779962328</c:v>
                </c:pt>
                <c:pt idx="70">
                  <c:v>71.590892820251639</c:v>
                </c:pt>
                <c:pt idx="71">
                  <c:v>72.61361986054095</c:v>
                </c:pt>
                <c:pt idx="72">
                  <c:v>73.636346900830247</c:v>
                </c:pt>
                <c:pt idx="73">
                  <c:v>74.659073941119559</c:v>
                </c:pt>
                <c:pt idx="74">
                  <c:v>75.68180098140887</c:v>
                </c:pt>
                <c:pt idx="75">
                  <c:v>76.704528021698181</c:v>
                </c:pt>
                <c:pt idx="76">
                  <c:v>77.727255061987492</c:v>
                </c:pt>
                <c:pt idx="77">
                  <c:v>78.749982102276789</c:v>
                </c:pt>
                <c:pt idx="78">
                  <c:v>79.772709142566114</c:v>
                </c:pt>
                <c:pt idx="79">
                  <c:v>80.795436182855411</c:v>
                </c:pt>
                <c:pt idx="80">
                  <c:v>81.818163223144737</c:v>
                </c:pt>
                <c:pt idx="81">
                  <c:v>82.840890263434034</c:v>
                </c:pt>
                <c:pt idx="82">
                  <c:v>83.863617303723345</c:v>
                </c:pt>
                <c:pt idx="83">
                  <c:v>84.886344344012656</c:v>
                </c:pt>
                <c:pt idx="84">
                  <c:v>85.909071384301967</c:v>
                </c:pt>
                <c:pt idx="85">
                  <c:v>86.931798424591278</c:v>
                </c:pt>
                <c:pt idx="86">
                  <c:v>87.954525464880575</c:v>
                </c:pt>
                <c:pt idx="87">
                  <c:v>88.977252505169886</c:v>
                </c:pt>
                <c:pt idx="88">
                  <c:v>89.999979545459198</c:v>
                </c:pt>
                <c:pt idx="89">
                  <c:v>91.022706585748509</c:v>
                </c:pt>
                <c:pt idx="90">
                  <c:v>92.04543362603782</c:v>
                </c:pt>
                <c:pt idx="91">
                  <c:v>93.068160666327131</c:v>
                </c:pt>
                <c:pt idx="92">
                  <c:v>94.090887706616428</c:v>
                </c:pt>
                <c:pt idx="93">
                  <c:v>95.113614746905753</c:v>
                </c:pt>
                <c:pt idx="94">
                  <c:v>96.13634178719505</c:v>
                </c:pt>
                <c:pt idx="95">
                  <c:v>97.159068827484376</c:v>
                </c:pt>
                <c:pt idx="96">
                  <c:v>98.181795867773673</c:v>
                </c:pt>
                <c:pt idx="97">
                  <c:v>99.20452290806297</c:v>
                </c:pt>
                <c:pt idx="98">
                  <c:v>100.22724994835229</c:v>
                </c:pt>
                <c:pt idx="99">
                  <c:v>101.24997698864159</c:v>
                </c:pt>
                <c:pt idx="100">
                  <c:v>102.27270402893092</c:v>
                </c:pt>
                <c:pt idx="101">
                  <c:v>103.29543106922021</c:v>
                </c:pt>
                <c:pt idx="102">
                  <c:v>104.31815810950953</c:v>
                </c:pt>
                <c:pt idx="103">
                  <c:v>105.34088514979884</c:v>
                </c:pt>
                <c:pt idx="104">
                  <c:v>106.36361219008815</c:v>
                </c:pt>
                <c:pt idx="105">
                  <c:v>107.38633923037744</c:v>
                </c:pt>
                <c:pt idx="106">
                  <c:v>108.40906627066677</c:v>
                </c:pt>
                <c:pt idx="107">
                  <c:v>109.43179331095607</c:v>
                </c:pt>
                <c:pt idx="108">
                  <c:v>110.45452035124539</c:v>
                </c:pt>
                <c:pt idx="109">
                  <c:v>111.47724739153469</c:v>
                </c:pt>
                <c:pt idx="110">
                  <c:v>112.49997443182399</c:v>
                </c:pt>
                <c:pt idx="111">
                  <c:v>113.52270147211331</c:v>
                </c:pt>
                <c:pt idx="112">
                  <c:v>114.54542851240261</c:v>
                </c:pt>
                <c:pt idx="113">
                  <c:v>115.56815555269193</c:v>
                </c:pt>
                <c:pt idx="114">
                  <c:v>116.59088259298123</c:v>
                </c:pt>
                <c:pt idx="115">
                  <c:v>117.61360963327056</c:v>
                </c:pt>
                <c:pt idx="116">
                  <c:v>118.63633667355985</c:v>
                </c:pt>
                <c:pt idx="117">
                  <c:v>119.65906371384916</c:v>
                </c:pt>
                <c:pt idx="118">
                  <c:v>120.68179075413848</c:v>
                </c:pt>
                <c:pt idx="119">
                  <c:v>121.70451779442779</c:v>
                </c:pt>
              </c:numCache>
            </c:numRef>
          </c:xVal>
          <c:yVal>
            <c:numRef>
              <c:f>'integral Histogram fits 5 mS'!$C$19:$C$312</c:f>
              <c:numCache>
                <c:formatCode>0.00E+00</c:formatCode>
                <c:ptCount val="294"/>
                <c:pt idx="0">
                  <c:v>-0.27975539999999999</c:v>
                </c:pt>
                <c:pt idx="1">
                  <c:v>0.39689200000000002</c:v>
                </c:pt>
                <c:pt idx="2">
                  <c:v>-2.1820279999999999</c:v>
                </c:pt>
                <c:pt idx="3">
                  <c:v>1.2395100000000001</c:v>
                </c:pt>
                <c:pt idx="4">
                  <c:v>-1.256426</c:v>
                </c:pt>
                <c:pt idx="5">
                  <c:v>0.37135810000000002</c:v>
                </c:pt>
                <c:pt idx="6">
                  <c:v>-4.9950620000000001E-2</c:v>
                </c:pt>
                <c:pt idx="7">
                  <c:v>0.46072670000000004</c:v>
                </c:pt>
                <c:pt idx="8">
                  <c:v>1.3671790000000001</c:v>
                </c:pt>
                <c:pt idx="9">
                  <c:v>2.7523910000000003</c:v>
                </c:pt>
                <c:pt idx="10">
                  <c:v>3.4864900000000003</c:v>
                </c:pt>
                <c:pt idx="11">
                  <c:v>6.9654789999999993</c:v>
                </c:pt>
                <c:pt idx="12">
                  <c:v>4.386558</c:v>
                </c:pt>
                <c:pt idx="13">
                  <c:v>3.9269490000000005</c:v>
                </c:pt>
                <c:pt idx="14">
                  <c:v>6.2505310000000005</c:v>
                </c:pt>
                <c:pt idx="15">
                  <c:v>3.3332859999999997</c:v>
                </c:pt>
                <c:pt idx="16">
                  <c:v>4.4440099999999996</c:v>
                </c:pt>
                <c:pt idx="17">
                  <c:v>3.3715869999999999</c:v>
                </c:pt>
                <c:pt idx="18">
                  <c:v>2.7077070000000001</c:v>
                </c:pt>
                <c:pt idx="19">
                  <c:v>7.7378780000000011</c:v>
                </c:pt>
                <c:pt idx="20">
                  <c:v>2.797075</c:v>
                </c:pt>
                <c:pt idx="21">
                  <c:v>8.2804729999999989</c:v>
                </c:pt>
                <c:pt idx="22">
                  <c:v>6.2313799999999997</c:v>
                </c:pt>
                <c:pt idx="23">
                  <c:v>8.2102550000000001</c:v>
                </c:pt>
                <c:pt idx="24">
                  <c:v>7.3484870000000004</c:v>
                </c:pt>
                <c:pt idx="25">
                  <c:v>6.435651</c:v>
                </c:pt>
                <c:pt idx="26">
                  <c:v>7.0676139999999998</c:v>
                </c:pt>
                <c:pt idx="27">
                  <c:v>6.0079590000000005</c:v>
                </c:pt>
                <c:pt idx="28">
                  <c:v>8.5677289999999999</c:v>
                </c:pt>
                <c:pt idx="29">
                  <c:v>5.3185440000000002</c:v>
                </c:pt>
                <c:pt idx="30">
                  <c:v>7.3484870000000004</c:v>
                </c:pt>
                <c:pt idx="31">
                  <c:v>8.8103010000000008</c:v>
                </c:pt>
                <c:pt idx="32">
                  <c:v>9.0847900000000017</c:v>
                </c:pt>
                <c:pt idx="33">
                  <c:v>9.6337679999999999</c:v>
                </c:pt>
                <c:pt idx="34">
                  <c:v>8.9762710000000006</c:v>
                </c:pt>
                <c:pt idx="35">
                  <c:v>12.448880000000001</c:v>
                </c:pt>
                <c:pt idx="36">
                  <c:v>9.2124589999999991</c:v>
                </c:pt>
                <c:pt idx="37">
                  <c:v>7.6740440000000003</c:v>
                </c:pt>
                <c:pt idx="38">
                  <c:v>10.21466</c:v>
                </c:pt>
                <c:pt idx="39">
                  <c:v>8.3953749999999996</c:v>
                </c:pt>
                <c:pt idx="40">
                  <c:v>10.284880000000001</c:v>
                </c:pt>
                <c:pt idx="41">
                  <c:v>9.710369</c:v>
                </c:pt>
                <c:pt idx="42">
                  <c:v>8.7017819999999997</c:v>
                </c:pt>
                <c:pt idx="43">
                  <c:v>7.7953290000000006</c:v>
                </c:pt>
                <c:pt idx="44">
                  <c:v>5.484515</c:v>
                </c:pt>
                <c:pt idx="45">
                  <c:v>4.048235</c:v>
                </c:pt>
                <c:pt idx="46">
                  <c:v>2.5608870000000001</c:v>
                </c:pt>
                <c:pt idx="47">
                  <c:v>2.2863980000000002</c:v>
                </c:pt>
                <c:pt idx="48">
                  <c:v>4.6993479999999996</c:v>
                </c:pt>
                <c:pt idx="49">
                  <c:v>0.58839600000000003</c:v>
                </c:pt>
                <c:pt idx="50">
                  <c:v>3.441805</c:v>
                </c:pt>
                <c:pt idx="51">
                  <c:v>3.9716329999999997</c:v>
                </c:pt>
                <c:pt idx="52">
                  <c:v>1.1182239999999999</c:v>
                </c:pt>
                <c:pt idx="53">
                  <c:v>4.8270179999999998</c:v>
                </c:pt>
                <c:pt idx="54">
                  <c:v>4.1056860000000004</c:v>
                </c:pt>
                <c:pt idx="55">
                  <c:v>4.8142509999999996</c:v>
                </c:pt>
                <c:pt idx="56">
                  <c:v>4.2908059999999999</c:v>
                </c:pt>
                <c:pt idx="57">
                  <c:v>6.8058920000000001</c:v>
                </c:pt>
                <c:pt idx="58">
                  <c:v>3.7290610000000002</c:v>
                </c:pt>
                <c:pt idx="59">
                  <c:v>5.0376719999999997</c:v>
                </c:pt>
                <c:pt idx="60">
                  <c:v>4.2780390000000006</c:v>
                </c:pt>
                <c:pt idx="61">
                  <c:v>4.6865809999999994</c:v>
                </c:pt>
                <c:pt idx="62">
                  <c:v>2.2927810000000002</c:v>
                </c:pt>
                <c:pt idx="63">
                  <c:v>6.2505310000000005</c:v>
                </c:pt>
                <c:pt idx="64">
                  <c:v>3.6907609999999997</c:v>
                </c:pt>
                <c:pt idx="65">
                  <c:v>5.2227930000000002</c:v>
                </c:pt>
                <c:pt idx="66">
                  <c:v>1.724653</c:v>
                </c:pt>
                <c:pt idx="67">
                  <c:v>-0.33082310000000004</c:v>
                </c:pt>
                <c:pt idx="68">
                  <c:v>2.3757669999999997</c:v>
                </c:pt>
                <c:pt idx="69">
                  <c:v>3.9652499999999997</c:v>
                </c:pt>
                <c:pt idx="70">
                  <c:v>4.2588889999999999</c:v>
                </c:pt>
                <c:pt idx="71">
                  <c:v>2.9438949999999999</c:v>
                </c:pt>
                <c:pt idx="72">
                  <c:v>2.1331949999999997</c:v>
                </c:pt>
                <c:pt idx="73">
                  <c:v>3.3332859999999997</c:v>
                </c:pt>
                <c:pt idx="74">
                  <c:v>2.4076839999999997</c:v>
                </c:pt>
                <c:pt idx="75">
                  <c:v>4.080152</c:v>
                </c:pt>
                <c:pt idx="76">
                  <c:v>3.7482119999999997</c:v>
                </c:pt>
                <c:pt idx="77">
                  <c:v>4.1631370000000008</c:v>
                </c:pt>
                <c:pt idx="78">
                  <c:v>2.7843079999999998</c:v>
                </c:pt>
                <c:pt idx="79">
                  <c:v>1.8012550000000001</c:v>
                </c:pt>
                <c:pt idx="80">
                  <c:v>-1.039388</c:v>
                </c:pt>
                <c:pt idx="81">
                  <c:v>2.6694059999999999</c:v>
                </c:pt>
                <c:pt idx="82">
                  <c:v>2.2353299999999998</c:v>
                </c:pt>
                <c:pt idx="83">
                  <c:v>3.8631140000000004</c:v>
                </c:pt>
                <c:pt idx="84">
                  <c:v>-0.64999650000000009</c:v>
                </c:pt>
                <c:pt idx="85">
                  <c:v>2.5353530000000002</c:v>
                </c:pt>
                <c:pt idx="86">
                  <c:v>4.0993020000000007</c:v>
                </c:pt>
                <c:pt idx="87">
                  <c:v>4.3610250000000006</c:v>
                </c:pt>
                <c:pt idx="88">
                  <c:v>1.7693369999999999</c:v>
                </c:pt>
                <c:pt idx="89">
                  <c:v>4.9610700000000003</c:v>
                </c:pt>
                <c:pt idx="90">
                  <c:v>0.56286210000000003</c:v>
                </c:pt>
                <c:pt idx="91">
                  <c:v>2.8034589999999997</c:v>
                </c:pt>
                <c:pt idx="92">
                  <c:v>3.8694980000000005</c:v>
                </c:pt>
                <c:pt idx="93">
                  <c:v>3.9141819999999998</c:v>
                </c:pt>
                <c:pt idx="94">
                  <c:v>4.9227699999999999</c:v>
                </c:pt>
                <c:pt idx="95">
                  <c:v>1.2586600000000001</c:v>
                </c:pt>
                <c:pt idx="96">
                  <c:v>1.845939</c:v>
                </c:pt>
                <c:pt idx="97">
                  <c:v>1.865089</c:v>
                </c:pt>
                <c:pt idx="98">
                  <c:v>1.6863520000000001</c:v>
                </c:pt>
                <c:pt idx="99">
                  <c:v>0.31390699999999999</c:v>
                </c:pt>
                <c:pt idx="100" formatCode="General">
                  <c:v>1.8204049999999998</c:v>
                </c:pt>
                <c:pt idx="101" formatCode="General">
                  <c:v>2.2289470000000002</c:v>
                </c:pt>
                <c:pt idx="102" formatCode="General">
                  <c:v>0.3841251</c:v>
                </c:pt>
                <c:pt idx="103" formatCode="General">
                  <c:v>0.36497470000000004</c:v>
                </c:pt>
                <c:pt idx="104" formatCode="General">
                  <c:v>-0.86703430000000004</c:v>
                </c:pt>
                <c:pt idx="105" formatCode="General">
                  <c:v>2.0438260000000001</c:v>
                </c:pt>
                <c:pt idx="106" formatCode="General">
                  <c:v>-9.4634889999999999E-2</c:v>
                </c:pt>
                <c:pt idx="107" formatCode="General">
                  <c:v>0.67776449999999999</c:v>
                </c:pt>
                <c:pt idx="108" formatCode="General">
                  <c:v>-0.26060500000000003</c:v>
                </c:pt>
                <c:pt idx="109" formatCode="General">
                  <c:v>1.9289240000000001</c:v>
                </c:pt>
                <c:pt idx="110" formatCode="General">
                  <c:v>2.8672930000000001</c:v>
                </c:pt>
                <c:pt idx="111" formatCode="General">
                  <c:v>2.337466</c:v>
                </c:pt>
                <c:pt idx="112" formatCode="General">
                  <c:v>2.497052</c:v>
                </c:pt>
                <c:pt idx="113" formatCode="General">
                  <c:v>5.0440550000000002</c:v>
                </c:pt>
                <c:pt idx="114" formatCode="General">
                  <c:v>1.7118859999999998</c:v>
                </c:pt>
                <c:pt idx="115" formatCode="General">
                  <c:v>3.0970979999999999</c:v>
                </c:pt>
                <c:pt idx="116" formatCode="General">
                  <c:v>2.1331949999999997</c:v>
                </c:pt>
                <c:pt idx="117" formatCode="General">
                  <c:v>3.6460759999999999</c:v>
                </c:pt>
                <c:pt idx="118" formatCode="General">
                  <c:v>2.2991649999999999</c:v>
                </c:pt>
                <c:pt idx="119" formatCode="General">
                  <c:v>5.3823790000000002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'integral Histogram fits 5 mS'!$D$18</c:f>
              <c:strCache>
                <c:ptCount val="1"/>
                <c:pt idx="0">
                  <c:v>Total fit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'integral Histogram fits 5 mS'!$B$19:$B$312</c:f>
              <c:numCache>
                <c:formatCode>0.00E+00</c:formatCode>
                <c:ptCount val="294"/>
                <c:pt idx="0">
                  <c:v>0</c:v>
                </c:pt>
                <c:pt idx="1">
                  <c:v>1.0227270402893092</c:v>
                </c:pt>
                <c:pt idx="2">
                  <c:v>2.0454540805786183</c:v>
                </c:pt>
                <c:pt idx="3">
                  <c:v>3.0681811208679273</c:v>
                </c:pt>
                <c:pt idx="4">
                  <c:v>4.0909081611572367</c:v>
                </c:pt>
                <c:pt idx="5">
                  <c:v>5.113635201446546</c:v>
                </c:pt>
                <c:pt idx="6">
                  <c:v>6.1363622417358545</c:v>
                </c:pt>
                <c:pt idx="7">
                  <c:v>7.159089282025163</c:v>
                </c:pt>
                <c:pt idx="8">
                  <c:v>8.1818163223144733</c:v>
                </c:pt>
                <c:pt idx="9">
                  <c:v>9.2045433626037809</c:v>
                </c:pt>
                <c:pt idx="10">
                  <c:v>10.227270402893092</c:v>
                </c:pt>
                <c:pt idx="11">
                  <c:v>11.2499974431824</c:v>
                </c:pt>
                <c:pt idx="12">
                  <c:v>12.272724483471709</c:v>
                </c:pt>
                <c:pt idx="13">
                  <c:v>13.295451523761018</c:v>
                </c:pt>
                <c:pt idx="14">
                  <c:v>14.318178564050326</c:v>
                </c:pt>
                <c:pt idx="15">
                  <c:v>15.340905604339635</c:v>
                </c:pt>
                <c:pt idx="16">
                  <c:v>16.363632644628947</c:v>
                </c:pt>
                <c:pt idx="17">
                  <c:v>17.386359684918254</c:v>
                </c:pt>
                <c:pt idx="18">
                  <c:v>18.409086725207562</c:v>
                </c:pt>
                <c:pt idx="19">
                  <c:v>19.431813765496873</c:v>
                </c:pt>
                <c:pt idx="20">
                  <c:v>20.454540805786184</c:v>
                </c:pt>
                <c:pt idx="21">
                  <c:v>21.477267846075492</c:v>
                </c:pt>
                <c:pt idx="22">
                  <c:v>22.499994886364799</c:v>
                </c:pt>
                <c:pt idx="23">
                  <c:v>23.522721926654107</c:v>
                </c:pt>
                <c:pt idx="24">
                  <c:v>24.545448966943418</c:v>
                </c:pt>
                <c:pt idx="25">
                  <c:v>25.568176007232729</c:v>
                </c:pt>
                <c:pt idx="26">
                  <c:v>26.590903047522037</c:v>
                </c:pt>
                <c:pt idx="27">
                  <c:v>27.613630087811348</c:v>
                </c:pt>
                <c:pt idx="28">
                  <c:v>28.636357128100652</c:v>
                </c:pt>
                <c:pt idx="29">
                  <c:v>29.659084168389963</c:v>
                </c:pt>
                <c:pt idx="30">
                  <c:v>30.681811208679271</c:v>
                </c:pt>
                <c:pt idx="31">
                  <c:v>31.704538248968582</c:v>
                </c:pt>
                <c:pt idx="32">
                  <c:v>32.727265289257893</c:v>
                </c:pt>
                <c:pt idx="33">
                  <c:v>33.749992329547204</c:v>
                </c:pt>
                <c:pt idx="34">
                  <c:v>34.772719369836508</c:v>
                </c:pt>
                <c:pt idx="35">
                  <c:v>35.79544641012582</c:v>
                </c:pt>
                <c:pt idx="36">
                  <c:v>36.818173450415124</c:v>
                </c:pt>
                <c:pt idx="37">
                  <c:v>37.840900490704435</c:v>
                </c:pt>
                <c:pt idx="38">
                  <c:v>38.863627530993746</c:v>
                </c:pt>
                <c:pt idx="39">
                  <c:v>39.886354571283057</c:v>
                </c:pt>
                <c:pt idx="40">
                  <c:v>40.909081611572368</c:v>
                </c:pt>
                <c:pt idx="41">
                  <c:v>41.931808651861672</c:v>
                </c:pt>
                <c:pt idx="42">
                  <c:v>42.954535692150984</c:v>
                </c:pt>
                <c:pt idx="43">
                  <c:v>43.977262732440288</c:v>
                </c:pt>
                <c:pt idx="44">
                  <c:v>44.999989772729599</c:v>
                </c:pt>
                <c:pt idx="45">
                  <c:v>46.02271681301891</c:v>
                </c:pt>
                <c:pt idx="46">
                  <c:v>47.045443853308214</c:v>
                </c:pt>
                <c:pt idx="47">
                  <c:v>48.068170893597525</c:v>
                </c:pt>
                <c:pt idx="48">
                  <c:v>49.090897933886836</c:v>
                </c:pt>
                <c:pt idx="49">
                  <c:v>50.113624974176147</c:v>
                </c:pt>
                <c:pt idx="50">
                  <c:v>51.136352014465459</c:v>
                </c:pt>
                <c:pt idx="51">
                  <c:v>52.159079054754763</c:v>
                </c:pt>
                <c:pt idx="52">
                  <c:v>53.181806095044074</c:v>
                </c:pt>
                <c:pt idx="53">
                  <c:v>54.204533135333385</c:v>
                </c:pt>
                <c:pt idx="54">
                  <c:v>55.227260175622696</c:v>
                </c:pt>
                <c:pt idx="55">
                  <c:v>56.249987215911993</c:v>
                </c:pt>
                <c:pt idx="56">
                  <c:v>57.272714256201304</c:v>
                </c:pt>
                <c:pt idx="57">
                  <c:v>58.295441296490615</c:v>
                </c:pt>
                <c:pt idx="58">
                  <c:v>59.318168336779927</c:v>
                </c:pt>
                <c:pt idx="59">
                  <c:v>60.340895377069238</c:v>
                </c:pt>
                <c:pt idx="60">
                  <c:v>61.363622417358542</c:v>
                </c:pt>
                <c:pt idx="61">
                  <c:v>62.386349457647853</c:v>
                </c:pt>
                <c:pt idx="62">
                  <c:v>63.409076497937164</c:v>
                </c:pt>
                <c:pt idx="63">
                  <c:v>64.431803538226475</c:v>
                </c:pt>
                <c:pt idx="64">
                  <c:v>65.454530578515786</c:v>
                </c:pt>
                <c:pt idx="65">
                  <c:v>66.477257618805098</c:v>
                </c:pt>
                <c:pt idx="66">
                  <c:v>67.499984659094409</c:v>
                </c:pt>
                <c:pt idx="67">
                  <c:v>68.522711699383706</c:v>
                </c:pt>
                <c:pt idx="68">
                  <c:v>69.545438739673017</c:v>
                </c:pt>
                <c:pt idx="69">
                  <c:v>70.568165779962328</c:v>
                </c:pt>
                <c:pt idx="70">
                  <c:v>71.590892820251639</c:v>
                </c:pt>
                <c:pt idx="71">
                  <c:v>72.61361986054095</c:v>
                </c:pt>
                <c:pt idx="72">
                  <c:v>73.636346900830247</c:v>
                </c:pt>
                <c:pt idx="73">
                  <c:v>74.659073941119559</c:v>
                </c:pt>
                <c:pt idx="74">
                  <c:v>75.68180098140887</c:v>
                </c:pt>
                <c:pt idx="75">
                  <c:v>76.704528021698181</c:v>
                </c:pt>
                <c:pt idx="76">
                  <c:v>77.727255061987492</c:v>
                </c:pt>
                <c:pt idx="77">
                  <c:v>78.749982102276789</c:v>
                </c:pt>
                <c:pt idx="78">
                  <c:v>79.772709142566114</c:v>
                </c:pt>
                <c:pt idx="79">
                  <c:v>80.795436182855411</c:v>
                </c:pt>
                <c:pt idx="80">
                  <c:v>81.818163223144737</c:v>
                </c:pt>
                <c:pt idx="81">
                  <c:v>82.840890263434034</c:v>
                </c:pt>
                <c:pt idx="82">
                  <c:v>83.863617303723345</c:v>
                </c:pt>
                <c:pt idx="83">
                  <c:v>84.886344344012656</c:v>
                </c:pt>
                <c:pt idx="84">
                  <c:v>85.909071384301967</c:v>
                </c:pt>
                <c:pt idx="85">
                  <c:v>86.931798424591278</c:v>
                </c:pt>
                <c:pt idx="86">
                  <c:v>87.954525464880575</c:v>
                </c:pt>
                <c:pt idx="87">
                  <c:v>88.977252505169886</c:v>
                </c:pt>
                <c:pt idx="88">
                  <c:v>89.999979545459198</c:v>
                </c:pt>
                <c:pt idx="89">
                  <c:v>91.022706585748509</c:v>
                </c:pt>
                <c:pt idx="90">
                  <c:v>92.04543362603782</c:v>
                </c:pt>
                <c:pt idx="91">
                  <c:v>93.068160666327131</c:v>
                </c:pt>
                <c:pt idx="92">
                  <c:v>94.090887706616428</c:v>
                </c:pt>
                <c:pt idx="93">
                  <c:v>95.113614746905753</c:v>
                </c:pt>
                <c:pt idx="94">
                  <c:v>96.13634178719505</c:v>
                </c:pt>
                <c:pt idx="95">
                  <c:v>97.159068827484376</c:v>
                </c:pt>
                <c:pt idx="96">
                  <c:v>98.181795867773673</c:v>
                </c:pt>
                <c:pt idx="97">
                  <c:v>99.20452290806297</c:v>
                </c:pt>
                <c:pt idx="98">
                  <c:v>100.22724994835229</c:v>
                </c:pt>
                <c:pt idx="99">
                  <c:v>101.24997698864159</c:v>
                </c:pt>
                <c:pt idx="100">
                  <c:v>102.27270402893092</c:v>
                </c:pt>
                <c:pt idx="101">
                  <c:v>103.29543106922021</c:v>
                </c:pt>
                <c:pt idx="102">
                  <c:v>104.31815810950953</c:v>
                </c:pt>
                <c:pt idx="103">
                  <c:v>105.34088514979884</c:v>
                </c:pt>
                <c:pt idx="104">
                  <c:v>106.36361219008815</c:v>
                </c:pt>
                <c:pt idx="105">
                  <c:v>107.38633923037744</c:v>
                </c:pt>
                <c:pt idx="106">
                  <c:v>108.40906627066677</c:v>
                </c:pt>
                <c:pt idx="107">
                  <c:v>109.43179331095607</c:v>
                </c:pt>
                <c:pt idx="108">
                  <c:v>110.45452035124539</c:v>
                </c:pt>
                <c:pt idx="109">
                  <c:v>111.47724739153469</c:v>
                </c:pt>
                <c:pt idx="110">
                  <c:v>112.49997443182399</c:v>
                </c:pt>
                <c:pt idx="111">
                  <c:v>113.52270147211331</c:v>
                </c:pt>
                <c:pt idx="112">
                  <c:v>114.54542851240261</c:v>
                </c:pt>
                <c:pt idx="113">
                  <c:v>115.56815555269193</c:v>
                </c:pt>
                <c:pt idx="114">
                  <c:v>116.59088259298123</c:v>
                </c:pt>
                <c:pt idx="115">
                  <c:v>117.61360963327056</c:v>
                </c:pt>
                <c:pt idx="116">
                  <c:v>118.63633667355985</c:v>
                </c:pt>
                <c:pt idx="117">
                  <c:v>119.65906371384916</c:v>
                </c:pt>
                <c:pt idx="118">
                  <c:v>120.68179075413848</c:v>
                </c:pt>
                <c:pt idx="119">
                  <c:v>121.70451779442779</c:v>
                </c:pt>
              </c:numCache>
            </c:numRef>
          </c:xVal>
          <c:yVal>
            <c:numRef>
              <c:f>'integral Histogram fits 5 mS'!$D$19:$D$312</c:f>
              <c:numCache>
                <c:formatCode>0.00E+00</c:formatCode>
                <c:ptCount val="294"/>
                <c:pt idx="0">
                  <c:v>1.1779626647649852</c:v>
                </c:pt>
                <c:pt idx="1">
                  <c:v>1.3372200425659866</c:v>
                </c:pt>
                <c:pt idx="2">
                  <c:v>1.5118548913478789</c:v>
                </c:pt>
                <c:pt idx="3">
                  <c:v>1.7020756316376022</c:v>
                </c:pt>
                <c:pt idx="4">
                  <c:v>1.9078486825912531</c:v>
                </c:pt>
                <c:pt idx="5">
                  <c:v>2.1288665811814802</c:v>
                </c:pt>
                <c:pt idx="6">
                  <c:v>2.3645200976390006</c:v>
                </c:pt>
                <c:pt idx="7">
                  <c:v>2.6138758793592687</c:v>
                </c:pt>
                <c:pt idx="8">
                  <c:v>2.8756611179976175</c:v>
                </c:pt>
                <c:pt idx="9">
                  <c:v>3.1482566204465074</c:v>
                </c:pt>
                <c:pt idx="10">
                  <c:v>3.4296994710541786</c:v>
                </c:pt>
                <c:pt idx="11">
                  <c:v>3.7176962024358349</c:v>
                </c:pt>
                <c:pt idx="12">
                  <c:v>4.009647056154229</c:v>
                </c:pt>
                <c:pt idx="13">
                  <c:v>4.3026815372304821</c:v>
                </c:pt>
                <c:pt idx="14">
                  <c:v>4.5937051024388484</c:v>
                </c:pt>
                <c:pt idx="15">
                  <c:v>4.8794565915629313</c:v>
                </c:pt>
                <c:pt idx="16">
                  <c:v>5.1565761706900171</c:v>
                </c:pt>
                <c:pt idx="17">
                  <c:v>5.4216846243450227</c:v>
                </c:pt>
                <c:pt idx="18">
                  <c:v>5.6714777390846312</c:v>
                </c:pt>
                <c:pt idx="19">
                  <c:v>5.9028456784461234</c:v>
                </c:pt>
                <c:pt idx="20">
                  <c:v>6.113038243231955</c:v>
                </c:pt>
                <c:pt idx="21">
                  <c:v>6.2999132943667204</c:v>
                </c:pt>
                <c:pt idx="22">
                  <c:v>6.4623242865784132</c:v>
                </c:pt>
                <c:pt idx="23">
                  <c:v>6.6007131689600236</c:v>
                </c:pt>
                <c:pt idx="24">
                  <c:v>6.7179554143563225</c:v>
                </c:pt>
                <c:pt idx="25">
                  <c:v>6.8204244318409595</c:v>
                </c:pt>
                <c:pt idx="26">
                  <c:v>6.9190775780500884</c:v>
                </c:pt>
                <c:pt idx="27">
                  <c:v>7.0301225310634781</c:v>
                </c:pt>
                <c:pt idx="28">
                  <c:v>7.1745749312314242</c:v>
                </c:pt>
                <c:pt idx="29">
                  <c:v>7.3759224276580735</c:v>
                </c:pt>
                <c:pt idx="30">
                  <c:v>7.6553675207126588</c:v>
                </c:pt>
                <c:pt idx="31">
                  <c:v>8.0248660514573729</c:v>
                </c:pt>
                <c:pt idx="32">
                  <c:v>8.4793244574195334</c:v>
                </c:pt>
                <c:pt idx="33">
                  <c:v>8.9904637391794289</c:v>
                </c:pt>
                <c:pt idx="34">
                  <c:v>9.5053570342198341</c:v>
                </c:pt>
                <c:pt idx="35">
                  <c:v>9.9519155614867572</c:v>
                </c:pt>
                <c:pt idx="36">
                  <c:v>10.251520792730172</c:v>
                </c:pt>
                <c:pt idx="37">
                  <c:v>10.336200256279403</c:v>
                </c:pt>
                <c:pt idx="38">
                  <c:v>10.165436269210279</c:v>
                </c:pt>
                <c:pt idx="39">
                  <c:v>9.7371152587336702</c:v>
                </c:pt>
                <c:pt idx="40">
                  <c:v>9.08879922730838</c:v>
                </c:pt>
                <c:pt idx="41">
                  <c:v>8.2888491144504695</c:v>
                </c:pt>
                <c:pt idx="42">
                  <c:v>7.4204891936460511</c:v>
                </c:pt>
                <c:pt idx="43">
                  <c:v>6.5640954428443683</c:v>
                </c:pt>
                <c:pt idx="44">
                  <c:v>5.7829679194273584</c:v>
                </c:pt>
                <c:pt idx="45">
                  <c:v>5.1158732417316344</c:v>
                </c:pt>
                <c:pt idx="46">
                  <c:v>4.5768387239182342</c:v>
                </c:pt>
                <c:pt idx="47">
                  <c:v>4.1603323348330052</c:v>
                </c:pt>
                <c:pt idx="48">
                  <c:v>3.8488756337117671</c:v>
                </c:pt>
                <c:pt idx="49">
                  <c:v>3.6203691347604452</c:v>
                </c:pt>
                <c:pt idx="50">
                  <c:v>3.4534564663441043</c:v>
                </c:pt>
                <c:pt idx="51">
                  <c:v>3.3304496645443713</c:v>
                </c:pt>
                <c:pt idx="52">
                  <c:v>3.2382028440996131</c:v>
                </c:pt>
                <c:pt idx="53">
                  <c:v>3.1676942308688041</c:v>
                </c:pt>
                <c:pt idx="54">
                  <c:v>3.113050405820001</c:v>
                </c:pt>
                <c:pt idx="55">
                  <c:v>3.0705189149110144</c:v>
                </c:pt>
                <c:pt idx="56">
                  <c:v>3.037640238110384</c:v>
                </c:pt>
                <c:pt idx="57">
                  <c:v>3.0126823066804369</c:v>
                </c:pt>
                <c:pt idx="58">
                  <c:v>2.9943012237765396</c:v>
                </c:pt>
                <c:pt idx="59">
                  <c:v>2.9813601446118065</c:v>
                </c:pt>
                <c:pt idx="60">
                  <c:v>2.9728435435613232</c:v>
                </c:pt>
                <c:pt idx="61">
                  <c:v>2.9678221561976157</c:v>
                </c:pt>
                <c:pt idx="62">
                  <c:v>2.9654415615617888</c:v>
                </c:pt>
                <c:pt idx="63">
                  <c:v>2.9649200452542952</c:v>
                </c:pt>
                <c:pt idx="64">
                  <c:v>2.965548983631733</c:v>
                </c:pt>
                <c:pt idx="65">
                  <c:v>2.9666929823202284</c:v>
                </c:pt>
                <c:pt idx="66">
                  <c:v>2.9677888783791668</c:v>
                </c:pt>
                <c:pt idx="67">
                  <c:v>2.9683435062246524</c:v>
                </c:pt>
                <c:pt idx="68">
                  <c:v>2.9679304181331707</c:v>
                </c:pt>
                <c:pt idx="69">
                  <c:v>2.9661858300651605</c:v>
                </c:pt>
                <c:pt idx="70">
                  <c:v>2.9628040612427902</c:v>
                </c:pt>
                <c:pt idx="71">
                  <c:v>2.9575327041162986</c:v>
                </c:pt>
                <c:pt idx="72">
                  <c:v>2.9501677206808408</c:v>
                </c:pt>
                <c:pt idx="73">
                  <c:v>2.9405486196502788</c:v>
                </c:pt>
                <c:pt idx="74">
                  <c:v>2.9285538301460337</c:v>
                </c:pt>
                <c:pt idx="75">
                  <c:v>2.9140963528734374</c:v>
                </c:pt>
                <c:pt idx="76">
                  <c:v>2.8971197399492832</c:v>
                </c:pt>
                <c:pt idx="77">
                  <c:v>2.8775944298408405</c:v>
                </c:pt>
                <c:pt idx="78">
                  <c:v>2.855514444179259</c:v>
                </c:pt>
                <c:pt idx="79">
                  <c:v>2.8308944381900738</c:v>
                </c:pt>
                <c:pt idx="80">
                  <c:v>2.8037670856589281</c:v>
                </c:pt>
                <c:pt idx="81">
                  <c:v>2.7741807721521212</c:v>
                </c:pt>
                <c:pt idx="82">
                  <c:v>2.7421975660346316</c:v>
                </c:pt>
                <c:pt idx="83">
                  <c:v>2.7078914350747376</c:v>
                </c:pt>
                <c:pt idx="84">
                  <c:v>2.6713466765331919</c:v>
                </c:pt>
                <c:pt idx="85">
                  <c:v>2.6326565301021625</c:v>
                </c:pt>
                <c:pt idx="86">
                  <c:v>2.591921945449903</c:v>
                </c:pt>
                <c:pt idx="87">
                  <c:v>2.5492504790795234</c:v>
                </c:pt>
                <c:pt idx="88">
                  <c:v>2.5047552984351098</c:v>
                </c:pt>
                <c:pt idx="89">
                  <c:v>2.4585542744635798</c:v>
                </c:pt>
                <c:pt idx="90">
                  <c:v>2.4107691470044466</c:v>
                </c:pt>
                <c:pt idx="91">
                  <c:v>2.3615247503212604</c:v>
                </c:pt>
                <c:pt idx="92">
                  <c:v>2.3109482887396871</c:v>
                </c:pt>
                <c:pt idx="93">
                  <c:v>2.2591686546828891</c:v>
                </c:pt>
                <c:pt idx="94">
                  <c:v>2.2063157833854254</c:v>
                </c:pt>
                <c:pt idx="95">
                  <c:v>2.1525200402306339</c:v>
                </c:pt>
                <c:pt idx="96">
                  <c:v>2.0979116380143306</c:v>
                </c:pt>
                <c:pt idx="97">
                  <c:v>2.0426200825175336</c:v>
                </c:pt>
                <c:pt idx="98">
                  <c:v>1.9867736456051814</c:v>
                </c:pt>
                <c:pt idx="99">
                  <c:v>1.9304988656890603</c:v>
                </c:pt>
                <c:pt idx="100">
                  <c:v>1.8739200758338368</c:v>
                </c:pt>
                <c:pt idx="101">
                  <c:v>1.8171589600751694</c:v>
                </c:pt>
                <c:pt idx="102">
                  <c:v>1.7603341386853868</c:v>
                </c:pt>
                <c:pt idx="103">
                  <c:v>1.7035607831895729</c:v>
                </c:pt>
                <c:pt idx="104">
                  <c:v>1.6469502619235368</c:v>
                </c:pt>
                <c:pt idx="105">
                  <c:v>1.5906098168532321</c:v>
                </c:pt>
                <c:pt idx="106">
                  <c:v>1.5346422722574296</c:v>
                </c:pt>
                <c:pt idx="107">
                  <c:v>1.4791457757245379</c:v>
                </c:pt>
                <c:pt idx="108">
                  <c:v>1.4242135717405122</c:v>
                </c:pt>
                <c:pt idx="109">
                  <c:v>1.3699338079565186</c:v>
                </c:pt>
                <c:pt idx="110">
                  <c:v>1.3163893740290107</c:v>
                </c:pt>
                <c:pt idx="111">
                  <c:v>1.2636577727270775</c:v>
                </c:pt>
                <c:pt idx="112">
                  <c:v>1.2118110228065886</c:v>
                </c:pt>
                <c:pt idx="113">
                  <c:v>1.1609155929615944</c:v>
                </c:pt>
                <c:pt idx="114">
                  <c:v>1.1110323659836137</c:v>
                </c:pt>
                <c:pt idx="115">
                  <c:v>1.0622166320909285</c:v>
                </c:pt>
                <c:pt idx="116">
                  <c:v>1.0145181102350009</c:v>
                </c:pt>
                <c:pt idx="117">
                  <c:v>0.96798099605057886</c:v>
                </c:pt>
                <c:pt idx="118">
                  <c:v>0.92264403499142922</c:v>
                </c:pt>
                <c:pt idx="119">
                  <c:v>0.87854061908522851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'integral Histogram fits 5 mS'!$E$18</c:f>
              <c:strCache>
                <c:ptCount val="1"/>
                <c:pt idx="0">
                  <c:v>Signal fit</c:v>
                </c:pt>
              </c:strCache>
            </c:strRef>
          </c:tx>
          <c:marker>
            <c:symbol val="none"/>
          </c:marker>
          <c:xVal>
            <c:numRef>
              <c:f>'integral Histogram fits 5 mS'!$B$19:$B$312</c:f>
              <c:numCache>
                <c:formatCode>0.00E+00</c:formatCode>
                <c:ptCount val="294"/>
                <c:pt idx="0">
                  <c:v>0</c:v>
                </c:pt>
                <c:pt idx="1">
                  <c:v>1.0227270402893092</c:v>
                </c:pt>
                <c:pt idx="2">
                  <c:v>2.0454540805786183</c:v>
                </c:pt>
                <c:pt idx="3">
                  <c:v>3.0681811208679273</c:v>
                </c:pt>
                <c:pt idx="4">
                  <c:v>4.0909081611572367</c:v>
                </c:pt>
                <c:pt idx="5">
                  <c:v>5.113635201446546</c:v>
                </c:pt>
                <c:pt idx="6">
                  <c:v>6.1363622417358545</c:v>
                </c:pt>
                <c:pt idx="7">
                  <c:v>7.159089282025163</c:v>
                </c:pt>
                <c:pt idx="8">
                  <c:v>8.1818163223144733</c:v>
                </c:pt>
                <c:pt idx="9">
                  <c:v>9.2045433626037809</c:v>
                </c:pt>
                <c:pt idx="10">
                  <c:v>10.227270402893092</c:v>
                </c:pt>
                <c:pt idx="11">
                  <c:v>11.2499974431824</c:v>
                </c:pt>
                <c:pt idx="12">
                  <c:v>12.272724483471709</c:v>
                </c:pt>
                <c:pt idx="13">
                  <c:v>13.295451523761018</c:v>
                </c:pt>
                <c:pt idx="14">
                  <c:v>14.318178564050326</c:v>
                </c:pt>
                <c:pt idx="15">
                  <c:v>15.340905604339635</c:v>
                </c:pt>
                <c:pt idx="16">
                  <c:v>16.363632644628947</c:v>
                </c:pt>
                <c:pt idx="17">
                  <c:v>17.386359684918254</c:v>
                </c:pt>
                <c:pt idx="18">
                  <c:v>18.409086725207562</c:v>
                </c:pt>
                <c:pt idx="19">
                  <c:v>19.431813765496873</c:v>
                </c:pt>
                <c:pt idx="20">
                  <c:v>20.454540805786184</c:v>
                </c:pt>
                <c:pt idx="21">
                  <c:v>21.477267846075492</c:v>
                </c:pt>
                <c:pt idx="22">
                  <c:v>22.499994886364799</c:v>
                </c:pt>
                <c:pt idx="23">
                  <c:v>23.522721926654107</c:v>
                </c:pt>
                <c:pt idx="24">
                  <c:v>24.545448966943418</c:v>
                </c:pt>
                <c:pt idx="25">
                  <c:v>25.568176007232729</c:v>
                </c:pt>
                <c:pt idx="26">
                  <c:v>26.590903047522037</c:v>
                </c:pt>
                <c:pt idx="27">
                  <c:v>27.613630087811348</c:v>
                </c:pt>
                <c:pt idx="28">
                  <c:v>28.636357128100652</c:v>
                </c:pt>
                <c:pt idx="29">
                  <c:v>29.659084168389963</c:v>
                </c:pt>
                <c:pt idx="30">
                  <c:v>30.681811208679271</c:v>
                </c:pt>
                <c:pt idx="31">
                  <c:v>31.704538248968582</c:v>
                </c:pt>
                <c:pt idx="32">
                  <c:v>32.727265289257893</c:v>
                </c:pt>
                <c:pt idx="33">
                  <c:v>33.749992329547204</c:v>
                </c:pt>
                <c:pt idx="34">
                  <c:v>34.772719369836508</c:v>
                </c:pt>
                <c:pt idx="35">
                  <c:v>35.79544641012582</c:v>
                </c:pt>
                <c:pt idx="36">
                  <c:v>36.818173450415124</c:v>
                </c:pt>
                <c:pt idx="37">
                  <c:v>37.840900490704435</c:v>
                </c:pt>
                <c:pt idx="38">
                  <c:v>38.863627530993746</c:v>
                </c:pt>
                <c:pt idx="39">
                  <c:v>39.886354571283057</c:v>
                </c:pt>
                <c:pt idx="40">
                  <c:v>40.909081611572368</c:v>
                </c:pt>
                <c:pt idx="41">
                  <c:v>41.931808651861672</c:v>
                </c:pt>
                <c:pt idx="42">
                  <c:v>42.954535692150984</c:v>
                </c:pt>
                <c:pt idx="43">
                  <c:v>43.977262732440288</c:v>
                </c:pt>
                <c:pt idx="44">
                  <c:v>44.999989772729599</c:v>
                </c:pt>
                <c:pt idx="45">
                  <c:v>46.02271681301891</c:v>
                </c:pt>
                <c:pt idx="46">
                  <c:v>47.045443853308214</c:v>
                </c:pt>
                <c:pt idx="47">
                  <c:v>48.068170893597525</c:v>
                </c:pt>
                <c:pt idx="48">
                  <c:v>49.090897933886836</c:v>
                </c:pt>
                <c:pt idx="49">
                  <c:v>50.113624974176147</c:v>
                </c:pt>
                <c:pt idx="50">
                  <c:v>51.136352014465459</c:v>
                </c:pt>
                <c:pt idx="51">
                  <c:v>52.159079054754763</c:v>
                </c:pt>
                <c:pt idx="52">
                  <c:v>53.181806095044074</c:v>
                </c:pt>
                <c:pt idx="53">
                  <c:v>54.204533135333385</c:v>
                </c:pt>
                <c:pt idx="54">
                  <c:v>55.227260175622696</c:v>
                </c:pt>
                <c:pt idx="55">
                  <c:v>56.249987215911993</c:v>
                </c:pt>
                <c:pt idx="56">
                  <c:v>57.272714256201304</c:v>
                </c:pt>
                <c:pt idx="57">
                  <c:v>58.295441296490615</c:v>
                </c:pt>
                <c:pt idx="58">
                  <c:v>59.318168336779927</c:v>
                </c:pt>
                <c:pt idx="59">
                  <c:v>60.340895377069238</c:v>
                </c:pt>
                <c:pt idx="60">
                  <c:v>61.363622417358542</c:v>
                </c:pt>
                <c:pt idx="61">
                  <c:v>62.386349457647853</c:v>
                </c:pt>
                <c:pt idx="62">
                  <c:v>63.409076497937164</c:v>
                </c:pt>
                <c:pt idx="63">
                  <c:v>64.431803538226475</c:v>
                </c:pt>
                <c:pt idx="64">
                  <c:v>65.454530578515786</c:v>
                </c:pt>
                <c:pt idx="65">
                  <c:v>66.477257618805098</c:v>
                </c:pt>
                <c:pt idx="66">
                  <c:v>67.499984659094409</c:v>
                </c:pt>
                <c:pt idx="67">
                  <c:v>68.522711699383706</c:v>
                </c:pt>
                <c:pt idx="68">
                  <c:v>69.545438739673017</c:v>
                </c:pt>
                <c:pt idx="69">
                  <c:v>70.568165779962328</c:v>
                </c:pt>
                <c:pt idx="70">
                  <c:v>71.590892820251639</c:v>
                </c:pt>
                <c:pt idx="71">
                  <c:v>72.61361986054095</c:v>
                </c:pt>
                <c:pt idx="72">
                  <c:v>73.636346900830247</c:v>
                </c:pt>
                <c:pt idx="73">
                  <c:v>74.659073941119559</c:v>
                </c:pt>
                <c:pt idx="74">
                  <c:v>75.68180098140887</c:v>
                </c:pt>
                <c:pt idx="75">
                  <c:v>76.704528021698181</c:v>
                </c:pt>
                <c:pt idx="76">
                  <c:v>77.727255061987492</c:v>
                </c:pt>
                <c:pt idx="77">
                  <c:v>78.749982102276789</c:v>
                </c:pt>
                <c:pt idx="78">
                  <c:v>79.772709142566114</c:v>
                </c:pt>
                <c:pt idx="79">
                  <c:v>80.795436182855411</c:v>
                </c:pt>
                <c:pt idx="80">
                  <c:v>81.818163223144737</c:v>
                </c:pt>
                <c:pt idx="81">
                  <c:v>82.840890263434034</c:v>
                </c:pt>
                <c:pt idx="82">
                  <c:v>83.863617303723345</c:v>
                </c:pt>
                <c:pt idx="83">
                  <c:v>84.886344344012656</c:v>
                </c:pt>
                <c:pt idx="84">
                  <c:v>85.909071384301967</c:v>
                </c:pt>
                <c:pt idx="85">
                  <c:v>86.931798424591278</c:v>
                </c:pt>
                <c:pt idx="86">
                  <c:v>87.954525464880575</c:v>
                </c:pt>
                <c:pt idx="87">
                  <c:v>88.977252505169886</c:v>
                </c:pt>
                <c:pt idx="88">
                  <c:v>89.999979545459198</c:v>
                </c:pt>
                <c:pt idx="89">
                  <c:v>91.022706585748509</c:v>
                </c:pt>
                <c:pt idx="90">
                  <c:v>92.04543362603782</c:v>
                </c:pt>
                <c:pt idx="91">
                  <c:v>93.068160666327131</c:v>
                </c:pt>
                <c:pt idx="92">
                  <c:v>94.090887706616428</c:v>
                </c:pt>
                <c:pt idx="93">
                  <c:v>95.113614746905753</c:v>
                </c:pt>
                <c:pt idx="94">
                  <c:v>96.13634178719505</c:v>
                </c:pt>
                <c:pt idx="95">
                  <c:v>97.159068827484376</c:v>
                </c:pt>
                <c:pt idx="96">
                  <c:v>98.181795867773673</c:v>
                </c:pt>
                <c:pt idx="97">
                  <c:v>99.20452290806297</c:v>
                </c:pt>
                <c:pt idx="98">
                  <c:v>100.22724994835229</c:v>
                </c:pt>
                <c:pt idx="99">
                  <c:v>101.24997698864159</c:v>
                </c:pt>
                <c:pt idx="100">
                  <c:v>102.27270402893092</c:v>
                </c:pt>
                <c:pt idx="101">
                  <c:v>103.29543106922021</c:v>
                </c:pt>
                <c:pt idx="102">
                  <c:v>104.31815810950953</c:v>
                </c:pt>
                <c:pt idx="103">
                  <c:v>105.34088514979884</c:v>
                </c:pt>
                <c:pt idx="104">
                  <c:v>106.36361219008815</c:v>
                </c:pt>
                <c:pt idx="105">
                  <c:v>107.38633923037744</c:v>
                </c:pt>
                <c:pt idx="106">
                  <c:v>108.40906627066677</c:v>
                </c:pt>
                <c:pt idx="107">
                  <c:v>109.43179331095607</c:v>
                </c:pt>
                <c:pt idx="108">
                  <c:v>110.45452035124539</c:v>
                </c:pt>
                <c:pt idx="109">
                  <c:v>111.47724739153469</c:v>
                </c:pt>
                <c:pt idx="110">
                  <c:v>112.49997443182399</c:v>
                </c:pt>
                <c:pt idx="111">
                  <c:v>113.52270147211331</c:v>
                </c:pt>
                <c:pt idx="112">
                  <c:v>114.54542851240261</c:v>
                </c:pt>
                <c:pt idx="113">
                  <c:v>115.56815555269193</c:v>
                </c:pt>
                <c:pt idx="114">
                  <c:v>116.59088259298123</c:v>
                </c:pt>
                <c:pt idx="115">
                  <c:v>117.61360963327056</c:v>
                </c:pt>
                <c:pt idx="116">
                  <c:v>118.63633667355985</c:v>
                </c:pt>
                <c:pt idx="117">
                  <c:v>119.65906371384916</c:v>
                </c:pt>
                <c:pt idx="118">
                  <c:v>120.68179075413848</c:v>
                </c:pt>
                <c:pt idx="119">
                  <c:v>121.70451779442779</c:v>
                </c:pt>
              </c:numCache>
            </c:numRef>
          </c:xVal>
          <c:yVal>
            <c:numRef>
              <c:f>'integral Histogram fits 5 mS'!$E$19:$E$312</c:f>
              <c:numCache>
                <c:formatCode>0.00E+00</c:formatCode>
                <c:ptCount val="294"/>
                <c:pt idx="0">
                  <c:v>1.3394078456927455E-16</c:v>
                </c:pt>
                <c:pt idx="1">
                  <c:v>9.8978238612382667E-16</c:v>
                </c:pt>
                <c:pt idx="2">
                  <c:v>6.9305831256155002E-15</c:v>
                </c:pt>
                <c:pt idx="3">
                  <c:v>4.5983603967069385E-14</c:v>
                </c:pt>
                <c:pt idx="4">
                  <c:v>2.8909422008325459E-13</c:v>
                </c:pt>
                <c:pt idx="5">
                  <c:v>1.7221817589648008E-12</c:v>
                </c:pt>
                <c:pt idx="6">
                  <c:v>9.7212415508699379E-12</c:v>
                </c:pt>
                <c:pt idx="7">
                  <c:v>5.1995727313129593E-11</c:v>
                </c:pt>
                <c:pt idx="8">
                  <c:v>2.6352192472573744E-10</c:v>
                </c:pt>
                <c:pt idx="9">
                  <c:v>1.2655200309747154E-9</c:v>
                </c:pt>
                <c:pt idx="10">
                  <c:v>5.7587001643846055E-9</c:v>
                </c:pt>
                <c:pt idx="11">
                  <c:v>2.4830363853137197E-8</c:v>
                </c:pt>
                <c:pt idx="12">
                  <c:v>1.0144832331479228E-7</c:v>
                </c:pt>
                <c:pt idx="13">
                  <c:v>3.9274425152989341E-7</c:v>
                </c:pt>
                <c:pt idx="14">
                  <c:v>1.4407146556469508E-6</c:v>
                </c:pt>
                <c:pt idx="15">
                  <c:v>5.0078266198068995E-6</c:v>
                </c:pt>
                <c:pt idx="16">
                  <c:v>1.6493915608161354E-5</c:v>
                </c:pt>
                <c:pt idx="17">
                  <c:v>5.1475600932462839E-5</c:v>
                </c:pt>
                <c:pt idx="18">
                  <c:v>1.5222369372168342E-4</c:v>
                </c:pt>
                <c:pt idx="19">
                  <c:v>4.2654637940989432E-4</c:v>
                </c:pt>
                <c:pt idx="20">
                  <c:v>1.1325397070453865E-3</c:v>
                </c:pt>
                <c:pt idx="21">
                  <c:v>2.8493368072082998E-3</c:v>
                </c:pt>
                <c:pt idx="22">
                  <c:v>6.7926198911414833E-3</c:v>
                </c:pt>
                <c:pt idx="23">
                  <c:v>1.5343838200502067E-2</c:v>
                </c:pt>
                <c:pt idx="24">
                  <c:v>3.2842324011104811E-2</c:v>
                </c:pt>
                <c:pt idx="25">
                  <c:v>6.6609615377767606E-2</c:v>
                </c:pt>
                <c:pt idx="26">
                  <c:v>0.12800977784987977</c:v>
                </c:pt>
                <c:pt idx="27">
                  <c:v>0.23310550789079731</c:v>
                </c:pt>
                <c:pt idx="28">
                  <c:v>0.4022213321993483</c:v>
                </c:pt>
                <c:pt idx="29">
                  <c:v>0.6576288212342164</c:v>
                </c:pt>
                <c:pt idx="30">
                  <c:v>1.0188253678841495</c:v>
                </c:pt>
                <c:pt idx="31">
                  <c:v>1.4956219663797565</c:v>
                </c:pt>
                <c:pt idx="32">
                  <c:v>2.0804011901878043</c:v>
                </c:pt>
                <c:pt idx="33">
                  <c:v>2.7420509836629039</c:v>
                </c:pt>
                <c:pt idx="34">
                  <c:v>3.4245785396539046</c:v>
                </c:pt>
                <c:pt idx="35">
                  <c:v>4.0526762338873619</c:v>
                </c:pt>
                <c:pt idx="36">
                  <c:v>4.5444346416911747</c:v>
                </c:pt>
                <c:pt idx="37">
                  <c:v>4.8285973017422279</c:v>
                </c:pt>
                <c:pt idx="38">
                  <c:v>4.8614439887440524</c:v>
                </c:pt>
                <c:pt idx="39">
                  <c:v>4.6378079300617996</c:v>
                </c:pt>
                <c:pt idx="40">
                  <c:v>4.1924066837795859</c:v>
                </c:pt>
                <c:pt idx="41">
                  <c:v>3.5910150393429228</c:v>
                </c:pt>
                <c:pt idx="42">
                  <c:v>2.9145681634330662</c:v>
                </c:pt>
                <c:pt idx="43">
                  <c:v>2.2414774950701908</c:v>
                </c:pt>
                <c:pt idx="44">
                  <c:v>1.6334194488715625</c:v>
                </c:pt>
                <c:pt idx="45">
                  <c:v>1.1278834792110752</c:v>
                </c:pt>
                <c:pt idx="46">
                  <c:v>0.73796186834582811</c:v>
                </c:pt>
                <c:pt idx="47">
                  <c:v>0.45751652142154753</c:v>
                </c:pt>
                <c:pt idx="48">
                  <c:v>0.26877125225115794</c:v>
                </c:pt>
                <c:pt idx="49">
                  <c:v>0.14961048176410713</c:v>
                </c:pt>
                <c:pt idx="50">
                  <c:v>7.8912245464279496E-2</c:v>
                </c:pt>
                <c:pt idx="51">
                  <c:v>3.9439368732242699E-2</c:v>
                </c:pt>
                <c:pt idx="52">
                  <c:v>1.8677497283291898E-2</c:v>
                </c:pt>
                <c:pt idx="53">
                  <c:v>8.3812844876167691E-3</c:v>
                </c:pt>
                <c:pt idx="54">
                  <c:v>3.5637370815113402E-3</c:v>
                </c:pt>
                <c:pt idx="55">
                  <c:v>1.4358329094559862E-3</c:v>
                </c:pt>
                <c:pt idx="56">
                  <c:v>5.4815745355676557E-4</c:v>
                </c:pt>
                <c:pt idx="57">
                  <c:v>1.9829415722098044E-4</c:v>
                </c:pt>
                <c:pt idx="58">
                  <c:v>6.7970065003118598E-5</c:v>
                </c:pt>
                <c:pt idx="59">
                  <c:v>2.2076418895754188E-5</c:v>
                </c:pt>
                <c:pt idx="60">
                  <c:v>6.7942690448387196E-6</c:v>
                </c:pt>
                <c:pt idx="61">
                  <c:v>1.9813446571065242E-6</c:v>
                </c:pt>
                <c:pt idx="62">
                  <c:v>5.4749541842620882E-7</c:v>
                </c:pt>
                <c:pt idx="63">
                  <c:v>1.4335212125070501E-7</c:v>
                </c:pt>
                <c:pt idx="64">
                  <c:v>3.5565664860873321E-8</c:v>
                </c:pt>
                <c:pt idx="65">
                  <c:v>8.3610517825054753E-9</c:v>
                </c:pt>
                <c:pt idx="66">
                  <c:v>1.8624905074991698E-9</c:v>
                </c:pt>
                <c:pt idx="67">
                  <c:v>3.9312475868564536E-10</c:v>
                </c:pt>
                <c:pt idx="68">
                  <c:v>7.8626672726613527E-11</c:v>
                </c:pt>
                <c:pt idx="69">
                  <c:v>1.4900902496482779E-11</c:v>
                </c:pt>
                <c:pt idx="70">
                  <c:v>2.6758294018618349E-12</c:v>
                </c:pt>
                <c:pt idx="71">
                  <c:v>4.5531026681599454E-13</c:v>
                </c:pt>
                <c:pt idx="72">
                  <c:v>7.3410746218565682E-14</c:v>
                </c:pt>
                <c:pt idx="73">
                  <c:v>1.1215406198703489E-14</c:v>
                </c:pt>
                <c:pt idx="74">
                  <c:v>1.6235794646118165E-15</c:v>
                </c:pt>
                <c:pt idx="75">
                  <c:v>2.2270771663362897E-16</c:v>
                </c:pt>
                <c:pt idx="76">
                  <c:v>2.8946772923132605E-17</c:v>
                </c:pt>
                <c:pt idx="77">
                  <c:v>3.5650712729694473E-18</c:v>
                </c:pt>
                <c:pt idx="78">
                  <c:v>4.1604418141413648E-19</c:v>
                </c:pt>
                <c:pt idx="79">
                  <c:v>4.6005935037388396E-20</c:v>
                </c:pt>
                <c:pt idx="80">
                  <c:v>4.8204928669472558E-21</c:v>
                </c:pt>
                <c:pt idx="81">
                  <c:v>4.7859945605324752E-22</c:v>
                </c:pt>
                <c:pt idx="82">
                  <c:v>4.5025249724479498E-23</c:v>
                </c:pt>
                <c:pt idx="83">
                  <c:v>4.0136845175454627E-24</c:v>
                </c:pt>
                <c:pt idx="84">
                  <c:v>3.3902639340173152E-25</c:v>
                </c:pt>
                <c:pt idx="85">
                  <c:v>2.7134820899455853E-26</c:v>
                </c:pt>
                <c:pt idx="86">
                  <c:v>2.0578967563844276E-27</c:v>
                </c:pt>
                <c:pt idx="87">
                  <c:v>1.4788474584748937E-28</c:v>
                </c:pt>
                <c:pt idx="88">
                  <c:v>1.0069927629373528E-29</c:v>
                </c:pt>
                <c:pt idx="89">
                  <c:v>6.4972936111229722E-31</c:v>
                </c:pt>
                <c:pt idx="90">
                  <c:v>3.9722978917780416E-32</c:v>
                </c:pt>
                <c:pt idx="91">
                  <c:v>2.3011996543906792E-33</c:v>
                </c:pt>
                <c:pt idx="92">
                  <c:v>1.2631937374196063E-34</c:v>
                </c:pt>
                <c:pt idx="93">
                  <c:v>6.5703544810697423E-36</c:v>
                </c:pt>
                <c:pt idx="94">
                  <c:v>3.2382532619594278E-37</c:v>
                </c:pt>
                <c:pt idx="95">
                  <c:v>1.51229318722237E-38</c:v>
                </c:pt>
                <c:pt idx="96">
                  <c:v>6.6921297572775697E-40</c:v>
                </c:pt>
                <c:pt idx="97">
                  <c:v>2.8060530930018412E-41</c:v>
                </c:pt>
                <c:pt idx="98">
                  <c:v>1.1148863244330235E-42</c:v>
                </c:pt>
                <c:pt idx="99">
                  <c:v>4.1972850651513258E-44</c:v>
                </c:pt>
                <c:pt idx="100">
                  <c:v>1.4973023876518532E-45</c:v>
                </c:pt>
                <c:pt idx="101">
                  <c:v>5.0612028238417947E-47</c:v>
                </c:pt>
                <c:pt idx="102">
                  <c:v>1.6210676520536113E-48</c:v>
                </c:pt>
                <c:pt idx="103">
                  <c:v>4.9198482912291991E-50</c:v>
                </c:pt>
                <c:pt idx="104">
                  <c:v>1.4148338958037369E-51</c:v>
                </c:pt>
                <c:pt idx="105">
                  <c:v>3.8553372467669595E-53</c:v>
                </c:pt>
                <c:pt idx="106">
                  <c:v>9.9545691029161793E-55</c:v>
                </c:pt>
                <c:pt idx="107">
                  <c:v>2.4354865236402656E-56</c:v>
                </c:pt>
                <c:pt idx="108">
                  <c:v>5.6461468479329609E-58</c:v>
                </c:pt>
                <c:pt idx="109">
                  <c:v>1.2402858277921965E-59</c:v>
                </c:pt>
                <c:pt idx="110">
                  <c:v>2.5816333728690252E-61</c:v>
                </c:pt>
                <c:pt idx="111">
                  <c:v>5.0917904869113697E-63</c:v>
                </c:pt>
                <c:pt idx="112">
                  <c:v>9.5158953550012952E-65</c:v>
                </c:pt>
                <c:pt idx="113">
                  <c:v>1.6851243846598205E-66</c:v>
                </c:pt>
                <c:pt idx="114">
                  <c:v>2.8275965437575772E-68</c:v>
                </c:pt>
                <c:pt idx="115">
                  <c:v>4.4957908033606573E-70</c:v>
                </c:pt>
                <c:pt idx="116">
                  <c:v>6.7732627073296318E-72</c:v>
                </c:pt>
                <c:pt idx="117">
                  <c:v>9.6692529078753511E-74</c:v>
                </c:pt>
                <c:pt idx="118">
                  <c:v>1.307949850155505E-75</c:v>
                </c:pt>
                <c:pt idx="119">
                  <c:v>1.6764570773162234E-77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'integral Histogram fits 5 mS'!$F$18</c:f>
              <c:strCache>
                <c:ptCount val="1"/>
                <c:pt idx="0">
                  <c:v>Background fit</c:v>
                </c:pt>
              </c:strCache>
            </c:strRef>
          </c:tx>
          <c:marker>
            <c:symbol val="none"/>
          </c:marker>
          <c:xVal>
            <c:numRef>
              <c:f>'integral Histogram fits 5 mS'!$B$19:$B$312</c:f>
              <c:numCache>
                <c:formatCode>0.00E+00</c:formatCode>
                <c:ptCount val="294"/>
                <c:pt idx="0">
                  <c:v>0</c:v>
                </c:pt>
                <c:pt idx="1">
                  <c:v>1.0227270402893092</c:v>
                </c:pt>
                <c:pt idx="2">
                  <c:v>2.0454540805786183</c:v>
                </c:pt>
                <c:pt idx="3">
                  <c:v>3.0681811208679273</c:v>
                </c:pt>
                <c:pt idx="4">
                  <c:v>4.0909081611572367</c:v>
                </c:pt>
                <c:pt idx="5">
                  <c:v>5.113635201446546</c:v>
                </c:pt>
                <c:pt idx="6">
                  <c:v>6.1363622417358545</c:v>
                </c:pt>
                <c:pt idx="7">
                  <c:v>7.159089282025163</c:v>
                </c:pt>
                <c:pt idx="8">
                  <c:v>8.1818163223144733</c:v>
                </c:pt>
                <c:pt idx="9">
                  <c:v>9.2045433626037809</c:v>
                </c:pt>
                <c:pt idx="10">
                  <c:v>10.227270402893092</c:v>
                </c:pt>
                <c:pt idx="11">
                  <c:v>11.2499974431824</c:v>
                </c:pt>
                <c:pt idx="12">
                  <c:v>12.272724483471709</c:v>
                </c:pt>
                <c:pt idx="13">
                  <c:v>13.295451523761018</c:v>
                </c:pt>
                <c:pt idx="14">
                  <c:v>14.318178564050326</c:v>
                </c:pt>
                <c:pt idx="15">
                  <c:v>15.340905604339635</c:v>
                </c:pt>
                <c:pt idx="16">
                  <c:v>16.363632644628947</c:v>
                </c:pt>
                <c:pt idx="17">
                  <c:v>17.386359684918254</c:v>
                </c:pt>
                <c:pt idx="18">
                  <c:v>18.409086725207562</c:v>
                </c:pt>
                <c:pt idx="19">
                  <c:v>19.431813765496873</c:v>
                </c:pt>
                <c:pt idx="20">
                  <c:v>20.454540805786184</c:v>
                </c:pt>
                <c:pt idx="21">
                  <c:v>21.477267846075492</c:v>
                </c:pt>
                <c:pt idx="22">
                  <c:v>22.499994886364799</c:v>
                </c:pt>
                <c:pt idx="23">
                  <c:v>23.522721926654107</c:v>
                </c:pt>
                <c:pt idx="24">
                  <c:v>24.545448966943418</c:v>
                </c:pt>
                <c:pt idx="25">
                  <c:v>25.568176007232729</c:v>
                </c:pt>
                <c:pt idx="26">
                  <c:v>26.590903047522037</c:v>
                </c:pt>
                <c:pt idx="27">
                  <c:v>27.613630087811348</c:v>
                </c:pt>
                <c:pt idx="28">
                  <c:v>28.636357128100652</c:v>
                </c:pt>
                <c:pt idx="29">
                  <c:v>29.659084168389963</c:v>
                </c:pt>
                <c:pt idx="30">
                  <c:v>30.681811208679271</c:v>
                </c:pt>
                <c:pt idx="31">
                  <c:v>31.704538248968582</c:v>
                </c:pt>
                <c:pt idx="32">
                  <c:v>32.727265289257893</c:v>
                </c:pt>
                <c:pt idx="33">
                  <c:v>33.749992329547204</c:v>
                </c:pt>
                <c:pt idx="34">
                  <c:v>34.772719369836508</c:v>
                </c:pt>
                <c:pt idx="35">
                  <c:v>35.79544641012582</c:v>
                </c:pt>
                <c:pt idx="36">
                  <c:v>36.818173450415124</c:v>
                </c:pt>
                <c:pt idx="37">
                  <c:v>37.840900490704435</c:v>
                </c:pt>
                <c:pt idx="38">
                  <c:v>38.863627530993746</c:v>
                </c:pt>
                <c:pt idx="39">
                  <c:v>39.886354571283057</c:v>
                </c:pt>
                <c:pt idx="40">
                  <c:v>40.909081611572368</c:v>
                </c:pt>
                <c:pt idx="41">
                  <c:v>41.931808651861672</c:v>
                </c:pt>
                <c:pt idx="42">
                  <c:v>42.954535692150984</c:v>
                </c:pt>
                <c:pt idx="43">
                  <c:v>43.977262732440288</c:v>
                </c:pt>
                <c:pt idx="44">
                  <c:v>44.999989772729599</c:v>
                </c:pt>
                <c:pt idx="45">
                  <c:v>46.02271681301891</c:v>
                </c:pt>
                <c:pt idx="46">
                  <c:v>47.045443853308214</c:v>
                </c:pt>
                <c:pt idx="47">
                  <c:v>48.068170893597525</c:v>
                </c:pt>
                <c:pt idx="48">
                  <c:v>49.090897933886836</c:v>
                </c:pt>
                <c:pt idx="49">
                  <c:v>50.113624974176147</c:v>
                </c:pt>
                <c:pt idx="50">
                  <c:v>51.136352014465459</c:v>
                </c:pt>
                <c:pt idx="51">
                  <c:v>52.159079054754763</c:v>
                </c:pt>
                <c:pt idx="52">
                  <c:v>53.181806095044074</c:v>
                </c:pt>
                <c:pt idx="53">
                  <c:v>54.204533135333385</c:v>
                </c:pt>
                <c:pt idx="54">
                  <c:v>55.227260175622696</c:v>
                </c:pt>
                <c:pt idx="55">
                  <c:v>56.249987215911993</c:v>
                </c:pt>
                <c:pt idx="56">
                  <c:v>57.272714256201304</c:v>
                </c:pt>
                <c:pt idx="57">
                  <c:v>58.295441296490615</c:v>
                </c:pt>
                <c:pt idx="58">
                  <c:v>59.318168336779927</c:v>
                </c:pt>
                <c:pt idx="59">
                  <c:v>60.340895377069238</c:v>
                </c:pt>
                <c:pt idx="60">
                  <c:v>61.363622417358542</c:v>
                </c:pt>
                <c:pt idx="61">
                  <c:v>62.386349457647853</c:v>
                </c:pt>
                <c:pt idx="62">
                  <c:v>63.409076497937164</c:v>
                </c:pt>
                <c:pt idx="63">
                  <c:v>64.431803538226475</c:v>
                </c:pt>
                <c:pt idx="64">
                  <c:v>65.454530578515786</c:v>
                </c:pt>
                <c:pt idx="65">
                  <c:v>66.477257618805098</c:v>
                </c:pt>
                <c:pt idx="66">
                  <c:v>67.499984659094409</c:v>
                </c:pt>
                <c:pt idx="67">
                  <c:v>68.522711699383706</c:v>
                </c:pt>
                <c:pt idx="68">
                  <c:v>69.545438739673017</c:v>
                </c:pt>
                <c:pt idx="69">
                  <c:v>70.568165779962328</c:v>
                </c:pt>
                <c:pt idx="70">
                  <c:v>71.590892820251639</c:v>
                </c:pt>
                <c:pt idx="71">
                  <c:v>72.61361986054095</c:v>
                </c:pt>
                <c:pt idx="72">
                  <c:v>73.636346900830247</c:v>
                </c:pt>
                <c:pt idx="73">
                  <c:v>74.659073941119559</c:v>
                </c:pt>
                <c:pt idx="74">
                  <c:v>75.68180098140887</c:v>
                </c:pt>
                <c:pt idx="75">
                  <c:v>76.704528021698181</c:v>
                </c:pt>
                <c:pt idx="76">
                  <c:v>77.727255061987492</c:v>
                </c:pt>
                <c:pt idx="77">
                  <c:v>78.749982102276789</c:v>
                </c:pt>
                <c:pt idx="78">
                  <c:v>79.772709142566114</c:v>
                </c:pt>
                <c:pt idx="79">
                  <c:v>80.795436182855411</c:v>
                </c:pt>
                <c:pt idx="80">
                  <c:v>81.818163223144737</c:v>
                </c:pt>
                <c:pt idx="81">
                  <c:v>82.840890263434034</c:v>
                </c:pt>
                <c:pt idx="82">
                  <c:v>83.863617303723345</c:v>
                </c:pt>
                <c:pt idx="83">
                  <c:v>84.886344344012656</c:v>
                </c:pt>
                <c:pt idx="84">
                  <c:v>85.909071384301967</c:v>
                </c:pt>
                <c:pt idx="85">
                  <c:v>86.931798424591278</c:v>
                </c:pt>
                <c:pt idx="86">
                  <c:v>87.954525464880575</c:v>
                </c:pt>
                <c:pt idx="87">
                  <c:v>88.977252505169886</c:v>
                </c:pt>
                <c:pt idx="88">
                  <c:v>89.999979545459198</c:v>
                </c:pt>
                <c:pt idx="89">
                  <c:v>91.022706585748509</c:v>
                </c:pt>
                <c:pt idx="90">
                  <c:v>92.04543362603782</c:v>
                </c:pt>
                <c:pt idx="91">
                  <c:v>93.068160666327131</c:v>
                </c:pt>
                <c:pt idx="92">
                  <c:v>94.090887706616428</c:v>
                </c:pt>
                <c:pt idx="93">
                  <c:v>95.113614746905753</c:v>
                </c:pt>
                <c:pt idx="94">
                  <c:v>96.13634178719505</c:v>
                </c:pt>
                <c:pt idx="95">
                  <c:v>97.159068827484376</c:v>
                </c:pt>
                <c:pt idx="96">
                  <c:v>98.181795867773673</c:v>
                </c:pt>
                <c:pt idx="97">
                  <c:v>99.20452290806297</c:v>
                </c:pt>
                <c:pt idx="98">
                  <c:v>100.22724994835229</c:v>
                </c:pt>
                <c:pt idx="99">
                  <c:v>101.24997698864159</c:v>
                </c:pt>
                <c:pt idx="100">
                  <c:v>102.27270402893092</c:v>
                </c:pt>
                <c:pt idx="101">
                  <c:v>103.29543106922021</c:v>
                </c:pt>
                <c:pt idx="102">
                  <c:v>104.31815810950953</c:v>
                </c:pt>
                <c:pt idx="103">
                  <c:v>105.34088514979884</c:v>
                </c:pt>
                <c:pt idx="104">
                  <c:v>106.36361219008815</c:v>
                </c:pt>
                <c:pt idx="105">
                  <c:v>107.38633923037744</c:v>
                </c:pt>
                <c:pt idx="106">
                  <c:v>108.40906627066677</c:v>
                </c:pt>
                <c:pt idx="107">
                  <c:v>109.43179331095607</c:v>
                </c:pt>
                <c:pt idx="108">
                  <c:v>110.45452035124539</c:v>
                </c:pt>
                <c:pt idx="109">
                  <c:v>111.47724739153469</c:v>
                </c:pt>
                <c:pt idx="110">
                  <c:v>112.49997443182399</c:v>
                </c:pt>
                <c:pt idx="111">
                  <c:v>113.52270147211331</c:v>
                </c:pt>
                <c:pt idx="112">
                  <c:v>114.54542851240261</c:v>
                </c:pt>
                <c:pt idx="113">
                  <c:v>115.56815555269193</c:v>
                </c:pt>
                <c:pt idx="114">
                  <c:v>116.59088259298123</c:v>
                </c:pt>
                <c:pt idx="115">
                  <c:v>117.61360963327056</c:v>
                </c:pt>
                <c:pt idx="116">
                  <c:v>118.63633667355985</c:v>
                </c:pt>
                <c:pt idx="117">
                  <c:v>119.65906371384916</c:v>
                </c:pt>
                <c:pt idx="118">
                  <c:v>120.68179075413848</c:v>
                </c:pt>
                <c:pt idx="119">
                  <c:v>121.70451779442779</c:v>
                </c:pt>
              </c:numCache>
            </c:numRef>
          </c:xVal>
          <c:yVal>
            <c:numRef>
              <c:f>'integral Histogram fits 5 mS'!$F$19:$F$312</c:f>
              <c:numCache>
                <c:formatCode>0.00E+00</c:formatCode>
                <c:ptCount val="294"/>
                <c:pt idx="0">
                  <c:v>1.177962664764985</c:v>
                </c:pt>
                <c:pt idx="1">
                  <c:v>1.3372200425659857</c:v>
                </c:pt>
                <c:pt idx="2">
                  <c:v>1.511854891347872</c:v>
                </c:pt>
                <c:pt idx="3">
                  <c:v>1.7020756316375563</c:v>
                </c:pt>
                <c:pt idx="4">
                  <c:v>1.907848682590964</c:v>
                </c:pt>
                <c:pt idx="5">
                  <c:v>2.128866581179758</c:v>
                </c:pt>
                <c:pt idx="6">
                  <c:v>2.3645200976292795</c:v>
                </c:pt>
                <c:pt idx="7">
                  <c:v>2.6138758793072729</c:v>
                </c:pt>
                <c:pt idx="8">
                  <c:v>2.8756611177340954</c:v>
                </c:pt>
                <c:pt idx="9">
                  <c:v>3.1482566191809873</c:v>
                </c:pt>
                <c:pt idx="10">
                  <c:v>3.4296994652954784</c:v>
                </c:pt>
                <c:pt idx="11">
                  <c:v>3.7176961776054709</c:v>
                </c:pt>
                <c:pt idx="12">
                  <c:v>4.0096469547059055</c:v>
                </c:pt>
                <c:pt idx="13">
                  <c:v>4.3026811444862307</c:v>
                </c:pt>
                <c:pt idx="14">
                  <c:v>4.5937036617241924</c:v>
                </c:pt>
                <c:pt idx="15">
                  <c:v>4.8794515837363113</c:v>
                </c:pt>
                <c:pt idx="16">
                  <c:v>5.1565596767744086</c:v>
                </c:pt>
                <c:pt idx="17">
                  <c:v>5.4216331487440899</c:v>
                </c:pt>
                <c:pt idx="18">
                  <c:v>5.6713255153909099</c:v>
                </c:pt>
                <c:pt idx="19">
                  <c:v>5.9024191320667132</c:v>
                </c:pt>
                <c:pt idx="20">
                  <c:v>6.1119057035249096</c:v>
                </c:pt>
                <c:pt idx="21">
                  <c:v>6.2970639575595122</c:v>
                </c:pt>
                <c:pt idx="22">
                  <c:v>6.4555316666872713</c:v>
                </c:pt>
                <c:pt idx="23">
                  <c:v>6.5853693307595211</c:v>
                </c:pt>
                <c:pt idx="24">
                  <c:v>6.6851130903452178</c:v>
                </c:pt>
                <c:pt idx="25">
                  <c:v>6.7538148164631915</c:v>
                </c:pt>
                <c:pt idx="26">
                  <c:v>6.7910678002002083</c:v>
                </c:pt>
                <c:pt idx="27">
                  <c:v>6.797017023172681</c:v>
                </c:pt>
                <c:pt idx="28">
                  <c:v>6.7723535990320762</c:v>
                </c:pt>
                <c:pt idx="29">
                  <c:v>6.718293606423857</c:v>
                </c:pt>
                <c:pt idx="30">
                  <c:v>6.6365421528285093</c:v>
                </c:pt>
                <c:pt idx="31">
                  <c:v>6.5292440850776154</c:v>
                </c:pt>
                <c:pt idx="32">
                  <c:v>6.3989232672317282</c:v>
                </c:pt>
                <c:pt idx="33">
                  <c:v>6.2484127555165241</c:v>
                </c:pt>
                <c:pt idx="34">
                  <c:v>6.08077849456593</c:v>
                </c:pt>
                <c:pt idx="35">
                  <c:v>5.8992393275993962</c:v>
                </c:pt>
                <c:pt idx="36">
                  <c:v>5.7070861510389976</c:v>
                </c:pt>
                <c:pt idx="37">
                  <c:v>5.507602954537175</c:v>
                </c:pt>
                <c:pt idx="38">
                  <c:v>5.3039922804662272</c:v>
                </c:pt>
                <c:pt idx="39">
                  <c:v>5.0993073286718698</c:v>
                </c:pt>
                <c:pt idx="40">
                  <c:v>4.8963925435287941</c:v>
                </c:pt>
                <c:pt idx="41">
                  <c:v>4.6978340751075471</c:v>
                </c:pt>
                <c:pt idx="42">
                  <c:v>4.5059210302129848</c:v>
                </c:pt>
                <c:pt idx="43">
                  <c:v>4.3226179477741775</c:v>
                </c:pt>
                <c:pt idx="44">
                  <c:v>4.1495484705557955</c:v>
                </c:pt>
                <c:pt idx="45">
                  <c:v>3.9879897625205594</c:v>
                </c:pt>
                <c:pt idx="46">
                  <c:v>3.8388768555724058</c:v>
                </c:pt>
                <c:pt idx="47">
                  <c:v>3.7028158134114575</c:v>
                </c:pt>
                <c:pt idx="48">
                  <c:v>3.5801043814606093</c:v>
                </c:pt>
                <c:pt idx="49">
                  <c:v>3.4707586529963379</c:v>
                </c:pt>
                <c:pt idx="50">
                  <c:v>3.3745442208798249</c:v>
                </c:pt>
                <c:pt idx="51">
                  <c:v>3.2910102958121286</c:v>
                </c:pt>
                <c:pt idx="52">
                  <c:v>3.2195253468163214</c:v>
                </c:pt>
                <c:pt idx="53">
                  <c:v>3.1593129463811875</c:v>
                </c:pt>
                <c:pt idx="54">
                  <c:v>3.1094866687384899</c:v>
                </c:pt>
                <c:pt idx="55">
                  <c:v>3.0690830820015584</c:v>
                </c:pt>
                <c:pt idx="56">
                  <c:v>3.0370920806568273</c:v>
                </c:pt>
                <c:pt idx="57">
                  <c:v>3.012484012523216</c:v>
                </c:pt>
                <c:pt idx="58">
                  <c:v>2.9942332537115366</c:v>
                </c:pt>
                <c:pt idx="59">
                  <c:v>2.9813380681929109</c:v>
                </c:pt>
                <c:pt idx="60">
                  <c:v>2.9728367492922785</c:v>
                </c:pt>
                <c:pt idx="61">
                  <c:v>2.9678201748529585</c:v>
                </c:pt>
                <c:pt idx="62">
                  <c:v>2.9654410140663705</c:v>
                </c:pt>
                <c:pt idx="63">
                  <c:v>2.9649199019021739</c:v>
                </c:pt>
                <c:pt idx="64">
                  <c:v>2.9655489480660679</c:v>
                </c:pt>
                <c:pt idx="65">
                  <c:v>2.9666929739591765</c:v>
                </c:pt>
                <c:pt idx="66">
                  <c:v>2.9677888765166762</c:v>
                </c:pt>
                <c:pt idx="67">
                  <c:v>2.9683435058315277</c:v>
                </c:pt>
                <c:pt idx="68">
                  <c:v>2.9679304180545438</c:v>
                </c:pt>
                <c:pt idx="69">
                  <c:v>2.9661858300502595</c:v>
                </c:pt>
                <c:pt idx="70">
                  <c:v>2.9628040612401145</c:v>
                </c:pt>
                <c:pt idx="71">
                  <c:v>2.9575327041158435</c:v>
                </c:pt>
                <c:pt idx="72">
                  <c:v>2.9501677206807675</c:v>
                </c:pt>
                <c:pt idx="73">
                  <c:v>2.9405486196502677</c:v>
                </c:pt>
                <c:pt idx="74">
                  <c:v>2.9285538301460319</c:v>
                </c:pt>
                <c:pt idx="75">
                  <c:v>2.9140963528734369</c:v>
                </c:pt>
                <c:pt idx="76">
                  <c:v>2.8971197399492832</c:v>
                </c:pt>
                <c:pt idx="77">
                  <c:v>2.8775944298408405</c:v>
                </c:pt>
                <c:pt idx="78">
                  <c:v>2.855514444179259</c:v>
                </c:pt>
                <c:pt idx="79">
                  <c:v>2.8308944381900738</c:v>
                </c:pt>
                <c:pt idx="80">
                  <c:v>2.8037670856589281</c:v>
                </c:pt>
                <c:pt idx="81">
                  <c:v>2.7741807721521212</c:v>
                </c:pt>
                <c:pt idx="82">
                  <c:v>2.7421975660346316</c:v>
                </c:pt>
                <c:pt idx="83">
                  <c:v>2.7078914350747376</c:v>
                </c:pt>
                <c:pt idx="84">
                  <c:v>2.6713466765331919</c:v>
                </c:pt>
                <c:pt idx="85">
                  <c:v>2.6326565301021625</c:v>
                </c:pt>
                <c:pt idx="86">
                  <c:v>2.591921945449903</c:v>
                </c:pt>
                <c:pt idx="87">
                  <c:v>2.5492504790795234</c:v>
                </c:pt>
                <c:pt idx="88">
                  <c:v>2.5047552984351098</c:v>
                </c:pt>
                <c:pt idx="89">
                  <c:v>2.4585542744635798</c:v>
                </c:pt>
                <c:pt idx="90">
                  <c:v>2.4107691470044466</c:v>
                </c:pt>
                <c:pt idx="91">
                  <c:v>2.3615247503212604</c:v>
                </c:pt>
                <c:pt idx="92">
                  <c:v>2.3109482887396871</c:v>
                </c:pt>
                <c:pt idx="93">
                  <c:v>2.2591686546828891</c:v>
                </c:pt>
                <c:pt idx="94">
                  <c:v>2.2063157833854254</c:v>
                </c:pt>
                <c:pt idx="95">
                  <c:v>2.1525200402306339</c:v>
                </c:pt>
                <c:pt idx="96">
                  <c:v>2.0979116380143306</c:v>
                </c:pt>
                <c:pt idx="97">
                  <c:v>2.0426200825175336</c:v>
                </c:pt>
                <c:pt idx="98">
                  <c:v>1.9867736456051814</c:v>
                </c:pt>
                <c:pt idx="99">
                  <c:v>1.9304988656890603</c:v>
                </c:pt>
                <c:pt idx="100">
                  <c:v>1.8739200758338368</c:v>
                </c:pt>
                <c:pt idx="101">
                  <c:v>1.8171589600751694</c:v>
                </c:pt>
                <c:pt idx="102">
                  <c:v>1.7603341386853868</c:v>
                </c:pt>
                <c:pt idx="103">
                  <c:v>1.7035607831895729</c:v>
                </c:pt>
                <c:pt idx="104">
                  <c:v>1.6469502619235368</c:v>
                </c:pt>
                <c:pt idx="105">
                  <c:v>1.5906098168532321</c:v>
                </c:pt>
                <c:pt idx="106">
                  <c:v>1.5346422722574296</c:v>
                </c:pt>
                <c:pt idx="107">
                  <c:v>1.4791457757245379</c:v>
                </c:pt>
                <c:pt idx="108">
                  <c:v>1.4242135717405122</c:v>
                </c:pt>
                <c:pt idx="109">
                  <c:v>1.3699338079565186</c:v>
                </c:pt>
                <c:pt idx="110">
                  <c:v>1.3163893740290107</c:v>
                </c:pt>
                <c:pt idx="111">
                  <c:v>1.2636577727270775</c:v>
                </c:pt>
                <c:pt idx="112">
                  <c:v>1.2118110228065886</c:v>
                </c:pt>
                <c:pt idx="113">
                  <c:v>1.1609155929615944</c:v>
                </c:pt>
                <c:pt idx="114">
                  <c:v>1.1110323659836137</c:v>
                </c:pt>
                <c:pt idx="115">
                  <c:v>1.0622166320909285</c:v>
                </c:pt>
                <c:pt idx="116">
                  <c:v>1.0145181102350009</c:v>
                </c:pt>
                <c:pt idx="117">
                  <c:v>0.96798099605057886</c:v>
                </c:pt>
                <c:pt idx="118">
                  <c:v>0.92264403499142922</c:v>
                </c:pt>
                <c:pt idx="119">
                  <c:v>0.87854061908522851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5803136"/>
        <c:axId val="915817600"/>
      </c:scatterChart>
      <c:valAx>
        <c:axId val="915803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MCP arrival time bin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E+0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15817600"/>
        <c:crosses val="autoZero"/>
        <c:crossBetween val="midCat"/>
      </c:valAx>
      <c:valAx>
        <c:axId val="9158176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Ion count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E+0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1580313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429292871237806"/>
          <c:y val="0.24880485177448056"/>
          <c:w val="0.18281265206812647"/>
          <c:h val="0.19362532064444324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659402069351989E-2"/>
          <c:y val="2.506918820008271E-2"/>
          <c:w val="0.86114931831396113"/>
          <c:h val="0.87048445430129606"/>
        </c:manualLayout>
      </c:layout>
      <c:scatterChart>
        <c:scatterStyle val="lineMarker"/>
        <c:varyColors val="0"/>
        <c:ser>
          <c:idx val="0"/>
          <c:order val="0"/>
          <c:tx>
            <c:strRef>
              <c:f>'integral Histogram fits 5 mS'!$L$18</c:f>
              <c:strCache>
                <c:ptCount val="1"/>
                <c:pt idx="0">
                  <c:v>counts</c:v>
                </c:pt>
              </c:strCache>
            </c:strRef>
          </c:tx>
          <c:marker>
            <c:symbol val="none"/>
          </c:marker>
          <c:xVal>
            <c:numRef>
              <c:f>'integral Histogram fits 5 mS'!$K$19:$K$182</c:f>
              <c:numCache>
                <c:formatCode>0.00E+00</c:formatCode>
                <c:ptCount val="164"/>
                <c:pt idx="0">
                  <c:v>0</c:v>
                </c:pt>
                <c:pt idx="1">
                  <c:v>1.0227270402893092</c:v>
                </c:pt>
                <c:pt idx="2">
                  <c:v>2.0454540805786183</c:v>
                </c:pt>
                <c:pt idx="3">
                  <c:v>3.0681811208679273</c:v>
                </c:pt>
                <c:pt idx="4">
                  <c:v>4.0909081611572367</c:v>
                </c:pt>
                <c:pt idx="5">
                  <c:v>5.113635201446546</c:v>
                </c:pt>
                <c:pt idx="6">
                  <c:v>6.1363622417358545</c:v>
                </c:pt>
                <c:pt idx="7">
                  <c:v>7.159089282025163</c:v>
                </c:pt>
                <c:pt idx="8">
                  <c:v>8.1818163223144733</c:v>
                </c:pt>
                <c:pt idx="9">
                  <c:v>9.2045433626037809</c:v>
                </c:pt>
                <c:pt idx="10">
                  <c:v>10.227270402893092</c:v>
                </c:pt>
                <c:pt idx="11">
                  <c:v>11.2499974431824</c:v>
                </c:pt>
                <c:pt idx="12">
                  <c:v>12.272724483471709</c:v>
                </c:pt>
                <c:pt idx="13">
                  <c:v>13.295451523761018</c:v>
                </c:pt>
                <c:pt idx="14">
                  <c:v>14.318178564050326</c:v>
                </c:pt>
                <c:pt idx="15">
                  <c:v>15.340905604339635</c:v>
                </c:pt>
                <c:pt idx="16">
                  <c:v>16.363632644628947</c:v>
                </c:pt>
                <c:pt idx="17">
                  <c:v>17.386359684918254</c:v>
                </c:pt>
                <c:pt idx="18">
                  <c:v>18.409086725207562</c:v>
                </c:pt>
                <c:pt idx="19">
                  <c:v>19.431813765496873</c:v>
                </c:pt>
                <c:pt idx="20">
                  <c:v>20.454540805786184</c:v>
                </c:pt>
                <c:pt idx="21">
                  <c:v>21.477267846075492</c:v>
                </c:pt>
                <c:pt idx="22">
                  <c:v>22.499994886364799</c:v>
                </c:pt>
                <c:pt idx="23">
                  <c:v>23.522721926654107</c:v>
                </c:pt>
                <c:pt idx="24">
                  <c:v>24.545448966943418</c:v>
                </c:pt>
                <c:pt idx="25">
                  <c:v>25.568176007232729</c:v>
                </c:pt>
                <c:pt idx="26">
                  <c:v>26.590903047522037</c:v>
                </c:pt>
                <c:pt idx="27">
                  <c:v>27.613630087811348</c:v>
                </c:pt>
                <c:pt idx="28">
                  <c:v>28.636357128100652</c:v>
                </c:pt>
                <c:pt idx="29">
                  <c:v>29.659084168389963</c:v>
                </c:pt>
                <c:pt idx="30">
                  <c:v>30.681811208679271</c:v>
                </c:pt>
                <c:pt idx="31">
                  <c:v>31.704538248968582</c:v>
                </c:pt>
                <c:pt idx="32">
                  <c:v>32.727265289257893</c:v>
                </c:pt>
                <c:pt idx="33">
                  <c:v>33.749992329547204</c:v>
                </c:pt>
                <c:pt idx="34">
                  <c:v>34.772719369836508</c:v>
                </c:pt>
                <c:pt idx="35">
                  <c:v>35.79544641012582</c:v>
                </c:pt>
                <c:pt idx="36">
                  <c:v>36.818173450415124</c:v>
                </c:pt>
                <c:pt idx="37">
                  <c:v>37.840900490704435</c:v>
                </c:pt>
                <c:pt idx="38">
                  <c:v>38.863627530993746</c:v>
                </c:pt>
                <c:pt idx="39">
                  <c:v>39.886354571283057</c:v>
                </c:pt>
                <c:pt idx="40">
                  <c:v>40.909081611572368</c:v>
                </c:pt>
                <c:pt idx="41">
                  <c:v>41.931808651861672</c:v>
                </c:pt>
                <c:pt idx="42">
                  <c:v>42.954535692150984</c:v>
                </c:pt>
                <c:pt idx="43">
                  <c:v>43.977262732440288</c:v>
                </c:pt>
                <c:pt idx="44">
                  <c:v>44.999989772729599</c:v>
                </c:pt>
                <c:pt idx="45">
                  <c:v>46.02271681301891</c:v>
                </c:pt>
                <c:pt idx="46">
                  <c:v>47.045443853308214</c:v>
                </c:pt>
                <c:pt idx="47">
                  <c:v>48.068170893597525</c:v>
                </c:pt>
                <c:pt idx="48">
                  <c:v>49.090897933886836</c:v>
                </c:pt>
                <c:pt idx="49">
                  <c:v>50.113624974176147</c:v>
                </c:pt>
                <c:pt idx="50">
                  <c:v>51.136352014465459</c:v>
                </c:pt>
                <c:pt idx="51">
                  <c:v>52.159079054754763</c:v>
                </c:pt>
                <c:pt idx="52">
                  <c:v>53.181806095044074</c:v>
                </c:pt>
                <c:pt idx="53">
                  <c:v>54.204533135333385</c:v>
                </c:pt>
                <c:pt idx="54">
                  <c:v>55.227260175622696</c:v>
                </c:pt>
                <c:pt idx="55">
                  <c:v>56.249987215911993</c:v>
                </c:pt>
                <c:pt idx="56">
                  <c:v>57.272714256201304</c:v>
                </c:pt>
                <c:pt idx="57">
                  <c:v>58.295441296490615</c:v>
                </c:pt>
                <c:pt idx="58">
                  <c:v>59.318168336779927</c:v>
                </c:pt>
                <c:pt idx="59">
                  <c:v>60.340895377069238</c:v>
                </c:pt>
                <c:pt idx="60">
                  <c:v>61.363622417358542</c:v>
                </c:pt>
                <c:pt idx="61">
                  <c:v>62.386349457647853</c:v>
                </c:pt>
                <c:pt idx="62">
                  <c:v>63.409076497937164</c:v>
                </c:pt>
                <c:pt idx="63">
                  <c:v>64.431803538226475</c:v>
                </c:pt>
                <c:pt idx="64">
                  <c:v>65.454530578515786</c:v>
                </c:pt>
                <c:pt idx="65">
                  <c:v>66.477257618805098</c:v>
                </c:pt>
                <c:pt idx="66">
                  <c:v>67.499984659094409</c:v>
                </c:pt>
                <c:pt idx="67">
                  <c:v>68.522711699383706</c:v>
                </c:pt>
                <c:pt idx="68">
                  <c:v>69.545438739673017</c:v>
                </c:pt>
                <c:pt idx="69">
                  <c:v>70.568165779962328</c:v>
                </c:pt>
                <c:pt idx="70">
                  <c:v>71.590892820251639</c:v>
                </c:pt>
                <c:pt idx="71">
                  <c:v>72.61361986054095</c:v>
                </c:pt>
                <c:pt idx="72">
                  <c:v>73.636346900830247</c:v>
                </c:pt>
                <c:pt idx="73">
                  <c:v>74.659073941119559</c:v>
                </c:pt>
                <c:pt idx="74">
                  <c:v>75.68180098140887</c:v>
                </c:pt>
                <c:pt idx="75">
                  <c:v>76.704528021698181</c:v>
                </c:pt>
                <c:pt idx="76">
                  <c:v>77.727255061987492</c:v>
                </c:pt>
                <c:pt idx="77">
                  <c:v>78.749982102276789</c:v>
                </c:pt>
                <c:pt idx="78">
                  <c:v>79.772709142566114</c:v>
                </c:pt>
                <c:pt idx="79">
                  <c:v>80.795436182855411</c:v>
                </c:pt>
                <c:pt idx="80">
                  <c:v>81.818163223144737</c:v>
                </c:pt>
                <c:pt idx="81">
                  <c:v>82.840890263434034</c:v>
                </c:pt>
                <c:pt idx="82">
                  <c:v>83.863617303723345</c:v>
                </c:pt>
                <c:pt idx="83">
                  <c:v>84.886344344012656</c:v>
                </c:pt>
                <c:pt idx="84">
                  <c:v>85.909071384301967</c:v>
                </c:pt>
                <c:pt idx="85">
                  <c:v>86.931798424591278</c:v>
                </c:pt>
                <c:pt idx="86">
                  <c:v>87.954525464880575</c:v>
                </c:pt>
                <c:pt idx="87">
                  <c:v>88.977252505169886</c:v>
                </c:pt>
                <c:pt idx="88">
                  <c:v>89.999979545459198</c:v>
                </c:pt>
                <c:pt idx="89">
                  <c:v>91.022706585748509</c:v>
                </c:pt>
                <c:pt idx="90">
                  <c:v>92.04543362603782</c:v>
                </c:pt>
                <c:pt idx="91">
                  <c:v>93.068160666327131</c:v>
                </c:pt>
                <c:pt idx="92">
                  <c:v>94.090887706616428</c:v>
                </c:pt>
                <c:pt idx="93">
                  <c:v>95.113614746905753</c:v>
                </c:pt>
                <c:pt idx="94">
                  <c:v>96.13634178719505</c:v>
                </c:pt>
                <c:pt idx="95">
                  <c:v>97.159068827484376</c:v>
                </c:pt>
                <c:pt idx="96">
                  <c:v>98.181795867773673</c:v>
                </c:pt>
                <c:pt idx="97">
                  <c:v>99.20452290806297</c:v>
                </c:pt>
                <c:pt idx="98">
                  <c:v>100.22724994835229</c:v>
                </c:pt>
                <c:pt idx="99">
                  <c:v>101.24997698864159</c:v>
                </c:pt>
                <c:pt idx="100">
                  <c:v>102.27270402893092</c:v>
                </c:pt>
                <c:pt idx="101">
                  <c:v>103.29543106922021</c:v>
                </c:pt>
                <c:pt idx="102">
                  <c:v>104.31815810950953</c:v>
                </c:pt>
                <c:pt idx="103">
                  <c:v>105.34088514979884</c:v>
                </c:pt>
                <c:pt idx="104">
                  <c:v>106.36361219008815</c:v>
                </c:pt>
                <c:pt idx="105">
                  <c:v>107.38633923037744</c:v>
                </c:pt>
                <c:pt idx="106">
                  <c:v>108.40906627066677</c:v>
                </c:pt>
                <c:pt idx="107">
                  <c:v>109.43179331095607</c:v>
                </c:pt>
                <c:pt idx="108">
                  <c:v>110.45452035124539</c:v>
                </c:pt>
                <c:pt idx="109">
                  <c:v>111.47724739153469</c:v>
                </c:pt>
                <c:pt idx="110">
                  <c:v>112.49997443182399</c:v>
                </c:pt>
                <c:pt idx="111">
                  <c:v>113.52270147211331</c:v>
                </c:pt>
                <c:pt idx="112">
                  <c:v>114.54542851240261</c:v>
                </c:pt>
                <c:pt idx="113">
                  <c:v>115.56815555269193</c:v>
                </c:pt>
                <c:pt idx="114">
                  <c:v>116.59088259298123</c:v>
                </c:pt>
                <c:pt idx="115">
                  <c:v>117.61360963327056</c:v>
                </c:pt>
                <c:pt idx="116">
                  <c:v>118.63633667355985</c:v>
                </c:pt>
                <c:pt idx="117">
                  <c:v>119.65906371384916</c:v>
                </c:pt>
                <c:pt idx="118">
                  <c:v>120.68179075413848</c:v>
                </c:pt>
                <c:pt idx="119">
                  <c:v>121.70451779442779</c:v>
                </c:pt>
              </c:numCache>
            </c:numRef>
          </c:xVal>
          <c:yVal>
            <c:numRef>
              <c:f>'integral Histogram fits 5 mS'!$L$19:$L$151</c:f>
              <c:numCache>
                <c:formatCode>General</c:formatCode>
                <c:ptCount val="133"/>
                <c:pt idx="0" formatCode="0.00E+00">
                  <c:v>-2.2470529999999997</c:v>
                </c:pt>
                <c:pt idx="1">
                  <c:v>0.97647320000000004</c:v>
                </c:pt>
                <c:pt idx="2">
                  <c:v>3.4276300000000002</c:v>
                </c:pt>
                <c:pt idx="3">
                  <c:v>2.968038</c:v>
                </c:pt>
                <c:pt idx="4">
                  <c:v>-1.832144</c:v>
                </c:pt>
                <c:pt idx="5">
                  <c:v>2.1509860000000001</c:v>
                </c:pt>
                <c:pt idx="6">
                  <c:v>-0.17888979999999999</c:v>
                </c:pt>
                <c:pt idx="7">
                  <c:v>5.1957820000000003</c:v>
                </c:pt>
                <c:pt idx="8">
                  <c:v>1.4488320000000001</c:v>
                </c:pt>
                <c:pt idx="9">
                  <c:v>4.3531970000000006</c:v>
                </c:pt>
                <c:pt idx="10">
                  <c:v>3.2297499999999997</c:v>
                </c:pt>
                <c:pt idx="11">
                  <c:v>7.8001360000000002</c:v>
                </c:pt>
                <c:pt idx="12">
                  <c:v>5.0489680000000003</c:v>
                </c:pt>
                <c:pt idx="13">
                  <c:v>5.5596260000000006</c:v>
                </c:pt>
                <c:pt idx="14">
                  <c:v>1.653095</c:v>
                </c:pt>
                <c:pt idx="15">
                  <c:v>6.8171200000000001</c:v>
                </c:pt>
                <c:pt idx="16">
                  <c:v>5.3681289999999997</c:v>
                </c:pt>
                <c:pt idx="17">
                  <c:v>8.7831519999999994</c:v>
                </c:pt>
                <c:pt idx="18">
                  <c:v>3.268049</c:v>
                </c:pt>
                <c:pt idx="19">
                  <c:v>7.5575739999999998</c:v>
                </c:pt>
                <c:pt idx="20">
                  <c:v>6.7086060000000005</c:v>
                </c:pt>
                <c:pt idx="21">
                  <c:v>7.1937299999999995</c:v>
                </c:pt>
                <c:pt idx="22">
                  <c:v>4.085102</c:v>
                </c:pt>
                <c:pt idx="23">
                  <c:v>5.157483</c:v>
                </c:pt>
                <c:pt idx="24">
                  <c:v>6.466043</c:v>
                </c:pt>
                <c:pt idx="25">
                  <c:v>6.1468820000000006</c:v>
                </c:pt>
                <c:pt idx="26">
                  <c:v>2.1318359999999998</c:v>
                </c:pt>
                <c:pt idx="27">
                  <c:v>6.6447729999999998</c:v>
                </c:pt>
                <c:pt idx="28">
                  <c:v>4.0468019999999996</c:v>
                </c:pt>
                <c:pt idx="29">
                  <c:v>5.1830159999999994</c:v>
                </c:pt>
                <c:pt idx="30">
                  <c:v>4.9723690000000005</c:v>
                </c:pt>
                <c:pt idx="31">
                  <c:v>8.0873809999999988</c:v>
                </c:pt>
                <c:pt idx="32">
                  <c:v>7.4873579999999995</c:v>
                </c:pt>
                <c:pt idx="33">
                  <c:v>7.0213830000000002</c:v>
                </c:pt>
                <c:pt idx="34">
                  <c:v>5.4638770000000001</c:v>
                </c:pt>
                <c:pt idx="35">
                  <c:v>8.4448420000000013</c:v>
                </c:pt>
                <c:pt idx="36">
                  <c:v>7.085216</c:v>
                </c:pt>
                <c:pt idx="37">
                  <c:v>10.46832</c:v>
                </c:pt>
                <c:pt idx="38">
                  <c:v>6.3702950000000005</c:v>
                </c:pt>
                <c:pt idx="39">
                  <c:v>10.29598</c:v>
                </c:pt>
                <c:pt idx="40">
                  <c:v>4.9276869999999997</c:v>
                </c:pt>
                <c:pt idx="41">
                  <c:v>5.597925</c:v>
                </c:pt>
                <c:pt idx="42">
                  <c:v>4.1680840000000003</c:v>
                </c:pt>
                <c:pt idx="43">
                  <c:v>5.5532430000000002</c:v>
                </c:pt>
                <c:pt idx="44">
                  <c:v>3.5425279999999999</c:v>
                </c:pt>
                <c:pt idx="45">
                  <c:v>3.9638209999999998</c:v>
                </c:pt>
                <c:pt idx="46">
                  <c:v>0.33815110000000004</c:v>
                </c:pt>
                <c:pt idx="47">
                  <c:v>0.58709669999999992</c:v>
                </c:pt>
                <c:pt idx="48">
                  <c:v>-0.39591930000000003</c:v>
                </c:pt>
                <c:pt idx="49">
                  <c:v>-0.90657690000000002</c:v>
                </c:pt>
                <c:pt idx="50">
                  <c:v>-0.96402589999999988</c:v>
                </c:pt>
                <c:pt idx="51">
                  <c:v>2.974421</c:v>
                </c:pt>
                <c:pt idx="52">
                  <c:v>2.2595009999999998</c:v>
                </c:pt>
                <c:pt idx="53">
                  <c:v>5.3362130000000008</c:v>
                </c:pt>
                <c:pt idx="54">
                  <c:v>4.6149089999999999</c:v>
                </c:pt>
                <c:pt idx="55">
                  <c:v>4.4744779999999995</c:v>
                </c:pt>
                <c:pt idx="56">
                  <c:v>-0.2235723</c:v>
                </c:pt>
                <c:pt idx="57">
                  <c:v>3.797857</c:v>
                </c:pt>
                <c:pt idx="58">
                  <c:v>5.1510999999999996</c:v>
                </c:pt>
                <c:pt idx="59">
                  <c:v>5.6809070000000004</c:v>
                </c:pt>
                <c:pt idx="60">
                  <c:v>1.8509740000000001</c:v>
                </c:pt>
                <c:pt idx="61">
                  <c:v>5.2723810000000002</c:v>
                </c:pt>
                <c:pt idx="62">
                  <c:v>5.6170749999999998</c:v>
                </c:pt>
                <c:pt idx="63">
                  <c:v>3.312732</c:v>
                </c:pt>
                <c:pt idx="64">
                  <c:v>-0.52358369999999999</c:v>
                </c:pt>
                <c:pt idx="65">
                  <c:v>4.965986</c:v>
                </c:pt>
                <c:pt idx="66">
                  <c:v>2.0041720000000001</c:v>
                </c:pt>
                <c:pt idx="67">
                  <c:v>2.3552490000000001</c:v>
                </c:pt>
                <c:pt idx="68">
                  <c:v>2.0169380000000001</c:v>
                </c:pt>
                <c:pt idx="69">
                  <c:v>5.3617460000000001</c:v>
                </c:pt>
                <c:pt idx="70">
                  <c:v>2.6488770000000001</c:v>
                </c:pt>
                <c:pt idx="71">
                  <c:v>3.6318929999999998</c:v>
                </c:pt>
                <c:pt idx="72">
                  <c:v>3.025487</c:v>
                </c:pt>
                <c:pt idx="73">
                  <c:v>5.9298530000000005</c:v>
                </c:pt>
                <c:pt idx="74">
                  <c:v>2.1765190000000003</c:v>
                </c:pt>
                <c:pt idx="75">
                  <c:v>4.085102</c:v>
                </c:pt>
                <c:pt idx="76">
                  <c:v>1.7105439999999998</c:v>
                </c:pt>
                <c:pt idx="77">
                  <c:v>4.7617229999999999</c:v>
                </c:pt>
                <c:pt idx="78">
                  <c:v>0.47219879999999997</c:v>
                </c:pt>
                <c:pt idx="79">
                  <c:v>3.5106119999999996</c:v>
                </c:pt>
                <c:pt idx="80">
                  <c:v>3.7021090000000001</c:v>
                </c:pt>
                <c:pt idx="81">
                  <c:v>3.0957030000000003</c:v>
                </c:pt>
                <c:pt idx="82">
                  <c:v>2.093537</c:v>
                </c:pt>
                <c:pt idx="83">
                  <c:v>5.2276980000000002</c:v>
                </c:pt>
                <c:pt idx="84">
                  <c:v>2.0552380000000001</c:v>
                </c:pt>
                <c:pt idx="85">
                  <c:v>2.1190700000000002</c:v>
                </c:pt>
                <c:pt idx="86">
                  <c:v>2.106303</c:v>
                </c:pt>
                <c:pt idx="87">
                  <c:v>0.27431890000000003</c:v>
                </c:pt>
                <c:pt idx="88">
                  <c:v>3.306349</c:v>
                </c:pt>
                <c:pt idx="89">
                  <c:v>4.0531859999999993</c:v>
                </c:pt>
                <c:pt idx="90">
                  <c:v>2.4063149999999998</c:v>
                </c:pt>
                <c:pt idx="91">
                  <c:v>3.5489109999999999</c:v>
                </c:pt>
                <c:pt idx="92">
                  <c:v>2.527596</c:v>
                </c:pt>
                <c:pt idx="93">
                  <c:v>3.887222</c:v>
                </c:pt>
                <c:pt idx="94">
                  <c:v>2.8403740000000002</c:v>
                </c:pt>
                <c:pt idx="95">
                  <c:v>3.306349</c:v>
                </c:pt>
                <c:pt idx="96">
                  <c:v>-0.85551120000000003</c:v>
                </c:pt>
                <c:pt idx="97">
                  <c:v>3.0765530000000001</c:v>
                </c:pt>
                <c:pt idx="98">
                  <c:v>-2.9236749999999998</c:v>
                </c:pt>
                <c:pt idx="99">
                  <c:v>2.1254529999999998</c:v>
                </c:pt>
                <c:pt idx="100">
                  <c:v>-0.66401449999999995</c:v>
                </c:pt>
                <c:pt idx="101">
                  <c:v>1.1679700000000002</c:v>
                </c:pt>
                <c:pt idx="102">
                  <c:v>-1.181055</c:v>
                </c:pt>
                <c:pt idx="103">
                  <c:v>2.7127089999999998</c:v>
                </c:pt>
                <c:pt idx="104">
                  <c:v>-1.68533</c:v>
                </c:pt>
                <c:pt idx="105">
                  <c:v>-0.93849300000000002</c:v>
                </c:pt>
                <c:pt idx="106">
                  <c:v>-1.838527</c:v>
                </c:pt>
                <c:pt idx="107">
                  <c:v>7.6439069999999998E-2</c:v>
                </c:pt>
                <c:pt idx="108">
                  <c:v>0.98923970000000006</c:v>
                </c:pt>
                <c:pt idx="109">
                  <c:v>3.268049</c:v>
                </c:pt>
                <c:pt idx="110">
                  <c:v>0.72114440000000002</c:v>
                </c:pt>
                <c:pt idx="111">
                  <c:v>4.5319270000000005</c:v>
                </c:pt>
                <c:pt idx="112">
                  <c:v>0.3509176</c:v>
                </c:pt>
                <c:pt idx="113">
                  <c:v>0.51688129999999999</c:v>
                </c:pt>
                <c:pt idx="114">
                  <c:v>0.37645050000000002</c:v>
                </c:pt>
                <c:pt idx="115">
                  <c:v>1.9658720000000001</c:v>
                </c:pt>
                <c:pt idx="116">
                  <c:v>2.2595009999999998</c:v>
                </c:pt>
                <c:pt idx="117">
                  <c:v>3.4148640000000001</c:v>
                </c:pt>
                <c:pt idx="118">
                  <c:v>4.7361899999999997</c:v>
                </c:pt>
                <c:pt idx="119">
                  <c:v>7.6597049999999989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'integral Histogram fits 5 mS'!$M$18</c:f>
              <c:strCache>
                <c:ptCount val="1"/>
                <c:pt idx="0">
                  <c:v>Background fit</c:v>
                </c:pt>
              </c:strCache>
            </c:strRef>
          </c:tx>
          <c:marker>
            <c:symbol val="none"/>
          </c:marker>
          <c:xVal>
            <c:numRef>
              <c:f>'integral Histogram fits 5 mS'!$K$19:$K$137</c:f>
              <c:numCache>
                <c:formatCode>0.00E+00</c:formatCode>
                <c:ptCount val="119"/>
                <c:pt idx="0">
                  <c:v>0</c:v>
                </c:pt>
                <c:pt idx="1">
                  <c:v>1.0227270402893092</c:v>
                </c:pt>
                <c:pt idx="2">
                  <c:v>2.0454540805786183</c:v>
                </c:pt>
                <c:pt idx="3">
                  <c:v>3.0681811208679273</c:v>
                </c:pt>
                <c:pt idx="4">
                  <c:v>4.0909081611572367</c:v>
                </c:pt>
                <c:pt idx="5">
                  <c:v>5.113635201446546</c:v>
                </c:pt>
                <c:pt idx="6">
                  <c:v>6.1363622417358545</c:v>
                </c:pt>
                <c:pt idx="7">
                  <c:v>7.159089282025163</c:v>
                </c:pt>
                <c:pt idx="8">
                  <c:v>8.1818163223144733</c:v>
                </c:pt>
                <c:pt idx="9">
                  <c:v>9.2045433626037809</c:v>
                </c:pt>
                <c:pt idx="10">
                  <c:v>10.227270402893092</c:v>
                </c:pt>
                <c:pt idx="11">
                  <c:v>11.2499974431824</c:v>
                </c:pt>
                <c:pt idx="12">
                  <c:v>12.272724483471709</c:v>
                </c:pt>
                <c:pt idx="13">
                  <c:v>13.295451523761018</c:v>
                </c:pt>
                <c:pt idx="14">
                  <c:v>14.318178564050326</c:v>
                </c:pt>
                <c:pt idx="15">
                  <c:v>15.340905604339635</c:v>
                </c:pt>
                <c:pt idx="16">
                  <c:v>16.363632644628947</c:v>
                </c:pt>
                <c:pt idx="17">
                  <c:v>17.386359684918254</c:v>
                </c:pt>
                <c:pt idx="18">
                  <c:v>18.409086725207562</c:v>
                </c:pt>
                <c:pt idx="19">
                  <c:v>19.431813765496873</c:v>
                </c:pt>
                <c:pt idx="20">
                  <c:v>20.454540805786184</c:v>
                </c:pt>
                <c:pt idx="21">
                  <c:v>21.477267846075492</c:v>
                </c:pt>
                <c:pt idx="22">
                  <c:v>22.499994886364799</c:v>
                </c:pt>
                <c:pt idx="23">
                  <c:v>23.522721926654107</c:v>
                </c:pt>
                <c:pt idx="24">
                  <c:v>24.545448966943418</c:v>
                </c:pt>
                <c:pt idx="25">
                  <c:v>25.568176007232729</c:v>
                </c:pt>
                <c:pt idx="26">
                  <c:v>26.590903047522037</c:v>
                </c:pt>
                <c:pt idx="27">
                  <c:v>27.613630087811348</c:v>
                </c:pt>
                <c:pt idx="28">
                  <c:v>28.636357128100652</c:v>
                </c:pt>
                <c:pt idx="29">
                  <c:v>29.659084168389963</c:v>
                </c:pt>
                <c:pt idx="30">
                  <c:v>30.681811208679271</c:v>
                </c:pt>
                <c:pt idx="31">
                  <c:v>31.704538248968582</c:v>
                </c:pt>
                <c:pt idx="32">
                  <c:v>32.727265289257893</c:v>
                </c:pt>
                <c:pt idx="33">
                  <c:v>33.749992329547204</c:v>
                </c:pt>
                <c:pt idx="34">
                  <c:v>34.772719369836508</c:v>
                </c:pt>
                <c:pt idx="35">
                  <c:v>35.79544641012582</c:v>
                </c:pt>
                <c:pt idx="36">
                  <c:v>36.818173450415124</c:v>
                </c:pt>
                <c:pt idx="37">
                  <c:v>37.840900490704435</c:v>
                </c:pt>
                <c:pt idx="38">
                  <c:v>38.863627530993746</c:v>
                </c:pt>
                <c:pt idx="39">
                  <c:v>39.886354571283057</c:v>
                </c:pt>
                <c:pt idx="40">
                  <c:v>40.909081611572368</c:v>
                </c:pt>
                <c:pt idx="41">
                  <c:v>41.931808651861672</c:v>
                </c:pt>
                <c:pt idx="42">
                  <c:v>42.954535692150984</c:v>
                </c:pt>
                <c:pt idx="43">
                  <c:v>43.977262732440288</c:v>
                </c:pt>
                <c:pt idx="44">
                  <c:v>44.999989772729599</c:v>
                </c:pt>
                <c:pt idx="45">
                  <c:v>46.02271681301891</c:v>
                </c:pt>
                <c:pt idx="46">
                  <c:v>47.045443853308214</c:v>
                </c:pt>
                <c:pt idx="47">
                  <c:v>48.068170893597525</c:v>
                </c:pt>
                <c:pt idx="48">
                  <c:v>49.090897933886836</c:v>
                </c:pt>
                <c:pt idx="49">
                  <c:v>50.113624974176147</c:v>
                </c:pt>
                <c:pt idx="50">
                  <c:v>51.136352014465459</c:v>
                </c:pt>
                <c:pt idx="51">
                  <c:v>52.159079054754763</c:v>
                </c:pt>
                <c:pt idx="52">
                  <c:v>53.181806095044074</c:v>
                </c:pt>
                <c:pt idx="53">
                  <c:v>54.204533135333385</c:v>
                </c:pt>
                <c:pt idx="54">
                  <c:v>55.227260175622696</c:v>
                </c:pt>
                <c:pt idx="55">
                  <c:v>56.249987215911993</c:v>
                </c:pt>
                <c:pt idx="56">
                  <c:v>57.272714256201304</c:v>
                </c:pt>
                <c:pt idx="57">
                  <c:v>58.295441296490615</c:v>
                </c:pt>
                <c:pt idx="58">
                  <c:v>59.318168336779927</c:v>
                </c:pt>
                <c:pt idx="59">
                  <c:v>60.340895377069238</c:v>
                </c:pt>
                <c:pt idx="60">
                  <c:v>61.363622417358542</c:v>
                </c:pt>
                <c:pt idx="61">
                  <c:v>62.386349457647853</c:v>
                </c:pt>
                <c:pt idx="62">
                  <c:v>63.409076497937164</c:v>
                </c:pt>
                <c:pt idx="63">
                  <c:v>64.431803538226475</c:v>
                </c:pt>
                <c:pt idx="64">
                  <c:v>65.454530578515786</c:v>
                </c:pt>
                <c:pt idx="65">
                  <c:v>66.477257618805098</c:v>
                </c:pt>
                <c:pt idx="66">
                  <c:v>67.499984659094409</c:v>
                </c:pt>
                <c:pt idx="67">
                  <c:v>68.522711699383706</c:v>
                </c:pt>
                <c:pt idx="68">
                  <c:v>69.545438739673017</c:v>
                </c:pt>
                <c:pt idx="69">
                  <c:v>70.568165779962328</c:v>
                </c:pt>
                <c:pt idx="70">
                  <c:v>71.590892820251639</c:v>
                </c:pt>
                <c:pt idx="71">
                  <c:v>72.61361986054095</c:v>
                </c:pt>
                <c:pt idx="72">
                  <c:v>73.636346900830247</c:v>
                </c:pt>
                <c:pt idx="73">
                  <c:v>74.659073941119559</c:v>
                </c:pt>
                <c:pt idx="74">
                  <c:v>75.68180098140887</c:v>
                </c:pt>
                <c:pt idx="75">
                  <c:v>76.704528021698181</c:v>
                </c:pt>
                <c:pt idx="76">
                  <c:v>77.727255061987492</c:v>
                </c:pt>
                <c:pt idx="77">
                  <c:v>78.749982102276789</c:v>
                </c:pt>
                <c:pt idx="78">
                  <c:v>79.772709142566114</c:v>
                </c:pt>
                <c:pt idx="79">
                  <c:v>80.795436182855411</c:v>
                </c:pt>
                <c:pt idx="80">
                  <c:v>81.818163223144737</c:v>
                </c:pt>
                <c:pt idx="81">
                  <c:v>82.840890263434034</c:v>
                </c:pt>
                <c:pt idx="82">
                  <c:v>83.863617303723345</c:v>
                </c:pt>
                <c:pt idx="83">
                  <c:v>84.886344344012656</c:v>
                </c:pt>
                <c:pt idx="84">
                  <c:v>85.909071384301967</c:v>
                </c:pt>
                <c:pt idx="85">
                  <c:v>86.931798424591278</c:v>
                </c:pt>
                <c:pt idx="86">
                  <c:v>87.954525464880575</c:v>
                </c:pt>
                <c:pt idx="87">
                  <c:v>88.977252505169886</c:v>
                </c:pt>
                <c:pt idx="88">
                  <c:v>89.999979545459198</c:v>
                </c:pt>
                <c:pt idx="89">
                  <c:v>91.022706585748509</c:v>
                </c:pt>
                <c:pt idx="90">
                  <c:v>92.04543362603782</c:v>
                </c:pt>
                <c:pt idx="91">
                  <c:v>93.068160666327131</c:v>
                </c:pt>
                <c:pt idx="92">
                  <c:v>94.090887706616428</c:v>
                </c:pt>
                <c:pt idx="93">
                  <c:v>95.113614746905753</c:v>
                </c:pt>
                <c:pt idx="94">
                  <c:v>96.13634178719505</c:v>
                </c:pt>
                <c:pt idx="95">
                  <c:v>97.159068827484376</c:v>
                </c:pt>
                <c:pt idx="96">
                  <c:v>98.181795867773673</c:v>
                </c:pt>
                <c:pt idx="97">
                  <c:v>99.20452290806297</c:v>
                </c:pt>
                <c:pt idx="98">
                  <c:v>100.22724994835229</c:v>
                </c:pt>
                <c:pt idx="99">
                  <c:v>101.24997698864159</c:v>
                </c:pt>
                <c:pt idx="100">
                  <c:v>102.27270402893092</c:v>
                </c:pt>
                <c:pt idx="101">
                  <c:v>103.29543106922021</c:v>
                </c:pt>
                <c:pt idx="102">
                  <c:v>104.31815810950953</c:v>
                </c:pt>
                <c:pt idx="103">
                  <c:v>105.34088514979884</c:v>
                </c:pt>
                <c:pt idx="104">
                  <c:v>106.36361219008815</c:v>
                </c:pt>
                <c:pt idx="105">
                  <c:v>107.38633923037744</c:v>
                </c:pt>
                <c:pt idx="106">
                  <c:v>108.40906627066677</c:v>
                </c:pt>
                <c:pt idx="107">
                  <c:v>109.43179331095607</c:v>
                </c:pt>
                <c:pt idx="108">
                  <c:v>110.45452035124539</c:v>
                </c:pt>
                <c:pt idx="109">
                  <c:v>111.47724739153469</c:v>
                </c:pt>
                <c:pt idx="110">
                  <c:v>112.49997443182399</c:v>
                </c:pt>
                <c:pt idx="111">
                  <c:v>113.52270147211331</c:v>
                </c:pt>
                <c:pt idx="112">
                  <c:v>114.54542851240261</c:v>
                </c:pt>
                <c:pt idx="113">
                  <c:v>115.56815555269193</c:v>
                </c:pt>
                <c:pt idx="114">
                  <c:v>116.59088259298123</c:v>
                </c:pt>
                <c:pt idx="115">
                  <c:v>117.61360963327056</c:v>
                </c:pt>
                <c:pt idx="116">
                  <c:v>118.63633667355985</c:v>
                </c:pt>
                <c:pt idx="117">
                  <c:v>119.65906371384916</c:v>
                </c:pt>
                <c:pt idx="118">
                  <c:v>120.68179075413848</c:v>
                </c:pt>
              </c:numCache>
            </c:numRef>
          </c:xVal>
          <c:yVal>
            <c:numRef>
              <c:f>'integral Histogram fits 5 mS'!$M$19:$M$303</c:f>
              <c:numCache>
                <c:formatCode>0.00E+00</c:formatCode>
                <c:ptCount val="285"/>
                <c:pt idx="0">
                  <c:v>1.177962664764985</c:v>
                </c:pt>
                <c:pt idx="1">
                  <c:v>1.3372200425659857</c:v>
                </c:pt>
                <c:pt idx="2">
                  <c:v>1.511854891347872</c:v>
                </c:pt>
                <c:pt idx="3">
                  <c:v>1.7020756316375563</c:v>
                </c:pt>
                <c:pt idx="4">
                  <c:v>1.907848682590964</c:v>
                </c:pt>
                <c:pt idx="5">
                  <c:v>2.128866581179758</c:v>
                </c:pt>
                <c:pt idx="6">
                  <c:v>2.3645200976292795</c:v>
                </c:pt>
                <c:pt idx="7">
                  <c:v>2.6138758793072729</c:v>
                </c:pt>
                <c:pt idx="8">
                  <c:v>2.8756611177340954</c:v>
                </c:pt>
                <c:pt idx="9">
                  <c:v>3.1482566191809873</c:v>
                </c:pt>
                <c:pt idx="10">
                  <c:v>3.4296994652954784</c:v>
                </c:pt>
                <c:pt idx="11">
                  <c:v>3.7176961776054709</c:v>
                </c:pt>
                <c:pt idx="12">
                  <c:v>4.0096469547059055</c:v>
                </c:pt>
                <c:pt idx="13">
                  <c:v>4.3026811444862307</c:v>
                </c:pt>
                <c:pt idx="14">
                  <c:v>4.5937036617241924</c:v>
                </c:pt>
                <c:pt idx="15">
                  <c:v>4.8794515837363113</c:v>
                </c:pt>
                <c:pt idx="16">
                  <c:v>5.1565596767744086</c:v>
                </c:pt>
                <c:pt idx="17">
                  <c:v>5.4216331487440899</c:v>
                </c:pt>
                <c:pt idx="18">
                  <c:v>5.6713255153909099</c:v>
                </c:pt>
                <c:pt idx="19">
                  <c:v>5.9024191320667132</c:v>
                </c:pt>
                <c:pt idx="20">
                  <c:v>6.1119057035249096</c:v>
                </c:pt>
                <c:pt idx="21">
                  <c:v>6.2970639575595122</c:v>
                </c:pt>
                <c:pt idx="22">
                  <c:v>6.4555316666872713</c:v>
                </c:pt>
                <c:pt idx="23">
                  <c:v>6.5853693307595211</c:v>
                </c:pt>
                <c:pt idx="24">
                  <c:v>6.6851130903452178</c:v>
                </c:pt>
                <c:pt idx="25">
                  <c:v>6.7538148164631915</c:v>
                </c:pt>
                <c:pt idx="26">
                  <c:v>6.7910678002002083</c:v>
                </c:pt>
                <c:pt idx="27">
                  <c:v>6.797017023172681</c:v>
                </c:pt>
                <c:pt idx="28">
                  <c:v>6.7723535990320762</c:v>
                </c:pt>
                <c:pt idx="29">
                  <c:v>6.718293606423857</c:v>
                </c:pt>
                <c:pt idx="30">
                  <c:v>6.6365421528285093</c:v>
                </c:pt>
                <c:pt idx="31">
                  <c:v>6.5292440850776154</c:v>
                </c:pt>
                <c:pt idx="32">
                  <c:v>6.3989232672317282</c:v>
                </c:pt>
                <c:pt idx="33">
                  <c:v>6.2484127555165241</c:v>
                </c:pt>
                <c:pt idx="34">
                  <c:v>6.08077849456593</c:v>
                </c:pt>
                <c:pt idx="35">
                  <c:v>5.8992393275993962</c:v>
                </c:pt>
                <c:pt idx="36">
                  <c:v>5.7070861510389976</c:v>
                </c:pt>
                <c:pt idx="37">
                  <c:v>5.507602954537175</c:v>
                </c:pt>
                <c:pt idx="38">
                  <c:v>5.3039922804662272</c:v>
                </c:pt>
                <c:pt idx="39">
                  <c:v>5.0993073286718698</c:v>
                </c:pt>
                <c:pt idx="40">
                  <c:v>4.8963925435287941</c:v>
                </c:pt>
                <c:pt idx="41">
                  <c:v>4.6978340751075471</c:v>
                </c:pt>
                <c:pt idx="42">
                  <c:v>4.5059210302129848</c:v>
                </c:pt>
                <c:pt idx="43">
                  <c:v>4.3226179477741775</c:v>
                </c:pt>
                <c:pt idx="44">
                  <c:v>4.1495484705557955</c:v>
                </c:pt>
                <c:pt idx="45">
                  <c:v>3.9879897625205594</c:v>
                </c:pt>
                <c:pt idx="46">
                  <c:v>3.8388768555724058</c:v>
                </c:pt>
                <c:pt idx="47">
                  <c:v>3.7028158134114575</c:v>
                </c:pt>
                <c:pt idx="48">
                  <c:v>3.5801043814606093</c:v>
                </c:pt>
                <c:pt idx="49">
                  <c:v>3.4707586529963379</c:v>
                </c:pt>
                <c:pt idx="50">
                  <c:v>3.3745442208798249</c:v>
                </c:pt>
                <c:pt idx="51">
                  <c:v>3.2910102958121286</c:v>
                </c:pt>
                <c:pt idx="52">
                  <c:v>3.2195253468163214</c:v>
                </c:pt>
                <c:pt idx="53">
                  <c:v>3.1593129463811875</c:v>
                </c:pt>
                <c:pt idx="54">
                  <c:v>3.1094866687384899</c:v>
                </c:pt>
                <c:pt idx="55">
                  <c:v>3.0690830820015584</c:v>
                </c:pt>
                <c:pt idx="56">
                  <c:v>3.0370920806568273</c:v>
                </c:pt>
                <c:pt idx="57">
                  <c:v>3.012484012523216</c:v>
                </c:pt>
                <c:pt idx="58">
                  <c:v>2.9942332537115366</c:v>
                </c:pt>
                <c:pt idx="59">
                  <c:v>2.9813380681929109</c:v>
                </c:pt>
                <c:pt idx="60">
                  <c:v>2.9728367492922785</c:v>
                </c:pt>
                <c:pt idx="61">
                  <c:v>2.9678201748529585</c:v>
                </c:pt>
                <c:pt idx="62">
                  <c:v>2.9654410140663705</c:v>
                </c:pt>
                <c:pt idx="63">
                  <c:v>2.9649199019021739</c:v>
                </c:pt>
                <c:pt idx="64">
                  <c:v>2.9655489480660679</c:v>
                </c:pt>
                <c:pt idx="65">
                  <c:v>2.9666929739591765</c:v>
                </c:pt>
                <c:pt idx="66">
                  <c:v>2.9677888765166762</c:v>
                </c:pt>
                <c:pt idx="67">
                  <c:v>2.9683435058315277</c:v>
                </c:pt>
                <c:pt idx="68">
                  <c:v>2.9679304180545438</c:v>
                </c:pt>
                <c:pt idx="69">
                  <c:v>2.9661858300502595</c:v>
                </c:pt>
                <c:pt idx="70">
                  <c:v>2.9628040612401145</c:v>
                </c:pt>
                <c:pt idx="71">
                  <c:v>2.9575327041158435</c:v>
                </c:pt>
                <c:pt idx="72">
                  <c:v>2.9501677206807675</c:v>
                </c:pt>
                <c:pt idx="73">
                  <c:v>2.9405486196502677</c:v>
                </c:pt>
                <c:pt idx="74">
                  <c:v>2.9285538301460319</c:v>
                </c:pt>
                <c:pt idx="75">
                  <c:v>2.9140963528734369</c:v>
                </c:pt>
                <c:pt idx="76">
                  <c:v>2.8971197399492832</c:v>
                </c:pt>
                <c:pt idx="77">
                  <c:v>2.8775944298408405</c:v>
                </c:pt>
                <c:pt idx="78">
                  <c:v>2.855514444179259</c:v>
                </c:pt>
                <c:pt idx="79">
                  <c:v>2.8308944381900738</c:v>
                </c:pt>
                <c:pt idx="80">
                  <c:v>2.8037670856589281</c:v>
                </c:pt>
                <c:pt idx="81">
                  <c:v>2.7741807721521212</c:v>
                </c:pt>
                <c:pt idx="82">
                  <c:v>2.7421975660346316</c:v>
                </c:pt>
                <c:pt idx="83">
                  <c:v>2.7078914350747376</c:v>
                </c:pt>
                <c:pt idx="84">
                  <c:v>2.6713466765331919</c:v>
                </c:pt>
                <c:pt idx="85">
                  <c:v>2.6326565301021625</c:v>
                </c:pt>
                <c:pt idx="86">
                  <c:v>2.591921945449903</c:v>
                </c:pt>
                <c:pt idx="87">
                  <c:v>2.5492504790795234</c:v>
                </c:pt>
                <c:pt idx="88">
                  <c:v>2.5047552984351098</c:v>
                </c:pt>
                <c:pt idx="89">
                  <c:v>2.4585542744635798</c:v>
                </c:pt>
                <c:pt idx="90">
                  <c:v>2.4107691470044466</c:v>
                </c:pt>
                <c:pt idx="91">
                  <c:v>2.3615247503212604</c:v>
                </c:pt>
                <c:pt idx="92">
                  <c:v>2.3109482887396871</c:v>
                </c:pt>
                <c:pt idx="93">
                  <c:v>2.2591686546828891</c:v>
                </c:pt>
                <c:pt idx="94">
                  <c:v>2.2063157833854254</c:v>
                </c:pt>
                <c:pt idx="95">
                  <c:v>2.1525200402306339</c:v>
                </c:pt>
                <c:pt idx="96">
                  <c:v>2.0979116380143306</c:v>
                </c:pt>
                <c:pt idx="97">
                  <c:v>2.0426200825175336</c:v>
                </c:pt>
                <c:pt idx="98">
                  <c:v>1.9867736456051814</c:v>
                </c:pt>
                <c:pt idx="99">
                  <c:v>1.9304988656890603</c:v>
                </c:pt>
                <c:pt idx="100">
                  <c:v>1.8739200758338368</c:v>
                </c:pt>
                <c:pt idx="101">
                  <c:v>1.8171589600751694</c:v>
                </c:pt>
                <c:pt idx="102">
                  <c:v>1.7603341386853868</c:v>
                </c:pt>
                <c:pt idx="103">
                  <c:v>1.7035607831895729</c:v>
                </c:pt>
                <c:pt idx="104">
                  <c:v>1.6469502619235368</c:v>
                </c:pt>
                <c:pt idx="105">
                  <c:v>1.5906098168532321</c:v>
                </c:pt>
                <c:pt idx="106">
                  <c:v>1.5346422722574296</c:v>
                </c:pt>
                <c:pt idx="107">
                  <c:v>1.4791457757245379</c:v>
                </c:pt>
                <c:pt idx="108">
                  <c:v>1.4242135717405122</c:v>
                </c:pt>
                <c:pt idx="109">
                  <c:v>1.3699338079565186</c:v>
                </c:pt>
                <c:pt idx="110">
                  <c:v>1.3163893740290107</c:v>
                </c:pt>
                <c:pt idx="111">
                  <c:v>1.2636577727270775</c:v>
                </c:pt>
                <c:pt idx="112">
                  <c:v>1.2118110228065886</c:v>
                </c:pt>
                <c:pt idx="113">
                  <c:v>1.1609155929615944</c:v>
                </c:pt>
                <c:pt idx="114">
                  <c:v>1.1110323659836137</c:v>
                </c:pt>
                <c:pt idx="115">
                  <c:v>1.0622166320909285</c:v>
                </c:pt>
                <c:pt idx="116">
                  <c:v>1.0145181102350009</c:v>
                </c:pt>
                <c:pt idx="117">
                  <c:v>0.96798099605057886</c:v>
                </c:pt>
                <c:pt idx="118">
                  <c:v>0.92264403499142922</c:v>
                </c:pt>
                <c:pt idx="119">
                  <c:v>0.87854061908522851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'integral Histogram fits 5 mS'!$N$18</c:f>
              <c:strCache>
                <c:ptCount val="1"/>
                <c:pt idx="0">
                  <c:v>Background gaussian 1</c:v>
                </c:pt>
              </c:strCache>
            </c:strRef>
          </c:tx>
          <c:marker>
            <c:symbol val="none"/>
          </c:marker>
          <c:xVal>
            <c:numRef>
              <c:f>'integral Histogram fits 5 mS'!$K$19:$K$240</c:f>
              <c:numCache>
                <c:formatCode>0.00E+00</c:formatCode>
                <c:ptCount val="222"/>
                <c:pt idx="0">
                  <c:v>0</c:v>
                </c:pt>
                <c:pt idx="1">
                  <c:v>1.0227270402893092</c:v>
                </c:pt>
                <c:pt idx="2">
                  <c:v>2.0454540805786183</c:v>
                </c:pt>
                <c:pt idx="3">
                  <c:v>3.0681811208679273</c:v>
                </c:pt>
                <c:pt idx="4">
                  <c:v>4.0909081611572367</c:v>
                </c:pt>
                <c:pt idx="5">
                  <c:v>5.113635201446546</c:v>
                </c:pt>
                <c:pt idx="6">
                  <c:v>6.1363622417358545</c:v>
                </c:pt>
                <c:pt idx="7">
                  <c:v>7.159089282025163</c:v>
                </c:pt>
                <c:pt idx="8">
                  <c:v>8.1818163223144733</c:v>
                </c:pt>
                <c:pt idx="9">
                  <c:v>9.2045433626037809</c:v>
                </c:pt>
                <c:pt idx="10">
                  <c:v>10.227270402893092</c:v>
                </c:pt>
                <c:pt idx="11">
                  <c:v>11.2499974431824</c:v>
                </c:pt>
                <c:pt idx="12">
                  <c:v>12.272724483471709</c:v>
                </c:pt>
                <c:pt idx="13">
                  <c:v>13.295451523761018</c:v>
                </c:pt>
                <c:pt idx="14">
                  <c:v>14.318178564050326</c:v>
                </c:pt>
                <c:pt idx="15">
                  <c:v>15.340905604339635</c:v>
                </c:pt>
                <c:pt idx="16">
                  <c:v>16.363632644628947</c:v>
                </c:pt>
                <c:pt idx="17">
                  <c:v>17.386359684918254</c:v>
                </c:pt>
                <c:pt idx="18">
                  <c:v>18.409086725207562</c:v>
                </c:pt>
                <c:pt idx="19">
                  <c:v>19.431813765496873</c:v>
                </c:pt>
                <c:pt idx="20">
                  <c:v>20.454540805786184</c:v>
                </c:pt>
                <c:pt idx="21">
                  <c:v>21.477267846075492</c:v>
                </c:pt>
                <c:pt idx="22">
                  <c:v>22.499994886364799</c:v>
                </c:pt>
                <c:pt idx="23">
                  <c:v>23.522721926654107</c:v>
                </c:pt>
                <c:pt idx="24">
                  <c:v>24.545448966943418</c:v>
                </c:pt>
                <c:pt idx="25">
                  <c:v>25.568176007232729</c:v>
                </c:pt>
                <c:pt idx="26">
                  <c:v>26.590903047522037</c:v>
                </c:pt>
                <c:pt idx="27">
                  <c:v>27.613630087811348</c:v>
                </c:pt>
                <c:pt idx="28">
                  <c:v>28.636357128100652</c:v>
                </c:pt>
                <c:pt idx="29">
                  <c:v>29.659084168389963</c:v>
                </c:pt>
                <c:pt idx="30">
                  <c:v>30.681811208679271</c:v>
                </c:pt>
                <c:pt idx="31">
                  <c:v>31.704538248968582</c:v>
                </c:pt>
                <c:pt idx="32">
                  <c:v>32.727265289257893</c:v>
                </c:pt>
                <c:pt idx="33">
                  <c:v>33.749992329547204</c:v>
                </c:pt>
                <c:pt idx="34">
                  <c:v>34.772719369836508</c:v>
                </c:pt>
                <c:pt idx="35">
                  <c:v>35.79544641012582</c:v>
                </c:pt>
                <c:pt idx="36">
                  <c:v>36.818173450415124</c:v>
                </c:pt>
                <c:pt idx="37">
                  <c:v>37.840900490704435</c:v>
                </c:pt>
                <c:pt idx="38">
                  <c:v>38.863627530993746</c:v>
                </c:pt>
                <c:pt idx="39">
                  <c:v>39.886354571283057</c:v>
                </c:pt>
                <c:pt idx="40">
                  <c:v>40.909081611572368</c:v>
                </c:pt>
                <c:pt idx="41">
                  <c:v>41.931808651861672</c:v>
                </c:pt>
                <c:pt idx="42">
                  <c:v>42.954535692150984</c:v>
                </c:pt>
                <c:pt idx="43">
                  <c:v>43.977262732440288</c:v>
                </c:pt>
                <c:pt idx="44">
                  <c:v>44.999989772729599</c:v>
                </c:pt>
                <c:pt idx="45">
                  <c:v>46.02271681301891</c:v>
                </c:pt>
                <c:pt idx="46">
                  <c:v>47.045443853308214</c:v>
                </c:pt>
                <c:pt idx="47">
                  <c:v>48.068170893597525</c:v>
                </c:pt>
                <c:pt idx="48">
                  <c:v>49.090897933886836</c:v>
                </c:pt>
                <c:pt idx="49">
                  <c:v>50.113624974176147</c:v>
                </c:pt>
                <c:pt idx="50">
                  <c:v>51.136352014465459</c:v>
                </c:pt>
                <c:pt idx="51">
                  <c:v>52.159079054754763</c:v>
                </c:pt>
                <c:pt idx="52">
                  <c:v>53.181806095044074</c:v>
                </c:pt>
                <c:pt idx="53">
                  <c:v>54.204533135333385</c:v>
                </c:pt>
                <c:pt idx="54">
                  <c:v>55.227260175622696</c:v>
                </c:pt>
                <c:pt idx="55">
                  <c:v>56.249987215911993</c:v>
                </c:pt>
                <c:pt idx="56">
                  <c:v>57.272714256201304</c:v>
                </c:pt>
                <c:pt idx="57">
                  <c:v>58.295441296490615</c:v>
                </c:pt>
                <c:pt idx="58">
                  <c:v>59.318168336779927</c:v>
                </c:pt>
                <c:pt idx="59">
                  <c:v>60.340895377069238</c:v>
                </c:pt>
                <c:pt idx="60">
                  <c:v>61.363622417358542</c:v>
                </c:pt>
                <c:pt idx="61">
                  <c:v>62.386349457647853</c:v>
                </c:pt>
                <c:pt idx="62">
                  <c:v>63.409076497937164</c:v>
                </c:pt>
                <c:pt idx="63">
                  <c:v>64.431803538226475</c:v>
                </c:pt>
                <c:pt idx="64">
                  <c:v>65.454530578515786</c:v>
                </c:pt>
                <c:pt idx="65">
                  <c:v>66.477257618805098</c:v>
                </c:pt>
                <c:pt idx="66">
                  <c:v>67.499984659094409</c:v>
                </c:pt>
                <c:pt idx="67">
                  <c:v>68.522711699383706</c:v>
                </c:pt>
                <c:pt idx="68">
                  <c:v>69.545438739673017</c:v>
                </c:pt>
                <c:pt idx="69">
                  <c:v>70.568165779962328</c:v>
                </c:pt>
                <c:pt idx="70">
                  <c:v>71.590892820251639</c:v>
                </c:pt>
                <c:pt idx="71">
                  <c:v>72.61361986054095</c:v>
                </c:pt>
                <c:pt idx="72">
                  <c:v>73.636346900830247</c:v>
                </c:pt>
                <c:pt idx="73">
                  <c:v>74.659073941119559</c:v>
                </c:pt>
                <c:pt idx="74">
                  <c:v>75.68180098140887</c:v>
                </c:pt>
                <c:pt idx="75">
                  <c:v>76.704528021698181</c:v>
                </c:pt>
                <c:pt idx="76">
                  <c:v>77.727255061987492</c:v>
                </c:pt>
                <c:pt idx="77">
                  <c:v>78.749982102276789</c:v>
                </c:pt>
                <c:pt idx="78">
                  <c:v>79.772709142566114</c:v>
                </c:pt>
                <c:pt idx="79">
                  <c:v>80.795436182855411</c:v>
                </c:pt>
                <c:pt idx="80">
                  <c:v>81.818163223144737</c:v>
                </c:pt>
                <c:pt idx="81">
                  <c:v>82.840890263434034</c:v>
                </c:pt>
                <c:pt idx="82">
                  <c:v>83.863617303723345</c:v>
                </c:pt>
                <c:pt idx="83">
                  <c:v>84.886344344012656</c:v>
                </c:pt>
                <c:pt idx="84">
                  <c:v>85.909071384301967</c:v>
                </c:pt>
                <c:pt idx="85">
                  <c:v>86.931798424591278</c:v>
                </c:pt>
                <c:pt idx="86">
                  <c:v>87.954525464880575</c:v>
                </c:pt>
                <c:pt idx="87">
                  <c:v>88.977252505169886</c:v>
                </c:pt>
                <c:pt idx="88">
                  <c:v>89.999979545459198</c:v>
                </c:pt>
                <c:pt idx="89">
                  <c:v>91.022706585748509</c:v>
                </c:pt>
                <c:pt idx="90">
                  <c:v>92.04543362603782</c:v>
                </c:pt>
                <c:pt idx="91">
                  <c:v>93.068160666327131</c:v>
                </c:pt>
                <c:pt idx="92">
                  <c:v>94.090887706616428</c:v>
                </c:pt>
                <c:pt idx="93">
                  <c:v>95.113614746905753</c:v>
                </c:pt>
                <c:pt idx="94">
                  <c:v>96.13634178719505</c:v>
                </c:pt>
                <c:pt idx="95">
                  <c:v>97.159068827484376</c:v>
                </c:pt>
                <c:pt idx="96">
                  <c:v>98.181795867773673</c:v>
                </c:pt>
                <c:pt idx="97">
                  <c:v>99.20452290806297</c:v>
                </c:pt>
                <c:pt idx="98">
                  <c:v>100.22724994835229</c:v>
                </c:pt>
                <c:pt idx="99">
                  <c:v>101.24997698864159</c:v>
                </c:pt>
                <c:pt idx="100">
                  <c:v>102.27270402893092</c:v>
                </c:pt>
                <c:pt idx="101">
                  <c:v>103.29543106922021</c:v>
                </c:pt>
                <c:pt idx="102">
                  <c:v>104.31815810950953</c:v>
                </c:pt>
                <c:pt idx="103">
                  <c:v>105.34088514979884</c:v>
                </c:pt>
                <c:pt idx="104">
                  <c:v>106.36361219008815</c:v>
                </c:pt>
                <c:pt idx="105">
                  <c:v>107.38633923037744</c:v>
                </c:pt>
                <c:pt idx="106">
                  <c:v>108.40906627066677</c:v>
                </c:pt>
                <c:pt idx="107">
                  <c:v>109.43179331095607</c:v>
                </c:pt>
                <c:pt idx="108">
                  <c:v>110.45452035124539</c:v>
                </c:pt>
                <c:pt idx="109">
                  <c:v>111.47724739153469</c:v>
                </c:pt>
                <c:pt idx="110">
                  <c:v>112.49997443182399</c:v>
                </c:pt>
                <c:pt idx="111">
                  <c:v>113.52270147211331</c:v>
                </c:pt>
                <c:pt idx="112">
                  <c:v>114.54542851240261</c:v>
                </c:pt>
                <c:pt idx="113">
                  <c:v>115.56815555269193</c:v>
                </c:pt>
                <c:pt idx="114">
                  <c:v>116.59088259298123</c:v>
                </c:pt>
                <c:pt idx="115">
                  <c:v>117.61360963327056</c:v>
                </c:pt>
                <c:pt idx="116">
                  <c:v>118.63633667355985</c:v>
                </c:pt>
                <c:pt idx="117">
                  <c:v>119.65906371384916</c:v>
                </c:pt>
                <c:pt idx="118">
                  <c:v>120.68179075413848</c:v>
                </c:pt>
                <c:pt idx="119">
                  <c:v>121.70451779442779</c:v>
                </c:pt>
              </c:numCache>
            </c:numRef>
          </c:xVal>
          <c:yVal>
            <c:numRef>
              <c:f>'integral Histogram fits 5 mS'!$N$19:$N$231</c:f>
              <c:numCache>
                <c:formatCode>0.00E+00</c:formatCode>
                <c:ptCount val="213"/>
                <c:pt idx="0">
                  <c:v>0.2444429882296266</c:v>
                </c:pt>
                <c:pt idx="1">
                  <c:v>0.26229346316612195</c:v>
                </c:pt>
                <c:pt idx="2">
                  <c:v>0.28116267764128416</c:v>
                </c:pt>
                <c:pt idx="3">
                  <c:v>0.30108435845634529</c:v>
                </c:pt>
                <c:pt idx="4">
                  <c:v>0.32209133240016624</c:v>
                </c:pt>
                <c:pt idx="5">
                  <c:v>0.34421532501625751</c:v>
                </c:pt>
                <c:pt idx="6">
                  <c:v>0.36748675098956513</c:v>
                </c:pt>
                <c:pt idx="7">
                  <c:v>0.39193449688436593</c:v>
                </c:pt>
                <c:pt idx="8">
                  <c:v>0.41758569707118709</c:v>
                </c:pt>
                <c:pt idx="9">
                  <c:v>0.4444655037875832</c:v>
                </c:pt>
                <c:pt idx="10">
                  <c:v>0.47259685238381338</c:v>
                </c:pt>
                <c:pt idx="11">
                  <c:v>0.50200022290897128</c:v>
                </c:pt>
                <c:pt idx="12">
                  <c:v>0.53269339929481785</c:v>
                </c:pt>
                <c:pt idx="13">
                  <c:v>0.56469122749230138</c:v>
                </c:pt>
                <c:pt idx="14">
                  <c:v>0.59800537400837706</c:v>
                </c:pt>
                <c:pt idx="15">
                  <c:v>0.63264408637704794</c:v>
                </c:pt>
                <c:pt idx="16">
                  <c:v>0.66861195717736077</c:v>
                </c:pt>
                <c:pt idx="17">
                  <c:v>0.70590969328118613</c:v>
                </c:pt>
                <c:pt idx="18">
                  <c:v>0.74453389207385667</c:v>
                </c:pt>
                <c:pt idx="19">
                  <c:v>0.78447682643993855</c:v>
                </c:pt>
                <c:pt idx="20">
                  <c:v>0.82572624034353082</c:v>
                </c:pt>
                <c:pt idx="21">
                  <c:v>0.86826515685646122</c:v>
                </c:pt>
                <c:pt idx="22">
                  <c:v>0.91207170049762509</c:v>
                </c:pt>
                <c:pt idx="23">
                  <c:v>0.95711893574167861</c:v>
                </c:pt>
                <c:pt idx="24">
                  <c:v>1.0033747235345494</c:v>
                </c:pt>
                <c:pt idx="25">
                  <c:v>1.0508015976161931</c:v>
                </c:pt>
                <c:pt idx="26">
                  <c:v>1.099356662397178</c:v>
                </c:pt>
                <c:pt idx="27">
                  <c:v>1.1489915140647333</c:v>
                </c:pt>
                <c:pt idx="28">
                  <c:v>1.1996521865056029</c:v>
                </c:pt>
                <c:pt idx="29">
                  <c:v>1.2512791235274952</c:v>
                </c:pt>
                <c:pt idx="30">
                  <c:v>1.30380717873819</c:v>
                </c:pt>
                <c:pt idx="31">
                  <c:v>1.3571656443018962</c:v>
                </c:pt>
                <c:pt idx="32">
                  <c:v>1.4112783096367223</c:v>
                </c:pt>
                <c:pt idx="33">
                  <c:v>1.4660635509459545</c:v>
                </c:pt>
                <c:pt idx="34">
                  <c:v>1.5214344522900716</c:v>
                </c:pt>
                <c:pt idx="35">
                  <c:v>1.5772989587072603</c:v>
                </c:pt>
                <c:pt idx="36">
                  <c:v>1.6335600616788899</c:v>
                </c:pt>
                <c:pt idx="37">
                  <c:v>1.6901160170144705</c:v>
                </c:pt>
                <c:pt idx="38">
                  <c:v>1.746860594999688</c:v>
                </c:pt>
                <c:pt idx="39">
                  <c:v>1.803683362412984</c:v>
                </c:pt>
                <c:pt idx="40">
                  <c:v>1.8604699957728081</c:v>
                </c:pt>
                <c:pt idx="41">
                  <c:v>1.9171026249311276</c:v>
                </c:pt>
                <c:pt idx="42">
                  <c:v>1.973460205881262</c:v>
                </c:pt>
                <c:pt idx="43">
                  <c:v>2.0294189214018248</c:v>
                </c:pt>
                <c:pt idx="44">
                  <c:v>2.0848526079158836</c:v>
                </c:pt>
                <c:pt idx="45">
                  <c:v>2.1396332067076389</c:v>
                </c:pt>
                <c:pt idx="46">
                  <c:v>2.1936312374104729</c:v>
                </c:pt>
                <c:pt idx="47">
                  <c:v>2.2467162914623464</c:v>
                </c:pt>
                <c:pt idx="48">
                  <c:v>2.298757543019613</c:v>
                </c:pt>
                <c:pt idx="49">
                  <c:v>2.3496242746306106</c:v>
                </c:pt>
                <c:pt idx="50">
                  <c:v>2.3991864147979372</c:v>
                </c:pt>
                <c:pt idx="51">
                  <c:v>2.4473150844052536</c:v>
                </c:pt>
                <c:pt idx="52">
                  <c:v>2.4938831488525648</c:v>
                </c:pt>
                <c:pt idx="53">
                  <c:v>2.5387657726349055</c:v>
                </c:pt>
                <c:pt idx="54">
                  <c:v>2.5818409730147698</c:v>
                </c:pt>
                <c:pt idx="55">
                  <c:v>2.6229901693796536</c:v>
                </c:pt>
                <c:pt idx="56">
                  <c:v>2.6620987248438484</c:v>
                </c:pt>
                <c:pt idx="57">
                  <c:v>2.6990564766488596</c:v>
                </c:pt>
                <c:pt idx="58">
                  <c:v>2.7337582519401318</c:v>
                </c:pt>
                <c:pt idx="59">
                  <c:v>2.7661043655492783</c:v>
                </c:pt>
                <c:pt idx="60">
                  <c:v>2.7960010964908073</c:v>
                </c:pt>
                <c:pt idx="61">
                  <c:v>2.8233611399900211</c:v>
                </c:pt>
                <c:pt idx="62">
                  <c:v>2.8481040319937354</c:v>
                </c:pt>
                <c:pt idx="63">
                  <c:v>2.8701565432768543</c:v>
                </c:pt>
                <c:pt idx="64">
                  <c:v>2.8894530404444168</c:v>
                </c:pt>
                <c:pt idx="65">
                  <c:v>2.9059358113391016</c:v>
                </c:pt>
                <c:pt idx="66">
                  <c:v>2.9195553525966069</c:v>
                </c:pt>
                <c:pt idx="67">
                  <c:v>2.9302706173438757</c:v>
                </c:pt>
                <c:pt idx="68">
                  <c:v>2.9380492213056746</c:v>
                </c:pt>
                <c:pt idx="69">
                  <c:v>2.94286760587116</c:v>
                </c:pt>
                <c:pt idx="70">
                  <c:v>2.9447111569712923</c:v>
                </c:pt>
                <c:pt idx="71">
                  <c:v>2.9435742789275703</c:v>
                </c:pt>
                <c:pt idx="72">
                  <c:v>2.9394604227498311</c:v>
                </c:pt>
                <c:pt idx="73">
                  <c:v>2.9323820686828146</c:v>
                </c:pt>
                <c:pt idx="74">
                  <c:v>2.9223606631250552</c:v>
                </c:pt>
                <c:pt idx="75">
                  <c:v>2.9094265103663042</c:v>
                </c:pt>
                <c:pt idx="76">
                  <c:v>2.8936186199083642</c:v>
                </c:pt>
                <c:pt idx="77">
                  <c:v>2.8749845104458784</c:v>
                </c:pt>
                <c:pt idx="78">
                  <c:v>2.8535799718855608</c:v>
                </c:pt>
                <c:pt idx="79">
                  <c:v>2.8294687870718271</c:v>
                </c:pt>
                <c:pt idx="80">
                  <c:v>2.8027224151612318</c:v>
                </c:pt>
                <c:pt idx="81">
                  <c:v>2.7734196388451413</c:v>
                </c:pt>
                <c:pt idx="82">
                  <c:v>2.7416461778574659</c:v>
                </c:pt>
                <c:pt idx="83">
                  <c:v>2.707494271420023</c:v>
                </c:pt>
                <c:pt idx="84">
                  <c:v>2.6710622324704945</c:v>
                </c:pt>
                <c:pt idx="85">
                  <c:v>2.6324539766853858</c:v>
                </c:pt>
                <c:pt idx="86">
                  <c:v>2.5917785294517586</c:v>
                </c:pt>
                <c:pt idx="87">
                  <c:v>2.549149514055693</c:v>
                </c:pt>
                <c:pt idx="88">
                  <c:v>2.5046846244419272</c:v>
                </c:pt>
                <c:pt idx="89">
                  <c:v>2.4585050859573117</c:v>
                </c:pt>
                <c:pt idx="90">
                  <c:v>2.4107351075207428</c:v>
                </c:pt>
                <c:pt idx="91">
                  <c:v>2.3615013286640729</c:v>
                </c:pt>
                <c:pt idx="92">
                  <c:v>2.3109322648627164</c:v>
                </c:pt>
                <c:pt idx="93">
                  <c:v>2.2591577545219703</c:v>
                </c:pt>
                <c:pt idx="94">
                  <c:v>2.2063084109064452</c:v>
                </c:pt>
                <c:pt idx="95">
                  <c:v>2.1525150821966137</c:v>
                </c:pt>
                <c:pt idx="96">
                  <c:v>2.0979083227299484</c:v>
                </c:pt>
                <c:pt idx="97">
                  <c:v>2.0426178783358004</c:v>
                </c:pt>
                <c:pt idx="98">
                  <c:v>1.9867721885052558</c:v>
                </c:pt>
                <c:pt idx="99">
                  <c:v>1.9304979079513251</c:v>
                </c:pt>
                <c:pt idx="100">
                  <c:v>1.8739194499133192</c:v>
                </c:pt>
                <c:pt idx="101">
                  <c:v>1.8171585533443304</c:v>
                </c:pt>
                <c:pt idx="102">
                  <c:v>1.760333875894474</c:v>
                </c:pt>
                <c:pt idx="103">
                  <c:v>1.7035606143676238</c:v>
                </c:pt>
                <c:pt idx="104">
                  <c:v>1.6469501540877771</c:v>
                </c:pt>
                <c:pt idx="105">
                  <c:v>1.5906097483656205</c:v>
                </c:pt>
                <c:pt idx="106">
                  <c:v>1.5346422290083803</c:v>
                </c:pt>
                <c:pt idx="107">
                  <c:v>1.4791457485691235</c:v>
                </c:pt>
                <c:pt idx="108">
                  <c:v>1.4242135547873143</c:v>
                </c:pt>
                <c:pt idx="109">
                  <c:v>1.3699337974329715</c:v>
                </c:pt>
                <c:pt idx="110">
                  <c:v>1.3163893675338785</c:v>
                </c:pt>
                <c:pt idx="111">
                  <c:v>1.2636577687411521</c:v>
                </c:pt>
                <c:pt idx="112">
                  <c:v>1.2118110203744648</c:v>
                </c:pt>
                <c:pt idx="113">
                  <c:v>1.1609155914860323</c:v>
                </c:pt>
                <c:pt idx="114">
                  <c:v>1.1110323650935017</c:v>
                </c:pt>
                <c:pt idx="115">
                  <c:v>1.0622166315570443</c:v>
                </c:pt>
                <c:pt idx="116">
                  <c:v>1.014518109916607</c:v>
                </c:pt>
                <c:pt idx="117">
                  <c:v>0.96798099586178055</c:v>
                </c:pt>
                <c:pt idx="118">
                  <c:v>0.92264403488011604</c:v>
                </c:pt>
                <c:pt idx="119">
                  <c:v>0.87854061901997405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'integral Histogram fits 5 mS'!$O$18</c:f>
              <c:strCache>
                <c:ptCount val="1"/>
                <c:pt idx="0">
                  <c:v>Background gaussian 2</c:v>
                </c:pt>
              </c:strCache>
            </c:strRef>
          </c:tx>
          <c:marker>
            <c:symbol val="none"/>
          </c:marker>
          <c:xVal>
            <c:numRef>
              <c:f>'integral Histogram fits 5 mS'!$K$19:$K$203</c:f>
              <c:numCache>
                <c:formatCode>0.00E+00</c:formatCode>
                <c:ptCount val="185"/>
                <c:pt idx="0">
                  <c:v>0</c:v>
                </c:pt>
                <c:pt idx="1">
                  <c:v>1.0227270402893092</c:v>
                </c:pt>
                <c:pt idx="2">
                  <c:v>2.0454540805786183</c:v>
                </c:pt>
                <c:pt idx="3">
                  <c:v>3.0681811208679273</c:v>
                </c:pt>
                <c:pt idx="4">
                  <c:v>4.0909081611572367</c:v>
                </c:pt>
                <c:pt idx="5">
                  <c:v>5.113635201446546</c:v>
                </c:pt>
                <c:pt idx="6">
                  <c:v>6.1363622417358545</c:v>
                </c:pt>
                <c:pt idx="7">
                  <c:v>7.159089282025163</c:v>
                </c:pt>
                <c:pt idx="8">
                  <c:v>8.1818163223144733</c:v>
                </c:pt>
                <c:pt idx="9">
                  <c:v>9.2045433626037809</c:v>
                </c:pt>
                <c:pt idx="10">
                  <c:v>10.227270402893092</c:v>
                </c:pt>
                <c:pt idx="11">
                  <c:v>11.2499974431824</c:v>
                </c:pt>
                <c:pt idx="12">
                  <c:v>12.272724483471709</c:v>
                </c:pt>
                <c:pt idx="13">
                  <c:v>13.295451523761018</c:v>
                </c:pt>
                <c:pt idx="14">
                  <c:v>14.318178564050326</c:v>
                </c:pt>
                <c:pt idx="15">
                  <c:v>15.340905604339635</c:v>
                </c:pt>
                <c:pt idx="16">
                  <c:v>16.363632644628947</c:v>
                </c:pt>
                <c:pt idx="17">
                  <c:v>17.386359684918254</c:v>
                </c:pt>
                <c:pt idx="18">
                  <c:v>18.409086725207562</c:v>
                </c:pt>
                <c:pt idx="19">
                  <c:v>19.431813765496873</c:v>
                </c:pt>
                <c:pt idx="20">
                  <c:v>20.454540805786184</c:v>
                </c:pt>
                <c:pt idx="21">
                  <c:v>21.477267846075492</c:v>
                </c:pt>
                <c:pt idx="22">
                  <c:v>22.499994886364799</c:v>
                </c:pt>
                <c:pt idx="23">
                  <c:v>23.522721926654107</c:v>
                </c:pt>
                <c:pt idx="24">
                  <c:v>24.545448966943418</c:v>
                </c:pt>
                <c:pt idx="25">
                  <c:v>25.568176007232729</c:v>
                </c:pt>
                <c:pt idx="26">
                  <c:v>26.590903047522037</c:v>
                </c:pt>
                <c:pt idx="27">
                  <c:v>27.613630087811348</c:v>
                </c:pt>
                <c:pt idx="28">
                  <c:v>28.636357128100652</c:v>
                </c:pt>
                <c:pt idx="29">
                  <c:v>29.659084168389963</c:v>
                </c:pt>
                <c:pt idx="30">
                  <c:v>30.681811208679271</c:v>
                </c:pt>
                <c:pt idx="31">
                  <c:v>31.704538248968582</c:v>
                </c:pt>
                <c:pt idx="32">
                  <c:v>32.727265289257893</c:v>
                </c:pt>
                <c:pt idx="33">
                  <c:v>33.749992329547204</c:v>
                </c:pt>
                <c:pt idx="34">
                  <c:v>34.772719369836508</c:v>
                </c:pt>
                <c:pt idx="35">
                  <c:v>35.79544641012582</c:v>
                </c:pt>
                <c:pt idx="36">
                  <c:v>36.818173450415124</c:v>
                </c:pt>
                <c:pt idx="37">
                  <c:v>37.840900490704435</c:v>
                </c:pt>
                <c:pt idx="38">
                  <c:v>38.863627530993746</c:v>
                </c:pt>
                <c:pt idx="39">
                  <c:v>39.886354571283057</c:v>
                </c:pt>
                <c:pt idx="40">
                  <c:v>40.909081611572368</c:v>
                </c:pt>
                <c:pt idx="41">
                  <c:v>41.931808651861672</c:v>
                </c:pt>
                <c:pt idx="42">
                  <c:v>42.954535692150984</c:v>
                </c:pt>
                <c:pt idx="43">
                  <c:v>43.977262732440288</c:v>
                </c:pt>
                <c:pt idx="44">
                  <c:v>44.999989772729599</c:v>
                </c:pt>
                <c:pt idx="45">
                  <c:v>46.02271681301891</c:v>
                </c:pt>
                <c:pt idx="46">
                  <c:v>47.045443853308214</c:v>
                </c:pt>
                <c:pt idx="47">
                  <c:v>48.068170893597525</c:v>
                </c:pt>
                <c:pt idx="48">
                  <c:v>49.090897933886836</c:v>
                </c:pt>
                <c:pt idx="49">
                  <c:v>50.113624974176147</c:v>
                </c:pt>
                <c:pt idx="50">
                  <c:v>51.136352014465459</c:v>
                </c:pt>
                <c:pt idx="51">
                  <c:v>52.159079054754763</c:v>
                </c:pt>
                <c:pt idx="52">
                  <c:v>53.181806095044074</c:v>
                </c:pt>
                <c:pt idx="53">
                  <c:v>54.204533135333385</c:v>
                </c:pt>
                <c:pt idx="54">
                  <c:v>55.227260175622696</c:v>
                </c:pt>
                <c:pt idx="55">
                  <c:v>56.249987215911993</c:v>
                </c:pt>
                <c:pt idx="56">
                  <c:v>57.272714256201304</c:v>
                </c:pt>
                <c:pt idx="57">
                  <c:v>58.295441296490615</c:v>
                </c:pt>
                <c:pt idx="58">
                  <c:v>59.318168336779927</c:v>
                </c:pt>
                <c:pt idx="59">
                  <c:v>60.340895377069238</c:v>
                </c:pt>
                <c:pt idx="60">
                  <c:v>61.363622417358542</c:v>
                </c:pt>
                <c:pt idx="61">
                  <c:v>62.386349457647853</c:v>
                </c:pt>
                <c:pt idx="62">
                  <c:v>63.409076497937164</c:v>
                </c:pt>
                <c:pt idx="63">
                  <c:v>64.431803538226475</c:v>
                </c:pt>
                <c:pt idx="64">
                  <c:v>65.454530578515786</c:v>
                </c:pt>
                <c:pt idx="65">
                  <c:v>66.477257618805098</c:v>
                </c:pt>
                <c:pt idx="66">
                  <c:v>67.499984659094409</c:v>
                </c:pt>
                <c:pt idx="67">
                  <c:v>68.522711699383706</c:v>
                </c:pt>
                <c:pt idx="68">
                  <c:v>69.545438739673017</c:v>
                </c:pt>
                <c:pt idx="69">
                  <c:v>70.568165779962328</c:v>
                </c:pt>
                <c:pt idx="70">
                  <c:v>71.590892820251639</c:v>
                </c:pt>
                <c:pt idx="71">
                  <c:v>72.61361986054095</c:v>
                </c:pt>
                <c:pt idx="72">
                  <c:v>73.636346900830247</c:v>
                </c:pt>
                <c:pt idx="73">
                  <c:v>74.659073941119559</c:v>
                </c:pt>
                <c:pt idx="74">
                  <c:v>75.68180098140887</c:v>
                </c:pt>
                <c:pt idx="75">
                  <c:v>76.704528021698181</c:v>
                </c:pt>
                <c:pt idx="76">
                  <c:v>77.727255061987492</c:v>
                </c:pt>
                <c:pt idx="77">
                  <c:v>78.749982102276789</c:v>
                </c:pt>
                <c:pt idx="78">
                  <c:v>79.772709142566114</c:v>
                </c:pt>
                <c:pt idx="79">
                  <c:v>80.795436182855411</c:v>
                </c:pt>
                <c:pt idx="80">
                  <c:v>81.818163223144737</c:v>
                </c:pt>
                <c:pt idx="81">
                  <c:v>82.840890263434034</c:v>
                </c:pt>
                <c:pt idx="82">
                  <c:v>83.863617303723345</c:v>
                </c:pt>
                <c:pt idx="83">
                  <c:v>84.886344344012656</c:v>
                </c:pt>
                <c:pt idx="84">
                  <c:v>85.909071384301967</c:v>
                </c:pt>
                <c:pt idx="85">
                  <c:v>86.931798424591278</c:v>
                </c:pt>
                <c:pt idx="86">
                  <c:v>87.954525464880575</c:v>
                </c:pt>
                <c:pt idx="87">
                  <c:v>88.977252505169886</c:v>
                </c:pt>
                <c:pt idx="88">
                  <c:v>89.999979545459198</c:v>
                </c:pt>
                <c:pt idx="89">
                  <c:v>91.022706585748509</c:v>
                </c:pt>
                <c:pt idx="90">
                  <c:v>92.04543362603782</c:v>
                </c:pt>
                <c:pt idx="91">
                  <c:v>93.068160666327131</c:v>
                </c:pt>
                <c:pt idx="92">
                  <c:v>94.090887706616428</c:v>
                </c:pt>
                <c:pt idx="93">
                  <c:v>95.113614746905753</c:v>
                </c:pt>
                <c:pt idx="94">
                  <c:v>96.13634178719505</c:v>
                </c:pt>
                <c:pt idx="95">
                  <c:v>97.159068827484376</c:v>
                </c:pt>
                <c:pt idx="96">
                  <c:v>98.181795867773673</c:v>
                </c:pt>
                <c:pt idx="97">
                  <c:v>99.20452290806297</c:v>
                </c:pt>
                <c:pt idx="98">
                  <c:v>100.22724994835229</c:v>
                </c:pt>
                <c:pt idx="99">
                  <c:v>101.24997698864159</c:v>
                </c:pt>
                <c:pt idx="100">
                  <c:v>102.27270402893092</c:v>
                </c:pt>
                <c:pt idx="101">
                  <c:v>103.29543106922021</c:v>
                </c:pt>
                <c:pt idx="102">
                  <c:v>104.31815810950953</c:v>
                </c:pt>
                <c:pt idx="103">
                  <c:v>105.34088514979884</c:v>
                </c:pt>
                <c:pt idx="104">
                  <c:v>106.36361219008815</c:v>
                </c:pt>
                <c:pt idx="105">
                  <c:v>107.38633923037744</c:v>
                </c:pt>
                <c:pt idx="106">
                  <c:v>108.40906627066677</c:v>
                </c:pt>
                <c:pt idx="107">
                  <c:v>109.43179331095607</c:v>
                </c:pt>
                <c:pt idx="108">
                  <c:v>110.45452035124539</c:v>
                </c:pt>
                <c:pt idx="109">
                  <c:v>111.47724739153469</c:v>
                </c:pt>
                <c:pt idx="110">
                  <c:v>112.49997443182399</c:v>
                </c:pt>
                <c:pt idx="111">
                  <c:v>113.52270147211331</c:v>
                </c:pt>
                <c:pt idx="112">
                  <c:v>114.54542851240261</c:v>
                </c:pt>
                <c:pt idx="113">
                  <c:v>115.56815555269193</c:v>
                </c:pt>
                <c:pt idx="114">
                  <c:v>116.59088259298123</c:v>
                </c:pt>
                <c:pt idx="115">
                  <c:v>117.61360963327056</c:v>
                </c:pt>
                <c:pt idx="116">
                  <c:v>118.63633667355985</c:v>
                </c:pt>
                <c:pt idx="117">
                  <c:v>119.65906371384916</c:v>
                </c:pt>
                <c:pt idx="118">
                  <c:v>120.68179075413848</c:v>
                </c:pt>
                <c:pt idx="119">
                  <c:v>121.70451779442779</c:v>
                </c:pt>
              </c:numCache>
            </c:numRef>
          </c:xVal>
          <c:yVal>
            <c:numRef>
              <c:f>'integral Histogram fits 5 mS'!$O$19:$O$233</c:f>
              <c:numCache>
                <c:formatCode>0.00E+00</c:formatCode>
                <c:ptCount val="215"/>
                <c:pt idx="0">
                  <c:v>0.9335196765353585</c:v>
                </c:pt>
                <c:pt idx="1">
                  <c:v>1.0749265793998637</c:v>
                </c:pt>
                <c:pt idx="2">
                  <c:v>1.2306922137065879</c:v>
                </c:pt>
                <c:pt idx="3">
                  <c:v>1.4009912731812109</c:v>
                </c:pt>
                <c:pt idx="4">
                  <c:v>1.5857573501907978</c:v>
                </c:pt>
                <c:pt idx="5">
                  <c:v>1.7846512561635004</c:v>
                </c:pt>
                <c:pt idx="6">
                  <c:v>1.9970333466397143</c:v>
                </c:pt>
                <c:pt idx="7">
                  <c:v>2.2219413824229068</c:v>
                </c:pt>
                <c:pt idx="8">
                  <c:v>2.4580754206629081</c:v>
                </c:pt>
                <c:pt idx="9">
                  <c:v>2.703791115393404</c:v>
                </c:pt>
                <c:pt idx="10">
                  <c:v>2.9571026129116649</c:v>
                </c:pt>
                <c:pt idx="11">
                  <c:v>3.2156959546964998</c:v>
                </c:pt>
                <c:pt idx="12">
                  <c:v>3.4769535554110873</c:v>
                </c:pt>
                <c:pt idx="13">
                  <c:v>3.7379899169939295</c:v>
                </c:pt>
                <c:pt idx="14">
                  <c:v>3.9956982877158156</c:v>
                </c:pt>
                <c:pt idx="15">
                  <c:v>4.2468074973592636</c:v>
                </c:pt>
                <c:pt idx="16">
                  <c:v>4.4879477195970479</c:v>
                </c:pt>
                <c:pt idx="17">
                  <c:v>4.7157234554629035</c:v>
                </c:pt>
                <c:pt idx="18">
                  <c:v>4.9267916233170537</c:v>
                </c:pt>
                <c:pt idx="19">
                  <c:v>5.1179423056267748</c:v>
                </c:pt>
                <c:pt idx="20">
                  <c:v>5.2861794631813792</c:v>
                </c:pt>
                <c:pt idx="21">
                  <c:v>5.428798800703051</c:v>
                </c:pt>
                <c:pt idx="22">
                  <c:v>5.543459966189646</c:v>
                </c:pt>
                <c:pt idx="23">
                  <c:v>5.6282503950178429</c:v>
                </c:pt>
                <c:pt idx="24">
                  <c:v>5.6817383668106682</c:v>
                </c:pt>
                <c:pt idx="25">
                  <c:v>5.7030132188469986</c:v>
                </c:pt>
                <c:pt idx="26">
                  <c:v>5.6917111378030301</c:v>
                </c:pt>
                <c:pt idx="27">
                  <c:v>5.6480255091079474</c:v>
                </c:pt>
                <c:pt idx="28">
                  <c:v>5.5727014125264729</c:v>
                </c:pt>
                <c:pt idx="29">
                  <c:v>5.4670144828963618</c:v>
                </c:pt>
                <c:pt idx="30">
                  <c:v>5.3327349740903198</c:v>
                </c:pt>
                <c:pt idx="31">
                  <c:v>5.172078440775719</c:v>
                </c:pt>
                <c:pt idx="32">
                  <c:v>4.9876449575950055</c:v>
                </c:pt>
                <c:pt idx="33">
                  <c:v>4.7823492045705693</c:v>
                </c:pt>
                <c:pt idx="34">
                  <c:v>4.5593440422758587</c:v>
                </c:pt>
                <c:pt idx="35">
                  <c:v>4.3219403688921361</c:v>
                </c:pt>
                <c:pt idx="36">
                  <c:v>4.073526089360108</c:v>
                </c:pt>
                <c:pt idx="37">
                  <c:v>3.8174869375227041</c:v>
                </c:pt>
                <c:pt idx="38">
                  <c:v>3.5571316854665391</c:v>
                </c:pt>
                <c:pt idx="39">
                  <c:v>3.2956239662588858</c:v>
                </c:pt>
                <c:pt idx="40">
                  <c:v>3.0359225477559857</c:v>
                </c:pt>
                <c:pt idx="41">
                  <c:v>2.7807314501764195</c:v>
                </c:pt>
                <c:pt idx="42">
                  <c:v>2.5324608243317228</c:v>
                </c:pt>
                <c:pt idx="43">
                  <c:v>2.2931990263723527</c:v>
                </c:pt>
                <c:pt idx="44">
                  <c:v>2.0646958626399119</c:v>
                </c:pt>
                <c:pt idx="45">
                  <c:v>1.8483565558129202</c:v>
                </c:pt>
                <c:pt idx="46">
                  <c:v>1.6452456181619326</c:v>
                </c:pt>
                <c:pt idx="47">
                  <c:v>1.4560995219491109</c:v>
                </c:pt>
                <c:pt idx="48">
                  <c:v>1.2813468384409963</c:v>
                </c:pt>
                <c:pt idx="49">
                  <c:v>1.1211343783657273</c:v>
                </c:pt>
                <c:pt idx="50">
                  <c:v>0.97535780608188782</c:v>
                </c:pt>
                <c:pt idx="51">
                  <c:v>0.8436952114068752</c:v>
                </c:pt>
                <c:pt idx="52">
                  <c:v>0.72564219796375662</c:v>
                </c:pt>
                <c:pt idx="53">
                  <c:v>0.62054717374628221</c:v>
                </c:pt>
                <c:pt idx="54">
                  <c:v>0.52764569572372011</c:v>
                </c:pt>
                <c:pt idx="55">
                  <c:v>0.44609291262190476</c:v>
                </c:pt>
                <c:pt idx="56">
                  <c:v>0.37499335581297899</c:v>
                </c:pt>
                <c:pt idx="57">
                  <c:v>0.31342753587435651</c:v>
                </c:pt>
                <c:pt idx="58">
                  <c:v>0.26047500177140465</c:v>
                </c:pt>
                <c:pt idx="59">
                  <c:v>0.21523370264363278</c:v>
                </c:pt>
                <c:pt idx="60">
                  <c:v>0.17683565280147129</c:v>
                </c:pt>
                <c:pt idx="61">
                  <c:v>0.1444590348629374</c:v>
                </c:pt>
                <c:pt idx="62">
                  <c:v>0.1173369820726351</c:v>
                </c:pt>
                <c:pt idx="63">
                  <c:v>9.4763358625319413E-2</c:v>
                </c:pt>
                <c:pt idx="64">
                  <c:v>7.6095907621651346E-2</c:v>
                </c:pt>
                <c:pt idx="65">
                  <c:v>6.075716262007512E-2</c:v>
                </c:pt>
                <c:pt idx="66">
                  <c:v>4.8233523920069403E-2</c:v>
                </c:pt>
                <c:pt idx="67">
                  <c:v>3.8072888487652036E-2</c:v>
                </c:pt>
                <c:pt idx="68">
                  <c:v>2.9881196748869264E-2</c:v>
                </c:pt>
                <c:pt idx="69">
                  <c:v>2.3318224179099459E-2</c:v>
                </c:pt>
                <c:pt idx="70">
                  <c:v>1.8092904268822124E-2</c:v>
                </c:pt>
                <c:pt idx="71">
                  <c:v>1.3958425188273248E-2</c:v>
                </c:pt>
                <c:pt idx="72">
                  <c:v>1.0707297930936523E-2</c:v>
                </c:pt>
                <c:pt idx="73">
                  <c:v>8.1665509674531123E-3</c:v>
                </c:pt>
                <c:pt idx="74">
                  <c:v>6.1931670209769158E-3</c:v>
                </c:pt>
                <c:pt idx="75">
                  <c:v>4.6698425071327833E-3</c:v>
                </c:pt>
                <c:pt idx="76">
                  <c:v>3.501120040918878E-3</c:v>
                </c:pt>
                <c:pt idx="77">
                  <c:v>2.6099193949621225E-3</c:v>
                </c:pt>
                <c:pt idx="78">
                  <c:v>1.9344722936980461E-3</c:v>
                </c:pt>
                <c:pt idx="79">
                  <c:v>1.4256511182467735E-3</c:v>
                </c:pt>
                <c:pt idx="80">
                  <c:v>1.0446704976964504E-3</c:v>
                </c:pt>
                <c:pt idx="81">
                  <c:v>7.6113330697979639E-4</c:v>
                </c:pt>
                <c:pt idx="82">
                  <c:v>5.513881771655486E-4</c:v>
                </c:pt>
                <c:pt idx="83">
                  <c:v>3.9716365471455863E-4</c:v>
                </c:pt>
                <c:pt idx="84">
                  <c:v>2.8444406269740599E-4</c:v>
                </c:pt>
                <c:pt idx="85">
                  <c:v>2.0255341677680012E-4</c:v>
                </c:pt>
                <c:pt idx="86">
                  <c:v>1.4341599814422947E-4</c:v>
                </c:pt>
                <c:pt idx="87">
                  <c:v>1.00965023830281E-4</c:v>
                </c:pt>
                <c:pt idx="88">
                  <c:v>7.0673993182639272E-5</c:v>
                </c:pt>
                <c:pt idx="89">
                  <c:v>4.9188506268258561E-5</c:v>
                </c:pt>
                <c:pt idx="90">
                  <c:v>3.4039483703626798E-5</c:v>
                </c:pt>
                <c:pt idx="91">
                  <c:v>2.342165718743646E-5</c:v>
                </c:pt>
                <c:pt idx="92">
                  <c:v>1.6023876970784964E-5</c:v>
                </c:pt>
                <c:pt idx="93">
                  <c:v>1.0900160918913535E-5</c:v>
                </c:pt>
                <c:pt idx="94">
                  <c:v>7.3724789800729208E-6</c:v>
                </c:pt>
                <c:pt idx="95">
                  <c:v>4.9580340202051937E-6</c:v>
                </c:pt>
                <c:pt idx="96">
                  <c:v>3.3152843820659857E-6</c:v>
                </c:pt>
                <c:pt idx="97">
                  <c:v>2.2041817332241737E-6</c:v>
                </c:pt>
                <c:pt idx="98">
                  <c:v>1.4570999256392185E-6</c:v>
                </c:pt>
                <c:pt idx="99">
                  <c:v>9.5773773500873877E-7</c:v>
                </c:pt>
                <c:pt idx="100">
                  <c:v>6.2592051760775663E-7</c:v>
                </c:pt>
                <c:pt idx="101">
                  <c:v>4.067308391156207E-7</c:v>
                </c:pt>
                <c:pt idx="102">
                  <c:v>2.6279091276955179E-7</c:v>
                </c:pt>
                <c:pt idx="103">
                  <c:v>1.6882194907096032E-7</c:v>
                </c:pt>
                <c:pt idx="104">
                  <c:v>1.0783575973576099E-7</c:v>
                </c:pt>
                <c:pt idx="105">
                  <c:v>6.8487611545379252E-8</c:v>
                </c:pt>
                <c:pt idx="106">
                  <c:v>4.3249049278249964E-8</c:v>
                </c:pt>
                <c:pt idx="107">
                  <c:v>2.7155414433475669E-8</c:v>
                </c:pt>
                <c:pt idx="108">
                  <c:v>1.6953197881421128E-8</c:v>
                </c:pt>
                <c:pt idx="109">
                  <c:v>1.0523547197012593E-8</c:v>
                </c:pt>
                <c:pt idx="110">
                  <c:v>6.4951322897206625E-9</c:v>
                </c:pt>
                <c:pt idx="111">
                  <c:v>3.9859254778227637E-9</c:v>
                </c:pt>
                <c:pt idx="112">
                  <c:v>2.4321237816463123E-9</c:v>
                </c:pt>
                <c:pt idx="113">
                  <c:v>1.4755621274442714E-9</c:v>
                </c:pt>
                <c:pt idx="114">
                  <c:v>8.9011199033156213E-10</c:v>
                </c:pt>
                <c:pt idx="115">
                  <c:v>5.3388427404659032E-10</c:v>
                </c:pt>
                <c:pt idx="116">
                  <c:v>3.1839404159490232E-10</c:v>
                </c:pt>
                <c:pt idx="117">
                  <c:v>1.8879829192453637E-10</c:v>
                </c:pt>
                <c:pt idx="118">
                  <c:v>1.1131316103164355E-10</c:v>
                </c:pt>
                <c:pt idx="119">
                  <c:v>6.5254474521244689E-11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5860864"/>
        <c:axId val="915932672"/>
      </c:scatterChart>
      <c:valAx>
        <c:axId val="915860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MCP arrival time bin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E+0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5932672"/>
        <c:crosses val="autoZero"/>
        <c:crossBetween val="midCat"/>
      </c:valAx>
      <c:valAx>
        <c:axId val="915932672"/>
        <c:scaling>
          <c:orientation val="minMax"/>
          <c:max val="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Ion count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E+0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586086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3159101699318299"/>
          <c:y val="0.27608616490506255"/>
          <c:w val="0.18596281266889425"/>
          <c:h val="0.20389468208365846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'integral Histogram fits 5 mS'!$T$19:$T$282</c:f>
              <c:numCache>
                <c:formatCode>0.00E+00</c:formatCode>
                <c:ptCount val="264"/>
                <c:pt idx="0">
                  <c:v>0</c:v>
                </c:pt>
                <c:pt idx="1">
                  <c:v>1.0227270402893092</c:v>
                </c:pt>
                <c:pt idx="2">
                  <c:v>2.0454540805786183</c:v>
                </c:pt>
                <c:pt idx="3">
                  <c:v>3.0681811208679273</c:v>
                </c:pt>
                <c:pt idx="4">
                  <c:v>4.0909081611572367</c:v>
                </c:pt>
                <c:pt idx="5">
                  <c:v>5.113635201446546</c:v>
                </c:pt>
                <c:pt idx="6">
                  <c:v>6.1363622417358545</c:v>
                </c:pt>
                <c:pt idx="7">
                  <c:v>7.159089282025163</c:v>
                </c:pt>
                <c:pt idx="8">
                  <c:v>8.1818163223144733</c:v>
                </c:pt>
                <c:pt idx="9">
                  <c:v>9.2045433626037809</c:v>
                </c:pt>
                <c:pt idx="10">
                  <c:v>10.227270402893092</c:v>
                </c:pt>
                <c:pt idx="11">
                  <c:v>11.2499974431824</c:v>
                </c:pt>
                <c:pt idx="12">
                  <c:v>12.272724483471709</c:v>
                </c:pt>
                <c:pt idx="13">
                  <c:v>13.295451523761018</c:v>
                </c:pt>
                <c:pt idx="14">
                  <c:v>14.318178564050326</c:v>
                </c:pt>
                <c:pt idx="15">
                  <c:v>15.340905604339635</c:v>
                </c:pt>
                <c:pt idx="16">
                  <c:v>16.363632644628947</c:v>
                </c:pt>
                <c:pt idx="17">
                  <c:v>17.386359684918254</c:v>
                </c:pt>
                <c:pt idx="18">
                  <c:v>18.409086725207562</c:v>
                </c:pt>
                <c:pt idx="19">
                  <c:v>19.431813765496873</c:v>
                </c:pt>
                <c:pt idx="20">
                  <c:v>20.454540805786184</c:v>
                </c:pt>
                <c:pt idx="21">
                  <c:v>21.477267846075492</c:v>
                </c:pt>
                <c:pt idx="22">
                  <c:v>22.499994886364799</c:v>
                </c:pt>
                <c:pt idx="23">
                  <c:v>23.522721926654107</c:v>
                </c:pt>
                <c:pt idx="24">
                  <c:v>24.545448966943418</c:v>
                </c:pt>
                <c:pt idx="25">
                  <c:v>25.568176007232729</c:v>
                </c:pt>
                <c:pt idx="26">
                  <c:v>26.590903047522037</c:v>
                </c:pt>
                <c:pt idx="27">
                  <c:v>27.613630087811348</c:v>
                </c:pt>
                <c:pt idx="28">
                  <c:v>28.636357128100652</c:v>
                </c:pt>
                <c:pt idx="29">
                  <c:v>29.659084168389963</c:v>
                </c:pt>
                <c:pt idx="30">
                  <c:v>30.681811208679271</c:v>
                </c:pt>
                <c:pt idx="31">
                  <c:v>31.704538248968582</c:v>
                </c:pt>
                <c:pt idx="32">
                  <c:v>32.727265289257893</c:v>
                </c:pt>
                <c:pt idx="33">
                  <c:v>33.749992329547204</c:v>
                </c:pt>
                <c:pt idx="34">
                  <c:v>34.772719369836508</c:v>
                </c:pt>
                <c:pt idx="35">
                  <c:v>35.79544641012582</c:v>
                </c:pt>
                <c:pt idx="36">
                  <c:v>36.818173450415124</c:v>
                </c:pt>
                <c:pt idx="37">
                  <c:v>37.840900490704435</c:v>
                </c:pt>
                <c:pt idx="38">
                  <c:v>38.863627530993746</c:v>
                </c:pt>
                <c:pt idx="39">
                  <c:v>39.886354571283057</c:v>
                </c:pt>
                <c:pt idx="40">
                  <c:v>40.909081611572368</c:v>
                </c:pt>
                <c:pt idx="41">
                  <c:v>41.931808651861672</c:v>
                </c:pt>
                <c:pt idx="42">
                  <c:v>42.954535692150984</c:v>
                </c:pt>
                <c:pt idx="43">
                  <c:v>43.977262732440288</c:v>
                </c:pt>
                <c:pt idx="44">
                  <c:v>44.999989772729599</c:v>
                </c:pt>
                <c:pt idx="45">
                  <c:v>46.02271681301891</c:v>
                </c:pt>
                <c:pt idx="46">
                  <c:v>47.045443853308214</c:v>
                </c:pt>
                <c:pt idx="47">
                  <c:v>48.068170893597525</c:v>
                </c:pt>
                <c:pt idx="48">
                  <c:v>49.090897933886836</c:v>
                </c:pt>
                <c:pt idx="49">
                  <c:v>50.113624974176147</c:v>
                </c:pt>
                <c:pt idx="50">
                  <c:v>51.136352014465459</c:v>
                </c:pt>
                <c:pt idx="51">
                  <c:v>52.159079054754763</c:v>
                </c:pt>
                <c:pt idx="52">
                  <c:v>53.181806095044074</c:v>
                </c:pt>
                <c:pt idx="53">
                  <c:v>54.204533135333385</c:v>
                </c:pt>
                <c:pt idx="54">
                  <c:v>55.227260175622696</c:v>
                </c:pt>
                <c:pt idx="55">
                  <c:v>56.249987215911993</c:v>
                </c:pt>
                <c:pt idx="56">
                  <c:v>57.272714256201304</c:v>
                </c:pt>
                <c:pt idx="57">
                  <c:v>58.295441296490615</c:v>
                </c:pt>
                <c:pt idx="58">
                  <c:v>59.318168336779927</c:v>
                </c:pt>
                <c:pt idx="59">
                  <c:v>60.340895377069238</c:v>
                </c:pt>
                <c:pt idx="60">
                  <c:v>61.363622417358542</c:v>
                </c:pt>
                <c:pt idx="61">
                  <c:v>62.386349457647853</c:v>
                </c:pt>
                <c:pt idx="62">
                  <c:v>63.409076497937164</c:v>
                </c:pt>
                <c:pt idx="63">
                  <c:v>64.431803538226475</c:v>
                </c:pt>
                <c:pt idx="64">
                  <c:v>65.454530578515786</c:v>
                </c:pt>
                <c:pt idx="65">
                  <c:v>66.477257618805098</c:v>
                </c:pt>
                <c:pt idx="66">
                  <c:v>67.499984659094409</c:v>
                </c:pt>
                <c:pt idx="67">
                  <c:v>68.522711699383706</c:v>
                </c:pt>
                <c:pt idx="68">
                  <c:v>69.545438739673017</c:v>
                </c:pt>
                <c:pt idx="69">
                  <c:v>70.568165779962328</c:v>
                </c:pt>
                <c:pt idx="70">
                  <c:v>71.590892820251639</c:v>
                </c:pt>
                <c:pt idx="71">
                  <c:v>72.61361986054095</c:v>
                </c:pt>
                <c:pt idx="72">
                  <c:v>73.636346900830247</c:v>
                </c:pt>
                <c:pt idx="73">
                  <c:v>74.659073941119559</c:v>
                </c:pt>
                <c:pt idx="74">
                  <c:v>75.68180098140887</c:v>
                </c:pt>
                <c:pt idx="75">
                  <c:v>76.704528021698181</c:v>
                </c:pt>
                <c:pt idx="76">
                  <c:v>77.727255061987492</c:v>
                </c:pt>
                <c:pt idx="77">
                  <c:v>78.749982102276789</c:v>
                </c:pt>
                <c:pt idx="78">
                  <c:v>79.772709142566114</c:v>
                </c:pt>
                <c:pt idx="79">
                  <c:v>80.795436182855411</c:v>
                </c:pt>
                <c:pt idx="80">
                  <c:v>81.818163223144737</c:v>
                </c:pt>
                <c:pt idx="81">
                  <c:v>82.840890263434034</c:v>
                </c:pt>
                <c:pt idx="82">
                  <c:v>83.863617303723345</c:v>
                </c:pt>
                <c:pt idx="83">
                  <c:v>84.886344344012656</c:v>
                </c:pt>
                <c:pt idx="84">
                  <c:v>85.909071384301967</c:v>
                </c:pt>
                <c:pt idx="85">
                  <c:v>86.931798424591278</c:v>
                </c:pt>
                <c:pt idx="86">
                  <c:v>87.954525464880575</c:v>
                </c:pt>
                <c:pt idx="87">
                  <c:v>88.977252505169886</c:v>
                </c:pt>
                <c:pt idx="88">
                  <c:v>89.999979545459198</c:v>
                </c:pt>
                <c:pt idx="89">
                  <c:v>91.022706585748509</c:v>
                </c:pt>
                <c:pt idx="90">
                  <c:v>92.04543362603782</c:v>
                </c:pt>
                <c:pt idx="91">
                  <c:v>93.068160666327131</c:v>
                </c:pt>
                <c:pt idx="92">
                  <c:v>94.090887706616428</c:v>
                </c:pt>
                <c:pt idx="93">
                  <c:v>95.113614746905753</c:v>
                </c:pt>
                <c:pt idx="94">
                  <c:v>96.13634178719505</c:v>
                </c:pt>
                <c:pt idx="95">
                  <c:v>97.159068827484376</c:v>
                </c:pt>
                <c:pt idx="96">
                  <c:v>98.181795867773673</c:v>
                </c:pt>
                <c:pt idx="97">
                  <c:v>99.20452290806297</c:v>
                </c:pt>
                <c:pt idx="98">
                  <c:v>100.22724994835229</c:v>
                </c:pt>
                <c:pt idx="99">
                  <c:v>101.24997698864159</c:v>
                </c:pt>
                <c:pt idx="100">
                  <c:v>102.27270402893092</c:v>
                </c:pt>
                <c:pt idx="101">
                  <c:v>103.29543106922021</c:v>
                </c:pt>
                <c:pt idx="102">
                  <c:v>104.31815810950953</c:v>
                </c:pt>
                <c:pt idx="103">
                  <c:v>105.34088514979884</c:v>
                </c:pt>
                <c:pt idx="104">
                  <c:v>106.36361219008815</c:v>
                </c:pt>
                <c:pt idx="105">
                  <c:v>107.38633923037744</c:v>
                </c:pt>
                <c:pt idx="106">
                  <c:v>108.40906627066677</c:v>
                </c:pt>
                <c:pt idx="107">
                  <c:v>109.43179331095607</c:v>
                </c:pt>
                <c:pt idx="108">
                  <c:v>110.45452035124539</c:v>
                </c:pt>
                <c:pt idx="109">
                  <c:v>111.47724739153469</c:v>
                </c:pt>
                <c:pt idx="110">
                  <c:v>112.49997443182399</c:v>
                </c:pt>
                <c:pt idx="111">
                  <c:v>113.52270147211331</c:v>
                </c:pt>
                <c:pt idx="112">
                  <c:v>114.54542851240261</c:v>
                </c:pt>
                <c:pt idx="113">
                  <c:v>115.56815555269193</c:v>
                </c:pt>
                <c:pt idx="114">
                  <c:v>116.59088259298123</c:v>
                </c:pt>
                <c:pt idx="115">
                  <c:v>117.61360963327056</c:v>
                </c:pt>
                <c:pt idx="116">
                  <c:v>118.63633667355985</c:v>
                </c:pt>
                <c:pt idx="117">
                  <c:v>119.65906371384916</c:v>
                </c:pt>
                <c:pt idx="118">
                  <c:v>120.68179075413848</c:v>
                </c:pt>
                <c:pt idx="119">
                  <c:v>121.70451779442779</c:v>
                </c:pt>
              </c:numCache>
            </c:numRef>
          </c:xVal>
          <c:yVal>
            <c:numRef>
              <c:f>'integral Histogram fits 5 mS'!$U$19:$U$282</c:f>
              <c:numCache>
                <c:formatCode>0.00E+00</c:formatCode>
                <c:ptCount val="264"/>
                <c:pt idx="0">
                  <c:v>1.3394078456927455E-16</c:v>
                </c:pt>
                <c:pt idx="1">
                  <c:v>9.8978238612382667E-16</c:v>
                </c:pt>
                <c:pt idx="2">
                  <c:v>6.9305831256155002E-15</c:v>
                </c:pt>
                <c:pt idx="3">
                  <c:v>4.5983603967069385E-14</c:v>
                </c:pt>
                <c:pt idx="4">
                  <c:v>2.8909422008325459E-13</c:v>
                </c:pt>
                <c:pt idx="5">
                  <c:v>1.7221817589648008E-12</c:v>
                </c:pt>
                <c:pt idx="6">
                  <c:v>9.7212415508699379E-12</c:v>
                </c:pt>
                <c:pt idx="7">
                  <c:v>5.1995727313129593E-11</c:v>
                </c:pt>
                <c:pt idx="8">
                  <c:v>2.6352192472573744E-10</c:v>
                </c:pt>
                <c:pt idx="9">
                  <c:v>1.2655200309747154E-9</c:v>
                </c:pt>
                <c:pt idx="10">
                  <c:v>5.7587001643846055E-9</c:v>
                </c:pt>
                <c:pt idx="11">
                  <c:v>2.4830363853137197E-8</c:v>
                </c:pt>
                <c:pt idx="12">
                  <c:v>1.0144832331479228E-7</c:v>
                </c:pt>
                <c:pt idx="13">
                  <c:v>3.9274425152989341E-7</c:v>
                </c:pt>
                <c:pt idx="14">
                  <c:v>1.4407146556469508E-6</c:v>
                </c:pt>
                <c:pt idx="15">
                  <c:v>5.0078266198068995E-6</c:v>
                </c:pt>
                <c:pt idx="16">
                  <c:v>1.6493915608161354E-5</c:v>
                </c:pt>
                <c:pt idx="17">
                  <c:v>5.1475600932462839E-5</c:v>
                </c:pt>
                <c:pt idx="18">
                  <c:v>1.5222369372168342E-4</c:v>
                </c:pt>
                <c:pt idx="19">
                  <c:v>4.2654637940989432E-4</c:v>
                </c:pt>
                <c:pt idx="20">
                  <c:v>1.1325397070453865E-3</c:v>
                </c:pt>
                <c:pt idx="21">
                  <c:v>2.8493368072082998E-3</c:v>
                </c:pt>
                <c:pt idx="22">
                  <c:v>6.7926198911414833E-3</c:v>
                </c:pt>
                <c:pt idx="23">
                  <c:v>1.5343838200502067E-2</c:v>
                </c:pt>
                <c:pt idx="24">
                  <c:v>3.2842324011104811E-2</c:v>
                </c:pt>
                <c:pt idx="25">
                  <c:v>6.6609615377767606E-2</c:v>
                </c:pt>
                <c:pt idx="26">
                  <c:v>0.12800977784987977</c:v>
                </c:pt>
                <c:pt idx="27">
                  <c:v>0.23310550789079731</c:v>
                </c:pt>
                <c:pt idx="28">
                  <c:v>0.4022213321993483</c:v>
                </c:pt>
                <c:pt idx="29">
                  <c:v>0.6576288212342164</c:v>
                </c:pt>
                <c:pt idx="30">
                  <c:v>1.0188253678841495</c:v>
                </c:pt>
                <c:pt idx="31">
                  <c:v>1.4956219663797565</c:v>
                </c:pt>
                <c:pt idx="32">
                  <c:v>2.0804011901878043</c:v>
                </c:pt>
                <c:pt idx="33">
                  <c:v>2.7420509836629039</c:v>
                </c:pt>
                <c:pt idx="34">
                  <c:v>3.4245785396539046</c:v>
                </c:pt>
                <c:pt idx="35">
                  <c:v>4.0526762338873619</c:v>
                </c:pt>
                <c:pt idx="36">
                  <c:v>4.5444346416911747</c:v>
                </c:pt>
                <c:pt idx="37">
                  <c:v>4.8285973017422279</c:v>
                </c:pt>
                <c:pt idx="38">
                  <c:v>4.8614439887440524</c:v>
                </c:pt>
                <c:pt idx="39">
                  <c:v>4.6378079300617996</c:v>
                </c:pt>
                <c:pt idx="40">
                  <c:v>4.1924066837795859</c:v>
                </c:pt>
                <c:pt idx="41">
                  <c:v>3.5910150393429228</c:v>
                </c:pt>
                <c:pt idx="42">
                  <c:v>2.9145681634330662</c:v>
                </c:pt>
                <c:pt idx="43">
                  <c:v>2.2414774950701908</c:v>
                </c:pt>
                <c:pt idx="44">
                  <c:v>1.6334194488715625</c:v>
                </c:pt>
                <c:pt idx="45">
                  <c:v>1.1278834792110752</c:v>
                </c:pt>
                <c:pt idx="46">
                  <c:v>0.73796186834582811</c:v>
                </c:pt>
                <c:pt idx="47">
                  <c:v>0.45751652142154753</c:v>
                </c:pt>
                <c:pt idx="48">
                  <c:v>0.26877125225115794</c:v>
                </c:pt>
                <c:pt idx="49">
                  <c:v>0.14961048176410713</c:v>
                </c:pt>
                <c:pt idx="50">
                  <c:v>7.8912245464279496E-2</c:v>
                </c:pt>
                <c:pt idx="51">
                  <c:v>3.9439368732242699E-2</c:v>
                </c:pt>
                <c:pt idx="52">
                  <c:v>1.8677497283291898E-2</c:v>
                </c:pt>
                <c:pt idx="53">
                  <c:v>8.3812844876167691E-3</c:v>
                </c:pt>
                <c:pt idx="54">
                  <c:v>3.5637370815113402E-3</c:v>
                </c:pt>
                <c:pt idx="55">
                  <c:v>1.4358329094559862E-3</c:v>
                </c:pt>
                <c:pt idx="56">
                  <c:v>5.4815745355676557E-4</c:v>
                </c:pt>
                <c:pt idx="57">
                  <c:v>1.9829415722098044E-4</c:v>
                </c:pt>
                <c:pt idx="58">
                  <c:v>6.7970065003118598E-5</c:v>
                </c:pt>
                <c:pt idx="59">
                  <c:v>2.2076418895754188E-5</c:v>
                </c:pt>
                <c:pt idx="60">
                  <c:v>6.7942690448387196E-6</c:v>
                </c:pt>
                <c:pt idx="61">
                  <c:v>1.9813446571065242E-6</c:v>
                </c:pt>
                <c:pt idx="62">
                  <c:v>5.4749541842620882E-7</c:v>
                </c:pt>
                <c:pt idx="63">
                  <c:v>1.4335212125070501E-7</c:v>
                </c:pt>
                <c:pt idx="64">
                  <c:v>3.5565664860873321E-8</c:v>
                </c:pt>
                <c:pt idx="65">
                  <c:v>8.3610517825054753E-9</c:v>
                </c:pt>
                <c:pt idx="66">
                  <c:v>1.8624905074991698E-9</c:v>
                </c:pt>
                <c:pt idx="67">
                  <c:v>3.9312475868564536E-10</c:v>
                </c:pt>
                <c:pt idx="68">
                  <c:v>7.8626672726613527E-11</c:v>
                </c:pt>
                <c:pt idx="69">
                  <c:v>1.4900902496482779E-11</c:v>
                </c:pt>
                <c:pt idx="70">
                  <c:v>2.6758294018618349E-12</c:v>
                </c:pt>
                <c:pt idx="71">
                  <c:v>4.5531026681599454E-13</c:v>
                </c:pt>
                <c:pt idx="72">
                  <c:v>7.3410746218565682E-14</c:v>
                </c:pt>
                <c:pt idx="73">
                  <c:v>1.1215406198703489E-14</c:v>
                </c:pt>
                <c:pt idx="74">
                  <c:v>1.6235794646118165E-15</c:v>
                </c:pt>
                <c:pt idx="75">
                  <c:v>2.2270771663362897E-16</c:v>
                </c:pt>
                <c:pt idx="76">
                  <c:v>2.8946772923132605E-17</c:v>
                </c:pt>
                <c:pt idx="77">
                  <c:v>3.5650712729694473E-18</c:v>
                </c:pt>
                <c:pt idx="78">
                  <c:v>4.1604418141413648E-19</c:v>
                </c:pt>
                <c:pt idx="79">
                  <c:v>4.6005935037388396E-20</c:v>
                </c:pt>
                <c:pt idx="80">
                  <c:v>4.8204928669472558E-21</c:v>
                </c:pt>
                <c:pt idx="81">
                  <c:v>4.7859945605324752E-22</c:v>
                </c:pt>
                <c:pt idx="82">
                  <c:v>4.5025249724479498E-23</c:v>
                </c:pt>
                <c:pt idx="83">
                  <c:v>4.0136845175454627E-24</c:v>
                </c:pt>
                <c:pt idx="84">
                  <c:v>3.3902639340173152E-25</c:v>
                </c:pt>
                <c:pt idx="85">
                  <c:v>2.7134820899455853E-26</c:v>
                </c:pt>
                <c:pt idx="86">
                  <c:v>2.0578967563844276E-27</c:v>
                </c:pt>
                <c:pt idx="87">
                  <c:v>1.4788474584748937E-28</c:v>
                </c:pt>
                <c:pt idx="88">
                  <c:v>1.0069927629373528E-29</c:v>
                </c:pt>
                <c:pt idx="89">
                  <c:v>6.4972936111229722E-31</c:v>
                </c:pt>
                <c:pt idx="90">
                  <c:v>3.9722978917780416E-32</c:v>
                </c:pt>
                <c:pt idx="91">
                  <c:v>2.3011996543906792E-33</c:v>
                </c:pt>
                <c:pt idx="92">
                  <c:v>1.2631937374196063E-34</c:v>
                </c:pt>
                <c:pt idx="93">
                  <c:v>6.5703544810697423E-36</c:v>
                </c:pt>
                <c:pt idx="94">
                  <c:v>3.2382532619594278E-37</c:v>
                </c:pt>
                <c:pt idx="95">
                  <c:v>1.51229318722237E-38</c:v>
                </c:pt>
                <c:pt idx="96">
                  <c:v>6.6921297572775697E-40</c:v>
                </c:pt>
                <c:pt idx="97">
                  <c:v>2.8060530930018412E-41</c:v>
                </c:pt>
                <c:pt idx="98">
                  <c:v>1.1148863244330235E-42</c:v>
                </c:pt>
                <c:pt idx="99">
                  <c:v>4.1972850651513258E-44</c:v>
                </c:pt>
                <c:pt idx="100">
                  <c:v>1.4973023876518532E-45</c:v>
                </c:pt>
                <c:pt idx="101">
                  <c:v>5.0612028238417947E-47</c:v>
                </c:pt>
                <c:pt idx="102">
                  <c:v>1.6210676520536113E-48</c:v>
                </c:pt>
                <c:pt idx="103">
                  <c:v>4.9198482912291991E-50</c:v>
                </c:pt>
                <c:pt idx="104">
                  <c:v>1.4148338958037369E-51</c:v>
                </c:pt>
                <c:pt idx="105">
                  <c:v>3.8553372467669595E-53</c:v>
                </c:pt>
                <c:pt idx="106">
                  <c:v>9.9545691029161793E-55</c:v>
                </c:pt>
                <c:pt idx="107">
                  <c:v>2.4354865236402656E-56</c:v>
                </c:pt>
                <c:pt idx="108">
                  <c:v>5.6461468479329609E-58</c:v>
                </c:pt>
                <c:pt idx="109">
                  <c:v>1.2402858277921965E-59</c:v>
                </c:pt>
                <c:pt idx="110">
                  <c:v>2.5816333728690252E-61</c:v>
                </c:pt>
                <c:pt idx="111">
                  <c:v>5.0917904869113697E-63</c:v>
                </c:pt>
                <c:pt idx="112">
                  <c:v>9.5158953550012952E-65</c:v>
                </c:pt>
                <c:pt idx="113">
                  <c:v>1.6851243846598205E-66</c:v>
                </c:pt>
                <c:pt idx="114">
                  <c:v>2.8275965437575772E-68</c:v>
                </c:pt>
                <c:pt idx="115">
                  <c:v>4.4957908033606573E-70</c:v>
                </c:pt>
                <c:pt idx="116">
                  <c:v>6.7732627073296318E-72</c:v>
                </c:pt>
                <c:pt idx="117">
                  <c:v>9.6692529078753511E-74</c:v>
                </c:pt>
                <c:pt idx="118">
                  <c:v>1.307949850155505E-75</c:v>
                </c:pt>
                <c:pt idx="119">
                  <c:v>1.6764570773162234E-77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5944960"/>
        <c:axId val="915946880"/>
      </c:scatterChart>
      <c:valAx>
        <c:axId val="915944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MCP arrival time bin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E+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5946880"/>
        <c:crosses val="autoZero"/>
        <c:crossBetween val="midCat"/>
      </c:valAx>
      <c:valAx>
        <c:axId val="915946880"/>
        <c:scaling>
          <c:orientation val="minMax"/>
          <c:max val="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Ion count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E+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594496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07452535586338"/>
          <c:y val="1.7733847098899871E-2"/>
          <c:w val="0.83382186715711626"/>
          <c:h val="0.86999975003124608"/>
        </c:manualLayout>
      </c:layout>
      <c:scatterChart>
        <c:scatterStyle val="lineMarker"/>
        <c:varyColors val="0"/>
        <c:ser>
          <c:idx val="0"/>
          <c:order val="0"/>
          <c:tx>
            <c:strRef>
              <c:f>'event Histo fits 5 mS delay  '!$C$18</c:f>
              <c:strCache>
                <c:ptCount val="1"/>
                <c:pt idx="0">
                  <c:v>counts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'event Histo fits 5 mS delay  '!$B$19:$B$63</c:f>
              <c:numCache>
                <c:formatCode>0.00E+00</c:formatCode>
                <c:ptCount val="45"/>
                <c:pt idx="0">
                  <c:v>0</c:v>
                </c:pt>
                <c:pt idx="1">
                  <c:v>10.227270402893092</c:v>
                </c:pt>
                <c:pt idx="2">
                  <c:v>20.454540805786184</c:v>
                </c:pt>
                <c:pt idx="3">
                  <c:v>30.681811208679271</c:v>
                </c:pt>
                <c:pt idx="4">
                  <c:v>40.909081611572368</c:v>
                </c:pt>
                <c:pt idx="5">
                  <c:v>51.136352014465459</c:v>
                </c:pt>
                <c:pt idx="6">
                  <c:v>61.363622417358542</c:v>
                </c:pt>
                <c:pt idx="7">
                  <c:v>71.590892820251639</c:v>
                </c:pt>
                <c:pt idx="8">
                  <c:v>81.818163223144737</c:v>
                </c:pt>
                <c:pt idx="9">
                  <c:v>92.04543362603782</c:v>
                </c:pt>
                <c:pt idx="10">
                  <c:v>102.27270402893092</c:v>
                </c:pt>
                <c:pt idx="11">
                  <c:v>112.49997443182399</c:v>
                </c:pt>
                <c:pt idx="12">
                  <c:v>122.72724483471708</c:v>
                </c:pt>
              </c:numCache>
            </c:numRef>
          </c:xVal>
          <c:yVal>
            <c:numRef>
              <c:f>'event Histo fits 5 mS delay  '!$C$19:$C$63</c:f>
              <c:numCache>
                <c:formatCode>General</c:formatCode>
                <c:ptCount val="45"/>
                <c:pt idx="0">
                  <c:v>1</c:v>
                </c:pt>
                <c:pt idx="1">
                  <c:v>0</c:v>
                </c:pt>
                <c:pt idx="2">
                  <c:v>7</c:v>
                </c:pt>
                <c:pt idx="3">
                  <c:v>15</c:v>
                </c:pt>
                <c:pt idx="4">
                  <c:v>20</c:v>
                </c:pt>
                <c:pt idx="5">
                  <c:v>15</c:v>
                </c:pt>
                <c:pt idx="6">
                  <c:v>11</c:v>
                </c:pt>
                <c:pt idx="7">
                  <c:v>9</c:v>
                </c:pt>
                <c:pt idx="8">
                  <c:v>3</c:v>
                </c:pt>
                <c:pt idx="9">
                  <c:v>3</c:v>
                </c:pt>
                <c:pt idx="10">
                  <c:v>5</c:v>
                </c:pt>
                <c:pt idx="11">
                  <c:v>0</c:v>
                </c:pt>
                <c:pt idx="12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'event Histo fits 5 mS delay  '!$D$18</c:f>
              <c:strCache>
                <c:ptCount val="1"/>
                <c:pt idx="0">
                  <c:v>Total fit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'event Histo fits 5 mS delay  '!$B$19:$B$63</c:f>
              <c:numCache>
                <c:formatCode>0.00E+00</c:formatCode>
                <c:ptCount val="45"/>
                <c:pt idx="0">
                  <c:v>0</c:v>
                </c:pt>
                <c:pt idx="1">
                  <c:v>10.227270402893092</c:v>
                </c:pt>
                <c:pt idx="2">
                  <c:v>20.454540805786184</c:v>
                </c:pt>
                <c:pt idx="3">
                  <c:v>30.681811208679271</c:v>
                </c:pt>
                <c:pt idx="4">
                  <c:v>40.909081611572368</c:v>
                </c:pt>
                <c:pt idx="5">
                  <c:v>51.136352014465459</c:v>
                </c:pt>
                <c:pt idx="6">
                  <c:v>61.363622417358542</c:v>
                </c:pt>
                <c:pt idx="7">
                  <c:v>71.590892820251639</c:v>
                </c:pt>
                <c:pt idx="8">
                  <c:v>81.818163223144737</c:v>
                </c:pt>
                <c:pt idx="9">
                  <c:v>92.04543362603782</c:v>
                </c:pt>
                <c:pt idx="10">
                  <c:v>102.27270402893092</c:v>
                </c:pt>
                <c:pt idx="11">
                  <c:v>112.49997443182399</c:v>
                </c:pt>
                <c:pt idx="12">
                  <c:v>122.72724483471708</c:v>
                </c:pt>
              </c:numCache>
            </c:numRef>
          </c:xVal>
          <c:yVal>
            <c:numRef>
              <c:f>'event Histo fits 5 mS delay  '!$D$19:$D$63</c:f>
              <c:numCache>
                <c:formatCode>0.00E+00</c:formatCode>
                <c:ptCount val="45"/>
                <c:pt idx="0">
                  <c:v>0.40088115310612771</c:v>
                </c:pt>
                <c:pt idx="1">
                  <c:v>2.4015060962072439</c:v>
                </c:pt>
                <c:pt idx="2">
                  <c:v>8.0926690264087462</c:v>
                </c:pt>
                <c:pt idx="3">
                  <c:v>15.599033870820691</c:v>
                </c:pt>
                <c:pt idx="4">
                  <c:v>18.746347528929554</c:v>
                </c:pt>
                <c:pt idx="5">
                  <c:v>16.183873170542633</c:v>
                </c:pt>
                <c:pt idx="6">
                  <c:v>9.9020103361471179</c:v>
                </c:pt>
                <c:pt idx="7">
                  <c:v>9.562184271540783</c:v>
                </c:pt>
                <c:pt idx="8">
                  <c:v>6.2862044665977601</c:v>
                </c:pt>
                <c:pt idx="9">
                  <c:v>0.59706706072133486</c:v>
                </c:pt>
                <c:pt idx="10">
                  <c:v>6.8544857826166022E-3</c:v>
                </c:pt>
                <c:pt idx="11">
                  <c:v>1.1437441013887014E-5</c:v>
                </c:pt>
                <c:pt idx="12">
                  <c:v>2.6368958746587852E-8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'event Histo fits 5 mS delay  '!$E$18</c:f>
              <c:strCache>
                <c:ptCount val="1"/>
                <c:pt idx="0">
                  <c:v>Signal fit</c:v>
                </c:pt>
              </c:strCache>
            </c:strRef>
          </c:tx>
          <c:marker>
            <c:symbol val="none"/>
          </c:marker>
          <c:xVal>
            <c:numRef>
              <c:f>'event Histo fits 5 mS delay  '!$B$19:$B$63</c:f>
              <c:numCache>
                <c:formatCode>0.00E+00</c:formatCode>
                <c:ptCount val="45"/>
                <c:pt idx="0">
                  <c:v>0</c:v>
                </c:pt>
                <c:pt idx="1">
                  <c:v>10.227270402893092</c:v>
                </c:pt>
                <c:pt idx="2">
                  <c:v>20.454540805786184</c:v>
                </c:pt>
                <c:pt idx="3">
                  <c:v>30.681811208679271</c:v>
                </c:pt>
                <c:pt idx="4">
                  <c:v>40.909081611572368</c:v>
                </c:pt>
                <c:pt idx="5">
                  <c:v>51.136352014465459</c:v>
                </c:pt>
                <c:pt idx="6">
                  <c:v>61.363622417358542</c:v>
                </c:pt>
                <c:pt idx="7">
                  <c:v>71.590892820251639</c:v>
                </c:pt>
                <c:pt idx="8">
                  <c:v>81.818163223144737</c:v>
                </c:pt>
                <c:pt idx="9">
                  <c:v>92.04543362603782</c:v>
                </c:pt>
                <c:pt idx="10">
                  <c:v>102.27270402893092</c:v>
                </c:pt>
                <c:pt idx="11">
                  <c:v>112.49997443182399</c:v>
                </c:pt>
                <c:pt idx="12">
                  <c:v>122.72724483471708</c:v>
                </c:pt>
              </c:numCache>
            </c:numRef>
          </c:xVal>
          <c:yVal>
            <c:numRef>
              <c:f>'event Histo fits 5 mS delay  '!$E$19:$E$63</c:f>
              <c:numCache>
                <c:formatCode>0.00E+00</c:formatCode>
                <c:ptCount val="45"/>
                <c:pt idx="0">
                  <c:v>1.2558818559781838E-6</c:v>
                </c:pt>
                <c:pt idx="1">
                  <c:v>2.3948454508727568E-4</c:v>
                </c:pt>
                <c:pt idx="2">
                  <c:v>1.5524621672850264E-2</c:v>
                </c:pt>
                <c:pt idx="3">
                  <c:v>0.34212072750134331</c:v>
                </c:pt>
                <c:pt idx="4">
                  <c:v>2.563023428814843</c:v>
                </c:pt>
                <c:pt idx="5">
                  <c:v>6.5274055023264319</c:v>
                </c:pt>
                <c:pt idx="6">
                  <c:v>5.6512359222974657</c:v>
                </c:pt>
                <c:pt idx="7">
                  <c:v>1.6632637062571831</c:v>
                </c:pt>
                <c:pt idx="8">
                  <c:v>0.1664154377021147</c:v>
                </c:pt>
                <c:pt idx="9">
                  <c:v>5.6603194243989314E-3</c:v>
                </c:pt>
                <c:pt idx="10">
                  <c:v>6.5449012219077587E-5</c:v>
                </c:pt>
                <c:pt idx="11">
                  <c:v>2.5726462951415633E-7</c:v>
                </c:pt>
                <c:pt idx="12">
                  <c:v>3.4377310167998506E-10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'event Histo fits 5 mS delay  '!$F$18</c:f>
              <c:strCache>
                <c:ptCount val="1"/>
                <c:pt idx="0">
                  <c:v>Background fit</c:v>
                </c:pt>
              </c:strCache>
            </c:strRef>
          </c:tx>
          <c:marker>
            <c:symbol val="none"/>
          </c:marker>
          <c:xVal>
            <c:numRef>
              <c:f>'event Histo fits 5 mS delay  '!$B$19:$B$63</c:f>
              <c:numCache>
                <c:formatCode>0.00E+00</c:formatCode>
                <c:ptCount val="45"/>
                <c:pt idx="0">
                  <c:v>0</c:v>
                </c:pt>
                <c:pt idx="1">
                  <c:v>10.227270402893092</c:v>
                </c:pt>
                <c:pt idx="2">
                  <c:v>20.454540805786184</c:v>
                </c:pt>
                <c:pt idx="3">
                  <c:v>30.681811208679271</c:v>
                </c:pt>
                <c:pt idx="4">
                  <c:v>40.909081611572368</c:v>
                </c:pt>
                <c:pt idx="5">
                  <c:v>51.136352014465459</c:v>
                </c:pt>
                <c:pt idx="6">
                  <c:v>61.363622417358542</c:v>
                </c:pt>
                <c:pt idx="7">
                  <c:v>71.590892820251639</c:v>
                </c:pt>
                <c:pt idx="8">
                  <c:v>81.818163223144737</c:v>
                </c:pt>
                <c:pt idx="9">
                  <c:v>92.04543362603782</c:v>
                </c:pt>
                <c:pt idx="10">
                  <c:v>102.27270402893092</c:v>
                </c:pt>
                <c:pt idx="11">
                  <c:v>112.49997443182399</c:v>
                </c:pt>
                <c:pt idx="12">
                  <c:v>122.72724483471708</c:v>
                </c:pt>
              </c:numCache>
            </c:numRef>
          </c:xVal>
          <c:yVal>
            <c:numRef>
              <c:f>'event Histo fits 5 mS delay  '!$F$19:$F$63</c:f>
              <c:numCache>
                <c:formatCode>0.00E+00</c:formatCode>
                <c:ptCount val="45"/>
                <c:pt idx="0">
                  <c:v>0.40087989722427175</c:v>
                </c:pt>
                <c:pt idx="1">
                  <c:v>2.4012666116621566</c:v>
                </c:pt>
                <c:pt idx="2">
                  <c:v>8.0771444047358951</c:v>
                </c:pt>
                <c:pt idx="3">
                  <c:v>15.256913143319347</c:v>
                </c:pt>
                <c:pt idx="4">
                  <c:v>16.18332410011471</c:v>
                </c:pt>
                <c:pt idx="5">
                  <c:v>9.6564676682162016</c:v>
                </c:pt>
                <c:pt idx="6">
                  <c:v>4.2507744138496522</c:v>
                </c:pt>
                <c:pt idx="7">
                  <c:v>7.898920565283599</c:v>
                </c:pt>
                <c:pt idx="8">
                  <c:v>6.1197890288956458</c:v>
                </c:pt>
                <c:pt idx="9">
                  <c:v>0.59140674129693593</c:v>
                </c:pt>
                <c:pt idx="10">
                  <c:v>6.7890367703975244E-3</c:v>
                </c:pt>
                <c:pt idx="11">
                  <c:v>1.1180176384372858E-5</c:v>
                </c:pt>
                <c:pt idx="12">
                  <c:v>2.6025185644907866E-8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6087936"/>
        <c:axId val="916089856"/>
      </c:scatterChart>
      <c:valAx>
        <c:axId val="916087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MCP arrival time bin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E+0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16089856"/>
        <c:crosses val="autoZero"/>
        <c:crossBetween val="midCat"/>
      </c:valAx>
      <c:valAx>
        <c:axId val="9160898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Ion count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16087936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429292871237806"/>
          <c:y val="0.2488048249287988"/>
          <c:w val="0.18281265206812647"/>
          <c:h val="0.193625286200927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659402069351989E-2"/>
          <c:y val="2.506918820008271E-2"/>
          <c:w val="0.86114931831396113"/>
          <c:h val="0.87048445430129606"/>
        </c:manualLayout>
      </c:layout>
      <c:scatterChart>
        <c:scatterStyle val="lineMarker"/>
        <c:varyColors val="0"/>
        <c:ser>
          <c:idx val="0"/>
          <c:order val="0"/>
          <c:tx>
            <c:strRef>
              <c:f>'event Histo fits 5 mS delay  '!$L$18</c:f>
              <c:strCache>
                <c:ptCount val="1"/>
                <c:pt idx="0">
                  <c:v>counts</c:v>
                </c:pt>
              </c:strCache>
            </c:strRef>
          </c:tx>
          <c:marker>
            <c:symbol val="none"/>
          </c:marker>
          <c:xVal>
            <c:numRef>
              <c:f>'event Histo fits 5 mS delay  '!$K$19:$K$80</c:f>
              <c:numCache>
                <c:formatCode>0.00E+00</c:formatCode>
                <c:ptCount val="62"/>
                <c:pt idx="0">
                  <c:v>0</c:v>
                </c:pt>
                <c:pt idx="1">
                  <c:v>10.227270402893092</c:v>
                </c:pt>
                <c:pt idx="2">
                  <c:v>20.454540805786184</c:v>
                </c:pt>
                <c:pt idx="3">
                  <c:v>30.681811208679271</c:v>
                </c:pt>
                <c:pt idx="4">
                  <c:v>40.909081611572368</c:v>
                </c:pt>
                <c:pt idx="5">
                  <c:v>51.136352014465459</c:v>
                </c:pt>
                <c:pt idx="6">
                  <c:v>61.363622417358542</c:v>
                </c:pt>
                <c:pt idx="7">
                  <c:v>71.590892820251639</c:v>
                </c:pt>
                <c:pt idx="8">
                  <c:v>81.818163223144737</c:v>
                </c:pt>
                <c:pt idx="9">
                  <c:v>92.04543362603782</c:v>
                </c:pt>
                <c:pt idx="10">
                  <c:v>102.27270402893092</c:v>
                </c:pt>
                <c:pt idx="11">
                  <c:v>112.49997443182399</c:v>
                </c:pt>
                <c:pt idx="12">
                  <c:v>122.72724483471708</c:v>
                </c:pt>
              </c:numCache>
            </c:numRef>
          </c:xVal>
          <c:yVal>
            <c:numRef>
              <c:f>'event Histo fits 5 mS delay  '!$L$19:$L$80</c:f>
              <c:numCache>
                <c:formatCode>General</c:formatCode>
                <c:ptCount val="62"/>
                <c:pt idx="0">
                  <c:v>1</c:v>
                </c:pt>
                <c:pt idx="1">
                  <c:v>1</c:v>
                </c:pt>
                <c:pt idx="2">
                  <c:v>9</c:v>
                </c:pt>
                <c:pt idx="3">
                  <c:v>15</c:v>
                </c:pt>
                <c:pt idx="4">
                  <c:v>16</c:v>
                </c:pt>
                <c:pt idx="5">
                  <c:v>10</c:v>
                </c:pt>
                <c:pt idx="6">
                  <c:v>4</c:v>
                </c:pt>
                <c:pt idx="7">
                  <c:v>8</c:v>
                </c:pt>
                <c:pt idx="8">
                  <c:v>6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'event Histo fits 5 mS delay  '!$M$18</c:f>
              <c:strCache>
                <c:ptCount val="1"/>
                <c:pt idx="0">
                  <c:v>Background fit</c:v>
                </c:pt>
              </c:strCache>
            </c:strRef>
          </c:tx>
          <c:marker>
            <c:symbol val="none"/>
          </c:marker>
          <c:xVal>
            <c:numRef>
              <c:f>'event Histo fits 5 mS delay  '!$K$19:$K$63</c:f>
              <c:numCache>
                <c:formatCode>0.00E+00</c:formatCode>
                <c:ptCount val="45"/>
                <c:pt idx="0">
                  <c:v>0</c:v>
                </c:pt>
                <c:pt idx="1">
                  <c:v>10.227270402893092</c:v>
                </c:pt>
                <c:pt idx="2">
                  <c:v>20.454540805786184</c:v>
                </c:pt>
                <c:pt idx="3">
                  <c:v>30.681811208679271</c:v>
                </c:pt>
                <c:pt idx="4">
                  <c:v>40.909081611572368</c:v>
                </c:pt>
                <c:pt idx="5">
                  <c:v>51.136352014465459</c:v>
                </c:pt>
                <c:pt idx="6">
                  <c:v>61.363622417358542</c:v>
                </c:pt>
                <c:pt idx="7">
                  <c:v>71.590892820251639</c:v>
                </c:pt>
                <c:pt idx="8">
                  <c:v>81.818163223144737</c:v>
                </c:pt>
                <c:pt idx="9">
                  <c:v>92.04543362603782</c:v>
                </c:pt>
                <c:pt idx="10">
                  <c:v>102.27270402893092</c:v>
                </c:pt>
                <c:pt idx="11">
                  <c:v>112.49997443182399</c:v>
                </c:pt>
                <c:pt idx="12">
                  <c:v>122.72724483471708</c:v>
                </c:pt>
              </c:numCache>
            </c:numRef>
          </c:xVal>
          <c:yVal>
            <c:numRef>
              <c:f>'event Histo fits 5 mS delay  '!$M$19:$M$63</c:f>
              <c:numCache>
                <c:formatCode>0.00E+00</c:formatCode>
                <c:ptCount val="45"/>
                <c:pt idx="0">
                  <c:v>0.40087989722427175</c:v>
                </c:pt>
                <c:pt idx="1">
                  <c:v>2.4012666116621566</c:v>
                </c:pt>
                <c:pt idx="2">
                  <c:v>8.0771444047358951</c:v>
                </c:pt>
                <c:pt idx="3">
                  <c:v>15.256913143319347</c:v>
                </c:pt>
                <c:pt idx="4">
                  <c:v>16.18332410011471</c:v>
                </c:pt>
                <c:pt idx="5">
                  <c:v>9.6564676682162016</c:v>
                </c:pt>
                <c:pt idx="6">
                  <c:v>4.2507744138496522</c:v>
                </c:pt>
                <c:pt idx="7">
                  <c:v>7.898920565283599</c:v>
                </c:pt>
                <c:pt idx="8">
                  <c:v>6.1197890288956458</c:v>
                </c:pt>
                <c:pt idx="9">
                  <c:v>0.59140674129693593</c:v>
                </c:pt>
                <c:pt idx="10">
                  <c:v>6.7890367703975244E-3</c:v>
                </c:pt>
                <c:pt idx="11">
                  <c:v>1.1180176384372858E-5</c:v>
                </c:pt>
                <c:pt idx="12">
                  <c:v>2.6025185644907866E-8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'event Histo fits 5 mS delay  '!$N$18</c:f>
              <c:strCache>
                <c:ptCount val="1"/>
                <c:pt idx="0">
                  <c:v>Background gaussian 1</c:v>
                </c:pt>
              </c:strCache>
            </c:strRef>
          </c:tx>
          <c:marker>
            <c:symbol val="none"/>
          </c:marker>
          <c:xVal>
            <c:numRef>
              <c:f>'event Histo fits 5 mS delay  '!$K$19:$K$63</c:f>
              <c:numCache>
                <c:formatCode>0.00E+00</c:formatCode>
                <c:ptCount val="45"/>
                <c:pt idx="0">
                  <c:v>0</c:v>
                </c:pt>
                <c:pt idx="1">
                  <c:v>10.227270402893092</c:v>
                </c:pt>
                <c:pt idx="2">
                  <c:v>20.454540805786184</c:v>
                </c:pt>
                <c:pt idx="3">
                  <c:v>30.681811208679271</c:v>
                </c:pt>
                <c:pt idx="4">
                  <c:v>40.909081611572368</c:v>
                </c:pt>
                <c:pt idx="5">
                  <c:v>51.136352014465459</c:v>
                </c:pt>
                <c:pt idx="6">
                  <c:v>61.363622417358542</c:v>
                </c:pt>
                <c:pt idx="7">
                  <c:v>71.590892820251639</c:v>
                </c:pt>
                <c:pt idx="8">
                  <c:v>81.818163223144737</c:v>
                </c:pt>
                <c:pt idx="9">
                  <c:v>92.04543362603782</c:v>
                </c:pt>
                <c:pt idx="10">
                  <c:v>102.27270402893092</c:v>
                </c:pt>
                <c:pt idx="11">
                  <c:v>112.49997443182399</c:v>
                </c:pt>
                <c:pt idx="12">
                  <c:v>122.72724483471708</c:v>
                </c:pt>
              </c:numCache>
            </c:numRef>
          </c:xVal>
          <c:yVal>
            <c:numRef>
              <c:f>'event Histo fits 5 mS delay  '!$N$19:$N$63</c:f>
              <c:numCache>
                <c:formatCode>0.00E+00</c:formatCode>
                <c:ptCount val="45"/>
                <c:pt idx="0">
                  <c:v>0.40087989722427175</c:v>
                </c:pt>
                <c:pt idx="1">
                  <c:v>2.4012666116621566</c:v>
                </c:pt>
                <c:pt idx="2">
                  <c:v>8.0771444047357033</c:v>
                </c:pt>
                <c:pt idx="3">
                  <c:v>15.256913136032674</c:v>
                </c:pt>
                <c:pt idx="4">
                  <c:v>16.183291656229635</c:v>
                </c:pt>
                <c:pt idx="5">
                  <c:v>9.6395866096602205</c:v>
                </c:pt>
                <c:pt idx="6">
                  <c:v>3.2243436273366286</c:v>
                </c:pt>
                <c:pt idx="7">
                  <c:v>0.60564145009364267</c:v>
                </c:pt>
                <c:pt idx="8">
                  <c:v>6.3882399860710107E-2</c:v>
                </c:pt>
                <c:pt idx="9">
                  <c:v>3.7838875043889613E-3</c:v>
                </c:pt>
                <c:pt idx="10">
                  <c:v>1.2585966483676838E-4</c:v>
                </c:pt>
                <c:pt idx="11">
                  <c:v>2.3508574028313227E-6</c:v>
                </c:pt>
                <c:pt idx="12">
                  <c:v>2.4657972488993159E-8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'event Histo fits 5 mS delay  '!$O$18</c:f>
              <c:strCache>
                <c:ptCount val="1"/>
                <c:pt idx="0">
                  <c:v>Background gaussian 2</c:v>
                </c:pt>
              </c:strCache>
            </c:strRef>
          </c:tx>
          <c:marker>
            <c:symbol val="none"/>
          </c:marker>
          <c:xVal>
            <c:numRef>
              <c:f>'event Histo fits 5 mS delay  '!$K$19:$K$63</c:f>
              <c:numCache>
                <c:formatCode>0.00E+00</c:formatCode>
                <c:ptCount val="45"/>
                <c:pt idx="0">
                  <c:v>0</c:v>
                </c:pt>
                <c:pt idx="1">
                  <c:v>10.227270402893092</c:v>
                </c:pt>
                <c:pt idx="2">
                  <c:v>20.454540805786184</c:v>
                </c:pt>
                <c:pt idx="3">
                  <c:v>30.681811208679271</c:v>
                </c:pt>
                <c:pt idx="4">
                  <c:v>40.909081611572368</c:v>
                </c:pt>
                <c:pt idx="5">
                  <c:v>51.136352014465459</c:v>
                </c:pt>
                <c:pt idx="6">
                  <c:v>61.363622417358542</c:v>
                </c:pt>
                <c:pt idx="7">
                  <c:v>71.590892820251639</c:v>
                </c:pt>
                <c:pt idx="8">
                  <c:v>81.818163223144737</c:v>
                </c:pt>
                <c:pt idx="9">
                  <c:v>92.04543362603782</c:v>
                </c:pt>
                <c:pt idx="10">
                  <c:v>102.27270402893092</c:v>
                </c:pt>
                <c:pt idx="11">
                  <c:v>112.49997443182399</c:v>
                </c:pt>
                <c:pt idx="12">
                  <c:v>122.72724483471708</c:v>
                </c:pt>
              </c:numCache>
            </c:numRef>
          </c:xVal>
          <c:yVal>
            <c:numRef>
              <c:f>'event Histo fits 5 mS delay  '!$O$19:$O$63</c:f>
              <c:numCache>
                <c:formatCode>0.00E+00</c:formatCode>
                <c:ptCount val="45"/>
                <c:pt idx="0">
                  <c:v>2.1023125369922967E-25</c:v>
                </c:pt>
                <c:pt idx="1">
                  <c:v>5.8655861345966137E-19</c:v>
                </c:pt>
                <c:pt idx="2">
                  <c:v>1.9124439889075369E-13</c:v>
                </c:pt>
                <c:pt idx="3">
                  <c:v>7.2866717144840166E-9</c:v>
                </c:pt>
                <c:pt idx="4">
                  <c:v>3.2443885075674996E-5</c:v>
                </c:pt>
                <c:pt idx="5">
                  <c:v>1.6881058555981949E-2</c:v>
                </c:pt>
                <c:pt idx="6">
                  <c:v>1.0264307865130238</c:v>
                </c:pt>
                <c:pt idx="7">
                  <c:v>7.2932791151899563</c:v>
                </c:pt>
                <c:pt idx="8">
                  <c:v>6.0559066290349355</c:v>
                </c:pt>
                <c:pt idx="9">
                  <c:v>0.58762285379254697</c:v>
                </c:pt>
                <c:pt idx="10">
                  <c:v>6.6631771055607565E-3</c:v>
                </c:pt>
                <c:pt idx="11">
                  <c:v>8.8293189815415349E-6</c:v>
                </c:pt>
                <c:pt idx="12">
                  <c:v>1.3672131559147085E-9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6148224"/>
        <c:axId val="916150144"/>
      </c:scatterChart>
      <c:valAx>
        <c:axId val="916148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MCP arrival time bin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E+0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6150144"/>
        <c:crosses val="autoZero"/>
        <c:crossBetween val="midCat"/>
      </c:valAx>
      <c:valAx>
        <c:axId val="9161501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Ion count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1614822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3159101699318299"/>
          <c:y val="0.27608618690105596"/>
          <c:w val="0.18596281266889425"/>
          <c:h val="0.20389472457591851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50" workbookViewId="0"/>
  </sheetViews>
  <pageMargins left="0.75" right="0.75" top="1" bottom="1" header="0.5" footer="0.5"/>
  <pageSetup paperSize="9" orientation="landscape" horizontalDpi="200" verticalDpi="2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102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4</xdr:row>
      <xdr:rowOff>9525</xdr:rowOff>
    </xdr:from>
    <xdr:to>
      <xdr:col>24</xdr:col>
      <xdr:colOff>333375</xdr:colOff>
      <xdr:row>45</xdr:row>
      <xdr:rowOff>133350</xdr:rowOff>
    </xdr:to>
    <xdr:graphicFrame macro="">
      <xdr:nvGraphicFramePr>
        <xdr:cNvPr id="629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10</xdr:row>
      <xdr:rowOff>9525</xdr:rowOff>
    </xdr:from>
    <xdr:to>
      <xdr:col>15</xdr:col>
      <xdr:colOff>828675</xdr:colOff>
      <xdr:row>33</xdr:row>
      <xdr:rowOff>28575</xdr:rowOff>
    </xdr:to>
    <xdr:graphicFrame macro="">
      <xdr:nvGraphicFramePr>
        <xdr:cNvPr id="27353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180975</xdr:colOff>
      <xdr:row>1</xdr:row>
      <xdr:rowOff>76200</xdr:rowOff>
    </xdr:from>
    <xdr:to>
      <xdr:col>39</xdr:col>
      <xdr:colOff>200025</xdr:colOff>
      <xdr:row>33</xdr:row>
      <xdr:rowOff>85725</xdr:rowOff>
    </xdr:to>
    <xdr:graphicFrame macro="">
      <xdr:nvGraphicFramePr>
        <xdr:cNvPr id="27354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25</xdr:row>
      <xdr:rowOff>152400</xdr:rowOff>
    </xdr:from>
    <xdr:to>
      <xdr:col>8</xdr:col>
      <xdr:colOff>190500</xdr:colOff>
      <xdr:row>51</xdr:row>
      <xdr:rowOff>142875</xdr:rowOff>
    </xdr:to>
    <xdr:graphicFrame macro="">
      <xdr:nvGraphicFramePr>
        <xdr:cNvPr id="48439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209550</xdr:colOff>
      <xdr:row>26</xdr:row>
      <xdr:rowOff>28575</xdr:rowOff>
    </xdr:from>
    <xdr:to>
      <xdr:col>17</xdr:col>
      <xdr:colOff>9525</xdr:colOff>
      <xdr:row>52</xdr:row>
      <xdr:rowOff>47625</xdr:rowOff>
    </xdr:to>
    <xdr:graphicFrame macro="">
      <xdr:nvGraphicFramePr>
        <xdr:cNvPr id="48439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9525</xdr:colOff>
      <xdr:row>26</xdr:row>
      <xdr:rowOff>38100</xdr:rowOff>
    </xdr:from>
    <xdr:to>
      <xdr:col>25</xdr:col>
      <xdr:colOff>123825</xdr:colOff>
      <xdr:row>52</xdr:row>
      <xdr:rowOff>123825</xdr:rowOff>
    </xdr:to>
    <xdr:graphicFrame macro="">
      <xdr:nvGraphicFramePr>
        <xdr:cNvPr id="48439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32</xdr:row>
      <xdr:rowOff>47625</xdr:rowOff>
    </xdr:from>
    <xdr:to>
      <xdr:col>7</xdr:col>
      <xdr:colOff>523875</xdr:colOff>
      <xdr:row>59</xdr:row>
      <xdr:rowOff>152400</xdr:rowOff>
    </xdr:to>
    <xdr:graphicFrame macro="">
      <xdr:nvGraphicFramePr>
        <xdr:cNvPr id="50384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76200</xdr:colOff>
      <xdr:row>32</xdr:row>
      <xdr:rowOff>38100</xdr:rowOff>
    </xdr:from>
    <xdr:to>
      <xdr:col>16</xdr:col>
      <xdr:colOff>819150</xdr:colOff>
      <xdr:row>60</xdr:row>
      <xdr:rowOff>9525</xdr:rowOff>
    </xdr:to>
    <xdr:graphicFrame macro="">
      <xdr:nvGraphicFramePr>
        <xdr:cNvPr id="50384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76200</xdr:colOff>
      <xdr:row>32</xdr:row>
      <xdr:rowOff>19050</xdr:rowOff>
    </xdr:from>
    <xdr:to>
      <xdr:col>25</xdr:col>
      <xdr:colOff>190500</xdr:colOff>
      <xdr:row>60</xdr:row>
      <xdr:rowOff>57150</xdr:rowOff>
    </xdr:to>
    <xdr:graphicFrame macro="">
      <xdr:nvGraphicFramePr>
        <xdr:cNvPr id="50384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72"/>
  <sheetViews>
    <sheetView tabSelected="1" topLeftCell="BC4" zoomScaleNormal="115" workbookViewId="0">
      <selection activeCell="BP41" sqref="BP41:BR41"/>
    </sheetView>
  </sheetViews>
  <sheetFormatPr defaultRowHeight="12.75" x14ac:dyDescent="0.2"/>
  <cols>
    <col min="3" max="3" width="19.140625" customWidth="1"/>
    <col min="4" max="4" width="16.5703125" customWidth="1"/>
    <col min="5" max="5" width="20.5703125" customWidth="1"/>
    <col min="6" max="6" width="23.28515625" customWidth="1"/>
    <col min="7" max="7" width="16.5703125" customWidth="1"/>
    <col min="8" max="8" width="32.85546875" customWidth="1"/>
    <col min="9" max="9" width="16.5703125" customWidth="1"/>
    <col min="10" max="10" width="27.42578125" customWidth="1"/>
    <col min="11" max="11" width="16.5703125" customWidth="1"/>
    <col min="12" max="12" width="9.140625" style="4"/>
    <col min="24" max="24" width="9.140625" style="4"/>
    <col min="25" max="25" width="10.85546875" customWidth="1"/>
    <col min="26" max="26" width="18.5703125" customWidth="1"/>
    <col min="30" max="30" width="28" style="7" bestFit="1" customWidth="1"/>
    <col min="32" max="32" width="9.140625" style="4"/>
    <col min="33" max="33" width="9.140625" style="8"/>
    <col min="34" max="34" width="13.140625" customWidth="1"/>
    <col min="36" max="36" width="30.42578125" style="7" bestFit="1" customWidth="1"/>
    <col min="38" max="38" width="9" style="4" customWidth="1"/>
    <col min="43" max="43" width="34.5703125" style="7" bestFit="1" customWidth="1"/>
    <col min="45" max="45" width="9.140625" style="4"/>
    <col min="48" max="48" width="12.42578125" customWidth="1"/>
    <col min="50" max="50" width="38.5703125" style="7" bestFit="1" customWidth="1"/>
    <col min="52" max="52" width="9.140625" style="4"/>
    <col min="53" max="53" width="9.140625" style="8"/>
    <col min="54" max="54" width="13.140625" customWidth="1"/>
    <col min="55" max="55" width="12.7109375" customWidth="1"/>
    <col min="56" max="56" width="37.42578125" style="9" bestFit="1" customWidth="1"/>
    <col min="57" max="57" width="9.140625" style="2"/>
    <col min="58" max="58" width="9.140625" style="4"/>
    <col min="59" max="59" width="9.140625" style="8"/>
    <col min="60" max="62" width="10.28515625" customWidth="1"/>
    <col min="63" max="63" width="14.7109375" customWidth="1"/>
    <col min="64" max="64" width="17.5703125" customWidth="1"/>
    <col min="65" max="65" width="10.28515625" customWidth="1"/>
    <col min="68" max="68" width="40.85546875" style="9" bestFit="1" customWidth="1"/>
    <col min="71" max="71" width="9.140625" style="4"/>
  </cols>
  <sheetData>
    <row r="1" spans="1:73" x14ac:dyDescent="0.2">
      <c r="A1" t="s">
        <v>16</v>
      </c>
      <c r="M1" t="s">
        <v>17</v>
      </c>
      <c r="Z1" s="5" t="s">
        <v>18</v>
      </c>
      <c r="AA1" s="6"/>
    </row>
    <row r="2" spans="1:73" x14ac:dyDescent="0.2">
      <c r="Z2" s="10" t="s">
        <v>19</v>
      </c>
      <c r="AA2" s="6">
        <v>2.2200000000000002</v>
      </c>
    </row>
    <row r="3" spans="1:73" x14ac:dyDescent="0.2">
      <c r="A3" t="s">
        <v>101</v>
      </c>
      <c r="M3" t="s">
        <v>88</v>
      </c>
      <c r="Z3" s="10" t="s">
        <v>20</v>
      </c>
      <c r="AA3" s="6">
        <v>1</v>
      </c>
      <c r="BI3" s="8" t="s">
        <v>105</v>
      </c>
    </row>
    <row r="4" spans="1:73" x14ac:dyDescent="0.2">
      <c r="A4" t="s">
        <v>100</v>
      </c>
      <c r="I4" s="2"/>
      <c r="J4" s="2"/>
      <c r="M4" s="1" t="s">
        <v>87</v>
      </c>
      <c r="AM4" s="2"/>
      <c r="AO4" s="2"/>
      <c r="AU4" s="2"/>
      <c r="BH4" s="2"/>
      <c r="BI4">
        <v>2</v>
      </c>
    </row>
    <row r="5" spans="1:73" x14ac:dyDescent="0.2">
      <c r="AH5" s="2"/>
      <c r="AV5" s="2"/>
      <c r="BB5" s="2"/>
    </row>
    <row r="7" spans="1:73" x14ac:dyDescent="0.2">
      <c r="B7">
        <v>255.69310100000001</v>
      </c>
      <c r="N7">
        <v>255.69310100000001</v>
      </c>
    </row>
    <row r="8" spans="1:73" x14ac:dyDescent="0.2">
      <c r="A8" t="s">
        <v>5</v>
      </c>
      <c r="B8" t="s">
        <v>6</v>
      </c>
      <c r="C8" t="s">
        <v>7</v>
      </c>
      <c r="D8" t="s">
        <v>8</v>
      </c>
      <c r="E8" t="s">
        <v>9</v>
      </c>
      <c r="F8" t="s">
        <v>10</v>
      </c>
      <c r="G8" t="s">
        <v>8</v>
      </c>
      <c r="H8" t="s">
        <v>11</v>
      </c>
      <c r="I8" t="s">
        <v>8</v>
      </c>
      <c r="J8" t="s">
        <v>12</v>
      </c>
      <c r="K8" t="s">
        <v>8</v>
      </c>
      <c r="M8" t="s">
        <v>5</v>
      </c>
      <c r="N8" t="s">
        <v>6</v>
      </c>
      <c r="O8" t="s">
        <v>7</v>
      </c>
      <c r="P8" t="s">
        <v>8</v>
      </c>
      <c r="Q8" t="s">
        <v>9</v>
      </c>
      <c r="R8" t="s">
        <v>10</v>
      </c>
      <c r="S8" t="s">
        <v>8</v>
      </c>
      <c r="T8" t="s">
        <v>11</v>
      </c>
      <c r="U8" t="s">
        <v>8</v>
      </c>
      <c r="V8" t="s">
        <v>12</v>
      </c>
      <c r="W8" t="s">
        <v>8</v>
      </c>
      <c r="Y8" t="s">
        <v>21</v>
      </c>
      <c r="Z8" t="s">
        <v>22</v>
      </c>
      <c r="AA8" t="s">
        <v>23</v>
      </c>
      <c r="AB8" t="s">
        <v>24</v>
      </c>
      <c r="AC8" t="s">
        <v>25</v>
      </c>
      <c r="AD8" s="7" t="s">
        <v>26</v>
      </c>
      <c r="AE8" t="s">
        <v>24</v>
      </c>
      <c r="AG8" s="11" t="s">
        <v>27</v>
      </c>
      <c r="AH8" t="s">
        <v>28</v>
      </c>
      <c r="AI8" t="s">
        <v>24</v>
      </c>
      <c r="AJ8" s="7" t="s">
        <v>29</v>
      </c>
      <c r="AK8" t="s">
        <v>24</v>
      </c>
      <c r="AM8" t="s">
        <v>22</v>
      </c>
      <c r="AN8" t="s">
        <v>30</v>
      </c>
      <c r="AO8" t="s">
        <v>24</v>
      </c>
      <c r="AP8" s="12" t="s">
        <v>31</v>
      </c>
      <c r="AQ8" s="13" t="s">
        <v>32</v>
      </c>
      <c r="AR8" s="12" t="s">
        <v>24</v>
      </c>
      <c r="AS8" s="14"/>
      <c r="AT8" s="12" t="s">
        <v>33</v>
      </c>
      <c r="AU8" t="s">
        <v>34</v>
      </c>
      <c r="AV8" t="s">
        <v>24</v>
      </c>
      <c r="AW8" t="s">
        <v>35</v>
      </c>
      <c r="AX8" s="7" t="s">
        <v>36</v>
      </c>
      <c r="AY8" t="s">
        <v>24</v>
      </c>
      <c r="BA8" s="11" t="s">
        <v>37</v>
      </c>
      <c r="BB8" t="s">
        <v>38</v>
      </c>
      <c r="BC8" t="s">
        <v>24</v>
      </c>
      <c r="BD8" s="15" t="s">
        <v>39</v>
      </c>
      <c r="BE8" s="2" t="s">
        <v>24</v>
      </c>
      <c r="BG8" s="11" t="s">
        <v>37</v>
      </c>
      <c r="BH8" t="s">
        <v>40</v>
      </c>
      <c r="BI8" s="12" t="s">
        <v>41</v>
      </c>
      <c r="BJ8" s="12" t="s">
        <v>42</v>
      </c>
      <c r="BK8" s="12" t="s">
        <v>43</v>
      </c>
      <c r="BL8" s="12" t="s">
        <v>44</v>
      </c>
      <c r="BM8" s="12" t="s">
        <v>45</v>
      </c>
      <c r="BN8" s="12" t="s">
        <v>46</v>
      </c>
      <c r="BO8" s="12" t="s">
        <v>47</v>
      </c>
      <c r="BP8" s="9" t="s">
        <v>48</v>
      </c>
      <c r="BQ8" s="12" t="s">
        <v>49</v>
      </c>
      <c r="BR8" s="12" t="s">
        <v>47</v>
      </c>
      <c r="BS8" s="14"/>
      <c r="BT8" s="12"/>
      <c r="BU8" s="12"/>
    </row>
    <row r="9" spans="1:73" x14ac:dyDescent="0.2">
      <c r="A9" s="2">
        <v>0</v>
      </c>
      <c r="B9">
        <v>318</v>
      </c>
      <c r="C9" s="2">
        <v>8.2235360000000002E-11</v>
      </c>
      <c r="D9" s="2">
        <v>1.948202E-11</v>
      </c>
      <c r="E9">
        <v>2819</v>
      </c>
      <c r="F9">
        <f>E9/B9</f>
        <v>8.864779874213836</v>
      </c>
      <c r="H9" s="2">
        <v>0.15958059999999999</v>
      </c>
      <c r="I9" s="2">
        <v>1.237474E-2</v>
      </c>
      <c r="J9" s="2">
        <v>4.441962E-2</v>
      </c>
      <c r="K9" s="2">
        <v>2.2679219999999999E-3</v>
      </c>
      <c r="L9" s="16"/>
      <c r="M9" s="2">
        <v>0</v>
      </c>
      <c r="N9">
        <v>317</v>
      </c>
      <c r="O9" s="2">
        <v>3.145347E-12</v>
      </c>
      <c r="P9" s="2">
        <v>1.3566990000000001E-12</v>
      </c>
      <c r="Q9">
        <v>0</v>
      </c>
      <c r="R9">
        <f>Q9/N9</f>
        <v>0</v>
      </c>
      <c r="T9" s="2"/>
      <c r="U9" s="2"/>
      <c r="V9" s="2">
        <v>4.4513440000000001E-2</v>
      </c>
      <c r="W9" s="2">
        <v>2.2436230000000001E-3</v>
      </c>
      <c r="Y9" s="2">
        <f>A9</f>
        <v>0</v>
      </c>
      <c r="Z9" s="2">
        <v>1</v>
      </c>
      <c r="AA9" s="2">
        <f>C9/((H9^$AA$3)*(J9^$AA$2))</f>
        <v>5.181581839228803E-7</v>
      </c>
      <c r="AB9" s="2">
        <f>(SQRT(((D9/SQRT(B9))/C9)^2+((($AA$3*I9)/(SQRT(B9)))/H9)^2+((($AA$2*K9)/(SQRT(B9)))/J9)^2))</f>
        <v>1.5355830355023848E-2</v>
      </c>
      <c r="AC9" s="2">
        <f>AA9*Z9</f>
        <v>5.181581839228803E-7</v>
      </c>
      <c r="AD9" s="9">
        <f>AC9/MAX($AC$9:AC5001)</f>
        <v>1</v>
      </c>
      <c r="AE9" s="2">
        <f>AB9*AD9</f>
        <v>1.5355830355023848E-2</v>
      </c>
      <c r="AF9" s="16"/>
      <c r="AG9" s="17"/>
      <c r="AH9" s="17"/>
      <c r="AI9" s="17"/>
      <c r="AJ9" s="9"/>
      <c r="AK9" s="17"/>
      <c r="AM9">
        <f>1</f>
        <v>1</v>
      </c>
      <c r="AN9" s="2">
        <f>O9/((V9^$AA$2))</f>
        <v>3.1478801866097559E-9</v>
      </c>
      <c r="AO9" s="2">
        <f>SQRT(((P9/(SQRT(N9)))/O9)^2+((($AA$2*W9)/(SQRT(N9)))/V9)^2)</f>
        <v>2.5028100182994846E-2</v>
      </c>
      <c r="AP9" s="2">
        <f>AN9*AM9</f>
        <v>3.1478801866097559E-9</v>
      </c>
      <c r="AQ9" s="9">
        <f>(AP9)*(AD$9/AC$9)</f>
        <v>6.0751335871562116E-3</v>
      </c>
      <c r="AR9" s="2">
        <f>AO9*AQ9</f>
        <v>1.520490520444225E-4</v>
      </c>
      <c r="AS9" s="16"/>
      <c r="AT9">
        <f>1</f>
        <v>1</v>
      </c>
      <c r="AU9" s="2">
        <f>(C9-O9)/((H9^$AA$3)*(J9^$AA$2))</f>
        <v>4.9833961330645342E-7</v>
      </c>
      <c r="AV9">
        <f>SQRT(AO9^2+AB9^2)</f>
        <v>2.9363367052541819E-2</v>
      </c>
      <c r="AW9" s="2">
        <f>AU9*AT9</f>
        <v>4.9833961330645342E-7</v>
      </c>
      <c r="AX9" s="9">
        <f>AW9/MAX($AC$9:AC5001)</f>
        <v>0.96175189115728299</v>
      </c>
      <c r="AY9" s="2">
        <f>AX9*AV9</f>
        <v>2.8240273793527549E-2</v>
      </c>
      <c r="BB9" s="2"/>
      <c r="BC9" s="2"/>
      <c r="BF9" s="16"/>
      <c r="BG9" s="17"/>
      <c r="BH9" s="2"/>
      <c r="BI9" s="2"/>
      <c r="BJ9" s="2"/>
      <c r="BK9" s="2"/>
      <c r="BL9" s="2"/>
      <c r="BM9" s="2"/>
      <c r="BN9" s="1"/>
      <c r="BO9" s="1"/>
      <c r="BQ9" s="1"/>
    </row>
    <row r="10" spans="1:73" x14ac:dyDescent="0.2">
      <c r="A10" s="2">
        <v>9.9999999999999995E-8</v>
      </c>
      <c r="B10">
        <v>302</v>
      </c>
      <c r="C10" s="2">
        <v>8.1935259999999994E-11</v>
      </c>
      <c r="D10" s="2">
        <v>2.0036130000000001E-11</v>
      </c>
      <c r="E10">
        <v>2570</v>
      </c>
      <c r="F10">
        <f>E10/B10</f>
        <v>8.5099337748344368</v>
      </c>
      <c r="H10" s="2">
        <v>0.1614575</v>
      </c>
      <c r="I10" s="2">
        <v>1.1909110000000001E-2</v>
      </c>
      <c r="J10" s="2">
        <v>4.4837559999999999E-2</v>
      </c>
      <c r="K10" s="2">
        <v>2.258786E-3</v>
      </c>
      <c r="M10" s="2">
        <v>9.9999999999999995E-8</v>
      </c>
      <c r="N10">
        <v>303</v>
      </c>
      <c r="O10" s="2">
        <v>3.2430379999999999E-12</v>
      </c>
      <c r="P10" s="2">
        <v>1.3887639999999999E-12</v>
      </c>
      <c r="Q10">
        <v>0</v>
      </c>
      <c r="R10">
        <f>Q10/N10</f>
        <v>0</v>
      </c>
      <c r="T10" s="2"/>
      <c r="U10" s="2"/>
      <c r="V10" s="2">
        <v>4.46837E-2</v>
      </c>
      <c r="W10" s="2">
        <v>2.3675369999999999E-3</v>
      </c>
      <c r="Y10" s="2">
        <f>A10</f>
        <v>9.9999999999999995E-8</v>
      </c>
      <c r="Z10" s="2">
        <f>1</f>
        <v>1</v>
      </c>
      <c r="AA10" s="2">
        <f>C10/((H10^$AA$3)*(J10^$AA$2))</f>
        <v>4.9976684045590061E-7</v>
      </c>
      <c r="AB10" s="2">
        <f>(SQRT(((D10/SQRT(B10))/C10)^2+((($AA$3*I10)/(SQRT(B10)))/H10)^2+((($AA$2*K10)/(SQRT(B10)))/J10)^2))</f>
        <v>1.6044846159571465E-2</v>
      </c>
      <c r="AC10" s="2">
        <f>AA10*Z10</f>
        <v>4.9976684045590061E-7</v>
      </c>
      <c r="AD10" s="9">
        <f>AC10/MAX($AC$9:AC5002)</f>
        <v>0.96450631479417692</v>
      </c>
      <c r="AE10" s="2">
        <f>AB10*AD10</f>
        <v>1.5475355440807777E-2</v>
      </c>
      <c r="AH10" s="8"/>
      <c r="AI10" s="8"/>
      <c r="AK10" s="8"/>
      <c r="AM10">
        <f>1</f>
        <v>1</v>
      </c>
      <c r="AN10" s="2">
        <f>O10/((V10^$AA$2))</f>
        <v>3.218258869005289E-9</v>
      </c>
      <c r="AO10" s="2">
        <f>SQRT(((P10/(SQRT(N10)))/O10)^2+((($AA$2*W10)/(SQRT(N10)))/V10)^2)</f>
        <v>2.551231276923896E-2</v>
      </c>
      <c r="AP10" s="2">
        <f>AN10*AM10</f>
        <v>3.218258869005289E-9</v>
      </c>
      <c r="AQ10" s="9">
        <f>(AP10)*(AD$9/AC$9)</f>
        <v>6.210958292003502E-3</v>
      </c>
      <c r="AR10" s="2">
        <f>AO10*AQ10</f>
        <v>1.5845591054229155E-4</v>
      </c>
      <c r="AS10" s="16"/>
      <c r="AT10">
        <f>1</f>
        <v>1</v>
      </c>
      <c r="AU10" s="2">
        <f>(C10-O10)/((H10^$AA$3)*(J10^$AA$2))</f>
        <v>4.7998582243339816E-7</v>
      </c>
      <c r="AV10">
        <f>SQRT(AO10^2+AB10^2)</f>
        <v>3.0138267885195202E-2</v>
      </c>
      <c r="AW10" s="2">
        <f>AU10*AT10</f>
        <v>4.7998582243339816E-7</v>
      </c>
      <c r="AX10" s="9">
        <f>AW10/MAX($AC$9:AC5002)</f>
        <v>0.92633067917506151</v>
      </c>
      <c r="AY10" s="2">
        <f>AX10*AV10</f>
        <v>2.7918002159252817E-2</v>
      </c>
      <c r="BB10" s="2"/>
      <c r="BC10" s="2"/>
      <c r="BF10" s="16"/>
      <c r="BG10" s="17"/>
      <c r="BH10" s="2"/>
      <c r="BI10" s="2"/>
      <c r="BJ10" s="2"/>
      <c r="BK10" s="2"/>
      <c r="BL10" s="2"/>
      <c r="BM10" s="2"/>
      <c r="BN10" s="1"/>
      <c r="BO10" s="1"/>
      <c r="BQ10" s="1"/>
    </row>
    <row r="11" spans="1:73" x14ac:dyDescent="0.2">
      <c r="A11" s="2">
        <v>4.9999999999999998E-7</v>
      </c>
      <c r="B11">
        <v>313</v>
      </c>
      <c r="C11" s="2">
        <v>6.4843600000000003E-11</v>
      </c>
      <c r="D11" s="2">
        <v>1.3602920000000001E-11</v>
      </c>
      <c r="E11">
        <v>2212</v>
      </c>
      <c r="F11">
        <f>E11/B11</f>
        <v>7.0670926517571884</v>
      </c>
      <c r="H11" s="2">
        <v>0.1632615</v>
      </c>
      <c r="I11" s="2">
        <v>1.1961960000000001E-2</v>
      </c>
      <c r="J11" s="2">
        <v>4.533918E-2</v>
      </c>
      <c r="K11" s="2">
        <v>2.4868260000000001E-3</v>
      </c>
      <c r="M11" s="2">
        <v>4.9999999999999998E-7</v>
      </c>
      <c r="N11">
        <v>312</v>
      </c>
      <c r="O11" s="2">
        <v>3.538519E-12</v>
      </c>
      <c r="P11" s="2">
        <v>1.443996E-12</v>
      </c>
      <c r="Q11">
        <v>0</v>
      </c>
      <c r="R11">
        <f>Q11/N11</f>
        <v>0</v>
      </c>
      <c r="T11" s="2"/>
      <c r="U11" s="2"/>
      <c r="V11" s="2">
        <v>4.5115309999999999E-2</v>
      </c>
      <c r="W11" s="2">
        <v>2.4926869999999999E-3</v>
      </c>
      <c r="Y11" s="2">
        <f>A11</f>
        <v>4.9999999999999998E-7</v>
      </c>
      <c r="Z11" s="2">
        <f>1</f>
        <v>1</v>
      </c>
      <c r="AA11" s="2">
        <f>C11/((H11^$AA$3)*(J11^$AA$2))</f>
        <v>3.8160302413885574E-7</v>
      </c>
      <c r="AB11" s="2">
        <f>(SQRT(((D11/SQRT(B11))/C11)^2+((($AA$3*I11)/(SQRT(B11)))/H11)^2+((($AA$2*K11)/(SQRT(B11)))/J11)^2))</f>
        <v>1.4322061482390087E-2</v>
      </c>
      <c r="AC11" s="2">
        <f>AA11*Z11</f>
        <v>3.8160302413885574E-7</v>
      </c>
      <c r="AD11" s="9">
        <f>AC11/MAX($AC$9:AC5003)</f>
        <v>0.73646047863185227</v>
      </c>
      <c r="AE11" s="2">
        <f>AB11*AD11</f>
        <v>1.054763225431582E-2</v>
      </c>
      <c r="AH11" s="8"/>
      <c r="AI11" s="8"/>
      <c r="AK11" s="8"/>
      <c r="AM11">
        <f>1</f>
        <v>1</v>
      </c>
      <c r="AN11" s="2">
        <f>O11/((V11^$AA$2))</f>
        <v>3.4373390510905948E-9</v>
      </c>
      <c r="AO11" s="2">
        <f>SQRT(((P11/(SQRT(N11)))/O11)^2+((($AA$2*W11)/(SQRT(N11)))/V11)^2)</f>
        <v>2.4123990615987422E-2</v>
      </c>
      <c r="AP11" s="2">
        <f>AN11*AM11</f>
        <v>3.4373390510905948E-9</v>
      </c>
      <c r="AQ11" s="9">
        <f>(AP11)*(AD$9/AC$9)</f>
        <v>6.6337638924606635E-3</v>
      </c>
      <c r="AR11" s="2">
        <f>AO11*AQ11</f>
        <v>1.6003285789039723E-4</v>
      </c>
      <c r="AS11" s="16"/>
      <c r="AT11">
        <f>1</f>
        <v>1</v>
      </c>
      <c r="AU11" s="2">
        <f>(C11-O11)/((H11^$AA$3)*(J11^$AA$2))</f>
        <v>3.6077892505470869E-7</v>
      </c>
      <c r="AV11">
        <f>SQRT(AO11^2+AB11^2)</f>
        <v>2.8055095229665695E-2</v>
      </c>
      <c r="AW11" s="2">
        <f>AU11*AT11</f>
        <v>3.6077892505470869E-7</v>
      </c>
      <c r="AX11" s="9">
        <f>AW11/MAX($AC$9:AC5003)</f>
        <v>0.69627178774504306</v>
      </c>
      <c r="AY11" s="2">
        <f>AX11*AV11</f>
        <v>1.9533971310916762E-2</v>
      </c>
      <c r="BB11" s="2"/>
      <c r="BC11" s="2"/>
      <c r="BF11" s="16"/>
      <c r="BG11" s="17"/>
      <c r="BH11" s="2"/>
      <c r="BI11" s="2"/>
      <c r="BJ11" s="2"/>
      <c r="BK11" s="2"/>
      <c r="BL11" s="2"/>
      <c r="BM11" s="2"/>
      <c r="BN11" s="1"/>
      <c r="BO11" s="1"/>
      <c r="BQ11" s="1"/>
    </row>
    <row r="12" spans="1:73" x14ac:dyDescent="0.2">
      <c r="A12" s="2">
        <v>9.9999999999999995E-7</v>
      </c>
      <c r="B12">
        <v>307</v>
      </c>
      <c r="C12" s="2">
        <v>4.244222E-11</v>
      </c>
      <c r="D12" s="2">
        <v>9.6839010000000005E-12</v>
      </c>
      <c r="E12">
        <v>1752</v>
      </c>
      <c r="F12">
        <f>E12/B12</f>
        <v>5.7068403908794787</v>
      </c>
      <c r="H12" s="2">
        <v>0.1634343</v>
      </c>
      <c r="I12" s="2">
        <v>1.114127E-2</v>
      </c>
      <c r="J12" s="2">
        <v>4.5173379999999999E-2</v>
      </c>
      <c r="K12" s="2">
        <v>2.2548619999999998E-3</v>
      </c>
      <c r="M12" s="2">
        <v>9.9999999999999995E-7</v>
      </c>
      <c r="N12">
        <v>307</v>
      </c>
      <c r="O12" s="2">
        <v>3.2893679999999998E-12</v>
      </c>
      <c r="P12" s="2">
        <v>1.4723430000000001E-12</v>
      </c>
      <c r="Q12">
        <v>0</v>
      </c>
      <c r="R12">
        <f>Q12/N12</f>
        <v>0</v>
      </c>
      <c r="T12" s="2"/>
      <c r="U12" s="2"/>
      <c r="V12" s="2">
        <v>4.5475599999999998E-2</v>
      </c>
      <c r="W12" s="2">
        <v>2.4727709999999999E-3</v>
      </c>
      <c r="Y12" s="2">
        <f>A12</f>
        <v>9.9999999999999995E-7</v>
      </c>
      <c r="Z12" s="2">
        <f>1</f>
        <v>1</v>
      </c>
      <c r="AA12" s="2">
        <f>C12/((H12^$AA$3)*(J12^$AA$2))</f>
        <v>2.5154491473044439E-7</v>
      </c>
      <c r="AB12" s="2">
        <f>(SQRT(((D12/SQRT(B12))/C12)^2+((($AA$3*I12)/(SQRT(B12)))/H12)^2+((($AA$2*K12)/(SQRT(B12)))/J12)^2))</f>
        <v>1.4990404216069791E-2</v>
      </c>
      <c r="AC12" s="2">
        <f>AA12*Z12</f>
        <v>2.5154491473044439E-7</v>
      </c>
      <c r="AD12" s="9">
        <f>AC12/MAX($AC$9:AC5004)</f>
        <v>0.48545969654680377</v>
      </c>
      <c r="AE12" s="2">
        <f>AB12*AD12</f>
        <v>7.2772370818471686E-3</v>
      </c>
      <c r="AH12" s="8"/>
      <c r="AI12" s="8"/>
      <c r="AK12" s="8"/>
      <c r="AM12">
        <f>1</f>
        <v>1</v>
      </c>
      <c r="AN12" s="2">
        <f>O12/((V12^$AA$2))</f>
        <v>3.1393832097671991E-9</v>
      </c>
      <c r="AO12" s="2">
        <f>SQRT(((P12/(SQRT(N12)))/O12)^2+((($AA$2*W12)/(SQRT(N12)))/V12)^2)</f>
        <v>2.6458968212531124E-2</v>
      </c>
      <c r="AP12" s="2">
        <f>AN12*AM12</f>
        <v>3.1393832097671991E-9</v>
      </c>
      <c r="AQ12" s="9">
        <f>(AP12)*(AD$9/AC$9)</f>
        <v>6.0587351646161532E-3</v>
      </c>
      <c r="AR12" s="2">
        <f>AO12*AQ12</f>
        <v>1.6030788112872331E-4</v>
      </c>
      <c r="AS12" s="16"/>
      <c r="AT12">
        <f>1</f>
        <v>1</v>
      </c>
      <c r="AU12" s="2">
        <f>(C12-O12)/((H12^$AA$3)*(J12^$AA$2))</f>
        <v>2.3204961516607071E-7</v>
      </c>
      <c r="AV12">
        <f>SQRT(AO12^2+AB12^2)</f>
        <v>3.0410347210002311E-2</v>
      </c>
      <c r="AW12" s="2">
        <f>AU12*AT12</f>
        <v>2.3204961516607071E-7</v>
      </c>
      <c r="AX12" s="9">
        <f>AW12/MAX($AC$9:AC5004)</f>
        <v>0.44783547257570216</v>
      </c>
      <c r="AY12" s="2">
        <f>AX12*AV12</f>
        <v>1.361883221398257E-2</v>
      </c>
      <c r="BB12" s="2"/>
      <c r="BC12" s="2"/>
      <c r="BF12" s="16"/>
      <c r="BG12" s="17"/>
      <c r="BH12" s="2"/>
      <c r="BI12" s="2"/>
      <c r="BJ12" s="2"/>
      <c r="BK12" s="2"/>
      <c r="BL12" s="2"/>
      <c r="BM12" s="2"/>
      <c r="BN12" s="1"/>
      <c r="BO12" s="1"/>
      <c r="BQ12" s="1"/>
    </row>
    <row r="13" spans="1:73" x14ac:dyDescent="0.2">
      <c r="T13" s="2"/>
      <c r="U13" s="2"/>
      <c r="Y13" s="2"/>
      <c r="Z13" s="2"/>
      <c r="AA13" s="2"/>
      <c r="AB13" s="2"/>
      <c r="AC13" s="2"/>
      <c r="AD13" s="9"/>
      <c r="AE13" s="2"/>
      <c r="AH13" s="8"/>
      <c r="AI13" s="8"/>
      <c r="AK13" s="8"/>
      <c r="AN13" s="2"/>
      <c r="AO13" s="2"/>
      <c r="AP13" s="2"/>
      <c r="AQ13" s="9"/>
      <c r="AR13" s="1"/>
      <c r="AS13" s="16"/>
      <c r="AU13" s="2"/>
      <c r="AW13" s="2"/>
      <c r="AX13" s="9"/>
      <c r="AY13" s="2"/>
      <c r="BB13" s="2"/>
      <c r="BC13" s="2"/>
      <c r="BF13" s="16"/>
      <c r="BG13" s="17"/>
      <c r="BH13" s="2"/>
      <c r="BI13" s="2"/>
      <c r="BJ13" s="2"/>
      <c r="BK13" s="2"/>
      <c r="BL13" s="2"/>
      <c r="BM13" s="2"/>
      <c r="BN13" s="1"/>
      <c r="BO13" s="1"/>
      <c r="BQ13" s="1"/>
    </row>
    <row r="14" spans="1:73" x14ac:dyDescent="0.2">
      <c r="A14" t="s">
        <v>53</v>
      </c>
      <c r="M14" t="s">
        <v>53</v>
      </c>
      <c r="T14" s="2"/>
      <c r="U14" s="2"/>
      <c r="Y14" s="2"/>
      <c r="Z14" s="2"/>
      <c r="AA14" s="2"/>
      <c r="AB14" s="2"/>
      <c r="AC14" s="2"/>
      <c r="AD14" s="9"/>
      <c r="AE14" s="2"/>
      <c r="AH14" s="8"/>
      <c r="AI14" s="8"/>
      <c r="AK14" s="8"/>
      <c r="AN14" s="2"/>
      <c r="AO14" s="2"/>
      <c r="AP14" s="2"/>
      <c r="AQ14" s="9"/>
      <c r="AR14" s="1"/>
      <c r="AU14" s="2"/>
      <c r="AW14" s="2"/>
      <c r="AX14" s="9"/>
      <c r="AY14" s="2"/>
      <c r="BB14" s="2"/>
      <c r="BC14" s="2"/>
      <c r="BF14" s="16"/>
      <c r="BG14" s="17"/>
      <c r="BH14" s="2"/>
      <c r="BI14" s="2"/>
      <c r="BJ14" s="2"/>
      <c r="BK14" s="2"/>
      <c r="BL14" s="2"/>
      <c r="BM14" s="2"/>
      <c r="BN14" s="1"/>
      <c r="BO14" s="1"/>
      <c r="BQ14" s="1"/>
    </row>
    <row r="15" spans="1:73" x14ac:dyDescent="0.2">
      <c r="B15" t="s">
        <v>3</v>
      </c>
      <c r="N15" t="s">
        <v>0</v>
      </c>
      <c r="T15" s="2"/>
      <c r="U15" s="2"/>
      <c r="Y15" s="2"/>
      <c r="Z15" s="2"/>
      <c r="AA15" s="2"/>
      <c r="AB15" s="2"/>
      <c r="AC15" s="2"/>
      <c r="AD15" s="9"/>
      <c r="AE15" s="2"/>
      <c r="AH15" s="8"/>
      <c r="AI15" s="8"/>
      <c r="AK15" s="8"/>
      <c r="AM15" s="2"/>
      <c r="AN15" s="2"/>
      <c r="AO15" s="2"/>
      <c r="AP15" s="2"/>
      <c r="AQ15" s="9"/>
      <c r="AR15" s="1"/>
      <c r="AT15" s="2"/>
      <c r="AU15" s="2"/>
      <c r="AW15" s="2"/>
      <c r="AX15" s="9"/>
      <c r="AY15" s="2"/>
      <c r="BB15" s="2"/>
      <c r="BC15" s="2"/>
      <c r="BF15" s="16"/>
      <c r="BG15" s="17"/>
      <c r="BH15" s="2"/>
      <c r="BI15" s="2"/>
      <c r="BJ15" s="2"/>
      <c r="BK15" s="2"/>
      <c r="BL15" s="2"/>
      <c r="BM15" s="2"/>
      <c r="BN15" s="1"/>
      <c r="BO15" s="1"/>
      <c r="BQ15" s="1"/>
    </row>
    <row r="16" spans="1:73" x14ac:dyDescent="0.2">
      <c r="A16" t="s">
        <v>5</v>
      </c>
      <c r="B16" t="s">
        <v>6</v>
      </c>
      <c r="C16" t="s">
        <v>1</v>
      </c>
      <c r="D16" t="s">
        <v>8</v>
      </c>
      <c r="E16" t="s">
        <v>9</v>
      </c>
      <c r="H16" t="s">
        <v>4</v>
      </c>
      <c r="I16" t="s">
        <v>8</v>
      </c>
      <c r="J16" t="s">
        <v>2</v>
      </c>
      <c r="K16" t="s">
        <v>8</v>
      </c>
      <c r="M16" t="s">
        <v>5</v>
      </c>
      <c r="N16" t="s">
        <v>6</v>
      </c>
      <c r="O16" t="s">
        <v>1</v>
      </c>
      <c r="P16" t="s">
        <v>8</v>
      </c>
      <c r="Q16" t="s">
        <v>9</v>
      </c>
      <c r="T16" s="2"/>
      <c r="U16" s="2"/>
      <c r="V16" t="s">
        <v>2</v>
      </c>
      <c r="W16" t="s">
        <v>8</v>
      </c>
      <c r="Y16" s="2"/>
      <c r="Z16" s="2"/>
      <c r="AA16" s="2"/>
      <c r="AB16" s="2"/>
      <c r="AC16" s="2"/>
      <c r="AD16" s="9"/>
      <c r="AE16" s="2"/>
      <c r="AH16" s="8"/>
      <c r="AI16" s="8"/>
      <c r="AK16" s="8"/>
      <c r="AN16" s="2"/>
      <c r="AO16" s="2"/>
      <c r="AP16" s="2"/>
      <c r="AQ16" s="9"/>
      <c r="AR16" s="1"/>
      <c r="AU16" s="2"/>
      <c r="AW16" s="2"/>
      <c r="AX16" s="9"/>
      <c r="AY16" s="2"/>
      <c r="BB16" s="2"/>
      <c r="BC16" s="2"/>
      <c r="BF16" s="16"/>
      <c r="BG16" s="17"/>
      <c r="BH16" s="2"/>
      <c r="BI16" s="2"/>
      <c r="BJ16" s="2"/>
      <c r="BK16" s="2"/>
      <c r="BL16" s="2"/>
      <c r="BM16" s="2"/>
      <c r="BN16" s="1"/>
      <c r="BO16" s="1"/>
      <c r="BQ16" s="1"/>
    </row>
    <row r="17" spans="1:73" x14ac:dyDescent="0.2">
      <c r="A17" s="2">
        <v>9.9999999999999995E-7</v>
      </c>
      <c r="B17">
        <v>302</v>
      </c>
      <c r="C17" s="2">
        <v>8.0714339999999996E-11</v>
      </c>
      <c r="D17" s="2">
        <v>1.8049149999999999E-11</v>
      </c>
      <c r="E17">
        <v>1893</v>
      </c>
      <c r="F17">
        <f>E17/B17</f>
        <v>6.2682119205298017</v>
      </c>
      <c r="H17" s="2">
        <v>0.15862609999999999</v>
      </c>
      <c r="I17" s="2">
        <v>1.164922E-2</v>
      </c>
      <c r="J17" s="2">
        <v>4.5687930000000002E-2</v>
      </c>
      <c r="K17" s="2">
        <v>2.3709450000000002E-3</v>
      </c>
      <c r="M17" s="2">
        <v>9.9999999999999995E-7</v>
      </c>
      <c r="N17">
        <v>302</v>
      </c>
      <c r="O17" s="2">
        <v>6.5950719999999996E-12</v>
      </c>
      <c r="P17" s="2">
        <v>2.684355E-12</v>
      </c>
      <c r="Q17">
        <v>5</v>
      </c>
      <c r="R17">
        <f>Q17/N17</f>
        <v>1.6556291390728478E-2</v>
      </c>
      <c r="V17" s="2">
        <v>4.585504E-2</v>
      </c>
      <c r="W17" s="2">
        <v>2.3745070000000001E-3</v>
      </c>
      <c r="Y17" s="2">
        <f>A17</f>
        <v>9.9999999999999995E-7</v>
      </c>
      <c r="Z17" s="2">
        <f>1/1.91</f>
        <v>0.52356020942408377</v>
      </c>
      <c r="AA17" s="2">
        <f>C17/((H17^$AA$3)*(J17^$AA$2))</f>
        <v>4.8063651679806058E-7</v>
      </c>
      <c r="AB17" s="2">
        <f>(SQRT(((D17/SQRT(B17))/C17)^2+((($AA$3*I17)/(SQRT(B17)))/H17)^2+((($AA$2*K17)/(SQRT(B17)))/J17)^2))</f>
        <v>1.5079295242129462E-2</v>
      </c>
      <c r="AC17" s="2">
        <f>AA17*Z17</f>
        <v>2.5164215539165478E-7</v>
      </c>
      <c r="AD17" s="9">
        <f>AC17/MAX($AC$9:AC5009)</f>
        <v>0.48564736252261481</v>
      </c>
      <c r="AE17" s="2">
        <f>AB17*AD17</f>
        <v>7.3232199630399878E-3</v>
      </c>
      <c r="AH17" s="8"/>
      <c r="AI17" s="8"/>
      <c r="AK17" s="8"/>
      <c r="AM17">
        <f>1/1.97</f>
        <v>0.50761421319796951</v>
      </c>
      <c r="AN17" s="2">
        <f>O17/((V17^$AA$2))</f>
        <v>6.1793135273753762E-9</v>
      </c>
      <c r="AO17" s="2">
        <f>SQRT(((P17/(SQRT(N17)))/O17)^2+((($AA$2*W17)/(SQRT(N17)))/V17)^2)</f>
        <v>2.4337866391265842E-2</v>
      </c>
      <c r="AP17" s="2">
        <f>AN17*AM17</f>
        <v>3.136707374302221E-9</v>
      </c>
      <c r="AQ17" s="9">
        <f>(AP17)*(AD$9/AC$9)</f>
        <v>6.0535710360777985E-3</v>
      </c>
      <c r="AR17" s="2">
        <f>AO17*AQ17</f>
        <v>1.4733100306609819E-4</v>
      </c>
      <c r="AS17" s="16"/>
      <c r="AT17">
        <f>1/1.9</f>
        <v>0.52631578947368418</v>
      </c>
      <c r="AU17" s="2">
        <f>(C17-O17)/((H17^$AA$3)*(J17^$AA$2))</f>
        <v>4.4136428296560379E-7</v>
      </c>
      <c r="AV17">
        <f>SQRT(AO17^2+AB17^2)</f>
        <v>2.8630698305811816E-2</v>
      </c>
      <c r="AW17" s="2">
        <f>AU17*AT17</f>
        <v>2.3229699103452829E-7</v>
      </c>
      <c r="AX17" s="9">
        <f>AW17/MAX($AC$9:AC5009)</f>
        <v>0.44831288637738093</v>
      </c>
      <c r="AY17" s="2">
        <f>AX17*AV17</f>
        <v>1.2835510996478486E-2</v>
      </c>
      <c r="BA17" s="17"/>
      <c r="BB17" s="2"/>
      <c r="BC17" s="2"/>
      <c r="BF17" s="16"/>
      <c r="BG17" s="17"/>
      <c r="BH17" s="2"/>
      <c r="BI17" s="2"/>
      <c r="BJ17" s="2"/>
      <c r="BK17" s="2"/>
      <c r="BL17" s="2"/>
      <c r="BM17" s="2"/>
      <c r="BN17" s="1"/>
      <c r="BO17" s="1"/>
      <c r="BQ17" s="1"/>
    </row>
    <row r="18" spans="1:73" x14ac:dyDescent="0.2">
      <c r="A18" s="2">
        <v>1.5E-5</v>
      </c>
      <c r="B18">
        <v>678</v>
      </c>
      <c r="C18" s="2">
        <v>6.299661E-12</v>
      </c>
      <c r="D18" s="2">
        <v>2.4327730000000001E-12</v>
      </c>
      <c r="E18">
        <v>5</v>
      </c>
      <c r="F18">
        <f>E18/B18</f>
        <v>7.3746312684365781E-3</v>
      </c>
      <c r="H18" s="2">
        <v>0.16232530000000001</v>
      </c>
      <c r="I18" s="2">
        <v>1.206729E-2</v>
      </c>
      <c r="J18" s="2">
        <v>4.5791709999999999E-2</v>
      </c>
      <c r="K18" s="2">
        <v>2.4858039999999999E-3</v>
      </c>
      <c r="M18" s="2">
        <v>1.5E-5</v>
      </c>
      <c r="N18">
        <v>678</v>
      </c>
      <c r="O18" s="2">
        <v>6.1648249999999996E-12</v>
      </c>
      <c r="P18" s="2">
        <v>2.2354410000000002E-12</v>
      </c>
      <c r="Q18">
        <v>3</v>
      </c>
      <c r="R18">
        <f>Q18/N18</f>
        <v>4.4247787610619468E-3</v>
      </c>
      <c r="T18" s="2"/>
      <c r="U18" s="2"/>
      <c r="V18" s="2">
        <v>4.582779E-2</v>
      </c>
      <c r="W18" s="2">
        <v>2.481591E-3</v>
      </c>
      <c r="Y18" s="2">
        <f>A18</f>
        <v>1.5E-5</v>
      </c>
      <c r="Z18" s="2">
        <f>1/1.91</f>
        <v>0.52356020942408377</v>
      </c>
      <c r="AA18" s="2">
        <f>C18/((H18^$AA$3)*(J18^$AA$2))</f>
        <v>3.647406204280336E-8</v>
      </c>
      <c r="AB18" s="2">
        <f>(SQRT(((D18/SQRT(B18))/C18)^2+((($AA$3*I18)/(SQRT(B18)))/H18)^2+((($AA$2*K18)/(SQRT(B18)))/J18)^2))</f>
        <v>1.5796506802898163E-2</v>
      </c>
      <c r="AC18" s="2">
        <f>AA18*Z18</f>
        <v>1.9096367561677151E-8</v>
      </c>
      <c r="AD18" s="9">
        <f>AC18/MAX($AC$9:AC5010)</f>
        <v>3.6854320078671857E-2</v>
      </c>
      <c r="AE18" s="2">
        <f>AB18*AD18</f>
        <v>5.8216951783892636E-4</v>
      </c>
      <c r="AH18" s="8"/>
      <c r="AI18" s="8"/>
      <c r="AK18" s="8"/>
      <c r="AM18">
        <f>1/1.97</f>
        <v>0.50761421319796951</v>
      </c>
      <c r="AN18" s="2">
        <f>O18/((V18^$AA$2))</f>
        <v>5.7838172613319711E-9</v>
      </c>
      <c r="AO18" s="2">
        <f>SQRT(((P18/(SQRT(N18)))/O18)^2+((($AA$2*W18)/(SQRT(N18)))/V18)^2)</f>
        <v>1.4671375116976137E-2</v>
      </c>
      <c r="AP18" s="2">
        <f>AN18*AM18</f>
        <v>2.9359478483918634E-9</v>
      </c>
      <c r="AQ18" s="9">
        <f>(AP18)*(AD$9/AC$9)</f>
        <v>5.6661227005319927E-3</v>
      </c>
      <c r="AR18" s="2">
        <f>AO18*AQ18</f>
        <v>8.3129811598318712E-5</v>
      </c>
      <c r="AS18" s="16"/>
      <c r="AT18">
        <f>1/1.9</f>
        <v>0.52631578947368418</v>
      </c>
      <c r="AU18" s="2">
        <f>(C18-O18)/((H18^$AA$3)*(J18^$AA$2))</f>
        <v>7.806795682503308E-10</v>
      </c>
      <c r="AV18">
        <f>SQRT(AO18^2+AB18^2)</f>
        <v>2.1558730829922119E-2</v>
      </c>
      <c r="AW18" s="2">
        <f>AU18*AT18</f>
        <v>4.1088398328964775E-10</v>
      </c>
      <c r="AX18" s="9">
        <f>AW18/MAX($AC$9:AC5010)</f>
        <v>7.9297017018803157E-4</v>
      </c>
      <c r="AY18" s="2">
        <f>AX18*AV18</f>
        <v>1.7095430455241304E-5</v>
      </c>
      <c r="BB18" s="2"/>
      <c r="BC18" s="2"/>
      <c r="BF18" s="16"/>
      <c r="BG18" s="17"/>
      <c r="BH18" s="2"/>
      <c r="BI18" s="2"/>
      <c r="BJ18" s="2"/>
      <c r="BK18" s="2"/>
      <c r="BL18" s="2"/>
      <c r="BM18" s="2"/>
      <c r="BN18" s="1"/>
      <c r="BO18" s="1"/>
      <c r="BQ18" s="1"/>
    </row>
    <row r="19" spans="1:73" x14ac:dyDescent="0.2">
      <c r="T19" s="2"/>
      <c r="U19" s="2"/>
      <c r="Y19" s="2"/>
      <c r="Z19" s="2"/>
      <c r="AA19" s="2"/>
      <c r="AB19" s="2"/>
      <c r="AC19" s="2"/>
      <c r="AD19" s="9"/>
      <c r="AE19" s="2"/>
      <c r="AH19" s="8"/>
      <c r="AI19" s="8"/>
      <c r="AK19" s="8"/>
      <c r="AN19" s="2"/>
      <c r="AO19" s="2"/>
      <c r="AP19" s="2"/>
      <c r="AQ19" s="9"/>
      <c r="AR19" s="1"/>
      <c r="AS19" s="16"/>
      <c r="AU19" s="2"/>
      <c r="AW19" s="2"/>
      <c r="AX19" s="9"/>
      <c r="AY19" s="2"/>
    </row>
    <row r="20" spans="1:73" x14ac:dyDescent="0.2">
      <c r="A20" t="s">
        <v>53</v>
      </c>
      <c r="M20" t="s">
        <v>53</v>
      </c>
      <c r="T20" s="2"/>
      <c r="U20" s="2"/>
      <c r="Y20" s="2"/>
      <c r="Z20" s="2"/>
      <c r="AA20" s="2"/>
      <c r="AB20" s="2"/>
      <c r="AC20" s="2"/>
      <c r="AD20" s="9"/>
      <c r="AE20" s="2"/>
      <c r="AH20" s="8"/>
      <c r="AI20" s="8"/>
      <c r="AK20" s="8"/>
      <c r="AN20" s="2"/>
      <c r="AO20" s="2"/>
      <c r="AP20" s="2"/>
      <c r="AQ20" s="9"/>
      <c r="AR20" s="1"/>
      <c r="AU20" s="2"/>
      <c r="AW20" s="2"/>
      <c r="AX20" s="9"/>
      <c r="AY20" s="2"/>
      <c r="BA20" s="2"/>
      <c r="BB20" s="2"/>
      <c r="BC20" s="2"/>
      <c r="BF20" s="16"/>
      <c r="BG20" s="2"/>
      <c r="BH20" s="2"/>
      <c r="BI20" s="2"/>
      <c r="BJ20" s="2"/>
      <c r="BK20" s="2"/>
      <c r="BL20" s="2"/>
      <c r="BM20" s="2"/>
      <c r="BN20" s="2"/>
      <c r="BO20" s="2"/>
      <c r="BQ20" s="2"/>
      <c r="BR20" s="2"/>
    </row>
    <row r="21" spans="1:73" x14ac:dyDescent="0.2">
      <c r="B21" t="s">
        <v>3</v>
      </c>
      <c r="N21" t="s">
        <v>0</v>
      </c>
      <c r="T21" s="2"/>
      <c r="U21" s="2"/>
      <c r="Y21" s="2"/>
      <c r="Z21" s="2"/>
      <c r="AA21" s="2"/>
      <c r="AB21" s="2"/>
      <c r="AC21" s="2"/>
      <c r="AD21" s="9"/>
      <c r="AE21" s="2"/>
      <c r="AG21" s="17"/>
      <c r="AH21" s="2"/>
      <c r="AI21" s="2"/>
      <c r="AJ21" s="9"/>
      <c r="AK21" s="2"/>
      <c r="AM21" s="2"/>
      <c r="AN21" s="2"/>
      <c r="AO21" s="2"/>
      <c r="AP21" s="2"/>
      <c r="AQ21" s="9"/>
      <c r="AR21" s="1"/>
      <c r="AT21" s="2"/>
      <c r="AU21" s="2"/>
      <c r="AW21" s="2"/>
      <c r="AX21" s="9"/>
      <c r="AY21" s="2"/>
      <c r="BA21" s="2"/>
      <c r="BB21" s="2"/>
      <c r="BC21" s="2"/>
      <c r="BF21" s="16"/>
      <c r="BG21" s="2"/>
      <c r="BH21" s="2"/>
      <c r="BI21" s="2"/>
      <c r="BJ21" s="2"/>
      <c r="BK21" s="2"/>
      <c r="BL21" s="2"/>
      <c r="BM21" s="2"/>
      <c r="BN21" s="2"/>
      <c r="BO21" s="2"/>
      <c r="BQ21" s="2"/>
      <c r="BR21" s="2"/>
    </row>
    <row r="22" spans="1:73" x14ac:dyDescent="0.2">
      <c r="A22" t="s">
        <v>5</v>
      </c>
      <c r="B22" t="s">
        <v>6</v>
      </c>
      <c r="C22" t="s">
        <v>1</v>
      </c>
      <c r="D22" t="s">
        <v>8</v>
      </c>
      <c r="E22" t="s">
        <v>9</v>
      </c>
      <c r="H22" t="s">
        <v>4</v>
      </c>
      <c r="I22" t="s">
        <v>8</v>
      </c>
      <c r="J22" t="s">
        <v>2</v>
      </c>
      <c r="K22" t="s">
        <v>8</v>
      </c>
      <c r="M22" t="s">
        <v>5</v>
      </c>
      <c r="N22" t="s">
        <v>6</v>
      </c>
      <c r="O22" t="s">
        <v>1</v>
      </c>
      <c r="P22" t="s">
        <v>8</v>
      </c>
      <c r="Q22" t="s">
        <v>9</v>
      </c>
      <c r="T22" s="2"/>
      <c r="U22" s="2"/>
      <c r="V22" t="s">
        <v>2</v>
      </c>
      <c r="W22" t="s">
        <v>8</v>
      </c>
      <c r="Y22" s="2"/>
      <c r="Z22" s="2"/>
      <c r="AA22" s="2"/>
      <c r="AB22" s="2"/>
      <c r="AC22" s="2"/>
      <c r="AD22" s="9"/>
      <c r="AE22" s="2"/>
      <c r="AG22" s="17"/>
      <c r="AH22" s="2"/>
      <c r="AI22" s="2"/>
      <c r="AJ22" s="9"/>
      <c r="AK22" s="2"/>
      <c r="AM22" s="2"/>
      <c r="AN22" s="2"/>
      <c r="AO22" s="2"/>
      <c r="AP22" s="2"/>
      <c r="AQ22" s="9"/>
      <c r="AR22" s="1"/>
      <c r="AT22" s="2"/>
      <c r="AU22" s="2"/>
      <c r="AW22" s="2"/>
      <c r="AX22" s="9"/>
      <c r="AY22" s="2"/>
      <c r="BA22" s="2"/>
      <c r="BB22" s="17"/>
      <c r="BC22" s="2"/>
      <c r="BF22" s="16"/>
      <c r="BG22" s="2"/>
      <c r="BH22" s="2"/>
      <c r="BI22" s="2"/>
      <c r="BJ22" s="2"/>
      <c r="BK22" s="2"/>
      <c r="BL22" s="2"/>
      <c r="BM22" s="2"/>
      <c r="BN22" s="2"/>
      <c r="BO22" s="2"/>
      <c r="BQ22" s="2"/>
      <c r="BR22" s="2"/>
    </row>
    <row r="23" spans="1:73" x14ac:dyDescent="0.2">
      <c r="A23" s="2">
        <v>1.5E-5</v>
      </c>
      <c r="B23">
        <v>737</v>
      </c>
      <c r="C23" s="2">
        <v>5.466649E-11</v>
      </c>
      <c r="D23" s="2">
        <v>1.8680159999999999E-11</v>
      </c>
      <c r="E23">
        <v>3891</v>
      </c>
      <c r="F23">
        <f>E23/B23</f>
        <v>5.2795115332428768</v>
      </c>
      <c r="H23" s="2">
        <v>0.16134789999999999</v>
      </c>
      <c r="I23" s="2">
        <v>1.196155E-2</v>
      </c>
      <c r="J23" s="2">
        <v>4.5970339999999998E-2</v>
      </c>
      <c r="K23" s="2">
        <v>2.480791E-3</v>
      </c>
      <c r="M23" s="2">
        <v>1.5E-5</v>
      </c>
      <c r="N23">
        <v>737</v>
      </c>
      <c r="O23" s="2">
        <v>5.0845879999999997E-11</v>
      </c>
      <c r="P23" s="2">
        <v>1.7900420000000001E-11</v>
      </c>
      <c r="Q23">
        <v>3747</v>
      </c>
      <c r="R23">
        <f>Q23/N23</f>
        <v>5.0841248303934874</v>
      </c>
      <c r="T23" s="17"/>
      <c r="U23" s="17"/>
      <c r="V23" s="2">
        <v>4.5807880000000002E-2</v>
      </c>
      <c r="W23" s="2">
        <v>2.450125E-3</v>
      </c>
      <c r="Y23" s="2">
        <f>A23</f>
        <v>1.5E-5</v>
      </c>
      <c r="Z23" s="2">
        <f>1/1.91/8.66</f>
        <v>6.0457299009709441E-2</v>
      </c>
      <c r="AA23" s="2">
        <f>C23/((H23^$AA$3)*(J23^$AA$2))</f>
        <v>3.1568746912173252E-7</v>
      </c>
      <c r="AB23" s="2">
        <f>(SQRT(((D23/SQRT(B23))/C23)^2+((($AA$3*I23)/(SQRT(B23)))/H23)^2+((($AA$2*K23)/(SQRT(B23)))/J23)^2))</f>
        <v>1.3614944841477978E-2</v>
      </c>
      <c r="AC23" s="2">
        <f>AA23*Z23</f>
        <v>1.9085611714310999E-8</v>
      </c>
      <c r="AD23" s="9">
        <f>AC23/MAX($AC$9:AC5015)</f>
        <v>3.6833562233481179E-2</v>
      </c>
      <c r="AE23" s="2">
        <f>AB23*AD23</f>
        <v>5.0148691812399262E-4</v>
      </c>
      <c r="AH23" s="8"/>
      <c r="AI23" s="8"/>
      <c r="AK23" s="8"/>
      <c r="AM23">
        <f>1/1.97/8.26</f>
        <v>6.145450522977839E-2</v>
      </c>
      <c r="AN23" s="2">
        <f>O23/((V23^$AA$2))</f>
        <v>4.7749468271561287E-8</v>
      </c>
      <c r="AO23" s="2">
        <f>SQRT(((P23/(SQRT(N23)))/O23)^2+((($AA$2*W23)/(SQRT(N23)))/V23)^2)</f>
        <v>1.3685774894274666E-2</v>
      </c>
      <c r="AP23" s="2">
        <f>AN23*AM23</f>
        <v>2.9344199476138005E-9</v>
      </c>
      <c r="AQ23" s="9">
        <f>(AP23)*(AD$9/AC$9)</f>
        <v>5.6631739855922897E-3</v>
      </c>
      <c r="AR23" s="2">
        <f>AO23*AQ23</f>
        <v>7.7504924353928356E-5</v>
      </c>
      <c r="AS23" s="16"/>
      <c r="AT23">
        <f>1/1.9/28.3</f>
        <v>1.8597731076808628E-2</v>
      </c>
      <c r="AU23" s="2">
        <f>(C23-O23)/((H23^$AA$3)*(J23^$AA$2))</f>
        <v>2.2063218278714865E-8</v>
      </c>
      <c r="AV23">
        <f>SQRT(AO23^2+AB23^2)</f>
        <v>1.930458902678963E-2</v>
      </c>
      <c r="AW23" s="2">
        <f>AU23*AT23</f>
        <v>4.1032580023646759E-10</v>
      </c>
      <c r="AX23" s="9">
        <f>AW23/MAX($AC$9:AC5015)</f>
        <v>7.9189292568915238E-4</v>
      </c>
      <c r="AY23" s="2">
        <f>AX23*AV23</f>
        <v>1.5287167483651145E-5</v>
      </c>
      <c r="BA23" s="2"/>
      <c r="BB23" s="2"/>
      <c r="BC23" s="2"/>
      <c r="BF23" s="16"/>
      <c r="BG23" s="2"/>
      <c r="BH23" s="2"/>
      <c r="BI23" s="2"/>
      <c r="BJ23" s="2"/>
      <c r="BK23" s="2"/>
      <c r="BL23" s="2"/>
      <c r="BM23" s="2"/>
      <c r="BN23" s="2"/>
      <c r="BO23" s="2"/>
      <c r="BQ23" s="2"/>
      <c r="BR23" s="2"/>
    </row>
    <row r="24" spans="1:73" x14ac:dyDescent="0.2">
      <c r="A24" s="2">
        <v>1.4999999999999999E-4</v>
      </c>
      <c r="B24">
        <v>691</v>
      </c>
      <c r="C24" s="2">
        <v>8.1206479999999994E-12</v>
      </c>
      <c r="D24" s="2">
        <v>4.9308459999999998E-12</v>
      </c>
      <c r="E24">
        <v>484</v>
      </c>
      <c r="F24">
        <f>E24/B24</f>
        <v>0.70043415340086834</v>
      </c>
      <c r="H24" s="2">
        <v>0.15959329999999999</v>
      </c>
      <c r="I24" s="2">
        <v>1.2806430000000001E-2</v>
      </c>
      <c r="J24" s="2">
        <v>4.6235520000000002E-2</v>
      </c>
      <c r="K24" s="2">
        <v>2.3810709999999998E-3</v>
      </c>
      <c r="M24" s="2">
        <v>1.4999999999999999E-4</v>
      </c>
      <c r="N24">
        <v>691</v>
      </c>
      <c r="O24" s="2">
        <v>7.0191479999999997E-12</v>
      </c>
      <c r="P24" s="2">
        <v>4.5983069999999999E-12</v>
      </c>
      <c r="Q24">
        <v>364</v>
      </c>
      <c r="R24">
        <f>Q24/N24</f>
        <v>0.52677279305354563</v>
      </c>
      <c r="V24" s="2">
        <v>4.6061440000000002E-2</v>
      </c>
      <c r="W24" s="2">
        <v>2.5574719999999999E-3</v>
      </c>
      <c r="Y24" s="2">
        <f>A24</f>
        <v>1.4999999999999999E-4</v>
      </c>
      <c r="Z24" s="2">
        <f>1/1.91/8.66</f>
        <v>6.0457299009709441E-2</v>
      </c>
      <c r="AA24" s="2">
        <f>C24/((H24^$AA$3)*(J24^$AA$2))</f>
        <v>4.6809055038552228E-8</v>
      </c>
      <c r="AB24" s="2">
        <f>(SQRT(((D24/SQRT(B24))/C24)^2+((($AA$3*I24)/(SQRT(B24)))/H24)^2+((($AA$2*K24)/(SQRT(B24)))/J24)^2))</f>
        <v>2.3702203312777975E-2</v>
      </c>
      <c r="AC24" s="2">
        <f>AA24*Z24</f>
        <v>2.8299490368276982E-9</v>
      </c>
      <c r="AD24" s="9">
        <f>AC24/MAX($AC$9:AC5016)</f>
        <v>5.4615542601347614E-3</v>
      </c>
      <c r="AE24" s="2">
        <f>AB24*AD24</f>
        <v>1.294508694774828E-4</v>
      </c>
      <c r="AH24" s="8"/>
      <c r="AI24" s="8"/>
      <c r="AK24" s="8"/>
      <c r="AM24">
        <f>1/1.97/8.26</f>
        <v>6.145450522977839E-2</v>
      </c>
      <c r="AN24" s="2">
        <f>O24/((V24^$AA$2))</f>
        <v>6.5114112455586902E-9</v>
      </c>
      <c r="AO24" s="2">
        <f>SQRT(((P24/(SQRT(N24)))/O24)^2+((($AA$2*W24)/(SQRT(N24)))/V24)^2)</f>
        <v>2.5358817686655301E-2</v>
      </c>
      <c r="AP24" s="2">
        <f>AN24*AM24</f>
        <v>4.0015555644342437E-10</v>
      </c>
      <c r="AQ24" s="9">
        <f>(AP24)*(AD$9/AC$9)</f>
        <v>7.7226524420384579E-4</v>
      </c>
      <c r="AR24" s="2">
        <f>AO24*AQ24</f>
        <v>1.9583733533505661E-5</v>
      </c>
      <c r="AS24" s="16"/>
      <c r="AT24">
        <f>1/1.9/28.3</f>
        <v>1.8597731076808628E-2</v>
      </c>
      <c r="AU24" s="2">
        <f>(C24-O24)/((H24^$AA$3)*(J24^$AA$2))</f>
        <v>6.3492684481540471E-9</v>
      </c>
      <c r="AV24">
        <f>SQRT(AO24^2+AB24^2)</f>
        <v>3.4711152045780402E-2</v>
      </c>
      <c r="AW24" s="2">
        <f>AU24*AT24</f>
        <v>1.1808198713323503E-10</v>
      </c>
      <c r="AX24" s="9">
        <f>AW24/MAX($AC$9:AC5016)</f>
        <v>2.278879129906972E-4</v>
      </c>
      <c r="AY24" s="2">
        <f>AX24*AV24</f>
        <v>7.9102519972156653E-6</v>
      </c>
      <c r="AZ24" s="16"/>
      <c r="BA24" s="17"/>
      <c r="BB24" s="2"/>
      <c r="BC24" s="2"/>
      <c r="BF24" s="16"/>
      <c r="BG24" s="17"/>
      <c r="BH24" s="2"/>
      <c r="BI24" s="2"/>
      <c r="BJ24" s="2"/>
      <c r="BK24" s="2"/>
      <c r="BL24" s="2"/>
      <c r="BM24" s="2"/>
      <c r="BN24" s="1"/>
      <c r="BO24" s="1"/>
      <c r="BQ24" s="1"/>
    </row>
    <row r="25" spans="1:73" x14ac:dyDescent="0.2">
      <c r="T25" s="2"/>
      <c r="U25" s="2"/>
      <c r="Y25" s="2"/>
      <c r="Z25" s="2"/>
      <c r="AA25" s="2"/>
      <c r="AB25" s="2"/>
      <c r="AC25" s="2"/>
      <c r="AD25" s="9"/>
      <c r="AE25" s="2"/>
      <c r="AH25" s="8"/>
      <c r="AI25" s="8"/>
      <c r="AK25" s="8"/>
      <c r="AN25" s="2"/>
      <c r="AO25" s="2"/>
      <c r="AP25" s="2"/>
      <c r="AQ25" s="9"/>
      <c r="AR25" s="1"/>
      <c r="AU25" s="2"/>
      <c r="AW25" s="2"/>
      <c r="AX25" s="9"/>
      <c r="AY25" s="2"/>
      <c r="BB25" s="2"/>
      <c r="BC25" s="18"/>
      <c r="BF25" s="16"/>
      <c r="BG25" s="17"/>
      <c r="BH25" s="2"/>
      <c r="BI25" s="2"/>
      <c r="BJ25" s="2"/>
      <c r="BK25" s="2"/>
      <c r="BL25" s="2"/>
      <c r="BM25" s="2"/>
      <c r="BN25" s="1"/>
      <c r="BO25" s="1"/>
      <c r="BP25" s="15"/>
      <c r="BQ25" s="1"/>
    </row>
    <row r="26" spans="1:73" x14ac:dyDescent="0.2">
      <c r="A26" t="s">
        <v>53</v>
      </c>
      <c r="M26" t="s">
        <v>53</v>
      </c>
      <c r="T26" s="2"/>
      <c r="U26" s="2"/>
      <c r="Y26" s="2"/>
      <c r="Z26" s="2"/>
      <c r="AA26" s="2"/>
      <c r="AB26" s="2"/>
      <c r="AC26" s="2"/>
      <c r="AD26" s="9"/>
      <c r="AE26" s="2"/>
      <c r="AG26" s="17"/>
      <c r="AH26" s="8"/>
      <c r="AI26" s="8"/>
      <c r="AK26" s="8"/>
      <c r="AN26" s="2"/>
      <c r="AO26" s="2"/>
      <c r="AP26" s="2"/>
      <c r="AQ26" s="9"/>
      <c r="AR26" s="1"/>
      <c r="AS26" s="16"/>
      <c r="AU26" s="2"/>
      <c r="AW26" s="2"/>
      <c r="AX26" s="9"/>
      <c r="AY26" s="2"/>
      <c r="BA26" s="2"/>
      <c r="BB26" s="2"/>
      <c r="BC26" s="2"/>
      <c r="BF26" s="16"/>
      <c r="BG26" s="2"/>
      <c r="BH26" s="2"/>
      <c r="BI26" s="2"/>
      <c r="BJ26" s="2"/>
      <c r="BK26" s="2"/>
      <c r="BL26" s="2"/>
      <c r="BM26" s="2"/>
      <c r="BN26" s="2"/>
      <c r="BO26" s="2"/>
      <c r="BQ26" s="2"/>
      <c r="BR26" s="2"/>
      <c r="BS26" s="16"/>
      <c r="BT26" s="2"/>
      <c r="BU26" s="2"/>
    </row>
    <row r="27" spans="1:73" x14ac:dyDescent="0.2">
      <c r="B27" t="s">
        <v>3</v>
      </c>
      <c r="N27" t="s">
        <v>0</v>
      </c>
      <c r="T27" s="2"/>
      <c r="U27" s="2"/>
      <c r="Y27" s="2"/>
      <c r="Z27" s="2"/>
      <c r="AA27" s="2"/>
      <c r="AB27" s="2"/>
      <c r="AC27" s="2"/>
      <c r="AD27" s="9"/>
      <c r="AE27" s="2"/>
      <c r="AG27" s="17"/>
      <c r="AH27" s="2"/>
      <c r="AI27" s="2"/>
      <c r="AJ27" s="9"/>
      <c r="AK27" s="2"/>
      <c r="AM27" s="2"/>
      <c r="AN27" s="2"/>
      <c r="AO27" s="2"/>
      <c r="AP27" s="2"/>
      <c r="AQ27" s="9"/>
      <c r="AR27" s="1"/>
      <c r="AS27" s="16"/>
      <c r="AT27" s="2"/>
      <c r="AU27" s="2"/>
      <c r="AW27" s="2"/>
      <c r="AX27" s="9"/>
      <c r="AY27" s="2"/>
      <c r="BA27" s="2"/>
      <c r="BB27" s="2"/>
      <c r="BC27" s="2"/>
      <c r="BF27" s="16"/>
      <c r="BG27" s="2"/>
      <c r="BH27" s="2"/>
      <c r="BI27" s="2"/>
      <c r="BJ27" s="2"/>
      <c r="BK27" s="2"/>
      <c r="BL27" s="2"/>
      <c r="BM27" s="2"/>
      <c r="BN27" s="2"/>
      <c r="BO27" s="2"/>
      <c r="BQ27" s="2"/>
      <c r="BR27" s="2"/>
      <c r="BS27" s="16"/>
      <c r="BT27" s="2"/>
      <c r="BU27" s="2"/>
    </row>
    <row r="28" spans="1:73" x14ac:dyDescent="0.2">
      <c r="A28" t="s">
        <v>5</v>
      </c>
      <c r="B28" t="s">
        <v>6</v>
      </c>
      <c r="C28" t="s">
        <v>1</v>
      </c>
      <c r="D28" t="s">
        <v>8</v>
      </c>
      <c r="E28" t="s">
        <v>9</v>
      </c>
      <c r="H28" t="s">
        <v>4</v>
      </c>
      <c r="I28" t="s">
        <v>8</v>
      </c>
      <c r="J28" t="s">
        <v>2</v>
      </c>
      <c r="K28" t="s">
        <v>8</v>
      </c>
      <c r="M28" t="s">
        <v>5</v>
      </c>
      <c r="N28" t="s">
        <v>6</v>
      </c>
      <c r="O28" t="s">
        <v>1</v>
      </c>
      <c r="P28" t="s">
        <v>8</v>
      </c>
      <c r="Q28" t="s">
        <v>9</v>
      </c>
      <c r="T28" s="2"/>
      <c r="U28" s="2"/>
      <c r="V28" t="s">
        <v>2</v>
      </c>
      <c r="W28" t="s">
        <v>8</v>
      </c>
      <c r="Y28" s="2"/>
      <c r="Z28" s="2"/>
      <c r="AA28" s="2"/>
      <c r="AB28" s="2"/>
      <c r="AC28" s="2"/>
      <c r="AD28" s="9"/>
      <c r="AE28" s="2"/>
      <c r="AG28" s="17"/>
      <c r="AH28" s="2"/>
      <c r="AI28" s="2"/>
      <c r="AJ28" s="9"/>
      <c r="AK28" s="2"/>
      <c r="AN28" s="2"/>
      <c r="AO28" s="2"/>
      <c r="AP28" s="2"/>
      <c r="AQ28" s="9"/>
      <c r="AR28" s="1"/>
      <c r="AU28" s="2"/>
      <c r="AW28" s="2"/>
      <c r="AX28" s="9"/>
      <c r="AY28" s="2"/>
      <c r="BA28" s="2"/>
      <c r="BB28" s="2"/>
      <c r="BC28" s="2"/>
      <c r="BF28" s="16"/>
      <c r="BG28" s="2"/>
      <c r="BH28" s="2"/>
      <c r="BI28" s="2"/>
      <c r="BJ28" s="2"/>
      <c r="BK28" s="2"/>
      <c r="BL28" s="2"/>
      <c r="BM28" s="2"/>
      <c r="BN28" s="2"/>
      <c r="BO28" s="2"/>
      <c r="BQ28" s="2"/>
      <c r="BR28" s="2"/>
      <c r="BS28" s="16"/>
      <c r="BT28" s="2"/>
      <c r="BU28" s="2"/>
    </row>
    <row r="29" spans="1:73" x14ac:dyDescent="0.2">
      <c r="A29" s="2">
        <v>1.4999999999999999E-4</v>
      </c>
      <c r="B29">
        <v>567</v>
      </c>
      <c r="C29" s="2">
        <v>2.5742140000000001E-11</v>
      </c>
      <c r="D29" s="2">
        <v>1.7753600000000001E-11</v>
      </c>
      <c r="E29">
        <v>1346</v>
      </c>
      <c r="F29">
        <f>E29/B29</f>
        <v>2.3738977072310408</v>
      </c>
      <c r="H29" s="2">
        <v>0.16076860000000001</v>
      </c>
      <c r="I29" s="2">
        <v>1.2322609999999999E-2</v>
      </c>
      <c r="J29" s="2">
        <v>4.6090069999999997E-2</v>
      </c>
      <c r="K29" s="2">
        <v>2.4257660000000002E-3</v>
      </c>
      <c r="M29" s="2">
        <v>1.4999999999999999E-4</v>
      </c>
      <c r="N29">
        <v>567</v>
      </c>
      <c r="O29" s="2">
        <v>2.2416920000000001E-11</v>
      </c>
      <c r="P29" s="2">
        <v>1.5617460000000001E-11</v>
      </c>
      <c r="Q29">
        <v>1177</v>
      </c>
      <c r="R29">
        <f>Q29/N29</f>
        <v>2.075837742504409</v>
      </c>
      <c r="T29" s="2"/>
      <c r="U29" s="2"/>
      <c r="V29" s="2">
        <v>4.5943379999999999E-2</v>
      </c>
      <c r="W29" s="2">
        <v>2.4123320000000001E-3</v>
      </c>
      <c r="Y29" s="2">
        <f>A29</f>
        <v>1.4999999999999999E-4</v>
      </c>
      <c r="Z29" s="2">
        <f>1/1.91/8.66/3.17</f>
        <v>1.9071703157637048E-2</v>
      </c>
      <c r="AA29" s="2">
        <f>C29/((H29^$AA$3)*(J29^$AA$2))</f>
        <v>1.4833207146485115E-7</v>
      </c>
      <c r="AB29" s="2">
        <f>(SQRT(((D29/SQRT(B29))/C29)^2+((($AA$3*I29)/(SQRT(B29)))/H29)^2+((($AA$2*K29)/(SQRT(B29)))/J29)^2))</f>
        <v>2.9551986748386723E-2</v>
      </c>
      <c r="AC29" s="2">
        <f>AA29*Z29</f>
        <v>2.8289452357350461E-9</v>
      </c>
      <c r="AD29" s="9">
        <f>AC29/MAX($AC$9:AC5021)</f>
        <v>5.4596170117735517E-3</v>
      </c>
      <c r="AE29" s="2">
        <f>AB29*AD29</f>
        <v>1.6134252958319872E-4</v>
      </c>
      <c r="AH29" s="8"/>
      <c r="AI29" s="8"/>
      <c r="AK29" s="8"/>
      <c r="AM29">
        <f>1/1.97/8.26/3.21</f>
        <v>1.9144705679058689E-2</v>
      </c>
      <c r="AN29" s="2">
        <f>O29/((V29^$AA$2))</f>
        <v>2.0914188087799863E-8</v>
      </c>
      <c r="AO29" s="2">
        <f>SQRT(((P29/(SQRT(N29)))/O29)^2+((($AA$2*W29)/(SQRT(N29)))/V29)^2)</f>
        <v>2.9664581477021841E-2</v>
      </c>
      <c r="AP29" s="2">
        <f>AN29*AM29</f>
        <v>4.0039597545740363E-10</v>
      </c>
      <c r="AQ29" s="9">
        <f>(AP29)*(AD$9/AC$9)</f>
        <v>7.7272923188451712E-4</v>
      </c>
      <c r="AR29" s="2">
        <f>AO29*AQ29</f>
        <v>2.2922689258914763E-5</v>
      </c>
      <c r="AS29" s="16"/>
      <c r="AT29">
        <f>1/1.9/28.3/3.02</f>
        <v>6.1581890982810028E-3</v>
      </c>
      <c r="AU29" s="2">
        <f>(C29-O29)/((H29^$AA$3)*(J29^$AA$2))</f>
        <v>1.916067470211693E-8</v>
      </c>
      <c r="AV29">
        <f>SQRT(AO29^2+AB29^2)</f>
        <v>4.1872512642349181E-2</v>
      </c>
      <c r="AW29" s="2">
        <f>AU29*AT29</f>
        <v>1.1799505806628507E-10</v>
      </c>
      <c r="AX29" s="9">
        <f>AW29/MAX($AC$9:AC5021)</f>
        <v>2.2772014749041728E-4</v>
      </c>
      <c r="AY29" s="2">
        <f>AX29*AV29</f>
        <v>9.5352147547101183E-6</v>
      </c>
      <c r="BA29" s="2"/>
      <c r="BB29" s="2"/>
      <c r="BC29" s="2"/>
      <c r="BF29" s="16"/>
      <c r="BG29" s="2"/>
      <c r="BH29" s="2"/>
      <c r="BI29" s="2"/>
      <c r="BJ29" s="2"/>
      <c r="BK29" s="2"/>
      <c r="BL29" s="2"/>
      <c r="BM29" s="2"/>
      <c r="BN29" s="2"/>
      <c r="BO29" s="2"/>
      <c r="BQ29" s="2"/>
      <c r="BR29" s="2"/>
      <c r="BS29" s="16"/>
      <c r="BT29" s="2"/>
      <c r="BU29" s="2"/>
    </row>
    <row r="30" spans="1:73" x14ac:dyDescent="0.2">
      <c r="T30" s="2"/>
      <c r="U30" s="2"/>
      <c r="Y30" s="2"/>
      <c r="Z30" s="2"/>
      <c r="AA30" s="2"/>
      <c r="AB30" s="2"/>
      <c r="AC30" s="2"/>
      <c r="AD30" s="9"/>
      <c r="AE30" s="2"/>
      <c r="AG30" s="17"/>
      <c r="AH30" s="2"/>
      <c r="AI30" s="2"/>
      <c r="AJ30" s="9"/>
      <c r="AK30" s="2"/>
      <c r="AL30" s="16"/>
      <c r="AN30" s="2"/>
      <c r="AO30" s="2"/>
      <c r="AP30" s="2"/>
      <c r="AQ30" s="9"/>
      <c r="AR30" s="1"/>
      <c r="AU30" s="2"/>
      <c r="AW30" s="2"/>
      <c r="AX30" s="9"/>
      <c r="AY30" s="2"/>
      <c r="BA30" s="2"/>
      <c r="BB30" s="2"/>
      <c r="BC30" s="2"/>
      <c r="BF30" s="16"/>
      <c r="BG30" s="2"/>
      <c r="BH30" s="2"/>
      <c r="BI30" s="2"/>
      <c r="BJ30" s="2"/>
      <c r="BK30" s="2"/>
      <c r="BL30" s="2"/>
      <c r="BM30" s="2"/>
      <c r="BN30" s="2"/>
      <c r="BO30" s="2"/>
      <c r="BQ30" s="2"/>
      <c r="BR30" s="2"/>
      <c r="BS30" s="16"/>
      <c r="BT30" s="2"/>
      <c r="BU30" s="2"/>
    </row>
    <row r="31" spans="1:73" x14ac:dyDescent="0.2">
      <c r="A31" t="s">
        <v>53</v>
      </c>
      <c r="M31" t="s">
        <v>53</v>
      </c>
      <c r="T31" s="2"/>
      <c r="U31" s="2"/>
      <c r="Y31" s="2"/>
      <c r="Z31" s="2"/>
      <c r="AA31" s="2"/>
      <c r="AB31" s="2"/>
      <c r="AC31" s="2"/>
      <c r="AD31" s="9"/>
      <c r="AE31" s="2"/>
      <c r="AG31" s="17"/>
      <c r="AH31" s="2"/>
      <c r="AI31" s="2"/>
      <c r="AJ31" s="9"/>
      <c r="AK31" s="2"/>
      <c r="AL31" s="16"/>
      <c r="AN31" s="2"/>
      <c r="AO31" s="2"/>
      <c r="AP31" s="2"/>
      <c r="AQ31" s="9"/>
      <c r="AR31" s="1"/>
      <c r="AS31" s="16"/>
      <c r="AU31" s="2"/>
      <c r="AW31" s="2"/>
      <c r="AX31" s="9"/>
      <c r="AY31" s="2"/>
      <c r="BA31" s="2"/>
      <c r="BB31" s="2"/>
      <c r="BC31" s="2"/>
      <c r="BF31" s="16"/>
      <c r="BG31" s="2"/>
      <c r="BH31" s="2"/>
      <c r="BI31" s="2"/>
      <c r="BJ31" s="2"/>
      <c r="BK31" s="2"/>
      <c r="BL31" s="2"/>
      <c r="BM31" s="2"/>
      <c r="BN31" s="2"/>
      <c r="BO31" s="2"/>
      <c r="BQ31" s="2"/>
      <c r="BR31" s="2"/>
      <c r="BS31" s="16"/>
      <c r="BT31" s="2"/>
      <c r="BU31" s="2"/>
    </row>
    <row r="32" spans="1:73" x14ac:dyDescent="0.2">
      <c r="B32" t="s">
        <v>3</v>
      </c>
      <c r="N32" t="s">
        <v>0</v>
      </c>
      <c r="T32" s="2"/>
      <c r="U32" s="2"/>
      <c r="Y32" s="2"/>
      <c r="Z32" s="2"/>
      <c r="AA32" s="2"/>
      <c r="AB32" s="2"/>
      <c r="AC32" s="2"/>
      <c r="AD32" s="9"/>
      <c r="AE32" s="2"/>
      <c r="AG32" s="17"/>
      <c r="AH32" s="2"/>
      <c r="AI32" s="2"/>
      <c r="AJ32" s="9"/>
      <c r="AK32" s="2"/>
      <c r="AL32" s="16"/>
      <c r="AN32" s="2"/>
      <c r="AO32" s="2"/>
      <c r="AP32" s="2"/>
      <c r="AQ32" s="9"/>
      <c r="AR32" s="1"/>
      <c r="AS32" s="16"/>
      <c r="AT32" s="2"/>
      <c r="AU32" s="2"/>
      <c r="AW32" s="2"/>
      <c r="AX32" s="9"/>
      <c r="AY32" s="2"/>
      <c r="BA32" s="2"/>
      <c r="BB32" s="2"/>
      <c r="BC32" s="2"/>
      <c r="BF32" s="16"/>
      <c r="BG32" s="2"/>
      <c r="BH32" s="2"/>
      <c r="BI32" s="2"/>
      <c r="BJ32" s="2"/>
      <c r="BK32" s="2"/>
      <c r="BL32" s="2"/>
      <c r="BM32" s="2"/>
      <c r="BN32" s="2"/>
      <c r="BO32" s="2"/>
      <c r="BQ32" s="2"/>
      <c r="BR32" s="2"/>
      <c r="BS32" s="16"/>
      <c r="BT32" s="2"/>
      <c r="BU32" s="2"/>
    </row>
    <row r="33" spans="1:73" x14ac:dyDescent="0.2">
      <c r="A33" t="s">
        <v>5</v>
      </c>
      <c r="B33" t="s">
        <v>6</v>
      </c>
      <c r="C33" t="s">
        <v>1</v>
      </c>
      <c r="D33" t="s">
        <v>8</v>
      </c>
      <c r="E33" t="s">
        <v>9</v>
      </c>
      <c r="H33" t="s">
        <v>4</v>
      </c>
      <c r="I33" t="s">
        <v>8</v>
      </c>
      <c r="J33" t="s">
        <v>2</v>
      </c>
      <c r="K33" t="s">
        <v>8</v>
      </c>
      <c r="M33" t="s">
        <v>5</v>
      </c>
      <c r="N33" t="s">
        <v>6</v>
      </c>
      <c r="O33" t="s">
        <v>1</v>
      </c>
      <c r="P33" t="s">
        <v>8</v>
      </c>
      <c r="Q33" t="s">
        <v>9</v>
      </c>
      <c r="T33" s="2"/>
      <c r="U33" s="2"/>
      <c r="V33" t="s">
        <v>2</v>
      </c>
      <c r="W33" t="s">
        <v>8</v>
      </c>
      <c r="Y33" s="2"/>
      <c r="Z33" s="2"/>
      <c r="AA33" s="2"/>
      <c r="AB33" s="2"/>
      <c r="AC33" s="2"/>
      <c r="AD33" s="9"/>
      <c r="AE33" s="2"/>
      <c r="AG33" s="17"/>
      <c r="AH33" s="2"/>
      <c r="AI33" s="2"/>
      <c r="AJ33" s="9"/>
      <c r="AK33" s="2"/>
      <c r="AL33" s="16"/>
      <c r="AM33" s="2"/>
      <c r="AN33" s="2"/>
      <c r="AO33" s="2"/>
      <c r="AP33" s="2"/>
      <c r="AQ33" s="9"/>
      <c r="AR33" s="1"/>
      <c r="AS33" s="16"/>
      <c r="AU33" s="2"/>
      <c r="AW33" s="2"/>
      <c r="AX33" s="9"/>
      <c r="AY33" s="2"/>
      <c r="BA33" s="2"/>
      <c r="BB33" s="2"/>
      <c r="BC33" s="2"/>
      <c r="BF33" s="16"/>
      <c r="BG33" s="2"/>
      <c r="BH33" s="2"/>
      <c r="BI33" s="2"/>
      <c r="BJ33" s="2"/>
      <c r="BK33" s="2"/>
      <c r="BL33" s="2"/>
      <c r="BM33" s="2"/>
      <c r="BN33" s="2"/>
      <c r="BO33" s="2"/>
      <c r="BQ33" s="2"/>
      <c r="BR33" s="2"/>
      <c r="BS33" s="16"/>
      <c r="BT33" s="2"/>
      <c r="BU33" s="2"/>
    </row>
    <row r="34" spans="1:73" x14ac:dyDescent="0.2">
      <c r="A34" s="2">
        <v>2.0000000000000001E-4</v>
      </c>
      <c r="B34">
        <v>905</v>
      </c>
      <c r="C34" s="2">
        <v>3.7570299999999998E-12</v>
      </c>
      <c r="D34" s="2">
        <v>5.9842299999999998E-12</v>
      </c>
      <c r="E34">
        <v>360</v>
      </c>
      <c r="F34">
        <f>E34/B34</f>
        <v>0.39779005524861877</v>
      </c>
      <c r="H34" s="2">
        <v>0.16241079999999999</v>
      </c>
      <c r="I34" s="2">
        <v>1.255189E-2</v>
      </c>
      <c r="J34" s="2">
        <v>4.5974689999999999E-2</v>
      </c>
      <c r="K34" s="2">
        <v>2.5315379999999998E-3</v>
      </c>
      <c r="M34" s="2">
        <v>2.0000000000000001E-4</v>
      </c>
      <c r="N34">
        <v>904</v>
      </c>
      <c r="O34" s="2">
        <v>3.2497370000000001E-12</v>
      </c>
      <c r="P34" s="2">
        <v>5.6028850000000001E-12</v>
      </c>
      <c r="Q34">
        <v>310</v>
      </c>
      <c r="R34">
        <f>Q34/N34</f>
        <v>0.34292035398230086</v>
      </c>
      <c r="T34" s="2"/>
      <c r="U34" s="2"/>
      <c r="V34" s="2">
        <v>4.5859450000000003E-2</v>
      </c>
      <c r="W34" s="2">
        <v>2.3924329999999998E-3</v>
      </c>
      <c r="Y34" s="2">
        <f>A34</f>
        <v>2.0000000000000001E-4</v>
      </c>
      <c r="Z34" s="2">
        <f>1/1.91/8.66/3.17</f>
        <v>1.9071703157637048E-2</v>
      </c>
      <c r="AA34" s="2">
        <f>C34/((H34^$AA$3)*(J34^$AA$2))</f>
        <v>2.1549539805359694E-8</v>
      </c>
      <c r="AB34" s="2">
        <f>(SQRT(((D34/SQRT(B34))/C34)^2+((($AA$3*I34)/(SQRT(B34)))/H34)^2+((($AA$2*K34)/(SQRT(B34)))/J34)^2))</f>
        <v>5.316455658728865E-2</v>
      </c>
      <c r="AC34" s="2">
        <f>AA34*Z34</f>
        <v>4.1098642635150372E-10</v>
      </c>
      <c r="AD34" s="9">
        <f>AC34/MAX($AC$9:AC5026)</f>
        <v>7.9316787634231903E-4</v>
      </c>
      <c r="AE34" s="2">
        <f>AB34*AD34</f>
        <v>4.2168418445020787E-5</v>
      </c>
      <c r="AH34" s="8"/>
      <c r="AI34" s="8"/>
      <c r="AK34" s="8"/>
      <c r="AM34">
        <f>1/1.97/8.26/3.21</f>
        <v>1.9144705679058689E-2</v>
      </c>
      <c r="AN34" s="2">
        <f>O34/((V34^$AA$2))</f>
        <v>3.0442210606400056E-9</v>
      </c>
      <c r="AO34" s="2">
        <f>SQRT(((P34/(SQRT(N34)))/O34)^2+((($AA$2*W34)/(SQRT(N34)))/V34)^2)</f>
        <v>5.7472079869775178E-2</v>
      </c>
      <c r="AP34" s="2">
        <f>AN34*AM34</f>
        <v>5.8280716227944783E-11</v>
      </c>
      <c r="AQ34" s="9">
        <f>(AP34)*(AD$9/AC$9)</f>
        <v>1.1247668769160838E-4</v>
      </c>
      <c r="AR34" s="2">
        <f>AO34*AQ34</f>
        <v>6.4642691784998755E-6</v>
      </c>
      <c r="AS34" s="16"/>
      <c r="AT34">
        <f>1/1.9/28.3/3.02</f>
        <v>6.1581890982810028E-3</v>
      </c>
      <c r="AU34" s="2">
        <f>(C34-O34)/((H34^$AA$3)*(J34^$AA$2))</f>
        <v>2.9097267513116287E-9</v>
      </c>
      <c r="AV34">
        <f>SQRT(AO34^2+AB34^2)</f>
        <v>7.8291187509711674E-2</v>
      </c>
      <c r="AW34" s="2">
        <f>AU34*AT34</f>
        <v>1.791864755890387E-11</v>
      </c>
      <c r="AX34" s="9">
        <f>AW34/MAX($AC$9:AC5026)</f>
        <v>3.4581423424107835E-5</v>
      </c>
      <c r="AY34" s="2">
        <f>AX34*AV34</f>
        <v>2.7074207056495622E-6</v>
      </c>
      <c r="BA34" s="2"/>
      <c r="BB34" s="2"/>
      <c r="BC34" s="2"/>
      <c r="BF34" s="16"/>
      <c r="BG34" s="2"/>
      <c r="BH34" s="2"/>
      <c r="BI34" s="2"/>
      <c r="BJ34" s="2"/>
      <c r="BK34" s="2"/>
      <c r="BL34" s="2"/>
      <c r="BM34" s="2"/>
      <c r="BN34" s="2"/>
      <c r="BO34" s="2"/>
      <c r="BQ34" s="2"/>
      <c r="BR34" s="2"/>
      <c r="BS34" s="16"/>
      <c r="BT34" s="2"/>
      <c r="BU34" s="2"/>
    </row>
    <row r="35" spans="1:73" x14ac:dyDescent="0.2">
      <c r="T35" s="2"/>
      <c r="U35" s="2"/>
      <c r="Y35" s="2"/>
      <c r="Z35" s="2"/>
      <c r="AA35" s="2"/>
      <c r="AB35" s="2"/>
      <c r="AC35" s="2"/>
      <c r="AD35" s="9"/>
      <c r="AE35" s="2"/>
      <c r="AG35" s="17"/>
      <c r="AH35" s="2"/>
      <c r="AI35" s="2"/>
      <c r="AJ35" s="9"/>
      <c r="AK35" s="2"/>
      <c r="AL35" s="16"/>
      <c r="AN35" s="2"/>
      <c r="AO35" s="2"/>
      <c r="AP35" s="2"/>
      <c r="AQ35" s="9"/>
      <c r="AR35" s="1"/>
      <c r="AU35" s="2"/>
      <c r="AW35" s="2"/>
      <c r="AX35" s="9"/>
      <c r="AY35" s="2"/>
      <c r="BA35" s="2"/>
      <c r="BB35" s="2"/>
      <c r="BC35" s="2"/>
      <c r="BF35" s="16"/>
      <c r="BG35" s="2"/>
      <c r="BH35" s="2"/>
      <c r="BI35" s="2"/>
      <c r="BJ35" s="2"/>
      <c r="BK35" s="2"/>
      <c r="BL35" s="2"/>
      <c r="BM35" s="2"/>
      <c r="BN35" s="2"/>
      <c r="BO35" s="2"/>
      <c r="BQ35" s="2"/>
      <c r="BR35" s="2"/>
      <c r="BS35" s="16"/>
      <c r="BT35" s="2"/>
      <c r="BU35" s="2"/>
    </row>
    <row r="36" spans="1:73" x14ac:dyDescent="0.2">
      <c r="A36" t="s">
        <v>53</v>
      </c>
      <c r="M36" t="s">
        <v>53</v>
      </c>
      <c r="T36" s="2"/>
      <c r="U36" s="2"/>
      <c r="Y36" s="2"/>
      <c r="Z36" s="2"/>
      <c r="AA36" s="2"/>
      <c r="AB36" s="2"/>
      <c r="AC36" s="2"/>
      <c r="AD36" s="9"/>
      <c r="AE36" s="2"/>
      <c r="AG36" s="17"/>
      <c r="AH36" s="2"/>
      <c r="AI36" s="2"/>
      <c r="AJ36" s="9"/>
      <c r="AK36" s="2"/>
      <c r="AN36" s="2"/>
      <c r="AO36" s="2"/>
      <c r="AP36" s="2"/>
      <c r="AQ36" s="9"/>
      <c r="AR36" s="1"/>
      <c r="AS36" s="16"/>
      <c r="AT36" s="2"/>
      <c r="AU36" s="2"/>
      <c r="AW36" s="2"/>
      <c r="AX36" s="9"/>
      <c r="AY36" s="2"/>
      <c r="BA36" s="2"/>
      <c r="BB36" s="2"/>
      <c r="BC36" s="2"/>
      <c r="BF36" s="16"/>
      <c r="BG36" s="2"/>
      <c r="BH36" s="2"/>
      <c r="BI36" s="2"/>
      <c r="BJ36" s="2"/>
      <c r="BK36" s="2"/>
      <c r="BL36" s="2"/>
      <c r="BM36" s="2"/>
      <c r="BN36" s="2"/>
      <c r="BO36" s="2"/>
      <c r="BQ36" s="2"/>
      <c r="BR36" s="2"/>
      <c r="BS36" s="16"/>
      <c r="BT36" s="2"/>
      <c r="BU36" s="2"/>
    </row>
    <row r="37" spans="1:73" x14ac:dyDescent="0.2">
      <c r="B37" t="s">
        <v>3</v>
      </c>
      <c r="N37" t="s">
        <v>0</v>
      </c>
      <c r="T37" s="2"/>
      <c r="U37" s="2"/>
      <c r="Y37" s="2"/>
      <c r="Z37" s="2"/>
      <c r="AA37" s="2"/>
      <c r="AB37" s="2"/>
      <c r="AC37" s="2"/>
      <c r="AD37" s="9"/>
      <c r="AE37" s="2"/>
      <c r="AG37" s="17"/>
      <c r="AH37" s="2"/>
      <c r="AI37" s="2"/>
      <c r="AJ37" s="9"/>
      <c r="AK37" s="2"/>
      <c r="AM37" s="2"/>
      <c r="AN37" s="2"/>
      <c r="AO37" s="2"/>
      <c r="AP37" s="2"/>
      <c r="AQ37" s="9"/>
      <c r="AR37" s="1"/>
      <c r="AS37" s="16"/>
      <c r="AU37" s="2"/>
      <c r="AW37" s="2"/>
      <c r="AX37" s="9"/>
      <c r="AY37" s="2"/>
      <c r="BA37" s="2"/>
      <c r="BB37" s="2"/>
      <c r="BC37" s="2"/>
      <c r="BF37" s="16"/>
      <c r="BG37" s="2"/>
      <c r="BH37" s="2"/>
      <c r="BI37" s="2"/>
      <c r="BJ37" s="2"/>
      <c r="BK37" s="2"/>
      <c r="BL37" s="2"/>
      <c r="BM37" s="2"/>
      <c r="BN37" s="2"/>
      <c r="BO37" s="2"/>
      <c r="BQ37" s="2"/>
      <c r="BR37" s="2"/>
      <c r="BS37" s="16"/>
      <c r="BT37" s="2"/>
      <c r="BU37" s="2"/>
    </row>
    <row r="38" spans="1:73" x14ac:dyDescent="0.2">
      <c r="A38" t="s">
        <v>5</v>
      </c>
      <c r="B38" t="s">
        <v>6</v>
      </c>
      <c r="C38" t="s">
        <v>1</v>
      </c>
      <c r="D38" t="s">
        <v>8</v>
      </c>
      <c r="E38" t="s">
        <v>9</v>
      </c>
      <c r="H38" t="s">
        <v>4</v>
      </c>
      <c r="I38" t="s">
        <v>8</v>
      </c>
      <c r="J38" t="s">
        <v>2</v>
      </c>
      <c r="K38" t="s">
        <v>8</v>
      </c>
      <c r="M38" t="s">
        <v>5</v>
      </c>
      <c r="N38" t="s">
        <v>6</v>
      </c>
      <c r="O38" t="s">
        <v>1</v>
      </c>
      <c r="P38" t="s">
        <v>8</v>
      </c>
      <c r="Q38" t="s">
        <v>9</v>
      </c>
      <c r="T38" s="2"/>
      <c r="U38" s="2"/>
      <c r="V38" t="s">
        <v>2</v>
      </c>
      <c r="W38" t="s">
        <v>8</v>
      </c>
      <c r="Y38" s="2"/>
      <c r="Z38" s="2"/>
      <c r="AA38" s="2"/>
      <c r="AB38" s="2"/>
      <c r="AC38" s="2"/>
      <c r="AD38" s="9"/>
      <c r="AE38" s="2"/>
      <c r="AG38" s="17"/>
      <c r="AH38" s="2"/>
      <c r="AI38" s="2"/>
      <c r="AJ38" s="9"/>
      <c r="AK38" s="2"/>
      <c r="AN38" s="2"/>
      <c r="AO38" s="2"/>
      <c r="AP38" s="2"/>
      <c r="AQ38" s="9"/>
      <c r="AR38" s="1"/>
      <c r="AS38" s="16"/>
      <c r="AU38" s="2"/>
      <c r="AW38" s="2"/>
      <c r="AX38" s="9"/>
      <c r="AY38" s="2"/>
      <c r="BA38" s="2"/>
      <c r="BB38" s="2"/>
      <c r="BC38" s="2"/>
      <c r="BF38" s="16"/>
      <c r="BG38" s="2"/>
      <c r="BH38" s="2"/>
      <c r="BI38" s="2"/>
      <c r="BJ38" s="2"/>
      <c r="BK38" s="2"/>
      <c r="BL38" s="2"/>
      <c r="BM38" s="2"/>
      <c r="BN38" s="2"/>
      <c r="BO38" s="2"/>
      <c r="BQ38" s="2"/>
      <c r="BR38" s="2"/>
      <c r="BS38" s="16"/>
      <c r="BT38" s="2"/>
      <c r="BU38" s="2"/>
    </row>
    <row r="39" spans="1:73" x14ac:dyDescent="0.2">
      <c r="A39" s="2">
        <v>2.0000000000000001E-4</v>
      </c>
      <c r="B39">
        <v>1272</v>
      </c>
      <c r="C39" s="2">
        <v>6.1621280000000002E-12</v>
      </c>
      <c r="D39" s="2">
        <v>1.0564350000000001E-11</v>
      </c>
      <c r="E39">
        <v>561</v>
      </c>
      <c r="F39">
        <f>E39/B39</f>
        <v>0.44103773584905659</v>
      </c>
      <c r="H39" s="2">
        <v>0.1630355</v>
      </c>
      <c r="I39" s="2">
        <v>1.2424559999999999E-2</v>
      </c>
      <c r="J39" s="2">
        <v>6.8626789999999993E-2</v>
      </c>
      <c r="K39" s="2">
        <v>3.5603589999999999E-3</v>
      </c>
      <c r="M39" s="2">
        <v>2.0000000000000001E-4</v>
      </c>
      <c r="N39">
        <v>1271</v>
      </c>
      <c r="O39" s="2">
        <v>5.6905279999999996E-12</v>
      </c>
      <c r="P39" s="2">
        <v>1.0216400000000001E-11</v>
      </c>
      <c r="Q39">
        <v>502</v>
      </c>
      <c r="R39">
        <f>Q39/N39</f>
        <v>0.39496459480723839</v>
      </c>
      <c r="V39" s="2">
        <v>6.8617239999999996E-2</v>
      </c>
      <c r="W39" s="2">
        <v>3.5767899999999998E-3</v>
      </c>
      <c r="Y39" s="2">
        <f>A39</f>
        <v>2.0000000000000001E-4</v>
      </c>
      <c r="Z39" s="2">
        <f>1/1.91/8.66/3.17/0.671</f>
        <v>2.8422806494242992E-2</v>
      </c>
      <c r="AA39" s="2">
        <f>C39/((H39^$AA$3)*(J39^$AA$2))</f>
        <v>1.4468801351228372E-8</v>
      </c>
      <c r="AB39" s="2">
        <f>(SQRT(((D39/SQRT(B39))/C39)^2+((($AA$3*I39)/(SQRT(B39)))/H39)^2+((($AA$2*K39)/(SQRT(B39)))/J39)^2))</f>
        <v>4.8225090447465438E-2</v>
      </c>
      <c r="AC39" s="2">
        <f>AA39*Z39</f>
        <v>4.1124394100960557E-10</v>
      </c>
      <c r="AD39" s="9">
        <f>AC39/MAX($AC$9:AC5031)</f>
        <v>7.9366485712172551E-4</v>
      </c>
      <c r="AE39" s="2">
        <f>AB39*AD39</f>
        <v>3.8274559519669949E-5</v>
      </c>
      <c r="AG39" s="17">
        <f>1/0.000794</f>
        <v>1259.4458438287154</v>
      </c>
      <c r="AH39" s="2">
        <f>F39/((H39^$AA$3)*(J39^$AA$2))</f>
        <v>1035.5655365152318</v>
      </c>
      <c r="AI39" s="2">
        <f>SQRT(((SQRT(E39)/B39)/F39)^2+((($AA$3*I39)/(SQRT(B39)))/H39)^2+((($AA$2*K39)/(SQRT(B39)))/J39)^2)</f>
        <v>4.2397232937051388E-2</v>
      </c>
      <c r="AJ39" s="9">
        <f>((AH39/MAX($AH$27:$AH$5000)))/AG39</f>
        <v>7.94E-4</v>
      </c>
      <c r="AK39" s="2">
        <f>AI39*AJ39</f>
        <v>3.3663402952018804E-5</v>
      </c>
      <c r="AM39">
        <f>1/1.97/8.26/3.21/0.716</f>
        <v>2.6738415752875267E-2</v>
      </c>
      <c r="AN39" s="2">
        <f>O39/((V39^$AA$2))</f>
        <v>2.1790678835688162E-9</v>
      </c>
      <c r="AO39" s="2">
        <f>SQRT(((P39/(SQRT(N39)))/O39)^2+((($AA$2*W39)/(SQRT(N39)))/V39)^2)</f>
        <v>5.0462975300081939E-2</v>
      </c>
      <c r="AP39" s="2">
        <f>AN39*AM39</f>
        <v>5.826482302460101E-11</v>
      </c>
      <c r="AQ39" s="9">
        <f>(AP39)*(AD$9/AC$9)</f>
        <v>1.124460151984646E-4</v>
      </c>
      <c r="AR39" s="2">
        <f>AO39*AQ39</f>
        <v>5.6743604875527574E-6</v>
      </c>
      <c r="AS39" s="16"/>
      <c r="AT39">
        <f>1/1.9/28.3/3.02/0.381</f>
        <v>1.6163225979740164E-2</v>
      </c>
      <c r="AU39" s="2">
        <f>(C39-O39)/((H39^$AA$3)*(J39^$AA$2))</f>
        <v>1.1073263517472061E-9</v>
      </c>
      <c r="AV39">
        <f>SQRT(AO39^2+AB39^2)</f>
        <v>6.980093999942194E-2</v>
      </c>
      <c r="AW39" s="2">
        <f>AU39*AT39</f>
        <v>1.7897966056611336E-11</v>
      </c>
      <c r="AX39" s="9">
        <f>AW39/MAX($AC$9:AC5031)</f>
        <v>3.4541509932563697E-5</v>
      </c>
      <c r="AY39" s="2">
        <f>AX39*AV39</f>
        <v>2.4110298622923157E-6</v>
      </c>
      <c r="BA39" s="2">
        <f>0.00386/0.212/7.77/20.8</f>
        <v>1.1265931077251834E-4</v>
      </c>
      <c r="BB39" s="2">
        <f>R39/((V39^$AA$2))</f>
        <v>151.24337560437698</v>
      </c>
      <c r="BC39" s="2">
        <f>SQRT((((SQRT(Q39)/N39)^2)/R39)+((($AA$2*W39/SQRT(N39))/V39)^2))</f>
        <v>2.8236823182156614E-2</v>
      </c>
      <c r="BD39" s="9">
        <f>(BB39/MAX(BB30:BB$107))*BA39</f>
        <v>1.1265931077251834E-4</v>
      </c>
      <c r="BE39" s="2">
        <f>BC39*BD39</f>
        <v>3.1811410381072322E-6</v>
      </c>
      <c r="BF39" s="16"/>
      <c r="BG39" s="2">
        <f>0.00692/18.5*0.117/1.27</f>
        <v>3.4460097893168763E-5</v>
      </c>
      <c r="BH39" s="2">
        <f>((F39-R39)/((H39^$AA$3)*(J39^$AA$2)))</f>
        <v>108.18066832775861</v>
      </c>
      <c r="BI39" s="2">
        <f>(((SQRT(E39-Q39)))/B39)/((F39-R39))</f>
        <v>0.13106631016876774</v>
      </c>
      <c r="BJ39" s="18">
        <f>_xlfn.POISSON.DIST((E39-Q39),(E39-Q39),TRUE)</f>
        <v>0.53455036625474683</v>
      </c>
      <c r="BK39" s="2">
        <f>(SQRT(Q39)/N39)/((F39-R39))</f>
        <v>0.38261191175726078</v>
      </c>
      <c r="BL39" s="2">
        <f>_xlfn.POISSON.DIST((Q39),(Q39),TRUE)</f>
        <v>0.51186742264666529</v>
      </c>
      <c r="BM39" s="2">
        <f>SQRT(((($AA$3*(I39/SQRT(B39)))/H39)^2)+(($AA$2*(K39/(SQRT(B39)))/J39)^2))</f>
        <v>3.872230161379294E-3</v>
      </c>
      <c r="BN39" s="2">
        <f>SQRT(((BI39^2)*((1-(1-BJ39))/0.5))+((BK39^2)*((1-(1-BL39))/0.5))+BM39^2)</f>
        <v>0.41017907532163012</v>
      </c>
      <c r="BO39" s="2">
        <f>SQRT(((BI39^2)*((1-BJ39)/0.5))+((BK39^2)*((1-BL39)/0.5))+BM39^2)</f>
        <v>0.39865225430284601</v>
      </c>
      <c r="BP39" s="9">
        <f>(BH39/MAX($BH$28:$BH$5000))*BG39</f>
        <v>3.4460097893168763E-5</v>
      </c>
      <c r="BQ39" s="18">
        <f>BN39*BP39</f>
        <v>1.4134811089312817E-5</v>
      </c>
      <c r="BR39" s="18">
        <f>BO39*BP39</f>
        <v>1.3737595708608482E-5</v>
      </c>
      <c r="BS39" s="16"/>
      <c r="BT39" s="2"/>
      <c r="BU39" s="2"/>
    </row>
    <row r="40" spans="1:73" x14ac:dyDescent="0.2">
      <c r="A40" s="2">
        <v>5.0000000000000001E-3</v>
      </c>
      <c r="B40">
        <v>13349</v>
      </c>
      <c r="C40" s="2">
        <v>9.1722819999999997E-14</v>
      </c>
      <c r="D40" s="2">
        <v>1.355806E-12</v>
      </c>
      <c r="E40">
        <v>110</v>
      </c>
      <c r="F40">
        <f>E40/B40</f>
        <v>8.2403176267885243E-3</v>
      </c>
      <c r="H40" s="2">
        <v>0.16661139999999999</v>
      </c>
      <c r="I40" s="2">
        <v>1.339949E-2</v>
      </c>
      <c r="J40" s="2">
        <v>6.7404870000000006E-2</v>
      </c>
      <c r="K40" s="2">
        <v>5.1219480000000003E-3</v>
      </c>
      <c r="M40" s="2">
        <v>5.0000000000000001E-3</v>
      </c>
      <c r="N40">
        <v>13347</v>
      </c>
      <c r="O40" s="2">
        <v>6.5468529999999997E-14</v>
      </c>
      <c r="P40" s="2">
        <v>1.33961E-12</v>
      </c>
      <c r="Q40">
        <v>91</v>
      </c>
      <c r="R40">
        <f>Q40/N40</f>
        <v>6.8180115381733719E-3</v>
      </c>
      <c r="T40" s="2"/>
      <c r="U40" s="2"/>
      <c r="V40" s="2">
        <v>6.7404870000000006E-2</v>
      </c>
      <c r="W40" s="2">
        <v>5.1219480000000003E-3</v>
      </c>
      <c r="Y40" s="2">
        <f>A40</f>
        <v>5.0000000000000001E-3</v>
      </c>
      <c r="Z40" s="2">
        <f>1/1.91/8.66/3.17/0.671</f>
        <v>2.8422806494242992E-2</v>
      </c>
      <c r="AA40" s="2">
        <f>C40/((H40^$AA$3)*(J40^$AA$2))</f>
        <v>2.1931990718268509E-10</v>
      </c>
      <c r="AB40" s="2">
        <f>(SQRT(((D40/SQRT(B40))/C40)^2+((($AA$3*I40)/(SQRT(B40)))/H40)^2+((($AA$2*K40)/(SQRT(B40)))/J40)^2))</f>
        <v>0.12794711378325538</v>
      </c>
      <c r="AC40" s="2">
        <f>AA40*Z40</f>
        <v>6.2336872821887924E-12</v>
      </c>
      <c r="AD40" s="9">
        <f>AC40/MAX($AC$9:AC5032)</f>
        <v>1.2030471534763174E-5</v>
      </c>
      <c r="AE40" s="2">
        <f>AB40*AD40</f>
        <v>1.5392641103245587E-6</v>
      </c>
      <c r="AG40" s="17">
        <f>1/0.000794</f>
        <v>1259.4458438287154</v>
      </c>
      <c r="AH40" s="2">
        <f>F40/((H40^$AA$3)*(J40^$AA$2))</f>
        <v>19.703555746139326</v>
      </c>
      <c r="AI40" s="2">
        <f>SQRT(((SQRT(E40)/B40)/F40)^2+((($AA$3*I40)/(SQRT(B40)))/H40)^2+((($AA$2*K40)/(SQRT(B40)))/J40)^2)</f>
        <v>9.5359978036746201E-2</v>
      </c>
      <c r="AJ40" s="9">
        <f>((AH40/MAX($AH$27:$AH$5000)))/AG40</f>
        <v>1.5107323207259431E-5</v>
      </c>
      <c r="AK40" s="2">
        <f>AI40*AJ40</f>
        <v>1.4406340092382854E-6</v>
      </c>
      <c r="AM40">
        <f>1/1.97/8.26/3.21/0.716</f>
        <v>2.6738415752875267E-2</v>
      </c>
      <c r="AN40" s="2">
        <f>O40/((V40^$AA$2))</f>
        <v>2.6081823889208035E-11</v>
      </c>
      <c r="AO40" s="2">
        <f>SQRT(((P40/(SQRT(N40)))/O40)^2+((($AA$2*W40)/(SQRT(N40)))/V40)^2)</f>
        <v>0.17712045512538477</v>
      </c>
      <c r="AP40" s="2">
        <f>AN40*AM40</f>
        <v>6.9738665074291856E-13</v>
      </c>
      <c r="AQ40" s="9">
        <f>(AP40)*(AD$9/AC$9)</f>
        <v>1.34589527364623E-6</v>
      </c>
      <c r="AR40" s="2">
        <f>AO40*AQ40</f>
        <v>2.3838558341932453E-7</v>
      </c>
      <c r="AS40" s="16"/>
      <c r="AT40">
        <f>1/1.9/28.3/3.02/0.381</f>
        <v>1.6163225979740164E-2</v>
      </c>
      <c r="AU40" s="2">
        <f>(C40-O40)/((H40^$AA$3)*(J40^$AA$2))</f>
        <v>6.277705423740021E-11</v>
      </c>
      <c r="AV40">
        <f>SQRT(AO40^2+AB40^2)</f>
        <v>0.21849970148558268</v>
      </c>
      <c r="AW40" s="2">
        <f>AU40*AT40</f>
        <v>1.0146797139815044E-12</v>
      </c>
      <c r="AX40" s="9">
        <f>AW40/MAX($AC$9:AC5032)</f>
        <v>1.9582431494173283E-6</v>
      </c>
      <c r="AY40" s="2">
        <f>AX40*AV40</f>
        <v>4.2787554358387349E-7</v>
      </c>
      <c r="BA40" s="2">
        <f>0.00386/0.212/7.77/20.8</f>
        <v>1.1265931077251834E-4</v>
      </c>
      <c r="BB40" s="2">
        <f>R40/((V40^$AA$2))</f>
        <v>2.7162084777713242</v>
      </c>
      <c r="BC40" s="2">
        <f>SQRT((((SQRT(Q40)/N40)^2)/R40)+((($AA$2*W40/SQRT(N40))/V40)^2))</f>
        <v>8.7781157418392042E-3</v>
      </c>
      <c r="BD40" s="9">
        <f>(BB40/MAX(BB31:BB$107))*BA40</f>
        <v>2.0232699369302675E-6</v>
      </c>
      <c r="BE40" s="2">
        <f>BC40*BD40</f>
        <v>1.7760497683357596E-8</v>
      </c>
      <c r="BF40" s="16"/>
      <c r="BG40" s="2">
        <f>0.00692/18.5*0.117/1.27</f>
        <v>3.4460097893168763E-5</v>
      </c>
      <c r="BH40" s="2">
        <f t="shared" ref="BH40:BH41" si="0">((F40-R40)/((H40^$AA$3)*(J40^$AA$2)))</f>
        <v>3.4008989185073366</v>
      </c>
      <c r="BI40" s="2">
        <f t="shared" ref="BI40:BI41" si="1">(((SQRT(E40-Q40)))/B40)/((F40-R40))</f>
        <v>0.22958050044961473</v>
      </c>
      <c r="BJ40" s="18">
        <f t="shared" ref="BJ40:BJ41" si="2">_xlfn.POISSON.DIST((E40-Q40),(E40-Q40),TRUE)</f>
        <v>0.56060738939150834</v>
      </c>
      <c r="BK40" s="2">
        <f t="shared" ref="BK40:BK41" si="3">(SQRT(Q40)/N40)/((F40-R40))</f>
        <v>0.50250914126516988</v>
      </c>
      <c r="BL40" s="2">
        <f t="shared" ref="BL40:BL41" si="4">_xlfn.POISSON.DIST((Q40),(Q40),TRUE)</f>
        <v>0.52784123325710464</v>
      </c>
      <c r="BM40" s="2">
        <f t="shared" ref="BM40:BM41" si="5">SQRT(((($AA$3*(I40/SQRT(B40)))/H40)^2)+(($AA$2*(K40/(SQRT(B40)))/J40)^2))</f>
        <v>1.6175043306370642E-3</v>
      </c>
      <c r="BN40" s="2">
        <f t="shared" ref="BN40:BN41" si="6">SQRT(((BI40^2)*((1-(1-BJ40))/0.5))+((BK40^2)*((1-(1-BL40))/0.5))+BM40^2)</f>
        <v>0.57067927443384869</v>
      </c>
      <c r="BO40" s="2">
        <f t="shared" ref="BO40:BO41" si="7">SQRT(((BI40^2)*((1-BJ40)/0.5))+((BK40^2)*((1-BL40)/0.5))+BM40^2)</f>
        <v>0.53364378086480435</v>
      </c>
      <c r="BP40" s="9">
        <f t="shared" ref="BP40:BP41" si="8">(BH40/MAX($BH$28:$BH$5000))*BG40</f>
        <v>1.0833295030260309E-6</v>
      </c>
      <c r="BQ40" s="18">
        <f t="shared" ref="BQ40:BQ41" si="9">BN40*BP40</f>
        <v>6.1823369475967717E-7</v>
      </c>
      <c r="BR40" s="18">
        <f t="shared" ref="BR40:BR41" si="10">BO40*BP40</f>
        <v>5.7811205191720064E-7</v>
      </c>
      <c r="BS40" s="16"/>
      <c r="BT40" s="2" t="s">
        <v>103</v>
      </c>
      <c r="BU40" s="2"/>
    </row>
    <row r="41" spans="1:73" x14ac:dyDescent="0.2">
      <c r="A41" s="2">
        <v>5.0000000000000001E-3</v>
      </c>
      <c r="B41">
        <v>26012</v>
      </c>
      <c r="C41" s="2">
        <v>9.1229090000000006E-14</v>
      </c>
      <c r="D41" s="2">
        <v>1.185569E-12</v>
      </c>
      <c r="E41">
        <v>90</v>
      </c>
      <c r="F41">
        <f>E41/B41</f>
        <v>3.4599415654313396E-3</v>
      </c>
      <c r="H41" s="2">
        <v>0.16469729999999999</v>
      </c>
      <c r="I41" s="2">
        <v>1.371726E-2</v>
      </c>
      <c r="J41" s="2">
        <v>6.6798220000000005E-2</v>
      </c>
      <c r="K41" s="2">
        <v>3.5185139999999999E-3</v>
      </c>
      <c r="M41" s="2">
        <v>5.0000000000000001E-3</v>
      </c>
      <c r="N41">
        <v>26013</v>
      </c>
      <c r="O41" s="2">
        <v>7.9836249999999997E-14</v>
      </c>
      <c r="P41" s="2">
        <v>1.0955380000000001E-12</v>
      </c>
      <c r="Q41">
        <v>73</v>
      </c>
      <c r="R41">
        <f>Q41/N41</f>
        <v>2.8062891631107523E-3</v>
      </c>
      <c r="T41" s="2"/>
      <c r="U41" s="2"/>
      <c r="V41" s="2">
        <v>6.6760399999999998E-2</v>
      </c>
      <c r="W41" s="2">
        <v>3.4879440000000002E-3</v>
      </c>
      <c r="Y41" s="2">
        <f>A41</f>
        <v>5.0000000000000001E-3</v>
      </c>
      <c r="Z41" s="2">
        <f>1/1.91/8.66/3.17/0.671</f>
        <v>2.8422806494242992E-2</v>
      </c>
      <c r="AA41" s="2">
        <f>C41/((H41^$AA$3)*(J41^$AA$2))</f>
        <v>2.2514837041005403E-10</v>
      </c>
      <c r="AB41" s="2">
        <f>(SQRT(((D41/SQRT(B41))/C41)^2+((($AA$3*I41)/(SQRT(B41)))/H41)^2+((($AA$2*K41)/(SQRT(B41)))/J41)^2))</f>
        <v>8.0581086501726795E-2</v>
      </c>
      <c r="AC41" s="2">
        <f>AA41*Z41</f>
        <v>6.3993485646591104E-12</v>
      </c>
      <c r="AD41" s="9">
        <f>AC41/MAX($AC$9:AC5033)</f>
        <v>1.2350183328594407E-5</v>
      </c>
      <c r="AE41" s="2">
        <f>AB41*AD41</f>
        <v>9.9519119111364994E-7</v>
      </c>
      <c r="AG41" s="17">
        <f>1/0.000794</f>
        <v>1259.4458438287154</v>
      </c>
      <c r="AH41" s="2">
        <f>F41/((H41^$AA$3)*(J41^$AA$2))</f>
        <v>8.5389452549716029</v>
      </c>
      <c r="AI41" s="2">
        <f>SQRT(((SQRT(E41)/B41)/F41)^2+((($AA$3*I41)/(SQRT(B41)))/H41)^2+((($AA$2*K41)/(SQRT(B41)))/J41)^2)</f>
        <v>0.10541301375575182</v>
      </c>
      <c r="AJ41" s="9">
        <f>((AH41/MAX($AH$27:$AH$5000)))/AG41</f>
        <v>6.5470723902829772E-6</v>
      </c>
      <c r="AK41" s="2">
        <f>AI41*AJ41</f>
        <v>6.9014663193680248E-7</v>
      </c>
      <c r="AM41">
        <f>1/1.97/8.26/3.21/0.716</f>
        <v>2.6738415752875267E-2</v>
      </c>
      <c r="AN41" s="2">
        <f>O41/((V41^$AA$2))</f>
        <v>3.2491376044948499E-11</v>
      </c>
      <c r="AO41" s="2">
        <f>SQRT(((P41/(SQRT(N41)))/O41)^2+((($AA$2*W41)/(SQRT(N41)))/V41)^2)</f>
        <v>8.5083943216430993E-2</v>
      </c>
      <c r="AP41" s="2">
        <f>AN41*AM41</f>
        <v>8.6876792107284499E-13</v>
      </c>
      <c r="AQ41" s="9">
        <f>(AP41)*(AD$9/AC$9)</f>
        <v>1.6766461440318532E-6</v>
      </c>
      <c r="AR41" s="2">
        <f>AO41*AQ41</f>
        <v>1.4265566531285417E-7</v>
      </c>
      <c r="AS41" s="16"/>
      <c r="AT41">
        <f>1/1.9/28.3/3.02/0.381</f>
        <v>1.6163225979740164E-2</v>
      </c>
      <c r="AU41" s="2">
        <f>(C41-O41)/((H41^$AA$3)*(J41^$AA$2))</f>
        <v>2.8116901750773594E-11</v>
      </c>
      <c r="AV41">
        <f>SQRT(AO41^2+AB41^2)</f>
        <v>0.11718612927755413</v>
      </c>
      <c r="AW41" s="2">
        <f>AU41*AT41</f>
        <v>4.5445983684790543E-13</v>
      </c>
      <c r="AX41" s="9">
        <f>AW41/MAX($AC$9:AC5033)</f>
        <v>8.7706775835763825E-7</v>
      </c>
      <c r="AY41" s="2">
        <f>AX41*AV41</f>
        <v>1.0278017571607281E-7</v>
      </c>
      <c r="BA41" s="2">
        <f>0.00386/0.212/7.77/20.8</f>
        <v>1.1265931077251834E-4</v>
      </c>
      <c r="BB41" s="2">
        <f>R41/((V41^$AA$2))</f>
        <v>1.1420901719393795</v>
      </c>
      <c r="BC41" s="2">
        <f>SQRT((((SQRT(Q41)/N41)^2)/R41)+((($AA$2*W41/SQRT(N41))/V41)^2))</f>
        <v>6.2417519537998917E-3</v>
      </c>
      <c r="BD41" s="9">
        <f>(BB41/MAX(BB32:BB$107))*BA41</f>
        <v>8.5072877470895212E-7</v>
      </c>
      <c r="BE41" s="2">
        <f>BC41*BD41</f>
        <v>5.31003799169339E-9</v>
      </c>
      <c r="BF41" s="16"/>
      <c r="BG41" s="2">
        <f>0.00692/18.5*0.117/1.27</f>
        <v>3.4460097893168763E-5</v>
      </c>
      <c r="BH41" s="2">
        <f t="shared" si="0"/>
        <v>1.6131781342672302</v>
      </c>
      <c r="BI41" s="2">
        <f t="shared" si="1"/>
        <v>0.24249559487398017</v>
      </c>
      <c r="BJ41" s="18">
        <f t="shared" si="2"/>
        <v>0.56402291167225826</v>
      </c>
      <c r="BK41" s="2">
        <f t="shared" si="3"/>
        <v>0.50248618661614119</v>
      </c>
      <c r="BL41" s="2">
        <f t="shared" si="4"/>
        <v>0.53107402186481623</v>
      </c>
      <c r="BM41" s="2">
        <f t="shared" si="5"/>
        <v>8.901449091082849E-4</v>
      </c>
      <c r="BN41" s="2">
        <f t="shared" si="6"/>
        <v>0.5783760035447495</v>
      </c>
      <c r="BO41" s="2">
        <f t="shared" si="7"/>
        <v>0.53672688192986595</v>
      </c>
      <c r="BP41" s="9">
        <f t="shared" si="8"/>
        <v>5.1386515987814351E-7</v>
      </c>
      <c r="BQ41" s="18">
        <f t="shared" si="9"/>
        <v>2.972072775312044E-7</v>
      </c>
      <c r="BR41" s="18">
        <f t="shared" si="10"/>
        <v>2.7580524499378801E-7</v>
      </c>
      <c r="BS41" s="16"/>
      <c r="BT41" s="2" t="s">
        <v>104</v>
      </c>
      <c r="BU41" s="2"/>
    </row>
    <row r="42" spans="1:73" x14ac:dyDescent="0.2">
      <c r="A42" s="2">
        <v>0.03</v>
      </c>
      <c r="B42">
        <v>10795</v>
      </c>
      <c r="C42" s="2">
        <v>3.6053960000000002E-14</v>
      </c>
      <c r="D42" s="2">
        <v>7.7459459999999996E-13</v>
      </c>
      <c r="E42">
        <v>2</v>
      </c>
      <c r="F42">
        <f>E42/B42</f>
        <v>1.8527095877721167E-4</v>
      </c>
      <c r="H42" s="2">
        <v>0.1608107</v>
      </c>
      <c r="I42" s="2">
        <v>1.3791640000000001E-2</v>
      </c>
      <c r="J42" s="2">
        <v>6.4936129999999995E-2</v>
      </c>
      <c r="K42" s="2">
        <v>3.3076109999999998E-3</v>
      </c>
      <c r="M42" s="2">
        <v>0.03</v>
      </c>
      <c r="N42">
        <v>10794</v>
      </c>
      <c r="O42" s="2">
        <v>3.1239120000000002E-14</v>
      </c>
      <c r="P42" s="2">
        <v>8.2613989999999999E-13</v>
      </c>
      <c r="Q42">
        <v>4</v>
      </c>
      <c r="R42">
        <f>Q42/N42</f>
        <v>3.7057624606262737E-4</v>
      </c>
      <c r="T42" s="2"/>
      <c r="U42" s="2"/>
      <c r="V42" s="2">
        <v>6.5017980000000003E-2</v>
      </c>
      <c r="W42" s="2">
        <v>3.3163590000000001E-3</v>
      </c>
      <c r="Y42" s="2">
        <f>A42</f>
        <v>0.03</v>
      </c>
      <c r="Z42" s="2">
        <f>1/1.91/8.66/3.17/0.671</f>
        <v>2.8422806494242992E-2</v>
      </c>
      <c r="AA42" s="2">
        <f>C42/((H42^$AA$3)*(J42^$AA$2))</f>
        <v>9.7032722510357456E-11</v>
      </c>
      <c r="AB42" s="2">
        <f>(SQRT(((D42/SQRT(B42))/C42)^2+((($AA$3*I42)/(SQRT(B42)))/H42)^2+((($AA$2*K42)/(SQRT(B42)))/J42)^2))</f>
        <v>0.20678529163719364</v>
      </c>
      <c r="AC42" s="2">
        <f>AA42*Z42</f>
        <v>2.757942295521466E-12</v>
      </c>
      <c r="AD42" s="9">
        <f>AC42/MAX($AC$9:AC5034)</f>
        <v>5.3225875439071366E-6</v>
      </c>
      <c r="AE42" s="2">
        <f>AB42*AD42</f>
        <v>1.1006328175313315E-6</v>
      </c>
      <c r="AG42" s="17">
        <f>1/0.000794</f>
        <v>1259.4458438287154</v>
      </c>
      <c r="AH42" s="2">
        <f>F42/((H42^$AA$3)*(J42^$AA$2))</f>
        <v>0.49862332826288858</v>
      </c>
      <c r="AI42" s="2">
        <f>SQRT(((SQRT(E42)/B42)/F42)^2+((($AA$3*I42)/(SQRT(B42)))/H42)^2+((($AA$2*K42)/(SQRT(B42)))/J42)^2)</f>
        <v>0.70710810055879403</v>
      </c>
      <c r="AJ42" s="9">
        <f>((AH42/MAX($AH$27:$AH$5000)))/AG42</f>
        <v>3.8230986710217762E-7</v>
      </c>
      <c r="AK42" s="2">
        <f>AI42*AJ42</f>
        <v>2.7033440395150578E-7</v>
      </c>
      <c r="AM42">
        <f>1/1.97/8.26/3.21/0.716</f>
        <v>2.6738415752875267E-2</v>
      </c>
      <c r="AN42" s="2">
        <f>O42/((V42^$AA$2))</f>
        <v>1.3482315389228917E-11</v>
      </c>
      <c r="AO42" s="2">
        <f>SQRT(((P42/(SQRT(N42)))/O42)^2+((($AA$2*W42)/(SQRT(N42)))/V42)^2)</f>
        <v>0.25454676416538613</v>
      </c>
      <c r="AP42" s="2">
        <f>AN42*AM42</f>
        <v>3.6049575418859109E-13</v>
      </c>
      <c r="AQ42" s="9">
        <f>(AP42)*(AD$9/AC$9)</f>
        <v>6.9572529272691215E-7</v>
      </c>
      <c r="AR42" s="2">
        <f>AO42*AQ42</f>
        <v>1.7709462201165154E-7</v>
      </c>
      <c r="AS42" s="16"/>
      <c r="AT42">
        <f>1/1.9/28.3/3.02/0.381</f>
        <v>1.6163225979740164E-2</v>
      </c>
      <c r="AU42" s="2">
        <f>(C42-O42)/((H42^$AA$3)*(J42^$AA$2))</f>
        <v>1.2958272368743114E-11</v>
      </c>
      <c r="AV42">
        <f>SQRT(AO42^2+AB42^2)</f>
        <v>0.32795458829622726</v>
      </c>
      <c r="AW42" s="2">
        <f>AU42*AT42</f>
        <v>2.094474846030178E-13</v>
      </c>
      <c r="AX42" s="9">
        <f>AW42/MAX($AC$9:AC5034)</f>
        <v>4.0421533636182185E-7</v>
      </c>
      <c r="AY42" s="2">
        <f>AX42*AV42</f>
        <v>1.3256427421956231E-7</v>
      </c>
      <c r="BA42" s="2">
        <f>0.00386/0.212/7.77/20.8</f>
        <v>1.1265931077251834E-4</v>
      </c>
      <c r="BB42" s="2">
        <f>R42/((V42^$AA$2))</f>
        <v>0.15993490934356802</v>
      </c>
      <c r="BC42" s="2">
        <f>SQRT((((SQRT(Q42)/N42)^2)/R42)+((($AA$2*W42/SQRT(N42))/V42)^2))</f>
        <v>9.686689884602041E-3</v>
      </c>
      <c r="BD42" s="9">
        <f>(BB42/MAX(BB33:BB$107))*BA42</f>
        <v>1.1913352623286817E-7</v>
      </c>
      <c r="BE42" s="2">
        <f>BC42*BD42</f>
        <v>1.1540095234768959E-9</v>
      </c>
      <c r="BF42" s="16"/>
      <c r="BG42" s="2"/>
      <c r="BH42" s="2"/>
      <c r="BI42" s="2"/>
      <c r="BJ42" s="18"/>
      <c r="BK42" s="2"/>
      <c r="BL42" s="2"/>
      <c r="BM42" s="2"/>
      <c r="BN42" s="2"/>
      <c r="BO42" s="2"/>
      <c r="BQ42" s="2"/>
      <c r="BR42" s="2"/>
      <c r="BS42" s="16"/>
      <c r="BT42" s="2" t="s">
        <v>104</v>
      </c>
      <c r="BU42" s="2"/>
    </row>
    <row r="43" spans="1:73" x14ac:dyDescent="0.2">
      <c r="A43" s="2"/>
      <c r="C43" s="2"/>
      <c r="D43" s="2"/>
      <c r="H43" s="2"/>
      <c r="I43" s="2"/>
      <c r="J43" s="2"/>
      <c r="K43" s="2"/>
      <c r="M43" s="2"/>
      <c r="O43" s="2"/>
      <c r="P43" s="2"/>
      <c r="T43" s="2"/>
      <c r="U43" s="2"/>
      <c r="V43" s="2"/>
      <c r="W43" s="2"/>
      <c r="Y43" s="2"/>
      <c r="Z43" s="2"/>
      <c r="AA43" s="2"/>
      <c r="AB43" s="2"/>
      <c r="AC43" s="2"/>
      <c r="AD43" s="9"/>
      <c r="AE43" s="2"/>
      <c r="AG43" s="17"/>
      <c r="AH43" s="2"/>
      <c r="AI43" s="2"/>
      <c r="AJ43" s="9"/>
      <c r="AK43" s="2"/>
      <c r="AN43" s="2"/>
      <c r="AO43" s="2"/>
      <c r="AP43" s="2"/>
      <c r="AQ43" s="9"/>
      <c r="AR43" s="1"/>
      <c r="AS43" s="16"/>
      <c r="AU43" s="2"/>
      <c r="AW43" s="2"/>
      <c r="AX43" s="9"/>
      <c r="AY43" s="2"/>
      <c r="BA43" s="2"/>
      <c r="BB43" s="2"/>
      <c r="BC43" s="2"/>
      <c r="BF43" s="16"/>
      <c r="BG43" s="2"/>
      <c r="BH43" s="2"/>
      <c r="BI43" s="2"/>
      <c r="BJ43" s="2"/>
      <c r="BK43" s="2"/>
      <c r="BL43" s="2"/>
      <c r="BM43" s="2"/>
      <c r="BN43" s="2"/>
      <c r="BO43" s="2"/>
      <c r="BQ43" s="2"/>
      <c r="BR43" s="2"/>
      <c r="BS43" s="16"/>
      <c r="BT43" s="2"/>
      <c r="BU43" s="2"/>
    </row>
    <row r="44" spans="1:73" x14ac:dyDescent="0.2">
      <c r="A44" s="2"/>
      <c r="C44" s="2"/>
      <c r="D44" s="2"/>
      <c r="H44" s="2"/>
      <c r="I44" s="2"/>
      <c r="J44" s="2"/>
      <c r="K44" s="2"/>
      <c r="M44" s="2"/>
      <c r="O44" s="2"/>
      <c r="P44" s="2"/>
      <c r="T44" s="2"/>
      <c r="U44" s="2"/>
      <c r="V44" s="2"/>
      <c r="W44" s="2"/>
      <c r="Y44" s="2"/>
      <c r="Z44" s="2"/>
      <c r="AA44" s="2"/>
      <c r="AB44" s="2"/>
      <c r="AC44" s="2"/>
      <c r="AD44" s="9"/>
      <c r="AE44" s="2"/>
      <c r="AG44" s="17"/>
      <c r="AH44" s="2"/>
      <c r="AI44" s="2"/>
      <c r="AJ44" s="9"/>
      <c r="AK44" s="2"/>
      <c r="AL44" s="16"/>
      <c r="AN44" s="2"/>
      <c r="AO44" s="2"/>
      <c r="AP44" s="2"/>
      <c r="AQ44" s="9"/>
      <c r="AR44" s="1"/>
      <c r="AS44" s="16"/>
      <c r="AU44" s="2"/>
      <c r="AW44" s="2"/>
      <c r="AX44" s="9"/>
      <c r="AY44" s="2"/>
      <c r="BA44" s="2"/>
      <c r="BB44" s="2"/>
      <c r="BC44" s="2"/>
      <c r="BF44" s="16"/>
      <c r="BG44" s="2"/>
      <c r="BH44" s="2"/>
      <c r="BI44" s="2"/>
      <c r="BJ44" s="2"/>
      <c r="BK44" s="2"/>
      <c r="BL44" s="2"/>
      <c r="BM44" s="2"/>
      <c r="BN44" s="2"/>
      <c r="BO44" s="2"/>
      <c r="BQ44" s="2"/>
      <c r="BR44" s="2"/>
      <c r="BS44" s="16"/>
      <c r="BT44" s="2"/>
      <c r="BU44" s="2"/>
    </row>
    <row r="45" spans="1:73" x14ac:dyDescent="0.2">
      <c r="A45" s="2"/>
      <c r="C45" s="2"/>
      <c r="D45" s="2"/>
      <c r="H45" s="2"/>
      <c r="I45" s="2"/>
      <c r="J45" s="2"/>
      <c r="K45" s="2"/>
      <c r="M45" s="2"/>
      <c r="O45" s="2"/>
      <c r="P45" s="2"/>
      <c r="T45" s="2"/>
      <c r="U45" s="2"/>
      <c r="V45" s="2"/>
      <c r="W45" s="2"/>
      <c r="Y45" s="2"/>
      <c r="Z45" s="2"/>
      <c r="AA45" s="2"/>
      <c r="AB45" s="2"/>
      <c r="AC45" s="2"/>
      <c r="AD45" s="9"/>
      <c r="AE45" s="2"/>
      <c r="AG45" s="17"/>
      <c r="AH45" s="2"/>
      <c r="AI45" s="2"/>
      <c r="AJ45" s="9"/>
      <c r="AK45" s="2"/>
      <c r="AL45" s="16"/>
      <c r="AN45" s="2"/>
      <c r="AO45" s="2"/>
      <c r="AP45" s="2"/>
      <c r="AQ45" s="9"/>
      <c r="AR45" s="1"/>
      <c r="AS45" s="16"/>
      <c r="AU45" s="2"/>
      <c r="AW45" s="2"/>
      <c r="AX45" s="9"/>
      <c r="AY45" s="2"/>
      <c r="BA45" s="2"/>
      <c r="BB45" s="2"/>
      <c r="BC45" s="2"/>
      <c r="BF45" s="16"/>
      <c r="BG45" s="2"/>
      <c r="BH45" s="2"/>
      <c r="BI45" s="2"/>
      <c r="BJ45" s="2"/>
      <c r="BK45" s="2"/>
      <c r="BL45" s="2"/>
      <c r="BM45" s="2"/>
      <c r="BN45" s="2"/>
      <c r="BO45" s="2"/>
      <c r="BQ45" s="2"/>
      <c r="BR45" s="2"/>
      <c r="BS45" s="16"/>
      <c r="BT45" s="2"/>
      <c r="BU45" s="2"/>
    </row>
    <row r="46" spans="1:73" x14ac:dyDescent="0.2">
      <c r="A46" s="2"/>
      <c r="C46" s="2"/>
      <c r="D46" s="2"/>
      <c r="H46" s="2"/>
      <c r="I46" s="2"/>
      <c r="J46" s="2"/>
      <c r="K46" s="2"/>
      <c r="M46" s="2"/>
      <c r="O46" s="2"/>
      <c r="P46" s="2"/>
      <c r="T46" s="2"/>
      <c r="U46" s="2"/>
      <c r="V46" s="2"/>
      <c r="W46" s="2"/>
      <c r="Y46" s="2"/>
      <c r="Z46" s="2"/>
      <c r="AA46" s="2"/>
      <c r="AB46" s="2"/>
      <c r="AC46" s="2"/>
      <c r="AD46" s="9"/>
      <c r="AE46" s="2"/>
      <c r="AG46" s="17"/>
      <c r="AH46" s="2"/>
      <c r="AI46" s="2"/>
      <c r="AJ46" s="9"/>
      <c r="AK46" s="2"/>
      <c r="AN46" s="2"/>
      <c r="AO46" s="2"/>
      <c r="AP46" s="2"/>
      <c r="AQ46" s="9"/>
      <c r="AR46" s="1"/>
      <c r="AS46" s="16"/>
      <c r="AU46" s="2"/>
      <c r="AW46" s="2"/>
      <c r="AX46" s="9"/>
      <c r="AY46" s="2"/>
      <c r="BA46" s="2"/>
      <c r="BB46" s="2"/>
      <c r="BC46" s="2"/>
      <c r="BF46" s="16"/>
      <c r="BG46" s="2"/>
      <c r="BH46" s="2"/>
      <c r="BI46" s="2"/>
      <c r="BJ46" s="2"/>
      <c r="BK46" s="2"/>
      <c r="BL46" s="2"/>
      <c r="BM46" s="2"/>
      <c r="BN46" s="2"/>
      <c r="BO46" s="2"/>
      <c r="BQ46" s="2"/>
      <c r="BR46" s="2"/>
      <c r="BS46" s="16"/>
    </row>
    <row r="47" spans="1:73" x14ac:dyDescent="0.2">
      <c r="T47" s="2"/>
      <c r="U47" s="2"/>
      <c r="Z47" s="2"/>
      <c r="AA47" s="2"/>
      <c r="AB47" s="2"/>
      <c r="AC47" s="2"/>
      <c r="AD47" s="9"/>
      <c r="AE47" s="2"/>
      <c r="AG47" s="17"/>
      <c r="AH47" s="2"/>
      <c r="AI47" s="2"/>
      <c r="AJ47" s="9"/>
      <c r="AK47" s="2"/>
      <c r="AN47" s="2"/>
      <c r="AO47" s="2"/>
      <c r="AP47" s="2"/>
      <c r="AQ47" s="9"/>
      <c r="AR47" s="1"/>
      <c r="AS47" s="16"/>
      <c r="AU47" s="2"/>
      <c r="AW47" s="2"/>
      <c r="AX47" s="9"/>
      <c r="AY47" s="2"/>
      <c r="BA47" s="2"/>
      <c r="BB47" s="2"/>
      <c r="BC47" s="2"/>
      <c r="BF47" s="16"/>
      <c r="BG47" s="2"/>
      <c r="BH47" s="2"/>
      <c r="BI47" s="2"/>
      <c r="BJ47" s="2"/>
      <c r="BK47" s="2"/>
      <c r="BL47" s="2"/>
      <c r="BM47" s="2"/>
      <c r="BN47" s="2"/>
      <c r="BO47" s="2"/>
      <c r="BQ47" s="2"/>
      <c r="BR47" s="2"/>
      <c r="BS47" s="16"/>
    </row>
    <row r="48" spans="1:73" x14ac:dyDescent="0.2">
      <c r="T48" s="2"/>
      <c r="U48" s="2"/>
      <c r="Y48" s="2"/>
      <c r="Z48" s="2"/>
      <c r="AA48" s="2"/>
      <c r="AB48" s="2"/>
      <c r="AC48" s="2"/>
      <c r="AD48" s="9"/>
      <c r="AE48" s="2"/>
      <c r="AG48" s="17"/>
      <c r="AH48" s="2"/>
      <c r="AI48" s="2"/>
      <c r="AJ48" s="9"/>
      <c r="AK48" s="2"/>
      <c r="AN48" s="2"/>
      <c r="AO48" s="2"/>
      <c r="AP48" s="2"/>
      <c r="AQ48" s="9"/>
      <c r="AR48" s="1"/>
      <c r="AS48" s="16"/>
      <c r="AU48" s="2"/>
      <c r="AW48" s="2"/>
      <c r="AX48" s="9"/>
      <c r="AY48" s="2"/>
      <c r="BA48" s="2"/>
      <c r="BB48" s="2"/>
      <c r="BC48" s="2"/>
      <c r="BF48" s="16"/>
      <c r="BG48" s="2"/>
      <c r="BH48" s="2"/>
      <c r="BI48" s="2"/>
      <c r="BJ48" s="2"/>
      <c r="BK48" s="2"/>
      <c r="BL48" s="2"/>
      <c r="BM48" s="2"/>
      <c r="BN48" s="2"/>
      <c r="BO48" s="2"/>
      <c r="BQ48" s="2"/>
      <c r="BR48" s="2"/>
      <c r="BS48" s="16"/>
    </row>
    <row r="49" spans="1:71" x14ac:dyDescent="0.2">
      <c r="T49" s="2"/>
      <c r="U49" s="2"/>
      <c r="Y49" s="2"/>
      <c r="Z49" s="2"/>
      <c r="AA49" s="2"/>
      <c r="AB49" s="2"/>
      <c r="AC49" s="2"/>
      <c r="AD49" s="9"/>
      <c r="AE49" s="2"/>
      <c r="AG49" s="17"/>
      <c r="AH49" s="2"/>
      <c r="AI49" s="2"/>
      <c r="AJ49" s="9"/>
      <c r="AK49" s="2"/>
      <c r="AM49" s="2"/>
      <c r="AN49" s="2"/>
      <c r="AO49" s="2"/>
      <c r="AP49" s="2"/>
      <c r="AQ49" s="9"/>
      <c r="AR49" s="1"/>
      <c r="AS49" s="16"/>
      <c r="AU49" s="2"/>
      <c r="AW49" s="2"/>
      <c r="AX49" s="9"/>
      <c r="AY49" s="2"/>
      <c r="BA49" s="2"/>
      <c r="BB49" s="2"/>
      <c r="BC49" s="2"/>
      <c r="BF49" s="16"/>
      <c r="BG49" s="2"/>
      <c r="BH49" s="2"/>
      <c r="BI49" s="2"/>
      <c r="BJ49" s="2"/>
      <c r="BK49" s="2"/>
      <c r="BL49" s="2"/>
      <c r="BM49" s="2"/>
      <c r="BN49" s="2"/>
      <c r="BO49" s="2"/>
      <c r="BQ49" s="2"/>
      <c r="BR49" s="2"/>
      <c r="BS49" s="16"/>
    </row>
    <row r="50" spans="1:71" x14ac:dyDescent="0.2">
      <c r="T50" s="2"/>
      <c r="U50" s="2"/>
      <c r="Y50" s="2"/>
      <c r="Z50" s="2"/>
      <c r="AA50" s="2"/>
      <c r="AB50" s="2"/>
      <c r="AC50" s="2"/>
      <c r="AD50" s="9"/>
      <c r="AE50" s="2"/>
      <c r="AG50" s="17"/>
      <c r="AH50" s="2"/>
      <c r="AI50" s="2"/>
      <c r="AJ50" s="9"/>
      <c r="AK50" s="2"/>
      <c r="AM50" s="2"/>
      <c r="AN50" s="2"/>
      <c r="AO50" s="2"/>
      <c r="AP50" s="2"/>
      <c r="AQ50" s="9"/>
      <c r="AR50" s="1"/>
      <c r="AT50" s="2"/>
      <c r="AU50" s="2"/>
      <c r="AW50" s="2"/>
      <c r="AX50" s="9"/>
      <c r="AY50" s="2"/>
      <c r="BA50" s="2"/>
      <c r="BB50" s="2"/>
      <c r="BC50" s="2"/>
      <c r="BF50" s="16"/>
      <c r="BG50" s="2"/>
      <c r="BH50" s="2"/>
      <c r="BI50" s="2"/>
      <c r="BJ50" s="2"/>
      <c r="BK50" s="2"/>
      <c r="BL50" s="2"/>
      <c r="BM50" s="2"/>
      <c r="BN50" s="2"/>
      <c r="BO50" s="2"/>
      <c r="BQ50" s="2"/>
      <c r="BR50" s="2"/>
      <c r="BS50" s="16"/>
    </row>
    <row r="51" spans="1:71" x14ac:dyDescent="0.2">
      <c r="A51" s="2"/>
      <c r="C51" s="2"/>
      <c r="D51" s="2"/>
      <c r="H51" s="2"/>
      <c r="I51" s="2"/>
      <c r="J51" s="2"/>
      <c r="K51" s="2"/>
      <c r="M51" s="2"/>
      <c r="O51" s="2"/>
      <c r="P51" s="2"/>
      <c r="T51" s="2"/>
      <c r="U51" s="2"/>
      <c r="V51" s="2"/>
      <c r="W51" s="2"/>
      <c r="Y51" s="2"/>
      <c r="Z51" s="2"/>
      <c r="AA51" s="2"/>
      <c r="AB51" s="2"/>
      <c r="AC51" s="2"/>
      <c r="AD51" s="9"/>
      <c r="AE51" s="2"/>
      <c r="AG51" s="17"/>
      <c r="AH51" s="2"/>
      <c r="AI51" s="2"/>
      <c r="AJ51" s="9"/>
      <c r="AK51" s="2"/>
      <c r="AN51" s="2"/>
      <c r="AO51" s="2"/>
      <c r="AP51" s="2"/>
      <c r="AQ51" s="9"/>
      <c r="AR51" s="1"/>
      <c r="AS51" s="16"/>
      <c r="AU51" s="2"/>
      <c r="AW51" s="2"/>
      <c r="AX51" s="9"/>
      <c r="AY51" s="2"/>
      <c r="BA51" s="2"/>
      <c r="BB51" s="2"/>
      <c r="BC51" s="2"/>
      <c r="BF51" s="16"/>
      <c r="BG51" s="2"/>
      <c r="BH51" s="2"/>
      <c r="BI51" s="2"/>
      <c r="BJ51" s="2"/>
      <c r="BK51" s="2"/>
      <c r="BL51" s="2"/>
      <c r="BM51" s="2"/>
      <c r="BN51" s="2"/>
      <c r="BO51" s="2"/>
      <c r="BQ51" s="2"/>
      <c r="BR51" s="2"/>
      <c r="BS51" s="16"/>
    </row>
    <row r="52" spans="1:71" x14ac:dyDescent="0.2">
      <c r="A52" s="2"/>
      <c r="C52" s="2"/>
      <c r="D52" s="2"/>
      <c r="H52" s="2"/>
      <c r="I52" s="2"/>
      <c r="J52" s="2"/>
      <c r="K52" s="2"/>
      <c r="M52" s="2"/>
      <c r="O52" s="2"/>
      <c r="P52" s="2"/>
      <c r="T52" s="2"/>
      <c r="U52" s="2"/>
      <c r="V52" s="2"/>
      <c r="W52" s="2"/>
      <c r="Y52" s="2"/>
      <c r="Z52" s="2"/>
      <c r="AA52" s="2"/>
      <c r="AB52" s="2"/>
      <c r="AC52" s="2"/>
      <c r="AD52" s="9"/>
      <c r="AE52" s="2"/>
      <c r="AG52" s="17"/>
      <c r="AH52" s="2"/>
      <c r="AI52" s="2"/>
      <c r="AJ52" s="9"/>
      <c r="AK52" s="2"/>
      <c r="AN52" s="2"/>
      <c r="AO52" s="2"/>
      <c r="AP52" s="2"/>
      <c r="AQ52" s="9"/>
      <c r="AR52" s="1"/>
      <c r="AS52" s="16"/>
      <c r="AU52" s="2"/>
      <c r="AW52" s="2"/>
      <c r="AX52" s="9"/>
      <c r="AY52" s="2"/>
      <c r="BA52" s="2"/>
      <c r="BB52" s="2"/>
      <c r="BC52" s="2"/>
      <c r="BF52" s="16"/>
      <c r="BG52" s="2"/>
      <c r="BH52" s="2"/>
      <c r="BI52" s="2"/>
      <c r="BJ52" s="2"/>
      <c r="BK52" s="2"/>
      <c r="BL52" s="2"/>
      <c r="BM52" s="2"/>
      <c r="BN52" s="2"/>
      <c r="BO52" s="2"/>
      <c r="BQ52" s="2"/>
      <c r="BR52" s="2"/>
      <c r="BS52" s="16"/>
    </row>
    <row r="53" spans="1:71" x14ac:dyDescent="0.2">
      <c r="T53" s="2"/>
      <c r="U53" s="2"/>
      <c r="Y53" s="2"/>
      <c r="Z53" s="2"/>
      <c r="AA53" s="2"/>
      <c r="AB53" s="2"/>
      <c r="AC53" s="2"/>
      <c r="AD53" s="9"/>
      <c r="AE53" s="2"/>
      <c r="AG53" s="17"/>
      <c r="AH53" s="2"/>
      <c r="AI53" s="2"/>
      <c r="AJ53" s="9"/>
      <c r="AK53" s="2"/>
      <c r="AN53" s="2"/>
      <c r="AO53" s="2"/>
      <c r="AP53" s="2"/>
      <c r="AQ53" s="9"/>
      <c r="AR53" s="2"/>
      <c r="AU53" s="2"/>
      <c r="AW53" s="2"/>
      <c r="AX53" s="9"/>
      <c r="AY53" s="2"/>
      <c r="BA53" s="2"/>
      <c r="BB53" s="2"/>
      <c r="BC53" s="2"/>
      <c r="BF53" s="16"/>
      <c r="BG53" s="2"/>
      <c r="BH53" s="2"/>
      <c r="BI53" s="2"/>
      <c r="BJ53" s="2"/>
      <c r="BK53" s="2"/>
      <c r="BL53" s="2"/>
      <c r="BM53" s="2"/>
      <c r="BN53" s="2"/>
      <c r="BO53" s="2"/>
      <c r="BQ53" s="2"/>
      <c r="BR53" s="2"/>
    </row>
    <row r="54" spans="1:71" x14ac:dyDescent="0.2">
      <c r="T54" s="2"/>
      <c r="U54" s="2"/>
      <c r="Y54" s="2"/>
      <c r="Z54" s="2"/>
      <c r="AA54" s="2"/>
      <c r="AB54" s="2"/>
      <c r="AC54" s="2"/>
      <c r="AD54" s="9"/>
      <c r="AE54" s="2"/>
      <c r="AG54" s="17"/>
      <c r="AH54" s="2"/>
      <c r="AI54" s="2"/>
      <c r="AJ54" s="9"/>
      <c r="AK54" s="2"/>
      <c r="AN54" s="2"/>
      <c r="AO54" s="2"/>
      <c r="AP54" s="2"/>
      <c r="AQ54" s="9"/>
      <c r="AR54" s="2"/>
      <c r="AU54" s="2"/>
      <c r="AW54" s="2"/>
      <c r="AX54" s="9"/>
      <c r="AY54" s="2"/>
      <c r="BA54" s="2"/>
      <c r="BB54" s="2"/>
      <c r="BC54" s="2"/>
      <c r="BF54" s="16"/>
      <c r="BG54" s="2"/>
      <c r="BH54" s="2"/>
      <c r="BI54" s="2"/>
      <c r="BJ54" s="2"/>
      <c r="BK54" s="2"/>
      <c r="BL54" s="2"/>
      <c r="BM54" s="2"/>
      <c r="BN54" s="2"/>
      <c r="BO54" s="2"/>
      <c r="BQ54" s="2"/>
      <c r="BR54" s="2"/>
    </row>
    <row r="55" spans="1:71" x14ac:dyDescent="0.2">
      <c r="T55" s="2"/>
      <c r="U55" s="2"/>
      <c r="Y55" s="2"/>
      <c r="Z55" s="2"/>
      <c r="AA55" s="2"/>
      <c r="AB55" s="2"/>
      <c r="AC55" s="2"/>
      <c r="AD55" s="9"/>
      <c r="AE55" s="2"/>
      <c r="AG55" s="17"/>
      <c r="AH55" s="2"/>
      <c r="AI55" s="2"/>
      <c r="AJ55" s="9"/>
      <c r="AK55" s="2"/>
      <c r="AN55" s="2"/>
      <c r="AO55" s="2"/>
      <c r="AP55" s="2"/>
      <c r="AQ55" s="9"/>
      <c r="AR55" s="2"/>
      <c r="AU55" s="2"/>
      <c r="AW55" s="2"/>
      <c r="AX55" s="9"/>
      <c r="AY55" s="2"/>
      <c r="BA55" s="2"/>
      <c r="BB55" s="2"/>
      <c r="BC55" s="2"/>
      <c r="BF55" s="16"/>
      <c r="BG55" s="2"/>
      <c r="BH55" s="2"/>
      <c r="BI55" s="2"/>
      <c r="BJ55" s="2"/>
      <c r="BK55" s="2"/>
      <c r="BL55" s="2"/>
      <c r="BM55" s="2"/>
      <c r="BN55" s="2"/>
      <c r="BO55" s="2"/>
      <c r="BQ55" s="2"/>
      <c r="BR55" s="2"/>
    </row>
    <row r="56" spans="1:71" x14ac:dyDescent="0.2">
      <c r="T56" s="2"/>
      <c r="U56" s="2"/>
      <c r="Y56" s="2"/>
      <c r="Z56" s="2"/>
      <c r="AA56" s="2"/>
      <c r="AB56" s="2"/>
      <c r="AC56" s="2"/>
      <c r="AD56" s="9"/>
      <c r="AE56" s="2"/>
      <c r="AG56" s="17"/>
      <c r="AH56" s="2"/>
      <c r="AI56" s="2"/>
      <c r="AJ56" s="9"/>
      <c r="AK56" s="2"/>
      <c r="AN56" s="2"/>
      <c r="AO56" s="2"/>
      <c r="AP56" s="2"/>
      <c r="AQ56" s="9"/>
      <c r="AR56" s="2"/>
      <c r="AU56" s="2"/>
      <c r="AW56" s="2"/>
      <c r="AX56" s="9"/>
      <c r="AY56" s="2"/>
      <c r="BA56" s="2"/>
      <c r="BB56" s="2"/>
      <c r="BC56" s="2"/>
      <c r="BF56" s="16"/>
      <c r="BG56" s="2"/>
      <c r="BH56" s="2"/>
      <c r="BI56" s="2"/>
      <c r="BJ56" s="2"/>
      <c r="BK56" s="2"/>
      <c r="BL56" s="2"/>
      <c r="BM56" s="2"/>
      <c r="BN56" s="2"/>
      <c r="BO56" s="2"/>
      <c r="BQ56" s="2"/>
      <c r="BR56" s="2"/>
    </row>
    <row r="57" spans="1:71" x14ac:dyDescent="0.2">
      <c r="A57" s="2"/>
      <c r="C57" s="2"/>
      <c r="D57" s="2"/>
      <c r="H57" s="2"/>
      <c r="I57" s="2"/>
      <c r="J57" s="2"/>
      <c r="K57" s="2"/>
      <c r="M57" s="2"/>
      <c r="O57" s="2"/>
      <c r="P57" s="2"/>
      <c r="T57" s="2"/>
      <c r="U57" s="2"/>
      <c r="V57" s="2"/>
      <c r="W57" s="2"/>
      <c r="Y57" s="2"/>
      <c r="Z57" s="2"/>
      <c r="AA57" s="2"/>
      <c r="AB57" s="2"/>
      <c r="AC57" s="2"/>
      <c r="AD57" s="9"/>
      <c r="AE57" s="2"/>
      <c r="AG57" s="17"/>
      <c r="AH57" s="2"/>
      <c r="AI57" s="2"/>
      <c r="AJ57" s="9"/>
      <c r="AK57" s="2"/>
      <c r="AN57" s="2"/>
      <c r="AO57" s="2"/>
      <c r="AP57" s="2"/>
      <c r="AQ57" s="9"/>
      <c r="AR57" s="1"/>
      <c r="AS57" s="16"/>
      <c r="AU57" s="2"/>
      <c r="AW57" s="2"/>
      <c r="AX57" s="9"/>
      <c r="AY57" s="2"/>
      <c r="BA57" s="2"/>
      <c r="BB57" s="2"/>
      <c r="BC57" s="2"/>
      <c r="BF57" s="16"/>
      <c r="BG57" s="2"/>
      <c r="BH57" s="2"/>
      <c r="BI57" s="2"/>
      <c r="BJ57" s="2"/>
      <c r="BK57" s="2"/>
      <c r="BL57" s="2"/>
      <c r="BM57" s="2"/>
      <c r="BN57" s="2"/>
      <c r="BO57" s="2"/>
      <c r="BQ57" s="2"/>
      <c r="BR57" s="2"/>
    </row>
    <row r="58" spans="1:71" x14ac:dyDescent="0.2">
      <c r="A58" s="2"/>
      <c r="C58" s="2"/>
      <c r="D58" s="2"/>
      <c r="H58" s="2"/>
      <c r="I58" s="2"/>
      <c r="J58" s="2"/>
      <c r="K58" s="2"/>
      <c r="M58" s="2"/>
      <c r="N58" s="2"/>
      <c r="O58" s="2"/>
      <c r="P58" s="2"/>
      <c r="T58" s="2"/>
      <c r="U58" s="2"/>
      <c r="V58" s="2"/>
      <c r="W58" s="2"/>
      <c r="Y58" s="2"/>
      <c r="Z58" s="2"/>
      <c r="AA58" s="2"/>
      <c r="AB58" s="2"/>
      <c r="AC58" s="2"/>
      <c r="AD58" s="9"/>
      <c r="AE58" s="2"/>
      <c r="AG58" s="17"/>
      <c r="AH58" s="2"/>
      <c r="AI58" s="2"/>
      <c r="AJ58" s="9"/>
      <c r="AK58" s="2"/>
      <c r="AN58" s="2"/>
      <c r="AO58" s="2"/>
      <c r="AP58" s="2"/>
      <c r="AQ58" s="9"/>
      <c r="AR58" s="1"/>
      <c r="AS58" s="16"/>
      <c r="AU58" s="2"/>
      <c r="AW58" s="2"/>
      <c r="AX58" s="9"/>
      <c r="AY58" s="2"/>
      <c r="BA58" s="2"/>
      <c r="BB58" s="2"/>
      <c r="BC58" s="2"/>
      <c r="BF58" s="16"/>
      <c r="BG58" s="2"/>
      <c r="BH58" s="2"/>
      <c r="BI58" s="2"/>
      <c r="BJ58" s="2"/>
      <c r="BK58" s="2"/>
      <c r="BL58" s="2"/>
      <c r="BM58" s="2"/>
      <c r="BN58" s="2"/>
      <c r="BO58" s="2"/>
      <c r="BQ58" s="2"/>
      <c r="BR58" s="2"/>
    </row>
    <row r="59" spans="1:71" x14ac:dyDescent="0.2">
      <c r="AK59" s="17"/>
      <c r="AM59" s="8"/>
      <c r="AN59" s="8"/>
      <c r="AO59" s="8"/>
      <c r="AP59" s="8"/>
      <c r="AR59" s="8"/>
      <c r="AT59" s="8"/>
      <c r="AU59" s="8"/>
      <c r="AV59" s="8"/>
      <c r="AW59" s="8"/>
      <c r="AY59" s="8"/>
      <c r="BH59" s="8"/>
      <c r="BI59" s="8"/>
      <c r="BJ59" s="8"/>
      <c r="BK59" s="8"/>
      <c r="BL59" s="8"/>
      <c r="BM59" s="8"/>
      <c r="BN59" s="8"/>
      <c r="BO59" s="8"/>
      <c r="BQ59" s="8"/>
      <c r="BR59" s="8"/>
    </row>
    <row r="60" spans="1:71" x14ac:dyDescent="0.2">
      <c r="AK60" s="8"/>
      <c r="AM60" s="8"/>
      <c r="AN60" s="8"/>
      <c r="AO60" s="8"/>
      <c r="AP60" s="8"/>
      <c r="AR60" s="8"/>
      <c r="AT60" s="8"/>
      <c r="AU60" s="8"/>
      <c r="AV60" s="8"/>
      <c r="AW60" s="8"/>
      <c r="AY60" s="8"/>
    </row>
    <row r="61" spans="1:71" x14ac:dyDescent="0.2">
      <c r="T61" s="2"/>
      <c r="U61" s="2"/>
      <c r="Y61" s="2"/>
      <c r="Z61" s="2"/>
      <c r="AA61" s="2"/>
      <c r="AB61" s="2"/>
      <c r="AC61" s="2"/>
      <c r="AD61" s="9"/>
      <c r="AE61" s="2"/>
      <c r="AH61" s="2"/>
      <c r="AI61" s="2"/>
      <c r="AJ61" s="9"/>
      <c r="AK61" s="17"/>
      <c r="AM61" s="8"/>
      <c r="AN61" s="17"/>
      <c r="AO61" s="17"/>
      <c r="AP61" s="17"/>
      <c r="AQ61" s="9"/>
      <c r="AR61" s="17"/>
      <c r="AS61" s="16"/>
      <c r="AT61" s="8"/>
      <c r="AU61" s="17"/>
      <c r="AV61" s="8"/>
      <c r="AW61" s="17"/>
      <c r="AX61" s="9"/>
      <c r="AY61" s="17"/>
      <c r="BB61" s="2"/>
      <c r="BC61" s="2"/>
      <c r="BF61" s="16"/>
      <c r="BG61" s="17"/>
      <c r="BH61" s="2"/>
      <c r="BI61" s="2"/>
      <c r="BJ61" s="2"/>
      <c r="BK61" s="2"/>
      <c r="BL61" s="2"/>
      <c r="BM61" s="2"/>
      <c r="BN61" s="2"/>
      <c r="BO61" s="2"/>
      <c r="BQ61" s="2"/>
    </row>
    <row r="62" spans="1:71" x14ac:dyDescent="0.2">
      <c r="T62" s="2"/>
      <c r="U62" s="2"/>
      <c r="Y62" s="2"/>
      <c r="Z62" s="2"/>
      <c r="AA62" s="2"/>
      <c r="AB62" s="2"/>
      <c r="AC62" s="2"/>
      <c r="AD62" s="9"/>
      <c r="AE62" s="2"/>
      <c r="AH62" s="2"/>
      <c r="AI62" s="2"/>
      <c r="AJ62" s="9"/>
      <c r="AK62" s="17"/>
      <c r="AM62" s="8"/>
      <c r="AN62" s="17"/>
      <c r="AO62" s="17"/>
      <c r="AP62" s="17"/>
      <c r="AQ62" s="9"/>
      <c r="AR62" s="17"/>
      <c r="AS62" s="16"/>
      <c r="AT62" s="8"/>
      <c r="AU62" s="17"/>
      <c r="AV62" s="8"/>
      <c r="AW62" s="17"/>
      <c r="AX62" s="9"/>
      <c r="AY62" s="17"/>
      <c r="BB62" s="2"/>
      <c r="BC62" s="2"/>
      <c r="BF62" s="16"/>
      <c r="BG62" s="17"/>
      <c r="BH62" s="2"/>
      <c r="BI62" s="2"/>
      <c r="BJ62" s="2"/>
      <c r="BK62" s="2"/>
      <c r="BL62" s="2"/>
      <c r="BM62" s="2"/>
      <c r="BN62" s="2"/>
      <c r="BO62" s="2"/>
      <c r="BQ62" s="2"/>
    </row>
    <row r="63" spans="1:71" x14ac:dyDescent="0.2">
      <c r="C63" s="2"/>
      <c r="D63" s="2"/>
      <c r="H63" s="2"/>
      <c r="I63" s="2"/>
      <c r="O63" s="2"/>
      <c r="P63" s="2"/>
      <c r="T63" s="2"/>
      <c r="U63" s="2"/>
      <c r="Y63" s="2"/>
      <c r="Z63" s="2"/>
      <c r="AA63" s="2"/>
      <c r="AB63" s="2"/>
      <c r="AC63" s="2"/>
      <c r="AD63" s="9"/>
      <c r="AE63" s="2"/>
      <c r="AG63" s="17"/>
      <c r="AH63" s="2"/>
      <c r="AI63" s="2"/>
      <c r="AJ63" s="9"/>
      <c r="AK63" s="2"/>
      <c r="AM63" s="2"/>
      <c r="AN63" s="2"/>
      <c r="AO63" s="2"/>
      <c r="AP63" s="2"/>
      <c r="AQ63" s="9"/>
      <c r="AR63" s="1"/>
      <c r="AT63" s="2"/>
      <c r="AU63" s="2"/>
      <c r="AW63" s="2"/>
      <c r="AX63" s="9"/>
      <c r="AY63" s="2"/>
      <c r="BA63" s="2"/>
      <c r="BB63" s="2"/>
      <c r="BC63" s="2"/>
      <c r="BF63" s="16"/>
      <c r="BG63" s="2"/>
      <c r="BH63" s="2"/>
      <c r="BI63" s="2"/>
      <c r="BJ63" s="2"/>
      <c r="BK63" s="2"/>
      <c r="BL63" s="2"/>
      <c r="BM63" s="2"/>
      <c r="BN63" s="2"/>
      <c r="BO63" s="2"/>
      <c r="BQ63" s="2"/>
      <c r="BR63" s="2"/>
    </row>
    <row r="64" spans="1:71" x14ac:dyDescent="0.2">
      <c r="T64" s="2"/>
      <c r="U64" s="2"/>
      <c r="Y64" s="2"/>
      <c r="Z64" s="2"/>
      <c r="AA64" s="2"/>
      <c r="AB64" s="2"/>
      <c r="AC64" s="2"/>
      <c r="AD64" s="9"/>
      <c r="AE64" s="2"/>
      <c r="AH64" s="2"/>
      <c r="AI64" s="2"/>
      <c r="AJ64" s="9"/>
      <c r="AK64" s="2"/>
      <c r="AN64" s="2"/>
      <c r="AO64" s="2"/>
      <c r="AP64" s="2"/>
      <c r="AQ64" s="9"/>
      <c r="AR64" s="2"/>
      <c r="AS64" s="16"/>
      <c r="AU64" s="2"/>
      <c r="AW64" s="2"/>
      <c r="AX64" s="9"/>
      <c r="AY64" s="2"/>
      <c r="BB64" s="2"/>
      <c r="BC64" s="2"/>
      <c r="BH64" s="2"/>
      <c r="BI64" s="2"/>
      <c r="BJ64" s="2"/>
      <c r="BK64" s="2"/>
      <c r="BL64" s="2"/>
      <c r="BM64" s="2"/>
      <c r="BN64" s="2"/>
      <c r="BO64" s="2"/>
      <c r="BQ64" s="2"/>
    </row>
    <row r="65" spans="3:73" x14ac:dyDescent="0.2">
      <c r="T65" s="2"/>
      <c r="U65" s="2"/>
      <c r="Y65" s="2"/>
      <c r="Z65" s="2"/>
      <c r="AA65" s="2"/>
      <c r="AB65" s="2"/>
      <c r="AC65" s="2"/>
      <c r="AD65" s="9"/>
      <c r="AE65" s="2"/>
      <c r="AH65" s="2"/>
      <c r="AI65" s="2"/>
      <c r="AJ65" s="9"/>
      <c r="AK65" s="2"/>
      <c r="AN65" s="2"/>
      <c r="AO65" s="2"/>
      <c r="AP65" s="2"/>
      <c r="AQ65" s="9"/>
      <c r="AR65" s="2"/>
      <c r="AS65" s="16"/>
      <c r="AU65" s="2"/>
      <c r="AW65" s="2"/>
      <c r="AX65" s="9"/>
      <c r="AY65" s="2"/>
      <c r="BB65" s="2"/>
      <c r="BC65" s="2"/>
      <c r="BH65" s="2"/>
      <c r="BI65" s="2"/>
      <c r="BJ65" s="2"/>
      <c r="BK65" s="2"/>
      <c r="BL65" s="2"/>
      <c r="BM65" s="2"/>
      <c r="BN65" s="2"/>
      <c r="BO65" s="2"/>
      <c r="BQ65" s="2"/>
    </row>
    <row r="66" spans="3:73" x14ac:dyDescent="0.2">
      <c r="T66" s="2"/>
      <c r="U66" s="2"/>
      <c r="Z66" s="2"/>
      <c r="AA66" s="2"/>
      <c r="AB66" s="2"/>
      <c r="AC66" s="2"/>
      <c r="AD66" s="9"/>
      <c r="AE66" s="2"/>
      <c r="AH66" s="2"/>
      <c r="AI66" s="2"/>
      <c r="AJ66" s="9"/>
      <c r="AK66" s="2"/>
      <c r="AN66" s="2"/>
      <c r="AO66" s="2"/>
      <c r="AP66" s="2"/>
      <c r="AQ66" s="9"/>
      <c r="AR66" s="2"/>
      <c r="AS66" s="16"/>
      <c r="AU66" s="2"/>
      <c r="AW66" s="2"/>
      <c r="AX66" s="9"/>
      <c r="AY66" s="2"/>
      <c r="BB66" s="2"/>
      <c r="BC66" s="2"/>
      <c r="BH66" s="2"/>
      <c r="BI66" s="2"/>
      <c r="BJ66" s="2"/>
      <c r="BK66" s="2"/>
      <c r="BL66" s="2"/>
      <c r="BM66" s="2"/>
      <c r="BN66" s="2"/>
      <c r="BO66" s="2"/>
      <c r="BQ66" s="2"/>
      <c r="BU66" s="12"/>
    </row>
    <row r="72" spans="3:73" x14ac:dyDescent="0.2">
      <c r="C72" s="2"/>
      <c r="D72" s="2"/>
      <c r="H72" s="2"/>
      <c r="I72" s="2"/>
      <c r="J72" s="2"/>
      <c r="K72" s="2"/>
      <c r="O72" s="2"/>
      <c r="P72" s="2"/>
      <c r="Y72" s="2"/>
      <c r="Z72" s="2"/>
      <c r="AA72" s="2"/>
      <c r="AB72" s="2"/>
      <c r="AC72" s="2"/>
      <c r="AD72" s="9"/>
      <c r="AE72" s="2"/>
      <c r="AG72" s="17"/>
      <c r="AH72" s="2"/>
      <c r="AI72" s="2"/>
      <c r="AJ72" s="9"/>
      <c r="AK72" s="2"/>
      <c r="AM72" s="2"/>
      <c r="AN72" s="2"/>
      <c r="AO72" s="2"/>
      <c r="AP72" s="2"/>
      <c r="AQ72" s="9"/>
      <c r="AR72" s="1"/>
      <c r="AT72" s="2"/>
      <c r="AU72" s="2"/>
      <c r="AW72" s="2"/>
      <c r="AX72" s="9"/>
      <c r="AY72" s="2"/>
      <c r="BA72" s="2"/>
      <c r="BB72" s="2"/>
      <c r="BC72" s="2"/>
      <c r="BF72" s="16"/>
      <c r="BG72" s="2"/>
      <c r="BH72" s="2"/>
      <c r="BI72" s="2"/>
      <c r="BJ72" s="2"/>
      <c r="BK72" s="2"/>
      <c r="BL72" s="2"/>
      <c r="BM72" s="2"/>
      <c r="BN72" s="2"/>
      <c r="BO72" s="2"/>
      <c r="BQ72" s="2"/>
      <c r="BR72" s="2"/>
    </row>
  </sheetData>
  <phoneticPr fontId="2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0"/>
  <sheetViews>
    <sheetView workbookViewId="0">
      <selection activeCell="AA40" sqref="AA40"/>
    </sheetView>
  </sheetViews>
  <sheetFormatPr defaultRowHeight="12.75" x14ac:dyDescent="0.2"/>
  <cols>
    <col min="2" max="2" width="12" bestFit="1" customWidth="1"/>
  </cols>
  <sheetData>
    <row r="1" spans="1:12" x14ac:dyDescent="0.2">
      <c r="A1" t="s">
        <v>86</v>
      </c>
      <c r="B1" s="19">
        <v>0.32500000000000001</v>
      </c>
    </row>
    <row r="2" spans="1:12" x14ac:dyDescent="0.2">
      <c r="A2" s="1" t="s">
        <v>84</v>
      </c>
      <c r="B2" s="1"/>
      <c r="C2" s="1"/>
    </row>
    <row r="3" spans="1:12" x14ac:dyDescent="0.2">
      <c r="A3" t="s">
        <v>85</v>
      </c>
      <c r="B3" s="19"/>
      <c r="C3" s="19"/>
      <c r="D3" s="19"/>
    </row>
    <row r="4" spans="1:12" x14ac:dyDescent="0.2">
      <c r="A4" t="s">
        <v>50</v>
      </c>
      <c r="B4" t="s">
        <v>51</v>
      </c>
      <c r="C4" t="s">
        <v>8</v>
      </c>
      <c r="D4" t="s">
        <v>51</v>
      </c>
      <c r="E4" t="s">
        <v>8</v>
      </c>
      <c r="F4" t="s">
        <v>51</v>
      </c>
      <c r="G4" t="s">
        <v>8</v>
      </c>
      <c r="H4" t="s">
        <v>52</v>
      </c>
      <c r="I4" t="s">
        <v>8</v>
      </c>
    </row>
    <row r="5" spans="1:12" x14ac:dyDescent="0.2">
      <c r="A5">
        <v>300</v>
      </c>
      <c r="B5" s="2">
        <v>9.0853864990000005E-2</v>
      </c>
      <c r="C5" s="2">
        <v>8.700195744E-2</v>
      </c>
      <c r="D5" s="2">
        <v>3.418665731E-2</v>
      </c>
      <c r="E5" s="2">
        <v>1.272199039E-3</v>
      </c>
      <c r="F5" s="2">
        <v>7.1759859299999997E-4</v>
      </c>
      <c r="G5" s="2">
        <v>9.4740693060000006E-5</v>
      </c>
      <c r="H5" s="2">
        <v>4.6089036360000004E-13</v>
      </c>
      <c r="I5" s="2">
        <v>2.4407135E-12</v>
      </c>
      <c r="J5" s="2">
        <f>H5/((D5^2.22)*(B5^0.64))</f>
        <v>3.8467690181521374E-9</v>
      </c>
    </row>
    <row r="6" spans="1:12" x14ac:dyDescent="0.2">
      <c r="A6">
        <v>305</v>
      </c>
      <c r="B6" s="2">
        <v>9.2500914409999996E-2</v>
      </c>
      <c r="C6" s="2">
        <v>8.8878566330000006E-2</v>
      </c>
      <c r="D6" s="2">
        <v>3.4750778060000001E-2</v>
      </c>
      <c r="E6" s="2">
        <v>1.37552486E-3</v>
      </c>
      <c r="F6" s="2">
        <v>7.138237975E-4</v>
      </c>
      <c r="G6" s="2">
        <v>8.4490223279999998E-5</v>
      </c>
      <c r="H6" s="2">
        <v>3.90010551E-14</v>
      </c>
      <c r="I6" s="2">
        <v>1.743636407E-12</v>
      </c>
      <c r="J6" s="2">
        <f t="shared" ref="J6:J69" si="0">H6/((D6^2.22)*(B6^0.64))</f>
        <v>3.1031419105299191E-10</v>
      </c>
    </row>
    <row r="7" spans="1:12" x14ac:dyDescent="0.2">
      <c r="A7">
        <v>310</v>
      </c>
      <c r="B7" s="2">
        <v>9.4482973390000002E-2</v>
      </c>
      <c r="C7" s="2">
        <v>9.1080556379999997E-2</v>
      </c>
      <c r="D7" s="2">
        <v>3.4685768870000001E-2</v>
      </c>
      <c r="E7" s="2">
        <v>1.660282142E-3</v>
      </c>
      <c r="F7" s="2">
        <v>7.3719210650000002E-4</v>
      </c>
      <c r="G7" s="2">
        <v>7.2494797600000004E-5</v>
      </c>
      <c r="H7" s="2">
        <v>-1.0750861350000001E-12</v>
      </c>
      <c r="I7" s="2">
        <v>1.9078189689999998E-12</v>
      </c>
      <c r="J7" s="2">
        <f t="shared" si="0"/>
        <v>-8.4738553110257109E-9</v>
      </c>
      <c r="K7" s="2"/>
      <c r="L7" s="2"/>
    </row>
    <row r="8" spans="1:12" x14ac:dyDescent="0.2">
      <c r="A8">
        <v>315</v>
      </c>
      <c r="B8" s="2">
        <v>8.9021794409999994E-2</v>
      </c>
      <c r="C8" s="2">
        <v>8.5278286760000002E-2</v>
      </c>
      <c r="D8" s="2">
        <v>3.455638296E-2</v>
      </c>
      <c r="E8" s="2">
        <v>1.6152583210000001E-3</v>
      </c>
      <c r="F8" s="2">
        <v>7.0543290299999995E-4</v>
      </c>
      <c r="G8" s="2">
        <v>8.2221775529999999E-5</v>
      </c>
      <c r="H8" s="2">
        <v>-3.7045246060000002E-13</v>
      </c>
      <c r="I8" s="2">
        <v>1.9731366119999999E-12</v>
      </c>
      <c r="J8" s="2">
        <f t="shared" si="0"/>
        <v>-3.0585955036805012E-9</v>
      </c>
      <c r="K8" s="2"/>
      <c r="L8" s="2"/>
    </row>
    <row r="9" spans="1:12" x14ac:dyDescent="0.2">
      <c r="A9">
        <v>320</v>
      </c>
      <c r="B9" s="2">
        <v>9.1176888449999993E-2</v>
      </c>
      <c r="C9" s="2">
        <v>8.7325888409999997E-2</v>
      </c>
      <c r="D9" s="2">
        <v>3.450741148E-2</v>
      </c>
      <c r="E9" s="2">
        <v>1.8511180499999999E-3</v>
      </c>
      <c r="F9" s="2">
        <v>7.5990729840000001E-4</v>
      </c>
      <c r="G9" s="2">
        <v>1.164107297E-4</v>
      </c>
      <c r="H9" s="2">
        <v>1.5420870180000001E-13</v>
      </c>
      <c r="I9" s="2">
        <v>1.9461229499999999E-12</v>
      </c>
      <c r="J9" s="2">
        <f t="shared" si="0"/>
        <v>1.257816075050139E-9</v>
      </c>
      <c r="K9" s="2"/>
      <c r="L9" s="2"/>
    </row>
    <row r="10" spans="1:12" x14ac:dyDescent="0.2">
      <c r="A10">
        <v>325</v>
      </c>
      <c r="B10" s="2">
        <v>8.8756248760000003E-2</v>
      </c>
      <c r="C10" s="2">
        <v>8.5150544819999993E-2</v>
      </c>
      <c r="D10" s="2">
        <v>3.3416802119999998E-2</v>
      </c>
      <c r="E10" s="2">
        <v>1.3164282629999999E-3</v>
      </c>
      <c r="F10" s="2">
        <v>7.3063879580000004E-4</v>
      </c>
      <c r="G10" s="2">
        <v>1.194021464E-4</v>
      </c>
      <c r="H10" s="2">
        <v>-8.6632776240000003E-13</v>
      </c>
      <c r="I10" s="2">
        <v>1.9283647730000001E-12</v>
      </c>
      <c r="J10" s="2">
        <f t="shared" si="0"/>
        <v>-7.7202766322988266E-9</v>
      </c>
      <c r="K10" s="2"/>
      <c r="L10" s="2"/>
    </row>
    <row r="11" spans="1:12" x14ac:dyDescent="0.2">
      <c r="A11">
        <v>330</v>
      </c>
      <c r="B11" s="2">
        <v>7.2381365870000006E-2</v>
      </c>
      <c r="C11" s="2">
        <v>7.8836008499999999E-2</v>
      </c>
      <c r="D11" s="2">
        <v>3.3473905399999997E-2</v>
      </c>
      <c r="E11" s="2">
        <v>2.2978973969999998E-3</v>
      </c>
      <c r="F11" s="2">
        <v>7.6032795009999996E-4</v>
      </c>
      <c r="G11" s="2">
        <v>1.142633477E-4</v>
      </c>
      <c r="H11" s="2">
        <v>-3.081495149E-13</v>
      </c>
      <c r="I11" s="2">
        <v>1.541993137E-12</v>
      </c>
      <c r="J11" s="2">
        <f t="shared" si="0"/>
        <v>-3.1171103662746002E-9</v>
      </c>
      <c r="K11" s="2"/>
      <c r="L11" s="2"/>
    </row>
    <row r="12" spans="1:12" x14ac:dyDescent="0.2">
      <c r="A12">
        <v>335</v>
      </c>
      <c r="B12" s="2">
        <v>8.7292091710000005E-2</v>
      </c>
      <c r="C12" s="2">
        <v>8.3682324949999998E-2</v>
      </c>
      <c r="D12" s="2">
        <v>3.554159522E-2</v>
      </c>
      <c r="E12" s="2">
        <v>1.5515504350000001E-3</v>
      </c>
      <c r="F12" s="2">
        <v>7.5191491600000004E-4</v>
      </c>
      <c r="G12" s="2">
        <v>1.4094968969999999E-4</v>
      </c>
      <c r="H12" s="2">
        <v>2.53664049E-13</v>
      </c>
      <c r="I12" s="2">
        <v>1.54768148E-12</v>
      </c>
      <c r="J12" s="2">
        <f t="shared" si="0"/>
        <v>1.9925032101592913E-9</v>
      </c>
      <c r="K12" s="2"/>
      <c r="L12" s="2"/>
    </row>
    <row r="13" spans="1:12" x14ac:dyDescent="0.2">
      <c r="A13">
        <v>340</v>
      </c>
      <c r="B13" s="2">
        <v>7.296600131E-2</v>
      </c>
      <c r="C13" s="2">
        <v>7.9558304849999997E-2</v>
      </c>
      <c r="D13" s="2">
        <v>3.5651826230000003E-2</v>
      </c>
      <c r="E13" s="2">
        <v>1.4989504989999999E-3</v>
      </c>
      <c r="F13" s="2">
        <v>7.5516943180000003E-4</v>
      </c>
      <c r="G13" s="2">
        <v>1.3608682070000001E-4</v>
      </c>
      <c r="H13" s="2">
        <v>-7.3308301330000004E-13</v>
      </c>
      <c r="I13" s="2">
        <v>1.4819565390000001E-12</v>
      </c>
      <c r="J13" s="2">
        <f t="shared" si="0"/>
        <v>-6.4140811830838552E-9</v>
      </c>
      <c r="K13" s="2"/>
      <c r="L13" s="2"/>
    </row>
    <row r="14" spans="1:12" x14ac:dyDescent="0.2">
      <c r="A14">
        <v>345</v>
      </c>
      <c r="B14" s="2">
        <v>7.6211692890000002E-2</v>
      </c>
      <c r="C14" s="2">
        <v>8.3062152400000006E-2</v>
      </c>
      <c r="D14" s="2">
        <v>3.4951000949999998E-2</v>
      </c>
      <c r="E14" s="2">
        <v>1.5403153120000001E-3</v>
      </c>
      <c r="F14" s="2">
        <v>7.3218856520000002E-4</v>
      </c>
      <c r="G14" s="2">
        <v>9.1825615739999999E-5</v>
      </c>
      <c r="H14" s="2">
        <v>-1.158879955E-12</v>
      </c>
      <c r="I14" s="2">
        <v>1.9353938569999999E-12</v>
      </c>
      <c r="J14" s="2">
        <f t="shared" si="0"/>
        <v>-1.0305386149951825E-8</v>
      </c>
      <c r="K14" s="2"/>
      <c r="L14" s="2"/>
    </row>
    <row r="15" spans="1:12" x14ac:dyDescent="0.2">
      <c r="A15">
        <v>350</v>
      </c>
      <c r="B15" s="2">
        <v>7.658900096E-2</v>
      </c>
      <c r="C15" s="2">
        <v>8.3628167530000005E-2</v>
      </c>
      <c r="D15" s="2">
        <v>3.4499415220000003E-2</v>
      </c>
      <c r="E15" s="2">
        <v>1.3401633E-3</v>
      </c>
      <c r="F15" s="2">
        <v>6.8971381319999996E-4</v>
      </c>
      <c r="G15" s="2">
        <v>8.7140714869999997E-5</v>
      </c>
      <c r="H15" s="2">
        <v>5.9984933400000002E-14</v>
      </c>
      <c r="I15" s="2">
        <v>1.5091021840000001E-12</v>
      </c>
      <c r="J15" s="2">
        <f t="shared" si="0"/>
        <v>5.47310315163442E-10</v>
      </c>
      <c r="K15" s="2"/>
      <c r="L15" s="2"/>
    </row>
    <row r="16" spans="1:12" x14ac:dyDescent="0.2">
      <c r="A16">
        <v>355</v>
      </c>
      <c r="B16" s="2">
        <v>7.7534052830000005E-2</v>
      </c>
      <c r="C16" s="2">
        <v>8.5031586409999999E-2</v>
      </c>
      <c r="D16" s="2">
        <v>3.5115443929999997E-2</v>
      </c>
      <c r="E16" s="2">
        <v>1.617739484E-3</v>
      </c>
      <c r="F16" s="2">
        <v>7.0469122770000004E-4</v>
      </c>
      <c r="G16" s="2">
        <v>9.9867673280000001E-5</v>
      </c>
      <c r="H16" s="2">
        <v>4.3041525440000002E-14</v>
      </c>
      <c r="I16" s="2">
        <v>1.4667783660000001E-12</v>
      </c>
      <c r="J16" s="2">
        <f t="shared" si="0"/>
        <v>3.7463344133708168E-10</v>
      </c>
      <c r="K16" s="2"/>
      <c r="L16" s="2"/>
    </row>
    <row r="17" spans="1:12" x14ac:dyDescent="0.2">
      <c r="A17">
        <v>360</v>
      </c>
      <c r="B17" s="2">
        <v>7.8868260039999999E-2</v>
      </c>
      <c r="C17" s="2">
        <v>8.5958982939999998E-2</v>
      </c>
      <c r="D17" s="2">
        <v>3.4357153959999998E-2</v>
      </c>
      <c r="E17" s="2">
        <v>2.1377287560000002E-3</v>
      </c>
      <c r="F17" s="2">
        <v>7.2564632429999998E-4</v>
      </c>
      <c r="G17" s="2">
        <v>1.084139407E-4</v>
      </c>
      <c r="H17" s="2">
        <v>-4.3227940569999998E-13</v>
      </c>
      <c r="I17" s="2">
        <v>1.5515384449999999E-12</v>
      </c>
      <c r="J17" s="2">
        <f t="shared" si="0"/>
        <v>-3.9065101550471244E-9</v>
      </c>
      <c r="K17" s="2"/>
      <c r="L17" s="2"/>
    </row>
    <row r="18" spans="1:12" x14ac:dyDescent="0.2">
      <c r="A18">
        <v>365</v>
      </c>
      <c r="B18" s="2">
        <v>7.7338850400000006E-2</v>
      </c>
      <c r="C18" s="2">
        <v>8.4570553339999993E-2</v>
      </c>
      <c r="D18" s="2">
        <v>3.5033854910000002E-2</v>
      </c>
      <c r="E18" s="2">
        <v>1.7195070489999999E-3</v>
      </c>
      <c r="F18" s="2">
        <v>7.6147920729999999E-4</v>
      </c>
      <c r="G18" s="2">
        <v>1.143084695E-4</v>
      </c>
      <c r="H18" s="2">
        <v>-2.616652873E-13</v>
      </c>
      <c r="I18" s="2">
        <v>1.4288017770000001E-12</v>
      </c>
      <c r="J18" s="2">
        <f t="shared" si="0"/>
        <v>-2.2930228304028514E-9</v>
      </c>
      <c r="K18" s="2"/>
      <c r="L18" s="2"/>
    </row>
    <row r="19" spans="1:12" x14ac:dyDescent="0.2">
      <c r="A19">
        <v>370</v>
      </c>
      <c r="B19" s="2">
        <v>7.8199814359999995E-2</v>
      </c>
      <c r="C19" s="2">
        <v>8.5415296239999994E-2</v>
      </c>
      <c r="D19" s="2">
        <v>3.5723250499999998E-2</v>
      </c>
      <c r="E19" s="2">
        <v>1.257720266E-3</v>
      </c>
      <c r="F19" s="2">
        <v>7.4574904769999996E-4</v>
      </c>
      <c r="G19" s="2">
        <v>1.17619886E-4</v>
      </c>
      <c r="H19" s="2">
        <v>-2.970420958E-13</v>
      </c>
      <c r="I19" s="2">
        <v>1.8439641260000001E-12</v>
      </c>
      <c r="J19" s="2">
        <f t="shared" si="0"/>
        <v>-2.4752278746625303E-9</v>
      </c>
      <c r="K19" s="2"/>
      <c r="L19" s="2"/>
    </row>
    <row r="20" spans="1:12" x14ac:dyDescent="0.2">
      <c r="A20">
        <v>375</v>
      </c>
      <c r="B20" s="2">
        <v>7.5614701120000002E-2</v>
      </c>
      <c r="C20" s="2">
        <v>8.2176836069999995E-2</v>
      </c>
      <c r="D20" s="2">
        <v>3.5627701900000003E-2</v>
      </c>
      <c r="E20" s="2">
        <v>1.8483730130000001E-3</v>
      </c>
      <c r="F20" s="2">
        <v>7.713202432E-4</v>
      </c>
      <c r="G20" s="2">
        <v>1.119420642E-4</v>
      </c>
      <c r="H20" s="2">
        <v>7.8378925570000003E-13</v>
      </c>
      <c r="I20" s="2">
        <v>1.6366993000000001E-12</v>
      </c>
      <c r="J20" s="2">
        <f t="shared" si="0"/>
        <v>6.713088526919107E-9</v>
      </c>
      <c r="K20" s="2"/>
      <c r="L20" s="2"/>
    </row>
    <row r="21" spans="1:12" x14ac:dyDescent="0.2">
      <c r="A21">
        <v>380</v>
      </c>
      <c r="B21" s="2">
        <v>7.529607411E-2</v>
      </c>
      <c r="C21" s="2">
        <v>8.2065214009999998E-2</v>
      </c>
      <c r="D21" s="2">
        <v>3.4726744089999997E-2</v>
      </c>
      <c r="E21" s="2">
        <v>2.112871025E-3</v>
      </c>
      <c r="F21" s="2">
        <v>7.2657618589999997E-4</v>
      </c>
      <c r="G21" s="2">
        <v>7.4941160709999995E-5</v>
      </c>
      <c r="H21" s="2">
        <v>-8.3545856900000006E-14</v>
      </c>
      <c r="I21" s="2">
        <v>1.659787141E-12</v>
      </c>
      <c r="J21" s="2">
        <f t="shared" si="0"/>
        <v>-7.5948009624540857E-10</v>
      </c>
      <c r="K21" s="2"/>
      <c r="L21" s="2"/>
    </row>
    <row r="22" spans="1:12" x14ac:dyDescent="0.2">
      <c r="A22">
        <v>385</v>
      </c>
      <c r="B22" s="2">
        <v>7.4966155160000006E-2</v>
      </c>
      <c r="C22" s="2">
        <v>8.1950069390000005E-2</v>
      </c>
      <c r="D22" s="2">
        <v>3.6320621259999998E-2</v>
      </c>
      <c r="E22" s="2">
        <v>1.3445901609999999E-3</v>
      </c>
      <c r="F22" s="2">
        <v>7.3429182370000001E-4</v>
      </c>
      <c r="G22" s="2">
        <v>1.019837877E-4</v>
      </c>
      <c r="H22" s="2">
        <v>4.1039444710000002E-13</v>
      </c>
      <c r="I22" s="2">
        <v>1.9945503080000001E-12</v>
      </c>
      <c r="J22" s="2">
        <f t="shared" si="0"/>
        <v>3.3864718343503144E-9</v>
      </c>
      <c r="K22" s="2"/>
      <c r="L22" s="2"/>
    </row>
    <row r="23" spans="1:12" x14ac:dyDescent="0.2">
      <c r="A23">
        <v>390</v>
      </c>
      <c r="B23" s="2">
        <v>7.6194801270000001E-2</v>
      </c>
      <c r="C23" s="2">
        <v>8.2976306989999998E-2</v>
      </c>
      <c r="D23" s="2">
        <v>3.531702212E-2</v>
      </c>
      <c r="E23" s="2">
        <v>1.9743764359999999E-3</v>
      </c>
      <c r="F23" s="2">
        <v>7.1905980419999997E-4</v>
      </c>
      <c r="G23" s="2">
        <v>1.070188457E-4</v>
      </c>
      <c r="H23" s="2">
        <v>-8.4054402680000002E-13</v>
      </c>
      <c r="I23" s="2">
        <v>1.7879808049999999E-12</v>
      </c>
      <c r="J23" s="2">
        <f t="shared" si="0"/>
        <v>-7.3047203865121485E-9</v>
      </c>
      <c r="K23" s="2"/>
      <c r="L23" s="2"/>
    </row>
    <row r="24" spans="1:12" x14ac:dyDescent="0.2">
      <c r="A24">
        <v>395</v>
      </c>
      <c r="B24" s="2">
        <v>8.5196511729999994E-2</v>
      </c>
      <c r="C24" s="2">
        <v>8.1421201890000003E-2</v>
      </c>
      <c r="D24" s="2">
        <v>3.6232029870000002E-2</v>
      </c>
      <c r="E24" s="2">
        <v>1.6899552719999999E-3</v>
      </c>
      <c r="F24" s="2">
        <v>7.7327959449999999E-4</v>
      </c>
      <c r="G24" s="2">
        <v>1.36304871E-4</v>
      </c>
      <c r="H24" s="2">
        <v>-3.981911197E-13</v>
      </c>
      <c r="I24" s="2">
        <v>2.1190203109999998E-12</v>
      </c>
      <c r="J24" s="2">
        <f t="shared" si="0"/>
        <v>-3.0439386274265138E-9</v>
      </c>
      <c r="K24" s="2"/>
      <c r="L24" s="2"/>
    </row>
    <row r="25" spans="1:12" x14ac:dyDescent="0.2">
      <c r="A25">
        <v>400</v>
      </c>
      <c r="B25" s="2">
        <v>8.8570672249999996E-2</v>
      </c>
      <c r="C25" s="2">
        <v>8.5358251600000004E-2</v>
      </c>
      <c r="D25" s="2">
        <v>3.5832849040000003E-2</v>
      </c>
      <c r="E25" s="2">
        <v>1.8057238960000001E-3</v>
      </c>
      <c r="F25" s="2">
        <v>7.7697690160000003E-4</v>
      </c>
      <c r="G25" s="2">
        <v>1.3523171360000001E-4</v>
      </c>
      <c r="H25" s="2">
        <v>-2.2712756819999999E-13</v>
      </c>
      <c r="I25" s="2">
        <v>1.3646340499999999E-12</v>
      </c>
      <c r="J25" s="2">
        <f t="shared" si="0"/>
        <v>-1.7358001204503451E-9</v>
      </c>
      <c r="K25" s="2"/>
      <c r="L25" s="2"/>
    </row>
    <row r="26" spans="1:12" x14ac:dyDescent="0.2">
      <c r="A26">
        <v>405</v>
      </c>
      <c r="B26" s="2">
        <v>8.6697228740000007E-2</v>
      </c>
      <c r="C26" s="2">
        <v>8.307246955E-2</v>
      </c>
      <c r="D26" s="2">
        <v>3.5464614210000002E-2</v>
      </c>
      <c r="E26" s="2">
        <v>1.836683963E-3</v>
      </c>
      <c r="F26" s="2">
        <v>7.9762204429999998E-4</v>
      </c>
      <c r="G26" s="2">
        <v>7.3129580990000004E-5</v>
      </c>
      <c r="H26" s="2">
        <v>1.5618576479999999E-13</v>
      </c>
      <c r="I26" s="2">
        <v>1.7606637539999999E-12</v>
      </c>
      <c r="J26" s="2">
        <f t="shared" si="0"/>
        <v>1.2381483352310963E-9</v>
      </c>
      <c r="K26" s="2"/>
      <c r="L26" s="2"/>
    </row>
    <row r="27" spans="1:12" x14ac:dyDescent="0.2">
      <c r="A27">
        <v>410</v>
      </c>
      <c r="B27" s="2">
        <v>8.9542935840000004E-2</v>
      </c>
      <c r="C27" s="2">
        <v>8.5552194380000002E-2</v>
      </c>
      <c r="D27" s="2">
        <v>3.5408730710000003E-2</v>
      </c>
      <c r="E27" s="2">
        <v>1.4229241029999999E-3</v>
      </c>
      <c r="F27" s="2">
        <v>7.1086816579999995E-4</v>
      </c>
      <c r="G27" s="2">
        <v>1.167149004E-4</v>
      </c>
      <c r="H27" s="2">
        <v>-9.163941714E-13</v>
      </c>
      <c r="I27" s="2">
        <v>2.311195052E-12</v>
      </c>
      <c r="J27" s="2">
        <f t="shared" si="0"/>
        <v>-7.1409710182692019E-9</v>
      </c>
      <c r="K27" s="2"/>
      <c r="L27" s="2"/>
    </row>
    <row r="28" spans="1:12" x14ac:dyDescent="0.2">
      <c r="A28">
        <v>415</v>
      </c>
      <c r="B28" s="2">
        <v>9.1766938470000003E-2</v>
      </c>
      <c r="C28" s="2">
        <v>8.7811000510000001E-2</v>
      </c>
      <c r="D28" s="2">
        <v>3.5053416400000002E-2</v>
      </c>
      <c r="E28" s="2">
        <v>2.2367219850000001E-3</v>
      </c>
      <c r="F28" s="2">
        <v>7.0698267250000001E-4</v>
      </c>
      <c r="G28" s="2">
        <v>8.4156219170000005E-5</v>
      </c>
      <c r="H28" s="2">
        <v>2.3807558240000002E-13</v>
      </c>
      <c r="I28" s="2">
        <v>2.1125095659999999E-12</v>
      </c>
      <c r="J28" s="2">
        <f t="shared" si="0"/>
        <v>1.8676447816812059E-9</v>
      </c>
      <c r="K28" s="2"/>
      <c r="L28" s="2"/>
    </row>
    <row r="29" spans="1:12" x14ac:dyDescent="0.2">
      <c r="A29">
        <v>420</v>
      </c>
      <c r="B29" s="2">
        <v>9.1005473140000001E-2</v>
      </c>
      <c r="C29" s="2">
        <v>8.6970823170000003E-2</v>
      </c>
      <c r="D29" s="2">
        <v>3.7020949599999999E-2</v>
      </c>
      <c r="E29" s="2">
        <v>1.7537588859999999E-3</v>
      </c>
      <c r="F29" s="2">
        <v>7.4305909070000004E-4</v>
      </c>
      <c r="G29" s="2">
        <v>7.4586855639999995E-5</v>
      </c>
      <c r="H29" s="2">
        <v>-3.2683530650000001E-13</v>
      </c>
      <c r="I29" s="2">
        <v>2.309884322E-12</v>
      </c>
      <c r="J29" s="2">
        <f t="shared" si="0"/>
        <v>-2.2833484232869651E-9</v>
      </c>
      <c r="K29" s="2"/>
      <c r="L29" s="2"/>
    </row>
    <row r="30" spans="1:12" x14ac:dyDescent="0.2">
      <c r="A30">
        <v>425</v>
      </c>
      <c r="B30" s="2">
        <v>8.7325088240000001E-2</v>
      </c>
      <c r="C30" s="2">
        <v>8.3410890239999994E-2</v>
      </c>
      <c r="D30" s="2">
        <v>3.5568701199999997E-2</v>
      </c>
      <c r="E30" s="2">
        <v>1.562950607E-3</v>
      </c>
      <c r="F30" s="2">
        <v>7.610032067E-4</v>
      </c>
      <c r="G30" s="2">
        <v>1.2692091719999999E-4</v>
      </c>
      <c r="H30" s="2">
        <v>1.0121190020000001E-12</v>
      </c>
      <c r="I30" s="2">
        <v>1.973899642E-12</v>
      </c>
      <c r="J30" s="2">
        <f t="shared" si="0"/>
        <v>7.9347202849311877E-9</v>
      </c>
      <c r="K30" s="2"/>
      <c r="L30" s="2"/>
    </row>
    <row r="31" spans="1:12" x14ac:dyDescent="0.2">
      <c r="A31">
        <v>430</v>
      </c>
      <c r="B31" s="2">
        <v>9.3310972089999999E-2</v>
      </c>
      <c r="C31" s="2">
        <v>8.9547078030000005E-2</v>
      </c>
      <c r="D31" s="2">
        <v>3.6461888630000001E-2</v>
      </c>
      <c r="E31" s="2">
        <v>1.2841366740000001E-3</v>
      </c>
      <c r="F31" s="2">
        <v>7.5068617029999999E-4</v>
      </c>
      <c r="G31" s="2">
        <v>1.153458955E-4</v>
      </c>
      <c r="H31" s="2">
        <v>-3.9898593000000001E-13</v>
      </c>
      <c r="I31" s="2">
        <v>1.3581824449999999E-12</v>
      </c>
      <c r="J31" s="2">
        <f t="shared" si="0"/>
        <v>-2.8373813401554886E-9</v>
      </c>
      <c r="K31" s="2"/>
      <c r="L31" s="2"/>
    </row>
    <row r="32" spans="1:12" x14ac:dyDescent="0.2">
      <c r="A32">
        <v>435</v>
      </c>
      <c r="B32" s="2">
        <v>8.8820807180000003E-2</v>
      </c>
      <c r="C32" s="2">
        <v>8.4942268000000001E-2</v>
      </c>
      <c r="D32" s="2">
        <v>3.655825041E-2</v>
      </c>
      <c r="E32" s="2">
        <v>1.7606784380000001E-3</v>
      </c>
      <c r="F32" s="2">
        <v>7.1708938310000004E-4</v>
      </c>
      <c r="G32" s="2">
        <v>1.139909561E-4</v>
      </c>
      <c r="H32" s="2">
        <v>-5.1735510640000003E-13</v>
      </c>
      <c r="I32" s="2">
        <v>1.780421535E-12</v>
      </c>
      <c r="J32" s="2">
        <f t="shared" si="0"/>
        <v>-3.7749545467738917E-9</v>
      </c>
      <c r="K32" s="2"/>
      <c r="L32" s="2"/>
    </row>
    <row r="33" spans="1:12" x14ac:dyDescent="0.2">
      <c r="A33">
        <v>440</v>
      </c>
      <c r="B33" s="2">
        <v>8.5128945220000002E-2</v>
      </c>
      <c r="C33" s="2">
        <v>8.2332395739999994E-2</v>
      </c>
      <c r="D33" s="2">
        <v>3.7919964809999998E-2</v>
      </c>
      <c r="E33" s="2">
        <v>2.6895677100000001E-3</v>
      </c>
      <c r="F33" s="2">
        <v>6.9782796309999996E-4</v>
      </c>
      <c r="G33" s="2">
        <v>1.185668923E-4</v>
      </c>
      <c r="H33" s="2">
        <v>2.7466563899999999E-13</v>
      </c>
      <c r="I33" s="2">
        <v>1.6540955479999999E-12</v>
      </c>
      <c r="J33" s="2">
        <f t="shared" si="0"/>
        <v>1.8987513499421762E-9</v>
      </c>
      <c r="K33" s="2"/>
      <c r="L33" s="2"/>
    </row>
    <row r="34" spans="1:12" x14ac:dyDescent="0.2">
      <c r="A34">
        <v>445</v>
      </c>
      <c r="B34" s="2">
        <v>8.7978539699999997E-2</v>
      </c>
      <c r="C34" s="2">
        <v>8.4075557800000006E-2</v>
      </c>
      <c r="D34" s="2">
        <v>3.6754497749999997E-2</v>
      </c>
      <c r="E34" s="2">
        <v>1.4760295659999999E-3</v>
      </c>
      <c r="F34" s="2">
        <v>7.6315074439999996E-4</v>
      </c>
      <c r="G34" s="2">
        <v>1.3006114009999999E-4</v>
      </c>
      <c r="H34" s="2">
        <v>-1.8916043069999999E-13</v>
      </c>
      <c r="I34" s="2">
        <v>1.904700489E-12</v>
      </c>
      <c r="J34" s="2">
        <f t="shared" si="0"/>
        <v>-1.3722709869146475E-9</v>
      </c>
      <c r="K34" s="2"/>
      <c r="L34" s="2"/>
    </row>
    <row r="35" spans="1:12" x14ac:dyDescent="0.2">
      <c r="A35">
        <v>450</v>
      </c>
      <c r="B35" s="2">
        <v>9.2023598649999996E-2</v>
      </c>
      <c r="C35" s="2">
        <v>8.8040304639999997E-2</v>
      </c>
      <c r="D35" s="2">
        <v>3.5759708049999998E-2</v>
      </c>
      <c r="E35" s="2">
        <v>1.370937592E-3</v>
      </c>
      <c r="F35" s="2">
        <v>7.3072735400000002E-4</v>
      </c>
      <c r="G35" s="2">
        <v>1.536542471E-4</v>
      </c>
      <c r="H35" s="2">
        <v>-2.75883315E-13</v>
      </c>
      <c r="I35" s="2">
        <v>2.2660656839999999E-12</v>
      </c>
      <c r="J35" s="2">
        <f t="shared" si="0"/>
        <v>-2.0667851792483742E-9</v>
      </c>
      <c r="K35" s="2"/>
      <c r="L35" s="2"/>
    </row>
    <row r="36" spans="1:12" x14ac:dyDescent="0.2">
      <c r="A36">
        <v>455</v>
      </c>
      <c r="B36" s="2">
        <v>8.7779866390000003E-2</v>
      </c>
      <c r="C36" s="2">
        <v>8.3989199390000005E-2</v>
      </c>
      <c r="D36" s="2">
        <v>3.561392302E-2</v>
      </c>
      <c r="E36" s="2">
        <v>1.665349598E-3</v>
      </c>
      <c r="F36" s="2">
        <v>8.0264772519999996E-4</v>
      </c>
      <c r="G36" s="2">
        <v>1.7484238949999999E-4</v>
      </c>
      <c r="H36" s="2">
        <v>-3.2281254779999999E-13</v>
      </c>
      <c r="I36" s="2">
        <v>2.4879325949999999E-12</v>
      </c>
      <c r="J36" s="2">
        <f t="shared" si="0"/>
        <v>-2.515252972432491E-9</v>
      </c>
      <c r="K36" s="2"/>
      <c r="L36" s="2"/>
    </row>
    <row r="37" spans="1:12" x14ac:dyDescent="0.2">
      <c r="A37">
        <v>460</v>
      </c>
      <c r="B37" s="2">
        <v>9.2183583200000002E-2</v>
      </c>
      <c r="C37" s="2">
        <v>8.8012789179999995E-2</v>
      </c>
      <c r="D37" s="2">
        <v>3.5190482340000002E-2</v>
      </c>
      <c r="E37" s="2">
        <v>2.5683853E-3</v>
      </c>
      <c r="F37" s="2">
        <v>7.8997282520000003E-4</v>
      </c>
      <c r="G37" s="2">
        <v>1.277217893E-4</v>
      </c>
      <c r="H37" s="2">
        <v>1.65346452E-12</v>
      </c>
      <c r="I37" s="2">
        <v>2.0554847629999999E-12</v>
      </c>
      <c r="J37" s="2">
        <f t="shared" si="0"/>
        <v>1.282190628454375E-8</v>
      </c>
      <c r="K37" s="2"/>
      <c r="L37" s="2"/>
    </row>
    <row r="38" spans="1:12" x14ac:dyDescent="0.2">
      <c r="A38">
        <v>465</v>
      </c>
      <c r="B38" s="2">
        <v>8.7833595649999999E-2</v>
      </c>
      <c r="C38" s="2">
        <v>8.4292591119999996E-2</v>
      </c>
      <c r="D38" s="2">
        <v>3.6467535709999999E-2</v>
      </c>
      <c r="E38" s="2">
        <v>1.875773173E-3</v>
      </c>
      <c r="F38" s="2">
        <v>7.7435336339999996E-4</v>
      </c>
      <c r="G38" s="2">
        <v>1.256767947E-4</v>
      </c>
      <c r="H38" s="2">
        <v>1.055720659E-12</v>
      </c>
      <c r="I38" s="2">
        <v>2.5518127619999998E-12</v>
      </c>
      <c r="J38" s="2">
        <f t="shared" si="0"/>
        <v>7.8014252401740164E-9</v>
      </c>
      <c r="K38" s="2"/>
      <c r="L38" s="2"/>
    </row>
    <row r="39" spans="1:12" x14ac:dyDescent="0.2">
      <c r="A39">
        <v>470</v>
      </c>
      <c r="B39" s="2">
        <v>8.4717622510000007E-2</v>
      </c>
      <c r="C39" s="2">
        <v>8.1604826259999999E-2</v>
      </c>
      <c r="D39" s="2">
        <v>3.6642233789999999E-2</v>
      </c>
      <c r="E39" s="2">
        <v>1.835311611E-3</v>
      </c>
      <c r="F39" s="2">
        <v>8.6253524369999995E-4</v>
      </c>
      <c r="G39" s="2">
        <v>2.0522968109999999E-4</v>
      </c>
      <c r="H39" s="2">
        <v>1.0124023889999999E-12</v>
      </c>
      <c r="I39" s="2">
        <v>2.374376341E-12</v>
      </c>
      <c r="J39" s="2">
        <f t="shared" si="0"/>
        <v>7.5754780742345103E-9</v>
      </c>
      <c r="K39" s="2"/>
      <c r="L39" s="2"/>
    </row>
    <row r="40" spans="1:12" x14ac:dyDescent="0.2">
      <c r="A40">
        <v>475</v>
      </c>
      <c r="B40" s="2">
        <v>8.4386824279999995E-2</v>
      </c>
      <c r="C40" s="2">
        <v>8.05538217E-2</v>
      </c>
      <c r="D40" s="2">
        <v>3.6665544940000003E-2</v>
      </c>
      <c r="E40" s="2">
        <v>1.896734003E-3</v>
      </c>
      <c r="F40" s="2">
        <v>7.6912842640000005E-4</v>
      </c>
      <c r="G40" s="2">
        <v>1.4452991499999999E-4</v>
      </c>
      <c r="H40" s="2">
        <v>-2.4570487600000001E-13</v>
      </c>
      <c r="I40" s="2">
        <v>2.8588966669999998E-12</v>
      </c>
      <c r="J40" s="2">
        <f t="shared" si="0"/>
        <v>-1.8405385726437548E-9</v>
      </c>
      <c r="K40" s="2"/>
      <c r="L40" s="2"/>
    </row>
    <row r="41" spans="1:12" x14ac:dyDescent="0.2">
      <c r="A41">
        <v>480</v>
      </c>
      <c r="B41" s="2">
        <v>9.0264046370000003E-2</v>
      </c>
      <c r="C41" s="2">
        <v>8.6385510430000007E-2</v>
      </c>
      <c r="D41" s="2">
        <v>3.5636963110000003E-2</v>
      </c>
      <c r="E41" s="2">
        <v>1.9233139569999999E-3</v>
      </c>
      <c r="F41" s="2">
        <v>8.1004233929999996E-4</v>
      </c>
      <c r="G41" s="2">
        <v>1.979067174E-4</v>
      </c>
      <c r="H41" s="2">
        <v>2.1170381989999998E-12</v>
      </c>
      <c r="I41" s="2">
        <v>2.6415062210000001E-12</v>
      </c>
      <c r="J41" s="2">
        <f t="shared" si="0"/>
        <v>1.6180043960384286E-8</v>
      </c>
      <c r="K41" s="2"/>
      <c r="L41" s="2"/>
    </row>
    <row r="42" spans="1:12" x14ac:dyDescent="0.2">
      <c r="A42">
        <v>485</v>
      </c>
      <c r="B42" s="2">
        <v>9.0790694929999999E-2</v>
      </c>
      <c r="C42" s="2">
        <v>8.7041147789999995E-2</v>
      </c>
      <c r="D42" s="2">
        <v>3.5264300980000003E-2</v>
      </c>
      <c r="E42" s="2">
        <v>2.078742924E-3</v>
      </c>
      <c r="F42" s="2">
        <v>9.2158145880000004E-4</v>
      </c>
      <c r="G42" s="2">
        <v>2.623425255E-4</v>
      </c>
      <c r="H42" s="2">
        <v>2.8206866619999999E-12</v>
      </c>
      <c r="I42" s="2">
        <v>3.645844485E-12</v>
      </c>
      <c r="J42" s="2">
        <f t="shared" si="0"/>
        <v>2.1984878334195915E-8</v>
      </c>
      <c r="K42" s="2"/>
      <c r="L42" s="2"/>
    </row>
    <row r="43" spans="1:12" x14ac:dyDescent="0.2">
      <c r="A43">
        <v>490</v>
      </c>
      <c r="B43" s="2">
        <v>8.4608312860000007E-2</v>
      </c>
      <c r="C43" s="2">
        <v>8.1754744239999996E-2</v>
      </c>
      <c r="D43" s="2">
        <v>3.7080718300000003E-2</v>
      </c>
      <c r="E43" s="2">
        <v>2.4047824790000001E-3</v>
      </c>
      <c r="F43" s="2">
        <v>1.022283262E-3</v>
      </c>
      <c r="G43" s="2">
        <v>3.8659539390000001E-4</v>
      </c>
      <c r="H43" s="2">
        <v>3.542885866E-12</v>
      </c>
      <c r="I43" s="2">
        <v>3.34120183E-12</v>
      </c>
      <c r="J43" s="2">
        <f t="shared" si="0"/>
        <v>2.5840680842294625E-8</v>
      </c>
      <c r="K43" s="2"/>
      <c r="L43" s="2"/>
    </row>
    <row r="44" spans="1:12" x14ac:dyDescent="0.2">
      <c r="A44">
        <v>495</v>
      </c>
      <c r="B44" s="2">
        <v>8.7502010680000006E-2</v>
      </c>
      <c r="C44" s="2">
        <v>8.4127853200000005E-2</v>
      </c>
      <c r="D44" s="2">
        <v>3.6738505220000002E-2</v>
      </c>
      <c r="E44" s="2">
        <v>1.9662204560000002E-3</v>
      </c>
      <c r="F44" s="2">
        <v>1.0782077989999999E-3</v>
      </c>
      <c r="G44" s="2">
        <v>5.084271281E-4</v>
      </c>
      <c r="H44" s="2">
        <v>3.8810632709999996E-12</v>
      </c>
      <c r="I44" s="2">
        <v>3.5486796779999999E-12</v>
      </c>
      <c r="J44" s="2">
        <f t="shared" si="0"/>
        <v>2.8280656805522278E-8</v>
      </c>
      <c r="K44" s="2"/>
      <c r="L44" s="2"/>
    </row>
    <row r="45" spans="1:12" x14ac:dyDescent="0.2">
      <c r="A45">
        <v>500</v>
      </c>
      <c r="B45" s="2">
        <v>8.4273673509999994E-2</v>
      </c>
      <c r="C45" s="2">
        <v>8.0671292759999999E-2</v>
      </c>
      <c r="D45" s="2">
        <v>3.718534741E-2</v>
      </c>
      <c r="E45" s="2">
        <v>1.2640448299999999E-3</v>
      </c>
      <c r="F45" s="2">
        <v>1.133855591E-3</v>
      </c>
      <c r="G45" s="2">
        <v>5.1285899399999997E-4</v>
      </c>
      <c r="H45" s="2">
        <v>4.9808970099999999E-12</v>
      </c>
      <c r="I45" s="2">
        <v>5.2519432389999997E-12</v>
      </c>
      <c r="J45" s="2">
        <f t="shared" si="0"/>
        <v>3.6194221309818044E-8</v>
      </c>
      <c r="K45" s="2"/>
      <c r="L45" s="2"/>
    </row>
    <row r="46" spans="1:12" x14ac:dyDescent="0.2">
      <c r="A46">
        <v>505</v>
      </c>
      <c r="B46" s="2">
        <v>8.8974636679999997E-2</v>
      </c>
      <c r="C46" s="2">
        <v>8.5454209219999994E-2</v>
      </c>
      <c r="D46" s="2">
        <v>3.4682335449999997E-2</v>
      </c>
      <c r="E46" s="2">
        <v>1.563346758E-3</v>
      </c>
      <c r="F46" s="2">
        <v>1.2316239019999999E-3</v>
      </c>
      <c r="G46" s="2">
        <v>6.0698633399999997E-4</v>
      </c>
      <c r="H46" s="2">
        <v>5.1446589340000003E-12</v>
      </c>
      <c r="I46" s="2">
        <v>5.2995742960000004E-12</v>
      </c>
      <c r="J46" s="2">
        <f t="shared" si="0"/>
        <v>4.2148847412527766E-8</v>
      </c>
      <c r="K46" s="2"/>
      <c r="L46" s="2"/>
    </row>
    <row r="47" spans="1:12" x14ac:dyDescent="0.2">
      <c r="A47">
        <v>510</v>
      </c>
      <c r="B47" s="2">
        <v>9.1427856390000006E-2</v>
      </c>
      <c r="C47" s="2">
        <v>8.8497383169999999E-2</v>
      </c>
      <c r="D47" s="2">
        <v>3.6843089150000001E-2</v>
      </c>
      <c r="E47" s="2">
        <v>1.687624918E-3</v>
      </c>
      <c r="F47" s="2">
        <v>1.4203415389999999E-3</v>
      </c>
      <c r="G47" s="2">
        <v>7.2442497280000005E-4</v>
      </c>
      <c r="H47" s="2">
        <v>6.7954999149999997E-12</v>
      </c>
      <c r="I47" s="2">
        <v>6.458856353E-12</v>
      </c>
      <c r="J47" s="2">
        <f t="shared" si="0"/>
        <v>4.7843257896413922E-8</v>
      </c>
      <c r="K47" s="2"/>
      <c r="L47" s="2"/>
    </row>
    <row r="48" spans="1:12" x14ac:dyDescent="0.2">
      <c r="A48">
        <v>515</v>
      </c>
      <c r="B48" s="2">
        <v>9.3162881109999998E-2</v>
      </c>
      <c r="C48" s="2">
        <v>8.8948100739999994E-2</v>
      </c>
      <c r="D48" s="2">
        <v>3.7499189549999999E-2</v>
      </c>
      <c r="E48" s="2">
        <v>1.7897445E-3</v>
      </c>
      <c r="F48" s="2">
        <v>1.5624000470000001E-3</v>
      </c>
      <c r="G48" s="2">
        <v>1.0072840209999999E-3</v>
      </c>
      <c r="H48" s="2">
        <v>7.5911227679999995E-12</v>
      </c>
      <c r="I48" s="2">
        <v>8.8504845670000001E-12</v>
      </c>
      <c r="J48" s="2">
        <f t="shared" si="0"/>
        <v>5.0776407994323955E-8</v>
      </c>
      <c r="K48" s="2"/>
      <c r="L48" s="2"/>
    </row>
    <row r="49" spans="1:12" x14ac:dyDescent="0.2">
      <c r="A49">
        <v>520</v>
      </c>
      <c r="B49" s="2">
        <v>8.3494576099999995E-2</v>
      </c>
      <c r="C49" s="2">
        <v>8.0186177299999994E-2</v>
      </c>
      <c r="D49" s="2">
        <v>3.7470954149999999E-2</v>
      </c>
      <c r="E49" s="2">
        <v>1.9617072120000001E-3</v>
      </c>
      <c r="F49" s="2">
        <v>1.671780559E-3</v>
      </c>
      <c r="G49" s="2">
        <v>1.0633655919999999E-3</v>
      </c>
      <c r="H49" s="2">
        <v>7.7704952969999995E-12</v>
      </c>
      <c r="I49" s="2">
        <v>7.4906696960000004E-12</v>
      </c>
      <c r="J49" s="2">
        <f t="shared" si="0"/>
        <v>5.5845098779017631E-8</v>
      </c>
      <c r="K49" s="2"/>
      <c r="L49" s="2"/>
    </row>
    <row r="50" spans="1:12" x14ac:dyDescent="0.2">
      <c r="A50">
        <v>525</v>
      </c>
      <c r="B50" s="2">
        <v>9.1905125870000007E-2</v>
      </c>
      <c r="C50" s="2">
        <v>8.8192941270000005E-2</v>
      </c>
      <c r="D50" s="2">
        <v>3.570865845E-2</v>
      </c>
      <c r="E50" s="2">
        <v>1.6194190139999999E-3</v>
      </c>
      <c r="F50" s="2">
        <v>2.0403600070000001E-3</v>
      </c>
      <c r="G50" s="2">
        <v>1.458609333E-3</v>
      </c>
      <c r="H50" s="2">
        <v>1.0917864499999999E-11</v>
      </c>
      <c r="I50" s="2">
        <v>1.1722646740000001E-11</v>
      </c>
      <c r="J50" s="2">
        <f t="shared" si="0"/>
        <v>8.2118881210827679E-8</v>
      </c>
      <c r="K50" s="2"/>
      <c r="L50" s="2"/>
    </row>
    <row r="51" spans="1:12" x14ac:dyDescent="0.2">
      <c r="A51">
        <v>530</v>
      </c>
      <c r="B51" s="2">
        <v>9.4553131499999998E-2</v>
      </c>
      <c r="C51" s="2">
        <v>9.0422769870000003E-2</v>
      </c>
      <c r="D51" s="2">
        <v>3.6512893060000003E-2</v>
      </c>
      <c r="E51" s="2">
        <v>2.0417333569999999E-3</v>
      </c>
      <c r="F51" s="2">
        <v>2.0093424790000002E-3</v>
      </c>
      <c r="G51" s="2">
        <v>1.4677219269999999E-3</v>
      </c>
      <c r="H51" s="2">
        <v>1.233148006E-11</v>
      </c>
      <c r="I51" s="2">
        <v>1.202460092E-11</v>
      </c>
      <c r="J51" s="2">
        <f t="shared" si="0"/>
        <v>8.6686596902460299E-8</v>
      </c>
      <c r="K51" s="2"/>
      <c r="L51" s="2"/>
    </row>
    <row r="52" spans="1:12" x14ac:dyDescent="0.2">
      <c r="A52">
        <v>535</v>
      </c>
      <c r="B52" s="2">
        <v>8.9138138389999996E-2</v>
      </c>
      <c r="C52" s="2">
        <v>8.5418139800000001E-2</v>
      </c>
      <c r="D52" s="2">
        <v>3.640736042E-2</v>
      </c>
      <c r="E52" s="2">
        <v>1.206202592E-3</v>
      </c>
      <c r="F52" s="2">
        <v>2.1952483920000001E-3</v>
      </c>
      <c r="G52" s="2">
        <v>1.509455068E-3</v>
      </c>
      <c r="H52" s="2">
        <v>1.314910743E-11</v>
      </c>
      <c r="I52" s="2">
        <v>1.3241707349999999E-11</v>
      </c>
      <c r="J52" s="2">
        <f t="shared" si="0"/>
        <v>9.6608555048881056E-8</v>
      </c>
      <c r="K52" s="2"/>
      <c r="L52" s="2"/>
    </row>
    <row r="53" spans="1:12" x14ac:dyDescent="0.2">
      <c r="A53">
        <v>540</v>
      </c>
      <c r="B53" s="2">
        <v>9.0525288120000005E-2</v>
      </c>
      <c r="C53" s="2">
        <v>8.6770105890000004E-2</v>
      </c>
      <c r="D53" s="2">
        <v>3.6483302359999997E-2</v>
      </c>
      <c r="E53" s="2">
        <v>2.0928016450000001E-3</v>
      </c>
      <c r="F53" s="2">
        <v>2.0527249529999998E-3</v>
      </c>
      <c r="G53" s="2">
        <v>1.409761345E-3</v>
      </c>
      <c r="H53" s="2">
        <v>1.1439656380000001E-11</v>
      </c>
      <c r="I53" s="2">
        <v>1.120995712E-11</v>
      </c>
      <c r="J53" s="2">
        <f t="shared" si="0"/>
        <v>8.2838311318264908E-8</v>
      </c>
      <c r="K53" s="2"/>
      <c r="L53" s="2"/>
    </row>
    <row r="54" spans="1:12" x14ac:dyDescent="0.2">
      <c r="A54">
        <v>545</v>
      </c>
      <c r="B54" s="2">
        <v>9.4084145859999996E-2</v>
      </c>
      <c r="C54" s="2">
        <v>9.0254202569999997E-2</v>
      </c>
      <c r="D54" s="2">
        <v>3.734857062E-2</v>
      </c>
      <c r="E54" s="2">
        <v>1.141832318E-3</v>
      </c>
      <c r="F54" s="2">
        <v>2.4267950140000002E-3</v>
      </c>
      <c r="G54" s="2">
        <v>1.7695409560000001E-3</v>
      </c>
      <c r="H54" s="2">
        <v>1.524989297E-11</v>
      </c>
      <c r="I54" s="2">
        <v>1.4916194079999999E-11</v>
      </c>
      <c r="J54" s="2">
        <f t="shared" si="0"/>
        <v>1.0227465476606942E-7</v>
      </c>
      <c r="K54" s="2"/>
      <c r="L54" s="2"/>
    </row>
    <row r="55" spans="1:12" x14ac:dyDescent="0.2">
      <c r="A55">
        <v>550</v>
      </c>
      <c r="B55" s="2">
        <v>8.8413510690000002E-2</v>
      </c>
      <c r="C55" s="2">
        <v>8.4594865739999997E-2</v>
      </c>
      <c r="D55" s="2">
        <v>3.6932358200000001E-2</v>
      </c>
      <c r="E55" s="2">
        <v>1.657047706E-3</v>
      </c>
      <c r="F55" s="2">
        <v>2.230992716E-3</v>
      </c>
      <c r="G55" s="2">
        <v>1.6628514530000001E-3</v>
      </c>
      <c r="H55" s="2">
        <v>1.3204170739999999E-11</v>
      </c>
      <c r="I55" s="2">
        <v>1.452454924E-11</v>
      </c>
      <c r="J55" s="2">
        <f t="shared" si="0"/>
        <v>9.4470361647614893E-8</v>
      </c>
      <c r="K55" s="2"/>
      <c r="L55" s="2"/>
    </row>
    <row r="56" spans="1:12" x14ac:dyDescent="0.2">
      <c r="A56">
        <v>555</v>
      </c>
      <c r="B56" s="2">
        <v>9.3465449500000006E-2</v>
      </c>
      <c r="C56" s="2">
        <v>9.0100935450000003E-2</v>
      </c>
      <c r="D56" s="2">
        <v>3.4786783850000003E-2</v>
      </c>
      <c r="E56" s="2">
        <v>2.3401153269999998E-3</v>
      </c>
      <c r="F56" s="2">
        <v>2.103612739E-3</v>
      </c>
      <c r="G56" s="2">
        <v>1.6353279640000001E-3</v>
      </c>
      <c r="H56" s="2">
        <v>1.2109827609999999E-11</v>
      </c>
      <c r="I56" s="2">
        <v>1.233701764E-11</v>
      </c>
      <c r="J56" s="2">
        <f t="shared" si="0"/>
        <v>9.549520354944934E-8</v>
      </c>
      <c r="K56" s="2"/>
      <c r="L56" s="2"/>
    </row>
    <row r="57" spans="1:12" x14ac:dyDescent="0.2">
      <c r="A57">
        <v>560</v>
      </c>
      <c r="B57" s="2">
        <v>9.5509197630000001E-2</v>
      </c>
      <c r="C57" s="2">
        <v>9.1772526120000003E-2</v>
      </c>
      <c r="D57" s="2">
        <v>3.5687741660000001E-2</v>
      </c>
      <c r="E57" s="2">
        <v>1.908183316E-3</v>
      </c>
      <c r="F57" s="2">
        <v>2.2788805919999999E-3</v>
      </c>
      <c r="G57" s="2">
        <v>1.7309433540000001E-3</v>
      </c>
      <c r="H57" s="2">
        <v>1.444304315E-11</v>
      </c>
      <c r="I57" s="2">
        <v>1.542479292E-11</v>
      </c>
      <c r="J57" s="2">
        <f t="shared" si="0"/>
        <v>1.0612982679488758E-7</v>
      </c>
      <c r="K57" s="2"/>
      <c r="L57" s="2"/>
    </row>
    <row r="58" spans="1:12" x14ac:dyDescent="0.2">
      <c r="A58">
        <v>565</v>
      </c>
      <c r="B58" s="2">
        <v>8.9463660880000004E-2</v>
      </c>
      <c r="C58" s="2">
        <v>8.5342855970000006E-2</v>
      </c>
      <c r="D58" s="2">
        <v>3.6400358039999997E-2</v>
      </c>
      <c r="E58" s="2">
        <v>2.2353763129999999E-3</v>
      </c>
      <c r="F58" s="2">
        <v>2.0417769390000001E-3</v>
      </c>
      <c r="G58" s="2">
        <v>1.517396167E-3</v>
      </c>
      <c r="H58" s="2">
        <v>1.21866209E-11</v>
      </c>
      <c r="I58" s="2">
        <v>1.3101734369999999E-11</v>
      </c>
      <c r="J58" s="2">
        <f t="shared" si="0"/>
        <v>8.9366526934524618E-8</v>
      </c>
      <c r="K58" s="2"/>
      <c r="L58" s="2"/>
    </row>
    <row r="59" spans="1:12" x14ac:dyDescent="0.2">
      <c r="A59">
        <v>570</v>
      </c>
      <c r="B59" s="2">
        <v>8.9497953199999994E-2</v>
      </c>
      <c r="C59" s="2">
        <v>8.5449356219999995E-2</v>
      </c>
      <c r="D59" s="2">
        <v>3.665384419E-2</v>
      </c>
      <c r="E59" s="2">
        <v>1.7969094080000001E-3</v>
      </c>
      <c r="F59" s="2">
        <v>2.065798365E-3</v>
      </c>
      <c r="G59" s="2">
        <v>1.3913411330000001E-3</v>
      </c>
      <c r="H59" s="2">
        <v>1.3111678280000001E-11</v>
      </c>
      <c r="I59" s="2">
        <v>1.237210286E-11</v>
      </c>
      <c r="J59" s="2">
        <f t="shared" si="0"/>
        <v>9.4656957944209756E-8</v>
      </c>
      <c r="K59" s="2"/>
      <c r="L59" s="2"/>
    </row>
    <row r="60" spans="1:12" x14ac:dyDescent="0.2">
      <c r="A60">
        <v>575</v>
      </c>
      <c r="B60" s="2">
        <v>9.0332168219999995E-2</v>
      </c>
      <c r="C60" s="2">
        <v>8.6392315570000003E-2</v>
      </c>
      <c r="D60" s="2">
        <v>3.7260702049999997E-2</v>
      </c>
      <c r="E60" s="2">
        <v>1.898928605E-3</v>
      </c>
      <c r="F60" s="2">
        <v>2.3118131919999999E-3</v>
      </c>
      <c r="G60" s="2">
        <v>1.832998361E-3</v>
      </c>
      <c r="H60" s="2">
        <v>1.3047199020000001E-11</v>
      </c>
      <c r="I60" s="2">
        <v>1.2771710729999999E-11</v>
      </c>
      <c r="J60" s="2">
        <f t="shared" si="0"/>
        <v>9.0281930023257313E-8</v>
      </c>
      <c r="K60" s="2"/>
      <c r="L60" s="2"/>
    </row>
    <row r="61" spans="1:12" x14ac:dyDescent="0.2">
      <c r="A61">
        <v>580</v>
      </c>
      <c r="B61" s="2">
        <v>8.8051289399999996E-2</v>
      </c>
      <c r="C61" s="2">
        <v>8.4215137110000005E-2</v>
      </c>
      <c r="D61" s="2">
        <v>3.7160184020000001E-2</v>
      </c>
      <c r="E61" s="2">
        <v>1.8094238039999999E-3</v>
      </c>
      <c r="F61" s="2">
        <v>2.1094686540000002E-3</v>
      </c>
      <c r="G61" s="2">
        <v>1.725430283E-3</v>
      </c>
      <c r="H61" s="2">
        <v>1.243875732E-11</v>
      </c>
      <c r="I61" s="2">
        <v>1.352844525E-11</v>
      </c>
      <c r="J61" s="2">
        <f t="shared" si="0"/>
        <v>8.8018364334137833E-8</v>
      </c>
      <c r="K61" s="2"/>
      <c r="L61" s="2"/>
    </row>
    <row r="62" spans="1:12" x14ac:dyDescent="0.2">
      <c r="A62">
        <v>585</v>
      </c>
      <c r="B62" s="2">
        <v>8.5762728349999998E-2</v>
      </c>
      <c r="C62" s="2">
        <v>8.2027231689999994E-2</v>
      </c>
      <c r="D62" s="2">
        <v>3.6876881280000003E-2</v>
      </c>
      <c r="E62" s="2">
        <v>2.334460113E-3</v>
      </c>
      <c r="F62" s="2">
        <v>1.7006948279999999E-3</v>
      </c>
      <c r="G62" s="2">
        <v>1.2408941E-3</v>
      </c>
      <c r="H62" s="2">
        <v>9.7203000890000005E-12</v>
      </c>
      <c r="I62" s="2">
        <v>9.8744302219999998E-12</v>
      </c>
      <c r="J62" s="2">
        <f t="shared" si="0"/>
        <v>7.1149898529344624E-8</v>
      </c>
      <c r="K62" s="2"/>
      <c r="L62" s="2"/>
    </row>
    <row r="63" spans="1:12" x14ac:dyDescent="0.2">
      <c r="A63">
        <v>590</v>
      </c>
      <c r="B63" s="2">
        <v>9.1358808969999997E-2</v>
      </c>
      <c r="C63" s="2">
        <v>8.7337408229999997E-2</v>
      </c>
      <c r="D63" s="2">
        <v>3.7770656010000001E-2</v>
      </c>
      <c r="E63" s="2">
        <v>2.2099185110000001E-3</v>
      </c>
      <c r="F63" s="2">
        <v>2.1456225610000002E-3</v>
      </c>
      <c r="G63" s="2">
        <v>1.6295124649999999E-3</v>
      </c>
      <c r="H63" s="2">
        <v>1.254643087E-11</v>
      </c>
      <c r="I63" s="2">
        <v>1.2762489650000001E-11</v>
      </c>
      <c r="J63" s="2">
        <f t="shared" si="0"/>
        <v>8.3628993819217869E-8</v>
      </c>
      <c r="K63" s="2"/>
      <c r="L63" s="2"/>
    </row>
    <row r="64" spans="1:12" x14ac:dyDescent="0.2">
      <c r="A64">
        <v>595</v>
      </c>
      <c r="B64" s="2">
        <v>8.6207325259999995E-2</v>
      </c>
      <c r="C64" s="2">
        <v>8.2656011360000003E-2</v>
      </c>
      <c r="D64" s="2">
        <v>3.8297641559999998E-2</v>
      </c>
      <c r="E64" s="2">
        <v>1.316678465E-3</v>
      </c>
      <c r="F64" s="2">
        <v>1.9506172879999999E-3</v>
      </c>
      <c r="G64" s="2">
        <v>1.3388620670000001E-3</v>
      </c>
      <c r="H64" s="2">
        <v>1.0620767059999999E-11</v>
      </c>
      <c r="I64" s="2">
        <v>1.185282874E-11</v>
      </c>
      <c r="J64" s="2">
        <f t="shared" si="0"/>
        <v>7.1246856543713542E-8</v>
      </c>
      <c r="K64" s="2"/>
      <c r="L64" s="2"/>
    </row>
    <row r="65" spans="1:12" x14ac:dyDescent="0.2">
      <c r="A65">
        <v>600</v>
      </c>
      <c r="B65" s="2">
        <v>8.8948350539999999E-2</v>
      </c>
      <c r="C65" s="2">
        <v>8.5052381009999997E-2</v>
      </c>
      <c r="D65" s="2">
        <v>3.7639056439999999E-2</v>
      </c>
      <c r="E65" s="2">
        <v>2.5772527899999998E-3</v>
      </c>
      <c r="F65" s="2">
        <v>1.8608967079999999E-3</v>
      </c>
      <c r="G65" s="2">
        <v>1.6195843079999999E-3</v>
      </c>
      <c r="H65" s="2">
        <v>1.0231343209999999E-11</v>
      </c>
      <c r="I65" s="2">
        <v>1.3134836920000001E-11</v>
      </c>
      <c r="J65" s="2">
        <f t="shared" si="0"/>
        <v>6.9914365795416136E-8</v>
      </c>
      <c r="K65" s="2"/>
      <c r="L65" s="2"/>
    </row>
    <row r="66" spans="1:12" x14ac:dyDescent="0.2">
      <c r="A66">
        <v>605</v>
      </c>
      <c r="B66" s="2">
        <v>8.88252499E-2</v>
      </c>
      <c r="C66" s="2">
        <v>8.5083103790000003E-2</v>
      </c>
      <c r="D66" s="2">
        <v>3.6955398289999997E-2</v>
      </c>
      <c r="E66" s="2">
        <v>1.77579798E-3</v>
      </c>
      <c r="F66" s="2">
        <v>1.8730513279999999E-3</v>
      </c>
      <c r="G66" s="2">
        <v>1.226437862E-3</v>
      </c>
      <c r="H66" s="2">
        <v>9.963680311E-12</v>
      </c>
      <c r="I66" s="2">
        <v>9.8141089280000006E-12</v>
      </c>
      <c r="J66" s="2">
        <f t="shared" si="0"/>
        <v>7.0976005610752476E-8</v>
      </c>
      <c r="K66" s="2"/>
      <c r="L66" s="2"/>
    </row>
    <row r="67" spans="1:12" x14ac:dyDescent="0.2">
      <c r="A67">
        <v>610</v>
      </c>
      <c r="B67" s="2">
        <v>8.8908458529999998E-2</v>
      </c>
      <c r="C67" s="2">
        <v>8.5349176730000004E-2</v>
      </c>
      <c r="D67" s="2">
        <v>3.7807746029999999E-2</v>
      </c>
      <c r="E67" s="2">
        <v>1.8176982229999999E-3</v>
      </c>
      <c r="F67" s="2">
        <v>1.7564865280000001E-3</v>
      </c>
      <c r="G67" s="2">
        <v>1.1389896780000001E-3</v>
      </c>
      <c r="H67" s="2">
        <v>1.011983065E-11</v>
      </c>
      <c r="I67" s="2">
        <v>1.0020320290000001E-11</v>
      </c>
      <c r="J67" s="2">
        <f t="shared" si="0"/>
        <v>6.8488921312349067E-8</v>
      </c>
      <c r="K67" s="2"/>
      <c r="L67" s="2"/>
    </row>
    <row r="68" spans="1:12" x14ac:dyDescent="0.2">
      <c r="A68">
        <v>615</v>
      </c>
      <c r="B68" s="2">
        <v>9.008869739E-2</v>
      </c>
      <c r="C68" s="2">
        <v>8.6445686640000005E-2</v>
      </c>
      <c r="D68" s="2">
        <v>3.7486991859999999E-2</v>
      </c>
      <c r="E68" s="2">
        <v>1.4177753549999999E-3</v>
      </c>
      <c r="F68" s="2">
        <v>1.8023154229999999E-3</v>
      </c>
      <c r="G68" s="2">
        <v>1.311006331E-3</v>
      </c>
      <c r="H68" s="2">
        <v>1.073721452E-11</v>
      </c>
      <c r="I68" s="2">
        <v>1.0377641110000001E-11</v>
      </c>
      <c r="J68" s="2">
        <f t="shared" si="0"/>
        <v>7.3432399443362029E-8</v>
      </c>
      <c r="K68" s="2"/>
      <c r="L68" s="2"/>
    </row>
    <row r="69" spans="1:12" x14ac:dyDescent="0.2">
      <c r="A69">
        <v>620</v>
      </c>
      <c r="B69" s="2">
        <v>8.8407309379999993E-2</v>
      </c>
      <c r="C69" s="2">
        <v>8.4802319390000006E-2</v>
      </c>
      <c r="D69" s="2">
        <v>3.605823532E-2</v>
      </c>
      <c r="E69" s="2">
        <v>1.3038870620000001E-3</v>
      </c>
      <c r="F69" s="2">
        <v>1.681134524E-3</v>
      </c>
      <c r="G69" s="2">
        <v>1.1282778309999999E-3</v>
      </c>
      <c r="H69" s="2">
        <v>8.2734065529999995E-12</v>
      </c>
      <c r="I69" s="2">
        <v>9.5098647550000006E-12</v>
      </c>
      <c r="J69" s="2">
        <f t="shared" si="0"/>
        <v>6.242837272539549E-8</v>
      </c>
      <c r="K69" s="2"/>
      <c r="L69" s="2"/>
    </row>
    <row r="70" spans="1:12" x14ac:dyDescent="0.2">
      <c r="A70">
        <v>625</v>
      </c>
      <c r="B70" s="2">
        <v>9.417693412E-2</v>
      </c>
      <c r="C70" s="2">
        <v>9.0147895610000001E-2</v>
      </c>
      <c r="D70" s="2">
        <v>3.763977927E-2</v>
      </c>
      <c r="E70" s="2">
        <v>2.7130088709999998E-3</v>
      </c>
      <c r="F70" s="2">
        <v>1.6211473780000001E-3</v>
      </c>
      <c r="G70" s="2">
        <v>9.7221241270000001E-4</v>
      </c>
      <c r="H70" s="2">
        <v>8.8951275609999993E-12</v>
      </c>
      <c r="I70" s="2">
        <v>1.012149165E-11</v>
      </c>
      <c r="J70" s="2">
        <f t="shared" ref="J70:J133" si="1">H70/((D70^2.22)*(B70^0.64))</f>
        <v>5.8599131431953404E-8</v>
      </c>
      <c r="K70" s="2"/>
      <c r="L70" s="2"/>
    </row>
    <row r="71" spans="1:12" x14ac:dyDescent="0.2">
      <c r="A71">
        <v>630</v>
      </c>
      <c r="B71" s="2">
        <v>8.9294513209999996E-2</v>
      </c>
      <c r="C71" s="2">
        <v>8.5258770139999995E-2</v>
      </c>
      <c r="D71" s="2">
        <v>3.7008300139999999E-2</v>
      </c>
      <c r="E71" s="2">
        <v>2.1828116239999999E-3</v>
      </c>
      <c r="F71" s="2">
        <v>1.4945533549999999E-3</v>
      </c>
      <c r="G71" s="2">
        <v>8.7305943139999996E-4</v>
      </c>
      <c r="H71" s="2">
        <v>7.6786382480000004E-12</v>
      </c>
      <c r="I71" s="2">
        <v>7.6284459089999996E-12</v>
      </c>
      <c r="J71" s="2">
        <f t="shared" si="1"/>
        <v>5.4341580678535796E-8</v>
      </c>
      <c r="K71" s="2"/>
      <c r="L71" s="2"/>
    </row>
    <row r="72" spans="1:12" x14ac:dyDescent="0.2">
      <c r="A72">
        <v>635</v>
      </c>
      <c r="B72" s="2">
        <v>8.3817368170000003E-2</v>
      </c>
      <c r="C72" s="2">
        <v>8.0148038589999998E-2</v>
      </c>
      <c r="D72" s="2">
        <v>3.6009625250000003E-2</v>
      </c>
      <c r="E72" s="2">
        <v>2.109599593E-3</v>
      </c>
      <c r="F72" s="2">
        <v>1.3934973190000001E-3</v>
      </c>
      <c r="G72" s="2">
        <v>7.8863222509999999E-4</v>
      </c>
      <c r="H72" s="2">
        <v>7.8978841320000004E-12</v>
      </c>
      <c r="I72" s="2">
        <v>7.5391279210000006E-12</v>
      </c>
      <c r="J72" s="2">
        <f t="shared" si="1"/>
        <v>6.1848288966373628E-8</v>
      </c>
      <c r="K72" s="2"/>
      <c r="L72" s="2"/>
    </row>
    <row r="73" spans="1:12" x14ac:dyDescent="0.2">
      <c r="A73">
        <v>640</v>
      </c>
      <c r="B73" s="2">
        <v>9.2450748590000006E-2</v>
      </c>
      <c r="C73" s="2">
        <v>8.8442841729999999E-2</v>
      </c>
      <c r="D73" s="2">
        <v>3.7831418589999999E-2</v>
      </c>
      <c r="E73" s="2">
        <v>1.303877209E-3</v>
      </c>
      <c r="F73" s="2">
        <v>1.515497382E-3</v>
      </c>
      <c r="G73" s="2">
        <v>8.8359356650000002E-4</v>
      </c>
      <c r="H73" s="2">
        <v>8.248528325E-12</v>
      </c>
      <c r="I73" s="2">
        <v>7.8295231619999994E-12</v>
      </c>
      <c r="J73" s="2">
        <f t="shared" si="1"/>
        <v>5.4370203992850508E-8</v>
      </c>
      <c r="K73" s="2"/>
      <c r="L73" s="2"/>
    </row>
    <row r="74" spans="1:12" x14ac:dyDescent="0.2">
      <c r="A74">
        <v>645</v>
      </c>
      <c r="B74" s="2">
        <v>8.6818246840000002E-2</v>
      </c>
      <c r="C74" s="2">
        <v>8.3319322700000004E-2</v>
      </c>
      <c r="D74" s="2">
        <v>3.8138348709999999E-2</v>
      </c>
      <c r="E74" s="2">
        <v>2.1921628570000001E-3</v>
      </c>
      <c r="F74" s="2">
        <v>1.600026234E-3</v>
      </c>
      <c r="G74" s="2">
        <v>1.073162137E-3</v>
      </c>
      <c r="H74" s="2">
        <v>8.1694103810000005E-12</v>
      </c>
      <c r="I74" s="2">
        <v>8.6814600159999999E-12</v>
      </c>
      <c r="J74" s="2">
        <f t="shared" si="1"/>
        <v>5.5062544916528435E-8</v>
      </c>
      <c r="K74" s="2"/>
      <c r="L74" s="2"/>
    </row>
    <row r="75" spans="1:12" x14ac:dyDescent="0.2">
      <c r="A75">
        <v>650</v>
      </c>
      <c r="B75" s="2">
        <v>8.8193641860000005E-2</v>
      </c>
      <c r="C75" s="2">
        <v>8.4529813080000002E-2</v>
      </c>
      <c r="D75" s="2">
        <v>3.8618169850000002E-2</v>
      </c>
      <c r="E75" s="2">
        <v>2.1643541019999999E-3</v>
      </c>
      <c r="F75" s="2">
        <v>1.4789449630000001E-3</v>
      </c>
      <c r="G75" s="2">
        <v>9.2554437080000001E-4</v>
      </c>
      <c r="H75" s="2">
        <v>6.9256938330000001E-12</v>
      </c>
      <c r="I75" s="2">
        <v>7.2773892290000006E-12</v>
      </c>
      <c r="J75" s="2">
        <f t="shared" si="1"/>
        <v>4.4947535432414244E-8</v>
      </c>
      <c r="K75" s="2"/>
      <c r="L75" s="2"/>
    </row>
    <row r="76" spans="1:12" x14ac:dyDescent="0.2">
      <c r="A76">
        <v>655</v>
      </c>
      <c r="B76" s="2">
        <v>8.5309847610000003E-2</v>
      </c>
      <c r="C76" s="2">
        <v>8.2124746109999994E-2</v>
      </c>
      <c r="D76" s="2">
        <v>3.8439947990000001E-2</v>
      </c>
      <c r="E76" s="2">
        <v>2.4590175579999999E-3</v>
      </c>
      <c r="F76" s="2">
        <v>1.369807986E-3</v>
      </c>
      <c r="G76" s="2">
        <v>8.8266744010000002E-4</v>
      </c>
      <c r="H76" s="2">
        <v>6.6982297430000003E-12</v>
      </c>
      <c r="I76" s="2">
        <v>7.2251667380000001E-12</v>
      </c>
      <c r="J76" s="2">
        <f t="shared" si="1"/>
        <v>4.4864494222814395E-8</v>
      </c>
      <c r="K76" s="2"/>
      <c r="L76" s="2"/>
    </row>
    <row r="77" spans="1:12" x14ac:dyDescent="0.2">
      <c r="A77">
        <v>660</v>
      </c>
      <c r="B77" s="2">
        <v>9.0816425739999998E-2</v>
      </c>
      <c r="C77" s="2">
        <v>8.6950747620000005E-2</v>
      </c>
      <c r="D77" s="2">
        <v>3.7240101499999997E-2</v>
      </c>
      <c r="E77" s="2">
        <v>2.4134920240000001E-3</v>
      </c>
      <c r="F77" s="2">
        <v>1.3046069720000001E-3</v>
      </c>
      <c r="G77" s="2">
        <v>6.0492093560000004E-4</v>
      </c>
      <c r="H77" s="2">
        <v>4.8094814399999998E-12</v>
      </c>
      <c r="I77" s="2">
        <v>5.8166999979999997E-12</v>
      </c>
      <c r="J77" s="2">
        <f t="shared" si="1"/>
        <v>3.3206945801539317E-8</v>
      </c>
      <c r="K77" s="2"/>
      <c r="L77" s="2"/>
    </row>
    <row r="78" spans="1:12" x14ac:dyDescent="0.2">
      <c r="A78">
        <v>665</v>
      </c>
      <c r="B78" s="2">
        <v>8.6430664970000001E-2</v>
      </c>
      <c r="C78" s="2">
        <v>8.2589240610000003E-2</v>
      </c>
      <c r="D78" s="2">
        <v>3.8356371190000002E-2</v>
      </c>
      <c r="E78" s="2">
        <v>2.2944822549999999E-3</v>
      </c>
      <c r="F78" s="2">
        <v>1.439791145E-3</v>
      </c>
      <c r="G78" s="2">
        <v>8.3625453989999996E-4</v>
      </c>
      <c r="H78" s="2">
        <v>6.1236593630000002E-12</v>
      </c>
      <c r="I78" s="2">
        <v>7.3994177499999999E-12</v>
      </c>
      <c r="J78" s="2">
        <f t="shared" si="1"/>
        <v>4.0871852204453011E-8</v>
      </c>
      <c r="K78" s="2"/>
      <c r="L78" s="2"/>
    </row>
    <row r="79" spans="1:12" x14ac:dyDescent="0.2">
      <c r="A79">
        <v>670</v>
      </c>
      <c r="B79" s="2">
        <v>8.5626716039999995E-2</v>
      </c>
      <c r="C79" s="2">
        <v>8.2045997879999999E-2</v>
      </c>
      <c r="D79" s="2">
        <v>3.77430079E-2</v>
      </c>
      <c r="E79" s="2">
        <v>1.8563433870000001E-3</v>
      </c>
      <c r="F79" s="2">
        <v>1.0694294620000001E-3</v>
      </c>
      <c r="G79" s="2">
        <v>4.4641579790000001E-4</v>
      </c>
      <c r="H79" s="2">
        <v>4.4956420570000002E-12</v>
      </c>
      <c r="I79" s="2">
        <v>5.6289127230000001E-12</v>
      </c>
      <c r="J79" s="2">
        <f t="shared" si="1"/>
        <v>3.1285617639787901E-8</v>
      </c>
      <c r="K79" s="2"/>
      <c r="L79" s="2"/>
    </row>
    <row r="80" spans="1:12" x14ac:dyDescent="0.2">
      <c r="A80">
        <v>675</v>
      </c>
      <c r="B80" s="2">
        <v>9.1155785490000002E-2</v>
      </c>
      <c r="C80" s="2">
        <v>8.7248784080000003E-2</v>
      </c>
      <c r="D80" s="2">
        <v>3.8466331149999998E-2</v>
      </c>
      <c r="E80" s="2">
        <v>1.6153098549999999E-3</v>
      </c>
      <c r="F80" s="2">
        <v>1.2313471580000001E-3</v>
      </c>
      <c r="G80" s="2">
        <v>6.4257688259999998E-4</v>
      </c>
      <c r="H80" s="2">
        <v>4.4606017700000002E-12</v>
      </c>
      <c r="I80" s="2">
        <v>5.6653376869999997E-12</v>
      </c>
      <c r="J80" s="2">
        <f t="shared" si="1"/>
        <v>2.8592507230041825E-8</v>
      </c>
      <c r="K80" s="2"/>
      <c r="L80" s="2"/>
    </row>
    <row r="81" spans="1:13" x14ac:dyDescent="0.2">
      <c r="A81">
        <v>680</v>
      </c>
      <c r="B81" s="2">
        <v>8.8767957209999998E-2</v>
      </c>
      <c r="C81" s="2">
        <v>8.4873097859999996E-2</v>
      </c>
      <c r="D81" s="2">
        <v>3.8584061480000001E-2</v>
      </c>
      <c r="E81" s="2">
        <v>1.7370764969999999E-3</v>
      </c>
      <c r="F81" s="2">
        <v>1.1601573919999999E-3</v>
      </c>
      <c r="G81" s="2">
        <v>5.1704475099999996E-4</v>
      </c>
      <c r="H81" s="2">
        <v>5.51783456E-12</v>
      </c>
      <c r="I81" s="2">
        <v>5.6493111940000004E-12</v>
      </c>
      <c r="J81" s="2">
        <f t="shared" si="1"/>
        <v>3.5732142861753405E-8</v>
      </c>
      <c r="K81" s="2"/>
      <c r="L81" s="2"/>
    </row>
    <row r="82" spans="1:13" x14ac:dyDescent="0.2">
      <c r="A82">
        <v>685</v>
      </c>
      <c r="B82" s="2">
        <v>8.4668243429999998E-2</v>
      </c>
      <c r="C82" s="2">
        <v>8.107882793E-2</v>
      </c>
      <c r="D82" s="2">
        <v>3.743431589E-2</v>
      </c>
      <c r="E82" s="2">
        <v>1.338474285E-3</v>
      </c>
      <c r="F82" s="2">
        <v>1.0040734709999999E-3</v>
      </c>
      <c r="G82" s="2">
        <v>3.1629557710000002E-4</v>
      </c>
      <c r="H82" s="2">
        <v>3.9129376010000003E-12</v>
      </c>
      <c r="I82" s="2">
        <v>3.9489780979999998E-12</v>
      </c>
      <c r="J82" s="2">
        <f t="shared" si="1"/>
        <v>2.793203584095486E-8</v>
      </c>
      <c r="K82" s="2"/>
      <c r="L82" s="2"/>
    </row>
    <row r="83" spans="1:13" x14ac:dyDescent="0.2">
      <c r="A83">
        <v>690</v>
      </c>
      <c r="B83" s="2">
        <v>8.1515525209999995E-2</v>
      </c>
      <c r="C83" s="2">
        <v>7.7818595460000001E-2</v>
      </c>
      <c r="D83" s="2">
        <v>3.6046127980000002E-2</v>
      </c>
      <c r="E83" s="2">
        <v>2.16060161E-3</v>
      </c>
      <c r="F83" s="2">
        <v>8.7911777650000005E-4</v>
      </c>
      <c r="G83" s="2">
        <v>3.3042913569999999E-4</v>
      </c>
      <c r="H83" s="2">
        <v>2.6544982430000001E-12</v>
      </c>
      <c r="I83" s="2">
        <v>1.9617747050000002E-12</v>
      </c>
      <c r="J83" s="2">
        <f t="shared" si="1"/>
        <v>2.1113609903400109E-8</v>
      </c>
      <c r="K83" s="2"/>
      <c r="L83" s="2"/>
    </row>
    <row r="84" spans="1:13" x14ac:dyDescent="0.2">
      <c r="A84">
        <v>695</v>
      </c>
      <c r="B84" s="2">
        <v>8.4571428939999999E-2</v>
      </c>
      <c r="C84" s="2">
        <v>8.1414091300000005E-2</v>
      </c>
      <c r="D84" s="2">
        <v>3.8981887010000001E-2</v>
      </c>
      <c r="E84" s="2">
        <v>1.396479194E-3</v>
      </c>
      <c r="F84" s="2">
        <v>9.8150218670000006E-4</v>
      </c>
      <c r="G84" s="2">
        <v>3.5802955570000001E-4</v>
      </c>
      <c r="H84" s="2">
        <v>3.213192342E-12</v>
      </c>
      <c r="I84" s="2">
        <v>4.42958021E-12</v>
      </c>
      <c r="J84" s="2">
        <f t="shared" si="1"/>
        <v>2.0979639911953365E-8</v>
      </c>
      <c r="K84" s="2"/>
      <c r="L84" s="2"/>
    </row>
    <row r="85" spans="1:13" x14ac:dyDescent="0.2">
      <c r="A85">
        <v>700</v>
      </c>
      <c r="B85" s="2">
        <v>8.2041109370000004E-2</v>
      </c>
      <c r="C85" s="2">
        <v>7.8460163989999998E-2</v>
      </c>
      <c r="D85" s="2">
        <v>3.7885720919999998E-2</v>
      </c>
      <c r="E85" s="2">
        <v>1.5142089460000001E-3</v>
      </c>
      <c r="F85" s="2">
        <v>9.1043418869999997E-4</v>
      </c>
      <c r="G85" s="2">
        <v>2.5699637720000003E-4</v>
      </c>
      <c r="H85" s="2">
        <v>2.0595439660000001E-12</v>
      </c>
      <c r="I85" s="2">
        <v>3.7575022659999997E-12</v>
      </c>
      <c r="J85" s="2">
        <f t="shared" si="1"/>
        <v>1.4607475214862468E-8</v>
      </c>
      <c r="K85" s="2"/>
      <c r="L85" s="2"/>
    </row>
    <row r="86" spans="1:13" x14ac:dyDescent="0.2">
      <c r="A86">
        <v>705</v>
      </c>
      <c r="B86" s="2">
        <v>9.0548381060000002E-2</v>
      </c>
      <c r="C86" s="2">
        <v>8.6555445970000006E-2</v>
      </c>
      <c r="D86" s="2">
        <v>3.7585567299999997E-2</v>
      </c>
      <c r="E86" s="2">
        <v>2.028373984E-3</v>
      </c>
      <c r="F86" s="2">
        <v>9.5926299539999995E-4</v>
      </c>
      <c r="G86" s="2">
        <v>2.7530358350000002E-4</v>
      </c>
      <c r="H86" s="2">
        <v>1.815984414E-12</v>
      </c>
      <c r="I86" s="2">
        <v>2.9646587510000001E-12</v>
      </c>
      <c r="J86" s="2">
        <f t="shared" si="1"/>
        <v>1.2307266696740011E-8</v>
      </c>
      <c r="K86" s="2"/>
      <c r="L86" s="2"/>
    </row>
    <row r="87" spans="1:13" x14ac:dyDescent="0.2">
      <c r="A87">
        <v>710</v>
      </c>
      <c r="B87" s="2">
        <v>8.7623260179999996E-2</v>
      </c>
      <c r="C87" s="2">
        <v>8.4534648140000002E-2</v>
      </c>
      <c r="D87" s="2">
        <v>3.7390630080000001E-2</v>
      </c>
      <c r="E87" s="2">
        <v>1.5226237979999999E-3</v>
      </c>
      <c r="F87" s="2">
        <v>9.0757818510000003E-4</v>
      </c>
      <c r="G87" s="2">
        <v>2.3210544239999999E-4</v>
      </c>
      <c r="H87" s="2">
        <v>2.0652072670000001E-12</v>
      </c>
      <c r="I87" s="2">
        <v>3.0494154669999998E-12</v>
      </c>
      <c r="J87" s="2">
        <f t="shared" si="1"/>
        <v>1.4459518920235798E-8</v>
      </c>
      <c r="K87" s="2"/>
      <c r="L87" s="2"/>
    </row>
    <row r="88" spans="1:13" x14ac:dyDescent="0.2">
      <c r="A88">
        <v>715</v>
      </c>
      <c r="B88" s="2">
        <v>9.0414636389999997E-2</v>
      </c>
      <c r="C88" s="2">
        <v>8.658649819E-2</v>
      </c>
      <c r="D88" s="2">
        <v>3.7190497539999999E-2</v>
      </c>
      <c r="E88" s="2">
        <v>1.7609129320000001E-3</v>
      </c>
      <c r="F88" s="2">
        <v>8.0157395639999997E-4</v>
      </c>
      <c r="G88" s="2">
        <v>1.6277714230000001E-4</v>
      </c>
      <c r="H88" s="2">
        <v>1.1556608620000001E-12</v>
      </c>
      <c r="I88" s="2">
        <v>2.0384064580000001E-12</v>
      </c>
      <c r="J88" s="2">
        <f t="shared" si="1"/>
        <v>8.0256200885061913E-9</v>
      </c>
      <c r="K88" s="2"/>
      <c r="L88" s="2"/>
    </row>
    <row r="89" spans="1:13" x14ac:dyDescent="0.2">
      <c r="A89">
        <v>720</v>
      </c>
      <c r="B89" s="2">
        <v>8.7085597350000002E-2</v>
      </c>
      <c r="C89" s="2">
        <v>8.3250685099999999E-2</v>
      </c>
      <c r="D89" s="2">
        <v>3.8555419489999999E-2</v>
      </c>
      <c r="E89" s="2">
        <v>2.1279813080000002E-3</v>
      </c>
      <c r="F89" s="2">
        <v>8.1650709169999998E-4</v>
      </c>
      <c r="G89" s="2">
        <v>1.080941158E-4</v>
      </c>
      <c r="H89" s="2">
        <v>1.45067276E-12</v>
      </c>
      <c r="I89" s="2">
        <v>2.2365883059999999E-12</v>
      </c>
      <c r="J89" s="2">
        <f t="shared" si="1"/>
        <v>9.5256394906946313E-9</v>
      </c>
      <c r="K89" s="2"/>
      <c r="L89" s="2"/>
    </row>
    <row r="90" spans="1:13" x14ac:dyDescent="0.2">
      <c r="A90">
        <v>725</v>
      </c>
      <c r="B90" s="2">
        <v>8.5845474190000007E-2</v>
      </c>
      <c r="C90" s="2">
        <v>8.2211437129999995E-2</v>
      </c>
      <c r="D90" s="2">
        <v>3.809656032E-2</v>
      </c>
      <c r="E90" s="2">
        <v>2.050869716E-3</v>
      </c>
      <c r="F90" s="2">
        <v>7.9398008619999995E-4</v>
      </c>
      <c r="G90" s="2">
        <v>1.201272953E-4</v>
      </c>
      <c r="H90" s="2">
        <v>7.7549356120000004E-13</v>
      </c>
      <c r="I90" s="2">
        <v>1.9394593519999999E-12</v>
      </c>
      <c r="J90" s="2">
        <f t="shared" si="1"/>
        <v>5.2775536634234334E-9</v>
      </c>
      <c r="K90" s="2"/>
      <c r="L90" s="2"/>
    </row>
    <row r="91" spans="1:13" x14ac:dyDescent="0.2">
      <c r="A91">
        <v>730</v>
      </c>
      <c r="B91" s="2">
        <v>8.707148243E-2</v>
      </c>
      <c r="C91" s="2">
        <v>8.3372124589999999E-2</v>
      </c>
      <c r="D91" s="2">
        <v>3.9303725419999998E-2</v>
      </c>
      <c r="E91" s="2">
        <v>2.2360184430000002E-3</v>
      </c>
      <c r="F91" s="2">
        <v>7.5654208480000005E-4</v>
      </c>
      <c r="G91" s="2">
        <v>1.2849509569999999E-4</v>
      </c>
      <c r="H91" s="2">
        <v>4.1748574930000001E-14</v>
      </c>
      <c r="I91" s="2">
        <v>2.0010899190000001E-12</v>
      </c>
      <c r="J91" s="2">
        <f t="shared" si="1"/>
        <v>2.6271096696212429E-10</v>
      </c>
      <c r="K91" s="2"/>
      <c r="L91" s="2"/>
    </row>
    <row r="92" spans="1:13" x14ac:dyDescent="0.2">
      <c r="A92">
        <v>735</v>
      </c>
      <c r="B92" s="2">
        <v>8.4950958369999996E-2</v>
      </c>
      <c r="C92" s="2">
        <v>8.1097818969999999E-2</v>
      </c>
      <c r="D92" s="2">
        <v>3.7131903440000003E-2</v>
      </c>
      <c r="E92" s="2">
        <v>1.5956678040000001E-3</v>
      </c>
      <c r="F92" s="2">
        <v>7.7485150349999995E-4</v>
      </c>
      <c r="G92" s="2">
        <v>1.455139317E-4</v>
      </c>
      <c r="H92" s="2">
        <v>5.4309013500000002E-13</v>
      </c>
      <c r="I92" s="2">
        <v>1.4142471520000001E-12</v>
      </c>
      <c r="J92" s="2">
        <f t="shared" si="1"/>
        <v>3.9388133533448113E-9</v>
      </c>
      <c r="K92" s="2"/>
      <c r="L92" s="2"/>
    </row>
    <row r="93" spans="1:13" x14ac:dyDescent="0.2">
      <c r="A93">
        <v>740</v>
      </c>
      <c r="B93" s="2">
        <v>8.6567325180000002E-2</v>
      </c>
      <c r="C93" s="2">
        <v>8.2716570520000005E-2</v>
      </c>
      <c r="D93" s="2">
        <v>3.5611212420000003E-2</v>
      </c>
      <c r="E93" s="2">
        <v>2.1281339360000001E-3</v>
      </c>
      <c r="F93" s="2">
        <v>7.1137737579999997E-4</v>
      </c>
      <c r="G93" s="2">
        <v>9.9276426870000003E-5</v>
      </c>
      <c r="H93" s="2">
        <v>6.7843814269999996E-13</v>
      </c>
      <c r="I93" s="2">
        <v>2.3651784750000002E-12</v>
      </c>
      <c r="J93" s="2">
        <f t="shared" si="1"/>
        <v>5.3343448780529792E-9</v>
      </c>
      <c r="K93" s="2"/>
      <c r="L93" s="2"/>
    </row>
    <row r="94" spans="1:13" x14ac:dyDescent="0.2">
      <c r="A94">
        <v>745</v>
      </c>
      <c r="B94" s="2">
        <v>8.5536658210000005E-2</v>
      </c>
      <c r="C94" s="2">
        <v>8.2033593520000003E-2</v>
      </c>
      <c r="D94" s="2">
        <v>3.6849413880000001E-2</v>
      </c>
      <c r="E94" s="2">
        <v>2.2760867560000001E-3</v>
      </c>
      <c r="F94" s="2">
        <v>7.3715889709999999E-4</v>
      </c>
      <c r="G94" s="2">
        <v>9.9569720550000005E-5</v>
      </c>
      <c r="H94" s="2">
        <v>6.491497141E-13</v>
      </c>
      <c r="I94" s="2">
        <v>2.2295585200000002E-12</v>
      </c>
      <c r="J94" s="2">
        <f t="shared" si="1"/>
        <v>4.7675089183086882E-9</v>
      </c>
      <c r="K94" s="2"/>
      <c r="L94" s="2"/>
    </row>
    <row r="95" spans="1:13" x14ac:dyDescent="0.2">
      <c r="A95">
        <v>750</v>
      </c>
      <c r="B95" s="2">
        <v>8.6205242730000006E-2</v>
      </c>
      <c r="C95" s="2">
        <v>8.2587986299999999E-2</v>
      </c>
      <c r="D95" s="2">
        <v>3.7696566309999999E-2</v>
      </c>
      <c r="E95" s="2">
        <v>2.447169314E-3</v>
      </c>
      <c r="F95" s="2">
        <v>7.512617989E-4</v>
      </c>
      <c r="G95" s="2">
        <v>1.690304831E-4</v>
      </c>
      <c r="H95" s="2">
        <v>9.5275397659999998E-14</v>
      </c>
      <c r="I95" s="2">
        <v>2.3656634079999999E-12</v>
      </c>
      <c r="J95" s="2">
        <f t="shared" si="1"/>
        <v>6.6198665517894811E-10</v>
      </c>
      <c r="K95" s="2"/>
      <c r="L95" s="2"/>
    </row>
    <row r="96" spans="1:13" x14ac:dyDescent="0.2">
      <c r="A96">
        <v>755</v>
      </c>
      <c r="B96" s="2">
        <v>8.7961925750000003E-2</v>
      </c>
      <c r="C96" s="2">
        <v>8.4404251429999994E-2</v>
      </c>
      <c r="D96" s="2">
        <v>3.8395313459999997E-2</v>
      </c>
      <c r="E96" s="2">
        <v>2.0120663550000002E-3</v>
      </c>
      <c r="F96" s="2">
        <v>8.2758794309999997E-4</v>
      </c>
      <c r="G96" s="2">
        <v>1.4127117259999999E-4</v>
      </c>
      <c r="H96" s="2">
        <v>1.0043369459999999E-12</v>
      </c>
      <c r="I96" s="2">
        <v>1.8227843880000001E-12</v>
      </c>
      <c r="J96" s="2">
        <f t="shared" si="1"/>
        <v>6.6135275922196339E-9</v>
      </c>
      <c r="K96" s="2"/>
      <c r="L96" s="2"/>
      <c r="M96" s="2"/>
    </row>
    <row r="97" spans="1:13" x14ac:dyDescent="0.2">
      <c r="A97">
        <v>760</v>
      </c>
      <c r="B97" s="2">
        <v>8.3582551399999996E-2</v>
      </c>
      <c r="C97" s="2">
        <v>7.9980630979999995E-2</v>
      </c>
      <c r="D97" s="2">
        <v>3.6580838730000002E-2</v>
      </c>
      <c r="E97" s="2">
        <v>1.93128919E-3</v>
      </c>
      <c r="F97" s="2">
        <v>7.3182326239999999E-4</v>
      </c>
      <c r="G97" s="2">
        <v>1.014511837E-4</v>
      </c>
      <c r="H97" s="2">
        <v>1.3923571499999999E-13</v>
      </c>
      <c r="I97" s="2">
        <v>1.4946040990000001E-12</v>
      </c>
      <c r="J97" s="2">
        <f t="shared" si="1"/>
        <v>1.0548082730204985E-9</v>
      </c>
      <c r="K97" s="2"/>
      <c r="L97" s="2"/>
      <c r="M97" s="2"/>
    </row>
    <row r="98" spans="1:13" x14ac:dyDescent="0.2">
      <c r="A98">
        <v>765</v>
      </c>
      <c r="B98" s="2">
        <v>8.3176411869999994E-2</v>
      </c>
      <c r="C98" s="2">
        <v>7.9635609849999997E-2</v>
      </c>
      <c r="D98" s="2">
        <v>3.789168423E-2</v>
      </c>
      <c r="E98" s="2">
        <v>2.2866241190000001E-3</v>
      </c>
      <c r="F98" s="2">
        <v>7.3235461190000002E-4</v>
      </c>
      <c r="G98" s="2">
        <v>1.244356738E-4</v>
      </c>
      <c r="H98" s="2">
        <v>-4.4186140870000001E-14</v>
      </c>
      <c r="I98" s="2">
        <v>2.291641925E-12</v>
      </c>
      <c r="J98" s="2">
        <f t="shared" si="1"/>
        <v>-3.1054066425966354E-10</v>
      </c>
      <c r="K98" s="2"/>
      <c r="L98" s="2"/>
      <c r="M98" s="2"/>
    </row>
    <row r="99" spans="1:13" x14ac:dyDescent="0.2">
      <c r="A99">
        <v>770</v>
      </c>
      <c r="B99" s="2">
        <v>8.5366353579999998E-2</v>
      </c>
      <c r="C99" s="2">
        <v>8.178636198E-2</v>
      </c>
      <c r="D99" s="2">
        <v>3.7268698310000001E-2</v>
      </c>
      <c r="E99" s="2">
        <v>2.0092472060000001E-3</v>
      </c>
      <c r="F99" s="2">
        <v>7.6212125469999996E-4</v>
      </c>
      <c r="G99" s="2">
        <v>1.15545175E-4</v>
      </c>
      <c r="H99" s="2">
        <v>1.2498447790000001E-13</v>
      </c>
      <c r="I99" s="2">
        <v>2.3509194070000001E-12</v>
      </c>
      <c r="J99" s="2">
        <f t="shared" si="1"/>
        <v>8.9628967707836389E-10</v>
      </c>
      <c r="K99" s="2"/>
      <c r="L99" s="2"/>
      <c r="M99" s="2"/>
    </row>
    <row r="100" spans="1:13" x14ac:dyDescent="0.2">
      <c r="A100">
        <v>775</v>
      </c>
      <c r="B100" s="2">
        <v>8.7863121289999999E-2</v>
      </c>
      <c r="C100" s="2">
        <v>8.4318410940000005E-2</v>
      </c>
      <c r="D100" s="2">
        <v>3.7735011630000002E-2</v>
      </c>
      <c r="E100" s="2">
        <v>1.593059925E-3</v>
      </c>
      <c r="F100" s="2">
        <v>7.1818529150000001E-4</v>
      </c>
      <c r="G100" s="2">
        <v>4.7425796509999999E-5</v>
      </c>
      <c r="H100" s="2">
        <v>3.5273195389999999E-13</v>
      </c>
      <c r="I100" s="2">
        <v>1.9741720260000002E-12</v>
      </c>
      <c r="J100" s="2">
        <f t="shared" si="1"/>
        <v>2.415659948922794E-9</v>
      </c>
      <c r="K100" s="2"/>
      <c r="L100" s="2"/>
      <c r="M100" s="2"/>
    </row>
    <row r="101" spans="1:13" x14ac:dyDescent="0.2">
      <c r="A101">
        <v>780</v>
      </c>
      <c r="B101" s="2">
        <v>8.8825111070000004E-2</v>
      </c>
      <c r="C101" s="2">
        <v>8.4920132600000003E-2</v>
      </c>
      <c r="D101" s="2">
        <v>3.8802942319999999E-2</v>
      </c>
      <c r="E101" s="2">
        <v>2.3975407680000001E-3</v>
      </c>
      <c r="F101" s="2">
        <v>7.5685203859999996E-4</v>
      </c>
      <c r="G101" s="2">
        <v>8.7548259710000002E-5</v>
      </c>
      <c r="H101" s="2">
        <v>-3.5359096900000002E-14</v>
      </c>
      <c r="I101" s="2">
        <v>1.769739805E-12</v>
      </c>
      <c r="J101" s="2">
        <f t="shared" si="1"/>
        <v>-2.2602617580723942E-10</v>
      </c>
      <c r="K101" s="2"/>
      <c r="L101" s="2"/>
      <c r="M101" s="2"/>
    </row>
    <row r="102" spans="1:13" x14ac:dyDescent="0.2">
      <c r="A102">
        <v>785</v>
      </c>
      <c r="B102" s="2">
        <v>8.1822119829999998E-2</v>
      </c>
      <c r="C102" s="2">
        <v>7.8421587429999995E-2</v>
      </c>
      <c r="D102" s="2">
        <v>3.7049636769999998E-2</v>
      </c>
      <c r="E102" s="2">
        <v>2.052061748E-3</v>
      </c>
      <c r="F102" s="2">
        <v>7.1207477199999999E-4</v>
      </c>
      <c r="G102" s="2">
        <v>1.11652454E-4</v>
      </c>
      <c r="H102" s="2">
        <v>-7.5258132690000001E-13</v>
      </c>
      <c r="I102" s="2">
        <v>1.7801007570000001E-12</v>
      </c>
      <c r="J102" s="2">
        <f t="shared" si="1"/>
        <v>-5.6184406036993156E-9</v>
      </c>
      <c r="K102" s="2"/>
      <c r="L102" s="2"/>
      <c r="M102" s="2"/>
    </row>
    <row r="103" spans="1:13" x14ac:dyDescent="0.2">
      <c r="A103">
        <v>790</v>
      </c>
      <c r="B103" s="2">
        <v>8.7985805419999993E-2</v>
      </c>
      <c r="C103" s="2">
        <v>8.4483718789999995E-2</v>
      </c>
      <c r="D103" s="2">
        <v>3.8254633390000001E-2</v>
      </c>
      <c r="E103" s="2">
        <v>1.936871428E-3</v>
      </c>
      <c r="F103" s="2">
        <v>7.6696981900000003E-4</v>
      </c>
      <c r="G103" s="2">
        <v>9.6477964319999996E-5</v>
      </c>
      <c r="H103" s="2">
        <v>-4.1796174990000002E-13</v>
      </c>
      <c r="I103" s="2">
        <v>1.6793642310000001E-12</v>
      </c>
      <c r="J103" s="2">
        <f t="shared" si="1"/>
        <v>-2.774302974745802E-9</v>
      </c>
      <c r="K103" s="2"/>
      <c r="L103" s="2"/>
      <c r="M103" s="2"/>
    </row>
    <row r="104" spans="1:13" x14ac:dyDescent="0.2">
      <c r="A104">
        <v>795</v>
      </c>
      <c r="B104" s="2">
        <v>8.7058987249999997E-2</v>
      </c>
      <c r="C104" s="2">
        <v>8.3592056060000003E-2</v>
      </c>
      <c r="D104" s="2">
        <v>3.798772978E-2</v>
      </c>
      <c r="E104" s="2">
        <v>1.7654989360000001E-3</v>
      </c>
      <c r="F104" s="2">
        <v>7.4792979469999997E-4</v>
      </c>
      <c r="G104" s="2">
        <v>1.206669776E-4</v>
      </c>
      <c r="H104" s="2">
        <v>6.883965183E-13</v>
      </c>
      <c r="I104" s="2">
        <v>1.739927411E-12</v>
      </c>
      <c r="J104" s="2">
        <f t="shared" si="1"/>
        <v>4.6725046186313888E-9</v>
      </c>
      <c r="K104" s="2"/>
      <c r="L104" s="2"/>
      <c r="M104" s="2"/>
    </row>
    <row r="105" spans="1:13" x14ac:dyDescent="0.2">
      <c r="A105">
        <v>800</v>
      </c>
      <c r="B105" s="2">
        <v>8.4342211870000003E-2</v>
      </c>
      <c r="C105" s="2">
        <v>8.066288211E-2</v>
      </c>
      <c r="D105" s="2">
        <v>3.9438803580000001E-2</v>
      </c>
      <c r="E105" s="2">
        <v>1.657011841E-3</v>
      </c>
      <c r="F105" s="2">
        <v>7.1917050200000004E-4</v>
      </c>
      <c r="G105" s="2">
        <v>9.4549365709999995E-5</v>
      </c>
      <c r="H105" s="2">
        <v>2.7748179149999999E-13</v>
      </c>
      <c r="I105" s="2">
        <v>2.1826607440000001E-12</v>
      </c>
      <c r="J105" s="2">
        <f t="shared" si="1"/>
        <v>1.7685405187583331E-9</v>
      </c>
      <c r="K105" s="2"/>
      <c r="L105" s="2"/>
      <c r="M105" s="2"/>
    </row>
    <row r="106" spans="1:13" x14ac:dyDescent="0.2">
      <c r="A106">
        <v>805</v>
      </c>
      <c r="B106" s="2">
        <v>8.604035267E-2</v>
      </c>
      <c r="C106" s="2">
        <v>8.2187457549999995E-2</v>
      </c>
      <c r="D106" s="2">
        <v>3.9912119279999998E-2</v>
      </c>
      <c r="E106" s="2">
        <v>1.6963991529999999E-3</v>
      </c>
      <c r="F106" s="2">
        <v>7.2391943829999998E-4</v>
      </c>
      <c r="G106" s="2">
        <v>9.5600063039999998E-5</v>
      </c>
      <c r="H106" s="2">
        <v>-7.3945256580000001E-13</v>
      </c>
      <c r="I106" s="2">
        <v>1.7726343389999999E-12</v>
      </c>
      <c r="J106" s="2">
        <f t="shared" si="1"/>
        <v>-4.5315658219527715E-9</v>
      </c>
      <c r="K106" s="2"/>
      <c r="L106" s="2"/>
      <c r="M106" s="2"/>
    </row>
    <row r="107" spans="1:13" x14ac:dyDescent="0.2">
      <c r="A107">
        <v>810</v>
      </c>
      <c r="B107" s="2">
        <v>8.6831852700000003E-2</v>
      </c>
      <c r="C107" s="2">
        <v>8.3409944489999999E-2</v>
      </c>
      <c r="D107" s="2">
        <v>3.9247661199999999E-2</v>
      </c>
      <c r="E107" s="2">
        <v>2.1584045819999999E-3</v>
      </c>
      <c r="F107" s="2">
        <v>7.3938392329999996E-4</v>
      </c>
      <c r="G107" s="2">
        <v>8.5653301420000004E-5</v>
      </c>
      <c r="H107" s="2">
        <v>4.2487372170000002E-13</v>
      </c>
      <c r="I107" s="2">
        <v>1.3513958239999999E-12</v>
      </c>
      <c r="J107" s="2">
        <f t="shared" si="1"/>
        <v>2.6868206157568318E-9</v>
      </c>
      <c r="K107" s="2"/>
      <c r="L107" s="2"/>
      <c r="M107" s="2"/>
    </row>
    <row r="108" spans="1:13" x14ac:dyDescent="0.2">
      <c r="A108">
        <v>815</v>
      </c>
      <c r="B108" s="2">
        <v>8.7686661629999996E-2</v>
      </c>
      <c r="C108" s="2">
        <v>8.3806204699999998E-2</v>
      </c>
      <c r="D108" s="2">
        <v>3.7915989269999999E-2</v>
      </c>
      <c r="E108" s="2">
        <v>2.3689036100000001E-3</v>
      </c>
      <c r="F108" s="2">
        <v>7.2809274600000001E-4</v>
      </c>
      <c r="G108" s="2">
        <v>1.111058904E-4</v>
      </c>
      <c r="H108" s="2">
        <v>-4.451668456E-13</v>
      </c>
      <c r="I108" s="2">
        <v>1.6764311990000001E-12</v>
      </c>
      <c r="J108" s="2">
        <f t="shared" si="1"/>
        <v>-3.0203664640329418E-9</v>
      </c>
      <c r="K108" s="2"/>
      <c r="L108" s="2"/>
      <c r="M108" s="2"/>
    </row>
    <row r="109" spans="1:13" x14ac:dyDescent="0.2">
      <c r="A109">
        <v>820</v>
      </c>
      <c r="B109" s="2">
        <v>8.5429384809999995E-2</v>
      </c>
      <c r="C109" s="2">
        <v>8.1576811690000001E-2</v>
      </c>
      <c r="D109" s="2">
        <v>3.9292521609999999E-2</v>
      </c>
      <c r="E109" s="2">
        <v>1.4726001760000001E-3</v>
      </c>
      <c r="F109" s="2">
        <v>7.3004102760000004E-4</v>
      </c>
      <c r="G109" s="2">
        <v>1.2937415959999999E-4</v>
      </c>
      <c r="H109" s="2">
        <v>-5.2769428259999995E-13</v>
      </c>
      <c r="I109" s="2">
        <v>1.8364525660000001E-12</v>
      </c>
      <c r="J109" s="2">
        <f t="shared" si="1"/>
        <v>-3.3634559998725627E-9</v>
      </c>
      <c r="K109" s="2"/>
      <c r="L109" s="2"/>
      <c r="M109" s="2"/>
    </row>
    <row r="110" spans="1:13" x14ac:dyDescent="0.2">
      <c r="A110">
        <v>825</v>
      </c>
      <c r="B110" s="2">
        <v>8.7640660869999998E-2</v>
      </c>
      <c r="C110" s="2">
        <v>8.398837026E-2</v>
      </c>
      <c r="D110" s="2">
        <v>3.7911833020000001E-2</v>
      </c>
      <c r="E110" s="2">
        <v>1.941643618E-3</v>
      </c>
      <c r="F110" s="2">
        <v>7.310594475E-4</v>
      </c>
      <c r="G110" s="2">
        <v>1.2918832209999999E-4</v>
      </c>
      <c r="H110" s="2">
        <v>-3.5735469480000003E-14</v>
      </c>
      <c r="I110" s="2">
        <v>1.560247339E-12</v>
      </c>
      <c r="J110" s="2">
        <f t="shared" si="1"/>
        <v>-2.4259836080106849E-10</v>
      </c>
      <c r="K110" s="2"/>
      <c r="L110" s="2"/>
      <c r="M110" s="2"/>
    </row>
    <row r="111" spans="1:13" x14ac:dyDescent="0.2">
      <c r="A111">
        <v>830</v>
      </c>
      <c r="B111" s="2">
        <v>8.6048775349999995E-2</v>
      </c>
      <c r="C111" s="2">
        <v>8.2188815530000001E-2</v>
      </c>
      <c r="D111" s="2">
        <v>3.8312369139999997E-2</v>
      </c>
      <c r="E111" s="2">
        <v>2.1496746419999999E-3</v>
      </c>
      <c r="F111" s="2">
        <v>7.1679049899999998E-4</v>
      </c>
      <c r="G111" s="2">
        <v>8.4710248509999993E-5</v>
      </c>
      <c r="H111" s="2">
        <v>1.89399538E-13</v>
      </c>
      <c r="I111" s="2">
        <v>1.9356665720000001E-12</v>
      </c>
      <c r="J111" s="2">
        <f t="shared" si="1"/>
        <v>1.2709536491985935E-9</v>
      </c>
      <c r="K111" s="2"/>
      <c r="L111" s="2"/>
      <c r="M111" s="2"/>
    </row>
    <row r="112" spans="1:13" x14ac:dyDescent="0.2">
      <c r="A112">
        <v>835</v>
      </c>
      <c r="B112" s="2">
        <v>8.4727387259999995E-2</v>
      </c>
      <c r="C112" s="2">
        <v>8.1007311289999995E-2</v>
      </c>
      <c r="D112" s="2">
        <v>3.8961241280000003E-2</v>
      </c>
      <c r="E112" s="2">
        <v>2.471330409E-3</v>
      </c>
      <c r="F112" s="2">
        <v>7.0323001650000004E-4</v>
      </c>
      <c r="G112" s="2">
        <v>1.0083253589999999E-4</v>
      </c>
      <c r="H112" s="2">
        <v>-3.2604935200000002E-14</v>
      </c>
      <c r="I112" s="2">
        <v>2.0169109139999998E-12</v>
      </c>
      <c r="J112" s="2">
        <f t="shared" si="1"/>
        <v>-2.1288414522594477E-10</v>
      </c>
      <c r="K112" s="2"/>
      <c r="L112" s="2"/>
      <c r="M112" s="2"/>
    </row>
    <row r="113" spans="1:13" x14ac:dyDescent="0.2">
      <c r="A113">
        <v>840</v>
      </c>
      <c r="B113" s="2">
        <v>8.4362805769999993E-2</v>
      </c>
      <c r="C113" s="2">
        <v>8.06524723E-2</v>
      </c>
      <c r="D113" s="2">
        <v>3.8183435000000002E-2</v>
      </c>
      <c r="E113" s="2">
        <v>2.0380534340000002E-3</v>
      </c>
      <c r="F113" s="2">
        <v>7.1046965369999998E-4</v>
      </c>
      <c r="G113" s="2">
        <v>8.3019814940000003E-5</v>
      </c>
      <c r="H113" s="2">
        <v>3.701513625E-14</v>
      </c>
      <c r="I113" s="2">
        <v>1.463317284E-12</v>
      </c>
      <c r="J113" s="2">
        <f t="shared" si="1"/>
        <v>2.5344294903014533E-10</v>
      </c>
      <c r="K113" s="2"/>
      <c r="L113" s="2"/>
      <c r="M113" s="2"/>
    </row>
    <row r="114" spans="1:13" x14ac:dyDescent="0.2">
      <c r="A114">
        <v>845</v>
      </c>
      <c r="B114" s="2">
        <v>8.9879241210000002E-2</v>
      </c>
      <c r="C114" s="2">
        <v>8.595959048E-2</v>
      </c>
      <c r="D114" s="2">
        <v>3.8413564829999997E-2</v>
      </c>
      <c r="E114" s="2">
        <v>1.74071974E-3</v>
      </c>
      <c r="F114" s="2">
        <v>7.4205174060000003E-4</v>
      </c>
      <c r="G114" s="2">
        <v>1.3065880899999999E-4</v>
      </c>
      <c r="H114" s="2">
        <v>-5.3563131610000005E-13</v>
      </c>
      <c r="I114" s="2">
        <v>1.5519358220000001E-12</v>
      </c>
      <c r="J114" s="2">
        <f t="shared" si="1"/>
        <v>-3.4751064076602182E-9</v>
      </c>
      <c r="K114" s="2"/>
      <c r="L114" s="2"/>
      <c r="M114" s="2"/>
    </row>
    <row r="115" spans="1:13" x14ac:dyDescent="0.2">
      <c r="A115">
        <v>850</v>
      </c>
      <c r="B115" s="2">
        <v>8.9690980540000007E-2</v>
      </c>
      <c r="C115" s="2">
        <v>8.5965222480000006E-2</v>
      </c>
      <c r="D115" s="2">
        <v>3.8766394420000003E-2</v>
      </c>
      <c r="E115" s="2">
        <v>2.336018014E-3</v>
      </c>
      <c r="F115" s="2">
        <v>7.210080858E-4</v>
      </c>
      <c r="G115" s="2">
        <v>8.3793642449999994E-5</v>
      </c>
      <c r="H115" s="2">
        <v>-8.2344342790000004E-13</v>
      </c>
      <c r="I115" s="2">
        <v>2.2955355049999998E-12</v>
      </c>
      <c r="J115" s="2">
        <f t="shared" si="1"/>
        <v>-5.2420787784591392E-9</v>
      </c>
      <c r="K115" s="2"/>
      <c r="L115" s="2"/>
      <c r="M115" s="2"/>
    </row>
    <row r="116" spans="1:13" x14ac:dyDescent="0.2">
      <c r="A116">
        <v>855</v>
      </c>
      <c r="B116" s="2">
        <v>8.9213294560000003E-2</v>
      </c>
      <c r="C116" s="2">
        <v>8.5348615749999995E-2</v>
      </c>
      <c r="D116" s="2">
        <v>3.9126497439999998E-2</v>
      </c>
      <c r="E116" s="2">
        <v>1.454921616E-3</v>
      </c>
      <c r="F116" s="2">
        <v>7.2935470109999998E-4</v>
      </c>
      <c r="G116" s="2">
        <v>1.096336148E-4</v>
      </c>
      <c r="H116" s="2">
        <v>-5.0165372790000003E-13</v>
      </c>
      <c r="I116" s="2">
        <v>1.7984784179999999E-12</v>
      </c>
      <c r="J116" s="2">
        <f t="shared" si="1"/>
        <v>-3.1393776069718319E-9</v>
      </c>
      <c r="K116" s="2"/>
      <c r="L116" s="2"/>
      <c r="M116" s="2"/>
    </row>
    <row r="117" spans="1:13" x14ac:dyDescent="0.2">
      <c r="A117">
        <v>860</v>
      </c>
      <c r="B117" s="2">
        <v>8.9521601480000004E-2</v>
      </c>
      <c r="C117" s="2">
        <v>8.5917155630000006E-2</v>
      </c>
      <c r="D117" s="2">
        <v>3.817552909E-2</v>
      </c>
      <c r="E117" s="2">
        <v>1.843238877E-3</v>
      </c>
      <c r="F117" s="2">
        <v>7.2052101539999997E-4</v>
      </c>
      <c r="G117" s="2">
        <v>7.9218470670000004E-5</v>
      </c>
      <c r="H117" s="2">
        <v>3.3101082819999999E-13</v>
      </c>
      <c r="I117" s="2">
        <v>1.808133643E-12</v>
      </c>
      <c r="J117" s="2">
        <f t="shared" si="1"/>
        <v>2.1829587919649753E-9</v>
      </c>
      <c r="K117" s="2"/>
      <c r="L117" s="2"/>
      <c r="M117" s="2"/>
    </row>
    <row r="118" spans="1:13" x14ac:dyDescent="0.2">
      <c r="A118">
        <v>865</v>
      </c>
      <c r="B118" s="2">
        <v>8.9770764559999994E-2</v>
      </c>
      <c r="C118" s="2">
        <v>8.5705250750000003E-2</v>
      </c>
      <c r="D118" s="2">
        <v>3.7735960339999999E-2</v>
      </c>
      <c r="E118" s="2">
        <v>1.9760704419999999E-3</v>
      </c>
      <c r="F118" s="2">
        <v>7.002301057E-4</v>
      </c>
      <c r="G118" s="2">
        <v>7.9354240649999995E-5</v>
      </c>
      <c r="H118" s="2">
        <v>-3.74946792E-13</v>
      </c>
      <c r="I118" s="2">
        <v>1.809481612E-12</v>
      </c>
      <c r="J118" s="2">
        <f t="shared" si="1"/>
        <v>-2.5325981641537216E-9</v>
      </c>
      <c r="K118" s="2"/>
      <c r="L118" s="2"/>
      <c r="M118" s="2"/>
    </row>
    <row r="119" spans="1:13" x14ac:dyDescent="0.2">
      <c r="A119">
        <v>870</v>
      </c>
      <c r="B119" s="2">
        <v>9.2701670250000007E-2</v>
      </c>
      <c r="C119" s="2">
        <v>8.8730603199999994E-2</v>
      </c>
      <c r="D119" s="2">
        <v>3.749065117E-2</v>
      </c>
      <c r="E119" s="2">
        <v>1.6171389920000001E-3</v>
      </c>
      <c r="F119" s="2">
        <v>7.3078270289999995E-4</v>
      </c>
      <c r="G119" s="2">
        <v>9.9165121190000001E-5</v>
      </c>
      <c r="H119" s="2">
        <v>5.619906804E-14</v>
      </c>
      <c r="I119" s="2">
        <v>1.9820395689999998E-12</v>
      </c>
      <c r="J119" s="2">
        <f t="shared" si="1"/>
        <v>3.7729760814253314E-10</v>
      </c>
      <c r="K119" s="2"/>
      <c r="L119" s="2"/>
      <c r="M119" s="2"/>
    </row>
    <row r="120" spans="1:13" x14ac:dyDescent="0.2">
      <c r="A120">
        <v>875</v>
      </c>
      <c r="B120" s="2">
        <v>9.064852759E-2</v>
      </c>
      <c r="C120" s="2">
        <v>8.6928199250000004E-2</v>
      </c>
      <c r="D120" s="2">
        <v>3.9212875190000003E-2</v>
      </c>
      <c r="E120" s="2">
        <v>1.3833709270000001E-3</v>
      </c>
      <c r="F120" s="2">
        <v>7.5153854350000005E-4</v>
      </c>
      <c r="G120" s="2">
        <v>1.1927004490000001E-4</v>
      </c>
      <c r="H120" s="2">
        <v>1.959550628E-13</v>
      </c>
      <c r="I120" s="2">
        <v>1.9449965639999999E-12</v>
      </c>
      <c r="J120" s="2">
        <f t="shared" si="1"/>
        <v>1.2079081752669958E-9</v>
      </c>
      <c r="K120" s="2"/>
      <c r="L120" s="2"/>
      <c r="M120" s="2"/>
    </row>
    <row r="121" spans="1:13" x14ac:dyDescent="0.2">
      <c r="A121">
        <v>880</v>
      </c>
      <c r="B121" s="2">
        <v>9.0432453590000003E-2</v>
      </c>
      <c r="C121" s="2">
        <v>8.6632536809999994E-2</v>
      </c>
      <c r="D121" s="2">
        <v>3.9151254240000002E-2</v>
      </c>
      <c r="E121" s="2">
        <v>2.0121548010000002E-3</v>
      </c>
      <c r="F121" s="2">
        <v>7.1199728349999997E-4</v>
      </c>
      <c r="G121" s="2">
        <v>8.9745461330000001E-5</v>
      </c>
      <c r="H121" s="2">
        <v>-1.742804301E-13</v>
      </c>
      <c r="I121" s="2">
        <v>1.9701566859999999E-12</v>
      </c>
      <c r="J121" s="2">
        <f t="shared" si="1"/>
        <v>-1.0797063444546396E-9</v>
      </c>
      <c r="K121" s="2"/>
      <c r="L121" s="2"/>
      <c r="M121" s="2"/>
    </row>
    <row r="122" spans="1:13" x14ac:dyDescent="0.2">
      <c r="A122">
        <v>885</v>
      </c>
      <c r="B122" s="2">
        <v>9.0991219380000002E-2</v>
      </c>
      <c r="C122" s="2">
        <v>8.7271985220000001E-2</v>
      </c>
      <c r="D122" s="2">
        <v>3.9269300819999998E-2</v>
      </c>
      <c r="E122" s="2">
        <v>1.989958225E-3</v>
      </c>
      <c r="F122" s="2">
        <v>7.6649381840000004E-4</v>
      </c>
      <c r="G122" s="2">
        <v>1.5508654659999999E-4</v>
      </c>
      <c r="H122" s="2">
        <v>-3.1536037069999998E-13</v>
      </c>
      <c r="I122" s="2">
        <v>1.9386812359999999E-12</v>
      </c>
      <c r="J122" s="2">
        <f t="shared" si="1"/>
        <v>-1.933078151073845E-9</v>
      </c>
      <c r="K122" s="2"/>
      <c r="L122" s="2"/>
      <c r="M122" s="2"/>
    </row>
    <row r="123" spans="1:13" x14ac:dyDescent="0.2">
      <c r="A123">
        <v>890</v>
      </c>
      <c r="B123" s="2">
        <v>8.9093896209999995E-2</v>
      </c>
      <c r="C123" s="2">
        <v>8.53727086E-2</v>
      </c>
      <c r="D123" s="2">
        <v>3.7730177730000002E-2</v>
      </c>
      <c r="E123" s="2">
        <v>2.2570758050000001E-3</v>
      </c>
      <c r="F123" s="2">
        <v>7.2094166710000003E-4</v>
      </c>
      <c r="G123" s="2">
        <v>7.6840486310000004E-5</v>
      </c>
      <c r="H123" s="2">
        <v>-7.2136675630000003E-13</v>
      </c>
      <c r="I123" s="2">
        <v>1.8568256890000002E-12</v>
      </c>
      <c r="J123" s="2">
        <f t="shared" si="1"/>
        <v>-4.8978354021391808E-9</v>
      </c>
      <c r="K123" s="2"/>
      <c r="L123" s="2"/>
      <c r="M123" s="2"/>
    </row>
    <row r="124" spans="1:13" x14ac:dyDescent="0.2">
      <c r="A124">
        <v>895</v>
      </c>
      <c r="B124" s="2">
        <v>8.958301296E-2</v>
      </c>
      <c r="C124" s="2">
        <v>8.6037218989999997E-2</v>
      </c>
      <c r="D124" s="2">
        <v>3.7659882870000001E-2</v>
      </c>
      <c r="E124" s="2">
        <v>1.6549715879999999E-3</v>
      </c>
      <c r="F124" s="2">
        <v>7.2161692380000005E-4</v>
      </c>
      <c r="G124" s="2">
        <v>9.4916269530000001E-5</v>
      </c>
      <c r="H124" s="2">
        <v>-9.508676856999999E-13</v>
      </c>
      <c r="I124" s="2">
        <v>1.734280833E-12</v>
      </c>
      <c r="J124" s="2">
        <f t="shared" si="1"/>
        <v>-6.4601761603608164E-9</v>
      </c>
      <c r="K124" s="2"/>
      <c r="L124" s="2"/>
      <c r="M124" s="2"/>
    </row>
    <row r="125" spans="1:13" x14ac:dyDescent="0.2">
      <c r="A125">
        <v>900</v>
      </c>
      <c r="B125" s="2">
        <v>8.5841818200000003E-2</v>
      </c>
      <c r="C125" s="2">
        <v>8.1907880680000003E-2</v>
      </c>
      <c r="D125" s="2">
        <v>3.934352604E-2</v>
      </c>
      <c r="E125" s="2">
        <v>1.8141804769999999E-3</v>
      </c>
      <c r="F125" s="2">
        <v>6.9689810139999999E-4</v>
      </c>
      <c r="G125" s="2">
        <v>8.9627027779999995E-5</v>
      </c>
      <c r="H125" s="2">
        <v>4.6281650559999996E-13</v>
      </c>
      <c r="I125" s="2">
        <v>1.622520887E-12</v>
      </c>
      <c r="J125" s="2">
        <f t="shared" si="1"/>
        <v>2.9323976126676453E-9</v>
      </c>
      <c r="K125" s="2"/>
      <c r="L125" s="2"/>
      <c r="M125" s="2"/>
    </row>
    <row r="126" spans="1:13" x14ac:dyDescent="0.2">
      <c r="A126">
        <v>905</v>
      </c>
      <c r="B126" s="2">
        <v>8.5922018720000007E-2</v>
      </c>
      <c r="C126" s="2">
        <v>8.2272873790000006E-2</v>
      </c>
      <c r="D126" s="2">
        <v>3.9412149360000003E-2</v>
      </c>
      <c r="E126" s="2">
        <v>2.2033242860000002E-3</v>
      </c>
      <c r="F126" s="2">
        <v>7.3148009919999995E-4</v>
      </c>
      <c r="G126" s="2">
        <v>1.146494867E-4</v>
      </c>
      <c r="H126" s="2">
        <v>3.0667944780000002E-13</v>
      </c>
      <c r="I126" s="2">
        <v>2.0992038350000001E-12</v>
      </c>
      <c r="J126" s="2">
        <f t="shared" si="1"/>
        <v>1.9344563926668913E-9</v>
      </c>
      <c r="K126" s="2"/>
      <c r="L126" s="2"/>
      <c r="M126" s="2"/>
    </row>
    <row r="127" spans="1:13" x14ac:dyDescent="0.2">
      <c r="A127">
        <v>910</v>
      </c>
      <c r="B127" s="2">
        <v>8.3886785810000003E-2</v>
      </c>
      <c r="C127" s="2">
        <v>8.0183234310000004E-2</v>
      </c>
      <c r="D127" s="2">
        <v>3.8744574099999998E-2</v>
      </c>
      <c r="E127" s="2">
        <v>1.651328825E-3</v>
      </c>
      <c r="F127" s="2">
        <v>7.6653809750000003E-4</v>
      </c>
      <c r="G127" s="2">
        <v>1.3615515780000001E-4</v>
      </c>
      <c r="H127" s="2">
        <v>1.110387669E-13</v>
      </c>
      <c r="I127" s="2">
        <v>1.4007129190000001E-12</v>
      </c>
      <c r="J127" s="2">
        <f t="shared" si="1"/>
        <v>7.3872462598841666E-10</v>
      </c>
      <c r="K127" s="2"/>
      <c r="L127" s="2"/>
      <c r="M127" s="2"/>
    </row>
    <row r="128" spans="1:13" x14ac:dyDescent="0.2">
      <c r="A128">
        <v>915</v>
      </c>
      <c r="B128" s="2">
        <v>9.0901161549999998E-2</v>
      </c>
      <c r="C128" s="2">
        <v>8.7019918639999999E-2</v>
      </c>
      <c r="D128" s="2">
        <v>3.9158889099999997E-2</v>
      </c>
      <c r="E128" s="2">
        <v>1.258239319E-3</v>
      </c>
      <c r="F128" s="2">
        <v>7.9531952969999996E-4</v>
      </c>
      <c r="G128" s="2">
        <v>1.255888159E-4</v>
      </c>
      <c r="H128" s="2">
        <v>-4.2385308780000001E-13</v>
      </c>
      <c r="I128" s="2">
        <v>1.141422712E-12</v>
      </c>
      <c r="J128" s="2">
        <f t="shared" si="1"/>
        <v>-2.6160588470771083E-9</v>
      </c>
      <c r="K128" s="2"/>
      <c r="L128" s="2"/>
      <c r="M128" s="2"/>
    </row>
    <row r="129" spans="1:13" x14ac:dyDescent="0.2">
      <c r="A129">
        <v>920</v>
      </c>
      <c r="B129" s="2">
        <v>8.8543229139999999E-2</v>
      </c>
      <c r="C129" s="2">
        <v>8.4788802679999997E-2</v>
      </c>
      <c r="D129" s="2">
        <v>3.9607086579999999E-2</v>
      </c>
      <c r="E129" s="2">
        <v>1.5836243270000001E-3</v>
      </c>
      <c r="F129" s="2">
        <v>6.5684763149999998E-4</v>
      </c>
      <c r="G129" s="2">
        <v>1.197191486E-4</v>
      </c>
      <c r="H129" s="2">
        <v>-4.6390577209999996E-13</v>
      </c>
      <c r="I129" s="2">
        <v>1.568265912E-12</v>
      </c>
      <c r="J129" s="2">
        <f t="shared" si="1"/>
        <v>-2.8391903818577311E-9</v>
      </c>
      <c r="K129" s="2"/>
      <c r="L129" s="2"/>
      <c r="M129" s="2"/>
    </row>
    <row r="130" spans="1:13" x14ac:dyDescent="0.2">
      <c r="A130">
        <v>925</v>
      </c>
      <c r="B130" s="2">
        <v>8.7603684400000006E-2</v>
      </c>
      <c r="C130" s="2">
        <v>8.4206053870000006E-2</v>
      </c>
      <c r="D130" s="2">
        <v>3.9755717740000002E-2</v>
      </c>
      <c r="E130" s="2">
        <v>1.851008244E-3</v>
      </c>
      <c r="F130" s="2">
        <v>7.0730369609999996E-4</v>
      </c>
      <c r="G130" s="2">
        <v>1.152200646E-4</v>
      </c>
      <c r="H130" s="2">
        <v>6.7758134160000001E-14</v>
      </c>
      <c r="I130" s="2">
        <v>1.986985334E-12</v>
      </c>
      <c r="J130" s="2">
        <f t="shared" si="1"/>
        <v>4.1407595454859467E-10</v>
      </c>
      <c r="K130" s="2"/>
      <c r="L130" s="2"/>
      <c r="M130" s="2"/>
    </row>
    <row r="131" spans="1:13" x14ac:dyDescent="0.2">
      <c r="A131">
        <v>930</v>
      </c>
      <c r="B131" s="2">
        <v>9.0193564320000003E-2</v>
      </c>
      <c r="C131" s="2">
        <v>8.6416073539999999E-2</v>
      </c>
      <c r="D131" s="2">
        <v>3.9294599739999998E-2</v>
      </c>
      <c r="E131" s="2">
        <v>2.916821118E-3</v>
      </c>
      <c r="F131" s="2">
        <v>7.235652053E-4</v>
      </c>
      <c r="G131" s="2">
        <v>1.3527931690000001E-4</v>
      </c>
      <c r="H131" s="2">
        <v>-3.9466871510000001E-13</v>
      </c>
      <c r="I131" s="2">
        <v>2.5405037809999999E-12</v>
      </c>
      <c r="J131" s="2">
        <f t="shared" si="1"/>
        <v>-2.4294131607501864E-9</v>
      </c>
      <c r="K131" s="2"/>
      <c r="L131" s="2"/>
      <c r="M131" s="2"/>
    </row>
    <row r="132" spans="1:13" x14ac:dyDescent="0.2">
      <c r="A132">
        <v>935</v>
      </c>
      <c r="B132" s="2">
        <v>8.6116434409999998E-2</v>
      </c>
      <c r="C132" s="2">
        <v>8.2149297819999995E-2</v>
      </c>
      <c r="D132" s="2">
        <v>3.9625383120000003E-2</v>
      </c>
      <c r="E132" s="2">
        <v>2.2248016840000001E-3</v>
      </c>
      <c r="F132" s="2">
        <v>6.8394645689999999E-4</v>
      </c>
      <c r="G132" s="2">
        <v>9.3775497830000004E-5</v>
      </c>
      <c r="H132" s="2">
        <v>-5.895433672E-13</v>
      </c>
      <c r="I132" s="2">
        <v>2.3022966740000001E-12</v>
      </c>
      <c r="J132" s="2">
        <f t="shared" si="1"/>
        <v>-3.669100260220236E-9</v>
      </c>
      <c r="K132" s="2"/>
      <c r="L132" s="2"/>
      <c r="M132" s="2"/>
    </row>
    <row r="133" spans="1:13" x14ac:dyDescent="0.2">
      <c r="A133">
        <v>940</v>
      </c>
      <c r="B133" s="2">
        <v>8.4403808459999993E-2</v>
      </c>
      <c r="C133" s="2">
        <v>8.0983418579999994E-2</v>
      </c>
      <c r="D133" s="2">
        <v>3.8538613780000001E-2</v>
      </c>
      <c r="E133" s="2">
        <v>1.775763833E-3</v>
      </c>
      <c r="F133" s="2">
        <v>7.2238073870000005E-4</v>
      </c>
      <c r="G133" s="2">
        <v>1.000583299E-4</v>
      </c>
      <c r="H133" s="2">
        <v>7.3155759739999997E-14</v>
      </c>
      <c r="I133" s="2">
        <v>1.8479579110000002E-12</v>
      </c>
      <c r="J133" s="2">
        <f t="shared" si="1"/>
        <v>4.9055476574591607E-10</v>
      </c>
      <c r="K133" s="2"/>
      <c r="L133" s="2"/>
      <c r="M133" s="2"/>
    </row>
    <row r="134" spans="1:13" x14ac:dyDescent="0.2">
      <c r="A134">
        <v>945</v>
      </c>
      <c r="B134" s="2">
        <v>8.4320183330000006E-2</v>
      </c>
      <c r="C134" s="2">
        <v>8.0827482219999996E-2</v>
      </c>
      <c r="D134" s="2">
        <v>3.7513194309999998E-2</v>
      </c>
      <c r="E134" s="2">
        <v>2.373788962E-3</v>
      </c>
      <c r="F134" s="2">
        <v>7.6737940090000005E-4</v>
      </c>
      <c r="G134" s="2">
        <v>1.1571082409999999E-4</v>
      </c>
      <c r="H134" s="2">
        <v>-4.8158421360000003E-13</v>
      </c>
      <c r="I134" s="2">
        <v>1.791920639E-12</v>
      </c>
      <c r="J134" s="2">
        <f t="shared" ref="J134:J173" si="2">H134/((D134^2.22)*(B134^0.64))</f>
        <v>-3.4307373590910293E-9</v>
      </c>
      <c r="K134" s="2"/>
      <c r="L134" s="2"/>
      <c r="M134" s="2"/>
    </row>
    <row r="135" spans="1:13" x14ac:dyDescent="0.2">
      <c r="A135">
        <v>950</v>
      </c>
      <c r="B135" s="2">
        <v>8.4368359180000005E-2</v>
      </c>
      <c r="C135" s="2">
        <v>8.0812976819999993E-2</v>
      </c>
      <c r="D135" s="2">
        <v>3.800715574E-2</v>
      </c>
      <c r="E135" s="2">
        <v>1.8811981639999999E-3</v>
      </c>
      <c r="F135" s="2">
        <v>7.4748700340000003E-4</v>
      </c>
      <c r="G135" s="2">
        <v>1.176149375E-4</v>
      </c>
      <c r="H135" s="2">
        <v>2.7004732599999998E-13</v>
      </c>
      <c r="I135" s="2">
        <v>2.1059114690000001E-12</v>
      </c>
      <c r="J135" s="2">
        <f t="shared" si="2"/>
        <v>1.8680298555235475E-9</v>
      </c>
      <c r="K135" s="2"/>
      <c r="L135" s="2"/>
      <c r="M135" s="2"/>
    </row>
    <row r="136" spans="1:13" x14ac:dyDescent="0.2">
      <c r="A136">
        <v>955</v>
      </c>
      <c r="B136" s="2">
        <v>8.7959796940000001E-2</v>
      </c>
      <c r="C136" s="2">
        <v>8.4086642729999994E-2</v>
      </c>
      <c r="D136" s="2">
        <v>3.963825847E-2</v>
      </c>
      <c r="E136" s="2">
        <v>1.654983896E-3</v>
      </c>
      <c r="F136" s="2">
        <v>7.2833628120000003E-4</v>
      </c>
      <c r="G136" s="2">
        <v>1.077750996E-4</v>
      </c>
      <c r="H136" s="2">
        <v>-1.644858872E-13</v>
      </c>
      <c r="I136" s="2">
        <v>1.46835202E-12</v>
      </c>
      <c r="J136" s="2">
        <f t="shared" si="2"/>
        <v>-1.0091887654950679E-9</v>
      </c>
      <c r="K136" s="2"/>
      <c r="L136" s="2"/>
      <c r="M136" s="2"/>
    </row>
    <row r="137" spans="1:13" x14ac:dyDescent="0.2">
      <c r="A137">
        <v>960</v>
      </c>
      <c r="B137" s="2">
        <v>8.7340730350000007E-2</v>
      </c>
      <c r="C137" s="2">
        <v>8.3503367790000005E-2</v>
      </c>
      <c r="D137" s="2">
        <v>3.8597388589999997E-2</v>
      </c>
      <c r="E137" s="2">
        <v>2.4961607689999998E-3</v>
      </c>
      <c r="F137" s="2">
        <v>7.0475764640000002E-4</v>
      </c>
      <c r="G137" s="2">
        <v>1.2861732039999999E-4</v>
      </c>
      <c r="H137" s="2">
        <v>2.9519787019999998E-13</v>
      </c>
      <c r="I137" s="2">
        <v>1.6534532149999999E-12</v>
      </c>
      <c r="J137" s="2">
        <f t="shared" si="2"/>
        <v>1.9300824777000039E-9</v>
      </c>
      <c r="K137" s="2"/>
      <c r="L137" s="2"/>
      <c r="M137" s="2"/>
    </row>
    <row r="138" spans="1:13" x14ac:dyDescent="0.2">
      <c r="A138">
        <v>965</v>
      </c>
      <c r="B138" s="2">
        <v>8.7988582120000006E-2</v>
      </c>
      <c r="C138" s="2">
        <v>8.4130336920000007E-2</v>
      </c>
      <c r="D138" s="2">
        <v>3.9585582500000001E-2</v>
      </c>
      <c r="E138" s="2">
        <v>1.498248654E-3</v>
      </c>
      <c r="F138" s="2">
        <v>7.5369715089999996E-4</v>
      </c>
      <c r="G138" s="2">
        <v>1.361922923E-4</v>
      </c>
      <c r="H138" s="2">
        <v>-1.5649571869999999E-13</v>
      </c>
      <c r="I138" s="2">
        <v>2.350341458E-12</v>
      </c>
      <c r="J138" s="2">
        <f t="shared" si="2"/>
        <v>-9.6280289583948389E-10</v>
      </c>
      <c r="K138" s="2"/>
      <c r="L138" s="2"/>
      <c r="M138" s="2"/>
    </row>
    <row r="139" spans="1:13" x14ac:dyDescent="0.2">
      <c r="A139">
        <v>970</v>
      </c>
      <c r="B139" s="2">
        <v>8.6475092269999998E-2</v>
      </c>
      <c r="C139" s="2">
        <v>8.2937797290000004E-2</v>
      </c>
      <c r="D139" s="2">
        <v>3.9013149240000003E-2</v>
      </c>
      <c r="E139" s="2">
        <v>9.5613387429999998E-4</v>
      </c>
      <c r="F139" s="2">
        <v>7.4002597059999995E-4</v>
      </c>
      <c r="G139" s="2">
        <v>1.106788559E-4</v>
      </c>
      <c r="H139" s="2">
        <v>-4.1500833219999998E-13</v>
      </c>
      <c r="I139" s="2">
        <v>1.7712843639999999E-12</v>
      </c>
      <c r="J139" s="2">
        <f t="shared" si="2"/>
        <v>-2.6666014704033122E-9</v>
      </c>
      <c r="K139" s="2"/>
      <c r="L139" s="2"/>
      <c r="M139" s="2"/>
    </row>
    <row r="140" spans="1:13" x14ac:dyDescent="0.2">
      <c r="A140">
        <v>975</v>
      </c>
      <c r="B140" s="2">
        <v>8.2665729369999996E-2</v>
      </c>
      <c r="C140" s="2">
        <v>7.915966361E-2</v>
      </c>
      <c r="D140" s="2">
        <v>3.8830048309999997E-2</v>
      </c>
      <c r="E140" s="2">
        <v>1.754821695E-3</v>
      </c>
      <c r="F140" s="2">
        <v>7.1751003479999999E-4</v>
      </c>
      <c r="G140" s="2">
        <v>9.2345352499999999E-5</v>
      </c>
      <c r="H140" s="2">
        <v>-2.6605113479999999E-14</v>
      </c>
      <c r="I140" s="2">
        <v>1.9627585539999999E-12</v>
      </c>
      <c r="J140" s="2">
        <f t="shared" si="2"/>
        <v>-1.7779681951733222E-10</v>
      </c>
      <c r="K140" s="2"/>
      <c r="L140" s="2"/>
      <c r="M140" s="2"/>
    </row>
    <row r="141" spans="1:13" x14ac:dyDescent="0.2">
      <c r="A141">
        <v>980</v>
      </c>
      <c r="B141" s="2">
        <v>9.1130748859999999E-2</v>
      </c>
      <c r="C141" s="2">
        <v>8.7089626899999995E-2</v>
      </c>
      <c r="D141" s="2">
        <v>3.9657684419999999E-2</v>
      </c>
      <c r="E141" s="2">
        <v>2.3149176029999999E-3</v>
      </c>
      <c r="F141" s="2">
        <v>7.5912134390000003E-4</v>
      </c>
      <c r="G141" s="2">
        <v>1.082674387E-4</v>
      </c>
      <c r="H141" s="2">
        <v>-3.0812958929999998E-13</v>
      </c>
      <c r="I141" s="2">
        <v>1.590965776E-12</v>
      </c>
      <c r="J141" s="2">
        <f t="shared" si="2"/>
        <v>-1.8461250765373516E-9</v>
      </c>
      <c r="K141" s="2"/>
      <c r="L141" s="2"/>
      <c r="M141" s="2"/>
    </row>
    <row r="142" spans="1:13" x14ac:dyDescent="0.2">
      <c r="A142">
        <v>985</v>
      </c>
      <c r="B142" s="2">
        <v>9.0224848539999999E-2</v>
      </c>
      <c r="C142" s="2">
        <v>8.6338515419999998E-2</v>
      </c>
      <c r="D142" s="2">
        <v>3.9843902549999997E-2</v>
      </c>
      <c r="E142" s="2">
        <v>1.9755277040000001E-3</v>
      </c>
      <c r="F142" s="2">
        <v>7.5685203859999996E-4</v>
      </c>
      <c r="G142" s="2">
        <v>1.121405879E-4</v>
      </c>
      <c r="H142" s="2">
        <v>-1.9144301970000001E-13</v>
      </c>
      <c r="I142" s="2">
        <v>1.7624964069999999E-12</v>
      </c>
      <c r="J142" s="2">
        <f t="shared" si="2"/>
        <v>-1.1424243277610685E-9</v>
      </c>
      <c r="K142" s="2"/>
      <c r="L142" s="2"/>
      <c r="M142" s="2"/>
    </row>
    <row r="143" spans="1:13" x14ac:dyDescent="0.2">
      <c r="A143">
        <v>990</v>
      </c>
      <c r="B143" s="2">
        <v>8.5811968609999997E-2</v>
      </c>
      <c r="C143" s="2">
        <v>8.1968911539999995E-2</v>
      </c>
      <c r="D143" s="2">
        <v>3.998385979E-2</v>
      </c>
      <c r="E143" s="2">
        <v>2.232333109E-3</v>
      </c>
      <c r="F143" s="2">
        <v>7.4177499609999996E-4</v>
      </c>
      <c r="G143" s="2">
        <v>9.5199081079999995E-5</v>
      </c>
      <c r="H143" s="2">
        <v>-7.425808861E-13</v>
      </c>
      <c r="I143" s="2">
        <v>2.1065819549999999E-12</v>
      </c>
      <c r="J143" s="2">
        <f t="shared" si="2"/>
        <v>-4.5403471877350741E-9</v>
      </c>
      <c r="K143" s="2"/>
      <c r="L143" s="2"/>
      <c r="M143" s="2"/>
    </row>
    <row r="144" spans="1:13" x14ac:dyDescent="0.2">
      <c r="A144">
        <v>995</v>
      </c>
      <c r="B144" s="2">
        <v>8.5203268380000002E-2</v>
      </c>
      <c r="C144" s="2">
        <v>8.1499870099999996E-2</v>
      </c>
      <c r="D144" s="2">
        <v>3.9601303970000001E-2</v>
      </c>
      <c r="E144" s="2">
        <v>1.855183653E-3</v>
      </c>
      <c r="F144" s="2">
        <v>6.9171744360000005E-4</v>
      </c>
      <c r="G144" s="2">
        <v>8.6989246549999997E-5</v>
      </c>
      <c r="H144" s="2">
        <v>5.3425644919999998E-13</v>
      </c>
      <c r="I144" s="2">
        <v>1.7126291870000001E-12</v>
      </c>
      <c r="J144" s="2">
        <f t="shared" si="2"/>
        <v>3.352298716248155E-9</v>
      </c>
      <c r="K144" s="2"/>
      <c r="L144" s="2"/>
      <c r="M144" s="2"/>
    </row>
    <row r="145" spans="1:13" x14ac:dyDescent="0.2">
      <c r="A145">
        <v>1000</v>
      </c>
      <c r="B145" s="2">
        <v>9.3628719809999997E-2</v>
      </c>
      <c r="C145" s="2">
        <v>8.9678212009999994E-2</v>
      </c>
      <c r="D145" s="2">
        <v>3.962398265E-2</v>
      </c>
      <c r="E145" s="2">
        <v>1.691850321E-3</v>
      </c>
      <c r="F145" s="2">
        <v>7.7547141130000004E-4</v>
      </c>
      <c r="G145" s="2">
        <v>9.5890903959999999E-5</v>
      </c>
      <c r="H145" s="2">
        <v>-2.0114457650000001E-13</v>
      </c>
      <c r="I145" s="2">
        <v>1.8694983759999999E-12</v>
      </c>
      <c r="J145" s="2">
        <f t="shared" si="2"/>
        <v>-1.1866959916338173E-9</v>
      </c>
      <c r="K145" s="2"/>
      <c r="L145" s="2"/>
      <c r="M145" s="2"/>
    </row>
    <row r="146" spans="1:13" x14ac:dyDescent="0.2">
      <c r="A146">
        <v>1005</v>
      </c>
      <c r="B146" s="2">
        <v>9.0550556150000003E-2</v>
      </c>
      <c r="C146" s="2">
        <v>8.6785991889999997E-2</v>
      </c>
      <c r="D146" s="2">
        <v>3.8729982039999999E-2</v>
      </c>
      <c r="E146" s="2">
        <v>1.815844075E-3</v>
      </c>
      <c r="F146" s="2">
        <v>7.2932149180000004E-4</v>
      </c>
      <c r="G146" s="2">
        <v>8.4424069369999996E-5</v>
      </c>
      <c r="H146" s="2">
        <v>-1.2018240659999999E-13</v>
      </c>
      <c r="I146" s="2">
        <v>1.699401509E-12</v>
      </c>
      <c r="J146" s="2">
        <f t="shared" si="2"/>
        <v>-7.6201861736802821E-10</v>
      </c>
      <c r="K146" s="2"/>
      <c r="L146" s="2"/>
      <c r="M146" s="2"/>
    </row>
    <row r="147" spans="1:13" x14ac:dyDescent="0.2">
      <c r="A147">
        <v>1010</v>
      </c>
      <c r="B147" s="2">
        <v>8.8170641480000006E-2</v>
      </c>
      <c r="C147" s="2">
        <v>8.4467959120000005E-2</v>
      </c>
      <c r="D147" s="2">
        <v>3.9954856390000001E-2</v>
      </c>
      <c r="E147" s="2">
        <v>2.9716205020000001E-3</v>
      </c>
      <c r="F147" s="2">
        <v>6.897913016E-4</v>
      </c>
      <c r="G147" s="2">
        <v>1.272985398E-4</v>
      </c>
      <c r="H147" s="2">
        <v>-5.6706064049999999E-14</v>
      </c>
      <c r="I147" s="2">
        <v>1.9929580549999999E-12</v>
      </c>
      <c r="J147" s="2">
        <f t="shared" si="2"/>
        <v>-3.4130110115013662E-10</v>
      </c>
      <c r="K147" s="2"/>
      <c r="L147" s="2"/>
      <c r="M147" s="2"/>
    </row>
    <row r="148" spans="1:13" x14ac:dyDescent="0.2">
      <c r="A148">
        <v>1015</v>
      </c>
      <c r="B148" s="2">
        <v>9.0554443540000001E-2</v>
      </c>
      <c r="C148" s="2">
        <v>8.6482215769999995E-2</v>
      </c>
      <c r="D148" s="2">
        <v>3.9869020759999999E-2</v>
      </c>
      <c r="E148" s="2">
        <v>2.057801685E-3</v>
      </c>
      <c r="F148" s="2">
        <v>7.1356919250000004E-4</v>
      </c>
      <c r="G148" s="2">
        <v>1.3884116049999999E-4</v>
      </c>
      <c r="H148" s="2">
        <v>-7.4513136380000001E-13</v>
      </c>
      <c r="I148" s="2">
        <v>1.5999631009999999E-12</v>
      </c>
      <c r="J148" s="2">
        <f t="shared" si="2"/>
        <v>-4.4299582234218189E-9</v>
      </c>
      <c r="K148" s="2"/>
      <c r="L148" s="2"/>
      <c r="M148" s="2"/>
    </row>
    <row r="149" spans="1:13" x14ac:dyDescent="0.2">
      <c r="A149">
        <v>1020</v>
      </c>
      <c r="B149" s="2">
        <v>8.9720598740000004E-2</v>
      </c>
      <c r="C149" s="2">
        <v>8.5736775919999994E-2</v>
      </c>
      <c r="D149" s="2">
        <v>3.9425837890000003E-2</v>
      </c>
      <c r="E149" s="2">
        <v>1.8231888780000001E-3</v>
      </c>
      <c r="F149" s="2">
        <v>7.6270795310000002E-4</v>
      </c>
      <c r="G149" s="2">
        <v>1.2003192499999999E-4</v>
      </c>
      <c r="H149" s="2">
        <v>-5.402053499E-14</v>
      </c>
      <c r="I149" s="2">
        <v>2.1076271930000002E-12</v>
      </c>
      <c r="J149" s="2">
        <f t="shared" si="2"/>
        <v>-3.3118772183572921E-10</v>
      </c>
      <c r="K149" s="2"/>
      <c r="L149" s="2"/>
      <c r="M149" s="2"/>
    </row>
    <row r="150" spans="1:13" x14ac:dyDescent="0.2">
      <c r="A150">
        <v>1025</v>
      </c>
      <c r="B150" s="2">
        <v>8.7991914170000005E-2</v>
      </c>
      <c r="C150" s="2">
        <v>8.4015788820000006E-2</v>
      </c>
      <c r="D150" s="2">
        <v>3.944603185E-2</v>
      </c>
      <c r="E150" s="2">
        <v>2.1392485539999998E-3</v>
      </c>
      <c r="F150" s="2">
        <v>7.3056130730000002E-4</v>
      </c>
      <c r="G150" s="2">
        <v>9.9065414869999995E-5</v>
      </c>
      <c r="H150" s="2">
        <v>-2.559244985E-13</v>
      </c>
      <c r="I150" s="2">
        <v>1.801261773E-12</v>
      </c>
      <c r="J150" s="2">
        <f t="shared" si="2"/>
        <v>-1.5868691541957608E-9</v>
      </c>
      <c r="K150" s="2"/>
      <c r="L150" s="2"/>
      <c r="M150" s="2"/>
    </row>
    <row r="151" spans="1:13" x14ac:dyDescent="0.2">
      <c r="A151">
        <v>1030</v>
      </c>
      <c r="B151" s="2">
        <v>8.8443406560000007E-2</v>
      </c>
      <c r="C151" s="2">
        <v>8.4879946940000006E-2</v>
      </c>
      <c r="D151" s="2">
        <v>3.8773803379999999E-2</v>
      </c>
      <c r="E151" s="2">
        <v>2.9322648839999999E-3</v>
      </c>
      <c r="F151" s="2">
        <v>7.5503659449999995E-4</v>
      </c>
      <c r="G151" s="2">
        <v>7.7168299229999994E-5</v>
      </c>
      <c r="H151" s="2">
        <v>-2.743246897E-13</v>
      </c>
      <c r="I151" s="2">
        <v>2.1115656340000001E-12</v>
      </c>
      <c r="J151" s="2">
        <f t="shared" si="2"/>
        <v>-1.7613422176459482E-9</v>
      </c>
      <c r="K151" s="2"/>
      <c r="L151" s="2"/>
      <c r="M151" s="2"/>
    </row>
    <row r="152" spans="1:13" x14ac:dyDescent="0.2">
      <c r="A152">
        <v>1035</v>
      </c>
      <c r="B152" s="2">
        <v>8.2822752090000007E-2</v>
      </c>
      <c r="C152" s="2">
        <v>7.9056990539999997E-2</v>
      </c>
      <c r="D152" s="2">
        <v>3.9424392230000001E-2</v>
      </c>
      <c r="E152" s="2">
        <v>1.286557756E-3</v>
      </c>
      <c r="F152" s="2">
        <v>7.5222486990000003E-4</v>
      </c>
      <c r="G152" s="2">
        <v>1.020208771E-4</v>
      </c>
      <c r="H152" s="2">
        <v>8.1196185029999995E-13</v>
      </c>
      <c r="I152" s="2">
        <v>1.3338419E-12</v>
      </c>
      <c r="J152" s="2">
        <f t="shared" si="2"/>
        <v>5.2398822590185904E-9</v>
      </c>
      <c r="K152" s="2"/>
      <c r="L152" s="2"/>
      <c r="M152" s="2"/>
    </row>
    <row r="153" spans="1:13" x14ac:dyDescent="0.2">
      <c r="A153">
        <v>1040</v>
      </c>
      <c r="B153" s="2">
        <v>8.6618277739999999E-2</v>
      </c>
      <c r="C153" s="2">
        <v>8.2729611310000006E-2</v>
      </c>
      <c r="D153" s="2">
        <v>3.9777086289999999E-2</v>
      </c>
      <c r="E153" s="2">
        <v>1.8017265890000001E-3</v>
      </c>
      <c r="F153" s="2">
        <v>7.4662356040000003E-4</v>
      </c>
      <c r="G153" s="2">
        <v>1.4465850099999999E-4</v>
      </c>
      <c r="H153" s="2">
        <v>-7.1543335330000002E-13</v>
      </c>
      <c r="I153" s="2">
        <v>2.2284053190000001E-12</v>
      </c>
      <c r="J153" s="2">
        <f t="shared" si="2"/>
        <v>-4.3985940951641068E-9</v>
      </c>
      <c r="K153" s="2"/>
      <c r="L153" s="2"/>
      <c r="M153" s="2"/>
    </row>
    <row r="154" spans="1:13" x14ac:dyDescent="0.2">
      <c r="A154">
        <v>1045</v>
      </c>
      <c r="B154" s="2">
        <v>8.7961092729999996E-2</v>
      </c>
      <c r="C154" s="2">
        <v>8.4311748320000005E-2</v>
      </c>
      <c r="D154" s="2">
        <v>3.928294416E-2</v>
      </c>
      <c r="E154" s="2">
        <v>2.5395538120000002E-3</v>
      </c>
      <c r="F154" s="2">
        <v>7.0203448010000005E-4</v>
      </c>
      <c r="G154" s="2">
        <v>8.6692054139999995E-5</v>
      </c>
      <c r="H154" s="2">
        <v>1.398799763E-13</v>
      </c>
      <c r="I154" s="2">
        <v>1.9689652840000001E-12</v>
      </c>
      <c r="J154" s="2">
        <f t="shared" si="2"/>
        <v>8.7554124586568083E-10</v>
      </c>
      <c r="K154" s="2"/>
      <c r="L154" s="2"/>
      <c r="M154" s="2"/>
    </row>
    <row r="155" spans="1:13" x14ac:dyDescent="0.2">
      <c r="A155">
        <v>1050</v>
      </c>
      <c r="B155" s="2">
        <v>8.8482835780000005E-2</v>
      </c>
      <c r="C155" s="2">
        <v>8.4899132729999993E-2</v>
      </c>
      <c r="D155" s="2">
        <v>4.0272674080000001E-2</v>
      </c>
      <c r="E155" s="2">
        <v>1.90709026E-3</v>
      </c>
      <c r="F155" s="2">
        <v>7.4407751069999997E-4</v>
      </c>
      <c r="G155" s="2">
        <v>1.065542278E-4</v>
      </c>
      <c r="H155" s="2">
        <v>-3.7840277779999998E-13</v>
      </c>
      <c r="I155" s="2">
        <v>1.5920648200000001E-12</v>
      </c>
      <c r="J155" s="2">
        <f t="shared" si="2"/>
        <v>-2.2327561644148746E-9</v>
      </c>
      <c r="K155" s="2"/>
      <c r="L155" s="2"/>
      <c r="M155" s="2"/>
    </row>
    <row r="156" spans="1:13" x14ac:dyDescent="0.2">
      <c r="A156">
        <v>1055</v>
      </c>
      <c r="B156" s="2">
        <v>9.0499001970000006E-2</v>
      </c>
      <c r="C156" s="2">
        <v>8.6737386580000006E-2</v>
      </c>
      <c r="D156" s="2">
        <v>3.9548808710000001E-2</v>
      </c>
      <c r="E156" s="2">
        <v>1.5414184809999999E-3</v>
      </c>
      <c r="F156" s="2">
        <v>7.1667980120000002E-4</v>
      </c>
      <c r="G156" s="2">
        <v>1.037456437E-4</v>
      </c>
      <c r="H156" s="2">
        <v>-1.3270897169999999E-13</v>
      </c>
      <c r="I156" s="2">
        <v>2.0877661190000001E-12</v>
      </c>
      <c r="J156" s="2">
        <f t="shared" si="2"/>
        <v>-8.0354850383801156E-10</v>
      </c>
      <c r="K156" s="2"/>
      <c r="L156" s="2"/>
      <c r="M156" s="2"/>
    </row>
    <row r="157" spans="1:13" x14ac:dyDescent="0.2">
      <c r="A157">
        <v>1060</v>
      </c>
      <c r="B157" s="2">
        <v>8.9007355539999999E-2</v>
      </c>
      <c r="C157" s="2">
        <v>8.5195294500000004E-2</v>
      </c>
      <c r="D157" s="2">
        <v>4.045166394E-2</v>
      </c>
      <c r="E157" s="2">
        <v>1.778121355E-3</v>
      </c>
      <c r="F157" s="2">
        <v>7.0733690549999999E-4</v>
      </c>
      <c r="G157" s="2">
        <v>8.30474085E-5</v>
      </c>
      <c r="H157" s="2">
        <v>-2.6832708199999999E-13</v>
      </c>
      <c r="I157" s="2">
        <v>1.6199983339999999E-12</v>
      </c>
      <c r="J157" s="2">
        <f t="shared" si="2"/>
        <v>-1.5618277894203181E-9</v>
      </c>
      <c r="K157" s="2"/>
      <c r="L157" s="2"/>
      <c r="M157" s="2"/>
    </row>
    <row r="158" spans="1:13" x14ac:dyDescent="0.2">
      <c r="A158">
        <v>1065</v>
      </c>
      <c r="B158" s="2">
        <v>8.6397714730000005E-2</v>
      </c>
      <c r="C158" s="2">
        <v>8.2596083530000003E-2</v>
      </c>
      <c r="D158" s="2">
        <v>4.0574544410000003E-2</v>
      </c>
      <c r="E158" s="2">
        <v>1.76376985E-3</v>
      </c>
      <c r="F158" s="2">
        <v>7.6035008959999997E-4</v>
      </c>
      <c r="G158" s="2">
        <v>1.2452814590000001E-4</v>
      </c>
      <c r="H158" s="2">
        <v>6.6333010449999998E-13</v>
      </c>
      <c r="I158" s="2">
        <v>1.5985377169999999E-12</v>
      </c>
      <c r="J158" s="2">
        <f t="shared" si="2"/>
        <v>3.9088153647269453E-9</v>
      </c>
      <c r="K158" s="2"/>
      <c r="L158" s="2"/>
      <c r="M158" s="2"/>
    </row>
    <row r="159" spans="1:13" x14ac:dyDescent="0.2">
      <c r="A159">
        <v>1070</v>
      </c>
      <c r="B159" s="2">
        <v>8.8320676149999999E-2</v>
      </c>
      <c r="C159" s="2">
        <v>8.4397461320000006E-2</v>
      </c>
      <c r="D159" s="2">
        <v>3.973620143E-2</v>
      </c>
      <c r="E159" s="2">
        <v>1.669593003E-3</v>
      </c>
      <c r="F159" s="2">
        <v>8.0222707350000001E-4</v>
      </c>
      <c r="G159" s="2">
        <v>1.4146847729999999E-4</v>
      </c>
      <c r="H159" s="2">
        <v>-4.8036210969999998E-13</v>
      </c>
      <c r="I159" s="2">
        <v>1.9911600150000001E-12</v>
      </c>
      <c r="J159" s="2">
        <f t="shared" si="2"/>
        <v>-2.9234463168857775E-9</v>
      </c>
      <c r="K159" s="2"/>
      <c r="L159" s="2"/>
      <c r="M159" s="2"/>
    </row>
    <row r="160" spans="1:13" x14ac:dyDescent="0.2">
      <c r="A160">
        <v>1075</v>
      </c>
      <c r="B160" s="2">
        <v>9.0948596950000002E-2</v>
      </c>
      <c r="C160" s="2">
        <v>8.6819698720000005E-2</v>
      </c>
      <c r="D160" s="2">
        <v>4.0444254970000003E-2</v>
      </c>
      <c r="E160" s="2">
        <v>3.4429565400000001E-3</v>
      </c>
      <c r="F160" s="2">
        <v>7.5352003440000003E-4</v>
      </c>
      <c r="G160" s="2">
        <v>1.4284816829999999E-4</v>
      </c>
      <c r="H160" s="2">
        <v>3.4190127950000002E-13</v>
      </c>
      <c r="I160" s="2">
        <v>2.2209196039999998E-12</v>
      </c>
      <c r="J160" s="2">
        <f t="shared" si="2"/>
        <v>1.9635822598220016E-9</v>
      </c>
      <c r="K160" s="2"/>
      <c r="L160" s="2"/>
      <c r="M160" s="2"/>
    </row>
    <row r="161" spans="1:13" x14ac:dyDescent="0.2">
      <c r="A161">
        <v>1080</v>
      </c>
      <c r="B161" s="2">
        <v>9.1347100530000003E-2</v>
      </c>
      <c r="C161" s="2">
        <v>8.7602445289999997E-2</v>
      </c>
      <c r="D161" s="2">
        <v>3.8729168860000003E-2</v>
      </c>
      <c r="E161" s="2">
        <v>2.113410769E-3</v>
      </c>
      <c r="F161" s="2">
        <v>7.77209367E-4</v>
      </c>
      <c r="G161" s="2">
        <v>1.091736813E-4</v>
      </c>
      <c r="H161" s="2">
        <v>-1.3330231200000001E-13</v>
      </c>
      <c r="I161" s="2">
        <v>1.648788627E-12</v>
      </c>
      <c r="J161" s="2">
        <f t="shared" si="2"/>
        <v>-8.4052043804831957E-10</v>
      </c>
      <c r="K161" s="2"/>
      <c r="L161" s="2"/>
      <c r="M161" s="2"/>
    </row>
    <row r="162" spans="1:13" x14ac:dyDescent="0.2">
      <c r="A162">
        <v>1085</v>
      </c>
      <c r="B162" s="2">
        <v>8.9554227769999994E-2</v>
      </c>
      <c r="C162" s="2">
        <v>8.585675475E-2</v>
      </c>
      <c r="D162" s="2">
        <v>4.0308589509999999E-2</v>
      </c>
      <c r="E162" s="2">
        <v>1.245147128E-3</v>
      </c>
      <c r="F162" s="2">
        <v>7.4181927519999995E-4</v>
      </c>
      <c r="G162" s="2">
        <v>1.1085624930000001E-4</v>
      </c>
      <c r="H162" s="2">
        <v>1.6313980170000001E-13</v>
      </c>
      <c r="I162" s="2">
        <v>2.1577401100000002E-12</v>
      </c>
      <c r="J162" s="2">
        <f t="shared" si="2"/>
        <v>9.5332757490191407E-10</v>
      </c>
      <c r="K162" s="2"/>
      <c r="L162" s="2"/>
      <c r="M162" s="2"/>
    </row>
    <row r="163" spans="1:13" x14ac:dyDescent="0.2">
      <c r="A163">
        <v>1090</v>
      </c>
      <c r="B163" s="2">
        <v>8.268909998E-2</v>
      </c>
      <c r="C163" s="2">
        <v>7.910947166E-2</v>
      </c>
      <c r="D163" s="2">
        <v>3.9740448040000001E-2</v>
      </c>
      <c r="E163" s="2">
        <v>1.804672756E-3</v>
      </c>
      <c r="F163" s="2">
        <v>7.0261010869999995E-4</v>
      </c>
      <c r="G163" s="2">
        <v>1.0915668950000001E-4</v>
      </c>
      <c r="H163" s="2">
        <v>-1.037395742E-12</v>
      </c>
      <c r="I163" s="2">
        <v>1.454864008E-12</v>
      </c>
      <c r="J163" s="2">
        <f t="shared" si="2"/>
        <v>-6.5838639251645151E-9</v>
      </c>
      <c r="K163" s="2"/>
      <c r="L163" s="2"/>
      <c r="M163" s="2"/>
    </row>
    <row r="164" spans="1:13" x14ac:dyDescent="0.2">
      <c r="A164">
        <v>1095</v>
      </c>
      <c r="B164" s="2">
        <v>8.7886167949999996E-2</v>
      </c>
      <c r="C164" s="2">
        <v>8.4092129860000003E-2</v>
      </c>
      <c r="D164" s="2">
        <v>4.0531762130000003E-2</v>
      </c>
      <c r="E164" s="2">
        <v>1.9600587620000002E-3</v>
      </c>
      <c r="F164" s="2">
        <v>7.1769822109999997E-4</v>
      </c>
      <c r="G164" s="2">
        <v>8.1804298370000004E-5</v>
      </c>
      <c r="H164" s="2">
        <v>-3.7048345599999999E-14</v>
      </c>
      <c r="I164" s="2">
        <v>8.6800768629999997E-13</v>
      </c>
      <c r="J164" s="2">
        <f t="shared" si="2"/>
        <v>-2.1644806304736613E-10</v>
      </c>
      <c r="K164" s="2"/>
      <c r="L164" s="2"/>
      <c r="M164" s="2"/>
    </row>
    <row r="165" spans="1:13" x14ac:dyDescent="0.2">
      <c r="A165">
        <v>1100</v>
      </c>
      <c r="B165" s="2">
        <v>9.1252276019999995E-2</v>
      </c>
      <c r="C165" s="2">
        <v>8.7328152820000005E-2</v>
      </c>
      <c r="D165" s="2">
        <v>3.9429994140000001E-2</v>
      </c>
      <c r="E165" s="2">
        <v>1.610072525E-3</v>
      </c>
      <c r="F165" s="2">
        <v>6.8068087140000003E-4</v>
      </c>
      <c r="G165" s="2">
        <v>1.150891474E-4</v>
      </c>
      <c r="H165" s="2">
        <v>-4.8594127970000003E-13</v>
      </c>
      <c r="I165" s="2">
        <v>1.3541020990000001E-12</v>
      </c>
      <c r="J165" s="2">
        <f t="shared" si="2"/>
        <v>-2.9464055216634725E-9</v>
      </c>
      <c r="K165" s="2"/>
      <c r="L165" s="2"/>
      <c r="M165" s="2"/>
    </row>
    <row r="166" spans="1:13" x14ac:dyDescent="0.2">
      <c r="A166">
        <v>1105</v>
      </c>
      <c r="B166" s="2">
        <v>8.7486276020000003E-2</v>
      </c>
      <c r="C166" s="2">
        <v>8.3692121440000003E-2</v>
      </c>
      <c r="D166" s="2">
        <v>3.8953290190000003E-2</v>
      </c>
      <c r="E166" s="2">
        <v>2.3533122109999998E-3</v>
      </c>
      <c r="F166" s="2">
        <v>6.8547408679999996E-4</v>
      </c>
      <c r="G166" s="2">
        <v>1.103945509E-4</v>
      </c>
      <c r="H166" s="2">
        <v>5.7956285199999997E-13</v>
      </c>
      <c r="I166" s="2">
        <v>1.636930725E-12</v>
      </c>
      <c r="J166" s="2">
        <f t="shared" si="2"/>
        <v>3.7089500170402078E-9</v>
      </c>
      <c r="K166" s="2"/>
      <c r="L166" s="2"/>
      <c r="M166" s="2"/>
    </row>
    <row r="167" spans="1:13" x14ac:dyDescent="0.2">
      <c r="A167">
        <v>1110</v>
      </c>
      <c r="B167" s="2">
        <v>8.84928782E-2</v>
      </c>
      <c r="C167" s="2">
        <v>8.4701298600000002E-2</v>
      </c>
      <c r="D167" s="2">
        <v>4.0056594190000003E-2</v>
      </c>
      <c r="E167" s="2">
        <v>1.1924723409999999E-3</v>
      </c>
      <c r="F167" s="2">
        <v>6.9354395759999997E-4</v>
      </c>
      <c r="G167" s="2">
        <v>8.7224718339999995E-5</v>
      </c>
      <c r="H167" s="2">
        <v>-7.5241749419999999E-13</v>
      </c>
      <c r="I167" s="2">
        <v>1.6335908529999999E-12</v>
      </c>
      <c r="J167" s="2">
        <f t="shared" si="2"/>
        <v>-4.4926360075979119E-9</v>
      </c>
      <c r="K167" s="2"/>
      <c r="L167" s="2"/>
      <c r="M167" s="2"/>
    </row>
    <row r="168" spans="1:13" x14ac:dyDescent="0.2">
      <c r="A168">
        <v>1115</v>
      </c>
      <c r="B168" s="2">
        <v>8.7787363500000007E-2</v>
      </c>
      <c r="C168" s="2">
        <v>8.3752749599999995E-2</v>
      </c>
      <c r="D168" s="2">
        <v>4.0508225100000003E-2</v>
      </c>
      <c r="E168" s="2">
        <v>1.5565068550000001E-3</v>
      </c>
      <c r="F168" s="2">
        <v>7.1652482419999998E-4</v>
      </c>
      <c r="G168" s="2">
        <v>1.001151436E-4</v>
      </c>
      <c r="H168" s="2">
        <v>-2.170297133E-13</v>
      </c>
      <c r="I168" s="2">
        <v>1.7431703439999999E-12</v>
      </c>
      <c r="J168" s="2">
        <f t="shared" si="2"/>
        <v>-1.270506163536223E-9</v>
      </c>
      <c r="K168" s="2"/>
      <c r="L168" s="2"/>
      <c r="M168" s="2"/>
    </row>
    <row r="169" spans="1:13" x14ac:dyDescent="0.2">
      <c r="A169">
        <v>1120</v>
      </c>
      <c r="B169" s="2">
        <v>8.8761709620000004E-2</v>
      </c>
      <c r="C169" s="2">
        <v>8.5267685420000003E-2</v>
      </c>
      <c r="D169" s="2">
        <v>4.1274104739999998E-2</v>
      </c>
      <c r="E169" s="2">
        <v>1.4128891040000001E-3</v>
      </c>
      <c r="F169" s="2">
        <v>7.2606697600000004E-4</v>
      </c>
      <c r="G169" s="2">
        <v>9.6795528900000006E-5</v>
      </c>
      <c r="H169" s="2">
        <v>-4.1157448589999999E-14</v>
      </c>
      <c r="I169" s="2">
        <v>1.1451976490000001E-12</v>
      </c>
      <c r="J169" s="2">
        <f t="shared" si="2"/>
        <v>-2.2949837429554922E-10</v>
      </c>
      <c r="K169" s="2"/>
      <c r="L169" s="2"/>
      <c r="M169" s="2"/>
    </row>
    <row r="170" spans="1:13" x14ac:dyDescent="0.2">
      <c r="A170">
        <v>1125</v>
      </c>
      <c r="B170" s="2">
        <v>8.7323885000000004E-2</v>
      </c>
      <c r="C170" s="2">
        <v>8.3848896569999998E-2</v>
      </c>
      <c r="D170" s="2">
        <v>3.9963123709999999E-2</v>
      </c>
      <c r="E170" s="2">
        <v>2.2079286849999999E-3</v>
      </c>
      <c r="F170" s="2">
        <v>7.3812196810000002E-4</v>
      </c>
      <c r="G170" s="2">
        <v>7.6097252969999996E-5</v>
      </c>
      <c r="H170" s="2">
        <v>1.9465325639999999E-13</v>
      </c>
      <c r="I170" s="2">
        <v>1.3827287139999999E-12</v>
      </c>
      <c r="J170" s="2">
        <f t="shared" si="2"/>
        <v>1.1782910889573601E-9</v>
      </c>
      <c r="K170" s="2"/>
      <c r="L170" s="2"/>
      <c r="M170" s="2"/>
    </row>
    <row r="171" spans="1:13" x14ac:dyDescent="0.2">
      <c r="A171">
        <v>1130</v>
      </c>
      <c r="B171" s="2">
        <v>8.8497135820000003E-2</v>
      </c>
      <c r="C171" s="2">
        <v>8.474139721E-2</v>
      </c>
      <c r="D171" s="2">
        <v>3.9557256739999998E-2</v>
      </c>
      <c r="E171" s="2">
        <v>2.0627033750000002E-3</v>
      </c>
      <c r="F171" s="2">
        <v>7.1012649039999996E-4</v>
      </c>
      <c r="G171" s="2">
        <v>8.7377834029999998E-5</v>
      </c>
      <c r="H171" s="2">
        <v>1.5165601010000002E-14</v>
      </c>
      <c r="I171" s="2">
        <v>1.9977286629999998E-12</v>
      </c>
      <c r="J171" s="2">
        <f t="shared" si="2"/>
        <v>9.3107108529709778E-11</v>
      </c>
      <c r="K171" s="2"/>
      <c r="L171" s="2"/>
      <c r="M171" s="2"/>
    </row>
    <row r="172" spans="1:13" x14ac:dyDescent="0.2">
      <c r="A172">
        <v>1135</v>
      </c>
      <c r="B172" s="2">
        <v>9.0962711870000004E-2</v>
      </c>
      <c r="C172" s="2">
        <v>8.6877663270000002E-2</v>
      </c>
      <c r="D172" s="2">
        <v>3.9552332490000001E-2</v>
      </c>
      <c r="E172" s="2">
        <v>2.1915237499999999E-3</v>
      </c>
      <c r="F172" s="2">
        <v>7.2452827630000002E-4</v>
      </c>
      <c r="G172" s="2">
        <v>1.192311417E-4</v>
      </c>
      <c r="H172" s="2">
        <v>-8.8671165860000004E-14</v>
      </c>
      <c r="I172" s="2">
        <v>2.3204646400000002E-12</v>
      </c>
      <c r="J172" s="2">
        <f t="shared" si="2"/>
        <v>-5.3504188463517009E-10</v>
      </c>
      <c r="K172" s="2"/>
      <c r="L172" s="2"/>
      <c r="M172" s="2"/>
    </row>
    <row r="173" spans="1:13" x14ac:dyDescent="0.2">
      <c r="A173">
        <v>1140</v>
      </c>
      <c r="B173" s="2">
        <v>9.2748874250000002E-2</v>
      </c>
      <c r="C173" s="2">
        <v>8.8924883790000006E-2</v>
      </c>
      <c r="D173" s="2">
        <v>4.0003918219999997E-2</v>
      </c>
      <c r="E173" s="2">
        <v>1.2967140380000001E-3</v>
      </c>
      <c r="F173" s="2">
        <v>7.6447911820000001E-4</v>
      </c>
      <c r="G173" s="2">
        <v>1.05676576E-4</v>
      </c>
      <c r="H173" s="2">
        <v>9.8299662030000007E-15</v>
      </c>
      <c r="I173" s="2">
        <v>1.263791558E-12</v>
      </c>
      <c r="J173" s="2">
        <f t="shared" si="2"/>
        <v>5.71224560563363E-11</v>
      </c>
      <c r="K173" s="2"/>
      <c r="L173" s="2"/>
      <c r="M173" s="2"/>
    </row>
    <row r="174" spans="1:13" x14ac:dyDescent="0.2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x14ac:dyDescent="0.2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x14ac:dyDescent="0.2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2:13" x14ac:dyDescent="0.2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2:13" x14ac:dyDescent="0.2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2:13" x14ac:dyDescent="0.2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2:13" x14ac:dyDescent="0.2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2:13" x14ac:dyDescent="0.2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2:13" x14ac:dyDescent="0.2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2:13" x14ac:dyDescent="0.2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2:13" x14ac:dyDescent="0.2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2:13" x14ac:dyDescent="0.2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2:13" x14ac:dyDescent="0.2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2:13" x14ac:dyDescent="0.2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2:13" x14ac:dyDescent="0.2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2:13" x14ac:dyDescent="0.2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2:13" x14ac:dyDescent="0.2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2:13" x14ac:dyDescent="0.2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2:13" x14ac:dyDescent="0.2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2:13" x14ac:dyDescent="0.2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2:13" x14ac:dyDescent="0.2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2:13" x14ac:dyDescent="0.2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2:13" x14ac:dyDescent="0.2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2:13" x14ac:dyDescent="0.2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2:13" x14ac:dyDescent="0.2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2:13" x14ac:dyDescent="0.2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2:13" x14ac:dyDescent="0.2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2:13" x14ac:dyDescent="0.2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2:13" x14ac:dyDescent="0.2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2:13" x14ac:dyDescent="0.2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2:13" x14ac:dyDescent="0.2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2:13" x14ac:dyDescent="0.2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2:13" x14ac:dyDescent="0.2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2:13" x14ac:dyDescent="0.2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2:13" x14ac:dyDescent="0.2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2:13" x14ac:dyDescent="0.2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2:13" x14ac:dyDescent="0.2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2:13" x14ac:dyDescent="0.2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2:13" x14ac:dyDescent="0.2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2:13" x14ac:dyDescent="0.2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2:13" x14ac:dyDescent="0.2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2:13" x14ac:dyDescent="0.2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2:13" x14ac:dyDescent="0.2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2:13" x14ac:dyDescent="0.2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2:13" x14ac:dyDescent="0.2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2:13" x14ac:dyDescent="0.2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2:13" x14ac:dyDescent="0.2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2:13" x14ac:dyDescent="0.2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2:13" x14ac:dyDescent="0.2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2:13" x14ac:dyDescent="0.2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2:13" x14ac:dyDescent="0.2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2:13" x14ac:dyDescent="0.2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2:13" x14ac:dyDescent="0.2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2:13" x14ac:dyDescent="0.2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2:13" x14ac:dyDescent="0.2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2:13" x14ac:dyDescent="0.2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2:13" x14ac:dyDescent="0.2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2:13" x14ac:dyDescent="0.2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2:13" x14ac:dyDescent="0.2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2:13" x14ac:dyDescent="0.2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2:13" x14ac:dyDescent="0.2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2:13" x14ac:dyDescent="0.2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2:13" x14ac:dyDescent="0.2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2:13" x14ac:dyDescent="0.2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2:13" x14ac:dyDescent="0.2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2:13" x14ac:dyDescent="0.2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2:13" x14ac:dyDescent="0.2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2:13" x14ac:dyDescent="0.2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2:13" x14ac:dyDescent="0.2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2:13" x14ac:dyDescent="0.2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2:13" x14ac:dyDescent="0.2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2:13" x14ac:dyDescent="0.2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2:13" x14ac:dyDescent="0.2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2:13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2:13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2:13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2:13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2:13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2:13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2:13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2:13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2:13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2:13" x14ac:dyDescent="0.2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2:13" x14ac:dyDescent="0.2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2:13" x14ac:dyDescent="0.2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2:13" x14ac:dyDescent="0.2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2:13" x14ac:dyDescent="0.2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2:13" x14ac:dyDescent="0.2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2:13" x14ac:dyDescent="0.2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2:13" x14ac:dyDescent="0.2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2:13" x14ac:dyDescent="0.2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2:13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2:13" x14ac:dyDescent="0.2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2:13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2:13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2:13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2:13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2:13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2:13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2:12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2:12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2:12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2:12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2:12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2:12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2:12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2:12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2:12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2:12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2:12" x14ac:dyDescent="0.2">
      <c r="B283" s="2"/>
      <c r="C283" s="2"/>
      <c r="D283" s="2"/>
      <c r="E283" s="2"/>
      <c r="F283" s="2"/>
      <c r="G283" s="2"/>
      <c r="H283" s="2"/>
      <c r="I283" s="2"/>
      <c r="J283" s="2"/>
    </row>
    <row r="284" spans="2:12" x14ac:dyDescent="0.2">
      <c r="B284" s="2"/>
      <c r="C284" s="2"/>
      <c r="D284" s="2"/>
      <c r="E284" s="2"/>
      <c r="F284" s="2"/>
      <c r="G284" s="2"/>
      <c r="H284" s="2"/>
      <c r="I284" s="2"/>
      <c r="J284" s="2"/>
    </row>
    <row r="285" spans="2:12" x14ac:dyDescent="0.2">
      <c r="B285" s="2"/>
      <c r="C285" s="2"/>
      <c r="D285" s="2"/>
      <c r="E285" s="2"/>
      <c r="F285" s="2"/>
      <c r="G285" s="2"/>
      <c r="H285" s="2"/>
      <c r="I285" s="2"/>
      <c r="J285" s="2"/>
    </row>
    <row r="286" spans="2:12" x14ac:dyDescent="0.2">
      <c r="B286" s="2"/>
      <c r="C286" s="2"/>
      <c r="D286" s="2"/>
      <c r="E286" s="2"/>
      <c r="F286" s="2"/>
      <c r="G286" s="2"/>
      <c r="H286" s="2"/>
      <c r="I286" s="2"/>
      <c r="J286" s="2"/>
    </row>
    <row r="287" spans="2:12" x14ac:dyDescent="0.2">
      <c r="B287" s="2"/>
      <c r="C287" s="2"/>
      <c r="D287" s="2"/>
      <c r="E287" s="2"/>
      <c r="F287" s="2"/>
      <c r="G287" s="2"/>
      <c r="H287" s="2"/>
      <c r="I287" s="2"/>
      <c r="J287" s="2"/>
    </row>
    <row r="288" spans="2:12" x14ac:dyDescent="0.2">
      <c r="B288" s="2"/>
      <c r="C288" s="2"/>
      <c r="D288" s="2"/>
      <c r="E288" s="2"/>
      <c r="F288" s="2"/>
      <c r="G288" s="2"/>
      <c r="H288" s="2"/>
      <c r="I288" s="2"/>
      <c r="J288" s="2"/>
    </row>
    <row r="289" spans="2:10" x14ac:dyDescent="0.2">
      <c r="B289" s="2"/>
      <c r="C289" s="2"/>
      <c r="D289" s="2"/>
      <c r="E289" s="2"/>
      <c r="F289" s="2"/>
      <c r="G289" s="2"/>
      <c r="H289" s="2"/>
      <c r="I289" s="2"/>
      <c r="J289" s="2"/>
    </row>
    <row r="290" spans="2:10" x14ac:dyDescent="0.2">
      <c r="B290" s="2"/>
      <c r="C290" s="2"/>
      <c r="D290" s="2"/>
      <c r="E290" s="2"/>
      <c r="F290" s="2"/>
      <c r="G290" s="2"/>
      <c r="H290" s="2"/>
      <c r="I290" s="2"/>
      <c r="J290" s="2"/>
    </row>
    <row r="291" spans="2:10" x14ac:dyDescent="0.2">
      <c r="B291" s="2"/>
      <c r="C291" s="2"/>
      <c r="D291" s="2"/>
      <c r="E291" s="2"/>
      <c r="F291" s="2"/>
      <c r="G291" s="2"/>
      <c r="H291" s="2"/>
      <c r="I291" s="2"/>
      <c r="J291" s="2"/>
    </row>
    <row r="292" spans="2:10" x14ac:dyDescent="0.2">
      <c r="B292" s="2"/>
      <c r="C292" s="2"/>
      <c r="D292" s="2"/>
      <c r="E292" s="2"/>
      <c r="F292" s="2"/>
      <c r="G292" s="2"/>
      <c r="H292" s="2"/>
      <c r="I292" s="2"/>
      <c r="J292" s="2"/>
    </row>
    <row r="293" spans="2:10" x14ac:dyDescent="0.2">
      <c r="B293" s="2"/>
      <c r="C293" s="2"/>
      <c r="D293" s="2"/>
      <c r="E293" s="2"/>
      <c r="F293" s="2"/>
      <c r="G293" s="2"/>
      <c r="H293" s="2"/>
      <c r="I293" s="2"/>
      <c r="J293" s="2"/>
    </row>
    <row r="294" spans="2:10" x14ac:dyDescent="0.2">
      <c r="B294" s="2"/>
      <c r="C294" s="2"/>
      <c r="D294" s="2"/>
      <c r="E294" s="2"/>
      <c r="F294" s="2"/>
      <c r="G294" s="2"/>
      <c r="H294" s="2"/>
      <c r="I294" s="2"/>
      <c r="J294" s="2"/>
    </row>
    <row r="295" spans="2:10" x14ac:dyDescent="0.2">
      <c r="B295" s="2"/>
      <c r="C295" s="2"/>
      <c r="D295" s="2"/>
      <c r="E295" s="2"/>
      <c r="F295" s="2"/>
      <c r="G295" s="2"/>
      <c r="H295" s="2"/>
      <c r="I295" s="2"/>
      <c r="J295" s="2"/>
    </row>
    <row r="296" spans="2:10" x14ac:dyDescent="0.2">
      <c r="B296" s="2"/>
      <c r="C296" s="2"/>
      <c r="D296" s="2"/>
      <c r="E296" s="2"/>
      <c r="F296" s="2"/>
      <c r="G296" s="2"/>
      <c r="H296" s="2"/>
      <c r="I296" s="2"/>
      <c r="J296" s="2"/>
    </row>
    <row r="297" spans="2:10" x14ac:dyDescent="0.2">
      <c r="B297" s="2"/>
      <c r="C297" s="2"/>
      <c r="D297" s="2"/>
      <c r="E297" s="2"/>
      <c r="F297" s="2"/>
      <c r="G297" s="2"/>
      <c r="H297" s="2"/>
      <c r="I297" s="2"/>
      <c r="J297" s="2"/>
    </row>
    <row r="298" spans="2:10" x14ac:dyDescent="0.2">
      <c r="B298" s="2"/>
      <c r="C298" s="2"/>
      <c r="D298" s="2"/>
      <c r="E298" s="2"/>
      <c r="F298" s="2"/>
      <c r="G298" s="2"/>
      <c r="H298" s="2"/>
      <c r="I298" s="2"/>
      <c r="J298" s="2"/>
    </row>
    <row r="299" spans="2:10" x14ac:dyDescent="0.2">
      <c r="B299" s="2"/>
      <c r="C299" s="2"/>
      <c r="D299" s="2"/>
      <c r="E299" s="2"/>
      <c r="F299" s="2"/>
      <c r="G299" s="2"/>
      <c r="H299" s="2"/>
      <c r="I299" s="2"/>
      <c r="J299" s="2"/>
    </row>
    <row r="300" spans="2:10" x14ac:dyDescent="0.2">
      <c r="B300" s="2"/>
      <c r="C300" s="2"/>
      <c r="D300" s="2"/>
      <c r="E300" s="2"/>
      <c r="F300" s="2"/>
      <c r="G300" s="2"/>
      <c r="H300" s="2"/>
      <c r="I300" s="2"/>
      <c r="J300" s="2"/>
    </row>
    <row r="301" spans="2:10" x14ac:dyDescent="0.2">
      <c r="B301" s="2"/>
      <c r="C301" s="2"/>
      <c r="D301" s="2"/>
      <c r="E301" s="2"/>
      <c r="F301" s="2"/>
      <c r="G301" s="2"/>
      <c r="H301" s="2"/>
      <c r="I301" s="2"/>
      <c r="J301" s="2"/>
    </row>
    <row r="302" spans="2:10" x14ac:dyDescent="0.2">
      <c r="B302" s="2"/>
      <c r="C302" s="2"/>
      <c r="D302" s="2"/>
      <c r="E302" s="2"/>
      <c r="F302" s="2"/>
      <c r="G302" s="2"/>
      <c r="H302" s="2"/>
      <c r="I302" s="2"/>
      <c r="J302" s="2"/>
    </row>
    <row r="303" spans="2:10" x14ac:dyDescent="0.2">
      <c r="B303" s="2"/>
      <c r="C303" s="2"/>
      <c r="D303" s="2"/>
      <c r="E303" s="2"/>
      <c r="F303" s="2"/>
      <c r="G303" s="2"/>
      <c r="H303" s="2"/>
      <c r="I303" s="2"/>
      <c r="J303" s="2"/>
    </row>
    <row r="304" spans="2:10" x14ac:dyDescent="0.2">
      <c r="B304" s="2"/>
      <c r="C304" s="2"/>
      <c r="D304" s="2"/>
      <c r="E304" s="2"/>
      <c r="F304" s="2"/>
      <c r="G304" s="2"/>
      <c r="H304" s="2"/>
      <c r="I304" s="2"/>
      <c r="J304" s="2"/>
    </row>
    <row r="305" spans="2:10" x14ac:dyDescent="0.2">
      <c r="B305" s="2"/>
      <c r="C305" s="2"/>
      <c r="D305" s="2"/>
      <c r="E305" s="2"/>
      <c r="F305" s="2"/>
      <c r="G305" s="2"/>
      <c r="H305" s="2"/>
      <c r="I305" s="2"/>
      <c r="J305" s="2"/>
    </row>
    <row r="306" spans="2:10" x14ac:dyDescent="0.2">
      <c r="B306" s="2"/>
      <c r="C306" s="2"/>
      <c r="D306" s="2"/>
      <c r="E306" s="2"/>
      <c r="F306" s="2"/>
      <c r="G306" s="2"/>
      <c r="H306" s="2"/>
      <c r="I306" s="2"/>
      <c r="J306" s="2"/>
    </row>
    <row r="307" spans="2:10" x14ac:dyDescent="0.2">
      <c r="B307" s="2"/>
      <c r="C307" s="2"/>
      <c r="D307" s="2"/>
      <c r="E307" s="2"/>
      <c r="F307" s="2"/>
      <c r="G307" s="2"/>
      <c r="H307" s="2"/>
      <c r="I307" s="2"/>
      <c r="J307" s="2"/>
    </row>
    <row r="308" spans="2:10" x14ac:dyDescent="0.2">
      <c r="B308" s="2"/>
      <c r="C308" s="2"/>
      <c r="D308" s="2"/>
      <c r="E308" s="2"/>
      <c r="F308" s="2"/>
      <c r="G308" s="2"/>
      <c r="H308" s="2"/>
      <c r="I308" s="2"/>
      <c r="J308" s="2"/>
    </row>
    <row r="309" spans="2:10" x14ac:dyDescent="0.2">
      <c r="B309" s="2"/>
      <c r="C309" s="2"/>
      <c r="D309" s="2"/>
      <c r="E309" s="2"/>
      <c r="F309" s="2"/>
      <c r="G309" s="2"/>
      <c r="H309" s="2"/>
      <c r="I309" s="2"/>
      <c r="J309" s="2"/>
    </row>
    <row r="310" spans="2:10" x14ac:dyDescent="0.2">
      <c r="B310" s="2"/>
      <c r="C310" s="2"/>
      <c r="D310" s="2"/>
      <c r="E310" s="2"/>
      <c r="F310" s="2"/>
      <c r="G310" s="2"/>
      <c r="H310" s="2"/>
      <c r="I310" s="2"/>
      <c r="J310" s="2"/>
    </row>
    <row r="311" spans="2:10" x14ac:dyDescent="0.2">
      <c r="B311" s="2"/>
      <c r="C311" s="2"/>
      <c r="D311" s="2"/>
      <c r="E311" s="2"/>
      <c r="F311" s="2"/>
      <c r="G311" s="2"/>
      <c r="H311" s="2"/>
      <c r="I311" s="2"/>
      <c r="J311" s="2"/>
    </row>
    <row r="312" spans="2:10" x14ac:dyDescent="0.2">
      <c r="B312" s="2"/>
      <c r="C312" s="2"/>
      <c r="D312" s="2"/>
      <c r="E312" s="2"/>
      <c r="F312" s="2"/>
      <c r="G312" s="2"/>
      <c r="H312" s="2"/>
      <c r="I312" s="2"/>
      <c r="J312" s="2"/>
    </row>
    <row r="313" spans="2:10" x14ac:dyDescent="0.2">
      <c r="B313" s="2"/>
      <c r="C313" s="2"/>
      <c r="D313" s="2"/>
      <c r="E313" s="2"/>
      <c r="F313" s="2"/>
      <c r="G313" s="2"/>
      <c r="H313" s="2"/>
      <c r="I313" s="2"/>
      <c r="J313" s="2"/>
    </row>
    <row r="314" spans="2:10" x14ac:dyDescent="0.2">
      <c r="B314" s="2"/>
      <c r="C314" s="2"/>
      <c r="D314" s="2"/>
      <c r="E314" s="2"/>
      <c r="F314" s="2"/>
      <c r="G314" s="2"/>
      <c r="H314" s="2"/>
      <c r="I314" s="2"/>
      <c r="J314" s="2"/>
    </row>
    <row r="315" spans="2:10" x14ac:dyDescent="0.2">
      <c r="B315" s="2"/>
      <c r="C315" s="2"/>
      <c r="D315" s="2"/>
      <c r="E315" s="2"/>
      <c r="F315" s="2"/>
      <c r="G315" s="2"/>
      <c r="H315" s="2"/>
      <c r="I315" s="2"/>
      <c r="J315" s="2"/>
    </row>
    <row r="316" spans="2:10" x14ac:dyDescent="0.2">
      <c r="B316" s="2"/>
      <c r="C316" s="2"/>
      <c r="D316" s="2"/>
      <c r="E316" s="2"/>
      <c r="F316" s="2"/>
      <c r="G316" s="2"/>
      <c r="H316" s="2"/>
      <c r="I316" s="2"/>
      <c r="J316" s="2"/>
    </row>
    <row r="317" spans="2:10" x14ac:dyDescent="0.2">
      <c r="B317" s="2"/>
      <c r="C317" s="2"/>
      <c r="D317" s="2"/>
      <c r="E317" s="2"/>
      <c r="F317" s="2"/>
      <c r="G317" s="2"/>
      <c r="H317" s="2"/>
      <c r="I317" s="2"/>
      <c r="J317" s="2"/>
    </row>
    <row r="318" spans="2:10" x14ac:dyDescent="0.2">
      <c r="B318" s="2"/>
      <c r="C318" s="2"/>
      <c r="D318" s="2"/>
      <c r="E318" s="2"/>
      <c r="F318" s="2"/>
      <c r="G318" s="2"/>
      <c r="H318" s="2"/>
      <c r="I318" s="2"/>
      <c r="J318" s="2"/>
    </row>
    <row r="319" spans="2:10" x14ac:dyDescent="0.2">
      <c r="B319" s="2"/>
      <c r="C319" s="2"/>
      <c r="D319" s="2"/>
      <c r="E319" s="2"/>
      <c r="F319" s="2"/>
      <c r="G319" s="2"/>
      <c r="H319" s="2"/>
      <c r="I319" s="2"/>
      <c r="J319" s="2"/>
    </row>
    <row r="320" spans="2:10" x14ac:dyDescent="0.2">
      <c r="B320" s="2"/>
      <c r="C320" s="2"/>
      <c r="D320" s="2"/>
      <c r="E320" s="2"/>
      <c r="F320" s="2"/>
      <c r="G320" s="2"/>
      <c r="H320" s="2"/>
      <c r="I320" s="2"/>
      <c r="J320" s="2"/>
    </row>
    <row r="321" spans="2:10" x14ac:dyDescent="0.2">
      <c r="B321" s="2"/>
      <c r="C321" s="2"/>
      <c r="D321" s="2"/>
      <c r="E321" s="2"/>
      <c r="F321" s="2"/>
      <c r="G321" s="2"/>
      <c r="H321" s="2"/>
      <c r="I321" s="2"/>
      <c r="J321" s="2"/>
    </row>
    <row r="322" spans="2:10" x14ac:dyDescent="0.2">
      <c r="B322" s="2"/>
      <c r="C322" s="2"/>
      <c r="D322" s="2"/>
      <c r="E322" s="2"/>
      <c r="F322" s="2"/>
      <c r="G322" s="2"/>
      <c r="H322" s="2"/>
      <c r="I322" s="2"/>
      <c r="J322" s="2"/>
    </row>
    <row r="323" spans="2:10" x14ac:dyDescent="0.2">
      <c r="B323" s="2"/>
      <c r="C323" s="2"/>
      <c r="D323" s="2"/>
      <c r="E323" s="2"/>
      <c r="F323" s="2"/>
      <c r="G323" s="2"/>
      <c r="H323" s="2"/>
      <c r="I323" s="2"/>
      <c r="J323" s="2"/>
    </row>
    <row r="324" spans="2:10" x14ac:dyDescent="0.2">
      <c r="B324" s="2"/>
      <c r="C324" s="2"/>
      <c r="D324" s="2"/>
      <c r="E324" s="2"/>
      <c r="F324" s="2"/>
      <c r="G324" s="2"/>
      <c r="H324" s="2"/>
      <c r="I324" s="2"/>
      <c r="J324" s="2"/>
    </row>
    <row r="325" spans="2:10" x14ac:dyDescent="0.2">
      <c r="B325" s="2"/>
      <c r="C325" s="2"/>
      <c r="D325" s="2"/>
      <c r="E325" s="2"/>
      <c r="F325" s="2"/>
      <c r="G325" s="2"/>
      <c r="H325" s="2"/>
      <c r="I325" s="2"/>
      <c r="J325" s="2"/>
    </row>
    <row r="326" spans="2:10" x14ac:dyDescent="0.2">
      <c r="B326" s="2"/>
      <c r="C326" s="2"/>
      <c r="D326" s="2"/>
      <c r="E326" s="2"/>
      <c r="F326" s="2"/>
      <c r="G326" s="2"/>
      <c r="H326" s="2"/>
      <c r="I326" s="2"/>
      <c r="J326" s="2"/>
    </row>
    <row r="327" spans="2:10" x14ac:dyDescent="0.2">
      <c r="B327" s="2"/>
      <c r="C327" s="2"/>
      <c r="D327" s="2"/>
      <c r="E327" s="2"/>
      <c r="F327" s="2"/>
      <c r="G327" s="2"/>
      <c r="H327" s="2"/>
      <c r="I327" s="2"/>
      <c r="J327" s="2"/>
    </row>
    <row r="328" spans="2:10" x14ac:dyDescent="0.2">
      <c r="B328" s="2"/>
      <c r="C328" s="2"/>
      <c r="D328" s="2"/>
      <c r="E328" s="2"/>
      <c r="F328" s="2"/>
      <c r="G328" s="2"/>
      <c r="H328" s="2"/>
      <c r="I328" s="2"/>
      <c r="J328" s="2"/>
    </row>
    <row r="329" spans="2:10" x14ac:dyDescent="0.2">
      <c r="B329" s="2"/>
      <c r="C329" s="2"/>
      <c r="D329" s="2"/>
      <c r="E329" s="2"/>
      <c r="F329" s="2"/>
      <c r="G329" s="2"/>
      <c r="H329" s="2"/>
      <c r="I329" s="2"/>
      <c r="J329" s="2"/>
    </row>
    <row r="330" spans="2:10" x14ac:dyDescent="0.2">
      <c r="B330" s="2"/>
      <c r="C330" s="2"/>
      <c r="D330" s="2"/>
      <c r="E330" s="2"/>
      <c r="F330" s="2"/>
      <c r="G330" s="2"/>
      <c r="H330" s="2"/>
      <c r="I330" s="2"/>
      <c r="J330" s="2"/>
    </row>
    <row r="331" spans="2:10" x14ac:dyDescent="0.2">
      <c r="B331" s="2"/>
      <c r="C331" s="2"/>
      <c r="D331" s="2"/>
      <c r="E331" s="2"/>
      <c r="F331" s="2"/>
      <c r="G331" s="2"/>
      <c r="H331" s="2"/>
      <c r="I331" s="2"/>
      <c r="J331" s="2"/>
    </row>
    <row r="332" spans="2:10" x14ac:dyDescent="0.2">
      <c r="B332" s="2"/>
      <c r="C332" s="2"/>
      <c r="D332" s="2"/>
      <c r="E332" s="2"/>
      <c r="F332" s="2"/>
      <c r="G332" s="2"/>
      <c r="H332" s="2"/>
      <c r="I332" s="2"/>
      <c r="J332" s="2"/>
    </row>
    <row r="333" spans="2:10" x14ac:dyDescent="0.2">
      <c r="B333" s="2"/>
      <c r="C333" s="2"/>
      <c r="D333" s="2"/>
      <c r="E333" s="2"/>
      <c r="F333" s="2"/>
      <c r="G333" s="2"/>
      <c r="H333" s="2"/>
      <c r="I333" s="2"/>
      <c r="J333" s="2"/>
    </row>
    <row r="334" spans="2:10" x14ac:dyDescent="0.2">
      <c r="B334" s="2"/>
      <c r="C334" s="2"/>
      <c r="D334" s="2"/>
      <c r="E334" s="2"/>
      <c r="F334" s="2"/>
      <c r="G334" s="2"/>
      <c r="H334" s="2"/>
      <c r="I334" s="2"/>
      <c r="J334" s="2"/>
    </row>
    <row r="335" spans="2:10" x14ac:dyDescent="0.2">
      <c r="B335" s="2"/>
      <c r="C335" s="2"/>
      <c r="D335" s="2"/>
      <c r="E335" s="2"/>
      <c r="F335" s="2"/>
      <c r="G335" s="2"/>
      <c r="H335" s="2"/>
      <c r="I335" s="2"/>
      <c r="J335" s="2"/>
    </row>
    <row r="336" spans="2:10" x14ac:dyDescent="0.2">
      <c r="B336" s="2"/>
      <c r="C336" s="2"/>
      <c r="D336" s="2"/>
      <c r="E336" s="2"/>
      <c r="F336" s="2"/>
      <c r="G336" s="2"/>
      <c r="H336" s="2"/>
      <c r="I336" s="2"/>
      <c r="J336" s="2"/>
    </row>
    <row r="337" spans="2:10" x14ac:dyDescent="0.2">
      <c r="B337" s="2"/>
      <c r="C337" s="2"/>
      <c r="D337" s="2"/>
      <c r="E337" s="2"/>
      <c r="F337" s="2"/>
      <c r="G337" s="2"/>
      <c r="H337" s="2"/>
      <c r="I337" s="2"/>
      <c r="J337" s="2"/>
    </row>
    <row r="338" spans="2:10" x14ac:dyDescent="0.2">
      <c r="B338" s="2"/>
      <c r="C338" s="2"/>
      <c r="D338" s="2"/>
      <c r="E338" s="2"/>
      <c r="F338" s="2"/>
      <c r="G338" s="2"/>
      <c r="H338" s="2"/>
      <c r="I338" s="2"/>
      <c r="J338" s="2"/>
    </row>
    <row r="339" spans="2:10" x14ac:dyDescent="0.2">
      <c r="B339" s="2"/>
      <c r="C339" s="2"/>
      <c r="D339" s="2"/>
      <c r="E339" s="2"/>
      <c r="F339" s="2"/>
      <c r="G339" s="2"/>
      <c r="H339" s="2"/>
      <c r="I339" s="2"/>
      <c r="J339" s="2"/>
    </row>
    <row r="340" spans="2:10" x14ac:dyDescent="0.2">
      <c r="B340" s="2"/>
      <c r="C340" s="2"/>
      <c r="D340" s="2"/>
      <c r="E340" s="2"/>
      <c r="F340" s="2"/>
      <c r="G340" s="2"/>
      <c r="H340" s="2"/>
      <c r="I340" s="2"/>
      <c r="J340" s="2"/>
    </row>
  </sheetData>
  <phoneticPr fontId="1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38"/>
  <sheetViews>
    <sheetView workbookViewId="0">
      <selection activeCell="R23" sqref="R23"/>
    </sheetView>
  </sheetViews>
  <sheetFormatPr defaultRowHeight="12.75" x14ac:dyDescent="0.2"/>
  <cols>
    <col min="1" max="1" width="36.140625" customWidth="1"/>
    <col min="2" max="2" width="12.140625" bestFit="1" customWidth="1"/>
    <col min="3" max="3" width="15.42578125" customWidth="1"/>
    <col min="4" max="4" width="12.140625" bestFit="1" customWidth="1"/>
    <col min="5" max="5" width="16.5703125" bestFit="1" customWidth="1"/>
    <col min="6" max="6" width="12.140625" bestFit="1" customWidth="1"/>
    <col min="7" max="7" width="16.5703125" bestFit="1" customWidth="1"/>
    <col min="8" max="8" width="17" bestFit="1" customWidth="1"/>
    <col min="9" max="9" width="16.5703125" bestFit="1" customWidth="1"/>
    <col min="10" max="10" width="14.42578125" bestFit="1" customWidth="1"/>
    <col min="11" max="11" width="16" bestFit="1" customWidth="1"/>
    <col min="14" max="14" width="14.140625" bestFit="1" customWidth="1"/>
    <col min="15" max="15" width="12.42578125" bestFit="1" customWidth="1"/>
    <col min="16" max="16" width="15.5703125" bestFit="1" customWidth="1"/>
    <col min="17" max="17" width="15.28515625" bestFit="1" customWidth="1"/>
    <col min="18" max="18" width="12.5703125" bestFit="1" customWidth="1"/>
    <col min="19" max="19" width="11.5703125" bestFit="1" customWidth="1"/>
    <col min="20" max="20" width="14.140625" bestFit="1" customWidth="1"/>
    <col min="21" max="21" width="15.7109375" bestFit="1" customWidth="1"/>
    <col min="22" max="22" width="24.5703125" customWidth="1"/>
    <col min="23" max="23" width="20.28515625" bestFit="1" customWidth="1"/>
    <col min="24" max="25" width="10.42578125" bestFit="1" customWidth="1"/>
    <col min="26" max="26" width="12" bestFit="1" customWidth="1"/>
    <col min="27" max="27" width="12.42578125" bestFit="1" customWidth="1"/>
    <col min="29" max="29" width="13.28515625" bestFit="1" customWidth="1"/>
    <col min="30" max="30" width="20" bestFit="1" customWidth="1"/>
    <col min="31" max="31" width="9" bestFit="1" customWidth="1"/>
  </cols>
  <sheetData>
    <row r="1" spans="1:27" x14ac:dyDescent="0.2">
      <c r="H1" t="s">
        <v>54</v>
      </c>
      <c r="I1" t="s">
        <v>55</v>
      </c>
      <c r="J1" t="s">
        <v>56</v>
      </c>
      <c r="K1" t="s">
        <v>57</v>
      </c>
    </row>
    <row r="2" spans="1:27" ht="27" x14ac:dyDescent="0.35">
      <c r="A2" s="20" t="s">
        <v>58</v>
      </c>
      <c r="H2">
        <v>4.05</v>
      </c>
      <c r="I2">
        <v>1.052</v>
      </c>
      <c r="J2">
        <f>(I2*100)/(I2+H2)</f>
        <v>20.619364954919639</v>
      </c>
      <c r="K2">
        <f>(H2*100)/(I2+H2)</f>
        <v>79.380635045080354</v>
      </c>
    </row>
    <row r="3" spans="1:27" ht="20.25" x14ac:dyDescent="0.3">
      <c r="A3" t="s">
        <v>102</v>
      </c>
      <c r="J3" s="43" t="s">
        <v>59</v>
      </c>
      <c r="K3" s="43"/>
      <c r="L3" s="43"/>
      <c r="M3" s="43"/>
      <c r="N3" s="43"/>
      <c r="O3" s="43"/>
      <c r="P3" s="43"/>
      <c r="Q3" s="43"/>
      <c r="S3" s="43" t="s">
        <v>60</v>
      </c>
      <c r="T3" s="43"/>
      <c r="U3" s="43"/>
      <c r="V3" s="43"/>
      <c r="W3" s="43"/>
      <c r="X3" s="43"/>
      <c r="Y3" s="43"/>
      <c r="Z3" s="43"/>
      <c r="AA3" s="43"/>
    </row>
    <row r="5" spans="1:27" x14ac:dyDescent="0.2">
      <c r="M5" t="s">
        <v>61</v>
      </c>
      <c r="N5" t="s">
        <v>62</v>
      </c>
      <c r="T5" t="s">
        <v>61</v>
      </c>
      <c r="U5" t="s">
        <v>62</v>
      </c>
    </row>
    <row r="6" spans="1:27" x14ac:dyDescent="0.2">
      <c r="K6" s="2"/>
      <c r="L6" t="s">
        <v>63</v>
      </c>
      <c r="M6" s="2">
        <v>0.58234587442771679</v>
      </c>
      <c r="N6" s="2">
        <v>0.65138867641716802</v>
      </c>
      <c r="P6" t="s">
        <v>64</v>
      </c>
      <c r="Q6" s="2">
        <f>MAX(M35:M65536)</f>
        <v>0.94607577695128553</v>
      </c>
      <c r="S6" t="s">
        <v>63</v>
      </c>
      <c r="T6" s="2">
        <v>4.6487244155834079E-3</v>
      </c>
      <c r="U6" s="2">
        <v>4.8513119933489973E-3</v>
      </c>
      <c r="W6" t="s">
        <v>64</v>
      </c>
      <c r="X6" s="2">
        <f>MAX(V36:V65536)</f>
        <v>3.9873699999999998E-2</v>
      </c>
    </row>
    <row r="7" spans="1:27" x14ac:dyDescent="0.2">
      <c r="K7" s="2"/>
      <c r="L7" t="s">
        <v>65</v>
      </c>
      <c r="M7" s="2">
        <v>7.3859723485032556E-5</v>
      </c>
      <c r="N7" s="2">
        <v>1.4026984509810209E-4</v>
      </c>
      <c r="P7" t="s">
        <v>66</v>
      </c>
      <c r="Q7" s="2">
        <f>M7/2+N7/2+ABS(M8-N8)</f>
        <v>1.7518136897371931E-4</v>
      </c>
      <c r="R7" s="2"/>
      <c r="S7" t="s">
        <v>65</v>
      </c>
      <c r="T7" s="2">
        <v>1.1855926752660326E-4</v>
      </c>
      <c r="U7" s="2">
        <v>1.7988260834068913E-4</v>
      </c>
      <c r="W7" t="s">
        <v>66</v>
      </c>
      <c r="X7" s="2">
        <f>T7/2+U7/2+ABS(T8-U8)</f>
        <v>2.305907840252182E-4</v>
      </c>
    </row>
    <row r="8" spans="1:27" x14ac:dyDescent="0.2">
      <c r="L8" t="s">
        <v>67</v>
      </c>
      <c r="M8" s="2">
        <v>5.3224499484310099E-4</v>
      </c>
      <c r="N8" s="2">
        <v>6.0036157952525298E-4</v>
      </c>
      <c r="P8" t="s">
        <v>68</v>
      </c>
      <c r="Q8" s="2">
        <f ca="1">INDIRECT( "J" &amp; MATCH(MAX(M35:M1024),M:M,0))</f>
        <v>5.4500000000000002E-4</v>
      </c>
      <c r="R8" s="2"/>
      <c r="S8" t="s">
        <v>67</v>
      </c>
      <c r="T8" s="2">
        <v>1.0286167743884034E-3</v>
      </c>
      <c r="U8" s="2">
        <v>1.1099866204799754E-3</v>
      </c>
      <c r="W8" t="s">
        <v>68</v>
      </c>
      <c r="X8" s="2">
        <v>1.09E-3</v>
      </c>
    </row>
    <row r="9" spans="1:27" x14ac:dyDescent="0.2">
      <c r="L9" t="s">
        <v>69</v>
      </c>
      <c r="M9" s="2">
        <v>-6.4945979891814776E-3</v>
      </c>
      <c r="N9" s="2">
        <v>1E-3</v>
      </c>
      <c r="Q9" s="21"/>
      <c r="R9" s="21"/>
      <c r="S9" t="s">
        <v>69</v>
      </c>
      <c r="T9" s="2">
        <v>1.4771608772123532E-2</v>
      </c>
      <c r="U9" s="2">
        <v>1.4771608772123527E-2</v>
      </c>
      <c r="W9" s="21"/>
    </row>
    <row r="10" spans="1:27" x14ac:dyDescent="0.2">
      <c r="M10" t="s">
        <v>70</v>
      </c>
      <c r="N10" s="2">
        <f>SUM(Q35:Q1025)</f>
        <v>0.51410789012557656</v>
      </c>
      <c r="Q10" s="21"/>
      <c r="T10" t="s">
        <v>70</v>
      </c>
      <c r="U10" s="2">
        <f>SUM(AA37:AA25038)</f>
        <v>6.8619988655247112E-3</v>
      </c>
      <c r="W10" s="21"/>
    </row>
    <row r="11" spans="1:27" x14ac:dyDescent="0.2">
      <c r="O11" s="2"/>
      <c r="Q11" s="21"/>
    </row>
    <row r="12" spans="1:27" x14ac:dyDescent="0.2">
      <c r="O12" s="2"/>
      <c r="Q12" t="s">
        <v>71</v>
      </c>
      <c r="R12" s="2">
        <f ca="1">X8-Q8</f>
        <v>5.4500000000000002E-4</v>
      </c>
    </row>
    <row r="13" spans="1:27" x14ac:dyDescent="0.2">
      <c r="O13" s="2"/>
      <c r="Q13" t="s">
        <v>72</v>
      </c>
      <c r="R13">
        <v>0.27</v>
      </c>
    </row>
    <row r="14" spans="1:27" x14ac:dyDescent="0.2">
      <c r="O14" s="2"/>
      <c r="Q14" t="s">
        <v>73</v>
      </c>
      <c r="R14" s="2">
        <f ca="1">R13/R12</f>
        <v>495.41284403669727</v>
      </c>
      <c r="W14" t="s">
        <v>74</v>
      </c>
      <c r="X14">
        <v>570</v>
      </c>
    </row>
    <row r="15" spans="1:27" x14ac:dyDescent="0.2">
      <c r="O15" s="2"/>
      <c r="Q15" s="21"/>
      <c r="W15" t="s">
        <v>75</v>
      </c>
      <c r="X15">
        <f>X14*0.000001</f>
        <v>5.6999999999999998E-4</v>
      </c>
    </row>
    <row r="16" spans="1:27" x14ac:dyDescent="0.2">
      <c r="O16" s="2"/>
      <c r="Q16" s="21"/>
      <c r="T16" s="2"/>
      <c r="U16" s="2"/>
    </row>
    <row r="17" spans="1:25" x14ac:dyDescent="0.2">
      <c r="O17" s="2"/>
      <c r="Q17" s="21"/>
      <c r="T17" s="2"/>
      <c r="U17" s="2"/>
    </row>
    <row r="18" spans="1:25" x14ac:dyDescent="0.2">
      <c r="O18" s="2"/>
      <c r="Q18" s="21"/>
      <c r="T18" s="2"/>
      <c r="U18" s="2"/>
    </row>
    <row r="19" spans="1:25" x14ac:dyDescent="0.2">
      <c r="O19" s="2"/>
      <c r="Q19" s="21"/>
      <c r="T19" s="2"/>
      <c r="U19" s="2"/>
    </row>
    <row r="20" spans="1:25" x14ac:dyDescent="0.2">
      <c r="O20" s="2"/>
      <c r="Q20" s="21"/>
      <c r="V20" s="2"/>
      <c r="W20" s="2"/>
    </row>
    <row r="21" spans="1:25" x14ac:dyDescent="0.2">
      <c r="O21" s="2"/>
      <c r="Q21" s="21"/>
      <c r="V21" s="2"/>
      <c r="W21" s="2"/>
      <c r="Y21" s="2"/>
    </row>
    <row r="22" spans="1:25" x14ac:dyDescent="0.2">
      <c r="O22" s="2"/>
      <c r="Q22" s="21"/>
      <c r="V22" s="2"/>
      <c r="W22" s="2"/>
      <c r="Y22" s="2"/>
    </row>
    <row r="23" spans="1:25" x14ac:dyDescent="0.2">
      <c r="O23" s="2"/>
      <c r="Q23" s="21"/>
      <c r="V23" s="2"/>
      <c r="W23" s="2"/>
      <c r="Y23" s="2"/>
    </row>
    <row r="24" spans="1:25" x14ac:dyDescent="0.2">
      <c r="O24" s="2"/>
      <c r="Q24" s="21"/>
      <c r="Y24" s="2"/>
    </row>
    <row r="25" spans="1:25" x14ac:dyDescent="0.2">
      <c r="O25" s="2"/>
      <c r="Q25" s="21"/>
    </row>
    <row r="26" spans="1:25" x14ac:dyDescent="0.2">
      <c r="O26" s="2"/>
      <c r="Q26" s="21"/>
    </row>
    <row r="27" spans="1:25" x14ac:dyDescent="0.2">
      <c r="O27" s="2"/>
      <c r="Q27" s="21"/>
    </row>
    <row r="28" spans="1:25" x14ac:dyDescent="0.2">
      <c r="O28" s="2"/>
      <c r="Q28" s="21"/>
    </row>
    <row r="29" spans="1:25" x14ac:dyDescent="0.2">
      <c r="A29" t="s">
        <v>93</v>
      </c>
      <c r="B29" s="19"/>
      <c r="O29" s="2"/>
      <c r="Q29" s="21"/>
    </row>
    <row r="30" spans="1:25" x14ac:dyDescent="0.2">
      <c r="A30" t="s">
        <v>94</v>
      </c>
      <c r="O30" s="2"/>
      <c r="Q30" s="21"/>
    </row>
    <row r="31" spans="1:25" x14ac:dyDescent="0.2">
      <c r="A31" t="s">
        <v>95</v>
      </c>
      <c r="B31" s="19">
        <v>0.41388888888888892</v>
      </c>
    </row>
    <row r="32" spans="1:25" x14ac:dyDescent="0.2">
      <c r="A32" t="s">
        <v>96</v>
      </c>
      <c r="S32" t="s">
        <v>89</v>
      </c>
    </row>
    <row r="33" spans="1:31" x14ac:dyDescent="0.2">
      <c r="A33" t="s">
        <v>97</v>
      </c>
      <c r="S33" t="s">
        <v>90</v>
      </c>
    </row>
    <row r="34" spans="1:31" x14ac:dyDescent="0.2">
      <c r="A34" t="s">
        <v>50</v>
      </c>
      <c r="B34" t="s">
        <v>51</v>
      </c>
      <c r="C34" t="s">
        <v>8</v>
      </c>
      <c r="D34" t="s">
        <v>51</v>
      </c>
      <c r="E34" t="s">
        <v>8</v>
      </c>
      <c r="F34" t="s">
        <v>51</v>
      </c>
      <c r="G34" t="s">
        <v>8</v>
      </c>
      <c r="H34" t="s">
        <v>52</v>
      </c>
      <c r="I34" t="s">
        <v>8</v>
      </c>
      <c r="J34" t="s">
        <v>77</v>
      </c>
      <c r="K34" t="s">
        <v>78</v>
      </c>
      <c r="L34" t="s">
        <v>79</v>
      </c>
      <c r="M34" t="s">
        <v>80</v>
      </c>
      <c r="N34" t="s">
        <v>61</v>
      </c>
      <c r="O34" t="s">
        <v>62</v>
      </c>
      <c r="P34" t="s">
        <v>24</v>
      </c>
      <c r="Q34" t="s">
        <v>81</v>
      </c>
      <c r="S34" t="s">
        <v>91</v>
      </c>
      <c r="U34" t="s">
        <v>13</v>
      </c>
    </row>
    <row r="35" spans="1:31" x14ac:dyDescent="0.2">
      <c r="A35">
        <v>300</v>
      </c>
      <c r="B35" s="2">
        <v>9.0853864990000005E-2</v>
      </c>
      <c r="C35" s="2">
        <v>8.700195744E-2</v>
      </c>
      <c r="D35" s="2">
        <v>3.418665731E-2</v>
      </c>
      <c r="E35" s="2">
        <v>1.272199039E-3</v>
      </c>
      <c r="F35" s="2">
        <v>7.1759859299999997E-4</v>
      </c>
      <c r="G35" s="2">
        <v>9.4740693060000006E-5</v>
      </c>
      <c r="H35" s="2">
        <v>4.6089036360000004E-13</v>
      </c>
      <c r="I35" s="2">
        <v>2.4407135E-12</v>
      </c>
      <c r="J35" s="2">
        <f>A35*0.000001</f>
        <v>2.9999999999999997E-4</v>
      </c>
      <c r="K35">
        <f>H35/((B35^1.86)*(D35^2.46))</f>
        <v>1.613583928082264E-7</v>
      </c>
      <c r="L35">
        <f t="shared" ref="L35:L98" si="0">K35/MAX($K$37:$K$1025)</f>
        <v>3.8923673397834306E-2</v>
      </c>
      <c r="M35">
        <f>N35+O35</f>
        <v>-1.2987234037004282E-2</v>
      </c>
      <c r="N35" s="2">
        <f>$M$6*EXP(-4*LN(2)*((J35-$M$8)^2)/($M$7^2))+$M$9</f>
        <v>-6.4945979884575506E-3</v>
      </c>
      <c r="O35" s="2">
        <f>$N$6*EXP(-4*LN(2)*((J35-$N$8)^2)/($N$7^2))+$M$9</f>
        <v>-6.4926360485467313E-3</v>
      </c>
      <c r="P35">
        <f>M35-L35</f>
        <v>-5.1910907434838588E-2</v>
      </c>
      <c r="Q35">
        <f t="shared" ref="Q35:Q98" si="1">P35^2</f>
        <v>2.69474231070838E-3</v>
      </c>
      <c r="R35" s="3"/>
      <c r="S35" t="s">
        <v>92</v>
      </c>
      <c r="T35" s="3"/>
      <c r="U35" t="s">
        <v>76</v>
      </c>
      <c r="V35">
        <f>0.045</f>
        <v>4.4999999999999998E-2</v>
      </c>
    </row>
    <row r="36" spans="1:31" x14ac:dyDescent="0.2">
      <c r="A36">
        <v>305</v>
      </c>
      <c r="B36" s="2">
        <v>9.2500914409999996E-2</v>
      </c>
      <c r="C36" s="2">
        <v>8.8878566330000006E-2</v>
      </c>
      <c r="D36" s="2">
        <v>3.4750778060000001E-2</v>
      </c>
      <c r="E36" s="2">
        <v>1.37552486E-3</v>
      </c>
      <c r="F36" s="2">
        <v>7.138237975E-4</v>
      </c>
      <c r="G36" s="2">
        <v>8.4490223279999998E-5</v>
      </c>
      <c r="H36" s="2">
        <v>3.90010551E-14</v>
      </c>
      <c r="I36" s="2">
        <v>1.743636407E-12</v>
      </c>
      <c r="J36" s="2">
        <f t="shared" ref="J36:J99" si="2">A36*0.000001</f>
        <v>3.0499999999999999E-4</v>
      </c>
      <c r="K36">
        <f t="shared" ref="K36:K99" si="3">H36/((B36^1.86)*(D36^2.46))</f>
        <v>1.2684460411464719E-8</v>
      </c>
      <c r="L36">
        <f t="shared" si="0"/>
        <v>3.059808576988011E-3</v>
      </c>
      <c r="M36">
        <f t="shared" ref="M36:M99" si="4">N36+O36</f>
        <v>-1.2986210780191472E-2</v>
      </c>
      <c r="N36" s="2">
        <f t="shared" ref="N36:N99" si="5">$M$6*EXP(-4*LN(2)*((J36-$M$8)^2)/($M$7^2))+$M$9</f>
        <v>-6.4945979868544432E-3</v>
      </c>
      <c r="O36" s="2">
        <f t="shared" ref="O36:O99" si="6">$N$6*EXP(-4*LN(2)*((J36-$N$8)^2)/($N$7^2))+$M$9</f>
        <v>-6.4916127933370288E-3</v>
      </c>
      <c r="P36">
        <f t="shared" ref="P36:P99" si="7">M36-L36</f>
        <v>-1.6046019357179482E-2</v>
      </c>
      <c r="Q36">
        <f t="shared" si="1"/>
        <v>2.5747473721097862E-4</v>
      </c>
      <c r="S36" t="s">
        <v>14</v>
      </c>
      <c r="T36" t="s">
        <v>15</v>
      </c>
      <c r="U36" t="s">
        <v>82</v>
      </c>
      <c r="V36" t="s">
        <v>83</v>
      </c>
      <c r="W36" t="s">
        <v>80</v>
      </c>
      <c r="X36" t="s">
        <v>61</v>
      </c>
      <c r="Y36" t="s">
        <v>62</v>
      </c>
      <c r="Z36" t="s">
        <v>24</v>
      </c>
      <c r="AA36" t="s">
        <v>81</v>
      </c>
      <c r="AC36" t="s">
        <v>79</v>
      </c>
      <c r="AD36" t="s">
        <v>99</v>
      </c>
      <c r="AE36" t="s">
        <v>98</v>
      </c>
    </row>
    <row r="37" spans="1:31" x14ac:dyDescent="0.2">
      <c r="A37">
        <v>310</v>
      </c>
      <c r="B37" s="2">
        <v>9.4482973390000002E-2</v>
      </c>
      <c r="C37" s="2">
        <v>9.1080556379999997E-2</v>
      </c>
      <c r="D37" s="2">
        <v>3.4685768870000001E-2</v>
      </c>
      <c r="E37" s="2">
        <v>1.660282142E-3</v>
      </c>
      <c r="F37" s="2">
        <v>7.3719210650000002E-4</v>
      </c>
      <c r="G37" s="2">
        <v>7.2494797600000004E-5</v>
      </c>
      <c r="H37" s="2">
        <v>-1.0750861350000001E-12</v>
      </c>
      <c r="I37" s="2">
        <v>1.9078189689999998E-12</v>
      </c>
      <c r="J37" s="2">
        <f t="shared" si="2"/>
        <v>3.1E-4</v>
      </c>
      <c r="K37">
        <f t="shared" si="3"/>
        <v>-3.3768626181869148E-7</v>
      </c>
      <c r="L37">
        <f t="shared" si="0"/>
        <v>-8.1458358237292777E-2</v>
      </c>
      <c r="M37">
        <f t="shared" si="4"/>
        <v>-1.2984685728839212E-2</v>
      </c>
      <c r="N37" s="2">
        <f t="shared" si="5"/>
        <v>-6.4945979818890097E-3</v>
      </c>
      <c r="O37" s="2">
        <f t="shared" si="6"/>
        <v>-6.4900877469502025E-3</v>
      </c>
      <c r="P37">
        <f t="shared" si="7"/>
        <v>6.847367250845357E-2</v>
      </c>
      <c r="Q37">
        <f t="shared" si="1"/>
        <v>4.6886438267949504E-3</v>
      </c>
      <c r="S37">
        <v>-2.5010000000000002E-3</v>
      </c>
      <c r="T37">
        <v>-1.41189E-2</v>
      </c>
      <c r="U37" s="2"/>
      <c r="V37">
        <f>T37+$V$35</f>
        <v>3.0881099999999998E-2</v>
      </c>
      <c r="W37">
        <f>X37+Y37</f>
        <v>2.9543217544247061E-2</v>
      </c>
      <c r="X37" s="2">
        <f>$T$6*EXP(-4*LN(2)*((U37-$T$8)^2)/($T$7^2))+$T$9</f>
        <v>1.4771608772123532E-2</v>
      </c>
      <c r="Y37" s="2">
        <f>$U$6*EXP(-4*LN(2)*((U37-$U$8)^2)/($U$7^2))+$U$9</f>
        <v>1.4771608772123527E-2</v>
      </c>
      <c r="Z37">
        <f>W37-V37</f>
        <v>-1.3378824557529374E-3</v>
      </c>
      <c r="AA37">
        <f t="shared" ref="AA37:AA100" si="8">Z37^2</f>
        <v>1.7899294654115107E-6</v>
      </c>
    </row>
    <row r="38" spans="1:31" x14ac:dyDescent="0.2">
      <c r="A38">
        <v>315</v>
      </c>
      <c r="B38" s="2">
        <v>8.9021794409999994E-2</v>
      </c>
      <c r="C38" s="2">
        <v>8.5278286760000002E-2</v>
      </c>
      <c r="D38" s="2">
        <v>3.455638296E-2</v>
      </c>
      <c r="E38" s="2">
        <v>1.6152583210000001E-3</v>
      </c>
      <c r="F38" s="2">
        <v>7.0543290299999995E-4</v>
      </c>
      <c r="G38" s="2">
        <v>8.2221775529999999E-5</v>
      </c>
      <c r="H38" s="2">
        <v>-3.7045246060000002E-13</v>
      </c>
      <c r="I38" s="2">
        <v>1.9731366119999999E-12</v>
      </c>
      <c r="J38" s="2">
        <f t="shared" si="2"/>
        <v>3.1499999999999996E-4</v>
      </c>
      <c r="K38">
        <f t="shared" si="3"/>
        <v>-1.3118667330829358E-7</v>
      </c>
      <c r="L38">
        <f t="shared" si="0"/>
        <v>-3.1645501279063792E-2</v>
      </c>
      <c r="M38">
        <f t="shared" si="4"/>
        <v>-1.2982429411020686E-2</v>
      </c>
      <c r="N38" s="2">
        <f t="shared" si="5"/>
        <v>-6.49459796690175E-3</v>
      </c>
      <c r="O38" s="2">
        <f t="shared" si="6"/>
        <v>-6.4878314441189373E-3</v>
      </c>
      <c r="P38">
        <f t="shared" si="7"/>
        <v>1.8663071868043106E-2</v>
      </c>
      <c r="Q38">
        <f t="shared" si="1"/>
        <v>3.4831025155174201E-4</v>
      </c>
      <c r="S38">
        <v>-2.5000000000000001E-3</v>
      </c>
      <c r="T38">
        <v>-1.36215E-2</v>
      </c>
      <c r="U38" s="2"/>
      <c r="V38">
        <f t="shared" ref="V38:V101" si="9">T38+$V$35</f>
        <v>3.1378499999999997E-2</v>
      </c>
      <c r="W38">
        <f t="shared" ref="W38:W101" si="10">X38+Y38</f>
        <v>2.9543217544247061E-2</v>
      </c>
      <c r="X38" s="2">
        <f t="shared" ref="X38:X101" si="11">$T$6*EXP(-4*LN(2)*((U38-$T$8)^2)/($T$7^2))+$T$9</f>
        <v>1.4771608772123532E-2</v>
      </c>
      <c r="Y38" s="2">
        <f t="shared" ref="Y38:Y101" si="12">$U$6*EXP(-4*LN(2)*((U38-$U$8)^2)/($U$7^2))+$U$9</f>
        <v>1.4771608772123527E-2</v>
      </c>
      <c r="Z38">
        <f t="shared" ref="Z38:Z101" si="13">W38-V38</f>
        <v>-1.835282455752936E-3</v>
      </c>
      <c r="AA38">
        <f t="shared" si="8"/>
        <v>3.3682616923945276E-6</v>
      </c>
    </row>
    <row r="39" spans="1:31" x14ac:dyDescent="0.2">
      <c r="A39">
        <v>320</v>
      </c>
      <c r="B39" s="2">
        <v>9.1176888449999993E-2</v>
      </c>
      <c r="C39" s="2">
        <v>8.7325888409999997E-2</v>
      </c>
      <c r="D39" s="2">
        <v>3.450741148E-2</v>
      </c>
      <c r="E39" s="2">
        <v>1.8511180499999999E-3</v>
      </c>
      <c r="F39" s="2">
        <v>7.5990729840000001E-4</v>
      </c>
      <c r="G39" s="2">
        <v>1.164107297E-4</v>
      </c>
      <c r="H39" s="2">
        <v>1.5420870180000001E-13</v>
      </c>
      <c r="I39" s="2">
        <v>1.9461229499999999E-12</v>
      </c>
      <c r="J39" s="2">
        <f t="shared" si="2"/>
        <v>3.1999999999999997E-4</v>
      </c>
      <c r="K39">
        <f t="shared" si="3"/>
        <v>5.2415381729339899E-8</v>
      </c>
      <c r="L39">
        <f t="shared" si="0"/>
        <v>1.2643898863571378E-2</v>
      </c>
      <c r="M39">
        <f t="shared" si="4"/>
        <v>-1.2979115595642783E-2</v>
      </c>
      <c r="N39" s="2">
        <f t="shared" si="5"/>
        <v>-6.4945979228210908E-3</v>
      </c>
      <c r="O39" s="2">
        <f t="shared" si="6"/>
        <v>-6.484517672821692E-3</v>
      </c>
      <c r="P39">
        <f t="shared" si="7"/>
        <v>-2.5623014459214159E-2</v>
      </c>
      <c r="Q39">
        <f t="shared" si="1"/>
        <v>6.5653886997709787E-4</v>
      </c>
      <c r="S39">
        <v>-2.4989999999999999E-3</v>
      </c>
      <c r="T39">
        <v>-1.32557E-2</v>
      </c>
      <c r="U39" s="2"/>
      <c r="V39">
        <f t="shared" si="9"/>
        <v>3.1744299999999996E-2</v>
      </c>
      <c r="W39">
        <f t="shared" si="10"/>
        <v>2.9543217544247061E-2</v>
      </c>
      <c r="X39" s="2">
        <f t="shared" si="11"/>
        <v>1.4771608772123532E-2</v>
      </c>
      <c r="Y39" s="2">
        <f t="shared" si="12"/>
        <v>1.4771608772123527E-2</v>
      </c>
      <c r="Z39">
        <f t="shared" si="13"/>
        <v>-2.2010824557529354E-3</v>
      </c>
      <c r="AA39">
        <f t="shared" si="8"/>
        <v>4.8447639770233729E-6</v>
      </c>
    </row>
    <row r="40" spans="1:31" x14ac:dyDescent="0.2">
      <c r="A40">
        <v>325</v>
      </c>
      <c r="B40" s="2">
        <v>8.8756248760000003E-2</v>
      </c>
      <c r="C40" s="2">
        <v>8.5150544819999993E-2</v>
      </c>
      <c r="D40" s="2">
        <v>3.3416802119999998E-2</v>
      </c>
      <c r="E40" s="2">
        <v>1.3164282629999999E-3</v>
      </c>
      <c r="F40" s="2">
        <v>7.3063879580000004E-4</v>
      </c>
      <c r="G40" s="2">
        <v>1.194021464E-4</v>
      </c>
      <c r="H40" s="2">
        <v>-8.6632776240000003E-13</v>
      </c>
      <c r="I40" s="2">
        <v>1.9283647730000001E-12</v>
      </c>
      <c r="J40" s="2">
        <f t="shared" si="2"/>
        <v>3.2499999999999999E-4</v>
      </c>
      <c r="K40">
        <f t="shared" si="3"/>
        <v>-3.350260555146869E-7</v>
      </c>
      <c r="L40">
        <f t="shared" si="0"/>
        <v>-8.0816650052513095E-2</v>
      </c>
      <c r="M40">
        <f t="shared" si="4"/>
        <v>-1.2974284282726792E-2</v>
      </c>
      <c r="N40" s="2">
        <f t="shared" si="5"/>
        <v>-6.4945977964859557E-3</v>
      </c>
      <c r="O40" s="2">
        <f t="shared" si="6"/>
        <v>-6.4796864862408368E-3</v>
      </c>
      <c r="P40">
        <f t="shared" si="7"/>
        <v>6.7842365769786306E-2</v>
      </c>
      <c r="Q40">
        <f t="shared" si="1"/>
        <v>4.602586593241473E-3</v>
      </c>
      <c r="S40">
        <v>-2.4979999999999998E-3</v>
      </c>
      <c r="T40">
        <v>-1.33299E-2</v>
      </c>
      <c r="U40" s="2"/>
      <c r="V40">
        <f t="shared" si="9"/>
        <v>3.16701E-2</v>
      </c>
      <c r="W40">
        <f t="shared" si="10"/>
        <v>2.9543217544247061E-2</v>
      </c>
      <c r="X40" s="2">
        <f t="shared" si="11"/>
        <v>1.4771608772123532E-2</v>
      </c>
      <c r="Y40" s="2">
        <f t="shared" si="12"/>
        <v>1.4771608772123527E-2</v>
      </c>
      <c r="Z40">
        <f t="shared" si="13"/>
        <v>-2.1268824557529389E-3</v>
      </c>
      <c r="AA40">
        <f t="shared" si="8"/>
        <v>4.5236289805896525E-6</v>
      </c>
    </row>
    <row r="41" spans="1:31" x14ac:dyDescent="0.2">
      <c r="A41">
        <v>330</v>
      </c>
      <c r="B41" s="2">
        <v>7.2381365870000006E-2</v>
      </c>
      <c r="C41" s="2">
        <v>7.8836008499999999E-2</v>
      </c>
      <c r="D41" s="2">
        <v>3.3473905399999997E-2</v>
      </c>
      <c r="E41" s="2">
        <v>2.2978973969999998E-3</v>
      </c>
      <c r="F41" s="2">
        <v>7.6032795009999996E-4</v>
      </c>
      <c r="G41" s="2">
        <v>1.142633477E-4</v>
      </c>
      <c r="H41" s="2">
        <v>-3.081495149E-13</v>
      </c>
      <c r="I41" s="2">
        <v>1.541993137E-12</v>
      </c>
      <c r="J41" s="2">
        <f t="shared" si="2"/>
        <v>3.3E-4</v>
      </c>
      <c r="K41">
        <f t="shared" si="3"/>
        <v>-1.7341153505312019E-7</v>
      </c>
      <c r="L41">
        <f t="shared" si="0"/>
        <v>-4.183119226929128E-2</v>
      </c>
      <c r="M41">
        <f t="shared" si="4"/>
        <v>-1.2967292173418351E-2</v>
      </c>
      <c r="N41" s="2">
        <f t="shared" si="5"/>
        <v>-6.4945974436773852E-3</v>
      </c>
      <c r="O41" s="2">
        <f t="shared" si="6"/>
        <v>-6.4726947297409658E-3</v>
      </c>
      <c r="P41">
        <f t="shared" si="7"/>
        <v>2.8863900095872929E-2</v>
      </c>
      <c r="Q41">
        <f t="shared" si="1"/>
        <v>8.3312472874453333E-4</v>
      </c>
      <c r="S41">
        <v>-2.4970000000000001E-3</v>
      </c>
      <c r="T41">
        <v>-1.32564E-2</v>
      </c>
      <c r="U41" s="2"/>
      <c r="V41">
        <f t="shared" si="9"/>
        <v>3.1743599999999997E-2</v>
      </c>
      <c r="W41">
        <f t="shared" si="10"/>
        <v>2.9543217544247061E-2</v>
      </c>
      <c r="X41" s="2">
        <f t="shared" si="11"/>
        <v>1.4771608772123532E-2</v>
      </c>
      <c r="Y41" s="2">
        <f t="shared" si="12"/>
        <v>1.4771608772123527E-2</v>
      </c>
      <c r="Z41">
        <f t="shared" si="13"/>
        <v>-2.2003824557529361E-3</v>
      </c>
      <c r="AA41">
        <f t="shared" si="8"/>
        <v>4.841682951585322E-6</v>
      </c>
    </row>
    <row r="42" spans="1:31" x14ac:dyDescent="0.2">
      <c r="A42">
        <v>335</v>
      </c>
      <c r="B42" s="2">
        <v>8.7292091710000005E-2</v>
      </c>
      <c r="C42" s="2">
        <v>8.3682324949999998E-2</v>
      </c>
      <c r="D42" s="2">
        <v>3.554159522E-2</v>
      </c>
      <c r="E42" s="2">
        <v>1.5515504350000001E-3</v>
      </c>
      <c r="F42" s="2">
        <v>7.5191491600000004E-4</v>
      </c>
      <c r="G42" s="2">
        <v>1.4094968969999999E-4</v>
      </c>
      <c r="H42" s="2">
        <v>2.53664049E-13</v>
      </c>
      <c r="I42" s="2">
        <v>1.54768148E-12</v>
      </c>
      <c r="J42" s="2">
        <f t="shared" si="2"/>
        <v>3.3500000000000001E-4</v>
      </c>
      <c r="K42">
        <f t="shared" si="3"/>
        <v>8.694263362610074E-8</v>
      </c>
      <c r="L42">
        <f t="shared" si="0"/>
        <v>2.0972734152303614E-2</v>
      </c>
      <c r="M42">
        <f t="shared" si="4"/>
        <v>-1.2957247026545746E-2</v>
      </c>
      <c r="N42" s="2">
        <f t="shared" si="5"/>
        <v>-6.4945964836561013E-3</v>
      </c>
      <c r="O42" s="2">
        <f t="shared" si="6"/>
        <v>-6.462650542889645E-3</v>
      </c>
      <c r="P42">
        <f t="shared" si="7"/>
        <v>-3.3929981178849364E-2</v>
      </c>
      <c r="Q42">
        <f t="shared" si="1"/>
        <v>1.1512436227970721E-3</v>
      </c>
      <c r="S42">
        <v>-2.496E-3</v>
      </c>
      <c r="T42">
        <v>-1.3218300000000001E-2</v>
      </c>
      <c r="U42" s="2"/>
      <c r="V42">
        <f t="shared" si="9"/>
        <v>3.1781699999999996E-2</v>
      </c>
      <c r="W42">
        <f t="shared" si="10"/>
        <v>2.9543217544247061E-2</v>
      </c>
      <c r="X42" s="2">
        <f t="shared" si="11"/>
        <v>1.4771608772123532E-2</v>
      </c>
      <c r="Y42" s="2">
        <f t="shared" si="12"/>
        <v>1.4771608772123527E-2</v>
      </c>
      <c r="Z42">
        <f t="shared" si="13"/>
        <v>-2.2384824557529354E-3</v>
      </c>
      <c r="AA42">
        <f t="shared" si="8"/>
        <v>5.0108037047136924E-6</v>
      </c>
    </row>
    <row r="43" spans="1:31" x14ac:dyDescent="0.2">
      <c r="A43">
        <v>340</v>
      </c>
      <c r="B43" s="2">
        <v>7.296600131E-2</v>
      </c>
      <c r="C43" s="2">
        <v>7.9558304849999997E-2</v>
      </c>
      <c r="D43" s="2">
        <v>3.5651826230000003E-2</v>
      </c>
      <c r="E43" s="2">
        <v>1.4989504989999999E-3</v>
      </c>
      <c r="F43" s="2">
        <v>7.5516943180000003E-4</v>
      </c>
      <c r="G43" s="2">
        <v>1.3608682070000001E-4</v>
      </c>
      <c r="H43" s="2">
        <v>-7.3308301330000004E-13</v>
      </c>
      <c r="I43" s="2">
        <v>1.4819565390000001E-12</v>
      </c>
      <c r="J43" s="2">
        <f t="shared" si="2"/>
        <v>3.3999999999999997E-4</v>
      </c>
      <c r="K43">
        <f t="shared" si="3"/>
        <v>-3.4803887655965636E-7</v>
      </c>
      <c r="L43">
        <f t="shared" si="0"/>
        <v>-8.3955667413331977E-2</v>
      </c>
      <c r="M43">
        <f t="shared" si="4"/>
        <v>-1.2942921488274859E-2</v>
      </c>
      <c r="N43" s="2">
        <f t="shared" si="5"/>
        <v>-6.4945939383719391E-3</v>
      </c>
      <c r="O43" s="2">
        <f t="shared" si="6"/>
        <v>-6.4483275499029203E-3</v>
      </c>
      <c r="P43">
        <f t="shared" si="7"/>
        <v>7.1012745925057116E-2</v>
      </c>
      <c r="Q43">
        <f t="shared" si="1"/>
        <v>5.0428100838167157E-3</v>
      </c>
      <c r="S43">
        <v>-2.4949999999999998E-3</v>
      </c>
      <c r="T43">
        <v>-1.36989E-2</v>
      </c>
      <c r="U43" s="2"/>
      <c r="V43">
        <f t="shared" si="9"/>
        <v>3.1301099999999998E-2</v>
      </c>
      <c r="W43">
        <f t="shared" si="10"/>
        <v>2.9543217544247061E-2</v>
      </c>
      <c r="X43" s="2">
        <f t="shared" si="11"/>
        <v>1.4771608772123532E-2</v>
      </c>
      <c r="Y43" s="2">
        <f t="shared" si="12"/>
        <v>1.4771608772123527E-2</v>
      </c>
      <c r="Z43">
        <f t="shared" si="13"/>
        <v>-1.7578824557529377E-3</v>
      </c>
      <c r="AA43">
        <f t="shared" si="8"/>
        <v>3.090150728243979E-6</v>
      </c>
    </row>
    <row r="44" spans="1:31" x14ac:dyDescent="0.2">
      <c r="A44">
        <v>345</v>
      </c>
      <c r="B44" s="2">
        <v>7.6211692890000002E-2</v>
      </c>
      <c r="C44" s="2">
        <v>8.3062152400000006E-2</v>
      </c>
      <c r="D44" s="2">
        <v>3.4951000949999998E-2</v>
      </c>
      <c r="E44" s="2">
        <v>1.5403153120000001E-3</v>
      </c>
      <c r="F44" s="2">
        <v>7.3218856520000002E-4</v>
      </c>
      <c r="G44" s="2">
        <v>9.1825615739999999E-5</v>
      </c>
      <c r="H44" s="2">
        <v>-1.158879955E-12</v>
      </c>
      <c r="I44" s="2">
        <v>1.9353938569999999E-12</v>
      </c>
      <c r="J44" s="2">
        <f t="shared" si="2"/>
        <v>3.4499999999999998E-4</v>
      </c>
      <c r="K44">
        <f t="shared" si="3"/>
        <v>-5.3280414991032115E-7</v>
      </c>
      <c r="L44">
        <f t="shared" si="0"/>
        <v>-0.12852566485815162</v>
      </c>
      <c r="M44">
        <f t="shared" si="4"/>
        <v>-1.2922641005419684E-2</v>
      </c>
      <c r="N44" s="2">
        <f t="shared" si="5"/>
        <v>-6.4945873634400251E-3</v>
      </c>
      <c r="O44" s="2">
        <f t="shared" si="6"/>
        <v>-6.4280536419796582E-3</v>
      </c>
      <c r="P44">
        <f t="shared" si="7"/>
        <v>0.11560302385273194</v>
      </c>
      <c r="Q44">
        <f t="shared" si="1"/>
        <v>1.336405912389531E-2</v>
      </c>
      <c r="S44">
        <v>-2.4940000000000001E-3</v>
      </c>
      <c r="T44">
        <v>-1.43202E-2</v>
      </c>
      <c r="U44" s="2"/>
      <c r="V44">
        <f t="shared" si="9"/>
        <v>3.06798E-2</v>
      </c>
      <c r="W44">
        <f t="shared" si="10"/>
        <v>2.9543217544247061E-2</v>
      </c>
      <c r="X44" s="2">
        <f t="shared" si="11"/>
        <v>1.4771608772123532E-2</v>
      </c>
      <c r="Y44" s="2">
        <f t="shared" si="12"/>
        <v>1.4771608772123527E-2</v>
      </c>
      <c r="Z44">
        <f t="shared" si="13"/>
        <v>-1.1365824557529394E-3</v>
      </c>
      <c r="AA44">
        <f t="shared" si="8"/>
        <v>1.2918196787253826E-6</v>
      </c>
    </row>
    <row r="45" spans="1:31" x14ac:dyDescent="0.2">
      <c r="A45">
        <v>350</v>
      </c>
      <c r="B45" s="2">
        <v>7.658900096E-2</v>
      </c>
      <c r="C45" s="2">
        <v>8.3628167530000005E-2</v>
      </c>
      <c r="D45" s="2">
        <v>3.4499415220000003E-2</v>
      </c>
      <c r="E45" s="2">
        <v>1.3401633E-3</v>
      </c>
      <c r="F45" s="2">
        <v>6.8971381319999996E-4</v>
      </c>
      <c r="G45" s="2">
        <v>8.7140714869999997E-5</v>
      </c>
      <c r="H45" s="2">
        <v>5.9984933400000002E-14</v>
      </c>
      <c r="I45" s="2">
        <v>1.5091021840000001E-12</v>
      </c>
      <c r="J45" s="2">
        <f t="shared" si="2"/>
        <v>3.5E-4</v>
      </c>
      <c r="K45">
        <f t="shared" si="3"/>
        <v>2.8214723833763785E-8</v>
      </c>
      <c r="L45">
        <f t="shared" si="0"/>
        <v>6.8060958987162358E-3</v>
      </c>
      <c r="M45">
        <f t="shared" si="4"/>
        <v>-1.2894139229980308E-2</v>
      </c>
      <c r="N45" s="2">
        <f t="shared" si="5"/>
        <v>-6.4945708160092409E-3</v>
      </c>
      <c r="O45" s="2">
        <f t="shared" si="6"/>
        <v>-6.3995684139710679E-3</v>
      </c>
      <c r="P45">
        <f t="shared" si="7"/>
        <v>-1.9700235128696543E-2</v>
      </c>
      <c r="Q45">
        <f t="shared" si="1"/>
        <v>3.8809926412592928E-4</v>
      </c>
      <c r="S45">
        <v>-2.493E-3</v>
      </c>
      <c r="T45">
        <v>-1.4040199999999999E-2</v>
      </c>
      <c r="U45" s="2"/>
      <c r="V45">
        <f t="shared" si="9"/>
        <v>3.0959799999999999E-2</v>
      </c>
      <c r="W45">
        <f t="shared" si="10"/>
        <v>2.9543217544247061E-2</v>
      </c>
      <c r="X45" s="2">
        <f t="shared" si="11"/>
        <v>1.4771608772123532E-2</v>
      </c>
      <c r="Y45" s="2">
        <f t="shared" si="12"/>
        <v>1.4771608772123527E-2</v>
      </c>
      <c r="Z45">
        <f t="shared" si="13"/>
        <v>-1.4165824557529384E-3</v>
      </c>
      <c r="AA45">
        <f t="shared" si="8"/>
        <v>2.0067058539470258E-6</v>
      </c>
    </row>
    <row r="46" spans="1:31" x14ac:dyDescent="0.2">
      <c r="A46">
        <v>355</v>
      </c>
      <c r="B46" s="2">
        <v>7.7534052830000005E-2</v>
      </c>
      <c r="C46" s="2">
        <v>8.5031586409999999E-2</v>
      </c>
      <c r="D46" s="2">
        <v>3.5115443929999997E-2</v>
      </c>
      <c r="E46" s="2">
        <v>1.617739484E-3</v>
      </c>
      <c r="F46" s="2">
        <v>7.0469122770000004E-4</v>
      </c>
      <c r="G46" s="2">
        <v>9.9867673280000001E-5</v>
      </c>
      <c r="H46" s="2">
        <v>4.3041525440000002E-14</v>
      </c>
      <c r="I46" s="2">
        <v>1.4667783660000001E-12</v>
      </c>
      <c r="J46" s="2">
        <f t="shared" si="2"/>
        <v>3.5500000000000001E-4</v>
      </c>
      <c r="K46">
        <f t="shared" si="3"/>
        <v>1.8945503419353605E-8</v>
      </c>
      <c r="L46">
        <f t="shared" si="0"/>
        <v>4.5701284861513385E-3</v>
      </c>
      <c r="M46">
        <f t="shared" si="4"/>
        <v>-1.2854372738465993E-2</v>
      </c>
      <c r="N46" s="2">
        <f t="shared" si="5"/>
        <v>-6.4945302429540901E-3</v>
      </c>
      <c r="O46" s="2">
        <f t="shared" si="6"/>
        <v>-6.3598424955119033E-3</v>
      </c>
      <c r="P46">
        <f t="shared" si="7"/>
        <v>-1.742450122461733E-2</v>
      </c>
      <c r="Q46">
        <f t="shared" si="1"/>
        <v>3.0361324292669086E-4</v>
      </c>
      <c r="S46">
        <v>-2.4919999999999999E-3</v>
      </c>
      <c r="T46">
        <v>-1.4096300000000001E-2</v>
      </c>
      <c r="U46" s="2"/>
      <c r="V46">
        <f t="shared" si="9"/>
        <v>3.0903699999999999E-2</v>
      </c>
      <c r="W46">
        <f t="shared" si="10"/>
        <v>2.9543217544247061E-2</v>
      </c>
      <c r="X46" s="2">
        <f t="shared" si="11"/>
        <v>1.4771608772123532E-2</v>
      </c>
      <c r="Y46" s="2">
        <f t="shared" si="12"/>
        <v>1.4771608772123527E-2</v>
      </c>
      <c r="Z46">
        <f t="shared" si="13"/>
        <v>-1.3604824557529385E-3</v>
      </c>
      <c r="AA46">
        <f t="shared" si="8"/>
        <v>1.8509125124115464E-6</v>
      </c>
    </row>
    <row r="47" spans="1:31" x14ac:dyDescent="0.2">
      <c r="A47">
        <v>360</v>
      </c>
      <c r="B47" s="2">
        <v>7.8868260039999999E-2</v>
      </c>
      <c r="C47" s="2">
        <v>8.5958982939999998E-2</v>
      </c>
      <c r="D47" s="2">
        <v>3.4357153959999998E-2</v>
      </c>
      <c r="E47" s="2">
        <v>2.1377287560000002E-3</v>
      </c>
      <c r="F47" s="2">
        <v>7.2564632429999998E-4</v>
      </c>
      <c r="G47" s="2">
        <v>1.084139407E-4</v>
      </c>
      <c r="H47" s="2">
        <v>-4.3227940569999998E-13</v>
      </c>
      <c r="I47" s="2">
        <v>1.5515384449999999E-12</v>
      </c>
      <c r="J47" s="2">
        <f t="shared" si="2"/>
        <v>3.5999999999999997E-4</v>
      </c>
      <c r="K47">
        <f t="shared" si="3"/>
        <v>-1.9450200265451071E-7</v>
      </c>
      <c r="L47">
        <f t="shared" si="0"/>
        <v>-4.6918739675020513E-2</v>
      </c>
      <c r="M47">
        <f t="shared" si="4"/>
        <v>-1.2799284611125091E-2</v>
      </c>
      <c r="N47" s="2">
        <f t="shared" si="5"/>
        <v>-6.4944333271132167E-3</v>
      </c>
      <c r="O47" s="2">
        <f t="shared" si="6"/>
        <v>-6.3048512840118741E-3</v>
      </c>
      <c r="P47">
        <f t="shared" si="7"/>
        <v>3.4119455063895424E-2</v>
      </c>
      <c r="Q47">
        <f t="shared" si="1"/>
        <v>1.1641372138571791E-3</v>
      </c>
      <c r="S47">
        <v>-2.4910000000000002E-3</v>
      </c>
      <c r="T47">
        <v>-1.45118E-2</v>
      </c>
      <c r="U47" s="2"/>
      <c r="V47">
        <f t="shared" si="9"/>
        <v>3.04882E-2</v>
      </c>
      <c r="W47">
        <f t="shared" si="10"/>
        <v>2.9543217544247061E-2</v>
      </c>
      <c r="X47" s="2">
        <f t="shared" si="11"/>
        <v>1.4771608772123532E-2</v>
      </c>
      <c r="Y47" s="2">
        <f t="shared" si="12"/>
        <v>1.4771608772123527E-2</v>
      </c>
      <c r="Z47">
        <f t="shared" si="13"/>
        <v>-9.4498245575293932E-4</v>
      </c>
      <c r="AA47">
        <f t="shared" si="8"/>
        <v>8.9299184168085589E-7</v>
      </c>
    </row>
    <row r="48" spans="1:31" x14ac:dyDescent="0.2">
      <c r="A48">
        <v>365</v>
      </c>
      <c r="B48" s="2">
        <v>7.7338850400000006E-2</v>
      </c>
      <c r="C48" s="2">
        <v>8.4570553339999993E-2</v>
      </c>
      <c r="D48" s="2">
        <v>3.5033854910000002E-2</v>
      </c>
      <c r="E48" s="2">
        <v>1.7195070489999999E-3</v>
      </c>
      <c r="F48" s="2">
        <v>7.6147920729999999E-4</v>
      </c>
      <c r="G48" s="2">
        <v>1.143084695E-4</v>
      </c>
      <c r="H48" s="2">
        <v>-2.616652873E-13</v>
      </c>
      <c r="I48" s="2">
        <v>1.4288017770000001E-12</v>
      </c>
      <c r="J48" s="2">
        <f t="shared" si="2"/>
        <v>3.6499999999999998E-4</v>
      </c>
      <c r="K48">
        <f t="shared" si="3"/>
        <v>-1.1638206731500243E-7</v>
      </c>
      <c r="L48">
        <f t="shared" si="0"/>
        <v>-2.8074260648578868E-2</v>
      </c>
      <c r="M48">
        <f t="shared" si="4"/>
        <v>-1.2723502847249228E-2</v>
      </c>
      <c r="N48" s="2">
        <f t="shared" si="5"/>
        <v>-6.4942078085623673E-3</v>
      </c>
      <c r="O48" s="2">
        <f t="shared" si="6"/>
        <v>-6.2292950386868612E-3</v>
      </c>
      <c r="P48">
        <f t="shared" si="7"/>
        <v>1.5350757801329639E-2</v>
      </c>
      <c r="Q48">
        <f t="shared" si="1"/>
        <v>2.3564576507508278E-4</v>
      </c>
      <c r="S48">
        <v>-2.49E-3</v>
      </c>
      <c r="T48">
        <v>-1.5354400000000001E-2</v>
      </c>
      <c r="U48" s="2"/>
      <c r="V48">
        <f t="shared" si="9"/>
        <v>2.9645599999999998E-2</v>
      </c>
      <c r="W48">
        <f t="shared" si="10"/>
        <v>2.9543217544247061E-2</v>
      </c>
      <c r="X48" s="2">
        <f t="shared" si="11"/>
        <v>1.4771608772123532E-2</v>
      </c>
      <c r="Y48" s="2">
        <f t="shared" si="12"/>
        <v>1.4771608772123527E-2</v>
      </c>
      <c r="Z48">
        <f t="shared" si="13"/>
        <v>-1.0238245575293695E-4</v>
      </c>
      <c r="AA48">
        <f t="shared" si="8"/>
        <v>1.0482167246002091E-8</v>
      </c>
    </row>
    <row r="49" spans="1:27" x14ac:dyDescent="0.2">
      <c r="A49">
        <v>370</v>
      </c>
      <c r="B49" s="2">
        <v>7.8199814359999995E-2</v>
      </c>
      <c r="C49" s="2">
        <v>8.5415296239999994E-2</v>
      </c>
      <c r="D49" s="2">
        <v>3.5723250499999998E-2</v>
      </c>
      <c r="E49" s="2">
        <v>1.257720266E-3</v>
      </c>
      <c r="F49" s="2">
        <v>7.4574904769999996E-4</v>
      </c>
      <c r="G49" s="2">
        <v>1.17619886E-4</v>
      </c>
      <c r="H49" s="2">
        <v>-2.970420958E-13</v>
      </c>
      <c r="I49" s="2">
        <v>1.8439641260000001E-12</v>
      </c>
      <c r="J49" s="2">
        <f t="shared" si="2"/>
        <v>3.6999999999999999E-4</v>
      </c>
      <c r="K49">
        <f t="shared" si="3"/>
        <v>-1.2336613924986804E-7</v>
      </c>
      <c r="L49">
        <f t="shared" si="0"/>
        <v>-2.9758993188662958E-2</v>
      </c>
      <c r="M49">
        <f t="shared" si="4"/>
        <v>-1.2619953674355418E-2</v>
      </c>
      <c r="N49" s="2">
        <f t="shared" si="5"/>
        <v>-6.4936966225061744E-3</v>
      </c>
      <c r="O49" s="2">
        <f t="shared" si="6"/>
        <v>-6.1262570518492449E-3</v>
      </c>
      <c r="P49">
        <f t="shared" si="7"/>
        <v>1.7139039514307539E-2</v>
      </c>
      <c r="Q49">
        <f t="shared" si="1"/>
        <v>2.9374667547299519E-4</v>
      </c>
      <c r="S49">
        <v>-2.4889999999999999E-3</v>
      </c>
      <c r="T49">
        <v>-1.5360199999999999E-2</v>
      </c>
      <c r="U49" s="2"/>
      <c r="V49">
        <f t="shared" si="9"/>
        <v>2.9639800000000001E-2</v>
      </c>
      <c r="W49">
        <f t="shared" si="10"/>
        <v>2.9543217544247061E-2</v>
      </c>
      <c r="X49" s="2">
        <f t="shared" si="11"/>
        <v>1.4771608772123532E-2</v>
      </c>
      <c r="Y49" s="2">
        <f t="shared" si="12"/>
        <v>1.4771608772123527E-2</v>
      </c>
      <c r="Z49">
        <f t="shared" si="13"/>
        <v>-9.6582455752940166E-5</v>
      </c>
      <c r="AA49">
        <f t="shared" si="8"/>
        <v>9.3281707592686447E-9</v>
      </c>
    </row>
    <row r="50" spans="1:27" x14ac:dyDescent="0.2">
      <c r="A50">
        <v>375</v>
      </c>
      <c r="B50" s="2">
        <v>7.5614701120000002E-2</v>
      </c>
      <c r="C50" s="2">
        <v>8.2176836069999995E-2</v>
      </c>
      <c r="D50" s="2">
        <v>3.5627701900000003E-2</v>
      </c>
      <c r="E50" s="2">
        <v>1.8483730130000001E-3</v>
      </c>
      <c r="F50" s="2">
        <v>7.713202432E-4</v>
      </c>
      <c r="G50" s="2">
        <v>1.119420642E-4</v>
      </c>
      <c r="H50" s="2">
        <v>7.8378925570000003E-13</v>
      </c>
      <c r="I50" s="2">
        <v>1.6366993000000001E-12</v>
      </c>
      <c r="J50" s="2">
        <f t="shared" si="2"/>
        <v>3.7500000000000001E-4</v>
      </c>
      <c r="K50">
        <f t="shared" si="3"/>
        <v>3.488138232076918E-7</v>
      </c>
      <c r="L50">
        <f t="shared" si="0"/>
        <v>8.4142603894936177E-2</v>
      </c>
      <c r="M50">
        <f t="shared" si="4"/>
        <v>-1.2479359788646985E-2</v>
      </c>
      <c r="N50" s="2">
        <f t="shared" si="5"/>
        <v>-6.4925679660881464E-3</v>
      </c>
      <c r="O50" s="2">
        <f t="shared" si="6"/>
        <v>-5.9867918225588387E-3</v>
      </c>
      <c r="P50">
        <f t="shared" si="7"/>
        <v>-9.6621963683583167E-2</v>
      </c>
      <c r="Q50">
        <f t="shared" si="1"/>
        <v>9.3358038660716642E-3</v>
      </c>
      <c r="S50">
        <v>-2.4880000000000002E-3</v>
      </c>
      <c r="T50">
        <v>-1.49499E-2</v>
      </c>
      <c r="U50" s="2"/>
      <c r="V50">
        <f t="shared" si="9"/>
        <v>3.0050099999999996E-2</v>
      </c>
      <c r="W50">
        <f t="shared" si="10"/>
        <v>2.9543217544247061E-2</v>
      </c>
      <c r="X50" s="2">
        <f t="shared" si="11"/>
        <v>1.4771608772123532E-2</v>
      </c>
      <c r="Y50" s="2">
        <f t="shared" si="12"/>
        <v>1.4771608772123527E-2</v>
      </c>
      <c r="Z50">
        <f t="shared" si="13"/>
        <v>-5.0688245575293556E-4</v>
      </c>
      <c r="AA50">
        <f t="shared" si="8"/>
        <v>2.5692982395012666E-7</v>
      </c>
    </row>
    <row r="51" spans="1:27" x14ac:dyDescent="0.2">
      <c r="A51">
        <v>380</v>
      </c>
      <c r="B51" s="2">
        <v>7.529607411E-2</v>
      </c>
      <c r="C51" s="2">
        <v>8.2065214009999998E-2</v>
      </c>
      <c r="D51" s="2">
        <v>3.4726744089999997E-2</v>
      </c>
      <c r="E51" s="2">
        <v>2.112871025E-3</v>
      </c>
      <c r="F51" s="2">
        <v>7.2657618589999997E-4</v>
      </c>
      <c r="G51" s="2">
        <v>7.4941160709999995E-5</v>
      </c>
      <c r="H51" s="2">
        <v>-8.3545856900000006E-14</v>
      </c>
      <c r="I51" s="2">
        <v>1.659787141E-12</v>
      </c>
      <c r="J51" s="2">
        <f t="shared" si="2"/>
        <v>3.7999999999999997E-4</v>
      </c>
      <c r="K51">
        <f t="shared" si="3"/>
        <v>-3.9911198967377207E-8</v>
      </c>
      <c r="L51">
        <f t="shared" si="0"/>
        <v>-9.6275777571017788E-3</v>
      </c>
      <c r="M51">
        <f t="shared" si="4"/>
        <v>-1.2289576756810522E-2</v>
      </c>
      <c r="N51" s="2">
        <f t="shared" si="5"/>
        <v>-6.4901407685101333E-3</v>
      </c>
      <c r="O51" s="2">
        <f t="shared" si="6"/>
        <v>-5.7994359883003889E-3</v>
      </c>
      <c r="P51">
        <f t="shared" si="7"/>
        <v>-2.6619989997087434E-3</v>
      </c>
      <c r="Q51">
        <f t="shared" si="1"/>
        <v>7.08623867445035E-6</v>
      </c>
      <c r="S51">
        <v>-2.4870000000000001E-3</v>
      </c>
      <c r="T51">
        <v>-1.48763E-2</v>
      </c>
      <c r="U51" s="2"/>
      <c r="V51">
        <f t="shared" si="9"/>
        <v>3.0123699999999996E-2</v>
      </c>
      <c r="W51">
        <f t="shared" si="10"/>
        <v>2.9543217544247061E-2</v>
      </c>
      <c r="X51" s="2">
        <f t="shared" si="11"/>
        <v>1.4771608772123532E-2</v>
      </c>
      <c r="Y51" s="2">
        <f t="shared" si="12"/>
        <v>1.4771608772123527E-2</v>
      </c>
      <c r="Z51">
        <f t="shared" si="13"/>
        <v>-5.8048245575293561E-4</v>
      </c>
      <c r="AA51">
        <f t="shared" si="8"/>
        <v>3.3695988143695885E-7</v>
      </c>
    </row>
    <row r="52" spans="1:27" x14ac:dyDescent="0.2">
      <c r="A52">
        <v>385</v>
      </c>
      <c r="B52" s="2">
        <v>7.4966155160000006E-2</v>
      </c>
      <c r="C52" s="2">
        <v>8.1950069390000005E-2</v>
      </c>
      <c r="D52" s="2">
        <v>3.6320621259999998E-2</v>
      </c>
      <c r="E52" s="2">
        <v>1.3445901609999999E-3</v>
      </c>
      <c r="F52" s="2">
        <v>7.3429182370000001E-4</v>
      </c>
      <c r="G52" s="2">
        <v>1.019837877E-4</v>
      </c>
      <c r="H52" s="2">
        <v>4.1039444710000002E-13</v>
      </c>
      <c r="I52" s="2">
        <v>1.9945503080000001E-12</v>
      </c>
      <c r="J52" s="2">
        <f t="shared" si="2"/>
        <v>3.8499999999999998E-4</v>
      </c>
      <c r="K52">
        <f t="shared" si="3"/>
        <v>1.7700074476641554E-7</v>
      </c>
      <c r="L52">
        <f t="shared" si="0"/>
        <v>4.2696999273223707E-2</v>
      </c>
      <c r="M52">
        <f t="shared" si="4"/>
        <v>-1.2034693463184016E-2</v>
      </c>
      <c r="N52" s="2">
        <f t="shared" si="5"/>
        <v>-6.485057053453128E-3</v>
      </c>
      <c r="O52" s="2">
        <f t="shared" si="6"/>
        <v>-5.5496364097308883E-3</v>
      </c>
      <c r="P52">
        <f t="shared" si="7"/>
        <v>-5.4731692736407725E-2</v>
      </c>
      <c r="Q52">
        <f t="shared" si="1"/>
        <v>2.995558189792546E-3</v>
      </c>
      <c r="S52">
        <v>-2.4859999999999999E-3</v>
      </c>
      <c r="T52">
        <v>-1.50124E-2</v>
      </c>
      <c r="U52" s="2"/>
      <c r="V52">
        <f t="shared" si="9"/>
        <v>2.9987599999999996E-2</v>
      </c>
      <c r="W52">
        <f t="shared" si="10"/>
        <v>2.9543217544247061E-2</v>
      </c>
      <c r="X52" s="2">
        <f t="shared" si="11"/>
        <v>1.4771608772123532E-2</v>
      </c>
      <c r="Y52" s="2">
        <f t="shared" si="12"/>
        <v>1.4771608772123527E-2</v>
      </c>
      <c r="Z52">
        <f t="shared" si="13"/>
        <v>-4.443824557529355E-4</v>
      </c>
      <c r="AA52">
        <f t="shared" si="8"/>
        <v>1.9747576698100967E-7</v>
      </c>
    </row>
    <row r="53" spans="1:27" x14ac:dyDescent="0.2">
      <c r="A53">
        <v>390</v>
      </c>
      <c r="B53" s="2">
        <v>7.6194801270000001E-2</v>
      </c>
      <c r="C53" s="2">
        <v>8.2976306989999998E-2</v>
      </c>
      <c r="D53" s="2">
        <v>3.531702212E-2</v>
      </c>
      <c r="E53" s="2">
        <v>1.9743764359999999E-3</v>
      </c>
      <c r="F53" s="2">
        <v>7.1905980419999997E-4</v>
      </c>
      <c r="G53" s="2">
        <v>1.070188457E-4</v>
      </c>
      <c r="H53" s="2">
        <v>-8.4054402680000002E-13</v>
      </c>
      <c r="I53" s="2">
        <v>1.7879808049999999E-12</v>
      </c>
      <c r="J53" s="2">
        <f t="shared" si="2"/>
        <v>3.8999999999999999E-4</v>
      </c>
      <c r="K53">
        <f t="shared" si="3"/>
        <v>-3.768239539816007E-7</v>
      </c>
      <c r="L53">
        <f t="shared" si="0"/>
        <v>-9.089934683901113E-2</v>
      </c>
      <c r="M53">
        <f t="shared" si="4"/>
        <v>-1.1693779966645314E-2</v>
      </c>
      <c r="N53" s="2">
        <f t="shared" si="5"/>
        <v>-6.474687520587735E-3</v>
      </c>
      <c r="O53" s="2">
        <f t="shared" si="6"/>
        <v>-5.2190924460575779E-3</v>
      </c>
      <c r="P53">
        <f t="shared" si="7"/>
        <v>7.9205566872365823E-2</v>
      </c>
      <c r="Q53">
        <f t="shared" si="1"/>
        <v>6.2735218235728148E-3</v>
      </c>
      <c r="S53">
        <v>-2.4849999999999998E-3</v>
      </c>
      <c r="T53">
        <v>-1.5271099999999999E-2</v>
      </c>
      <c r="U53" s="2"/>
      <c r="V53">
        <f t="shared" si="9"/>
        <v>2.9728899999999999E-2</v>
      </c>
      <c r="W53">
        <f t="shared" si="10"/>
        <v>2.9543217544247061E-2</v>
      </c>
      <c r="X53" s="2">
        <f t="shared" si="11"/>
        <v>1.4771608772123532E-2</v>
      </c>
      <c r="Y53" s="2">
        <f t="shared" si="12"/>
        <v>1.4771608772123527E-2</v>
      </c>
      <c r="Z53">
        <f t="shared" si="13"/>
        <v>-1.8568245575293837E-4</v>
      </c>
      <c r="AA53">
        <f t="shared" si="8"/>
        <v>3.4477974374441917E-8</v>
      </c>
    </row>
    <row r="54" spans="1:27" x14ac:dyDescent="0.2">
      <c r="A54">
        <v>395</v>
      </c>
      <c r="B54" s="2">
        <v>8.5196511729999994E-2</v>
      </c>
      <c r="C54" s="2">
        <v>8.1421201890000003E-2</v>
      </c>
      <c r="D54" s="2">
        <v>3.6232029870000002E-2</v>
      </c>
      <c r="E54" s="2">
        <v>1.6899552719999999E-3</v>
      </c>
      <c r="F54" s="2">
        <v>7.7327959449999999E-4</v>
      </c>
      <c r="G54" s="2">
        <v>1.36304871E-4</v>
      </c>
      <c r="H54" s="2">
        <v>-3.981911197E-13</v>
      </c>
      <c r="I54" s="2">
        <v>2.1190203109999998E-12</v>
      </c>
      <c r="J54" s="2">
        <f t="shared" si="2"/>
        <v>3.9500000000000001E-4</v>
      </c>
      <c r="K54">
        <f t="shared" si="3"/>
        <v>-1.3618806196225641E-7</v>
      </c>
      <c r="L54">
        <f t="shared" si="0"/>
        <v>-3.2851961105010687E-2</v>
      </c>
      <c r="M54">
        <f t="shared" si="4"/>
        <v>-1.1239103758879758E-2</v>
      </c>
      <c r="N54" s="2">
        <f t="shared" si="5"/>
        <v>-6.4540904678822304E-3</v>
      </c>
      <c r="O54" s="2">
        <f t="shared" si="6"/>
        <v>-4.7850132909975276E-3</v>
      </c>
      <c r="P54">
        <f t="shared" si="7"/>
        <v>2.1612857346130929E-2</v>
      </c>
      <c r="Q54">
        <f t="shared" si="1"/>
        <v>4.6711560266420564E-4</v>
      </c>
      <c r="S54">
        <v>-2.4840000000000001E-3</v>
      </c>
      <c r="T54">
        <v>-1.47525E-2</v>
      </c>
      <c r="U54" s="2"/>
      <c r="V54">
        <f t="shared" si="9"/>
        <v>3.0247499999999997E-2</v>
      </c>
      <c r="W54">
        <f t="shared" si="10"/>
        <v>2.9543217544247061E-2</v>
      </c>
      <c r="X54" s="2">
        <f t="shared" si="11"/>
        <v>1.4771608772123532E-2</v>
      </c>
      <c r="Y54" s="2">
        <f t="shared" si="12"/>
        <v>1.4771608772123527E-2</v>
      </c>
      <c r="Z54">
        <f t="shared" si="13"/>
        <v>-7.0428245575293591E-4</v>
      </c>
      <c r="AA54">
        <f t="shared" si="8"/>
        <v>4.9601377748138608E-7</v>
      </c>
    </row>
    <row r="55" spans="1:27" x14ac:dyDescent="0.2">
      <c r="A55">
        <v>400</v>
      </c>
      <c r="B55" s="2">
        <v>8.8570672249999996E-2</v>
      </c>
      <c r="C55" s="2">
        <v>8.5358251600000004E-2</v>
      </c>
      <c r="D55" s="2">
        <v>3.5832849040000003E-2</v>
      </c>
      <c r="E55" s="2">
        <v>1.8057238960000001E-3</v>
      </c>
      <c r="F55" s="2">
        <v>7.7697690160000003E-4</v>
      </c>
      <c r="G55" s="2">
        <v>1.3523171360000001E-4</v>
      </c>
      <c r="H55" s="2">
        <v>-2.2712756819999999E-13</v>
      </c>
      <c r="I55" s="2">
        <v>1.3646340499999999E-12</v>
      </c>
      <c r="J55" s="2">
        <f t="shared" si="2"/>
        <v>3.9999999999999996E-4</v>
      </c>
      <c r="K55">
        <f t="shared" si="3"/>
        <v>-7.4264021741766914E-8</v>
      </c>
      <c r="L55">
        <f t="shared" si="0"/>
        <v>-1.7914336386094885E-2</v>
      </c>
      <c r="M55">
        <f t="shared" si="4"/>
        <v>-1.0633550394603068E-2</v>
      </c>
      <c r="N55" s="2">
        <f t="shared" si="5"/>
        <v>-6.4142539736758075E-3</v>
      </c>
      <c r="O55" s="2">
        <f t="shared" si="6"/>
        <v>-4.2192964209272609E-3</v>
      </c>
      <c r="P55">
        <f t="shared" si="7"/>
        <v>7.2807859914918172E-3</v>
      </c>
      <c r="Q55">
        <f t="shared" si="1"/>
        <v>5.3009844653903481E-5</v>
      </c>
      <c r="S55">
        <v>-2.483E-3</v>
      </c>
      <c r="T55">
        <v>-1.42454E-2</v>
      </c>
      <c r="U55" s="2"/>
      <c r="V55">
        <f t="shared" si="9"/>
        <v>3.07546E-2</v>
      </c>
      <c r="W55">
        <f t="shared" si="10"/>
        <v>2.9543217544247061E-2</v>
      </c>
      <c r="X55" s="2">
        <f t="shared" si="11"/>
        <v>1.4771608772123532E-2</v>
      </c>
      <c r="Y55" s="2">
        <f t="shared" si="12"/>
        <v>1.4771608772123527E-2</v>
      </c>
      <c r="Z55">
        <f t="shared" si="13"/>
        <v>-1.2113824557529393E-3</v>
      </c>
      <c r="AA55">
        <f t="shared" si="8"/>
        <v>1.467447454106022E-6</v>
      </c>
    </row>
    <row r="56" spans="1:27" x14ac:dyDescent="0.2">
      <c r="A56">
        <v>405</v>
      </c>
      <c r="B56" s="2">
        <v>8.6697228740000007E-2</v>
      </c>
      <c r="C56" s="2">
        <v>8.307246955E-2</v>
      </c>
      <c r="D56" s="2">
        <v>3.5464614210000002E-2</v>
      </c>
      <c r="E56" s="2">
        <v>1.836683963E-3</v>
      </c>
      <c r="F56" s="2">
        <v>7.9762204429999998E-4</v>
      </c>
      <c r="G56" s="2">
        <v>7.3129580990000004E-5</v>
      </c>
      <c r="H56" s="2">
        <v>1.5618576479999999E-13</v>
      </c>
      <c r="I56" s="2">
        <v>1.7606637539999999E-12</v>
      </c>
      <c r="J56" s="2">
        <f t="shared" si="2"/>
        <v>4.0499999999999998E-4</v>
      </c>
      <c r="K56">
        <f t="shared" si="3"/>
        <v>5.4507398845545611E-8</v>
      </c>
      <c r="L56">
        <f t="shared" si="0"/>
        <v>1.3148545628804397E-2</v>
      </c>
      <c r="M56">
        <f t="shared" si="4"/>
        <v>-9.8268793147527518E-3</v>
      </c>
      <c r="N56" s="2">
        <f t="shared" si="5"/>
        <v>-6.3392394694117256E-3</v>
      </c>
      <c r="O56" s="2">
        <f t="shared" si="6"/>
        <v>-3.4876398453410266E-3</v>
      </c>
      <c r="P56">
        <f t="shared" si="7"/>
        <v>-2.297542494355715E-2</v>
      </c>
      <c r="Q56">
        <f t="shared" si="1"/>
        <v>5.2787015133702803E-4</v>
      </c>
      <c r="S56">
        <v>-2.4819999999999998E-3</v>
      </c>
      <c r="T56">
        <v>-1.3597700000000001E-2</v>
      </c>
      <c r="U56" s="2"/>
      <c r="V56">
        <f t="shared" si="9"/>
        <v>3.1402299999999994E-2</v>
      </c>
      <c r="W56">
        <f t="shared" si="10"/>
        <v>2.9543217544247061E-2</v>
      </c>
      <c r="X56" s="2">
        <f t="shared" si="11"/>
        <v>1.4771608772123532E-2</v>
      </c>
      <c r="Y56" s="2">
        <f t="shared" si="12"/>
        <v>1.4771608772123527E-2</v>
      </c>
      <c r="Z56">
        <f t="shared" si="13"/>
        <v>-1.8590824557529334E-3</v>
      </c>
      <c r="AA56">
        <f t="shared" si="8"/>
        <v>3.4561875772883577E-6</v>
      </c>
    </row>
    <row r="57" spans="1:27" x14ac:dyDescent="0.2">
      <c r="A57">
        <v>410</v>
      </c>
      <c r="B57" s="2">
        <v>8.9542935840000004E-2</v>
      </c>
      <c r="C57" s="2">
        <v>8.5552194380000002E-2</v>
      </c>
      <c r="D57" s="2">
        <v>3.5408730710000003E-2</v>
      </c>
      <c r="E57" s="2">
        <v>1.4229241029999999E-3</v>
      </c>
      <c r="F57" s="2">
        <v>7.1086816579999995E-4</v>
      </c>
      <c r="G57" s="2">
        <v>1.167149004E-4</v>
      </c>
      <c r="H57" s="2">
        <v>-9.163941714E-13</v>
      </c>
      <c r="I57" s="2">
        <v>2.311195052E-12</v>
      </c>
      <c r="J57" s="2">
        <f t="shared" si="2"/>
        <v>4.0999999999999999E-4</v>
      </c>
      <c r="K57">
        <f t="shared" si="3"/>
        <v>-3.0233787924203159E-7</v>
      </c>
      <c r="L57">
        <f t="shared" si="0"/>
        <v>-7.2931445725274616E-2</v>
      </c>
      <c r="M57">
        <f t="shared" si="4"/>
        <v>-8.7503333164869607E-3</v>
      </c>
      <c r="N57" s="2">
        <f t="shared" si="5"/>
        <v>-6.2017243439739201E-3</v>
      </c>
      <c r="O57" s="2">
        <f t="shared" si="6"/>
        <v>-2.5486089725130397E-3</v>
      </c>
      <c r="P57">
        <f t="shared" si="7"/>
        <v>6.4181112408787655E-2</v>
      </c>
      <c r="Q57">
        <f t="shared" si="1"/>
        <v>4.1192151900294365E-3</v>
      </c>
      <c r="S57">
        <v>-2.4810000000000001E-3</v>
      </c>
      <c r="T57">
        <v>-1.3452499999999999E-2</v>
      </c>
      <c r="U57" s="2"/>
      <c r="V57">
        <f t="shared" si="9"/>
        <v>3.1547499999999999E-2</v>
      </c>
      <c r="W57">
        <f t="shared" si="10"/>
        <v>2.9543217544247061E-2</v>
      </c>
      <c r="X57" s="2">
        <f t="shared" si="11"/>
        <v>1.4771608772123532E-2</v>
      </c>
      <c r="Y57" s="2">
        <f t="shared" si="12"/>
        <v>1.4771608772123527E-2</v>
      </c>
      <c r="Z57">
        <f t="shared" si="13"/>
        <v>-2.0042824557529385E-3</v>
      </c>
      <c r="AA57">
        <f t="shared" si="8"/>
        <v>4.0171481624390299E-6</v>
      </c>
    </row>
    <row r="58" spans="1:27" x14ac:dyDescent="0.2">
      <c r="A58">
        <v>415</v>
      </c>
      <c r="B58" s="2">
        <v>9.1766938470000003E-2</v>
      </c>
      <c r="C58" s="2">
        <v>8.7811000510000001E-2</v>
      </c>
      <c r="D58" s="2">
        <v>3.5053416400000002E-2</v>
      </c>
      <c r="E58" s="2">
        <v>2.2367219850000001E-3</v>
      </c>
      <c r="F58" s="2">
        <v>7.0698267250000001E-4</v>
      </c>
      <c r="G58" s="2">
        <v>8.4156219170000005E-5</v>
      </c>
      <c r="H58" s="2">
        <v>2.3807558240000002E-13</v>
      </c>
      <c r="I58" s="2">
        <v>2.1125095659999999E-12</v>
      </c>
      <c r="J58" s="2">
        <f t="shared" si="2"/>
        <v>4.15E-4</v>
      </c>
      <c r="K58">
        <f t="shared" si="3"/>
        <v>7.6927528147594029E-8</v>
      </c>
      <c r="L58">
        <f t="shared" si="0"/>
        <v>1.8556840637836344E-2</v>
      </c>
      <c r="M58">
        <f t="shared" si="4"/>
        <v>-7.3090300347964706E-3</v>
      </c>
      <c r="N58" s="2">
        <f t="shared" si="5"/>
        <v>-5.9563416079143764E-3</v>
      </c>
      <c r="O58" s="2">
        <f t="shared" si="6"/>
        <v>-1.3526884268820942E-3</v>
      </c>
      <c r="P58">
        <f t="shared" si="7"/>
        <v>-2.5865870672632817E-2</v>
      </c>
      <c r="Q58">
        <f t="shared" si="1"/>
        <v>6.6904326565336641E-4</v>
      </c>
      <c r="S58">
        <v>-2.48E-3</v>
      </c>
      <c r="T58">
        <v>-1.35841E-2</v>
      </c>
      <c r="U58" s="2"/>
      <c r="V58">
        <f t="shared" si="9"/>
        <v>3.1415899999999997E-2</v>
      </c>
      <c r="W58">
        <f t="shared" si="10"/>
        <v>2.9543217544247061E-2</v>
      </c>
      <c r="X58" s="2">
        <f t="shared" si="11"/>
        <v>1.4771608772123532E-2</v>
      </c>
      <c r="Y58" s="2">
        <f t="shared" si="12"/>
        <v>1.4771608772123527E-2</v>
      </c>
      <c r="Z58">
        <f t="shared" si="13"/>
        <v>-1.8726824557529359E-3</v>
      </c>
      <c r="AA58">
        <f t="shared" si="8"/>
        <v>3.5069395800848467E-6</v>
      </c>
    </row>
    <row r="59" spans="1:27" x14ac:dyDescent="0.2">
      <c r="A59">
        <v>420</v>
      </c>
      <c r="B59" s="2">
        <v>9.1005473140000001E-2</v>
      </c>
      <c r="C59" s="2">
        <v>8.6970823170000003E-2</v>
      </c>
      <c r="D59" s="2">
        <v>3.7020949599999999E-2</v>
      </c>
      <c r="E59" s="2">
        <v>1.7537588859999999E-3</v>
      </c>
      <c r="F59" s="2">
        <v>7.4305909070000004E-4</v>
      </c>
      <c r="G59" s="2">
        <v>7.4586855639999995E-5</v>
      </c>
      <c r="H59" s="2">
        <v>-3.2683530650000001E-13</v>
      </c>
      <c r="I59" s="2">
        <v>2.309884322E-12</v>
      </c>
      <c r="J59" s="2">
        <f t="shared" si="2"/>
        <v>4.1999999999999996E-4</v>
      </c>
      <c r="K59">
        <f t="shared" si="3"/>
        <v>-9.3773993038810379E-8</v>
      </c>
      <c r="L59">
        <f t="shared" si="0"/>
        <v>-2.2620628618875017E-2</v>
      </c>
      <c r="M59">
        <f t="shared" si="4"/>
        <v>-5.371547724246052E-3</v>
      </c>
      <c r="N59" s="2">
        <f t="shared" si="5"/>
        <v>-5.5301878698916342E-3</v>
      </c>
      <c r="O59" s="2">
        <f t="shared" si="6"/>
        <v>1.5864014564558222E-4</v>
      </c>
      <c r="P59">
        <f t="shared" si="7"/>
        <v>1.7249080894628965E-2</v>
      </c>
      <c r="Q59">
        <f t="shared" si="1"/>
        <v>2.9753079170945397E-4</v>
      </c>
      <c r="S59">
        <v>-2.4789999999999999E-3</v>
      </c>
      <c r="T59">
        <v>-1.37809E-2</v>
      </c>
      <c r="U59" s="2"/>
      <c r="V59">
        <f t="shared" si="9"/>
        <v>3.12191E-2</v>
      </c>
      <c r="W59">
        <f t="shared" si="10"/>
        <v>2.9543217544247061E-2</v>
      </c>
      <c r="X59" s="2">
        <f t="shared" si="11"/>
        <v>1.4771608772123532E-2</v>
      </c>
      <c r="Y59" s="2">
        <f t="shared" si="12"/>
        <v>1.4771608772123527E-2</v>
      </c>
      <c r="Z59">
        <f t="shared" si="13"/>
        <v>-1.6758824557529389E-3</v>
      </c>
      <c r="AA59">
        <f t="shared" si="8"/>
        <v>2.8085820055005011E-6</v>
      </c>
    </row>
    <row r="60" spans="1:27" x14ac:dyDescent="0.2">
      <c r="A60">
        <v>425</v>
      </c>
      <c r="B60" s="2">
        <v>8.7325088240000001E-2</v>
      </c>
      <c r="C60" s="2">
        <v>8.3410890239999994E-2</v>
      </c>
      <c r="D60" s="2">
        <v>3.5568701199999997E-2</v>
      </c>
      <c r="E60" s="2">
        <v>1.562950607E-3</v>
      </c>
      <c r="F60" s="2">
        <v>7.610032067E-4</v>
      </c>
      <c r="G60" s="2">
        <v>1.2692091719999999E-4</v>
      </c>
      <c r="H60" s="2">
        <v>1.0121190020000001E-12</v>
      </c>
      <c r="I60" s="2">
        <v>1.973899642E-12</v>
      </c>
      <c r="J60" s="2">
        <f t="shared" si="2"/>
        <v>4.2499999999999998E-4</v>
      </c>
      <c r="K60">
        <f t="shared" si="3"/>
        <v>3.4600763293357504E-7</v>
      </c>
      <c r="L60">
        <f t="shared" si="0"/>
        <v>8.3465680731405936E-2</v>
      </c>
      <c r="M60">
        <f t="shared" si="4"/>
        <v>-2.7562515281508828E-3</v>
      </c>
      <c r="N60" s="2">
        <f t="shared" si="5"/>
        <v>-4.8099932940454263E-3</v>
      </c>
      <c r="O60" s="2">
        <f t="shared" si="6"/>
        <v>2.0537417658945435E-3</v>
      </c>
      <c r="P60">
        <f t="shared" si="7"/>
        <v>-8.6221932259556822E-2</v>
      </c>
      <c r="Q60">
        <f t="shared" si="1"/>
        <v>7.434221602571605E-3</v>
      </c>
      <c r="S60">
        <v>-2.4780000000000002E-3</v>
      </c>
      <c r="T60">
        <v>-1.33454E-2</v>
      </c>
      <c r="U60" s="2"/>
      <c r="V60">
        <f t="shared" si="9"/>
        <v>3.1654599999999998E-2</v>
      </c>
      <c r="W60">
        <f t="shared" si="10"/>
        <v>2.9543217544247061E-2</v>
      </c>
      <c r="X60" s="2">
        <f t="shared" si="11"/>
        <v>1.4771608772123532E-2</v>
      </c>
      <c r="Y60" s="2">
        <f t="shared" si="12"/>
        <v>1.4771608772123527E-2</v>
      </c>
      <c r="Z60">
        <f t="shared" si="13"/>
        <v>-2.1113824557529373E-3</v>
      </c>
      <c r="AA60">
        <f t="shared" si="8"/>
        <v>4.4579358744613039E-6</v>
      </c>
    </row>
    <row r="61" spans="1:27" x14ac:dyDescent="0.2">
      <c r="A61">
        <v>430</v>
      </c>
      <c r="B61" s="2">
        <v>9.3310972089999999E-2</v>
      </c>
      <c r="C61" s="2">
        <v>8.9547078030000005E-2</v>
      </c>
      <c r="D61" s="2">
        <v>3.6461888630000001E-2</v>
      </c>
      <c r="E61" s="2">
        <v>1.2841366740000001E-3</v>
      </c>
      <c r="F61" s="2">
        <v>7.5068617029999999E-4</v>
      </c>
      <c r="G61" s="2">
        <v>1.153458955E-4</v>
      </c>
      <c r="H61" s="2">
        <v>-3.9898593000000001E-13</v>
      </c>
      <c r="I61" s="2">
        <v>1.3581824449999999E-12</v>
      </c>
      <c r="J61" s="2">
        <f t="shared" si="2"/>
        <v>4.2999999999999999E-4</v>
      </c>
      <c r="K61">
        <f t="shared" si="3"/>
        <v>-1.1343795769320113E-7</v>
      </c>
      <c r="L61">
        <f t="shared" si="0"/>
        <v>-2.7364067894597909E-2</v>
      </c>
      <c r="M61">
        <f t="shared" si="4"/>
        <v>7.8571565082473762E-4</v>
      </c>
      <c r="N61" s="2">
        <f t="shared" si="5"/>
        <v>-3.6258134503796553E-3</v>
      </c>
      <c r="O61" s="2">
        <f t="shared" si="6"/>
        <v>4.4115291012043929E-3</v>
      </c>
      <c r="P61">
        <f t="shared" si="7"/>
        <v>2.8149783545422646E-2</v>
      </c>
      <c r="Q61">
        <f t="shared" si="1"/>
        <v>7.9241031365414759E-4</v>
      </c>
      <c r="S61">
        <v>-2.477E-3</v>
      </c>
      <c r="T61">
        <v>-1.27706E-2</v>
      </c>
      <c r="U61" s="2"/>
      <c r="V61">
        <f t="shared" si="9"/>
        <v>3.2229399999999998E-2</v>
      </c>
      <c r="W61">
        <f t="shared" si="10"/>
        <v>2.9543217544247061E-2</v>
      </c>
      <c r="X61" s="2">
        <f t="shared" si="11"/>
        <v>1.4771608772123532E-2</v>
      </c>
      <c r="Y61" s="2">
        <f t="shared" si="12"/>
        <v>1.4771608772123527E-2</v>
      </c>
      <c r="Z61">
        <f t="shared" si="13"/>
        <v>-2.6861824557529376E-3</v>
      </c>
      <c r="AA61">
        <f t="shared" si="8"/>
        <v>7.2155761855948826E-6</v>
      </c>
    </row>
    <row r="62" spans="1:27" x14ac:dyDescent="0.2">
      <c r="A62">
        <v>435</v>
      </c>
      <c r="B62" s="2">
        <v>8.8820807180000003E-2</v>
      </c>
      <c r="C62" s="2">
        <v>8.4942268000000001E-2</v>
      </c>
      <c r="D62" s="2">
        <v>3.655825041E-2</v>
      </c>
      <c r="E62" s="2">
        <v>1.7606784380000001E-3</v>
      </c>
      <c r="F62" s="2">
        <v>7.1708938310000004E-4</v>
      </c>
      <c r="G62" s="2">
        <v>1.139909561E-4</v>
      </c>
      <c r="H62" s="2">
        <v>-5.1735510640000003E-13</v>
      </c>
      <c r="I62" s="2">
        <v>1.780421535E-12</v>
      </c>
      <c r="J62" s="2">
        <f t="shared" si="2"/>
        <v>4.35E-4</v>
      </c>
      <c r="K62">
        <f t="shared" si="3"/>
        <v>-1.6017962660535363E-7</v>
      </c>
      <c r="L62">
        <f t="shared" si="0"/>
        <v>-3.8639325556395682E-2</v>
      </c>
      <c r="M62">
        <f t="shared" si="4"/>
        <v>5.5901385371673138E-3</v>
      </c>
      <c r="N62" s="2">
        <f t="shared" si="5"/>
        <v>-1.7318068917150948E-3</v>
      </c>
      <c r="O62" s="2">
        <f t="shared" si="6"/>
        <v>7.3219454288824086E-3</v>
      </c>
      <c r="P62">
        <f t="shared" si="7"/>
        <v>4.4229464093562994E-2</v>
      </c>
      <c r="Q62">
        <f t="shared" si="1"/>
        <v>1.9562454940037781E-3</v>
      </c>
      <c r="S62">
        <v>-2.4759999999999999E-3</v>
      </c>
      <c r="T62">
        <v>-1.3396999999999999E-2</v>
      </c>
      <c r="U62" s="2"/>
      <c r="V62">
        <f t="shared" si="9"/>
        <v>3.1602999999999999E-2</v>
      </c>
      <c r="W62">
        <f t="shared" si="10"/>
        <v>2.9543217544247061E-2</v>
      </c>
      <c r="X62" s="2">
        <f t="shared" si="11"/>
        <v>1.4771608772123532E-2</v>
      </c>
      <c r="Y62" s="2">
        <f t="shared" si="12"/>
        <v>1.4771608772123527E-2</v>
      </c>
      <c r="Z62">
        <f t="shared" si="13"/>
        <v>-2.0597824557529384E-3</v>
      </c>
      <c r="AA62">
        <f t="shared" si="8"/>
        <v>4.2427037650276057E-6</v>
      </c>
    </row>
    <row r="63" spans="1:27" x14ac:dyDescent="0.2">
      <c r="A63">
        <v>440</v>
      </c>
      <c r="B63" s="2">
        <v>8.5128945220000002E-2</v>
      </c>
      <c r="C63" s="2">
        <v>8.2332395739999994E-2</v>
      </c>
      <c r="D63" s="2">
        <v>3.7919964809999998E-2</v>
      </c>
      <c r="E63" s="2">
        <v>2.6895677100000001E-3</v>
      </c>
      <c r="F63" s="2">
        <v>6.9782796309999996E-4</v>
      </c>
      <c r="G63" s="2">
        <v>1.185668923E-4</v>
      </c>
      <c r="H63" s="2">
        <v>2.7466563899999999E-13</v>
      </c>
      <c r="I63" s="2">
        <v>1.6540955479999999E-12</v>
      </c>
      <c r="J63" s="2">
        <f t="shared" si="2"/>
        <v>4.3999999999999996E-4</v>
      </c>
      <c r="K63">
        <f t="shared" si="3"/>
        <v>8.4109595741121261E-8</v>
      </c>
      <c r="L63">
        <f t="shared" si="0"/>
        <v>2.0289334674659522E-2</v>
      </c>
      <c r="M63">
        <f t="shared" si="4"/>
        <v>1.2100382813124906E-2</v>
      </c>
      <c r="N63" s="2">
        <f t="shared" si="5"/>
        <v>1.2142380997706061E-3</v>
      </c>
      <c r="O63" s="2">
        <f t="shared" si="6"/>
        <v>1.08861447133543E-2</v>
      </c>
      <c r="P63">
        <f t="shared" si="7"/>
        <v>-8.1889518615346161E-3</v>
      </c>
      <c r="Q63">
        <f t="shared" si="1"/>
        <v>6.7058932590531256E-5</v>
      </c>
      <c r="S63">
        <v>-2.4750000000000002E-3</v>
      </c>
      <c r="T63">
        <v>-1.3917000000000001E-2</v>
      </c>
      <c r="U63" s="2"/>
      <c r="V63">
        <f t="shared" si="9"/>
        <v>3.1083E-2</v>
      </c>
      <c r="W63">
        <f t="shared" si="10"/>
        <v>2.9543217544247061E-2</v>
      </c>
      <c r="X63" s="2">
        <f t="shared" si="11"/>
        <v>1.4771608772123532E-2</v>
      </c>
      <c r="Y63" s="2">
        <f t="shared" si="12"/>
        <v>1.4771608772123527E-2</v>
      </c>
      <c r="Z63">
        <f t="shared" si="13"/>
        <v>-1.5397824557529388E-3</v>
      </c>
      <c r="AA63">
        <f t="shared" si="8"/>
        <v>2.3709300110445511E-6</v>
      </c>
    </row>
    <row r="64" spans="1:27" x14ac:dyDescent="0.2">
      <c r="A64">
        <v>445</v>
      </c>
      <c r="B64" s="2">
        <v>8.7978539699999997E-2</v>
      </c>
      <c r="C64" s="2">
        <v>8.4075557800000006E-2</v>
      </c>
      <c r="D64" s="2">
        <v>3.6754497749999997E-2</v>
      </c>
      <c r="E64" s="2">
        <v>1.4760295659999999E-3</v>
      </c>
      <c r="F64" s="2">
        <v>7.6315074439999996E-4</v>
      </c>
      <c r="G64" s="2">
        <v>1.3006114009999999E-4</v>
      </c>
      <c r="H64" s="2">
        <v>-1.8916043069999999E-13</v>
      </c>
      <c r="I64" s="2">
        <v>1.904700489E-12</v>
      </c>
      <c r="J64" s="2">
        <f t="shared" si="2"/>
        <v>4.4499999999999997E-4</v>
      </c>
      <c r="K64">
        <f t="shared" si="3"/>
        <v>-5.883364142848829E-8</v>
      </c>
      <c r="L64">
        <f t="shared" si="0"/>
        <v>-1.419214336430241E-2</v>
      </c>
      <c r="M64">
        <f t="shared" si="4"/>
        <v>2.0885773016239114E-2</v>
      </c>
      <c r="N64" s="2">
        <f t="shared" si="5"/>
        <v>5.6694959809189885E-3</v>
      </c>
      <c r="O64" s="2">
        <f t="shared" si="6"/>
        <v>1.5216277035320126E-2</v>
      </c>
      <c r="P64">
        <f t="shared" si="7"/>
        <v>3.5077916380541523E-2</v>
      </c>
      <c r="Q64">
        <f t="shared" si="1"/>
        <v>1.2304602176002632E-3</v>
      </c>
      <c r="S64">
        <v>-2.4740000000000001E-3</v>
      </c>
      <c r="T64">
        <v>-1.3851199999999999E-2</v>
      </c>
      <c r="U64" s="2"/>
      <c r="V64">
        <f t="shared" si="9"/>
        <v>3.1148799999999997E-2</v>
      </c>
      <c r="W64">
        <f t="shared" si="10"/>
        <v>2.9543217544247061E-2</v>
      </c>
      <c r="X64" s="2">
        <f t="shared" si="11"/>
        <v>1.4771608772123532E-2</v>
      </c>
      <c r="Y64" s="2">
        <f t="shared" si="12"/>
        <v>1.4771608772123527E-2</v>
      </c>
      <c r="Z64">
        <f t="shared" si="13"/>
        <v>-1.6055824557529366E-3</v>
      </c>
      <c r="AA64">
        <f t="shared" si="8"/>
        <v>2.5778950222216307E-6</v>
      </c>
    </row>
    <row r="65" spans="1:27" x14ac:dyDescent="0.2">
      <c r="A65">
        <v>450</v>
      </c>
      <c r="B65" s="2">
        <v>9.2023598649999996E-2</v>
      </c>
      <c r="C65" s="2">
        <v>8.8040304639999997E-2</v>
      </c>
      <c r="D65" s="2">
        <v>3.5759708049999998E-2</v>
      </c>
      <c r="E65" s="2">
        <v>1.370937592E-3</v>
      </c>
      <c r="F65" s="2">
        <v>7.3072735400000002E-4</v>
      </c>
      <c r="G65" s="2">
        <v>1.536542471E-4</v>
      </c>
      <c r="H65" s="2">
        <v>-2.75883315E-13</v>
      </c>
      <c r="I65" s="2">
        <v>2.2660656839999999E-12</v>
      </c>
      <c r="J65" s="2">
        <f t="shared" si="2"/>
        <v>4.4999999999999999E-4</v>
      </c>
      <c r="K65">
        <f t="shared" si="3"/>
        <v>-8.4435241071230232E-8</v>
      </c>
      <c r="L65">
        <f t="shared" si="0"/>
        <v>-2.0367888459511332E-2</v>
      </c>
      <c r="M65">
        <f t="shared" si="4"/>
        <v>3.2652798010878462E-2</v>
      </c>
      <c r="N65" s="2">
        <f t="shared" si="5"/>
        <v>1.2218013387010465E-2</v>
      </c>
      <c r="O65" s="2">
        <f t="shared" si="6"/>
        <v>2.0434784623867996E-2</v>
      </c>
      <c r="P65">
        <f t="shared" si="7"/>
        <v>5.3020686470389794E-2</v>
      </c>
      <c r="Q65">
        <f t="shared" si="1"/>
        <v>2.8111931937913753E-3</v>
      </c>
      <c r="S65">
        <v>-2.4729999999999999E-3</v>
      </c>
      <c r="T65">
        <v>-1.36583E-2</v>
      </c>
      <c r="U65" s="2"/>
      <c r="V65">
        <f t="shared" si="9"/>
        <v>3.13417E-2</v>
      </c>
      <c r="W65">
        <f t="shared" si="10"/>
        <v>2.9543217544247061E-2</v>
      </c>
      <c r="X65" s="2">
        <f t="shared" si="11"/>
        <v>1.4771608772123532E-2</v>
      </c>
      <c r="Y65" s="2">
        <f t="shared" si="12"/>
        <v>1.4771608772123527E-2</v>
      </c>
      <c r="Z65">
        <f t="shared" si="13"/>
        <v>-1.7984824557529394E-3</v>
      </c>
      <c r="AA65">
        <f t="shared" si="8"/>
        <v>3.2345391436511239E-6</v>
      </c>
    </row>
    <row r="66" spans="1:27" x14ac:dyDescent="0.2">
      <c r="A66">
        <v>455</v>
      </c>
      <c r="B66" s="2">
        <v>8.7779866390000003E-2</v>
      </c>
      <c r="C66" s="2">
        <v>8.3989199390000005E-2</v>
      </c>
      <c r="D66" s="2">
        <v>3.561392302E-2</v>
      </c>
      <c r="E66" s="2">
        <v>1.665349598E-3</v>
      </c>
      <c r="F66" s="2">
        <v>8.0264772519999996E-4</v>
      </c>
      <c r="G66" s="2">
        <v>1.7484238949999999E-4</v>
      </c>
      <c r="H66" s="2">
        <v>-3.2281254779999999E-13</v>
      </c>
      <c r="I66" s="2">
        <v>2.4879325949999999E-12</v>
      </c>
      <c r="J66" s="2">
        <f t="shared" si="2"/>
        <v>4.55E-4</v>
      </c>
      <c r="K66">
        <f t="shared" si="3"/>
        <v>-1.0895599178847532E-7</v>
      </c>
      <c r="L66">
        <f t="shared" si="0"/>
        <v>-2.6282905805538714E-2</v>
      </c>
      <c r="M66">
        <f t="shared" si="4"/>
        <v>4.8242720521530599E-2</v>
      </c>
      <c r="N66" s="2">
        <f t="shared" si="5"/>
        <v>2.1569604597306894E-2</v>
      </c>
      <c r="O66" s="2">
        <f t="shared" si="6"/>
        <v>2.6673115924223709E-2</v>
      </c>
      <c r="P66">
        <f t="shared" si="7"/>
        <v>7.4525626327069314E-2</v>
      </c>
      <c r="Q66">
        <f t="shared" si="1"/>
        <v>5.5540689794419664E-3</v>
      </c>
      <c r="S66">
        <v>-2.4719999999999998E-3</v>
      </c>
      <c r="T66">
        <v>-1.38493E-2</v>
      </c>
      <c r="U66" s="2"/>
      <c r="V66">
        <f t="shared" si="9"/>
        <v>3.1150699999999996E-2</v>
      </c>
      <c r="W66">
        <f t="shared" si="10"/>
        <v>2.9543217544247061E-2</v>
      </c>
      <c r="X66" s="2">
        <f t="shared" si="11"/>
        <v>1.4771608772123532E-2</v>
      </c>
      <c r="Y66" s="2">
        <f t="shared" si="12"/>
        <v>1.4771608772123527E-2</v>
      </c>
      <c r="Z66">
        <f t="shared" si="13"/>
        <v>-1.6074824557529357E-3</v>
      </c>
      <c r="AA66">
        <f t="shared" si="8"/>
        <v>2.5839998455534889E-6</v>
      </c>
    </row>
    <row r="67" spans="1:27" x14ac:dyDescent="0.2">
      <c r="A67">
        <v>460</v>
      </c>
      <c r="B67" s="2">
        <v>9.2183583200000002E-2</v>
      </c>
      <c r="C67" s="2">
        <v>8.8012789179999995E-2</v>
      </c>
      <c r="D67" s="2">
        <v>3.5190482340000002E-2</v>
      </c>
      <c r="E67" s="2">
        <v>2.5683853E-3</v>
      </c>
      <c r="F67" s="2">
        <v>7.8997282520000003E-4</v>
      </c>
      <c r="G67" s="2">
        <v>1.277217893E-4</v>
      </c>
      <c r="H67" s="2">
        <v>1.65346452E-12</v>
      </c>
      <c r="I67" s="2">
        <v>2.0554847629999999E-12</v>
      </c>
      <c r="J67" s="2">
        <f t="shared" si="2"/>
        <v>4.5999999999999996E-4</v>
      </c>
      <c r="K67">
        <f t="shared" si="3"/>
        <v>5.247267100875446E-7</v>
      </c>
      <c r="L67">
        <f t="shared" si="0"/>
        <v>0.12657718468255838</v>
      </c>
      <c r="M67">
        <f t="shared" si="4"/>
        <v>6.8608310017169175E-2</v>
      </c>
      <c r="N67" s="2">
        <f t="shared" si="5"/>
        <v>3.4538536338135001E-2</v>
      </c>
      <c r="O67" s="2">
        <f t="shared" si="6"/>
        <v>3.4069773679034174E-2</v>
      </c>
      <c r="P67">
        <f t="shared" si="7"/>
        <v>-5.7968874665389206E-2</v>
      </c>
      <c r="Q67">
        <f t="shared" si="1"/>
        <v>3.3603904299716026E-3</v>
      </c>
      <c r="S67">
        <v>-2.4710000000000001E-3</v>
      </c>
      <c r="T67">
        <v>-1.41002E-2</v>
      </c>
      <c r="U67" s="2"/>
      <c r="V67">
        <f t="shared" si="9"/>
        <v>3.0899799999999998E-2</v>
      </c>
      <c r="W67">
        <f t="shared" si="10"/>
        <v>2.9543217544247061E-2</v>
      </c>
      <c r="X67" s="2">
        <f t="shared" si="11"/>
        <v>1.4771608772123532E-2</v>
      </c>
      <c r="Y67" s="2">
        <f t="shared" si="12"/>
        <v>1.4771608772123527E-2</v>
      </c>
      <c r="Z67">
        <f t="shared" si="13"/>
        <v>-1.3565824557529374E-3</v>
      </c>
      <c r="AA67">
        <f t="shared" si="8"/>
        <v>1.8403159592566704E-6</v>
      </c>
    </row>
    <row r="68" spans="1:27" x14ac:dyDescent="0.2">
      <c r="A68">
        <v>465</v>
      </c>
      <c r="B68" s="2">
        <v>8.7833595649999999E-2</v>
      </c>
      <c r="C68" s="2">
        <v>8.4292591119999996E-2</v>
      </c>
      <c r="D68" s="2">
        <v>3.6467535709999999E-2</v>
      </c>
      <c r="E68" s="2">
        <v>1.875773173E-3</v>
      </c>
      <c r="F68" s="2">
        <v>7.7435336339999996E-4</v>
      </c>
      <c r="G68" s="2">
        <v>1.256767947E-4</v>
      </c>
      <c r="H68" s="2">
        <v>1.055720659E-12</v>
      </c>
      <c r="I68" s="2">
        <v>2.5518127619999998E-12</v>
      </c>
      <c r="J68" s="2">
        <f t="shared" si="2"/>
        <v>4.6499999999999997E-4</v>
      </c>
      <c r="K68">
        <f t="shared" si="3"/>
        <v>3.3577658169602735E-7</v>
      </c>
      <c r="L68">
        <f t="shared" si="0"/>
        <v>8.0997695707781481E-2</v>
      </c>
      <c r="M68">
        <f t="shared" si="4"/>
        <v>9.4762860220777345E-2</v>
      </c>
      <c r="N68" s="2">
        <f t="shared" si="5"/>
        <v>5.1995231307934313E-2</v>
      </c>
      <c r="O68" s="2">
        <f t="shared" si="6"/>
        <v>4.2767628912843039E-2</v>
      </c>
      <c r="P68">
        <f t="shared" si="7"/>
        <v>1.3765164512995864E-2</v>
      </c>
      <c r="Q68">
        <f t="shared" si="1"/>
        <v>1.8947975406984066E-4</v>
      </c>
      <c r="S68">
        <v>-2.47E-3</v>
      </c>
      <c r="T68">
        <v>-1.4686599999999999E-2</v>
      </c>
      <c r="U68" s="2"/>
      <c r="V68">
        <f t="shared" si="9"/>
        <v>3.0313399999999997E-2</v>
      </c>
      <c r="W68">
        <f t="shared" si="10"/>
        <v>2.9543217544247061E-2</v>
      </c>
      <c r="X68" s="2">
        <f t="shared" si="11"/>
        <v>1.4771608772123532E-2</v>
      </c>
      <c r="Y68" s="2">
        <f t="shared" si="12"/>
        <v>1.4771608772123527E-2</v>
      </c>
      <c r="Z68">
        <f t="shared" si="13"/>
        <v>-7.7018245575293659E-4</v>
      </c>
      <c r="AA68">
        <f t="shared" si="8"/>
        <v>5.9318101514962408E-7</v>
      </c>
    </row>
    <row r="69" spans="1:27" x14ac:dyDescent="0.2">
      <c r="A69">
        <v>470</v>
      </c>
      <c r="B69" s="2">
        <v>8.4717622510000007E-2</v>
      </c>
      <c r="C69" s="2">
        <v>8.1604826259999999E-2</v>
      </c>
      <c r="D69" s="2">
        <v>3.6642233789999999E-2</v>
      </c>
      <c r="E69" s="2">
        <v>1.835311611E-3</v>
      </c>
      <c r="F69" s="2">
        <v>8.6253524369999995E-4</v>
      </c>
      <c r="G69" s="2">
        <v>2.0522968109999999E-4</v>
      </c>
      <c r="H69" s="2">
        <v>1.0124023889999999E-12</v>
      </c>
      <c r="I69" s="2">
        <v>2.374376341E-12</v>
      </c>
      <c r="J69" s="2">
        <f t="shared" si="2"/>
        <v>4.6999999999999999E-4</v>
      </c>
      <c r="K69">
        <f t="shared" si="3"/>
        <v>3.4035050020295837E-7</v>
      </c>
      <c r="L69">
        <f t="shared" si="0"/>
        <v>8.2101039060511111E-2</v>
      </c>
      <c r="M69">
        <f t="shared" si="4"/>
        <v>0.12769698115911421</v>
      </c>
      <c r="N69" s="2">
        <f t="shared" si="5"/>
        <v>7.4786524493900691E-2</v>
      </c>
      <c r="O69" s="2">
        <f t="shared" si="6"/>
        <v>5.2910456665213518E-2</v>
      </c>
      <c r="P69">
        <f t="shared" si="7"/>
        <v>4.5595942098603098E-2</v>
      </c>
      <c r="Q69">
        <f t="shared" si="1"/>
        <v>2.0789899358591665E-3</v>
      </c>
      <c r="S69">
        <v>-2.4689999999999998E-3</v>
      </c>
      <c r="T69">
        <v>-1.5527300000000001E-2</v>
      </c>
      <c r="U69" s="2"/>
      <c r="V69">
        <f t="shared" si="9"/>
        <v>2.9472699999999998E-2</v>
      </c>
      <c r="W69">
        <f t="shared" si="10"/>
        <v>2.9543217544247061E-2</v>
      </c>
      <c r="X69" s="2">
        <f t="shared" si="11"/>
        <v>1.4771608772123532E-2</v>
      </c>
      <c r="Y69" s="2">
        <f t="shared" si="12"/>
        <v>1.4771608772123527E-2</v>
      </c>
      <c r="Z69">
        <f t="shared" si="13"/>
        <v>7.0517544247063191E-5</v>
      </c>
      <c r="AA69">
        <f t="shared" si="8"/>
        <v>4.9727240466365147E-9</v>
      </c>
    </row>
    <row r="70" spans="1:27" x14ac:dyDescent="0.2">
      <c r="A70">
        <v>475</v>
      </c>
      <c r="B70" s="2">
        <v>8.4386824279999995E-2</v>
      </c>
      <c r="C70" s="2">
        <v>8.05538217E-2</v>
      </c>
      <c r="D70" s="2">
        <v>3.6665544940000003E-2</v>
      </c>
      <c r="E70" s="2">
        <v>1.896734003E-3</v>
      </c>
      <c r="F70" s="2">
        <v>7.6912842640000005E-4</v>
      </c>
      <c r="G70" s="2">
        <v>1.4452991499999999E-4</v>
      </c>
      <c r="H70" s="2">
        <v>-2.4570487600000001E-13</v>
      </c>
      <c r="I70" s="2">
        <v>2.8588966669999998E-12</v>
      </c>
      <c r="J70" s="2">
        <f t="shared" si="2"/>
        <v>4.75E-4</v>
      </c>
      <c r="K70">
        <f t="shared" si="3"/>
        <v>-8.3074532109282898E-8</v>
      </c>
      <c r="L70">
        <f t="shared" si="0"/>
        <v>-2.00396514815483E-2</v>
      </c>
      <c r="M70">
        <f t="shared" si="4"/>
        <v>0.16826319740588225</v>
      </c>
      <c r="N70" s="2">
        <f t="shared" si="5"/>
        <v>0.10362451587310924</v>
      </c>
      <c r="O70" s="2">
        <f t="shared" si="6"/>
        <v>6.4638681532773024E-2</v>
      </c>
      <c r="P70">
        <f t="shared" si="7"/>
        <v>0.18830284888743054</v>
      </c>
      <c r="Q70">
        <f t="shared" si="1"/>
        <v>3.5457962899122501E-2</v>
      </c>
      <c r="S70">
        <v>-2.4680000000000001E-3</v>
      </c>
      <c r="T70">
        <v>-1.51789E-2</v>
      </c>
      <c r="U70" s="2"/>
      <c r="V70">
        <f t="shared" si="9"/>
        <v>2.9821099999999996E-2</v>
      </c>
      <c r="W70">
        <f t="shared" si="10"/>
        <v>2.9543217544247061E-2</v>
      </c>
      <c r="X70" s="2">
        <f t="shared" si="11"/>
        <v>1.4771608772123532E-2</v>
      </c>
      <c r="Y70" s="2">
        <f t="shared" si="12"/>
        <v>1.4771608772123527E-2</v>
      </c>
      <c r="Z70">
        <f t="shared" si="13"/>
        <v>-2.7788245575293552E-4</v>
      </c>
      <c r="AA70">
        <f t="shared" si="8"/>
        <v>7.7218659215282164E-8</v>
      </c>
    </row>
    <row r="71" spans="1:27" x14ac:dyDescent="0.2">
      <c r="A71">
        <v>480</v>
      </c>
      <c r="B71" s="2">
        <v>9.0264046370000003E-2</v>
      </c>
      <c r="C71" s="2">
        <v>8.6385510430000007E-2</v>
      </c>
      <c r="D71" s="2">
        <v>3.5636963110000003E-2</v>
      </c>
      <c r="E71" s="2">
        <v>1.9233139569999999E-3</v>
      </c>
      <c r="F71" s="2">
        <v>8.1004233929999996E-4</v>
      </c>
      <c r="G71" s="2">
        <v>1.979067174E-4</v>
      </c>
      <c r="H71" s="2">
        <v>2.1170381989999998E-12</v>
      </c>
      <c r="I71" s="2">
        <v>2.6415062210000001E-12</v>
      </c>
      <c r="J71" s="2">
        <f t="shared" si="2"/>
        <v>4.7999999999999996E-4</v>
      </c>
      <c r="K71">
        <f t="shared" si="3"/>
        <v>6.7732246209888953E-7</v>
      </c>
      <c r="L71">
        <f t="shared" si="0"/>
        <v>0.16338709032065976</v>
      </c>
      <c r="M71">
        <f t="shared" si="4"/>
        <v>0.2170349654920935</v>
      </c>
      <c r="N71" s="2">
        <f t="shared" si="5"/>
        <v>0.13895060431202089</v>
      </c>
      <c r="O71" s="2">
        <f t="shared" si="6"/>
        <v>7.8084361180072628E-2</v>
      </c>
      <c r="P71">
        <f t="shared" si="7"/>
        <v>5.364787517143374E-2</v>
      </c>
      <c r="Q71">
        <f t="shared" si="1"/>
        <v>2.8780945104097369E-3</v>
      </c>
      <c r="S71">
        <v>-2.467E-3</v>
      </c>
      <c r="T71">
        <v>-1.50995E-2</v>
      </c>
      <c r="U71" s="2"/>
      <c r="V71">
        <f t="shared" si="9"/>
        <v>2.9900499999999997E-2</v>
      </c>
      <c r="W71">
        <f t="shared" si="10"/>
        <v>2.9543217544247061E-2</v>
      </c>
      <c r="X71" s="2">
        <f t="shared" si="11"/>
        <v>1.4771608772123532E-2</v>
      </c>
      <c r="Y71" s="2">
        <f t="shared" si="12"/>
        <v>1.4771608772123527E-2</v>
      </c>
      <c r="Z71">
        <f t="shared" si="13"/>
        <v>-3.5728245575293582E-4</v>
      </c>
      <c r="AA71">
        <f t="shared" si="8"/>
        <v>1.2765075318884855E-7</v>
      </c>
    </row>
    <row r="72" spans="1:27" x14ac:dyDescent="0.2">
      <c r="A72">
        <v>485</v>
      </c>
      <c r="B72" s="2">
        <v>9.0790694929999999E-2</v>
      </c>
      <c r="C72" s="2">
        <v>8.7041147789999995E-2</v>
      </c>
      <c r="D72" s="2">
        <v>3.5264300980000003E-2</v>
      </c>
      <c r="E72" s="2">
        <v>2.078742924E-3</v>
      </c>
      <c r="F72" s="2">
        <v>9.2158145880000004E-4</v>
      </c>
      <c r="G72" s="2">
        <v>2.623425255E-4</v>
      </c>
      <c r="H72" s="2">
        <v>2.8206866619999999E-12</v>
      </c>
      <c r="I72" s="2">
        <v>3.645844485E-12</v>
      </c>
      <c r="J72" s="2">
        <f t="shared" si="2"/>
        <v>4.8499999999999997E-4</v>
      </c>
      <c r="K72">
        <f t="shared" si="3"/>
        <v>9.1612168732714393E-7</v>
      </c>
      <c r="L72">
        <f t="shared" si="0"/>
        <v>0.22099142616383738</v>
      </c>
      <c r="M72">
        <f t="shared" si="4"/>
        <v>0.27415449355316729</v>
      </c>
      <c r="N72" s="2">
        <f t="shared" si="5"/>
        <v>0.18078901065424233</v>
      </c>
      <c r="O72" s="2">
        <f t="shared" si="6"/>
        <v>9.3365482898924948E-2</v>
      </c>
      <c r="P72">
        <f t="shared" si="7"/>
        <v>5.316306738932991E-2</v>
      </c>
      <c r="Q72">
        <f t="shared" si="1"/>
        <v>2.8263117342424335E-3</v>
      </c>
      <c r="S72">
        <v>-2.4659999999999999E-3</v>
      </c>
      <c r="T72">
        <v>-1.4736300000000001E-2</v>
      </c>
      <c r="U72" s="2"/>
      <c r="V72">
        <f t="shared" si="9"/>
        <v>3.0263699999999998E-2</v>
      </c>
      <c r="W72">
        <f t="shared" si="10"/>
        <v>2.9543217544247061E-2</v>
      </c>
      <c r="X72" s="2">
        <f t="shared" si="11"/>
        <v>1.4771608772123532E-2</v>
      </c>
      <c r="Y72" s="2">
        <f t="shared" si="12"/>
        <v>1.4771608772123527E-2</v>
      </c>
      <c r="Z72">
        <f t="shared" si="13"/>
        <v>-7.2048245575293685E-4</v>
      </c>
      <c r="AA72">
        <f t="shared" si="8"/>
        <v>5.1909496904778261E-7</v>
      </c>
    </row>
    <row r="73" spans="1:27" x14ac:dyDescent="0.2">
      <c r="A73">
        <v>490</v>
      </c>
      <c r="B73" s="2">
        <v>8.4608312860000007E-2</v>
      </c>
      <c r="C73" s="2">
        <v>8.1754744239999996E-2</v>
      </c>
      <c r="D73" s="2">
        <v>3.7080718300000003E-2</v>
      </c>
      <c r="E73" s="2">
        <v>2.4047824790000001E-3</v>
      </c>
      <c r="F73" s="2">
        <v>1.022283262E-3</v>
      </c>
      <c r="G73" s="2">
        <v>3.8659539390000001E-4</v>
      </c>
      <c r="H73" s="2">
        <v>3.542885866E-12</v>
      </c>
      <c r="I73" s="2">
        <v>3.34120183E-12</v>
      </c>
      <c r="J73" s="2">
        <f t="shared" si="2"/>
        <v>4.8999999999999998E-4</v>
      </c>
      <c r="K73">
        <f t="shared" si="3"/>
        <v>1.1594832953867704E-6</v>
      </c>
      <c r="L73">
        <f t="shared" si="0"/>
        <v>0.27969632266675876</v>
      </c>
      <c r="M73">
        <f t="shared" si="4"/>
        <v>0.33919115736347238</v>
      </c>
      <c r="N73" s="2">
        <f t="shared" si="5"/>
        <v>0.22861145714275374</v>
      </c>
      <c r="O73" s="2">
        <f t="shared" si="6"/>
        <v>0.11057970022071865</v>
      </c>
      <c r="P73">
        <f t="shared" si="7"/>
        <v>5.9494834696713628E-2</v>
      </c>
      <c r="Q73">
        <f t="shared" si="1"/>
        <v>3.5396353555892796E-3</v>
      </c>
      <c r="S73">
        <v>-2.4650000000000002E-3</v>
      </c>
      <c r="T73">
        <v>-1.45305E-2</v>
      </c>
      <c r="U73" s="2"/>
      <c r="V73">
        <f t="shared" si="9"/>
        <v>3.0469499999999997E-2</v>
      </c>
      <c r="W73">
        <f t="shared" si="10"/>
        <v>2.9543217544247061E-2</v>
      </c>
      <c r="X73" s="2">
        <f t="shared" si="11"/>
        <v>1.4771608772123532E-2</v>
      </c>
      <c r="Y73" s="2">
        <f t="shared" si="12"/>
        <v>1.4771608772123527E-2</v>
      </c>
      <c r="Z73">
        <f t="shared" si="13"/>
        <v>-9.2628245575293588E-4</v>
      </c>
      <c r="AA73">
        <f t="shared" si="8"/>
        <v>8.5799918783568958E-7</v>
      </c>
    </row>
    <row r="74" spans="1:27" x14ac:dyDescent="0.2">
      <c r="A74">
        <v>495</v>
      </c>
      <c r="B74" s="2">
        <v>8.7502010680000006E-2</v>
      </c>
      <c r="C74" s="2">
        <v>8.4127853200000005E-2</v>
      </c>
      <c r="D74" s="2">
        <v>3.6738505220000002E-2</v>
      </c>
      <c r="E74" s="2">
        <v>1.9662204560000002E-3</v>
      </c>
      <c r="F74" s="2">
        <v>1.0782077989999999E-3</v>
      </c>
      <c r="G74" s="2">
        <v>5.084271281E-4</v>
      </c>
      <c r="H74" s="2">
        <v>3.8810632709999996E-12</v>
      </c>
      <c r="I74" s="2">
        <v>3.5486796779999999E-12</v>
      </c>
      <c r="J74" s="2">
        <f t="shared" si="2"/>
        <v>4.95E-4</v>
      </c>
      <c r="K74">
        <f t="shared" si="3"/>
        <v>1.2206701821005746E-6</v>
      </c>
      <c r="L74">
        <f t="shared" si="0"/>
        <v>0.29445612755344314</v>
      </c>
      <c r="M74">
        <f t="shared" si="4"/>
        <v>0.41103732721999692</v>
      </c>
      <c r="N74" s="2">
        <f t="shared" si="5"/>
        <v>0.28123963627313431</v>
      </c>
      <c r="O74" s="2">
        <f t="shared" si="6"/>
        <v>0.12979769094686261</v>
      </c>
      <c r="P74">
        <f t="shared" si="7"/>
        <v>0.11658119966655378</v>
      </c>
      <c r="Q74">
        <f t="shared" si="1"/>
        <v>1.3591176115692879E-2</v>
      </c>
      <c r="S74">
        <v>-2.464E-3</v>
      </c>
      <c r="T74">
        <v>-1.4649199999999999E-2</v>
      </c>
      <c r="U74" s="2"/>
      <c r="V74">
        <f t="shared" si="9"/>
        <v>3.0350799999999997E-2</v>
      </c>
      <c r="W74">
        <f t="shared" si="10"/>
        <v>2.9543217544247061E-2</v>
      </c>
      <c r="X74" s="2">
        <f t="shared" si="11"/>
        <v>1.4771608772123532E-2</v>
      </c>
      <c r="Y74" s="2">
        <f t="shared" si="12"/>
        <v>1.4771608772123527E-2</v>
      </c>
      <c r="Z74">
        <f t="shared" si="13"/>
        <v>-8.0758245575293652E-4</v>
      </c>
      <c r="AA74">
        <f t="shared" si="8"/>
        <v>6.5218942283994364E-7</v>
      </c>
    </row>
    <row r="75" spans="1:27" x14ac:dyDescent="0.2">
      <c r="A75">
        <v>500</v>
      </c>
      <c r="B75" s="2">
        <v>8.4273673509999994E-2</v>
      </c>
      <c r="C75" s="2">
        <v>8.0671292759999999E-2</v>
      </c>
      <c r="D75" s="2">
        <v>3.718534741E-2</v>
      </c>
      <c r="E75" s="2">
        <v>1.2640448299999999E-3</v>
      </c>
      <c r="F75" s="2">
        <v>1.133855591E-3</v>
      </c>
      <c r="G75" s="2">
        <v>5.1285899399999997E-4</v>
      </c>
      <c r="H75" s="2">
        <v>4.9808970099999999E-12</v>
      </c>
      <c r="I75" s="2">
        <v>5.2519432389999997E-12</v>
      </c>
      <c r="J75" s="2">
        <f t="shared" si="2"/>
        <v>5.0000000000000001E-4</v>
      </c>
      <c r="K75">
        <f t="shared" si="3"/>
        <v>1.6308193141566099E-6</v>
      </c>
      <c r="L75">
        <f t="shared" si="0"/>
        <v>0.39339433945995406</v>
      </c>
      <c r="M75">
        <f t="shared" si="4"/>
        <v>0.48786899253597327</v>
      </c>
      <c r="N75" s="2">
        <f t="shared" si="5"/>
        <v>0.33681262103592358</v>
      </c>
      <c r="O75" s="2">
        <f t="shared" si="6"/>
        <v>0.15105637150004969</v>
      </c>
      <c r="P75">
        <f t="shared" si="7"/>
        <v>9.447465307601921E-2</v>
      </c>
      <c r="Q75">
        <f t="shared" si="1"/>
        <v>8.9254600738341867E-3</v>
      </c>
      <c r="S75">
        <v>-2.4629999999999999E-3</v>
      </c>
      <c r="T75">
        <v>-1.48886E-2</v>
      </c>
      <c r="U75" s="2"/>
      <c r="V75">
        <f t="shared" si="9"/>
        <v>3.0111399999999997E-2</v>
      </c>
      <c r="W75">
        <f t="shared" si="10"/>
        <v>2.9543217544247061E-2</v>
      </c>
      <c r="X75" s="2">
        <f t="shared" si="11"/>
        <v>1.4771608772123532E-2</v>
      </c>
      <c r="Y75" s="2">
        <f t="shared" si="12"/>
        <v>1.4771608772123527E-2</v>
      </c>
      <c r="Z75">
        <f t="shared" si="13"/>
        <v>-5.681824557529358E-4</v>
      </c>
      <c r="AA75">
        <f t="shared" si="8"/>
        <v>3.2283130302543682E-7</v>
      </c>
    </row>
    <row r="76" spans="1:27" x14ac:dyDescent="0.2">
      <c r="A76">
        <v>505</v>
      </c>
      <c r="B76" s="2">
        <v>8.8974636679999997E-2</v>
      </c>
      <c r="C76" s="2">
        <v>8.5454209219999994E-2</v>
      </c>
      <c r="D76" s="2">
        <v>3.4682335449999997E-2</v>
      </c>
      <c r="E76" s="2">
        <v>1.563346758E-3</v>
      </c>
      <c r="F76" s="2">
        <v>1.2316239019999999E-3</v>
      </c>
      <c r="G76" s="2">
        <v>6.0698633399999997E-4</v>
      </c>
      <c r="H76" s="2">
        <v>5.1446589340000003E-12</v>
      </c>
      <c r="I76" s="2">
        <v>5.2995742960000004E-12</v>
      </c>
      <c r="J76" s="2">
        <f t="shared" si="2"/>
        <v>5.0500000000000002E-4</v>
      </c>
      <c r="K76">
        <f t="shared" si="3"/>
        <v>1.8074026320655803E-6</v>
      </c>
      <c r="L76">
        <f t="shared" si="0"/>
        <v>0.43599064495218559</v>
      </c>
      <c r="M76">
        <f t="shared" si="4"/>
        <v>0.56719323791387399</v>
      </c>
      <c r="N76" s="2">
        <f t="shared" si="5"/>
        <v>0.39284098650889543</v>
      </c>
      <c r="O76" s="2">
        <f t="shared" si="6"/>
        <v>0.17435225140497862</v>
      </c>
      <c r="P76">
        <f t="shared" si="7"/>
        <v>0.1312025929616884</v>
      </c>
      <c r="Q76">
        <f t="shared" si="1"/>
        <v>1.7214120399870487E-2</v>
      </c>
      <c r="S76">
        <v>-2.4620000000000002E-3</v>
      </c>
      <c r="T76">
        <v>-1.51253E-2</v>
      </c>
      <c r="U76" s="2"/>
      <c r="V76">
        <f t="shared" si="9"/>
        <v>2.9874699999999997E-2</v>
      </c>
      <c r="W76">
        <f t="shared" si="10"/>
        <v>2.9543217544247061E-2</v>
      </c>
      <c r="X76" s="2">
        <f t="shared" si="11"/>
        <v>1.4771608772123532E-2</v>
      </c>
      <c r="Y76" s="2">
        <f t="shared" si="12"/>
        <v>1.4771608772123527E-2</v>
      </c>
      <c r="Z76">
        <f t="shared" si="13"/>
        <v>-3.3148245575293639E-4</v>
      </c>
      <c r="AA76">
        <f t="shared" si="8"/>
        <v>1.0988061847199743E-7</v>
      </c>
    </row>
    <row r="77" spans="1:27" x14ac:dyDescent="0.2">
      <c r="A77">
        <v>510</v>
      </c>
      <c r="B77" s="2">
        <v>9.1427856390000006E-2</v>
      </c>
      <c r="C77" s="2">
        <v>8.8497383169999999E-2</v>
      </c>
      <c r="D77" s="2">
        <v>3.6843089150000001E-2</v>
      </c>
      <c r="E77" s="2">
        <v>1.687624918E-3</v>
      </c>
      <c r="F77" s="2">
        <v>1.4203415389999999E-3</v>
      </c>
      <c r="G77" s="2">
        <v>7.2442497280000005E-4</v>
      </c>
      <c r="H77" s="2">
        <v>6.7954999149999997E-12</v>
      </c>
      <c r="I77" s="2">
        <v>6.458856353E-12</v>
      </c>
      <c r="J77" s="2">
        <f t="shared" si="2"/>
        <v>5.0999999999999993E-4</v>
      </c>
      <c r="K77">
        <f t="shared" si="3"/>
        <v>1.9560478781232956E-6</v>
      </c>
      <c r="L77">
        <f t="shared" si="0"/>
        <v>0.4718475899117679</v>
      </c>
      <c r="M77">
        <f t="shared" si="4"/>
        <v>0.64599314804592667</v>
      </c>
      <c r="N77" s="2">
        <f t="shared" si="5"/>
        <v>0.44635789620613153</v>
      </c>
      <c r="O77" s="2">
        <f t="shared" si="6"/>
        <v>0.19963525183979514</v>
      </c>
      <c r="P77">
        <f t="shared" si="7"/>
        <v>0.17414555813415877</v>
      </c>
      <c r="Q77">
        <f t="shared" si="1"/>
        <v>3.0326675417857673E-2</v>
      </c>
      <c r="S77">
        <v>-2.4610000000000001E-3</v>
      </c>
      <c r="T77">
        <v>-1.54757E-2</v>
      </c>
      <c r="U77" s="2"/>
      <c r="V77">
        <f t="shared" si="9"/>
        <v>2.9524299999999996E-2</v>
      </c>
      <c r="W77">
        <f t="shared" si="10"/>
        <v>2.9543217544247061E-2</v>
      </c>
      <c r="X77" s="2">
        <f t="shared" si="11"/>
        <v>1.4771608772123532E-2</v>
      </c>
      <c r="Y77" s="2">
        <f t="shared" si="12"/>
        <v>1.4771608772123527E-2</v>
      </c>
      <c r="Z77">
        <f t="shared" si="13"/>
        <v>1.8917544247064322E-5</v>
      </c>
      <c r="AA77">
        <f t="shared" si="8"/>
        <v>3.578734803396364E-10</v>
      </c>
    </row>
    <row r="78" spans="1:27" x14ac:dyDescent="0.2">
      <c r="A78">
        <v>515</v>
      </c>
      <c r="B78" s="2">
        <v>9.3162881109999998E-2</v>
      </c>
      <c r="C78" s="2">
        <v>8.8948100739999994E-2</v>
      </c>
      <c r="D78" s="2">
        <v>3.7499189549999999E-2</v>
      </c>
      <c r="E78" s="2">
        <v>1.7897445E-3</v>
      </c>
      <c r="F78" s="2">
        <v>1.5624000470000001E-3</v>
      </c>
      <c r="G78" s="2">
        <v>1.0072840209999999E-3</v>
      </c>
      <c r="H78" s="2">
        <v>7.5911227679999995E-12</v>
      </c>
      <c r="I78" s="2">
        <v>8.8504845670000001E-12</v>
      </c>
      <c r="J78" s="2">
        <f t="shared" si="2"/>
        <v>5.1499999999999994E-4</v>
      </c>
      <c r="K78">
        <f t="shared" si="3"/>
        <v>2.0203209721120491E-6</v>
      </c>
      <c r="L78">
        <f t="shared" si="0"/>
        <v>0.48735186505449229</v>
      </c>
      <c r="M78">
        <f t="shared" si="4"/>
        <v>0.72096447398505392</v>
      </c>
      <c r="N78" s="2">
        <f t="shared" si="5"/>
        <v>0.49416113461589162</v>
      </c>
      <c r="O78" s="2">
        <f t="shared" si="6"/>
        <v>0.2268033393691623</v>
      </c>
      <c r="P78">
        <f t="shared" si="7"/>
        <v>0.23361260893056163</v>
      </c>
      <c r="Q78">
        <f t="shared" si="1"/>
        <v>5.457485105134352E-2</v>
      </c>
      <c r="S78">
        <v>-2.4599999999999999E-3</v>
      </c>
      <c r="T78">
        <v>-1.52531E-2</v>
      </c>
      <c r="U78" s="2"/>
      <c r="V78">
        <f t="shared" si="9"/>
        <v>2.97469E-2</v>
      </c>
      <c r="W78">
        <f t="shared" si="10"/>
        <v>2.9543217544247061E-2</v>
      </c>
      <c r="X78" s="2">
        <f t="shared" si="11"/>
        <v>1.4771608772123532E-2</v>
      </c>
      <c r="Y78" s="2">
        <f t="shared" si="12"/>
        <v>1.4771608772123527E-2</v>
      </c>
      <c r="Z78">
        <f t="shared" si="13"/>
        <v>-2.0368245575293903E-4</v>
      </c>
      <c r="AA78">
        <f t="shared" si="8"/>
        <v>4.1486542781547962E-8</v>
      </c>
    </row>
    <row r="79" spans="1:27" x14ac:dyDescent="0.2">
      <c r="A79">
        <v>520</v>
      </c>
      <c r="B79" s="2">
        <v>8.3494576099999995E-2</v>
      </c>
      <c r="C79" s="2">
        <v>8.0186177299999994E-2</v>
      </c>
      <c r="D79" s="2">
        <v>3.7470954149999999E-2</v>
      </c>
      <c r="E79" s="2">
        <v>1.9617072120000001E-3</v>
      </c>
      <c r="F79" s="2">
        <v>1.671780559E-3</v>
      </c>
      <c r="G79" s="2">
        <v>1.0633655919999999E-3</v>
      </c>
      <c r="H79" s="2">
        <v>7.7704952969999995E-12</v>
      </c>
      <c r="I79" s="2">
        <v>7.4906696960000004E-12</v>
      </c>
      <c r="J79" s="2">
        <f t="shared" si="2"/>
        <v>5.1999999999999995E-4</v>
      </c>
      <c r="K79">
        <f t="shared" si="3"/>
        <v>2.5402428680323849E-6</v>
      </c>
      <c r="L79">
        <f t="shared" si="0"/>
        <v>0.61277000858569275</v>
      </c>
      <c r="M79">
        <f t="shared" si="4"/>
        <v>0.78882033581154765</v>
      </c>
      <c r="N79" s="2">
        <f t="shared" si="5"/>
        <v>0.53312199953415751</v>
      </c>
      <c r="O79" s="2">
        <f t="shared" si="6"/>
        <v>0.25569833627739014</v>
      </c>
      <c r="P79">
        <f t="shared" si="7"/>
        <v>0.1760503272258549</v>
      </c>
      <c r="Q79">
        <f t="shared" si="1"/>
        <v>3.0993717716330586E-2</v>
      </c>
      <c r="S79">
        <v>-2.4589999999999998E-3</v>
      </c>
      <c r="T79">
        <v>-1.4343399999999999E-2</v>
      </c>
      <c r="U79" s="2"/>
      <c r="V79">
        <f t="shared" si="9"/>
        <v>3.0656599999999999E-2</v>
      </c>
      <c r="W79">
        <f t="shared" si="10"/>
        <v>2.9543217544247061E-2</v>
      </c>
      <c r="X79" s="2">
        <f t="shared" si="11"/>
        <v>1.4771608772123532E-2</v>
      </c>
      <c r="Y79" s="2">
        <f t="shared" si="12"/>
        <v>1.4771608772123527E-2</v>
      </c>
      <c r="Z79">
        <f t="shared" si="13"/>
        <v>-1.1133824557529384E-3</v>
      </c>
      <c r="AA79">
        <f t="shared" si="8"/>
        <v>1.239620492778444E-6</v>
      </c>
    </row>
    <row r="80" spans="1:27" x14ac:dyDescent="0.2">
      <c r="A80">
        <v>525</v>
      </c>
      <c r="B80" s="2">
        <v>9.1905125870000007E-2</v>
      </c>
      <c r="C80" s="2">
        <v>8.8192941270000005E-2</v>
      </c>
      <c r="D80" s="2">
        <v>3.570865845E-2</v>
      </c>
      <c r="E80" s="2">
        <v>1.6194190139999999E-3</v>
      </c>
      <c r="F80" s="2">
        <v>2.0403600070000001E-3</v>
      </c>
      <c r="G80" s="2">
        <v>1.458609333E-3</v>
      </c>
      <c r="H80" s="2">
        <v>1.0917864499999999E-11</v>
      </c>
      <c r="I80" s="2">
        <v>1.1722646740000001E-11</v>
      </c>
      <c r="J80" s="2">
        <f t="shared" si="2"/>
        <v>5.2499999999999997E-4</v>
      </c>
      <c r="K80">
        <f t="shared" si="3"/>
        <v>3.3612661348986635E-6</v>
      </c>
      <c r="L80">
        <f t="shared" si="0"/>
        <v>0.8108213211660491</v>
      </c>
      <c r="M80">
        <f t="shared" si="4"/>
        <v>0.84662435818641757</v>
      </c>
      <c r="N80" s="2">
        <f t="shared" si="5"/>
        <v>0.56052109906212522</v>
      </c>
      <c r="O80" s="2">
        <f t="shared" si="6"/>
        <v>0.28610325912429235</v>
      </c>
      <c r="P80">
        <f t="shared" si="7"/>
        <v>3.5803037020368467E-2</v>
      </c>
      <c r="Q80">
        <f t="shared" si="1"/>
        <v>1.2818574598818749E-3</v>
      </c>
      <c r="S80">
        <v>-2.4580000000000001E-3</v>
      </c>
      <c r="T80">
        <v>-1.3873099999999999E-2</v>
      </c>
      <c r="U80" s="2"/>
      <c r="V80">
        <f t="shared" si="9"/>
        <v>3.1126899999999999E-2</v>
      </c>
      <c r="W80">
        <f t="shared" si="10"/>
        <v>2.9543217544247061E-2</v>
      </c>
      <c r="X80" s="2">
        <f t="shared" si="11"/>
        <v>1.4771608772123532E-2</v>
      </c>
      <c r="Y80" s="2">
        <f t="shared" si="12"/>
        <v>1.4771608772123527E-2</v>
      </c>
      <c r="Z80">
        <f t="shared" si="13"/>
        <v>-1.5836824557529383E-3</v>
      </c>
      <c r="AA80">
        <f t="shared" si="8"/>
        <v>2.5080501206596575E-6</v>
      </c>
    </row>
    <row r="81" spans="1:27" x14ac:dyDescent="0.2">
      <c r="A81">
        <v>530</v>
      </c>
      <c r="B81" s="2">
        <v>9.4553131499999998E-2</v>
      </c>
      <c r="C81" s="2">
        <v>9.0422769870000003E-2</v>
      </c>
      <c r="D81" s="2">
        <v>3.6512893060000003E-2</v>
      </c>
      <c r="E81" s="2">
        <v>2.0417333569999999E-3</v>
      </c>
      <c r="F81" s="2">
        <v>2.0093424790000002E-3</v>
      </c>
      <c r="G81" s="2">
        <v>1.4677219269999999E-3</v>
      </c>
      <c r="H81" s="2">
        <v>1.233148006E-11</v>
      </c>
      <c r="I81" s="2">
        <v>1.202460092E-11</v>
      </c>
      <c r="J81" s="2">
        <f t="shared" si="2"/>
        <v>5.2999999999999998E-4</v>
      </c>
      <c r="K81">
        <f t="shared" si="3"/>
        <v>3.4091038931700551E-6</v>
      </c>
      <c r="L81">
        <f t="shared" si="0"/>
        <v>0.82236098295019444</v>
      </c>
      <c r="M81">
        <f t="shared" si="4"/>
        <v>0.89210298930980658</v>
      </c>
      <c r="N81" s="2">
        <f t="shared" si="5"/>
        <v>0.5743614842803062</v>
      </c>
      <c r="O81" s="2">
        <f t="shared" si="6"/>
        <v>0.31774150502950038</v>
      </c>
      <c r="P81">
        <f t="shared" si="7"/>
        <v>6.9742006359612141E-2</v>
      </c>
      <c r="Q81">
        <f t="shared" si="1"/>
        <v>4.8639474510641803E-3</v>
      </c>
      <c r="S81">
        <v>-2.457E-3</v>
      </c>
      <c r="T81">
        <v>-1.38067E-2</v>
      </c>
      <c r="U81" s="2"/>
      <c r="V81">
        <f t="shared" si="9"/>
        <v>3.11933E-2</v>
      </c>
      <c r="W81">
        <f t="shared" si="10"/>
        <v>2.9543217544247061E-2</v>
      </c>
      <c r="X81" s="2">
        <f t="shared" si="11"/>
        <v>1.4771608772123532E-2</v>
      </c>
      <c r="Y81" s="2">
        <f t="shared" si="12"/>
        <v>1.4771608772123527E-2</v>
      </c>
      <c r="Z81">
        <f t="shared" si="13"/>
        <v>-1.6500824557529395E-3</v>
      </c>
      <c r="AA81">
        <f t="shared" si="8"/>
        <v>2.7227721107836514E-6</v>
      </c>
    </row>
    <row r="82" spans="1:27" x14ac:dyDescent="0.2">
      <c r="A82">
        <v>535</v>
      </c>
      <c r="B82" s="2">
        <v>8.9138138389999996E-2</v>
      </c>
      <c r="C82" s="2">
        <v>8.5418139800000001E-2</v>
      </c>
      <c r="D82" s="2">
        <v>3.640736042E-2</v>
      </c>
      <c r="E82" s="2">
        <v>1.206202592E-3</v>
      </c>
      <c r="F82" s="2">
        <v>2.1952483920000001E-3</v>
      </c>
      <c r="G82" s="2">
        <v>1.509455068E-3</v>
      </c>
      <c r="H82" s="2">
        <v>1.314910743E-11</v>
      </c>
      <c r="I82" s="2">
        <v>1.3241707349999999E-11</v>
      </c>
      <c r="J82" s="2">
        <f t="shared" si="2"/>
        <v>5.3499999999999999E-4</v>
      </c>
      <c r="K82">
        <f t="shared" si="3"/>
        <v>4.085569824376214E-6</v>
      </c>
      <c r="L82">
        <f t="shared" si="0"/>
        <v>0.98554145663230452</v>
      </c>
      <c r="M82">
        <f t="shared" si="4"/>
        <v>0.92388730794214846</v>
      </c>
      <c r="N82" s="2">
        <f t="shared" si="5"/>
        <v>0.57360915805617352</v>
      </c>
      <c r="O82" s="2">
        <f t="shared" si="6"/>
        <v>0.35027814988597494</v>
      </c>
      <c r="P82">
        <f t="shared" si="7"/>
        <v>-6.1654148690156063E-2</v>
      </c>
      <c r="Q82">
        <f t="shared" si="1"/>
        <v>3.8012340507078725E-3</v>
      </c>
      <c r="S82">
        <v>-2.4559999999999998E-3</v>
      </c>
      <c r="T82">
        <v>-1.3650600000000001E-2</v>
      </c>
      <c r="U82" s="2"/>
      <c r="V82">
        <f t="shared" si="9"/>
        <v>3.1349399999999999E-2</v>
      </c>
      <c r="W82">
        <f t="shared" si="10"/>
        <v>2.9543217544247061E-2</v>
      </c>
      <c r="X82" s="2">
        <f t="shared" si="11"/>
        <v>1.4771608772123532E-2</v>
      </c>
      <c r="Y82" s="2">
        <f t="shared" si="12"/>
        <v>1.4771608772123527E-2</v>
      </c>
      <c r="Z82">
        <f t="shared" si="13"/>
        <v>-1.8061824557529388E-3</v>
      </c>
      <c r="AA82">
        <f t="shared" si="8"/>
        <v>3.2622950634697167E-6</v>
      </c>
    </row>
    <row r="83" spans="1:27" x14ac:dyDescent="0.2">
      <c r="A83">
        <v>540</v>
      </c>
      <c r="B83" s="2">
        <v>9.0525288120000005E-2</v>
      </c>
      <c r="C83" s="2">
        <v>8.6770105890000004E-2</v>
      </c>
      <c r="D83" s="2">
        <v>3.6483302359999997E-2</v>
      </c>
      <c r="E83" s="2">
        <v>2.0928016450000001E-3</v>
      </c>
      <c r="F83" s="2">
        <v>2.0527249529999998E-3</v>
      </c>
      <c r="G83" s="2">
        <v>1.409761345E-3</v>
      </c>
      <c r="H83" s="2">
        <v>1.1439656380000001E-11</v>
      </c>
      <c r="I83" s="2">
        <v>1.120995712E-11</v>
      </c>
      <c r="J83" s="2">
        <f t="shared" si="2"/>
        <v>5.4000000000000001E-4</v>
      </c>
      <c r="K83">
        <f t="shared" si="3"/>
        <v>3.4361280967650574E-6</v>
      </c>
      <c r="L83">
        <f t="shared" si="0"/>
        <v>0.82887989564052222</v>
      </c>
      <c r="M83">
        <f t="shared" si="4"/>
        <v>0.94164429599830934</v>
      </c>
      <c r="N83" s="2">
        <f t="shared" si="5"/>
        <v>0.55832075105102896</v>
      </c>
      <c r="O83" s="2">
        <f t="shared" si="6"/>
        <v>0.38332354494728038</v>
      </c>
      <c r="P83">
        <f t="shared" si="7"/>
        <v>0.11276440035778712</v>
      </c>
      <c r="Q83">
        <f t="shared" si="1"/>
        <v>1.27158099880513E-2</v>
      </c>
      <c r="S83">
        <v>-2.4550000000000002E-3</v>
      </c>
      <c r="T83">
        <v>-1.3542200000000001E-2</v>
      </c>
      <c r="U83" s="2"/>
      <c r="V83">
        <f t="shared" si="9"/>
        <v>3.1457799999999994E-2</v>
      </c>
      <c r="W83">
        <f t="shared" si="10"/>
        <v>2.9543217544247061E-2</v>
      </c>
      <c r="X83" s="2">
        <f t="shared" si="11"/>
        <v>1.4771608772123532E-2</v>
      </c>
      <c r="Y83" s="2">
        <f t="shared" si="12"/>
        <v>1.4771608772123527E-2</v>
      </c>
      <c r="Z83">
        <f t="shared" si="13"/>
        <v>-1.9145824557529334E-3</v>
      </c>
      <c r="AA83">
        <f t="shared" si="8"/>
        <v>3.6656259798769332E-6</v>
      </c>
    </row>
    <row r="84" spans="1:27" x14ac:dyDescent="0.2">
      <c r="A84">
        <v>545</v>
      </c>
      <c r="B84" s="2">
        <v>9.4084145859999996E-2</v>
      </c>
      <c r="C84" s="2">
        <v>9.0254202569999997E-2</v>
      </c>
      <c r="D84" s="2">
        <v>3.734857062E-2</v>
      </c>
      <c r="E84" s="2">
        <v>1.141832318E-3</v>
      </c>
      <c r="F84" s="2">
        <v>2.4267950140000002E-3</v>
      </c>
      <c r="G84" s="2">
        <v>1.7695409560000001E-3</v>
      </c>
      <c r="H84" s="2">
        <v>1.524989297E-11</v>
      </c>
      <c r="I84" s="2">
        <v>1.4916194079999999E-11</v>
      </c>
      <c r="J84" s="2">
        <f t="shared" si="2"/>
        <v>5.4500000000000002E-4</v>
      </c>
      <c r="K84">
        <f t="shared" si="3"/>
        <v>4.0246878339081947E-6</v>
      </c>
      <c r="L84">
        <f t="shared" si="0"/>
        <v>0.97085520033323691</v>
      </c>
      <c r="M84">
        <f t="shared" si="4"/>
        <v>0.94607577695128553</v>
      </c>
      <c r="N84" s="2">
        <f t="shared" si="5"/>
        <v>0.52963647644104306</v>
      </c>
      <c r="O84" s="2">
        <f t="shared" si="6"/>
        <v>0.41643930051024247</v>
      </c>
      <c r="P84">
        <f t="shared" si="7"/>
        <v>-2.4779423381951382E-2</v>
      </c>
      <c r="Q84">
        <f t="shared" si="1"/>
        <v>6.1401982314199883E-4</v>
      </c>
      <c r="S84">
        <v>-2.454E-3</v>
      </c>
      <c r="T84">
        <v>-1.34731E-2</v>
      </c>
      <c r="U84" s="2"/>
      <c r="V84">
        <f t="shared" si="9"/>
        <v>3.1526899999999997E-2</v>
      </c>
      <c r="W84">
        <f t="shared" si="10"/>
        <v>2.9543217544247061E-2</v>
      </c>
      <c r="X84" s="2">
        <f t="shared" si="11"/>
        <v>1.4771608772123532E-2</v>
      </c>
      <c r="Y84" s="2">
        <f t="shared" si="12"/>
        <v>1.4771608772123527E-2</v>
      </c>
      <c r="Z84">
        <f t="shared" si="13"/>
        <v>-1.9836824557529359E-3</v>
      </c>
      <c r="AA84">
        <f t="shared" si="8"/>
        <v>3.9349960852619988E-6</v>
      </c>
    </row>
    <row r="85" spans="1:27" x14ac:dyDescent="0.2">
      <c r="A85">
        <v>550</v>
      </c>
      <c r="B85" s="2">
        <v>8.8413510690000002E-2</v>
      </c>
      <c r="C85" s="2">
        <v>8.4594865739999997E-2</v>
      </c>
      <c r="D85" s="2">
        <v>3.6932358200000001E-2</v>
      </c>
      <c r="E85" s="2">
        <v>1.657047706E-3</v>
      </c>
      <c r="F85" s="2">
        <v>2.230992716E-3</v>
      </c>
      <c r="G85" s="2">
        <v>1.6628514530000001E-3</v>
      </c>
      <c r="H85" s="2">
        <v>1.3204170739999999E-11</v>
      </c>
      <c r="I85" s="2">
        <v>1.452454924E-11</v>
      </c>
      <c r="J85" s="2">
        <f t="shared" si="2"/>
        <v>5.4999999999999992E-4</v>
      </c>
      <c r="K85">
        <f t="shared" si="3"/>
        <v>4.0212877692744767E-6</v>
      </c>
      <c r="L85">
        <f t="shared" si="0"/>
        <v>0.9700350198453731</v>
      </c>
      <c r="M85">
        <f t="shared" si="4"/>
        <v>0.93878621218489</v>
      </c>
      <c r="N85" s="2">
        <f t="shared" si="5"/>
        <v>0.4896395802209812</v>
      </c>
      <c r="O85" s="2">
        <f t="shared" si="6"/>
        <v>0.4491466319639088</v>
      </c>
      <c r="P85">
        <f t="shared" si="7"/>
        <v>-3.1248807660483102E-2</v>
      </c>
      <c r="Q85">
        <f t="shared" si="1"/>
        <v>9.7648798020186743E-4</v>
      </c>
      <c r="S85">
        <v>-2.4529999999999999E-3</v>
      </c>
      <c r="T85">
        <v>-1.37409E-2</v>
      </c>
      <c r="U85" s="2"/>
      <c r="V85">
        <f t="shared" si="9"/>
        <v>3.1259099999999998E-2</v>
      </c>
      <c r="W85">
        <f t="shared" si="10"/>
        <v>2.9543217544247061E-2</v>
      </c>
      <c r="X85" s="2">
        <f t="shared" si="11"/>
        <v>1.4771608772123532E-2</v>
      </c>
      <c r="Y85" s="2">
        <f t="shared" si="12"/>
        <v>1.4771608772123527E-2</v>
      </c>
      <c r="Z85">
        <f t="shared" si="13"/>
        <v>-1.7158824557529373E-3</v>
      </c>
      <c r="AA85">
        <f t="shared" si="8"/>
        <v>2.9442526019607308E-6</v>
      </c>
    </row>
    <row r="86" spans="1:27" x14ac:dyDescent="0.2">
      <c r="A86">
        <v>555</v>
      </c>
      <c r="B86" s="2">
        <v>9.3465449500000006E-2</v>
      </c>
      <c r="C86" s="2">
        <v>9.0100935450000003E-2</v>
      </c>
      <c r="D86" s="2">
        <v>3.4786783850000003E-2</v>
      </c>
      <c r="E86" s="2">
        <v>2.3401153269999998E-3</v>
      </c>
      <c r="F86" s="2">
        <v>2.103612739E-3</v>
      </c>
      <c r="G86" s="2">
        <v>1.6353279640000001E-3</v>
      </c>
      <c r="H86" s="2">
        <v>1.2109827609999999E-11</v>
      </c>
      <c r="I86" s="2">
        <v>1.233701764E-11</v>
      </c>
      <c r="J86" s="2">
        <f t="shared" si="2"/>
        <v>5.5499999999999994E-4</v>
      </c>
      <c r="K86">
        <f t="shared" si="3"/>
        <v>3.8534328126876208E-6</v>
      </c>
      <c r="L86">
        <f t="shared" si="0"/>
        <v>0.92954421304761636</v>
      </c>
      <c r="M86">
        <f t="shared" si="4"/>
        <v>0.92204326146430005</v>
      </c>
      <c r="N86" s="2">
        <f t="shared" si="5"/>
        <v>0.44110634132007476</v>
      </c>
      <c r="O86" s="2">
        <f t="shared" si="6"/>
        <v>0.48093692014422529</v>
      </c>
      <c r="P86">
        <f t="shared" si="7"/>
        <v>-7.5009515833163176E-3</v>
      </c>
      <c r="Q86">
        <f t="shared" si="1"/>
        <v>5.6264274655255572E-5</v>
      </c>
      <c r="S86">
        <v>-2.4520000000000002E-3</v>
      </c>
      <c r="T86">
        <v>-1.4109200000000001E-2</v>
      </c>
      <c r="U86" s="2"/>
      <c r="V86">
        <f t="shared" si="9"/>
        <v>3.0890799999999996E-2</v>
      </c>
      <c r="W86">
        <f t="shared" si="10"/>
        <v>2.9543217544247061E-2</v>
      </c>
      <c r="X86" s="2">
        <f t="shared" si="11"/>
        <v>1.4771608772123532E-2</v>
      </c>
      <c r="Y86" s="2">
        <f t="shared" si="12"/>
        <v>1.4771608772123527E-2</v>
      </c>
      <c r="Z86">
        <f t="shared" si="13"/>
        <v>-1.3475824557529353E-3</v>
      </c>
      <c r="AA86">
        <f t="shared" si="8"/>
        <v>1.8159784750531119E-6</v>
      </c>
    </row>
    <row r="87" spans="1:27" x14ac:dyDescent="0.2">
      <c r="A87">
        <v>560</v>
      </c>
      <c r="B87" s="2">
        <v>9.5509197630000001E-2</v>
      </c>
      <c r="C87" s="2">
        <v>9.1772526120000003E-2</v>
      </c>
      <c r="D87" s="2">
        <v>3.5687741660000001E-2</v>
      </c>
      <c r="E87" s="2">
        <v>1.908183316E-3</v>
      </c>
      <c r="F87" s="2">
        <v>2.2788805919999999E-3</v>
      </c>
      <c r="G87" s="2">
        <v>1.7309433540000001E-3</v>
      </c>
      <c r="H87" s="2">
        <v>1.444304315E-11</v>
      </c>
      <c r="I87" s="2">
        <v>1.542479292E-11</v>
      </c>
      <c r="J87" s="2">
        <f t="shared" si="2"/>
        <v>5.5999999999999995E-4</v>
      </c>
      <c r="K87">
        <f t="shared" si="3"/>
        <v>4.1455078291044416E-6</v>
      </c>
      <c r="L87">
        <f t="shared" si="0"/>
        <v>1</v>
      </c>
      <c r="M87">
        <f t="shared" si="4"/>
        <v>0.89847247564574895</v>
      </c>
      <c r="N87" s="2">
        <f t="shared" si="5"/>
        <v>0.38718826377273796</v>
      </c>
      <c r="O87" s="2">
        <f t="shared" si="6"/>
        <v>0.51128421187301099</v>
      </c>
      <c r="P87">
        <f t="shared" si="7"/>
        <v>-0.10152752435425105</v>
      </c>
      <c r="Q87">
        <f t="shared" si="1"/>
        <v>1.0307838201503041E-2</v>
      </c>
      <c r="S87">
        <v>-2.4510000000000001E-3</v>
      </c>
      <c r="T87">
        <v>-1.48279E-2</v>
      </c>
      <c r="U87" s="2"/>
      <c r="V87">
        <f t="shared" si="9"/>
        <v>3.01721E-2</v>
      </c>
      <c r="W87">
        <f t="shared" si="10"/>
        <v>2.9543217544247061E-2</v>
      </c>
      <c r="X87" s="2">
        <f t="shared" si="11"/>
        <v>1.4771608772123532E-2</v>
      </c>
      <c r="Y87" s="2">
        <f t="shared" si="12"/>
        <v>1.4771608772123527E-2</v>
      </c>
      <c r="Z87">
        <f t="shared" si="13"/>
        <v>-6.2888245575293961E-4</v>
      </c>
      <c r="AA87">
        <f t="shared" si="8"/>
        <v>3.9549314315384805E-7</v>
      </c>
    </row>
    <row r="88" spans="1:27" x14ac:dyDescent="0.2">
      <c r="A88">
        <v>565</v>
      </c>
      <c r="B88" s="2">
        <v>8.9463660880000004E-2</v>
      </c>
      <c r="C88" s="2">
        <v>8.5342855970000006E-2</v>
      </c>
      <c r="D88" s="2">
        <v>3.6400358039999997E-2</v>
      </c>
      <c r="E88" s="2">
        <v>2.2353763129999999E-3</v>
      </c>
      <c r="F88" s="2">
        <v>2.0417769390000001E-3</v>
      </c>
      <c r="G88" s="2">
        <v>1.517396167E-3</v>
      </c>
      <c r="H88" s="2">
        <v>1.21866209E-11</v>
      </c>
      <c r="I88" s="2">
        <v>1.3101734369999999E-11</v>
      </c>
      <c r="J88" s="2">
        <f t="shared" si="2"/>
        <v>5.6499999999999996E-4</v>
      </c>
      <c r="K88">
        <f t="shared" si="3"/>
        <v>3.7627086412473009E-6</v>
      </c>
      <c r="L88">
        <f t="shared" si="0"/>
        <v>0.90765927755108422</v>
      </c>
      <c r="M88">
        <f t="shared" si="4"/>
        <v>0.8707361149336772</v>
      </c>
      <c r="N88" s="2">
        <f t="shared" si="5"/>
        <v>0.33107684915551971</v>
      </c>
      <c r="O88" s="2">
        <f t="shared" si="6"/>
        <v>0.53965926577815748</v>
      </c>
      <c r="P88">
        <f t="shared" si="7"/>
        <v>-3.6923162617407024E-2</v>
      </c>
      <c r="Q88">
        <f t="shared" si="1"/>
        <v>1.3633199376714834E-3</v>
      </c>
      <c r="S88">
        <v>-2.4499999999999999E-3</v>
      </c>
      <c r="T88">
        <v>-1.58692E-2</v>
      </c>
      <c r="U88" s="2"/>
      <c r="V88">
        <f t="shared" si="9"/>
        <v>2.9130799999999998E-2</v>
      </c>
      <c r="W88">
        <f t="shared" si="10"/>
        <v>2.9543217544247061E-2</v>
      </c>
      <c r="X88" s="2">
        <f t="shared" si="11"/>
        <v>1.4771608772123532E-2</v>
      </c>
      <c r="Y88" s="2">
        <f t="shared" si="12"/>
        <v>1.4771608772123527E-2</v>
      </c>
      <c r="Z88">
        <f t="shared" si="13"/>
        <v>4.1241754424706234E-4</v>
      </c>
      <c r="AA88">
        <f t="shared" si="8"/>
        <v>1.7008823080277761E-7</v>
      </c>
    </row>
    <row r="89" spans="1:27" x14ac:dyDescent="0.2">
      <c r="A89">
        <v>570</v>
      </c>
      <c r="B89" s="2">
        <v>8.9497953199999994E-2</v>
      </c>
      <c r="C89" s="2">
        <v>8.5449356219999995E-2</v>
      </c>
      <c r="D89" s="2">
        <v>3.665384419E-2</v>
      </c>
      <c r="E89" s="2">
        <v>1.7969094080000001E-3</v>
      </c>
      <c r="F89" s="2">
        <v>2.065798365E-3</v>
      </c>
      <c r="G89" s="2">
        <v>1.3913411330000001E-3</v>
      </c>
      <c r="H89" s="2">
        <v>1.3111678280000001E-11</v>
      </c>
      <c r="I89" s="2">
        <v>1.237210286E-11</v>
      </c>
      <c r="J89" s="2">
        <f t="shared" si="2"/>
        <v>5.6999999999999998E-4</v>
      </c>
      <c r="K89">
        <f t="shared" si="3"/>
        <v>3.9769659272381009E-6</v>
      </c>
      <c r="L89">
        <f t="shared" si="0"/>
        <v>0.9593434848480914</v>
      </c>
      <c r="M89">
        <f t="shared" si="4"/>
        <v>0.84124456518937196</v>
      </c>
      <c r="N89" s="2">
        <f t="shared" si="5"/>
        <v>0.27569992389809328</v>
      </c>
      <c r="O89" s="2">
        <f t="shared" si="6"/>
        <v>0.56554464129127868</v>
      </c>
      <c r="P89">
        <f t="shared" si="7"/>
        <v>-0.11809891965871944</v>
      </c>
      <c r="Q89">
        <f t="shared" si="1"/>
        <v>1.3947354824556668E-2</v>
      </c>
      <c r="S89">
        <v>-2.4489999999999998E-3</v>
      </c>
      <c r="T89">
        <v>-1.6645299999999998E-2</v>
      </c>
      <c r="U89" s="2"/>
      <c r="V89">
        <f t="shared" si="9"/>
        <v>2.83547E-2</v>
      </c>
      <c r="W89">
        <f t="shared" si="10"/>
        <v>2.9543217544247061E-2</v>
      </c>
      <c r="X89" s="2">
        <f t="shared" si="11"/>
        <v>1.4771608772123532E-2</v>
      </c>
      <c r="Y89" s="2">
        <f t="shared" si="12"/>
        <v>1.4771608772123527E-2</v>
      </c>
      <c r="Z89">
        <f t="shared" si="13"/>
        <v>1.1885175442470607E-3</v>
      </c>
      <c r="AA89">
        <f t="shared" si="8"/>
        <v>1.4125739529830639E-6</v>
      </c>
    </row>
    <row r="90" spans="1:27" x14ac:dyDescent="0.2">
      <c r="A90">
        <v>575</v>
      </c>
      <c r="B90" s="2">
        <v>9.0332168219999995E-2</v>
      </c>
      <c r="C90" s="2">
        <v>8.6392315570000003E-2</v>
      </c>
      <c r="D90" s="2">
        <v>3.7260702049999997E-2</v>
      </c>
      <c r="E90" s="2">
        <v>1.898928605E-3</v>
      </c>
      <c r="F90" s="2">
        <v>2.3118131919999999E-3</v>
      </c>
      <c r="G90" s="2">
        <v>1.832998361E-3</v>
      </c>
      <c r="H90" s="2">
        <v>1.3047199020000001E-11</v>
      </c>
      <c r="I90" s="2">
        <v>1.2771710729999999E-11</v>
      </c>
      <c r="J90" s="2">
        <f t="shared" si="2"/>
        <v>5.7499999999999999E-4</v>
      </c>
      <c r="K90">
        <f t="shared" si="3"/>
        <v>3.7357070885389137E-6</v>
      </c>
      <c r="L90">
        <f t="shared" si="0"/>
        <v>0.90114582882019123</v>
      </c>
      <c r="M90">
        <f t="shared" si="4"/>
        <v>0.81193832410170286</v>
      </c>
      <c r="N90" s="2">
        <f t="shared" si="5"/>
        <v>0.22348808104336171</v>
      </c>
      <c r="O90" s="2">
        <f t="shared" si="6"/>
        <v>0.58845024305834115</v>
      </c>
      <c r="P90">
        <f t="shared" si="7"/>
        <v>-8.9207504718488373E-2</v>
      </c>
      <c r="Q90">
        <f t="shared" si="1"/>
        <v>7.9579788980991256E-3</v>
      </c>
      <c r="S90">
        <v>-2.4480000000000001E-3</v>
      </c>
      <c r="T90">
        <v>-1.6929199999999998E-2</v>
      </c>
      <c r="U90" s="2"/>
      <c r="V90">
        <f t="shared" si="9"/>
        <v>2.80708E-2</v>
      </c>
      <c r="W90">
        <f t="shared" si="10"/>
        <v>2.9543217544247061E-2</v>
      </c>
      <c r="X90" s="2">
        <f t="shared" si="11"/>
        <v>1.4771608772123532E-2</v>
      </c>
      <c r="Y90" s="2">
        <f t="shared" si="12"/>
        <v>1.4771608772123527E-2</v>
      </c>
      <c r="Z90">
        <f t="shared" si="13"/>
        <v>1.4724175442470608E-3</v>
      </c>
      <c r="AA90">
        <f t="shared" si="8"/>
        <v>2.1680134246065453E-6</v>
      </c>
    </row>
    <row r="91" spans="1:27" x14ac:dyDescent="0.2">
      <c r="A91">
        <v>580</v>
      </c>
      <c r="B91" s="2">
        <v>8.8051289399999996E-2</v>
      </c>
      <c r="C91" s="2">
        <v>8.4215137110000005E-2</v>
      </c>
      <c r="D91" s="2">
        <v>3.7160184020000001E-2</v>
      </c>
      <c r="E91" s="2">
        <v>1.8094238039999999E-3</v>
      </c>
      <c r="F91" s="2">
        <v>2.1094686540000002E-3</v>
      </c>
      <c r="G91" s="2">
        <v>1.725430283E-3</v>
      </c>
      <c r="H91" s="2">
        <v>1.243875732E-11</v>
      </c>
      <c r="I91" s="2">
        <v>1.352844525E-11</v>
      </c>
      <c r="J91" s="2">
        <f t="shared" si="2"/>
        <v>5.8E-4</v>
      </c>
      <c r="K91">
        <f t="shared" si="3"/>
        <v>3.759906366951067E-6</v>
      </c>
      <c r="L91">
        <f t="shared" si="0"/>
        <v>0.90698329901919972</v>
      </c>
      <c r="M91">
        <f t="shared" si="4"/>
        <v>0.78416218496563839</v>
      </c>
      <c r="N91" s="2">
        <f t="shared" si="5"/>
        <v>0.17623350912723404</v>
      </c>
      <c r="O91" s="2">
        <f t="shared" si="6"/>
        <v>0.60792867583840438</v>
      </c>
      <c r="P91">
        <f t="shared" si="7"/>
        <v>-0.12282111405356133</v>
      </c>
      <c r="Q91">
        <f t="shared" si="1"/>
        <v>1.508502605735792E-2</v>
      </c>
      <c r="S91">
        <v>-2.447E-3</v>
      </c>
      <c r="T91">
        <v>-1.7153000000000002E-2</v>
      </c>
      <c r="U91" s="2"/>
      <c r="V91">
        <f t="shared" si="9"/>
        <v>2.7846999999999997E-2</v>
      </c>
      <c r="W91">
        <f t="shared" si="10"/>
        <v>2.9543217544247061E-2</v>
      </c>
      <c r="X91" s="2">
        <f t="shared" si="11"/>
        <v>1.4771608772123532E-2</v>
      </c>
      <c r="Y91" s="2">
        <f t="shared" si="12"/>
        <v>1.4771608772123527E-2</v>
      </c>
      <c r="Z91">
        <f t="shared" si="13"/>
        <v>1.6962175442470639E-3</v>
      </c>
      <c r="AA91">
        <f t="shared" si="8"/>
        <v>2.8771539574115402E-6</v>
      </c>
    </row>
    <row r="92" spans="1:27" x14ac:dyDescent="0.2">
      <c r="A92">
        <v>585</v>
      </c>
      <c r="B92" s="2">
        <v>8.5762728349999998E-2</v>
      </c>
      <c r="C92" s="2">
        <v>8.2027231689999994E-2</v>
      </c>
      <c r="D92" s="2">
        <v>3.6876881280000003E-2</v>
      </c>
      <c r="E92" s="2">
        <v>2.334460113E-3</v>
      </c>
      <c r="F92" s="2">
        <v>1.7006948279999999E-3</v>
      </c>
      <c r="G92" s="2">
        <v>1.2408941E-3</v>
      </c>
      <c r="H92" s="2">
        <v>9.7203000890000005E-12</v>
      </c>
      <c r="I92" s="2">
        <v>9.8744302219999998E-12</v>
      </c>
      <c r="J92" s="2">
        <f t="shared" si="2"/>
        <v>5.8500000000000002E-4</v>
      </c>
      <c r="K92">
        <f t="shared" si="3"/>
        <v>3.1443363937642692E-6</v>
      </c>
      <c r="L92">
        <f t="shared" si="0"/>
        <v>0.75849245095830475</v>
      </c>
      <c r="M92">
        <f t="shared" si="4"/>
        <v>0.75863516566951206</v>
      </c>
      <c r="N92" s="2">
        <f t="shared" si="5"/>
        <v>0.13504542401718883</v>
      </c>
      <c r="O92" s="2">
        <f t="shared" si="6"/>
        <v>0.62358974165232317</v>
      </c>
      <c r="P92">
        <f t="shared" si="7"/>
        <v>1.427147112073035E-4</v>
      </c>
      <c r="Q92">
        <f t="shared" si="1"/>
        <v>2.036748879498404E-8</v>
      </c>
      <c r="S92">
        <v>-2.4459999999999998E-3</v>
      </c>
      <c r="T92">
        <v>-1.6755599999999999E-2</v>
      </c>
      <c r="U92" s="2"/>
      <c r="V92">
        <f t="shared" si="9"/>
        <v>2.8244399999999999E-2</v>
      </c>
      <c r="W92">
        <f t="shared" si="10"/>
        <v>2.9543217544247061E-2</v>
      </c>
      <c r="X92" s="2">
        <f t="shared" si="11"/>
        <v>1.4771608772123532E-2</v>
      </c>
      <c r="Y92" s="2">
        <f t="shared" si="12"/>
        <v>1.4771608772123527E-2</v>
      </c>
      <c r="Z92">
        <f t="shared" si="13"/>
        <v>1.2988175442470613E-3</v>
      </c>
      <c r="AA92">
        <f t="shared" si="8"/>
        <v>1.686927013243967E-6</v>
      </c>
    </row>
    <row r="93" spans="1:27" x14ac:dyDescent="0.2">
      <c r="A93">
        <v>590</v>
      </c>
      <c r="B93" s="2">
        <v>9.1358808969999997E-2</v>
      </c>
      <c r="C93" s="2">
        <v>8.7337408229999997E-2</v>
      </c>
      <c r="D93" s="2">
        <v>3.7770656010000001E-2</v>
      </c>
      <c r="E93" s="2">
        <v>2.2099185110000001E-3</v>
      </c>
      <c r="F93" s="2">
        <v>2.1456225610000002E-3</v>
      </c>
      <c r="G93" s="2">
        <v>1.6295124649999999E-3</v>
      </c>
      <c r="H93" s="2">
        <v>1.254643087E-11</v>
      </c>
      <c r="I93" s="2">
        <v>1.2762489650000001E-11</v>
      </c>
      <c r="J93" s="2">
        <f t="shared" si="2"/>
        <v>5.8999999999999992E-4</v>
      </c>
      <c r="K93">
        <f t="shared" si="3"/>
        <v>3.4019212920477834E-6</v>
      </c>
      <c r="L93">
        <f t="shared" si="0"/>
        <v>0.82062836021291607</v>
      </c>
      <c r="M93">
        <f t="shared" si="4"/>
        <v>0.73550384574507799</v>
      </c>
      <c r="N93" s="2">
        <f t="shared" si="5"/>
        <v>0.10039042104917055</v>
      </c>
      <c r="O93" s="2">
        <f t="shared" si="6"/>
        <v>0.63511342469590748</v>
      </c>
      <c r="P93">
        <f t="shared" si="7"/>
        <v>-8.5124514467838086E-2</v>
      </c>
      <c r="Q93">
        <f t="shared" si="1"/>
        <v>7.2461829633851758E-3</v>
      </c>
      <c r="S93">
        <v>-2.4450000000000001E-3</v>
      </c>
      <c r="T93">
        <v>-1.59731E-2</v>
      </c>
      <c r="U93" s="2"/>
      <c r="V93">
        <f t="shared" si="9"/>
        <v>2.9026899999999998E-2</v>
      </c>
      <c r="W93">
        <f t="shared" si="10"/>
        <v>2.9543217544247061E-2</v>
      </c>
      <c r="X93" s="2">
        <f t="shared" si="11"/>
        <v>1.4771608772123532E-2</v>
      </c>
      <c r="Y93" s="2">
        <f t="shared" si="12"/>
        <v>1.4771608772123527E-2</v>
      </c>
      <c r="Z93">
        <f t="shared" si="13"/>
        <v>5.1631754424706286E-4</v>
      </c>
      <c r="AA93">
        <f t="shared" si="8"/>
        <v>2.665838064973177E-7</v>
      </c>
    </row>
    <row r="94" spans="1:27" x14ac:dyDescent="0.2">
      <c r="A94">
        <v>595</v>
      </c>
      <c r="B94" s="2">
        <v>8.6207325259999995E-2</v>
      </c>
      <c r="C94" s="2">
        <v>8.2656011360000003E-2</v>
      </c>
      <c r="D94" s="2">
        <v>3.8297641559999998E-2</v>
      </c>
      <c r="E94" s="2">
        <v>1.316678465E-3</v>
      </c>
      <c r="F94" s="2">
        <v>1.9506172879999999E-3</v>
      </c>
      <c r="G94" s="2">
        <v>1.3388620670000001E-3</v>
      </c>
      <c r="H94" s="2">
        <v>1.0620767059999999E-11</v>
      </c>
      <c r="I94" s="2">
        <v>1.185282874E-11</v>
      </c>
      <c r="J94" s="2">
        <f t="shared" si="2"/>
        <v>5.9499999999999993E-4</v>
      </c>
      <c r="K94">
        <f t="shared" si="3"/>
        <v>3.1005628024904206E-6</v>
      </c>
      <c r="L94">
        <f t="shared" si="0"/>
        <v>0.74793316773453988</v>
      </c>
      <c r="M94">
        <f t="shared" si="4"/>
        <v>0.71445590045521079</v>
      </c>
      <c r="N94" s="2">
        <f t="shared" si="5"/>
        <v>7.2195139374139752E-2</v>
      </c>
      <c r="O94" s="2">
        <f t="shared" si="6"/>
        <v>0.642260761081071</v>
      </c>
      <c r="P94">
        <f t="shared" si="7"/>
        <v>-3.3477267279329093E-2</v>
      </c>
      <c r="Q94">
        <f t="shared" si="1"/>
        <v>1.1207274244916382E-3</v>
      </c>
      <c r="S94">
        <v>-2.444E-3</v>
      </c>
      <c r="T94">
        <v>-1.4857E-2</v>
      </c>
      <c r="U94" s="2"/>
      <c r="V94">
        <f t="shared" si="9"/>
        <v>3.0142999999999996E-2</v>
      </c>
      <c r="W94">
        <f t="shared" si="10"/>
        <v>2.9543217544247061E-2</v>
      </c>
      <c r="X94" s="2">
        <f t="shared" si="11"/>
        <v>1.4771608772123532E-2</v>
      </c>
      <c r="Y94" s="2">
        <f t="shared" si="12"/>
        <v>1.4771608772123527E-2</v>
      </c>
      <c r="Z94">
        <f t="shared" si="13"/>
        <v>-5.9978245575293548E-4</v>
      </c>
      <c r="AA94">
        <f t="shared" si="8"/>
        <v>3.5973899422902201E-7</v>
      </c>
    </row>
    <row r="95" spans="1:27" x14ac:dyDescent="0.2">
      <c r="A95">
        <v>600</v>
      </c>
      <c r="B95" s="2">
        <v>8.8948350539999999E-2</v>
      </c>
      <c r="C95" s="2">
        <v>8.5052381009999997E-2</v>
      </c>
      <c r="D95" s="2">
        <v>3.7639056439999999E-2</v>
      </c>
      <c r="E95" s="2">
        <v>2.5772527899999998E-3</v>
      </c>
      <c r="F95" s="2">
        <v>1.8608967079999999E-3</v>
      </c>
      <c r="G95" s="2">
        <v>1.6195843079999999E-3</v>
      </c>
      <c r="H95" s="2">
        <v>1.0231343209999999E-11</v>
      </c>
      <c r="I95" s="2">
        <v>1.3134836920000001E-11</v>
      </c>
      <c r="J95" s="2">
        <f t="shared" si="2"/>
        <v>5.9999999999999995E-4</v>
      </c>
      <c r="K95">
        <f t="shared" si="3"/>
        <v>2.9407959466055398E-6</v>
      </c>
      <c r="L95">
        <f t="shared" si="0"/>
        <v>0.70939341278263679</v>
      </c>
      <c r="M95">
        <f t="shared" si="4"/>
        <v>0.6948659637151231</v>
      </c>
      <c r="N95" s="2">
        <f t="shared" si="5"/>
        <v>4.9983885824186232E-2</v>
      </c>
      <c r="O95" s="2">
        <f t="shared" si="6"/>
        <v>0.64488207789093688</v>
      </c>
      <c r="P95">
        <f t="shared" si="7"/>
        <v>-1.4527449067513687E-2</v>
      </c>
      <c r="Q95">
        <f t="shared" si="1"/>
        <v>2.1104677640920429E-4</v>
      </c>
      <c r="S95">
        <v>-2.4429999999999999E-3</v>
      </c>
      <c r="T95">
        <v>-1.41989E-2</v>
      </c>
      <c r="U95" s="2"/>
      <c r="V95">
        <f t="shared" si="9"/>
        <v>3.0801099999999998E-2</v>
      </c>
      <c r="W95">
        <f t="shared" si="10"/>
        <v>2.9543217544247061E-2</v>
      </c>
      <c r="X95" s="2">
        <f t="shared" si="11"/>
        <v>1.4771608772123532E-2</v>
      </c>
      <c r="Y95" s="2">
        <f t="shared" si="12"/>
        <v>1.4771608772123527E-2</v>
      </c>
      <c r="Z95">
        <f t="shared" si="13"/>
        <v>-1.2578824557529372E-3</v>
      </c>
      <c r="AA95">
        <f t="shared" si="8"/>
        <v>1.58226827249104E-6</v>
      </c>
    </row>
    <row r="96" spans="1:27" x14ac:dyDescent="0.2">
      <c r="A96">
        <v>605</v>
      </c>
      <c r="B96" s="2">
        <v>8.88252499E-2</v>
      </c>
      <c r="C96" s="2">
        <v>8.5083103790000003E-2</v>
      </c>
      <c r="D96" s="2">
        <v>3.6955398289999997E-2</v>
      </c>
      <c r="E96" s="2">
        <v>1.77579798E-3</v>
      </c>
      <c r="F96" s="2">
        <v>1.8730513279999999E-3</v>
      </c>
      <c r="G96" s="2">
        <v>1.226437862E-3</v>
      </c>
      <c r="H96" s="2">
        <v>9.963680311E-12</v>
      </c>
      <c r="I96" s="2">
        <v>9.8141089280000006E-12</v>
      </c>
      <c r="J96" s="2">
        <f t="shared" si="2"/>
        <v>6.0499999999999996E-4</v>
      </c>
      <c r="K96">
        <f t="shared" si="3"/>
        <v>3.003685148069591E-6</v>
      </c>
      <c r="L96">
        <f t="shared" si="0"/>
        <v>0.72456385849317773</v>
      </c>
      <c r="M96">
        <f t="shared" si="4"/>
        <v>0.67594712487799002</v>
      </c>
      <c r="N96" s="2">
        <f t="shared" si="5"/>
        <v>3.3024920069912984E-2</v>
      </c>
      <c r="O96" s="2">
        <f t="shared" si="6"/>
        <v>0.64292220480807705</v>
      </c>
      <c r="P96">
        <f t="shared" si="7"/>
        <v>-4.8616733615187702E-2</v>
      </c>
      <c r="Q96">
        <f t="shared" si="1"/>
        <v>2.3635867874101219E-3</v>
      </c>
      <c r="S96">
        <v>-2.4420000000000002E-3</v>
      </c>
      <c r="T96">
        <v>-1.38634E-2</v>
      </c>
      <c r="U96" s="2"/>
      <c r="V96">
        <f t="shared" si="9"/>
        <v>3.11366E-2</v>
      </c>
      <c r="W96">
        <f t="shared" si="10"/>
        <v>2.9543217544247061E-2</v>
      </c>
      <c r="X96" s="2">
        <f t="shared" si="11"/>
        <v>1.4771608772123532E-2</v>
      </c>
      <c r="Y96" s="2">
        <f t="shared" si="12"/>
        <v>1.4771608772123527E-2</v>
      </c>
      <c r="Z96">
        <f t="shared" si="13"/>
        <v>-1.5933824557529397E-3</v>
      </c>
      <c r="AA96">
        <f t="shared" si="8"/>
        <v>2.538867650301269E-6</v>
      </c>
    </row>
    <row r="97" spans="1:27" x14ac:dyDescent="0.2">
      <c r="A97">
        <v>610</v>
      </c>
      <c r="B97" s="2">
        <v>8.8908458529999998E-2</v>
      </c>
      <c r="C97" s="2">
        <v>8.5349176730000004E-2</v>
      </c>
      <c r="D97" s="2">
        <v>3.7807746029999999E-2</v>
      </c>
      <c r="E97" s="2">
        <v>1.8176982229999999E-3</v>
      </c>
      <c r="F97" s="2">
        <v>1.7564865280000001E-3</v>
      </c>
      <c r="G97" s="2">
        <v>1.1389896780000001E-3</v>
      </c>
      <c r="H97" s="2">
        <v>1.011983065E-11</v>
      </c>
      <c r="I97" s="2">
        <v>1.0020320290000001E-11</v>
      </c>
      <c r="J97" s="2">
        <f t="shared" si="2"/>
        <v>6.0999999999999997E-4</v>
      </c>
      <c r="K97">
        <f t="shared" si="3"/>
        <v>2.8793229507113537E-6</v>
      </c>
      <c r="L97">
        <f t="shared" si="0"/>
        <v>0.69456459121761616</v>
      </c>
      <c r="M97">
        <f t="shared" si="4"/>
        <v>0.6568868160538055</v>
      </c>
      <c r="N97" s="2">
        <f t="shared" si="5"/>
        <v>2.0464411201491801E-2</v>
      </c>
      <c r="O97" s="2">
        <f t="shared" si="6"/>
        <v>0.63642240485231372</v>
      </c>
      <c r="P97">
        <f t="shared" si="7"/>
        <v>-3.7677775163810656E-2</v>
      </c>
      <c r="Q97">
        <f t="shared" si="1"/>
        <v>1.4196147412946672E-3</v>
      </c>
      <c r="S97">
        <v>-2.441E-3</v>
      </c>
      <c r="T97">
        <v>-1.37622E-2</v>
      </c>
      <c r="U97" s="2"/>
      <c r="V97">
        <f t="shared" si="9"/>
        <v>3.1237799999999996E-2</v>
      </c>
      <c r="W97">
        <f t="shared" si="10"/>
        <v>2.9543217544247061E-2</v>
      </c>
      <c r="X97" s="2">
        <f t="shared" si="11"/>
        <v>1.4771608772123532E-2</v>
      </c>
      <c r="Y97" s="2">
        <f t="shared" si="12"/>
        <v>1.4771608772123527E-2</v>
      </c>
      <c r="Z97">
        <f t="shared" si="13"/>
        <v>-1.6945824557529354E-3</v>
      </c>
      <c r="AA97">
        <f t="shared" si="8"/>
        <v>2.8716096993456495E-6</v>
      </c>
    </row>
    <row r="98" spans="1:27" x14ac:dyDescent="0.2">
      <c r="A98">
        <v>615</v>
      </c>
      <c r="B98" s="2">
        <v>9.008869739E-2</v>
      </c>
      <c r="C98" s="2">
        <v>8.6445686640000005E-2</v>
      </c>
      <c r="D98" s="2">
        <v>3.7486991859999999E-2</v>
      </c>
      <c r="E98" s="2">
        <v>1.4177753549999999E-3</v>
      </c>
      <c r="F98" s="2">
        <v>1.8023154229999999E-3</v>
      </c>
      <c r="G98" s="2">
        <v>1.311006331E-3</v>
      </c>
      <c r="H98" s="2">
        <v>1.073721452E-11</v>
      </c>
      <c r="I98" s="2">
        <v>1.0377641110000001E-11</v>
      </c>
      <c r="J98" s="2">
        <f t="shared" si="2"/>
        <v>6.1499999999999999E-4</v>
      </c>
      <c r="K98">
        <f t="shared" si="3"/>
        <v>3.0440978064340105E-6</v>
      </c>
      <c r="L98">
        <f t="shared" si="0"/>
        <v>0.73431240077808035</v>
      </c>
      <c r="M98">
        <f t="shared" si="4"/>
        <v>0.63695348970428456</v>
      </c>
      <c r="N98" s="2">
        <f t="shared" si="5"/>
        <v>1.1434559850489096E-2</v>
      </c>
      <c r="O98" s="2">
        <f t="shared" si="6"/>
        <v>0.62551892985379542</v>
      </c>
      <c r="P98">
        <f t="shared" si="7"/>
        <v>-9.7358911073795795E-2</v>
      </c>
      <c r="Q98">
        <f t="shared" si="1"/>
        <v>9.4787575654752768E-3</v>
      </c>
      <c r="S98">
        <v>-2.4399999999999999E-3</v>
      </c>
      <c r="T98">
        <v>-1.31667E-2</v>
      </c>
      <c r="U98" s="2"/>
      <c r="V98">
        <f t="shared" si="9"/>
        <v>3.1833299999999995E-2</v>
      </c>
      <c r="W98">
        <f t="shared" si="10"/>
        <v>2.9543217544247061E-2</v>
      </c>
      <c r="X98" s="2">
        <f t="shared" si="11"/>
        <v>1.4771608772123532E-2</v>
      </c>
      <c r="Y98" s="2">
        <f t="shared" si="12"/>
        <v>1.4771608772123527E-2</v>
      </c>
      <c r="Z98">
        <f t="shared" si="13"/>
        <v>-2.2900824557529342E-3</v>
      </c>
      <c r="AA98">
        <f t="shared" si="8"/>
        <v>5.2444776541473896E-6</v>
      </c>
    </row>
    <row r="99" spans="1:27" x14ac:dyDescent="0.2">
      <c r="A99">
        <v>620</v>
      </c>
      <c r="B99" s="2">
        <v>8.8407309379999993E-2</v>
      </c>
      <c r="C99" s="2">
        <v>8.4802319390000006E-2</v>
      </c>
      <c r="D99" s="2">
        <v>3.605823532E-2</v>
      </c>
      <c r="E99" s="2">
        <v>1.3038870620000001E-3</v>
      </c>
      <c r="F99" s="2">
        <v>1.681134524E-3</v>
      </c>
      <c r="G99" s="2">
        <v>1.1282778309999999E-3</v>
      </c>
      <c r="H99" s="2">
        <v>8.2734065529999995E-12</v>
      </c>
      <c r="I99" s="2">
        <v>9.5098647550000006E-12</v>
      </c>
      <c r="J99" s="2">
        <f t="shared" si="2"/>
        <v>6.2E-4</v>
      </c>
      <c r="K99">
        <f t="shared" si="3"/>
        <v>2.672916369681285E-6</v>
      </c>
      <c r="L99">
        <f t="shared" ref="L99:L162" si="14">K99/MAX($K$37:$K$1025)</f>
        <v>0.6447741699860009</v>
      </c>
      <c r="M99">
        <f t="shared" si="4"/>
        <v>0.61556831380839439</v>
      </c>
      <c r="N99" s="2">
        <f t="shared" si="5"/>
        <v>5.130042514870866E-3</v>
      </c>
      <c r="O99" s="2">
        <f t="shared" si="6"/>
        <v>0.61043827129352357</v>
      </c>
      <c r="P99">
        <f t="shared" si="7"/>
        <v>-2.9205856177606515E-2</v>
      </c>
      <c r="Q99">
        <f t="shared" ref="Q99:Q162" si="15">P99^2</f>
        <v>8.5298203506703669E-4</v>
      </c>
      <c r="S99">
        <v>-2.4390000000000002E-3</v>
      </c>
      <c r="T99">
        <v>-1.3324799999999999E-2</v>
      </c>
      <c r="U99" s="2"/>
      <c r="V99">
        <f t="shared" si="9"/>
        <v>3.1675200000000001E-2</v>
      </c>
      <c r="W99">
        <f t="shared" si="10"/>
        <v>2.9543217544247061E-2</v>
      </c>
      <c r="X99" s="2">
        <f t="shared" si="11"/>
        <v>1.4771608772123532E-2</v>
      </c>
      <c r="Y99" s="2">
        <f t="shared" si="12"/>
        <v>1.4771608772123527E-2</v>
      </c>
      <c r="Z99">
        <f t="shared" si="13"/>
        <v>-2.1319824557529399E-3</v>
      </c>
      <c r="AA99">
        <f t="shared" si="8"/>
        <v>4.5453491916383365E-6</v>
      </c>
    </row>
    <row r="100" spans="1:27" x14ac:dyDescent="0.2">
      <c r="A100">
        <v>625</v>
      </c>
      <c r="B100" s="2">
        <v>9.417693412E-2</v>
      </c>
      <c r="C100" s="2">
        <v>9.0147895610000001E-2</v>
      </c>
      <c r="D100" s="2">
        <v>3.763977927E-2</v>
      </c>
      <c r="E100" s="2">
        <v>2.7130088709999998E-3</v>
      </c>
      <c r="F100" s="2">
        <v>1.6211473780000001E-3</v>
      </c>
      <c r="G100" s="2">
        <v>9.7221241270000001E-4</v>
      </c>
      <c r="H100" s="2">
        <v>8.8951275609999993E-12</v>
      </c>
      <c r="I100" s="2">
        <v>1.012149165E-11</v>
      </c>
      <c r="J100" s="2">
        <f t="shared" ref="J100:J163" si="16">A100*0.000001</f>
        <v>6.2500000000000001E-4</v>
      </c>
      <c r="K100">
        <f t="shared" ref="K100:K163" si="17">H100/((B100^1.86)*(D100^2.46))</f>
        <v>2.2989182813433247E-6</v>
      </c>
      <c r="L100">
        <f t="shared" si="14"/>
        <v>0.55455649250093508</v>
      </c>
      <c r="M100">
        <f t="shared" ref="M100:M163" si="18">N100+O100</f>
        <v>0.5923426331506203</v>
      </c>
      <c r="N100" s="2">
        <f t="shared" ref="N100:N163" si="19">$M$6*EXP(-4*LN(2)*((J100-$M$8)^2)/($M$7^2))+$M$9</f>
        <v>8.5329543072383465E-4</v>
      </c>
      <c r="O100" s="2">
        <f t="shared" ref="O100:O163" si="20">$N$6*EXP(-4*LN(2)*((J100-$N$8)^2)/($N$7^2))+$M$9</f>
        <v>0.59148933771989642</v>
      </c>
      <c r="P100">
        <f t="shared" ref="P100:P163" si="21">M100-L100</f>
        <v>3.7786140649685218E-2</v>
      </c>
      <c r="Q100">
        <f t="shared" si="15"/>
        <v>1.4277924251977936E-3</v>
      </c>
      <c r="S100">
        <v>-2.4380000000000001E-3</v>
      </c>
      <c r="T100">
        <v>-1.3637E-2</v>
      </c>
      <c r="U100" s="2"/>
      <c r="V100">
        <f t="shared" si="9"/>
        <v>3.1363000000000002E-2</v>
      </c>
      <c r="W100">
        <f t="shared" si="10"/>
        <v>2.9543217544247061E-2</v>
      </c>
      <c r="X100" s="2">
        <f t="shared" si="11"/>
        <v>1.4771608772123532E-2</v>
      </c>
      <c r="Y100" s="2">
        <f t="shared" si="12"/>
        <v>1.4771608772123527E-2</v>
      </c>
      <c r="Z100">
        <f t="shared" si="13"/>
        <v>-1.8197824557529413E-3</v>
      </c>
      <c r="AA100">
        <f t="shared" si="8"/>
        <v>3.3116081862662055E-6</v>
      </c>
    </row>
    <row r="101" spans="1:27" x14ac:dyDescent="0.2">
      <c r="A101">
        <v>630</v>
      </c>
      <c r="B101" s="2">
        <v>8.9294513209999996E-2</v>
      </c>
      <c r="C101" s="2">
        <v>8.5258770139999995E-2</v>
      </c>
      <c r="D101" s="2">
        <v>3.7008300139999999E-2</v>
      </c>
      <c r="E101" s="2">
        <v>2.1828116239999999E-3</v>
      </c>
      <c r="F101" s="2">
        <v>1.4945533549999999E-3</v>
      </c>
      <c r="G101" s="2">
        <v>8.7305943139999996E-4</v>
      </c>
      <c r="H101" s="2">
        <v>7.6786382480000004E-12</v>
      </c>
      <c r="I101" s="2">
        <v>7.6284459089999996E-12</v>
      </c>
      <c r="J101" s="2">
        <f t="shared" si="16"/>
        <v>6.2999999999999992E-4</v>
      </c>
      <c r="K101">
        <f t="shared" si="17"/>
        <v>2.2842006436763736E-6</v>
      </c>
      <c r="L101">
        <f t="shared" si="14"/>
        <v>0.55100623080232658</v>
      </c>
      <c r="M101">
        <f t="shared" si="18"/>
        <v>0.56708637379861637</v>
      </c>
      <c r="N101" s="2">
        <f t="shared" si="19"/>
        <v>-1.9665622891356926E-3</v>
      </c>
      <c r="O101" s="2">
        <f t="shared" si="20"/>
        <v>0.56905293608775209</v>
      </c>
      <c r="P101">
        <f t="shared" si="21"/>
        <v>1.6080142996289792E-2</v>
      </c>
      <c r="Q101">
        <f t="shared" si="15"/>
        <v>2.5857099878112764E-4</v>
      </c>
      <c r="S101">
        <v>-2.4369999999999999E-3</v>
      </c>
      <c r="T101">
        <v>-1.45854E-2</v>
      </c>
      <c r="U101" s="2"/>
      <c r="V101">
        <f t="shared" si="9"/>
        <v>3.04146E-2</v>
      </c>
      <c r="W101">
        <f t="shared" si="10"/>
        <v>2.9543217544247061E-2</v>
      </c>
      <c r="X101" s="2">
        <f t="shared" si="11"/>
        <v>1.4771608772123532E-2</v>
      </c>
      <c r="Y101" s="2">
        <f t="shared" si="12"/>
        <v>1.4771608772123527E-2</v>
      </c>
      <c r="Z101">
        <f t="shared" si="13"/>
        <v>-8.7138245575293927E-4</v>
      </c>
      <c r="AA101">
        <f t="shared" ref="AA101:AA164" si="22">Z101^2</f>
        <v>7.5930738419402314E-7</v>
      </c>
    </row>
    <row r="102" spans="1:27" x14ac:dyDescent="0.2">
      <c r="A102">
        <v>635</v>
      </c>
      <c r="B102" s="2">
        <v>8.3817368170000003E-2</v>
      </c>
      <c r="C102" s="2">
        <v>8.0148038589999998E-2</v>
      </c>
      <c r="D102" s="2">
        <v>3.6009625250000003E-2</v>
      </c>
      <c r="E102" s="2">
        <v>2.109599593E-3</v>
      </c>
      <c r="F102" s="2">
        <v>1.3934973190000001E-3</v>
      </c>
      <c r="G102" s="2">
        <v>7.8863222509999999E-4</v>
      </c>
      <c r="H102" s="2">
        <v>7.8978841320000004E-12</v>
      </c>
      <c r="I102" s="2">
        <v>7.5391279210000006E-12</v>
      </c>
      <c r="J102" s="2">
        <f t="shared" si="16"/>
        <v>6.3499999999999993E-4</v>
      </c>
      <c r="K102">
        <f t="shared" si="17"/>
        <v>2.826960371057016E-6</v>
      </c>
      <c r="L102">
        <f t="shared" si="14"/>
        <v>0.68193342953298131</v>
      </c>
      <c r="M102">
        <f t="shared" si="18"/>
        <v>0.53979478241520051</v>
      </c>
      <c r="N102" s="2">
        <f t="shared" si="19"/>
        <v>-3.7742747416362253E-3</v>
      </c>
      <c r="O102" s="2">
        <f t="shared" si="20"/>
        <v>0.54356905715683679</v>
      </c>
      <c r="P102">
        <f t="shared" si="21"/>
        <v>-0.14213864711778079</v>
      </c>
      <c r="Q102">
        <f t="shared" si="15"/>
        <v>2.0203395004473015E-2</v>
      </c>
      <c r="S102">
        <v>-2.4359999999999998E-3</v>
      </c>
      <c r="T102">
        <v>-1.44209E-2</v>
      </c>
      <c r="U102" s="2"/>
      <c r="V102">
        <f t="shared" ref="V102:V165" si="23">T102+$V$35</f>
        <v>3.0579099999999998E-2</v>
      </c>
      <c r="W102">
        <f t="shared" ref="W102:W165" si="24">X102+Y102</f>
        <v>2.9543217544247061E-2</v>
      </c>
      <c r="X102" s="2">
        <f t="shared" ref="X102:X165" si="25">$T$6*EXP(-4*LN(2)*((U102-$T$8)^2)/($T$7^2))+$T$9</f>
        <v>1.4771608772123532E-2</v>
      </c>
      <c r="Y102" s="2">
        <f t="shared" ref="Y102:Y165" si="26">$U$6*EXP(-4*LN(2)*((U102-$U$8)^2)/($U$7^2))+$U$9</f>
        <v>1.4771608772123527E-2</v>
      </c>
      <c r="Z102">
        <f t="shared" ref="Z102:Z165" si="27">W102-V102</f>
        <v>-1.0358824557529372E-3</v>
      </c>
      <c r="AA102">
        <f t="shared" si="22"/>
        <v>1.073052462136736E-6</v>
      </c>
    </row>
    <row r="103" spans="1:27" x14ac:dyDescent="0.2">
      <c r="A103">
        <v>640</v>
      </c>
      <c r="B103" s="2">
        <v>9.2450748590000006E-2</v>
      </c>
      <c r="C103" s="2">
        <v>8.8442841729999999E-2</v>
      </c>
      <c r="D103" s="2">
        <v>3.7831418589999999E-2</v>
      </c>
      <c r="E103" s="2">
        <v>1.303877209E-3</v>
      </c>
      <c r="F103" s="2">
        <v>1.515497382E-3</v>
      </c>
      <c r="G103" s="2">
        <v>8.8359356650000002E-4</v>
      </c>
      <c r="H103" s="2">
        <v>8.248528325E-12</v>
      </c>
      <c r="I103" s="2">
        <v>7.8295231619999994E-12</v>
      </c>
      <c r="J103" s="2">
        <f t="shared" si="16"/>
        <v>6.3999999999999994E-4</v>
      </c>
      <c r="K103">
        <f t="shared" si="17"/>
        <v>2.1790420189825044E-6</v>
      </c>
      <c r="L103">
        <f t="shared" si="14"/>
        <v>0.52563934475869634</v>
      </c>
      <c r="M103">
        <f t="shared" si="18"/>
        <v>0.51062124950294252</v>
      </c>
      <c r="N103" s="2">
        <f t="shared" si="19"/>
        <v>-4.9013078790901051E-3</v>
      </c>
      <c r="O103" s="2">
        <f t="shared" si="20"/>
        <v>0.51552255738203268</v>
      </c>
      <c r="P103">
        <f t="shared" si="21"/>
        <v>-1.5018095255753816E-2</v>
      </c>
      <c r="Q103">
        <f t="shared" si="15"/>
        <v>2.2554318511089529E-4</v>
      </c>
      <c r="S103">
        <v>-2.4350000000000001E-3</v>
      </c>
      <c r="T103">
        <v>-1.4066E-2</v>
      </c>
      <c r="U103" s="2"/>
      <c r="V103">
        <f t="shared" si="23"/>
        <v>3.0933999999999996E-2</v>
      </c>
      <c r="W103">
        <f t="shared" si="24"/>
        <v>2.9543217544247061E-2</v>
      </c>
      <c r="X103" s="2">
        <f t="shared" si="25"/>
        <v>1.4771608772123532E-2</v>
      </c>
      <c r="Y103" s="2">
        <f t="shared" si="26"/>
        <v>1.4771608772123527E-2</v>
      </c>
      <c r="Z103">
        <f t="shared" si="27"/>
        <v>-1.3907824557529355E-3</v>
      </c>
      <c r="AA103">
        <f t="shared" si="22"/>
        <v>1.9342758392301659E-6</v>
      </c>
    </row>
    <row r="104" spans="1:27" x14ac:dyDescent="0.2">
      <c r="A104">
        <v>645</v>
      </c>
      <c r="B104" s="2">
        <v>8.6818246840000002E-2</v>
      </c>
      <c r="C104" s="2">
        <v>8.3319322700000004E-2</v>
      </c>
      <c r="D104" s="2">
        <v>3.8138348709999999E-2</v>
      </c>
      <c r="E104" s="2">
        <v>2.1921628570000001E-3</v>
      </c>
      <c r="F104" s="2">
        <v>1.600026234E-3</v>
      </c>
      <c r="G104" s="2">
        <v>1.073162137E-3</v>
      </c>
      <c r="H104" s="2">
        <v>8.1694103810000005E-12</v>
      </c>
      <c r="I104" s="2">
        <v>8.6814600159999999E-12</v>
      </c>
      <c r="J104" s="2">
        <f t="shared" si="16"/>
        <v>6.4499999999999996E-4</v>
      </c>
      <c r="K104">
        <f t="shared" si="17"/>
        <v>2.3780664905606006E-6</v>
      </c>
      <c r="L104">
        <f t="shared" si="14"/>
        <v>0.57364901686226866</v>
      </c>
      <c r="M104">
        <f t="shared" si="18"/>
        <v>0.47984306132424942</v>
      </c>
      <c r="N104" s="2">
        <f t="shared" si="19"/>
        <v>-5.5848253228366106E-3</v>
      </c>
      <c r="O104" s="2">
        <f t="shared" si="20"/>
        <v>0.48542788664708603</v>
      </c>
      <c r="P104">
        <f t="shared" si="21"/>
        <v>-9.3805955538019237E-2</v>
      </c>
      <c r="Q104">
        <f t="shared" si="15"/>
        <v>8.7995572944008418E-3</v>
      </c>
      <c r="S104">
        <v>-2.434E-3</v>
      </c>
      <c r="T104">
        <v>-1.4231199999999999E-2</v>
      </c>
      <c r="U104" s="2"/>
      <c r="V104">
        <f t="shared" si="23"/>
        <v>3.0768799999999999E-2</v>
      </c>
      <c r="W104">
        <f t="shared" si="24"/>
        <v>2.9543217544247061E-2</v>
      </c>
      <c r="X104" s="2">
        <f t="shared" si="25"/>
        <v>1.4771608772123532E-2</v>
      </c>
      <c r="Y104" s="2">
        <f t="shared" si="26"/>
        <v>1.4771608772123527E-2</v>
      </c>
      <c r="Z104">
        <f t="shared" si="27"/>
        <v>-1.2255824557529382E-3</v>
      </c>
      <c r="AA104">
        <f t="shared" si="22"/>
        <v>1.5020523558494028E-6</v>
      </c>
    </row>
    <row r="105" spans="1:27" x14ac:dyDescent="0.2">
      <c r="A105">
        <v>650</v>
      </c>
      <c r="B105" s="2">
        <v>8.8193641860000005E-2</v>
      </c>
      <c r="C105" s="2">
        <v>8.4529813080000002E-2</v>
      </c>
      <c r="D105" s="2">
        <v>3.8618169850000002E-2</v>
      </c>
      <c r="E105" s="2">
        <v>2.1643541019999999E-3</v>
      </c>
      <c r="F105" s="2">
        <v>1.4789449630000001E-3</v>
      </c>
      <c r="G105" s="2">
        <v>9.2554437080000001E-4</v>
      </c>
      <c r="H105" s="2">
        <v>6.9256938330000001E-12</v>
      </c>
      <c r="I105" s="2">
        <v>7.2773892290000006E-12</v>
      </c>
      <c r="J105" s="2">
        <f t="shared" si="16"/>
        <v>6.4999999999999997E-4</v>
      </c>
      <c r="K105">
        <f t="shared" si="17"/>
        <v>1.8986390139997124E-6</v>
      </c>
      <c r="L105">
        <f t="shared" si="14"/>
        <v>0.45799913840951001</v>
      </c>
      <c r="M105">
        <f t="shared" si="18"/>
        <v>0.4478253801195502</v>
      </c>
      <c r="N105" s="2">
        <f t="shared" si="19"/>
        <v>-5.9881503098697664E-3</v>
      </c>
      <c r="O105" s="2">
        <f t="shared" si="20"/>
        <v>0.45381353042941996</v>
      </c>
      <c r="P105">
        <f t="shared" si="21"/>
        <v>-1.0173758289959811E-2</v>
      </c>
      <c r="Q105">
        <f t="shared" si="15"/>
        <v>1.0350535774252598E-4</v>
      </c>
      <c r="S105">
        <v>-2.4329999999999998E-3</v>
      </c>
      <c r="T105">
        <v>-1.5044099999999999E-2</v>
      </c>
      <c r="U105" s="2"/>
      <c r="V105">
        <f t="shared" si="23"/>
        <v>2.9955900000000001E-2</v>
      </c>
      <c r="W105">
        <f t="shared" si="24"/>
        <v>2.9543217544247061E-2</v>
      </c>
      <c r="X105" s="2">
        <f t="shared" si="25"/>
        <v>1.4771608772123532E-2</v>
      </c>
      <c r="Y105" s="2">
        <f t="shared" si="26"/>
        <v>1.4771608772123527E-2</v>
      </c>
      <c r="Z105">
        <f t="shared" si="27"/>
        <v>-4.1268245575293988E-4</v>
      </c>
      <c r="AA105">
        <f t="shared" si="22"/>
        <v>1.7030680928627719E-7</v>
      </c>
    </row>
    <row r="106" spans="1:27" x14ac:dyDescent="0.2">
      <c r="A106">
        <v>655</v>
      </c>
      <c r="B106" s="2">
        <v>8.5309847610000003E-2</v>
      </c>
      <c r="C106" s="2">
        <v>8.2124746109999994E-2</v>
      </c>
      <c r="D106" s="2">
        <v>3.8439947990000001E-2</v>
      </c>
      <c r="E106" s="2">
        <v>2.4590175579999999E-3</v>
      </c>
      <c r="F106" s="2">
        <v>1.369807986E-3</v>
      </c>
      <c r="G106" s="2">
        <v>8.8266744010000002E-4</v>
      </c>
      <c r="H106" s="2">
        <v>6.6982297430000003E-12</v>
      </c>
      <c r="I106" s="2">
        <v>7.2251667380000001E-12</v>
      </c>
      <c r="J106" s="2">
        <f t="shared" si="16"/>
        <v>6.5499999999999998E-4</v>
      </c>
      <c r="K106">
        <f t="shared" si="17"/>
        <v>1.9757678919154871E-6</v>
      </c>
      <c r="L106">
        <f t="shared" si="14"/>
        <v>0.47660454963905213</v>
      </c>
      <c r="M106">
        <f t="shared" si="18"/>
        <v>0.41498707157037251</v>
      </c>
      <c r="N106" s="2">
        <f t="shared" si="19"/>
        <v>-6.2197453173895448E-3</v>
      </c>
      <c r="O106" s="2">
        <f t="shared" si="20"/>
        <v>0.42120681688776207</v>
      </c>
      <c r="P106">
        <f t="shared" si="21"/>
        <v>-6.1617478068679621E-2</v>
      </c>
      <c r="Q106">
        <f t="shared" si="15"/>
        <v>3.7967136035442139E-3</v>
      </c>
      <c r="S106">
        <v>-2.4320000000000001E-3</v>
      </c>
      <c r="T106">
        <v>-1.58873E-2</v>
      </c>
      <c r="U106" s="2"/>
      <c r="V106">
        <f t="shared" si="23"/>
        <v>2.9112699999999998E-2</v>
      </c>
      <c r="W106">
        <f t="shared" si="24"/>
        <v>2.9543217544247061E-2</v>
      </c>
      <c r="X106" s="2">
        <f t="shared" si="25"/>
        <v>1.4771608772123532E-2</v>
      </c>
      <c r="Y106" s="2">
        <f t="shared" si="26"/>
        <v>1.4771608772123527E-2</v>
      </c>
      <c r="Z106">
        <f t="shared" si="27"/>
        <v>4.305175442470624E-4</v>
      </c>
      <c r="AA106">
        <f t="shared" si="22"/>
        <v>1.8534535590452133E-7</v>
      </c>
    </row>
    <row r="107" spans="1:27" x14ac:dyDescent="0.2">
      <c r="A107">
        <v>660</v>
      </c>
      <c r="B107" s="2">
        <v>9.0816425739999998E-2</v>
      </c>
      <c r="C107" s="2">
        <v>8.6950747620000005E-2</v>
      </c>
      <c r="D107" s="2">
        <v>3.7240101499999997E-2</v>
      </c>
      <c r="E107" s="2">
        <v>2.4134920240000001E-3</v>
      </c>
      <c r="F107" s="2">
        <v>1.3046069720000001E-3</v>
      </c>
      <c r="G107" s="2">
        <v>6.0492093560000004E-4</v>
      </c>
      <c r="H107" s="2">
        <v>4.8094814399999998E-12</v>
      </c>
      <c r="I107" s="2">
        <v>5.8166999979999997E-12</v>
      </c>
      <c r="J107" s="2">
        <f t="shared" si="16"/>
        <v>6.6E-4</v>
      </c>
      <c r="K107">
        <f t="shared" si="17"/>
        <v>1.3652926534653703E-6</v>
      </c>
      <c r="L107">
        <f t="shared" si="14"/>
        <v>0.32934267881006896</v>
      </c>
      <c r="M107">
        <f t="shared" si="18"/>
        <v>0.38177051045762861</v>
      </c>
      <c r="N107" s="2">
        <f t="shared" si="19"/>
        <v>-6.3491763561331254E-3</v>
      </c>
      <c r="O107" s="2">
        <f t="shared" si="20"/>
        <v>0.38811968681376174</v>
      </c>
      <c r="P107">
        <f t="shared" si="21"/>
        <v>5.2427831647559653E-2</v>
      </c>
      <c r="Q107">
        <f t="shared" si="15"/>
        <v>2.7486775312648573E-3</v>
      </c>
      <c r="S107">
        <v>-2.431E-3</v>
      </c>
      <c r="T107">
        <v>-1.6345999999999999E-2</v>
      </c>
      <c r="U107" s="2"/>
      <c r="V107">
        <f t="shared" si="23"/>
        <v>2.8653999999999999E-2</v>
      </c>
      <c r="W107">
        <f t="shared" si="24"/>
        <v>2.9543217544247061E-2</v>
      </c>
      <c r="X107" s="2">
        <f t="shared" si="25"/>
        <v>1.4771608772123532E-2</v>
      </c>
      <c r="Y107" s="2">
        <f t="shared" si="26"/>
        <v>1.4771608772123527E-2</v>
      </c>
      <c r="Z107">
        <f t="shared" si="27"/>
        <v>8.8921754424706179E-4</v>
      </c>
      <c r="AA107">
        <f t="shared" si="22"/>
        <v>7.9070784099677531E-7</v>
      </c>
    </row>
    <row r="108" spans="1:27" x14ac:dyDescent="0.2">
      <c r="A108">
        <v>665</v>
      </c>
      <c r="B108" s="2">
        <v>8.6430664970000001E-2</v>
      </c>
      <c r="C108" s="2">
        <v>8.2589240610000003E-2</v>
      </c>
      <c r="D108" s="2">
        <v>3.8356371190000002E-2</v>
      </c>
      <c r="E108" s="2">
        <v>2.2944822549999999E-3</v>
      </c>
      <c r="F108" s="2">
        <v>1.439791145E-3</v>
      </c>
      <c r="G108" s="2">
        <v>8.3625453989999996E-4</v>
      </c>
      <c r="H108" s="2">
        <v>6.1236593630000002E-12</v>
      </c>
      <c r="I108" s="2">
        <v>7.3994177499999999E-12</v>
      </c>
      <c r="J108" s="2">
        <f t="shared" si="16"/>
        <v>6.6500000000000001E-4</v>
      </c>
      <c r="K108">
        <f t="shared" si="17"/>
        <v>1.7724277211452243E-6</v>
      </c>
      <c r="L108">
        <f t="shared" si="14"/>
        <v>0.42755382312910112</v>
      </c>
      <c r="M108">
        <f t="shared" si="18"/>
        <v>0.34861635490819465</v>
      </c>
      <c r="N108" s="2">
        <f t="shared" si="19"/>
        <v>-6.4195875430604838E-3</v>
      </c>
      <c r="O108" s="2">
        <f t="shared" si="20"/>
        <v>0.35503594245125514</v>
      </c>
      <c r="P108">
        <f t="shared" si="21"/>
        <v>-7.893746822090647E-2</v>
      </c>
      <c r="Q108">
        <f t="shared" si="15"/>
        <v>6.2311238891266186E-3</v>
      </c>
      <c r="S108">
        <v>-2.4299999999999999E-3</v>
      </c>
      <c r="T108">
        <v>-1.60924E-2</v>
      </c>
      <c r="U108" s="2"/>
      <c r="V108">
        <f t="shared" si="23"/>
        <v>2.8907599999999999E-2</v>
      </c>
      <c r="W108">
        <f t="shared" si="24"/>
        <v>2.9543217544247061E-2</v>
      </c>
      <c r="X108" s="2">
        <f t="shared" si="25"/>
        <v>1.4771608772123532E-2</v>
      </c>
      <c r="Y108" s="2">
        <f t="shared" si="26"/>
        <v>1.4771608772123527E-2</v>
      </c>
      <c r="Z108">
        <f t="shared" si="27"/>
        <v>6.3561754424706213E-4</v>
      </c>
      <c r="AA108">
        <f t="shared" si="22"/>
        <v>4.0400966255466599E-7</v>
      </c>
    </row>
    <row r="109" spans="1:27" x14ac:dyDescent="0.2">
      <c r="A109">
        <v>670</v>
      </c>
      <c r="B109" s="2">
        <v>8.5626716039999995E-2</v>
      </c>
      <c r="C109" s="2">
        <v>8.2045997879999999E-2</v>
      </c>
      <c r="D109" s="2">
        <v>3.77430079E-2</v>
      </c>
      <c r="E109" s="2">
        <v>1.8563433870000001E-3</v>
      </c>
      <c r="F109" s="2">
        <v>1.0694294620000001E-3</v>
      </c>
      <c r="G109" s="2">
        <v>4.4641579790000001E-4</v>
      </c>
      <c r="H109" s="2">
        <v>4.4956420570000002E-12</v>
      </c>
      <c r="I109" s="2">
        <v>5.6289127230000001E-12</v>
      </c>
      <c r="J109" s="2">
        <f t="shared" si="16"/>
        <v>6.7000000000000002E-4</v>
      </c>
      <c r="K109">
        <f t="shared" si="17"/>
        <v>1.3775920874606073E-6</v>
      </c>
      <c r="L109">
        <f t="shared" si="14"/>
        <v>0.33230960940151211</v>
      </c>
      <c r="M109">
        <f t="shared" si="18"/>
        <v>0.3159435091986163</v>
      </c>
      <c r="N109" s="2">
        <f t="shared" si="19"/>
        <v>-6.4568774270491146E-3</v>
      </c>
      <c r="O109" s="2">
        <f t="shared" si="20"/>
        <v>0.32240038662566539</v>
      </c>
      <c r="P109">
        <f t="shared" si="21"/>
        <v>-1.6366100202895806E-2</v>
      </c>
      <c r="Q109">
        <f t="shared" si="15"/>
        <v>2.6784923585122615E-4</v>
      </c>
      <c r="S109">
        <v>-2.4290000000000002E-3</v>
      </c>
      <c r="T109">
        <v>-1.5669800000000001E-2</v>
      </c>
      <c r="U109" s="2"/>
      <c r="V109">
        <f t="shared" si="23"/>
        <v>2.9330199999999997E-2</v>
      </c>
      <c r="W109">
        <f t="shared" si="24"/>
        <v>2.9543217544247061E-2</v>
      </c>
      <c r="X109" s="2">
        <f t="shared" si="25"/>
        <v>1.4771608772123532E-2</v>
      </c>
      <c r="Y109" s="2">
        <f t="shared" si="26"/>
        <v>1.4771608772123527E-2</v>
      </c>
      <c r="Z109">
        <f t="shared" si="27"/>
        <v>2.1301754424706346E-4</v>
      </c>
      <c r="AA109">
        <f t="shared" si="22"/>
        <v>4.5376474157049637E-8</v>
      </c>
    </row>
    <row r="110" spans="1:27" x14ac:dyDescent="0.2">
      <c r="A110">
        <v>675</v>
      </c>
      <c r="B110" s="2">
        <v>9.1155785490000002E-2</v>
      </c>
      <c r="C110" s="2">
        <v>8.7248784080000003E-2</v>
      </c>
      <c r="D110" s="2">
        <v>3.8466331149999998E-2</v>
      </c>
      <c r="E110" s="2">
        <v>1.6153098549999999E-3</v>
      </c>
      <c r="F110" s="2">
        <v>1.2313471580000001E-3</v>
      </c>
      <c r="G110" s="2">
        <v>6.4257688259999998E-4</v>
      </c>
      <c r="H110" s="2">
        <v>4.4606017700000002E-12</v>
      </c>
      <c r="I110" s="2">
        <v>5.6653376869999997E-12</v>
      </c>
      <c r="J110" s="2">
        <f t="shared" si="16"/>
        <v>6.7499999999999993E-4</v>
      </c>
      <c r="K110">
        <f t="shared" si="17"/>
        <v>1.161170745529222E-6</v>
      </c>
      <c r="L110">
        <f t="shared" si="14"/>
        <v>0.28010337777605188</v>
      </c>
      <c r="M110">
        <f t="shared" si="18"/>
        <v>0.28413403891805472</v>
      </c>
      <c r="N110" s="2">
        <f t="shared" si="19"/>
        <v>-6.4761053779031873E-3</v>
      </c>
      <c r="O110" s="2">
        <f t="shared" si="20"/>
        <v>0.29061014429595788</v>
      </c>
      <c r="P110">
        <f t="shared" si="21"/>
        <v>4.0306611420028449E-3</v>
      </c>
      <c r="Q110">
        <f t="shared" si="15"/>
        <v>1.6246229241651676E-5</v>
      </c>
      <c r="S110">
        <v>-2.428E-3</v>
      </c>
      <c r="T110">
        <v>-1.5375E-2</v>
      </c>
      <c r="U110" s="2"/>
      <c r="V110">
        <f t="shared" si="23"/>
        <v>2.9624999999999999E-2</v>
      </c>
      <c r="W110">
        <f t="shared" si="24"/>
        <v>2.9543217544247061E-2</v>
      </c>
      <c r="X110" s="2">
        <f t="shared" si="25"/>
        <v>1.4771608772123532E-2</v>
      </c>
      <c r="Y110" s="2">
        <f t="shared" si="26"/>
        <v>1.4771608772123527E-2</v>
      </c>
      <c r="Z110">
        <f t="shared" si="27"/>
        <v>-8.1782455752937855E-5</v>
      </c>
      <c r="AA110">
        <f t="shared" si="22"/>
        <v>6.688370068981238E-9</v>
      </c>
    </row>
    <row r="111" spans="1:27" x14ac:dyDescent="0.2">
      <c r="A111">
        <v>680</v>
      </c>
      <c r="B111" s="2">
        <v>8.8767957209999998E-2</v>
      </c>
      <c r="C111" s="2">
        <v>8.4873097859999996E-2</v>
      </c>
      <c r="D111" s="2">
        <v>3.8584061480000001E-2</v>
      </c>
      <c r="E111" s="2">
        <v>1.7370764969999999E-3</v>
      </c>
      <c r="F111" s="2">
        <v>1.1601573919999999E-3</v>
      </c>
      <c r="G111" s="2">
        <v>5.1704475099999996E-4</v>
      </c>
      <c r="H111" s="2">
        <v>5.51783456E-12</v>
      </c>
      <c r="I111" s="2">
        <v>5.6493111940000004E-12</v>
      </c>
      <c r="J111" s="2">
        <f t="shared" si="16"/>
        <v>6.7999999999999994E-4</v>
      </c>
      <c r="K111">
        <f t="shared" si="17"/>
        <v>1.4977818395292388E-6</v>
      </c>
      <c r="L111">
        <f t="shared" si="14"/>
        <v>0.36130237868898352</v>
      </c>
      <c r="M111">
        <f t="shared" si="18"/>
        <v>0.25352257341610857</v>
      </c>
      <c r="N111" s="2">
        <f t="shared" si="19"/>
        <v>-6.4857594192595973E-3</v>
      </c>
      <c r="O111" s="2">
        <f t="shared" si="20"/>
        <v>0.26000833283536817</v>
      </c>
      <c r="P111">
        <f t="shared" si="21"/>
        <v>-0.10777980527287495</v>
      </c>
      <c r="Q111">
        <f t="shared" si="15"/>
        <v>1.1616486424658843E-2</v>
      </c>
      <c r="S111">
        <v>-2.4269999999999999E-3</v>
      </c>
      <c r="T111">
        <v>-1.4859499999999999E-2</v>
      </c>
      <c r="U111" s="2"/>
      <c r="V111">
        <f t="shared" si="23"/>
        <v>3.0140500000000001E-2</v>
      </c>
      <c r="W111">
        <f t="shared" si="24"/>
        <v>2.9543217544247061E-2</v>
      </c>
      <c r="X111" s="2">
        <f t="shared" si="25"/>
        <v>1.4771608772123532E-2</v>
      </c>
      <c r="Y111" s="2">
        <f t="shared" si="26"/>
        <v>1.4771608772123527E-2</v>
      </c>
      <c r="Z111">
        <f t="shared" si="27"/>
        <v>-5.9728245575293992E-4</v>
      </c>
      <c r="AA111">
        <f t="shared" si="22"/>
        <v>3.5674633195026265E-7</v>
      </c>
    </row>
    <row r="112" spans="1:27" x14ac:dyDescent="0.2">
      <c r="A112">
        <v>685</v>
      </c>
      <c r="B112" s="2">
        <v>8.4668243429999998E-2</v>
      </c>
      <c r="C112" s="2">
        <v>8.107882793E-2</v>
      </c>
      <c r="D112" s="2">
        <v>3.743431589E-2</v>
      </c>
      <c r="E112" s="2">
        <v>1.338474285E-3</v>
      </c>
      <c r="F112" s="2">
        <v>1.0040734709999999E-3</v>
      </c>
      <c r="G112" s="2">
        <v>3.1629557710000002E-4</v>
      </c>
      <c r="H112" s="2">
        <v>3.9129376010000003E-12</v>
      </c>
      <c r="I112" s="2">
        <v>3.9489780979999998E-12</v>
      </c>
      <c r="J112" s="2">
        <f t="shared" si="16"/>
        <v>6.8499999999999995E-4</v>
      </c>
      <c r="K112">
        <f t="shared" si="17"/>
        <v>1.2493920659650003E-6</v>
      </c>
      <c r="L112">
        <f t="shared" si="14"/>
        <v>0.30138456311513173</v>
      </c>
      <c r="M112">
        <f t="shared" si="18"/>
        <v>0.22438964357225466</v>
      </c>
      <c r="N112" s="2">
        <f t="shared" si="19"/>
        <v>-6.4904795805071757E-3</v>
      </c>
      <c r="O112" s="2">
        <f t="shared" si="20"/>
        <v>0.23088012315276182</v>
      </c>
      <c r="P112">
        <f t="shared" si="21"/>
        <v>-7.6994919542877072E-2</v>
      </c>
      <c r="Q112">
        <f t="shared" si="15"/>
        <v>5.9282176354141132E-3</v>
      </c>
      <c r="S112">
        <v>-2.4260000000000002E-3</v>
      </c>
      <c r="T112">
        <v>-1.4002199999999999E-2</v>
      </c>
      <c r="U112" s="2"/>
      <c r="V112">
        <f t="shared" si="23"/>
        <v>3.0997799999999999E-2</v>
      </c>
      <c r="W112">
        <f t="shared" si="24"/>
        <v>2.9543217544247061E-2</v>
      </c>
      <c r="X112" s="2">
        <f t="shared" si="25"/>
        <v>1.4771608772123532E-2</v>
      </c>
      <c r="Y112" s="2">
        <f t="shared" si="26"/>
        <v>1.4771608772123527E-2</v>
      </c>
      <c r="Z112">
        <f t="shared" si="27"/>
        <v>-1.4545824557529383E-3</v>
      </c>
      <c r="AA112">
        <f t="shared" si="22"/>
        <v>2.1158101205842486E-6</v>
      </c>
    </row>
    <row r="113" spans="1:27" x14ac:dyDescent="0.2">
      <c r="A113">
        <v>690</v>
      </c>
      <c r="B113" s="2">
        <v>8.1515525209999995E-2</v>
      </c>
      <c r="C113" s="2">
        <v>7.7818595460000001E-2</v>
      </c>
      <c r="D113" s="2">
        <v>3.6046127980000002E-2</v>
      </c>
      <c r="E113" s="2">
        <v>2.16060161E-3</v>
      </c>
      <c r="F113" s="2">
        <v>8.7911777650000005E-4</v>
      </c>
      <c r="G113" s="2">
        <v>3.3042913569999999E-4</v>
      </c>
      <c r="H113" s="2">
        <v>2.6544982430000001E-12</v>
      </c>
      <c r="I113" s="2">
        <v>1.9617747050000002E-12</v>
      </c>
      <c r="J113" s="2">
        <f t="shared" si="16"/>
        <v>6.8999999999999997E-4</v>
      </c>
      <c r="K113">
        <f t="shared" si="17"/>
        <v>9.9816702921184058E-7</v>
      </c>
      <c r="L113">
        <f t="shared" si="14"/>
        <v>0.2407828112647602</v>
      </c>
      <c r="M113">
        <f t="shared" si="18"/>
        <v>0.1969583913578247</v>
      </c>
      <c r="N113" s="2">
        <f t="shared" si="19"/>
        <v>-6.4927271323476556E-3</v>
      </c>
      <c r="O113" s="2">
        <f t="shared" si="20"/>
        <v>0.20345111849017236</v>
      </c>
      <c r="P113">
        <f t="shared" si="21"/>
        <v>-4.3824419906935502E-2</v>
      </c>
      <c r="Q113">
        <f t="shared" si="15"/>
        <v>1.9205797801794048E-3</v>
      </c>
      <c r="S113">
        <v>-2.4250000000000001E-3</v>
      </c>
      <c r="T113">
        <v>-1.33125E-2</v>
      </c>
      <c r="U113" s="2"/>
      <c r="V113">
        <f t="shared" si="23"/>
        <v>3.16875E-2</v>
      </c>
      <c r="W113">
        <f t="shared" si="24"/>
        <v>2.9543217544247061E-2</v>
      </c>
      <c r="X113" s="2">
        <f t="shared" si="25"/>
        <v>1.4771608772123532E-2</v>
      </c>
      <c r="Y113" s="2">
        <f t="shared" si="26"/>
        <v>1.4771608772123527E-2</v>
      </c>
      <c r="Z113">
        <f t="shared" si="27"/>
        <v>-2.1442824557529397E-3</v>
      </c>
      <c r="AA113">
        <f t="shared" si="22"/>
        <v>4.5979472500498578E-6</v>
      </c>
    </row>
    <row r="114" spans="1:27" x14ac:dyDescent="0.2">
      <c r="A114">
        <v>695</v>
      </c>
      <c r="B114" s="2">
        <v>8.4571428939999999E-2</v>
      </c>
      <c r="C114" s="2">
        <v>8.1414091300000005E-2</v>
      </c>
      <c r="D114" s="2">
        <v>3.8981887010000001E-2</v>
      </c>
      <c r="E114" s="2">
        <v>1.396479194E-3</v>
      </c>
      <c r="F114" s="2">
        <v>9.8150218670000006E-4</v>
      </c>
      <c r="G114" s="2">
        <v>3.5802955570000001E-4</v>
      </c>
      <c r="H114" s="2">
        <v>3.213192342E-12</v>
      </c>
      <c r="I114" s="2">
        <v>4.42958021E-12</v>
      </c>
      <c r="J114" s="2">
        <f t="shared" si="16"/>
        <v>6.9499999999999998E-4</v>
      </c>
      <c r="K114">
        <f t="shared" si="17"/>
        <v>9.3063218505529823E-7</v>
      </c>
      <c r="L114">
        <f t="shared" si="14"/>
        <v>0.22449172053700925</v>
      </c>
      <c r="M114">
        <f t="shared" si="18"/>
        <v>0.17139410798628293</v>
      </c>
      <c r="N114" s="2">
        <f t="shared" si="19"/>
        <v>-6.4937694456213817E-3</v>
      </c>
      <c r="O114" s="2">
        <f t="shared" si="20"/>
        <v>0.17788787743190432</v>
      </c>
      <c r="P114">
        <f t="shared" si="21"/>
        <v>-5.3097612550726314E-2</v>
      </c>
      <c r="Q114">
        <f t="shared" si="15"/>
        <v>2.8193564585870484E-3</v>
      </c>
      <c r="S114">
        <v>-2.4239999999999999E-3</v>
      </c>
      <c r="T114">
        <v>-1.36557E-2</v>
      </c>
      <c r="U114" s="2"/>
      <c r="V114">
        <f t="shared" si="23"/>
        <v>3.1344299999999999E-2</v>
      </c>
      <c r="W114">
        <f t="shared" si="24"/>
        <v>2.9543217544247061E-2</v>
      </c>
      <c r="X114" s="2">
        <f t="shared" si="25"/>
        <v>1.4771608772123532E-2</v>
      </c>
      <c r="Y114" s="2">
        <f t="shared" si="26"/>
        <v>1.4771608772123527E-2</v>
      </c>
      <c r="Z114">
        <f t="shared" si="27"/>
        <v>-1.8010824557529378E-3</v>
      </c>
      <c r="AA114">
        <f t="shared" si="22"/>
        <v>3.2438980124210334E-6</v>
      </c>
    </row>
    <row r="115" spans="1:27" x14ac:dyDescent="0.2">
      <c r="A115">
        <v>700</v>
      </c>
      <c r="B115" s="2">
        <v>8.2041109370000004E-2</v>
      </c>
      <c r="C115" s="2">
        <v>7.8460163989999998E-2</v>
      </c>
      <c r="D115" s="2">
        <v>3.7885720919999998E-2</v>
      </c>
      <c r="E115" s="2">
        <v>1.5142089460000001E-3</v>
      </c>
      <c r="F115" s="2">
        <v>9.1043418869999997E-4</v>
      </c>
      <c r="G115" s="2">
        <v>2.5699637720000003E-4</v>
      </c>
      <c r="H115" s="2">
        <v>2.0595439660000001E-12</v>
      </c>
      <c r="I115" s="2">
        <v>3.7575022659999997E-12</v>
      </c>
      <c r="J115" s="2">
        <f t="shared" si="16"/>
        <v>6.9999999999999999E-4</v>
      </c>
      <c r="K115">
        <f t="shared" si="17"/>
        <v>6.7705284140184723E-7</v>
      </c>
      <c r="L115">
        <f t="shared" si="14"/>
        <v>0.16332205107621559</v>
      </c>
      <c r="M115">
        <f t="shared" si="18"/>
        <v>0.14780608656040273</v>
      </c>
      <c r="N115" s="2">
        <f t="shared" si="19"/>
        <v>-6.4942402604568107E-3</v>
      </c>
      <c r="O115" s="2">
        <f t="shared" si="20"/>
        <v>0.15430032682085953</v>
      </c>
      <c r="P115">
        <f t="shared" si="21"/>
        <v>-1.5515964515812858E-2</v>
      </c>
      <c r="Q115">
        <f t="shared" si="15"/>
        <v>2.4074515485596375E-4</v>
      </c>
      <c r="S115">
        <v>-2.4229999999999998E-3</v>
      </c>
      <c r="T115">
        <v>-1.39267E-2</v>
      </c>
      <c r="U115" s="2"/>
      <c r="V115">
        <f t="shared" si="23"/>
        <v>3.1073299999999998E-2</v>
      </c>
      <c r="W115">
        <f t="shared" si="24"/>
        <v>2.9543217544247061E-2</v>
      </c>
      <c r="X115" s="2">
        <f t="shared" si="25"/>
        <v>1.4771608772123532E-2</v>
      </c>
      <c r="Y115" s="2">
        <f t="shared" si="26"/>
        <v>1.4771608772123527E-2</v>
      </c>
      <c r="Z115">
        <f t="shared" si="27"/>
        <v>-1.5300824557529374E-3</v>
      </c>
      <c r="AA115">
        <f t="shared" si="22"/>
        <v>2.3411523214029398E-6</v>
      </c>
    </row>
    <row r="116" spans="1:27" x14ac:dyDescent="0.2">
      <c r="A116">
        <v>705</v>
      </c>
      <c r="B116" s="2">
        <v>9.0548381060000002E-2</v>
      </c>
      <c r="C116" s="2">
        <v>8.6555445970000006E-2</v>
      </c>
      <c r="D116" s="2">
        <v>3.7585567299999997E-2</v>
      </c>
      <c r="E116" s="2">
        <v>2.028373984E-3</v>
      </c>
      <c r="F116" s="2">
        <v>9.5926299539999995E-4</v>
      </c>
      <c r="G116" s="2">
        <v>2.7530358350000002E-4</v>
      </c>
      <c r="H116" s="2">
        <v>1.815984414E-12</v>
      </c>
      <c r="I116" s="2">
        <v>2.9646587510000001E-12</v>
      </c>
      <c r="J116" s="2">
        <f t="shared" si="16"/>
        <v>7.0500000000000001E-4</v>
      </c>
      <c r="K116">
        <f t="shared" si="17"/>
        <v>5.0671306693311068E-7</v>
      </c>
      <c r="L116">
        <f t="shared" si="14"/>
        <v>0.122231844160472</v>
      </c>
      <c r="M116">
        <f t="shared" si="18"/>
        <v>0.12625130422664896</v>
      </c>
      <c r="N116" s="2">
        <f t="shared" si="19"/>
        <v>-6.4944474131110744E-3</v>
      </c>
      <c r="O116" s="2">
        <f t="shared" si="20"/>
        <v>0.13274575163976005</v>
      </c>
      <c r="P116">
        <f t="shared" si="21"/>
        <v>4.0194600661769553E-3</v>
      </c>
      <c r="Q116">
        <f t="shared" si="15"/>
        <v>1.6156059223591254E-5</v>
      </c>
      <c r="S116">
        <v>-2.4220000000000001E-3</v>
      </c>
      <c r="T116">
        <v>-1.3886000000000001E-2</v>
      </c>
      <c r="U116" s="2"/>
      <c r="V116">
        <f t="shared" si="23"/>
        <v>3.1113999999999996E-2</v>
      </c>
      <c r="W116">
        <f t="shared" si="24"/>
        <v>2.9543217544247061E-2</v>
      </c>
      <c r="X116" s="2">
        <f t="shared" si="25"/>
        <v>1.4771608772123532E-2</v>
      </c>
      <c r="Y116" s="2">
        <f t="shared" si="26"/>
        <v>1.4771608772123527E-2</v>
      </c>
      <c r="Z116">
        <f t="shared" si="27"/>
        <v>-1.5707824557529351E-3</v>
      </c>
      <c r="AA116">
        <f t="shared" si="22"/>
        <v>2.4673575233012215E-6</v>
      </c>
    </row>
    <row r="117" spans="1:27" x14ac:dyDescent="0.2">
      <c r="A117">
        <v>710</v>
      </c>
      <c r="B117" s="2">
        <v>8.7623260179999996E-2</v>
      </c>
      <c r="C117" s="2">
        <v>8.4534648140000002E-2</v>
      </c>
      <c r="D117" s="2">
        <v>3.7390630080000001E-2</v>
      </c>
      <c r="E117" s="2">
        <v>1.5226237979999999E-3</v>
      </c>
      <c r="F117" s="2">
        <v>9.0757818510000003E-4</v>
      </c>
      <c r="G117" s="2">
        <v>2.3210544239999999E-4</v>
      </c>
      <c r="H117" s="2">
        <v>2.0652072670000001E-12</v>
      </c>
      <c r="I117" s="2">
        <v>3.0494154669999998E-12</v>
      </c>
      <c r="J117" s="2">
        <f t="shared" si="16"/>
        <v>7.1000000000000002E-4</v>
      </c>
      <c r="K117">
        <f t="shared" si="17"/>
        <v>6.2043329848194799E-7</v>
      </c>
      <c r="L117">
        <f t="shared" si="14"/>
        <v>0.14966400355731105</v>
      </c>
      <c r="M117">
        <f t="shared" si="18"/>
        <v>0.1067394772637113</v>
      </c>
      <c r="N117" s="2">
        <f t="shared" si="19"/>
        <v>-6.4945361986713376E-3</v>
      </c>
      <c r="O117" s="2">
        <f t="shared" si="20"/>
        <v>0.11323401346238264</v>
      </c>
      <c r="P117">
        <f t="shared" si="21"/>
        <v>-4.2924526293599746E-2</v>
      </c>
      <c r="Q117">
        <f t="shared" si="15"/>
        <v>1.8425149575299359E-3</v>
      </c>
      <c r="S117">
        <v>-2.421E-3</v>
      </c>
      <c r="T117">
        <v>-1.37647E-2</v>
      </c>
      <c r="U117" s="2"/>
      <c r="V117">
        <f t="shared" si="23"/>
        <v>3.1235300000000001E-2</v>
      </c>
      <c r="W117">
        <f t="shared" si="24"/>
        <v>2.9543217544247061E-2</v>
      </c>
      <c r="X117" s="2">
        <f t="shared" si="25"/>
        <v>1.4771608772123532E-2</v>
      </c>
      <c r="Y117" s="2">
        <f t="shared" si="26"/>
        <v>1.4771608772123527E-2</v>
      </c>
      <c r="Z117">
        <f t="shared" si="27"/>
        <v>-1.6920824557529399E-3</v>
      </c>
      <c r="AA117">
        <f t="shared" si="22"/>
        <v>2.8631430370668998E-6</v>
      </c>
    </row>
    <row r="118" spans="1:27" x14ac:dyDescent="0.2">
      <c r="A118">
        <v>715</v>
      </c>
      <c r="B118" s="2">
        <v>9.0414636389999997E-2</v>
      </c>
      <c r="C118" s="2">
        <v>8.658649819E-2</v>
      </c>
      <c r="D118" s="2">
        <v>3.7190497539999999E-2</v>
      </c>
      <c r="E118" s="2">
        <v>1.7609129320000001E-3</v>
      </c>
      <c r="F118" s="2">
        <v>8.0157395639999997E-4</v>
      </c>
      <c r="G118" s="2">
        <v>1.6277714230000001E-4</v>
      </c>
      <c r="H118" s="2">
        <v>1.1556608620000001E-12</v>
      </c>
      <c r="I118" s="2">
        <v>2.0384064580000001E-12</v>
      </c>
      <c r="J118" s="2">
        <f t="shared" si="16"/>
        <v>7.1499999999999992E-4</v>
      </c>
      <c r="K118">
        <f t="shared" si="17"/>
        <v>3.3186668514968879E-7</v>
      </c>
      <c r="L118">
        <f t="shared" si="14"/>
        <v>8.0054531032301118E-2</v>
      </c>
      <c r="M118">
        <f t="shared" si="18"/>
        <v>8.9239062895398583E-2</v>
      </c>
      <c r="N118" s="2">
        <f t="shared" si="19"/>
        <v>-6.4945732690213798E-3</v>
      </c>
      <c r="O118" s="2">
        <f t="shared" si="20"/>
        <v>9.5733636164419961E-2</v>
      </c>
      <c r="P118">
        <f t="shared" si="21"/>
        <v>9.1845318630974643E-3</v>
      </c>
      <c r="Q118">
        <f t="shared" si="15"/>
        <v>8.4355625544252575E-5</v>
      </c>
      <c r="S118">
        <v>-2.4199999999999998E-3</v>
      </c>
      <c r="T118">
        <v>-1.34918E-2</v>
      </c>
      <c r="U118" s="2"/>
      <c r="V118">
        <f t="shared" si="23"/>
        <v>3.15082E-2</v>
      </c>
      <c r="W118">
        <f t="shared" si="24"/>
        <v>2.9543217544247061E-2</v>
      </c>
      <c r="X118" s="2">
        <f t="shared" si="25"/>
        <v>1.4771608772123532E-2</v>
      </c>
      <c r="Y118" s="2">
        <f t="shared" si="26"/>
        <v>1.4771608772123527E-2</v>
      </c>
      <c r="Z118">
        <f t="shared" si="27"/>
        <v>-1.9649824557529394E-3</v>
      </c>
      <c r="AA118">
        <f t="shared" si="22"/>
        <v>3.8611560514168523E-6</v>
      </c>
    </row>
    <row r="119" spans="1:27" x14ac:dyDescent="0.2">
      <c r="A119">
        <v>720</v>
      </c>
      <c r="B119" s="2">
        <v>8.7085597350000002E-2</v>
      </c>
      <c r="C119" s="2">
        <v>8.3250685099999999E-2</v>
      </c>
      <c r="D119" s="2">
        <v>3.8555419489999999E-2</v>
      </c>
      <c r="E119" s="2">
        <v>2.1279813080000002E-3</v>
      </c>
      <c r="F119" s="2">
        <v>8.1650709169999998E-4</v>
      </c>
      <c r="G119" s="2">
        <v>1.080941158E-4</v>
      </c>
      <c r="H119" s="2">
        <v>1.45067276E-12</v>
      </c>
      <c r="I119" s="2">
        <v>2.2365883059999999E-12</v>
      </c>
      <c r="J119" s="2">
        <f t="shared" si="16"/>
        <v>7.1999999999999994E-4</v>
      </c>
      <c r="K119">
        <f t="shared" si="17"/>
        <v>4.0878891282238029E-7</v>
      </c>
      <c r="L119">
        <f t="shared" si="14"/>
        <v>9.8610093063240312E-2</v>
      </c>
      <c r="M119">
        <f t="shared" si="18"/>
        <v>7.3683816816088571E-2</v>
      </c>
      <c r="N119" s="2">
        <f t="shared" si="19"/>
        <v>-6.4945883476848392E-3</v>
      </c>
      <c r="O119" s="2">
        <f t="shared" si="20"/>
        <v>8.0178405163773406E-2</v>
      </c>
      <c r="P119">
        <f t="shared" si="21"/>
        <v>-2.4926276247151741E-2</v>
      </c>
      <c r="Q119">
        <f t="shared" si="15"/>
        <v>6.2131924754932105E-4</v>
      </c>
      <c r="S119">
        <v>-2.4190000000000001E-3</v>
      </c>
      <c r="T119">
        <v>-1.3508600000000001E-2</v>
      </c>
      <c r="U119" s="2"/>
      <c r="V119">
        <f t="shared" si="23"/>
        <v>3.1491399999999996E-2</v>
      </c>
      <c r="W119">
        <f t="shared" si="24"/>
        <v>2.9543217544247061E-2</v>
      </c>
      <c r="X119" s="2">
        <f t="shared" si="25"/>
        <v>1.4771608772123532E-2</v>
      </c>
      <c r="Y119" s="2">
        <f t="shared" si="26"/>
        <v>1.4771608772123527E-2</v>
      </c>
      <c r="Z119">
        <f t="shared" si="27"/>
        <v>-1.9481824557529351E-3</v>
      </c>
      <c r="AA119">
        <f t="shared" si="22"/>
        <v>3.7954148809035367E-6</v>
      </c>
    </row>
    <row r="120" spans="1:27" x14ac:dyDescent="0.2">
      <c r="A120">
        <v>725</v>
      </c>
      <c r="B120" s="2">
        <v>8.5845474190000007E-2</v>
      </c>
      <c r="C120" s="2">
        <v>8.2211437129999995E-2</v>
      </c>
      <c r="D120" s="2">
        <v>3.809656032E-2</v>
      </c>
      <c r="E120" s="2">
        <v>2.050869716E-3</v>
      </c>
      <c r="F120" s="2">
        <v>7.9398008619999995E-4</v>
      </c>
      <c r="G120" s="2">
        <v>1.201272953E-4</v>
      </c>
      <c r="H120" s="2">
        <v>7.7549356120000004E-13</v>
      </c>
      <c r="I120" s="2">
        <v>1.9394593519999999E-12</v>
      </c>
      <c r="J120" s="2">
        <f t="shared" si="16"/>
        <v>7.2499999999999995E-4</v>
      </c>
      <c r="K120">
        <f t="shared" si="17"/>
        <v>2.3114517990649573E-7</v>
      </c>
      <c r="L120">
        <f t="shared" si="14"/>
        <v>5.5757988993215886E-2</v>
      </c>
      <c r="M120">
        <f t="shared" si="18"/>
        <v>5.997955709757978E-2</v>
      </c>
      <c r="N120" s="2">
        <f t="shared" si="19"/>
        <v>-6.4945943231068106E-3</v>
      </c>
      <c r="O120" s="2">
        <f t="shared" si="20"/>
        <v>6.6474151420686592E-2</v>
      </c>
      <c r="P120">
        <f t="shared" si="21"/>
        <v>4.2215681043638945E-3</v>
      </c>
      <c r="Q120">
        <f t="shared" si="15"/>
        <v>1.7821637259782566E-5</v>
      </c>
      <c r="S120">
        <v>-2.418E-3</v>
      </c>
      <c r="T120">
        <v>-1.4611799999999999E-2</v>
      </c>
      <c r="U120" s="2"/>
      <c r="V120">
        <f t="shared" si="23"/>
        <v>3.0388199999999997E-2</v>
      </c>
      <c r="W120">
        <f t="shared" si="24"/>
        <v>2.9543217544247061E-2</v>
      </c>
      <c r="X120" s="2">
        <f t="shared" si="25"/>
        <v>1.4771608772123532E-2</v>
      </c>
      <c r="Y120" s="2">
        <f t="shared" si="26"/>
        <v>1.4771608772123527E-2</v>
      </c>
      <c r="Z120">
        <f t="shared" si="27"/>
        <v>-8.4498245575293646E-4</v>
      </c>
      <c r="AA120">
        <f t="shared" si="22"/>
        <v>7.139953505302632E-7</v>
      </c>
    </row>
    <row r="121" spans="1:27" x14ac:dyDescent="0.2">
      <c r="A121">
        <v>730</v>
      </c>
      <c r="B121" s="2">
        <v>8.707148243E-2</v>
      </c>
      <c r="C121" s="2">
        <v>8.3372124589999999E-2</v>
      </c>
      <c r="D121" s="2">
        <v>3.9303725419999998E-2</v>
      </c>
      <c r="E121" s="2">
        <v>2.2360184430000002E-3</v>
      </c>
      <c r="F121" s="2">
        <v>7.5654208480000005E-4</v>
      </c>
      <c r="G121" s="2">
        <v>1.2849509569999999E-4</v>
      </c>
      <c r="H121" s="2">
        <v>4.1748574930000001E-14</v>
      </c>
      <c r="I121" s="2">
        <v>2.0010899190000001E-12</v>
      </c>
      <c r="J121" s="2">
        <f t="shared" si="16"/>
        <v>7.2999999999999996E-4</v>
      </c>
      <c r="K121">
        <f t="shared" si="17"/>
        <v>1.1224460236811951E-8</v>
      </c>
      <c r="L121">
        <f t="shared" si="14"/>
        <v>2.7076200792598148E-3</v>
      </c>
      <c r="M121">
        <f t="shared" si="18"/>
        <v>4.8010833311910681E-2</v>
      </c>
      <c r="N121" s="2">
        <f t="shared" si="19"/>
        <v>-6.4945966301740371E-3</v>
      </c>
      <c r="O121" s="2">
        <f t="shared" si="20"/>
        <v>5.4505429942084717E-2</v>
      </c>
      <c r="P121">
        <f t="shared" si="21"/>
        <v>4.5303213232650866E-2</v>
      </c>
      <c r="Q121">
        <f t="shared" si="15"/>
        <v>2.0523811292030326E-3</v>
      </c>
      <c r="S121">
        <v>-2.4169999999999999E-3</v>
      </c>
      <c r="T121">
        <v>-1.5073700000000001E-2</v>
      </c>
      <c r="U121" s="2"/>
      <c r="V121">
        <f t="shared" si="23"/>
        <v>2.9926299999999996E-2</v>
      </c>
      <c r="W121">
        <f t="shared" si="24"/>
        <v>2.9543217544247061E-2</v>
      </c>
      <c r="X121" s="2">
        <f t="shared" si="25"/>
        <v>1.4771608772123532E-2</v>
      </c>
      <c r="Y121" s="2">
        <f t="shared" si="26"/>
        <v>1.4771608772123527E-2</v>
      </c>
      <c r="Z121">
        <f t="shared" si="27"/>
        <v>-3.8308245575293526E-4</v>
      </c>
      <c r="AA121">
        <f t="shared" si="22"/>
        <v>1.467521679056996E-7</v>
      </c>
    </row>
    <row r="122" spans="1:27" x14ac:dyDescent="0.2">
      <c r="A122">
        <v>735</v>
      </c>
      <c r="B122" s="2">
        <v>8.4950958369999996E-2</v>
      </c>
      <c r="C122" s="2">
        <v>8.1097818969999999E-2</v>
      </c>
      <c r="D122" s="2">
        <v>3.7131903440000003E-2</v>
      </c>
      <c r="E122" s="2">
        <v>1.5956678040000001E-3</v>
      </c>
      <c r="F122" s="2">
        <v>7.7485150349999995E-4</v>
      </c>
      <c r="G122" s="2">
        <v>1.455139317E-4</v>
      </c>
      <c r="H122" s="2">
        <v>5.4309013500000002E-13</v>
      </c>
      <c r="I122" s="2">
        <v>1.4142471520000001E-12</v>
      </c>
      <c r="J122" s="2">
        <f t="shared" si="16"/>
        <v>7.3499999999999998E-4</v>
      </c>
      <c r="K122">
        <f t="shared" si="17"/>
        <v>1.7580886318826518E-7</v>
      </c>
      <c r="L122">
        <f t="shared" si="14"/>
        <v>4.240948767578262E-2</v>
      </c>
      <c r="M122">
        <f t="shared" si="18"/>
        <v>3.7647252934243577E-2</v>
      </c>
      <c r="N122" s="2">
        <f t="shared" si="19"/>
        <v>-6.4945974980406473E-3</v>
      </c>
      <c r="O122" s="2">
        <f t="shared" si="20"/>
        <v>4.4141850432284226E-2</v>
      </c>
      <c r="P122">
        <f t="shared" si="21"/>
        <v>-4.7622347415390426E-3</v>
      </c>
      <c r="Q122">
        <f t="shared" si="15"/>
        <v>2.2678879733521432E-5</v>
      </c>
      <c r="S122">
        <v>-2.4160000000000002E-3</v>
      </c>
      <c r="T122">
        <v>-1.53776E-2</v>
      </c>
      <c r="U122" s="2"/>
      <c r="V122">
        <f t="shared" si="23"/>
        <v>2.96224E-2</v>
      </c>
      <c r="W122">
        <f t="shared" si="24"/>
        <v>2.9543217544247061E-2</v>
      </c>
      <c r="X122" s="2">
        <f t="shared" si="25"/>
        <v>1.4771608772123532E-2</v>
      </c>
      <c r="Y122" s="2">
        <f t="shared" si="26"/>
        <v>1.4771608772123527E-2</v>
      </c>
      <c r="Z122">
        <f t="shared" si="27"/>
        <v>-7.9182455752939418E-5</v>
      </c>
      <c r="AA122">
        <f t="shared" si="22"/>
        <v>6.2698612990662087E-9</v>
      </c>
    </row>
    <row r="123" spans="1:27" x14ac:dyDescent="0.2">
      <c r="A123">
        <v>740</v>
      </c>
      <c r="B123" s="2">
        <v>8.6567325180000002E-2</v>
      </c>
      <c r="C123" s="2">
        <v>8.2716570520000005E-2</v>
      </c>
      <c r="D123" s="2">
        <v>3.5611212420000003E-2</v>
      </c>
      <c r="E123" s="2">
        <v>2.1281339360000001E-3</v>
      </c>
      <c r="F123" s="2">
        <v>7.1137737579999997E-4</v>
      </c>
      <c r="G123" s="2">
        <v>9.9276426870000003E-5</v>
      </c>
      <c r="H123" s="2">
        <v>6.7843814269999996E-13</v>
      </c>
      <c r="I123" s="2">
        <v>2.3651784750000002E-12</v>
      </c>
      <c r="J123" s="2">
        <f t="shared" si="16"/>
        <v>7.3999999999999999E-4</v>
      </c>
      <c r="K123">
        <f t="shared" si="17"/>
        <v>2.3503275417224041E-7</v>
      </c>
      <c r="L123">
        <f t="shared" si="14"/>
        <v>5.669576897723886E-2</v>
      </c>
      <c r="M123">
        <f t="shared" si="18"/>
        <v>2.8749273029918872E-2</v>
      </c>
      <c r="N123" s="2">
        <f t="shared" si="19"/>
        <v>-6.4945978161385226E-3</v>
      </c>
      <c r="O123" s="2">
        <f t="shared" si="20"/>
        <v>3.5243870846057394E-2</v>
      </c>
      <c r="P123">
        <f t="shared" si="21"/>
        <v>-2.7946495947319988E-2</v>
      </c>
      <c r="Q123">
        <f t="shared" si="15"/>
        <v>7.8100663573357255E-4</v>
      </c>
      <c r="S123">
        <v>-2.415E-3</v>
      </c>
      <c r="T123">
        <v>-1.5654399999999999E-2</v>
      </c>
      <c r="U123" s="2"/>
      <c r="V123">
        <f t="shared" si="23"/>
        <v>2.9345599999999999E-2</v>
      </c>
      <c r="W123">
        <f t="shared" si="24"/>
        <v>2.9543217544247061E-2</v>
      </c>
      <c r="X123" s="2">
        <f t="shared" si="25"/>
        <v>1.4771608772123532E-2</v>
      </c>
      <c r="Y123" s="2">
        <f t="shared" si="26"/>
        <v>1.4771608772123527E-2</v>
      </c>
      <c r="Z123">
        <f t="shared" si="27"/>
        <v>1.9761754424706124E-4</v>
      </c>
      <c r="AA123">
        <f t="shared" si="22"/>
        <v>3.9052693794239207E-8</v>
      </c>
    </row>
    <row r="124" spans="1:27" x14ac:dyDescent="0.2">
      <c r="A124">
        <v>745</v>
      </c>
      <c r="B124" s="2">
        <v>8.5536658210000005E-2</v>
      </c>
      <c r="C124" s="2">
        <v>8.2033593520000003E-2</v>
      </c>
      <c r="D124" s="2">
        <v>3.6849413880000001E-2</v>
      </c>
      <c r="E124" s="2">
        <v>2.2760867560000001E-3</v>
      </c>
      <c r="F124" s="2">
        <v>7.3715889709999999E-4</v>
      </c>
      <c r="G124" s="2">
        <v>9.9569720550000005E-5</v>
      </c>
      <c r="H124" s="2">
        <v>6.491497141E-13</v>
      </c>
      <c r="I124" s="2">
        <v>2.2295585200000002E-12</v>
      </c>
      <c r="J124" s="2">
        <f t="shared" si="16"/>
        <v>7.45E-4</v>
      </c>
      <c r="K124">
        <f t="shared" si="17"/>
        <v>2.1140847501576565E-7</v>
      </c>
      <c r="L124">
        <f t="shared" si="14"/>
        <v>5.0997002956194255E-2</v>
      </c>
      <c r="M124">
        <f t="shared" si="18"/>
        <v>2.1173321128351484E-2</v>
      </c>
      <c r="N124" s="2">
        <f t="shared" si="19"/>
        <v>-6.494597929743301E-3</v>
      </c>
      <c r="O124" s="2">
        <f t="shared" si="20"/>
        <v>2.7667919058094785E-2</v>
      </c>
      <c r="P124">
        <f t="shared" si="21"/>
        <v>-2.9823681827842771E-2</v>
      </c>
      <c r="Q124">
        <f t="shared" si="15"/>
        <v>8.8945199776839913E-4</v>
      </c>
      <c r="S124">
        <v>-2.4139999999999999E-3</v>
      </c>
      <c r="T124">
        <v>-1.6430500000000001E-2</v>
      </c>
      <c r="U124" s="2"/>
      <c r="V124">
        <f t="shared" si="23"/>
        <v>2.8569499999999998E-2</v>
      </c>
      <c r="W124">
        <f t="shared" si="24"/>
        <v>2.9543217544247061E-2</v>
      </c>
      <c r="X124" s="2">
        <f t="shared" si="25"/>
        <v>1.4771608772123532E-2</v>
      </c>
      <c r="Y124" s="2">
        <f t="shared" si="26"/>
        <v>1.4771608772123527E-2</v>
      </c>
      <c r="Z124">
        <f t="shared" si="27"/>
        <v>9.7371754424706303E-4</v>
      </c>
      <c r="AA124">
        <f t="shared" si="22"/>
        <v>9.4812585597453116E-7</v>
      </c>
    </row>
    <row r="125" spans="1:27" x14ac:dyDescent="0.2">
      <c r="A125">
        <v>750</v>
      </c>
      <c r="B125" s="2">
        <v>8.6205242730000006E-2</v>
      </c>
      <c r="C125" s="2">
        <v>8.2587986299999999E-2</v>
      </c>
      <c r="D125" s="2">
        <v>3.7696566309999999E-2</v>
      </c>
      <c r="E125" s="2">
        <v>2.447169314E-3</v>
      </c>
      <c r="F125" s="2">
        <v>7.512617989E-4</v>
      </c>
      <c r="G125" s="2">
        <v>1.690304831E-4</v>
      </c>
      <c r="H125" s="2">
        <v>9.5275397659999998E-14</v>
      </c>
      <c r="I125" s="2">
        <v>2.3656634079999999E-12</v>
      </c>
      <c r="J125" s="2">
        <f t="shared" si="16"/>
        <v>7.5000000000000002E-4</v>
      </c>
      <c r="K125">
        <f t="shared" si="17"/>
        <v>2.8919162785189604E-8</v>
      </c>
      <c r="L125">
        <f t="shared" si="14"/>
        <v>6.9760241633501007E-3</v>
      </c>
      <c r="M125">
        <f t="shared" si="18"/>
        <v>1.4776162347018566E-2</v>
      </c>
      <c r="N125" s="2">
        <f t="shared" si="19"/>
        <v>-6.4945979692774616E-3</v>
      </c>
      <c r="O125" s="2">
        <f t="shared" si="20"/>
        <v>2.1270760316296027E-2</v>
      </c>
      <c r="P125">
        <f t="shared" si="21"/>
        <v>7.8001381836684648E-3</v>
      </c>
      <c r="Q125">
        <f t="shared" si="15"/>
        <v>6.0842155684322779E-5</v>
      </c>
      <c r="S125">
        <v>-2.4130000000000002E-3</v>
      </c>
      <c r="T125">
        <v>-1.6850500000000001E-2</v>
      </c>
      <c r="U125" s="2"/>
      <c r="V125">
        <f t="shared" si="23"/>
        <v>2.8149499999999997E-2</v>
      </c>
      <c r="W125">
        <f t="shared" si="24"/>
        <v>2.9543217544247061E-2</v>
      </c>
      <c r="X125" s="2">
        <f t="shared" si="25"/>
        <v>1.4771608772123532E-2</v>
      </c>
      <c r="Y125" s="2">
        <f t="shared" si="26"/>
        <v>1.4771608772123527E-2</v>
      </c>
      <c r="Z125">
        <f t="shared" si="27"/>
        <v>1.3937175442470633E-3</v>
      </c>
      <c r="AA125">
        <f t="shared" si="22"/>
        <v>1.9424485931420646E-6</v>
      </c>
    </row>
    <row r="126" spans="1:27" x14ac:dyDescent="0.2">
      <c r="A126">
        <v>755</v>
      </c>
      <c r="B126" s="2">
        <v>8.7961925750000003E-2</v>
      </c>
      <c r="C126" s="2">
        <v>8.4404251429999994E-2</v>
      </c>
      <c r="D126" s="2">
        <v>3.8395313459999997E-2</v>
      </c>
      <c r="E126" s="2">
        <v>2.0120663550000002E-3</v>
      </c>
      <c r="F126" s="2">
        <v>8.2758794309999997E-4</v>
      </c>
      <c r="G126" s="2">
        <v>1.4127117259999999E-4</v>
      </c>
      <c r="H126" s="2">
        <v>1.0043369459999999E-12</v>
      </c>
      <c r="I126" s="2">
        <v>1.8227843880000001E-12</v>
      </c>
      <c r="J126" s="2">
        <f t="shared" si="16"/>
        <v>7.5499999999999992E-4</v>
      </c>
      <c r="K126">
        <f t="shared" si="17"/>
        <v>2.8065115150444402E-7</v>
      </c>
      <c r="L126">
        <f t="shared" si="14"/>
        <v>6.7700065486325081E-2</v>
      </c>
      <c r="M126">
        <f t="shared" si="18"/>
        <v>9.4184779376267659E-3</v>
      </c>
      <c r="N126" s="2">
        <f t="shared" si="19"/>
        <v>-6.4945979826834784E-3</v>
      </c>
      <c r="O126" s="2">
        <f t="shared" si="20"/>
        <v>1.5913075920310243E-2</v>
      </c>
      <c r="P126">
        <f t="shared" si="21"/>
        <v>-5.8281587548698319E-2</v>
      </c>
      <c r="Q126">
        <f t="shared" si="15"/>
        <v>3.3967434471965869E-3</v>
      </c>
      <c r="S126">
        <v>-2.4120000000000001E-3</v>
      </c>
      <c r="T126">
        <v>-1.6438899999999999E-2</v>
      </c>
      <c r="U126" s="2"/>
      <c r="V126">
        <f t="shared" si="23"/>
        <v>2.8561099999999999E-2</v>
      </c>
      <c r="W126">
        <f t="shared" si="24"/>
        <v>2.9543217544247061E-2</v>
      </c>
      <c r="X126" s="2">
        <f t="shared" si="25"/>
        <v>1.4771608772123532E-2</v>
      </c>
      <c r="Y126" s="2">
        <f t="shared" si="26"/>
        <v>1.4771608772123527E-2</v>
      </c>
      <c r="Z126">
        <f t="shared" si="27"/>
        <v>9.8211754424706171E-4</v>
      </c>
      <c r="AA126">
        <f t="shared" si="22"/>
        <v>9.645548707178793E-7</v>
      </c>
    </row>
    <row r="127" spans="1:27" x14ac:dyDescent="0.2">
      <c r="A127">
        <v>760</v>
      </c>
      <c r="B127" s="2">
        <v>8.3582551399999996E-2</v>
      </c>
      <c r="C127" s="2">
        <v>7.9980630979999995E-2</v>
      </c>
      <c r="D127" s="2">
        <v>3.6580838730000002E-2</v>
      </c>
      <c r="E127" s="2">
        <v>1.93128919E-3</v>
      </c>
      <c r="F127" s="2">
        <v>7.3182326239999999E-4</v>
      </c>
      <c r="G127" s="2">
        <v>1.014511837E-4</v>
      </c>
      <c r="H127" s="2">
        <v>1.3923571499999999E-13</v>
      </c>
      <c r="I127" s="2">
        <v>1.4946040990000001E-12</v>
      </c>
      <c r="J127" s="2">
        <f t="shared" si="16"/>
        <v>7.5999999999999993E-4</v>
      </c>
      <c r="K127">
        <f t="shared" si="17"/>
        <v>4.8196065717850994E-8</v>
      </c>
      <c r="L127">
        <f t="shared" si="14"/>
        <v>1.1626094487020386E-2</v>
      </c>
      <c r="M127">
        <f t="shared" si="18"/>
        <v>4.9676617488071707E-3</v>
      </c>
      <c r="N127" s="2">
        <f t="shared" si="19"/>
        <v>-6.4945979871133264E-3</v>
      </c>
      <c r="O127" s="2">
        <f t="shared" si="20"/>
        <v>1.1462259735920497E-2</v>
      </c>
      <c r="P127">
        <f t="shared" si="21"/>
        <v>-6.6584327382132151E-3</v>
      </c>
      <c r="Q127">
        <f t="shared" si="15"/>
        <v>4.4334726529309532E-5</v>
      </c>
      <c r="S127">
        <v>-2.4109999999999999E-3</v>
      </c>
      <c r="T127">
        <v>-1.5751100000000001E-2</v>
      </c>
      <c r="U127" s="2"/>
      <c r="V127">
        <f t="shared" si="23"/>
        <v>2.9248899999999998E-2</v>
      </c>
      <c r="W127">
        <f t="shared" si="24"/>
        <v>2.9543217544247061E-2</v>
      </c>
      <c r="X127" s="2">
        <f t="shared" si="25"/>
        <v>1.4771608772123532E-2</v>
      </c>
      <c r="Y127" s="2">
        <f t="shared" si="26"/>
        <v>1.4771608772123527E-2</v>
      </c>
      <c r="Z127">
        <f t="shared" si="27"/>
        <v>2.9431754424706288E-4</v>
      </c>
      <c r="AA127">
        <f t="shared" si="22"/>
        <v>8.6622816851621816E-8</v>
      </c>
    </row>
    <row r="128" spans="1:27" x14ac:dyDescent="0.2">
      <c r="A128">
        <v>765</v>
      </c>
      <c r="B128" s="2">
        <v>8.3176411869999994E-2</v>
      </c>
      <c r="C128" s="2">
        <v>7.9635609849999997E-2</v>
      </c>
      <c r="D128" s="2">
        <v>3.789168423E-2</v>
      </c>
      <c r="E128" s="2">
        <v>2.2866241190000001E-3</v>
      </c>
      <c r="F128" s="2">
        <v>7.3235461190000002E-4</v>
      </c>
      <c r="G128" s="2">
        <v>1.244356738E-4</v>
      </c>
      <c r="H128" s="2">
        <v>-4.4186140870000001E-14</v>
      </c>
      <c r="I128" s="2">
        <v>2.291641925E-12</v>
      </c>
      <c r="J128" s="2">
        <f t="shared" si="16"/>
        <v>7.6499999999999995E-4</v>
      </c>
      <c r="K128">
        <f t="shared" si="17"/>
        <v>-1.4153626080466719E-8</v>
      </c>
      <c r="L128">
        <f t="shared" si="14"/>
        <v>-3.4142080208118537E-3</v>
      </c>
      <c r="M128">
        <f t="shared" si="18"/>
        <v>1.2998745610332003E-3</v>
      </c>
      <c r="N128" s="2">
        <f t="shared" si="19"/>
        <v>-6.4945979885397531E-3</v>
      </c>
      <c r="O128" s="2">
        <f t="shared" si="20"/>
        <v>7.7944725495729533E-3</v>
      </c>
      <c r="P128">
        <f t="shared" si="21"/>
        <v>4.7140825818450544E-3</v>
      </c>
      <c r="Q128">
        <f t="shared" si="15"/>
        <v>2.2222574588454936E-5</v>
      </c>
      <c r="S128">
        <v>-2.4099999999999998E-3</v>
      </c>
      <c r="T128">
        <v>-1.48995E-2</v>
      </c>
      <c r="U128" s="2"/>
      <c r="V128">
        <f t="shared" si="23"/>
        <v>3.0100499999999999E-2</v>
      </c>
      <c r="W128">
        <f t="shared" si="24"/>
        <v>2.9543217544247061E-2</v>
      </c>
      <c r="X128" s="2">
        <f t="shared" si="25"/>
        <v>1.4771608772123532E-2</v>
      </c>
      <c r="Y128" s="2">
        <f t="shared" si="26"/>
        <v>1.4771608772123527E-2</v>
      </c>
      <c r="Z128">
        <f t="shared" si="27"/>
        <v>-5.5728245575293808E-4</v>
      </c>
      <c r="AA128">
        <f t="shared" si="22"/>
        <v>3.1056373549002539E-7</v>
      </c>
    </row>
    <row r="129" spans="1:27" x14ac:dyDescent="0.2">
      <c r="A129">
        <v>770</v>
      </c>
      <c r="B129" s="2">
        <v>8.5366353579999998E-2</v>
      </c>
      <c r="C129" s="2">
        <v>8.178636198E-2</v>
      </c>
      <c r="D129" s="2">
        <v>3.7268698310000001E-2</v>
      </c>
      <c r="E129" s="2">
        <v>2.0092472060000001E-3</v>
      </c>
      <c r="F129" s="2">
        <v>7.6212125469999996E-4</v>
      </c>
      <c r="G129" s="2">
        <v>1.15545175E-4</v>
      </c>
      <c r="H129" s="2">
        <v>1.2498447790000001E-13</v>
      </c>
      <c r="I129" s="2">
        <v>2.3509194070000001E-12</v>
      </c>
      <c r="J129" s="2">
        <f t="shared" si="16"/>
        <v>7.6999999999999996E-4</v>
      </c>
      <c r="K129">
        <f t="shared" si="17"/>
        <v>3.9733421915926287E-8</v>
      </c>
      <c r="L129">
        <f t="shared" si="14"/>
        <v>9.5846934932721957E-3</v>
      </c>
      <c r="M129">
        <f t="shared" si="18"/>
        <v>-1.6985785720202472E-3</v>
      </c>
      <c r="N129" s="2">
        <f t="shared" si="19"/>
        <v>-6.4945979889873542E-3</v>
      </c>
      <c r="O129" s="2">
        <f t="shared" si="20"/>
        <v>4.796019416967107E-3</v>
      </c>
      <c r="P129">
        <f t="shared" si="21"/>
        <v>-1.1283272065292442E-2</v>
      </c>
      <c r="Q129">
        <f t="shared" si="15"/>
        <v>1.2731222849940877E-4</v>
      </c>
      <c r="S129">
        <v>-2.4090000000000001E-3</v>
      </c>
      <c r="T129">
        <v>-1.48924E-2</v>
      </c>
      <c r="U129" s="2"/>
      <c r="V129">
        <f t="shared" si="23"/>
        <v>3.0107599999999998E-2</v>
      </c>
      <c r="W129">
        <f t="shared" si="24"/>
        <v>2.9543217544247061E-2</v>
      </c>
      <c r="X129" s="2">
        <f t="shared" si="25"/>
        <v>1.4771608772123532E-2</v>
      </c>
      <c r="Y129" s="2">
        <f t="shared" si="26"/>
        <v>1.4771608772123527E-2</v>
      </c>
      <c r="Z129">
        <f t="shared" si="27"/>
        <v>-5.6438245575293755E-4</v>
      </c>
      <c r="AA129">
        <f t="shared" si="22"/>
        <v>3.1852755636171654E-7</v>
      </c>
    </row>
    <row r="130" spans="1:27" x14ac:dyDescent="0.2">
      <c r="A130">
        <v>775</v>
      </c>
      <c r="B130" s="2">
        <v>8.7863121289999999E-2</v>
      </c>
      <c r="C130" s="2">
        <v>8.4318410940000005E-2</v>
      </c>
      <c r="D130" s="2">
        <v>3.7735011630000002E-2</v>
      </c>
      <c r="E130" s="2">
        <v>1.593059925E-3</v>
      </c>
      <c r="F130" s="2">
        <v>7.1818529150000001E-4</v>
      </c>
      <c r="G130" s="2">
        <v>4.7425796509999999E-5</v>
      </c>
      <c r="H130" s="2">
        <v>3.5273195389999999E-13</v>
      </c>
      <c r="I130" s="2">
        <v>1.9741720260000002E-12</v>
      </c>
      <c r="J130" s="2">
        <f t="shared" si="16"/>
        <v>7.7499999999999997E-4</v>
      </c>
      <c r="K130">
        <f t="shared" si="17"/>
        <v>1.0307967400927508E-7</v>
      </c>
      <c r="L130">
        <f t="shared" si="14"/>
        <v>2.4865391227965307E-2</v>
      </c>
      <c r="M130">
        <f t="shared" si="18"/>
        <v>-4.1304657867878743E-3</v>
      </c>
      <c r="N130" s="2">
        <f t="shared" si="19"/>
        <v>-6.4945979891242282E-3</v>
      </c>
      <c r="O130" s="2">
        <f t="shared" si="20"/>
        <v>2.364132202336354E-3</v>
      </c>
      <c r="P130">
        <f t="shared" si="21"/>
        <v>-2.8995857014753181E-2</v>
      </c>
      <c r="Q130">
        <f t="shared" si="15"/>
        <v>8.4075972402001121E-4</v>
      </c>
      <c r="S130">
        <v>-2.408E-3</v>
      </c>
      <c r="T130">
        <v>-1.4637000000000001E-2</v>
      </c>
      <c r="U130" s="2"/>
      <c r="V130">
        <f t="shared" si="23"/>
        <v>3.0362999999999998E-2</v>
      </c>
      <c r="W130">
        <f t="shared" si="24"/>
        <v>2.9543217544247061E-2</v>
      </c>
      <c r="X130" s="2">
        <f t="shared" si="25"/>
        <v>1.4771608772123532E-2</v>
      </c>
      <c r="Y130" s="2">
        <f t="shared" si="26"/>
        <v>1.4771608772123527E-2</v>
      </c>
      <c r="Z130">
        <f t="shared" si="27"/>
        <v>-8.1978245575293693E-4</v>
      </c>
      <c r="AA130">
        <f t="shared" si="22"/>
        <v>6.7204327476031598E-7</v>
      </c>
    </row>
    <row r="131" spans="1:27" x14ac:dyDescent="0.2">
      <c r="A131">
        <v>780</v>
      </c>
      <c r="B131" s="2">
        <v>8.8825111070000004E-2</v>
      </c>
      <c r="C131" s="2">
        <v>8.4920132600000003E-2</v>
      </c>
      <c r="D131" s="2">
        <v>3.8802942319999999E-2</v>
      </c>
      <c r="E131" s="2">
        <v>2.3975407680000001E-3</v>
      </c>
      <c r="F131" s="2">
        <v>7.5685203859999996E-4</v>
      </c>
      <c r="G131" s="2">
        <v>8.7548259710000002E-5</v>
      </c>
      <c r="H131" s="2">
        <v>-3.5359096900000002E-14</v>
      </c>
      <c r="I131" s="2">
        <v>1.769739805E-12</v>
      </c>
      <c r="J131" s="2">
        <f t="shared" si="16"/>
        <v>7.7999999999999999E-4</v>
      </c>
      <c r="K131">
        <f t="shared" si="17"/>
        <v>-9.4540434280476585E-9</v>
      </c>
      <c r="L131">
        <f t="shared" si="14"/>
        <v>-2.280551338408647E-3</v>
      </c>
      <c r="M131">
        <f t="shared" si="18"/>
        <v>-6.0873489293328245E-3</v>
      </c>
      <c r="N131" s="2">
        <f t="shared" si="19"/>
        <v>-6.4945979891650176E-3</v>
      </c>
      <c r="O131" s="2">
        <f t="shared" si="20"/>
        <v>4.0724905983219317E-4</v>
      </c>
      <c r="P131">
        <f t="shared" si="21"/>
        <v>-3.8067975909241774E-3</v>
      </c>
      <c r="Q131">
        <f t="shared" si="15"/>
        <v>1.4491707898266121E-5</v>
      </c>
      <c r="S131">
        <v>-2.4069999999999999E-3</v>
      </c>
      <c r="T131">
        <v>-1.46692E-2</v>
      </c>
      <c r="U131" s="2"/>
      <c r="V131">
        <f t="shared" si="23"/>
        <v>3.0330799999999998E-2</v>
      </c>
      <c r="W131">
        <f t="shared" si="24"/>
        <v>2.9543217544247061E-2</v>
      </c>
      <c r="X131" s="2">
        <f t="shared" si="25"/>
        <v>1.4771608772123532E-2</v>
      </c>
      <c r="Y131" s="2">
        <f t="shared" si="26"/>
        <v>1.4771608772123527E-2</v>
      </c>
      <c r="Z131">
        <f t="shared" si="27"/>
        <v>-7.8758245575293734E-4</v>
      </c>
      <c r="AA131">
        <f t="shared" si="22"/>
        <v>6.2028612460982748E-7</v>
      </c>
    </row>
    <row r="132" spans="1:27" x14ac:dyDescent="0.2">
      <c r="A132">
        <v>785</v>
      </c>
      <c r="B132" s="2">
        <v>8.1822119829999998E-2</v>
      </c>
      <c r="C132" s="2">
        <v>7.8421587429999995E-2</v>
      </c>
      <c r="D132" s="2">
        <v>3.7049636769999998E-2</v>
      </c>
      <c r="E132" s="2">
        <v>2.052061748E-3</v>
      </c>
      <c r="F132" s="2">
        <v>7.1207477199999999E-4</v>
      </c>
      <c r="G132" s="2">
        <v>1.11652454E-4</v>
      </c>
      <c r="H132" s="2">
        <v>-7.5258132690000001E-13</v>
      </c>
      <c r="I132" s="2">
        <v>1.7801007570000001E-12</v>
      </c>
      <c r="J132" s="2">
        <f t="shared" si="16"/>
        <v>7.85E-4</v>
      </c>
      <c r="K132">
        <f t="shared" si="17"/>
        <v>-2.6266690575010046E-7</v>
      </c>
      <c r="L132">
        <f t="shared" si="14"/>
        <v>-6.3361816351181433E-2</v>
      </c>
      <c r="M132">
        <f t="shared" si="18"/>
        <v>-7.6497123494340012E-3</v>
      </c>
      <c r="N132" s="2">
        <f t="shared" si="19"/>
        <v>-6.4945979891768641E-3</v>
      </c>
      <c r="O132" s="2">
        <f t="shared" si="20"/>
        <v>-1.1551143602571371E-3</v>
      </c>
      <c r="P132">
        <f t="shared" si="21"/>
        <v>5.5712104001747434E-2</v>
      </c>
      <c r="Q132">
        <f t="shared" si="15"/>
        <v>3.1038385323015226E-3</v>
      </c>
      <c r="S132">
        <v>-2.4060000000000002E-3</v>
      </c>
      <c r="T132">
        <v>-1.4494999999999999E-2</v>
      </c>
      <c r="U132" s="2"/>
      <c r="V132">
        <f t="shared" si="23"/>
        <v>3.0504999999999997E-2</v>
      </c>
      <c r="W132">
        <f t="shared" si="24"/>
        <v>2.9543217544247061E-2</v>
      </c>
      <c r="X132" s="2">
        <f t="shared" si="25"/>
        <v>1.4771608772123532E-2</v>
      </c>
      <c r="Y132" s="2">
        <f t="shared" si="26"/>
        <v>1.4771608772123527E-2</v>
      </c>
      <c r="Z132">
        <f t="shared" si="27"/>
        <v>-9.6178245575293669E-4</v>
      </c>
      <c r="AA132">
        <f t="shared" si="22"/>
        <v>9.2502549219414966E-7</v>
      </c>
    </row>
    <row r="133" spans="1:27" x14ac:dyDescent="0.2">
      <c r="A133">
        <v>790</v>
      </c>
      <c r="B133" s="2">
        <v>8.7985805419999993E-2</v>
      </c>
      <c r="C133" s="2">
        <v>8.4483718789999995E-2</v>
      </c>
      <c r="D133" s="2">
        <v>3.8254633390000001E-2</v>
      </c>
      <c r="E133" s="2">
        <v>1.936871428E-3</v>
      </c>
      <c r="F133" s="2">
        <v>7.6696981900000003E-4</v>
      </c>
      <c r="G133" s="2">
        <v>9.6477964319999996E-5</v>
      </c>
      <c r="H133" s="2">
        <v>-4.1796174990000002E-13</v>
      </c>
      <c r="I133" s="2">
        <v>1.6793642310000001E-12</v>
      </c>
      <c r="J133" s="2">
        <f t="shared" si="16"/>
        <v>7.9000000000000001E-4</v>
      </c>
      <c r="K133">
        <f t="shared" si="17"/>
        <v>-1.1779485663694909E-7</v>
      </c>
      <c r="L133">
        <f t="shared" si="14"/>
        <v>-2.8415060709798837E-2</v>
      </c>
      <c r="M133">
        <f t="shared" si="18"/>
        <v>-8.8874075044273193E-3</v>
      </c>
      <c r="N133" s="2">
        <f t="shared" si="19"/>
        <v>-6.4945979891802164E-3</v>
      </c>
      <c r="O133" s="2">
        <f t="shared" si="20"/>
        <v>-2.3928095152471037E-3</v>
      </c>
      <c r="P133">
        <f t="shared" si="21"/>
        <v>1.9527653205371517E-2</v>
      </c>
      <c r="Q133">
        <f t="shared" si="15"/>
        <v>3.8132923970925648E-4</v>
      </c>
      <c r="S133">
        <v>-2.405E-3</v>
      </c>
      <c r="T133">
        <v>-1.45408E-2</v>
      </c>
      <c r="U133" s="2"/>
      <c r="V133">
        <f t="shared" si="23"/>
        <v>3.0459199999999999E-2</v>
      </c>
      <c r="W133">
        <f t="shared" si="24"/>
        <v>2.9543217544247061E-2</v>
      </c>
      <c r="X133" s="2">
        <f t="shared" si="25"/>
        <v>1.4771608772123532E-2</v>
      </c>
      <c r="Y133" s="2">
        <f t="shared" si="26"/>
        <v>1.4771608772123527E-2</v>
      </c>
      <c r="Z133">
        <f t="shared" si="27"/>
        <v>-9.1598245575293807E-4</v>
      </c>
      <c r="AA133">
        <f t="shared" si="22"/>
        <v>8.3902385924718314E-7</v>
      </c>
    </row>
    <row r="134" spans="1:27" x14ac:dyDescent="0.2">
      <c r="A134">
        <v>795</v>
      </c>
      <c r="B134" s="2">
        <v>8.7058987249999997E-2</v>
      </c>
      <c r="C134" s="2">
        <v>8.3592056060000003E-2</v>
      </c>
      <c r="D134" s="2">
        <v>3.798772978E-2</v>
      </c>
      <c r="E134" s="2">
        <v>1.7654989360000001E-3</v>
      </c>
      <c r="F134" s="2">
        <v>7.4792979469999997E-4</v>
      </c>
      <c r="G134" s="2">
        <v>1.206669776E-4</v>
      </c>
      <c r="H134" s="2">
        <v>6.883965183E-13</v>
      </c>
      <c r="I134" s="2">
        <v>1.739927411E-12</v>
      </c>
      <c r="J134" s="2">
        <f t="shared" si="16"/>
        <v>7.9499999999999992E-4</v>
      </c>
      <c r="K134">
        <f t="shared" si="17"/>
        <v>2.013087872987186E-7</v>
      </c>
      <c r="L134">
        <f t="shared" si="14"/>
        <v>4.8560706093807464E-2</v>
      </c>
      <c r="M134">
        <f t="shared" si="18"/>
        <v>-9.860327312775587E-3</v>
      </c>
      <c r="N134" s="2">
        <f t="shared" si="19"/>
        <v>-6.4945979891811419E-3</v>
      </c>
      <c r="O134" s="2">
        <f t="shared" si="20"/>
        <v>-3.3657293235944455E-3</v>
      </c>
      <c r="P134">
        <f t="shared" si="21"/>
        <v>-5.8421033406583049E-2</v>
      </c>
      <c r="Q134">
        <f t="shared" si="15"/>
        <v>3.4130171442930926E-3</v>
      </c>
      <c r="S134">
        <v>-2.4039999999999999E-3</v>
      </c>
      <c r="T134">
        <v>-1.4945999999999999E-2</v>
      </c>
      <c r="U134" s="2"/>
      <c r="V134">
        <f t="shared" si="23"/>
        <v>3.0053999999999997E-2</v>
      </c>
      <c r="W134">
        <f t="shared" si="24"/>
        <v>2.9543217544247061E-2</v>
      </c>
      <c r="X134" s="2">
        <f t="shared" si="25"/>
        <v>1.4771608772123532E-2</v>
      </c>
      <c r="Y134" s="2">
        <f t="shared" si="26"/>
        <v>1.4771608772123527E-2</v>
      </c>
      <c r="Z134">
        <f t="shared" si="27"/>
        <v>-5.1078245575293668E-4</v>
      </c>
      <c r="AA134">
        <f t="shared" si="22"/>
        <v>2.6089871710500071E-7</v>
      </c>
    </row>
    <row r="135" spans="1:27" x14ac:dyDescent="0.2">
      <c r="A135">
        <v>800</v>
      </c>
      <c r="B135" s="2">
        <v>8.4342211870000003E-2</v>
      </c>
      <c r="C135" s="2">
        <v>8.066288211E-2</v>
      </c>
      <c r="D135" s="2">
        <v>3.9438803580000001E-2</v>
      </c>
      <c r="E135" s="2">
        <v>1.657011841E-3</v>
      </c>
      <c r="F135" s="2">
        <v>7.1917050200000004E-4</v>
      </c>
      <c r="G135" s="2">
        <v>9.4549365709999995E-5</v>
      </c>
      <c r="H135" s="2">
        <v>2.7748179149999999E-13</v>
      </c>
      <c r="I135" s="2">
        <v>2.1826607440000001E-12</v>
      </c>
      <c r="J135" s="2">
        <f t="shared" si="16"/>
        <v>7.9999999999999993E-4</v>
      </c>
      <c r="K135">
        <f t="shared" si="17"/>
        <v>7.8490742170727685E-8</v>
      </c>
      <c r="L135">
        <f t="shared" si="14"/>
        <v>1.8933926893025341E-2</v>
      </c>
      <c r="M135">
        <f t="shared" si="18"/>
        <v>-1.0619233445990247E-2</v>
      </c>
      <c r="N135" s="2">
        <f t="shared" si="19"/>
        <v>-6.49459798918139E-3</v>
      </c>
      <c r="O135" s="2">
        <f t="shared" si="20"/>
        <v>-4.1246354568088579E-3</v>
      </c>
      <c r="P135">
        <f t="shared" si="21"/>
        <v>-2.9553160339015588E-2</v>
      </c>
      <c r="Q135">
        <f t="shared" si="15"/>
        <v>8.7338928602356401E-4</v>
      </c>
      <c r="S135">
        <v>-2.4030000000000002E-3</v>
      </c>
      <c r="T135">
        <v>-1.55724E-2</v>
      </c>
      <c r="U135" s="2"/>
      <c r="V135">
        <f t="shared" si="23"/>
        <v>2.9427599999999998E-2</v>
      </c>
      <c r="W135">
        <f t="shared" si="24"/>
        <v>2.9543217544247061E-2</v>
      </c>
      <c r="X135" s="2">
        <f t="shared" si="25"/>
        <v>1.4771608772123532E-2</v>
      </c>
      <c r="Y135" s="2">
        <f t="shared" si="26"/>
        <v>1.4771608772123527E-2</v>
      </c>
      <c r="Z135">
        <f t="shared" si="27"/>
        <v>1.156175442470625E-4</v>
      </c>
      <c r="AA135">
        <f t="shared" si="22"/>
        <v>1.3367416537721455E-8</v>
      </c>
    </row>
    <row r="136" spans="1:27" x14ac:dyDescent="0.2">
      <c r="A136">
        <v>805</v>
      </c>
      <c r="B136" s="2">
        <v>8.604035267E-2</v>
      </c>
      <c r="C136" s="2">
        <v>8.2187457549999995E-2</v>
      </c>
      <c r="D136" s="2">
        <v>3.9912119279999998E-2</v>
      </c>
      <c r="E136" s="2">
        <v>1.6963991529999999E-3</v>
      </c>
      <c r="F136" s="2">
        <v>7.2391943829999998E-4</v>
      </c>
      <c r="G136" s="2">
        <v>9.5600063039999998E-5</v>
      </c>
      <c r="H136" s="2">
        <v>-7.3945256580000001E-13</v>
      </c>
      <c r="I136" s="2">
        <v>1.7726343389999999E-12</v>
      </c>
      <c r="J136" s="2">
        <f t="shared" si="16"/>
        <v>8.0499999999999994E-4</v>
      </c>
      <c r="K136">
        <f t="shared" si="17"/>
        <v>-1.9572508097820268E-7</v>
      </c>
      <c r="L136">
        <f t="shared" si="14"/>
        <v>-4.7213776706456101E-2</v>
      </c>
      <c r="M136">
        <f t="shared" si="18"/>
        <v>-1.1206670694175693E-2</v>
      </c>
      <c r="N136" s="2">
        <f t="shared" si="19"/>
        <v>-6.4945979891814559E-3</v>
      </c>
      <c r="O136" s="2">
        <f t="shared" si="20"/>
        <v>-4.7120727049942369E-3</v>
      </c>
      <c r="P136">
        <f t="shared" si="21"/>
        <v>3.600710601228041E-2</v>
      </c>
      <c r="Q136">
        <f t="shared" si="15"/>
        <v>1.2965116833796001E-3</v>
      </c>
      <c r="S136">
        <v>-2.4020000000000001E-3</v>
      </c>
      <c r="T136">
        <v>-1.55324E-2</v>
      </c>
      <c r="U136" s="2"/>
      <c r="V136">
        <f t="shared" si="23"/>
        <v>2.9467599999999997E-2</v>
      </c>
      <c r="W136">
        <f t="shared" si="24"/>
        <v>2.9543217544247061E-2</v>
      </c>
      <c r="X136" s="2">
        <f t="shared" si="25"/>
        <v>1.4771608772123532E-2</v>
      </c>
      <c r="Y136" s="2">
        <f t="shared" si="26"/>
        <v>1.4771608772123527E-2</v>
      </c>
      <c r="Z136">
        <f t="shared" si="27"/>
        <v>7.5617544247064128E-5</v>
      </c>
      <c r="AA136">
        <f t="shared" si="22"/>
        <v>5.7180129979567013E-9</v>
      </c>
    </row>
    <row r="137" spans="1:27" x14ac:dyDescent="0.2">
      <c r="A137">
        <v>810</v>
      </c>
      <c r="B137" s="2">
        <v>8.6831852700000003E-2</v>
      </c>
      <c r="C137" s="2">
        <v>8.3409944489999999E-2</v>
      </c>
      <c r="D137" s="2">
        <v>3.9247661199999999E-2</v>
      </c>
      <c r="E137" s="2">
        <v>2.1584045819999999E-3</v>
      </c>
      <c r="F137" s="2">
        <v>7.3938392329999996E-4</v>
      </c>
      <c r="G137" s="2">
        <v>8.5653301420000004E-5</v>
      </c>
      <c r="H137" s="2">
        <v>4.2487372170000002E-13</v>
      </c>
      <c r="I137" s="2">
        <v>1.3513958239999999E-12</v>
      </c>
      <c r="J137" s="2">
        <f t="shared" si="16"/>
        <v>8.0999999999999996E-4</v>
      </c>
      <c r="K137">
        <f t="shared" si="17"/>
        <v>1.1522186537796745E-7</v>
      </c>
      <c r="L137">
        <f t="shared" si="14"/>
        <v>2.7794390971602374E-2</v>
      </c>
      <c r="M137">
        <f t="shared" si="18"/>
        <v>-1.1657914193054411E-2</v>
      </c>
      <c r="N137" s="2">
        <f t="shared" si="19"/>
        <v>-6.4945979891814724E-3</v>
      </c>
      <c r="O137" s="2">
        <f t="shared" si="20"/>
        <v>-5.1633162038729388E-3</v>
      </c>
      <c r="P137">
        <f t="shared" si="21"/>
        <v>-3.9452305164656781E-2</v>
      </c>
      <c r="Q137">
        <f t="shared" si="15"/>
        <v>1.5564843828052041E-3</v>
      </c>
      <c r="S137">
        <v>-2.4009999999999999E-3</v>
      </c>
      <c r="T137">
        <v>-1.50324E-2</v>
      </c>
      <c r="U137" s="2"/>
      <c r="V137">
        <f t="shared" si="23"/>
        <v>2.9967599999999997E-2</v>
      </c>
      <c r="W137">
        <f t="shared" si="24"/>
        <v>2.9543217544247061E-2</v>
      </c>
      <c r="X137" s="2">
        <f t="shared" si="25"/>
        <v>1.4771608772123532E-2</v>
      </c>
      <c r="Y137" s="2">
        <f t="shared" si="26"/>
        <v>1.4771608772123527E-2</v>
      </c>
      <c r="Z137">
        <f t="shared" si="27"/>
        <v>-4.2438245575293632E-4</v>
      </c>
      <c r="AA137">
        <f t="shared" si="22"/>
        <v>1.8010046875089294E-7</v>
      </c>
    </row>
    <row r="138" spans="1:27" x14ac:dyDescent="0.2">
      <c r="A138">
        <v>815</v>
      </c>
      <c r="B138" s="2">
        <v>8.7686661629999996E-2</v>
      </c>
      <c r="C138" s="2">
        <v>8.3806204699999998E-2</v>
      </c>
      <c r="D138" s="2">
        <v>3.7915989269999999E-2</v>
      </c>
      <c r="E138" s="2">
        <v>2.3689036100000001E-3</v>
      </c>
      <c r="F138" s="2">
        <v>7.2809274600000001E-4</v>
      </c>
      <c r="G138" s="2">
        <v>1.111058904E-4</v>
      </c>
      <c r="H138" s="2">
        <v>-4.451668456E-13</v>
      </c>
      <c r="I138" s="2">
        <v>1.6764311990000001E-12</v>
      </c>
      <c r="J138" s="2">
        <f t="shared" si="16"/>
        <v>8.1499999999999997E-4</v>
      </c>
      <c r="K138">
        <f t="shared" si="17"/>
        <v>-1.290515875517482E-7</v>
      </c>
      <c r="L138">
        <f t="shared" si="14"/>
        <v>-3.1130465282374668E-2</v>
      </c>
      <c r="M138">
        <f t="shared" si="18"/>
        <v>-1.2001906852377509E-2</v>
      </c>
      <c r="N138" s="2">
        <f t="shared" si="19"/>
        <v>-6.4945979891814758E-3</v>
      </c>
      <c r="O138" s="2">
        <f t="shared" si="20"/>
        <v>-5.5073088631960327E-3</v>
      </c>
      <c r="P138">
        <f t="shared" si="21"/>
        <v>1.912855842999716E-2</v>
      </c>
      <c r="Q138">
        <f t="shared" si="15"/>
        <v>3.6590174760981538E-4</v>
      </c>
      <c r="S138">
        <v>-2.3999999999999998E-3</v>
      </c>
      <c r="T138">
        <v>-1.51066E-2</v>
      </c>
      <c r="U138" s="2"/>
      <c r="V138">
        <f t="shared" si="23"/>
        <v>2.9893400000000001E-2</v>
      </c>
      <c r="W138">
        <f t="shared" si="24"/>
        <v>2.9543217544247061E-2</v>
      </c>
      <c r="X138" s="2">
        <f t="shared" si="25"/>
        <v>1.4771608772123532E-2</v>
      </c>
      <c r="Y138" s="2">
        <f t="shared" si="26"/>
        <v>1.4771608772123527E-2</v>
      </c>
      <c r="Z138">
        <f t="shared" si="27"/>
        <v>-3.5018245575293983E-4</v>
      </c>
      <c r="AA138">
        <f t="shared" si="22"/>
        <v>1.2262775231715966E-7</v>
      </c>
    </row>
    <row r="139" spans="1:27" x14ac:dyDescent="0.2">
      <c r="A139">
        <v>820</v>
      </c>
      <c r="B139" s="2">
        <v>8.5429384809999995E-2</v>
      </c>
      <c r="C139" s="2">
        <v>8.1576811690000001E-2</v>
      </c>
      <c r="D139" s="2">
        <v>3.9292521609999999E-2</v>
      </c>
      <c r="E139" s="2">
        <v>1.4726001760000001E-3</v>
      </c>
      <c r="F139" s="2">
        <v>7.3004102760000004E-4</v>
      </c>
      <c r="G139" s="2">
        <v>1.2937415959999999E-4</v>
      </c>
      <c r="H139" s="2">
        <v>-5.2769428259999995E-13</v>
      </c>
      <c r="I139" s="2">
        <v>1.8364525660000001E-12</v>
      </c>
      <c r="J139" s="2">
        <f t="shared" si="16"/>
        <v>8.1999999999999998E-4</v>
      </c>
      <c r="K139">
        <f t="shared" si="17"/>
        <v>-1.4709248809822938E-7</v>
      </c>
      <c r="L139">
        <f t="shared" si="14"/>
        <v>-3.5482380968028693E-2</v>
      </c>
      <c r="M139">
        <f t="shared" si="18"/>
        <v>-1.2262155167111372E-2</v>
      </c>
      <c r="N139" s="2">
        <f t="shared" si="19"/>
        <v>-6.4945979891814776E-3</v>
      </c>
      <c r="O139" s="2">
        <f t="shared" si="20"/>
        <v>-5.7675571779298943E-3</v>
      </c>
      <c r="P139">
        <f t="shared" si="21"/>
        <v>2.3220225800917323E-2</v>
      </c>
      <c r="Q139">
        <f t="shared" si="15"/>
        <v>5.3917888624558654E-4</v>
      </c>
      <c r="S139">
        <v>-2.3990000000000001E-3</v>
      </c>
      <c r="T139">
        <v>-1.5302100000000001E-2</v>
      </c>
      <c r="U139" s="2"/>
      <c r="V139">
        <f t="shared" si="23"/>
        <v>2.9697899999999999E-2</v>
      </c>
      <c r="W139">
        <f t="shared" si="24"/>
        <v>2.9543217544247061E-2</v>
      </c>
      <c r="X139" s="2">
        <f t="shared" si="25"/>
        <v>1.4771608772123532E-2</v>
      </c>
      <c r="Y139" s="2">
        <f t="shared" si="26"/>
        <v>1.4771608772123527E-2</v>
      </c>
      <c r="Z139">
        <f t="shared" si="27"/>
        <v>-1.546824557529386E-4</v>
      </c>
      <c r="AA139">
        <f t="shared" si="22"/>
        <v>2.3926662117759806E-8</v>
      </c>
    </row>
    <row r="140" spans="1:27" x14ac:dyDescent="0.2">
      <c r="A140">
        <v>825</v>
      </c>
      <c r="B140" s="2">
        <v>8.7640660869999998E-2</v>
      </c>
      <c r="C140" s="2">
        <v>8.398837026E-2</v>
      </c>
      <c r="D140" s="2">
        <v>3.7911833020000001E-2</v>
      </c>
      <c r="E140" s="2">
        <v>1.941643618E-3</v>
      </c>
      <c r="F140" s="2">
        <v>7.310594475E-4</v>
      </c>
      <c r="G140" s="2">
        <v>1.2918832209999999E-4</v>
      </c>
      <c r="H140" s="2">
        <v>-3.5735469480000003E-14</v>
      </c>
      <c r="I140" s="2">
        <v>1.560247339E-12</v>
      </c>
      <c r="J140" s="2">
        <f t="shared" si="16"/>
        <v>8.25E-4</v>
      </c>
      <c r="K140">
        <f t="shared" si="17"/>
        <v>-1.0372442328118002E-8</v>
      </c>
      <c r="L140">
        <f t="shared" si="14"/>
        <v>-2.5020920851472066E-3</v>
      </c>
      <c r="M140">
        <f t="shared" si="18"/>
        <v>-1.2457561304119473E-2</v>
      </c>
      <c r="N140" s="2">
        <f t="shared" si="19"/>
        <v>-6.4945979891814776E-3</v>
      </c>
      <c r="O140" s="2">
        <f t="shared" si="20"/>
        <v>-5.9629633149379958E-3</v>
      </c>
      <c r="P140">
        <f t="shared" si="21"/>
        <v>-9.9554692189722672E-3</v>
      </c>
      <c r="Q140">
        <f t="shared" si="15"/>
        <v>9.911136736990428E-5</v>
      </c>
      <c r="S140">
        <v>-2.398E-3</v>
      </c>
      <c r="T140">
        <v>-1.56092E-2</v>
      </c>
      <c r="U140" s="2"/>
      <c r="V140">
        <f t="shared" si="23"/>
        <v>2.9390799999999998E-2</v>
      </c>
      <c r="W140">
        <f t="shared" si="24"/>
        <v>2.9543217544247061E-2</v>
      </c>
      <c r="X140" s="2">
        <f t="shared" si="25"/>
        <v>1.4771608772123532E-2</v>
      </c>
      <c r="Y140" s="2">
        <f t="shared" si="26"/>
        <v>1.4771608772123527E-2</v>
      </c>
      <c r="Z140">
        <f t="shared" si="27"/>
        <v>1.5241754424706253E-4</v>
      </c>
      <c r="AA140">
        <f t="shared" si="22"/>
        <v>2.3231107794305261E-8</v>
      </c>
    </row>
    <row r="141" spans="1:27" x14ac:dyDescent="0.2">
      <c r="A141">
        <v>830</v>
      </c>
      <c r="B141" s="2">
        <v>8.6048775349999995E-2</v>
      </c>
      <c r="C141" s="2">
        <v>8.2188815530000001E-2</v>
      </c>
      <c r="D141" s="2">
        <v>3.8312369139999997E-2</v>
      </c>
      <c r="E141" s="2">
        <v>2.1496746419999999E-3</v>
      </c>
      <c r="F141" s="2">
        <v>7.1679049899999998E-4</v>
      </c>
      <c r="G141" s="2">
        <v>8.4710248509999993E-5</v>
      </c>
      <c r="H141" s="2">
        <v>1.89399538E-13</v>
      </c>
      <c r="I141" s="2">
        <v>1.9356665720000001E-12</v>
      </c>
      <c r="J141" s="2">
        <f t="shared" si="16"/>
        <v>8.3000000000000001E-4</v>
      </c>
      <c r="K141">
        <f t="shared" si="17"/>
        <v>5.5429354866797521E-8</v>
      </c>
      <c r="L141">
        <f t="shared" si="14"/>
        <v>1.3370944441991798E-2</v>
      </c>
      <c r="M141">
        <f t="shared" si="18"/>
        <v>-1.2603177690611707E-2</v>
      </c>
      <c r="N141" s="2">
        <f t="shared" si="19"/>
        <v>-6.4945979891814776E-3</v>
      </c>
      <c r="O141" s="2">
        <f t="shared" si="20"/>
        <v>-6.1085797014302284E-3</v>
      </c>
      <c r="P141">
        <f t="shared" si="21"/>
        <v>-2.5974122132603507E-2</v>
      </c>
      <c r="Q141">
        <f t="shared" si="15"/>
        <v>6.7465502055940338E-4</v>
      </c>
      <c r="S141">
        <v>-2.3969999999999998E-3</v>
      </c>
      <c r="T141">
        <v>-1.5543400000000001E-2</v>
      </c>
      <c r="U141" s="2"/>
      <c r="V141">
        <f t="shared" si="23"/>
        <v>2.9456599999999999E-2</v>
      </c>
      <c r="W141">
        <f t="shared" si="24"/>
        <v>2.9543217544247061E-2</v>
      </c>
      <c r="X141" s="2">
        <f t="shared" si="25"/>
        <v>1.4771608772123532E-2</v>
      </c>
      <c r="Y141" s="2">
        <f t="shared" si="26"/>
        <v>1.4771608772123527E-2</v>
      </c>
      <c r="Z141">
        <f t="shared" si="27"/>
        <v>8.6617544247061251E-5</v>
      </c>
      <c r="AA141">
        <f t="shared" si="22"/>
        <v>7.5025989713916134E-9</v>
      </c>
    </row>
    <row r="142" spans="1:27" x14ac:dyDescent="0.2">
      <c r="A142">
        <v>835</v>
      </c>
      <c r="B142" s="2">
        <v>8.4727387259999995E-2</v>
      </c>
      <c r="C142" s="2">
        <v>8.1007311289999995E-2</v>
      </c>
      <c r="D142" s="2">
        <v>3.8961241280000003E-2</v>
      </c>
      <c r="E142" s="2">
        <v>2.471330409E-3</v>
      </c>
      <c r="F142" s="2">
        <v>7.0323001650000004E-4</v>
      </c>
      <c r="G142" s="2">
        <v>1.0083253589999999E-4</v>
      </c>
      <c r="H142" s="2">
        <v>-3.2604935200000002E-14</v>
      </c>
      <c r="I142" s="2">
        <v>2.0169109139999998E-12</v>
      </c>
      <c r="J142" s="2">
        <f t="shared" si="16"/>
        <v>8.3499999999999991E-4</v>
      </c>
      <c r="K142">
        <f t="shared" si="17"/>
        <v>-9.4232865216478822E-9</v>
      </c>
      <c r="L142">
        <f t="shared" si="14"/>
        <v>-2.2731320045977586E-3</v>
      </c>
      <c r="M142">
        <f t="shared" si="18"/>
        <v>-1.2710877184394679E-2</v>
      </c>
      <c r="N142" s="2">
        <f t="shared" si="19"/>
        <v>-6.4945979891814776E-3</v>
      </c>
      <c r="O142" s="2">
        <f t="shared" si="20"/>
        <v>-6.2162791952132014E-3</v>
      </c>
      <c r="P142">
        <f t="shared" si="21"/>
        <v>-1.043774517979692E-2</v>
      </c>
      <c r="Q142">
        <f t="shared" si="15"/>
        <v>1.0894652443837384E-4</v>
      </c>
      <c r="S142">
        <v>-2.3960000000000001E-3</v>
      </c>
      <c r="T142">
        <v>-1.5172400000000001E-2</v>
      </c>
      <c r="U142" s="2"/>
      <c r="V142">
        <f t="shared" si="23"/>
        <v>2.9827599999999996E-2</v>
      </c>
      <c r="W142">
        <f t="shared" si="24"/>
        <v>2.9543217544247061E-2</v>
      </c>
      <c r="X142" s="2">
        <f t="shared" si="25"/>
        <v>1.4771608772123532E-2</v>
      </c>
      <c r="Y142" s="2">
        <f t="shared" si="26"/>
        <v>1.4771608772123527E-2</v>
      </c>
      <c r="Z142">
        <f t="shared" si="27"/>
        <v>-2.8438245575293508E-4</v>
      </c>
      <c r="AA142">
        <f t="shared" si="22"/>
        <v>8.0873381140070084E-8</v>
      </c>
    </row>
    <row r="143" spans="1:27" x14ac:dyDescent="0.2">
      <c r="A143">
        <v>840</v>
      </c>
      <c r="B143" s="2">
        <v>8.4362805769999993E-2</v>
      </c>
      <c r="C143" s="2">
        <v>8.06524723E-2</v>
      </c>
      <c r="D143" s="2">
        <v>3.8183435000000002E-2</v>
      </c>
      <c r="E143" s="2">
        <v>2.0380534340000002E-3</v>
      </c>
      <c r="F143" s="2">
        <v>7.1046965369999998E-4</v>
      </c>
      <c r="G143" s="2">
        <v>8.3019814940000003E-5</v>
      </c>
      <c r="H143" s="2">
        <v>3.701513625E-14</v>
      </c>
      <c r="I143" s="2">
        <v>1.463317284E-12</v>
      </c>
      <c r="J143" s="2">
        <f t="shared" si="16"/>
        <v>8.3999999999999993E-4</v>
      </c>
      <c r="K143">
        <f t="shared" si="17"/>
        <v>1.1332506475957022E-8</v>
      </c>
      <c r="L143">
        <f t="shared" si="14"/>
        <v>2.7336835300116164E-3</v>
      </c>
      <c r="M143">
        <f t="shared" si="18"/>
        <v>-1.2789937293232849E-2</v>
      </c>
      <c r="N143" s="2">
        <f t="shared" si="19"/>
        <v>-6.4945979891814776E-3</v>
      </c>
      <c r="O143" s="2">
        <f t="shared" si="20"/>
        <v>-6.2953393040513705E-3</v>
      </c>
      <c r="P143">
        <f t="shared" si="21"/>
        <v>-1.5523620823244466E-2</v>
      </c>
      <c r="Q143">
        <f t="shared" si="15"/>
        <v>2.4098280346386919E-4</v>
      </c>
      <c r="S143">
        <v>-2.395E-3</v>
      </c>
      <c r="T143">
        <v>-1.47744E-2</v>
      </c>
      <c r="U143" s="2"/>
      <c r="V143">
        <f t="shared" si="23"/>
        <v>3.0225599999999998E-2</v>
      </c>
      <c r="W143">
        <f t="shared" si="24"/>
        <v>2.9543217544247061E-2</v>
      </c>
      <c r="X143" s="2">
        <f t="shared" si="25"/>
        <v>1.4771608772123532E-2</v>
      </c>
      <c r="Y143" s="2">
        <f t="shared" si="26"/>
        <v>1.4771608772123527E-2</v>
      </c>
      <c r="Z143">
        <f t="shared" si="27"/>
        <v>-6.823824557529376E-4</v>
      </c>
      <c r="AA143">
        <f t="shared" si="22"/>
        <v>4.6564581591940985E-7</v>
      </c>
    </row>
    <row r="144" spans="1:27" x14ac:dyDescent="0.2">
      <c r="A144">
        <v>845</v>
      </c>
      <c r="B144" s="2">
        <v>8.9879241210000002E-2</v>
      </c>
      <c r="C144" s="2">
        <v>8.595959048E-2</v>
      </c>
      <c r="D144" s="2">
        <v>3.8413564829999997E-2</v>
      </c>
      <c r="E144" s="2">
        <v>1.74071974E-3</v>
      </c>
      <c r="F144" s="2">
        <v>7.4205174060000003E-4</v>
      </c>
      <c r="G144" s="2">
        <v>1.3065880899999999E-4</v>
      </c>
      <c r="H144" s="2">
        <v>-5.3563131610000005E-13</v>
      </c>
      <c r="I144" s="2">
        <v>1.5519358220000001E-12</v>
      </c>
      <c r="J144" s="2">
        <f t="shared" si="16"/>
        <v>8.4499999999999994E-4</v>
      </c>
      <c r="K144">
        <f t="shared" si="17"/>
        <v>-1.4362410506859127E-7</v>
      </c>
      <c r="L144">
        <f t="shared" si="14"/>
        <v>-3.4645720377186828E-2</v>
      </c>
      <c r="M144">
        <f t="shared" si="18"/>
        <v>-1.2847540929241692E-2</v>
      </c>
      <c r="N144" s="2">
        <f t="shared" si="19"/>
        <v>-6.4945979891814776E-3</v>
      </c>
      <c r="O144" s="2">
        <f t="shared" si="20"/>
        <v>-6.352942940060214E-3</v>
      </c>
      <c r="P144">
        <f t="shared" si="21"/>
        <v>2.1798179447945137E-2</v>
      </c>
      <c r="Q144">
        <f t="shared" si="15"/>
        <v>4.7516062724481774E-4</v>
      </c>
      <c r="S144">
        <v>-2.3939999999999999E-3</v>
      </c>
      <c r="T144">
        <v>-1.49905E-2</v>
      </c>
      <c r="U144" s="2"/>
      <c r="V144">
        <f t="shared" si="23"/>
        <v>3.0009499999999998E-2</v>
      </c>
      <c r="W144">
        <f t="shared" si="24"/>
        <v>2.9543217544247061E-2</v>
      </c>
      <c r="X144" s="2">
        <f t="shared" si="25"/>
        <v>1.4771608772123532E-2</v>
      </c>
      <c r="Y144" s="2">
        <f t="shared" si="26"/>
        <v>1.4771608772123527E-2</v>
      </c>
      <c r="Z144">
        <f t="shared" si="27"/>
        <v>-4.6628245575293728E-4</v>
      </c>
      <c r="AA144">
        <f t="shared" si="22"/>
        <v>2.1741932854298991E-7</v>
      </c>
    </row>
    <row r="145" spans="1:27" x14ac:dyDescent="0.2">
      <c r="A145">
        <v>850</v>
      </c>
      <c r="B145" s="2">
        <v>8.9690980540000007E-2</v>
      </c>
      <c r="C145" s="2">
        <v>8.5965222480000006E-2</v>
      </c>
      <c r="D145" s="2">
        <v>3.8766394420000003E-2</v>
      </c>
      <c r="E145" s="2">
        <v>2.336018014E-3</v>
      </c>
      <c r="F145" s="2">
        <v>7.210080858E-4</v>
      </c>
      <c r="G145" s="2">
        <v>8.3793642449999994E-5</v>
      </c>
      <c r="H145" s="2">
        <v>-8.2344342790000004E-13</v>
      </c>
      <c r="I145" s="2">
        <v>2.2955355049999998E-12</v>
      </c>
      <c r="J145" s="2">
        <f t="shared" si="16"/>
        <v>8.4999999999999995E-4</v>
      </c>
      <c r="K145">
        <f t="shared" si="17"/>
        <v>-2.1673085441209506E-7</v>
      </c>
      <c r="L145">
        <f t="shared" si="14"/>
        <v>-5.2280893764206367E-2</v>
      </c>
      <c r="M145">
        <f t="shared" si="18"/>
        <v>-1.2889198987700405E-2</v>
      </c>
      <c r="N145" s="2">
        <f t="shared" si="19"/>
        <v>-6.4945979891814776E-3</v>
      </c>
      <c r="O145" s="2">
        <f t="shared" si="20"/>
        <v>-6.3946009985189267E-3</v>
      </c>
      <c r="P145">
        <f t="shared" si="21"/>
        <v>3.9391694776505962E-2</v>
      </c>
      <c r="Q145">
        <f t="shared" si="15"/>
        <v>1.5517056173654071E-3</v>
      </c>
      <c r="S145">
        <v>-2.3930000000000002E-3</v>
      </c>
      <c r="T145">
        <v>-1.5039500000000001E-2</v>
      </c>
      <c r="U145" s="2"/>
      <c r="V145">
        <f t="shared" si="23"/>
        <v>2.9960499999999998E-2</v>
      </c>
      <c r="W145">
        <f t="shared" si="24"/>
        <v>2.9543217544247061E-2</v>
      </c>
      <c r="X145" s="2">
        <f t="shared" si="25"/>
        <v>1.4771608772123532E-2</v>
      </c>
      <c r="Y145" s="2">
        <f t="shared" si="26"/>
        <v>1.4771608772123527E-2</v>
      </c>
      <c r="Z145">
        <f t="shared" si="27"/>
        <v>-4.1728245575293685E-4</v>
      </c>
      <c r="AA145">
        <f t="shared" si="22"/>
        <v>1.7412464787920169E-7</v>
      </c>
    </row>
    <row r="146" spans="1:27" x14ac:dyDescent="0.2">
      <c r="A146">
        <v>855</v>
      </c>
      <c r="B146" s="2">
        <v>8.9213294560000003E-2</v>
      </c>
      <c r="C146" s="2">
        <v>8.5348615749999995E-2</v>
      </c>
      <c r="D146" s="2">
        <v>3.9126497439999998E-2</v>
      </c>
      <c r="E146" s="2">
        <v>1.454921616E-3</v>
      </c>
      <c r="F146" s="2">
        <v>7.2935470109999998E-4</v>
      </c>
      <c r="G146" s="2">
        <v>1.096336148E-4</v>
      </c>
      <c r="H146" s="2">
        <v>-5.0165372790000003E-13</v>
      </c>
      <c r="I146" s="2">
        <v>1.7984784179999999E-12</v>
      </c>
      <c r="J146" s="2">
        <f t="shared" si="16"/>
        <v>8.5499999999999997E-4</v>
      </c>
      <c r="K146">
        <f t="shared" si="17"/>
        <v>-1.3035462301905841E-7</v>
      </c>
      <c r="L146">
        <f t="shared" si="14"/>
        <v>-3.1444789973347861E-2</v>
      </c>
      <c r="M146">
        <f t="shared" si="18"/>
        <v>-1.2919101812108608E-2</v>
      </c>
      <c r="N146" s="2">
        <f t="shared" si="19"/>
        <v>-6.4945979891814776E-3</v>
      </c>
      <c r="O146" s="2">
        <f t="shared" si="20"/>
        <v>-6.4245038229271316E-3</v>
      </c>
      <c r="P146">
        <f t="shared" si="21"/>
        <v>1.8525688161239253E-2</v>
      </c>
      <c r="Q146">
        <f t="shared" si="15"/>
        <v>3.4320112184748019E-4</v>
      </c>
      <c r="S146">
        <v>-2.392E-3</v>
      </c>
      <c r="T146">
        <v>-1.4626699999999999E-2</v>
      </c>
      <c r="U146" s="2"/>
      <c r="V146">
        <f t="shared" si="23"/>
        <v>3.0373299999999999E-2</v>
      </c>
      <c r="W146">
        <f t="shared" si="24"/>
        <v>2.9543217544247061E-2</v>
      </c>
      <c r="X146" s="2">
        <f t="shared" si="25"/>
        <v>1.4771608772123532E-2</v>
      </c>
      <c r="Y146" s="2">
        <f t="shared" si="26"/>
        <v>1.4771608772123527E-2</v>
      </c>
      <c r="Z146">
        <f t="shared" si="27"/>
        <v>-8.3008245575293821E-4</v>
      </c>
      <c r="AA146">
        <f t="shared" si="22"/>
        <v>6.8903688334882866E-7</v>
      </c>
    </row>
    <row r="147" spans="1:27" x14ac:dyDescent="0.2">
      <c r="A147">
        <v>860</v>
      </c>
      <c r="B147" s="2">
        <v>8.9521601480000004E-2</v>
      </c>
      <c r="C147" s="2">
        <v>8.5917155630000006E-2</v>
      </c>
      <c r="D147" s="2">
        <v>3.817552909E-2</v>
      </c>
      <c r="E147" s="2">
        <v>1.843238877E-3</v>
      </c>
      <c r="F147" s="2">
        <v>7.2052101539999997E-4</v>
      </c>
      <c r="G147" s="2">
        <v>7.9218470670000004E-5</v>
      </c>
      <c r="H147" s="2">
        <v>3.3101082819999999E-13</v>
      </c>
      <c r="I147" s="2">
        <v>1.808133643E-12</v>
      </c>
      <c r="J147" s="2">
        <f t="shared" si="16"/>
        <v>8.5999999999999998E-4</v>
      </c>
      <c r="K147">
        <f t="shared" si="17"/>
        <v>9.0795673348548664E-8</v>
      </c>
      <c r="L147">
        <f t="shared" si="14"/>
        <v>2.1902183542170117E-2</v>
      </c>
      <c r="M147">
        <f t="shared" si="18"/>
        <v>-1.2940407542979451E-2</v>
      </c>
      <c r="N147" s="2">
        <f t="shared" si="19"/>
        <v>-6.4945979891814776E-3</v>
      </c>
      <c r="O147" s="2">
        <f t="shared" si="20"/>
        <v>-6.4458095537979739E-3</v>
      </c>
      <c r="P147">
        <f t="shared" si="21"/>
        <v>-3.4842591085149567E-2</v>
      </c>
      <c r="Q147">
        <f t="shared" si="15"/>
        <v>1.2140061535269441E-3</v>
      </c>
      <c r="S147">
        <v>-2.3909999999999999E-3</v>
      </c>
      <c r="T147">
        <v>-1.40751E-2</v>
      </c>
      <c r="U147" s="2"/>
      <c r="V147">
        <f t="shared" si="23"/>
        <v>3.0924899999999998E-2</v>
      </c>
      <c r="W147">
        <f t="shared" si="24"/>
        <v>2.9543217544247061E-2</v>
      </c>
      <c r="X147" s="2">
        <f t="shared" si="25"/>
        <v>1.4771608772123532E-2</v>
      </c>
      <c r="Y147" s="2">
        <f t="shared" si="26"/>
        <v>1.4771608772123527E-2</v>
      </c>
      <c r="Z147">
        <f t="shared" si="27"/>
        <v>-1.3816824557529375E-3</v>
      </c>
      <c r="AA147">
        <f t="shared" si="22"/>
        <v>1.909046408535468E-6</v>
      </c>
    </row>
    <row r="148" spans="1:27" x14ac:dyDescent="0.2">
      <c r="A148">
        <v>865</v>
      </c>
      <c r="B148" s="2">
        <v>8.9770764559999994E-2</v>
      </c>
      <c r="C148" s="2">
        <v>8.5705250750000003E-2</v>
      </c>
      <c r="D148" s="2">
        <v>3.7735960339999999E-2</v>
      </c>
      <c r="E148" s="2">
        <v>1.9760704419999999E-3</v>
      </c>
      <c r="F148" s="2">
        <v>7.002301057E-4</v>
      </c>
      <c r="G148" s="2">
        <v>7.9354240649999995E-5</v>
      </c>
      <c r="H148" s="2">
        <v>-3.74946792E-13</v>
      </c>
      <c r="I148" s="2">
        <v>1.809481612E-12</v>
      </c>
      <c r="J148" s="2">
        <f t="shared" si="16"/>
        <v>8.6499999999999999E-4</v>
      </c>
      <c r="K148">
        <f t="shared" si="17"/>
        <v>-1.052738201551949E-7</v>
      </c>
      <c r="L148">
        <f t="shared" si="14"/>
        <v>-2.5394674065285099E-2</v>
      </c>
      <c r="M148">
        <f t="shared" si="18"/>
        <v>-1.2955475635661719E-2</v>
      </c>
      <c r="N148" s="2">
        <f t="shared" si="19"/>
        <v>-6.4945979891814776E-3</v>
      </c>
      <c r="O148" s="2">
        <f t="shared" si="20"/>
        <v>-6.460877646480242E-3</v>
      </c>
      <c r="P148">
        <f t="shared" si="21"/>
        <v>1.2439198429623381E-2</v>
      </c>
      <c r="Q148">
        <f t="shared" si="15"/>
        <v>1.5473365757154477E-4</v>
      </c>
      <c r="S148">
        <v>-2.3900000000000002E-3</v>
      </c>
      <c r="T148">
        <v>-1.36957E-2</v>
      </c>
      <c r="U148" s="2"/>
      <c r="V148">
        <f t="shared" si="23"/>
        <v>3.13043E-2</v>
      </c>
      <c r="W148">
        <f t="shared" si="24"/>
        <v>2.9543217544247061E-2</v>
      </c>
      <c r="X148" s="2">
        <f t="shared" si="25"/>
        <v>1.4771608772123532E-2</v>
      </c>
      <c r="Y148" s="2">
        <f t="shared" si="26"/>
        <v>1.4771608772123527E-2</v>
      </c>
      <c r="Z148">
        <f t="shared" si="27"/>
        <v>-1.7610824557529395E-3</v>
      </c>
      <c r="AA148">
        <f t="shared" si="22"/>
        <v>3.101411415960804E-6</v>
      </c>
    </row>
    <row r="149" spans="1:27" x14ac:dyDescent="0.2">
      <c r="A149">
        <v>870</v>
      </c>
      <c r="B149" s="2">
        <v>9.2701670250000007E-2</v>
      </c>
      <c r="C149" s="2">
        <v>8.8730603199999994E-2</v>
      </c>
      <c r="D149" s="2">
        <v>3.749065117E-2</v>
      </c>
      <c r="E149" s="2">
        <v>1.6171389920000001E-3</v>
      </c>
      <c r="F149" s="2">
        <v>7.3078270289999995E-4</v>
      </c>
      <c r="G149" s="2">
        <v>9.9165121190000001E-5</v>
      </c>
      <c r="H149" s="2">
        <v>5.619906804E-14</v>
      </c>
      <c r="I149" s="2">
        <v>1.9820395689999998E-12</v>
      </c>
      <c r="J149" s="2">
        <f t="shared" si="16"/>
        <v>8.7000000000000001E-4</v>
      </c>
      <c r="K149">
        <f t="shared" si="17"/>
        <v>1.5104129962567999E-8</v>
      </c>
      <c r="L149">
        <f t="shared" si="14"/>
        <v>3.6434932908644296E-3</v>
      </c>
      <c r="M149">
        <f t="shared" si="18"/>
        <v>-1.2966053645215738E-2</v>
      </c>
      <c r="N149" s="2">
        <f t="shared" si="19"/>
        <v>-6.4945979891814776E-3</v>
      </c>
      <c r="O149" s="2">
        <f t="shared" si="20"/>
        <v>-6.4714556560342609E-3</v>
      </c>
      <c r="P149">
        <f t="shared" si="21"/>
        <v>-1.6609546936080168E-2</v>
      </c>
      <c r="Q149">
        <f t="shared" si="15"/>
        <v>2.7587704942185008E-4</v>
      </c>
      <c r="S149">
        <v>-2.3890000000000001E-3</v>
      </c>
      <c r="T149">
        <v>-1.34789E-2</v>
      </c>
      <c r="U149" s="2"/>
      <c r="V149">
        <f t="shared" si="23"/>
        <v>3.1521099999999996E-2</v>
      </c>
      <c r="W149">
        <f t="shared" si="24"/>
        <v>2.9543217544247061E-2</v>
      </c>
      <c r="X149" s="2">
        <f t="shared" si="25"/>
        <v>1.4771608772123532E-2</v>
      </c>
      <c r="Y149" s="2">
        <f t="shared" si="26"/>
        <v>1.4771608772123527E-2</v>
      </c>
      <c r="Z149">
        <f t="shared" si="27"/>
        <v>-1.9778824557529356E-3</v>
      </c>
      <c r="AA149">
        <f t="shared" si="22"/>
        <v>3.9120190087752633E-6</v>
      </c>
    </row>
    <row r="150" spans="1:27" x14ac:dyDescent="0.2">
      <c r="A150">
        <v>875</v>
      </c>
      <c r="B150" s="2">
        <v>9.064852759E-2</v>
      </c>
      <c r="C150" s="2">
        <v>8.6928199250000004E-2</v>
      </c>
      <c r="D150" s="2">
        <v>3.9212875190000003E-2</v>
      </c>
      <c r="E150" s="2">
        <v>1.3833709270000001E-3</v>
      </c>
      <c r="F150" s="2">
        <v>7.5153854350000005E-4</v>
      </c>
      <c r="G150" s="2">
        <v>1.1927004490000001E-4</v>
      </c>
      <c r="H150" s="2">
        <v>1.959550628E-13</v>
      </c>
      <c r="I150" s="2">
        <v>1.9449965639999999E-12</v>
      </c>
      <c r="J150" s="2">
        <f t="shared" si="16"/>
        <v>8.7499999999999991E-4</v>
      </c>
      <c r="K150">
        <f t="shared" si="17"/>
        <v>4.9162155437934543E-8</v>
      </c>
      <c r="L150">
        <f t="shared" si="14"/>
        <v>1.1859139450366228E-2</v>
      </c>
      <c r="M150">
        <f t="shared" si="18"/>
        <v>-1.297342486420976E-2</v>
      </c>
      <c r="N150" s="2">
        <f t="shared" si="19"/>
        <v>-6.4945979891814776E-3</v>
      </c>
      <c r="O150" s="2">
        <f t="shared" si="20"/>
        <v>-6.4788268750282816E-3</v>
      </c>
      <c r="P150">
        <f t="shared" si="21"/>
        <v>-2.4832564314575988E-2</v>
      </c>
      <c r="Q150">
        <f t="shared" si="15"/>
        <v>6.1665625043755279E-4</v>
      </c>
      <c r="S150">
        <v>-2.3879999999999999E-3</v>
      </c>
      <c r="T150">
        <v>-1.34673E-2</v>
      </c>
      <c r="U150" s="2"/>
      <c r="V150">
        <f t="shared" si="23"/>
        <v>3.1532699999999997E-2</v>
      </c>
      <c r="W150">
        <f t="shared" si="24"/>
        <v>2.9543217544247061E-2</v>
      </c>
      <c r="X150" s="2">
        <f t="shared" si="25"/>
        <v>1.4771608772123532E-2</v>
      </c>
      <c r="Y150" s="2">
        <f t="shared" si="26"/>
        <v>1.4771608772123527E-2</v>
      </c>
      <c r="Z150">
        <f t="shared" si="27"/>
        <v>-1.9894824557529361E-3</v>
      </c>
      <c r="AA150">
        <f t="shared" si="22"/>
        <v>3.9580404417487336E-6</v>
      </c>
    </row>
    <row r="151" spans="1:27" x14ac:dyDescent="0.2">
      <c r="A151">
        <v>880</v>
      </c>
      <c r="B151" s="2">
        <v>9.0432453590000003E-2</v>
      </c>
      <c r="C151" s="2">
        <v>8.6632536809999994E-2</v>
      </c>
      <c r="D151" s="2">
        <v>3.9151254240000002E-2</v>
      </c>
      <c r="E151" s="2">
        <v>2.0121548010000002E-3</v>
      </c>
      <c r="F151" s="2">
        <v>7.1199728349999997E-4</v>
      </c>
      <c r="G151" s="2">
        <v>8.9745461330000001E-5</v>
      </c>
      <c r="H151" s="2">
        <v>-1.742804301E-13</v>
      </c>
      <c r="I151" s="2">
        <v>1.9701566859999999E-12</v>
      </c>
      <c r="J151" s="2">
        <f t="shared" si="16"/>
        <v>8.7999999999999992E-4</v>
      </c>
      <c r="K151">
        <f t="shared" si="17"/>
        <v>-4.408907902434877E-8</v>
      </c>
      <c r="L151">
        <f t="shared" si="14"/>
        <v>-1.0635386746784502E-2</v>
      </c>
      <c r="M151">
        <f t="shared" si="18"/>
        <v>-1.2978523686793499E-2</v>
      </c>
      <c r="N151" s="2">
        <f t="shared" si="19"/>
        <v>-6.4945979891814776E-3</v>
      </c>
      <c r="O151" s="2">
        <f t="shared" si="20"/>
        <v>-6.4839256976120217E-3</v>
      </c>
      <c r="P151">
        <f t="shared" si="21"/>
        <v>-2.3431369400089969E-3</v>
      </c>
      <c r="Q151">
        <f t="shared" si="15"/>
        <v>5.4902907196347255E-6</v>
      </c>
      <c r="S151">
        <v>-2.3869999999999998E-3</v>
      </c>
      <c r="T151">
        <v>-1.36673E-2</v>
      </c>
      <c r="U151" s="2"/>
      <c r="V151">
        <f t="shared" si="23"/>
        <v>3.1332699999999998E-2</v>
      </c>
      <c r="W151">
        <f t="shared" si="24"/>
        <v>2.9543217544247061E-2</v>
      </c>
      <c r="X151" s="2">
        <f t="shared" si="25"/>
        <v>1.4771608772123532E-2</v>
      </c>
      <c r="Y151" s="2">
        <f t="shared" si="26"/>
        <v>1.4771608772123527E-2</v>
      </c>
      <c r="Z151">
        <f t="shared" si="27"/>
        <v>-1.7894824557529374E-3</v>
      </c>
      <c r="AA151">
        <f t="shared" si="22"/>
        <v>3.2022474594475632E-6</v>
      </c>
    </row>
    <row r="152" spans="1:27" x14ac:dyDescent="0.2">
      <c r="A152">
        <v>885</v>
      </c>
      <c r="B152" s="2">
        <v>9.0991219380000002E-2</v>
      </c>
      <c r="C152" s="2">
        <v>8.7271985220000001E-2</v>
      </c>
      <c r="D152" s="2">
        <v>3.9269300819999998E-2</v>
      </c>
      <c r="E152" s="2">
        <v>1.989958225E-3</v>
      </c>
      <c r="F152" s="2">
        <v>7.6649381840000004E-4</v>
      </c>
      <c r="G152" s="2">
        <v>1.5508654659999999E-4</v>
      </c>
      <c r="H152" s="2">
        <v>-3.1536037069999998E-13</v>
      </c>
      <c r="I152" s="2">
        <v>1.9386812359999999E-12</v>
      </c>
      <c r="J152" s="2">
        <f t="shared" si="16"/>
        <v>8.8499999999999994E-4</v>
      </c>
      <c r="K152">
        <f t="shared" si="17"/>
        <v>-7.8288375210794171E-8</v>
      </c>
      <c r="L152">
        <f t="shared" si="14"/>
        <v>-1.8885110929269887E-2</v>
      </c>
      <c r="M152">
        <f t="shared" si="18"/>
        <v>-1.2982024758119442E-2</v>
      </c>
      <c r="N152" s="2">
        <f t="shared" si="19"/>
        <v>-6.4945979891814776E-3</v>
      </c>
      <c r="O152" s="2">
        <f t="shared" si="20"/>
        <v>-6.4874267689379646E-3</v>
      </c>
      <c r="P152">
        <f t="shared" si="21"/>
        <v>5.9030861711504446E-3</v>
      </c>
      <c r="Q152">
        <f t="shared" si="15"/>
        <v>3.4846426344027619E-5</v>
      </c>
      <c r="S152">
        <v>-2.3860000000000001E-3</v>
      </c>
      <c r="T152">
        <v>-1.3931199999999999E-2</v>
      </c>
      <c r="U152" s="2"/>
      <c r="V152">
        <f t="shared" si="23"/>
        <v>3.1068800000000001E-2</v>
      </c>
      <c r="W152">
        <f t="shared" si="24"/>
        <v>2.9543217544247061E-2</v>
      </c>
      <c r="X152" s="2">
        <f t="shared" si="25"/>
        <v>1.4771608772123532E-2</v>
      </c>
      <c r="Y152" s="2">
        <f t="shared" si="26"/>
        <v>1.4771608772123527E-2</v>
      </c>
      <c r="Z152">
        <f t="shared" si="27"/>
        <v>-1.5255824557529399E-3</v>
      </c>
      <c r="AA152">
        <f t="shared" si="22"/>
        <v>2.3274018293011707E-6</v>
      </c>
    </row>
    <row r="153" spans="1:27" x14ac:dyDescent="0.2">
      <c r="A153">
        <v>890</v>
      </c>
      <c r="B153" s="2">
        <v>8.9093896209999995E-2</v>
      </c>
      <c r="C153" s="2">
        <v>8.53727086E-2</v>
      </c>
      <c r="D153" s="2">
        <v>3.7730177730000002E-2</v>
      </c>
      <c r="E153" s="2">
        <v>2.2570758050000001E-3</v>
      </c>
      <c r="F153" s="2">
        <v>7.2094166710000003E-4</v>
      </c>
      <c r="G153" s="2">
        <v>7.6840486310000004E-5</v>
      </c>
      <c r="H153" s="2">
        <v>-7.2136675630000003E-13</v>
      </c>
      <c r="I153" s="2">
        <v>1.8568256890000002E-12</v>
      </c>
      <c r="J153" s="2">
        <f t="shared" si="16"/>
        <v>8.8999999999999995E-4</v>
      </c>
      <c r="K153">
        <f t="shared" si="17"/>
        <v>-2.0548700425445307E-7</v>
      </c>
      <c r="L153">
        <f t="shared" si="14"/>
        <v>-4.9568596351884021E-2</v>
      </c>
      <c r="M153">
        <f t="shared" si="18"/>
        <v>-1.298441112632746E-2</v>
      </c>
      <c r="N153" s="2">
        <f t="shared" si="19"/>
        <v>-6.4945979891814776E-3</v>
      </c>
      <c r="O153" s="2">
        <f t="shared" si="20"/>
        <v>-6.4898131371459817E-3</v>
      </c>
      <c r="P153">
        <f t="shared" si="21"/>
        <v>3.6584185225556565E-2</v>
      </c>
      <c r="Q153">
        <f t="shared" si="15"/>
        <v>1.3384026086178313E-3</v>
      </c>
      <c r="S153">
        <v>-2.385E-3</v>
      </c>
      <c r="T153">
        <v>-1.4967299999999999E-2</v>
      </c>
      <c r="U153" s="2"/>
      <c r="V153">
        <f t="shared" si="23"/>
        <v>3.0032699999999999E-2</v>
      </c>
      <c r="W153">
        <f t="shared" si="24"/>
        <v>2.9543217544247061E-2</v>
      </c>
      <c r="X153" s="2">
        <f t="shared" si="25"/>
        <v>1.4771608772123532E-2</v>
      </c>
      <c r="Y153" s="2">
        <f t="shared" si="26"/>
        <v>1.4771608772123527E-2</v>
      </c>
      <c r="Z153">
        <f t="shared" si="27"/>
        <v>-4.8948245575293828E-4</v>
      </c>
      <c r="AA153">
        <f t="shared" si="22"/>
        <v>2.3959307448992716E-7</v>
      </c>
    </row>
    <row r="154" spans="1:27" x14ac:dyDescent="0.2">
      <c r="A154">
        <v>895</v>
      </c>
      <c r="B154" s="2">
        <v>8.958301296E-2</v>
      </c>
      <c r="C154" s="2">
        <v>8.6037218989999997E-2</v>
      </c>
      <c r="D154" s="2">
        <v>3.7659882870000001E-2</v>
      </c>
      <c r="E154" s="2">
        <v>1.6549715879999999E-3</v>
      </c>
      <c r="F154" s="2">
        <v>7.2161692380000005E-4</v>
      </c>
      <c r="G154" s="2">
        <v>9.4916269530000001E-5</v>
      </c>
      <c r="H154" s="2">
        <v>-9.508676856999999E-13</v>
      </c>
      <c r="I154" s="2">
        <v>1.734280833E-12</v>
      </c>
      <c r="J154" s="2">
        <f t="shared" si="16"/>
        <v>8.9499999999999996E-4</v>
      </c>
      <c r="K154">
        <f t="shared" si="17"/>
        <v>-2.6935069335916297E-7</v>
      </c>
      <c r="L154">
        <f t="shared" si="14"/>
        <v>-6.497411281390611E-2</v>
      </c>
      <c r="M154">
        <f t="shared" si="18"/>
        <v>-1.2986025797525402E-2</v>
      </c>
      <c r="N154" s="2">
        <f t="shared" si="19"/>
        <v>-6.4945979891814776E-3</v>
      </c>
      <c r="O154" s="2">
        <f t="shared" si="20"/>
        <v>-6.4914278083439232E-3</v>
      </c>
      <c r="P154">
        <f t="shared" si="21"/>
        <v>5.1988087016380705E-2</v>
      </c>
      <c r="Q154">
        <f t="shared" si="15"/>
        <v>2.702761191622772E-3</v>
      </c>
      <c r="S154">
        <v>-2.3839999999999998E-3</v>
      </c>
      <c r="T154">
        <v>-1.5685299999999999E-2</v>
      </c>
      <c r="U154" s="2"/>
      <c r="V154">
        <f t="shared" si="23"/>
        <v>2.9314699999999999E-2</v>
      </c>
      <c r="W154">
        <f t="shared" si="24"/>
        <v>2.9543217544247061E-2</v>
      </c>
      <c r="X154" s="2">
        <f t="shared" si="25"/>
        <v>1.4771608772123532E-2</v>
      </c>
      <c r="Y154" s="2">
        <f t="shared" si="26"/>
        <v>1.4771608772123527E-2</v>
      </c>
      <c r="Z154">
        <f t="shared" si="27"/>
        <v>2.2851754424706161E-4</v>
      </c>
      <c r="AA154">
        <f t="shared" si="22"/>
        <v>5.222026802870776E-8</v>
      </c>
    </row>
    <row r="155" spans="1:27" x14ac:dyDescent="0.2">
      <c r="A155">
        <v>900</v>
      </c>
      <c r="B155" s="2">
        <v>8.5841818200000003E-2</v>
      </c>
      <c r="C155" s="2">
        <v>8.1907880680000003E-2</v>
      </c>
      <c r="D155" s="2">
        <v>3.934352604E-2</v>
      </c>
      <c r="E155" s="2">
        <v>1.8141804769999999E-3</v>
      </c>
      <c r="F155" s="2">
        <v>6.9689810139999999E-4</v>
      </c>
      <c r="G155" s="2">
        <v>8.9627027779999995E-5</v>
      </c>
      <c r="H155" s="2">
        <v>4.6281650559999996E-13</v>
      </c>
      <c r="I155" s="2">
        <v>1.622520887E-12</v>
      </c>
      <c r="J155" s="2">
        <f t="shared" si="16"/>
        <v>8.9999999999999998E-4</v>
      </c>
      <c r="K155">
        <f t="shared" si="17"/>
        <v>1.2745022387750999E-7</v>
      </c>
      <c r="L155">
        <f t="shared" si="14"/>
        <v>3.074417637875821E-2</v>
      </c>
      <c r="M155">
        <f t="shared" si="18"/>
        <v>-1.2987110336991049E-2</v>
      </c>
      <c r="N155" s="2">
        <f t="shared" si="19"/>
        <v>-6.4945979891814776E-3</v>
      </c>
      <c r="O155" s="2">
        <f t="shared" si="20"/>
        <v>-6.4925123478095726E-3</v>
      </c>
      <c r="P155">
        <f t="shared" si="21"/>
        <v>-4.373128671574926E-2</v>
      </c>
      <c r="Q155">
        <f t="shared" si="15"/>
        <v>1.9124254378150678E-3</v>
      </c>
      <c r="S155">
        <v>-2.3830000000000001E-3</v>
      </c>
      <c r="T155">
        <v>-1.56331E-2</v>
      </c>
      <c r="U155" s="2"/>
      <c r="V155">
        <f t="shared" si="23"/>
        <v>2.9366899999999998E-2</v>
      </c>
      <c r="W155">
        <f t="shared" si="24"/>
        <v>2.9543217544247061E-2</v>
      </c>
      <c r="X155" s="2">
        <f t="shared" si="25"/>
        <v>1.4771608772123532E-2</v>
      </c>
      <c r="Y155" s="2">
        <f t="shared" si="26"/>
        <v>1.4771608772123527E-2</v>
      </c>
      <c r="Z155">
        <f t="shared" si="27"/>
        <v>1.7631754424706284E-4</v>
      </c>
      <c r="AA155">
        <f t="shared" si="22"/>
        <v>3.1087876409314961E-8</v>
      </c>
    </row>
    <row r="156" spans="1:27" x14ac:dyDescent="0.2">
      <c r="A156">
        <v>905</v>
      </c>
      <c r="B156" s="2">
        <v>8.5922018720000007E-2</v>
      </c>
      <c r="C156" s="2">
        <v>8.2272873790000006E-2</v>
      </c>
      <c r="D156" s="2">
        <v>3.9412149360000003E-2</v>
      </c>
      <c r="E156" s="2">
        <v>2.2033242860000002E-3</v>
      </c>
      <c r="F156" s="2">
        <v>7.3148009919999995E-4</v>
      </c>
      <c r="G156" s="2">
        <v>1.146494867E-4</v>
      </c>
      <c r="H156" s="2">
        <v>3.0667944780000002E-13</v>
      </c>
      <c r="I156" s="2">
        <v>2.0992038350000001E-12</v>
      </c>
      <c r="J156" s="2">
        <f t="shared" si="16"/>
        <v>9.0499999999999999E-4</v>
      </c>
      <c r="K156">
        <f t="shared" si="17"/>
        <v>8.394604877722051E-8</v>
      </c>
      <c r="L156">
        <f t="shared" si="14"/>
        <v>2.0249883063266451E-2</v>
      </c>
      <c r="M156">
        <f t="shared" si="18"/>
        <v>-1.2987833482154803E-2</v>
      </c>
      <c r="N156" s="2">
        <f t="shared" si="19"/>
        <v>-6.4945979891814776E-3</v>
      </c>
      <c r="O156" s="2">
        <f t="shared" si="20"/>
        <v>-6.4932354929733245E-3</v>
      </c>
      <c r="P156">
        <f t="shared" si="21"/>
        <v>-3.323771654542125E-2</v>
      </c>
      <c r="Q156">
        <f t="shared" si="15"/>
        <v>1.1047458011537695E-3</v>
      </c>
      <c r="S156">
        <v>-2.382E-3</v>
      </c>
      <c r="T156">
        <v>-1.5369900000000001E-2</v>
      </c>
      <c r="U156" s="2"/>
      <c r="V156">
        <f t="shared" si="23"/>
        <v>2.9630099999999999E-2</v>
      </c>
      <c r="W156">
        <f t="shared" si="24"/>
        <v>2.9543217544247061E-2</v>
      </c>
      <c r="X156" s="2">
        <f t="shared" si="25"/>
        <v>1.4771608772123532E-2</v>
      </c>
      <c r="Y156" s="2">
        <f t="shared" si="26"/>
        <v>1.4771608772123527E-2</v>
      </c>
      <c r="Z156">
        <f t="shared" si="27"/>
        <v>-8.6882455752938792E-5</v>
      </c>
      <c r="AA156">
        <f t="shared" si="22"/>
        <v>7.5485611176613675E-9</v>
      </c>
    </row>
    <row r="157" spans="1:27" x14ac:dyDescent="0.2">
      <c r="A157">
        <v>910</v>
      </c>
      <c r="B157" s="2">
        <v>8.3886785810000003E-2</v>
      </c>
      <c r="C157" s="2">
        <v>8.0183234310000004E-2</v>
      </c>
      <c r="D157" s="2">
        <v>3.8744574099999998E-2</v>
      </c>
      <c r="E157" s="2">
        <v>1.651328825E-3</v>
      </c>
      <c r="F157" s="2">
        <v>7.6653809750000003E-4</v>
      </c>
      <c r="G157" s="2">
        <v>1.3615515780000001E-4</v>
      </c>
      <c r="H157" s="2">
        <v>1.110387669E-13</v>
      </c>
      <c r="I157" s="2">
        <v>1.4007129190000001E-12</v>
      </c>
      <c r="J157" s="2">
        <f t="shared" si="16"/>
        <v>9.1E-4</v>
      </c>
      <c r="K157">
        <f t="shared" si="17"/>
        <v>3.3144069165707075E-8</v>
      </c>
      <c r="L157">
        <f t="shared" si="14"/>
        <v>7.9951770764999913E-3</v>
      </c>
      <c r="M157">
        <f t="shared" si="18"/>
        <v>-1.2988312143671701E-2</v>
      </c>
      <c r="N157" s="2">
        <f t="shared" si="19"/>
        <v>-6.4945979891814776E-3</v>
      </c>
      <c r="O157" s="2">
        <f t="shared" si="20"/>
        <v>-6.493714154490223E-3</v>
      </c>
      <c r="P157">
        <f t="shared" si="21"/>
        <v>-2.0983489220171694E-2</v>
      </c>
      <c r="Q157">
        <f t="shared" si="15"/>
        <v>4.403068198530617E-4</v>
      </c>
      <c r="S157">
        <v>-2.3809999999999999E-3</v>
      </c>
      <c r="T157">
        <v>-1.5753099999999999E-2</v>
      </c>
      <c r="U157" s="2"/>
      <c r="V157">
        <f t="shared" si="23"/>
        <v>2.9246899999999999E-2</v>
      </c>
      <c r="W157">
        <f t="shared" si="24"/>
        <v>2.9543217544247061E-2</v>
      </c>
      <c r="X157" s="2">
        <f t="shared" si="25"/>
        <v>1.4771608772123532E-2</v>
      </c>
      <c r="Y157" s="2">
        <f t="shared" si="26"/>
        <v>1.4771608772123527E-2</v>
      </c>
      <c r="Z157">
        <f t="shared" si="27"/>
        <v>2.9631754424706142E-4</v>
      </c>
      <c r="AA157">
        <f t="shared" si="22"/>
        <v>8.7804087028609194E-8</v>
      </c>
    </row>
    <row r="158" spans="1:27" x14ac:dyDescent="0.2">
      <c r="A158">
        <v>915</v>
      </c>
      <c r="B158" s="2">
        <v>9.0901161549999998E-2</v>
      </c>
      <c r="C158" s="2">
        <v>8.7019918639999999E-2</v>
      </c>
      <c r="D158" s="2">
        <v>3.9158889099999997E-2</v>
      </c>
      <c r="E158" s="2">
        <v>1.258239319E-3</v>
      </c>
      <c r="F158" s="2">
        <v>7.9531952969999996E-4</v>
      </c>
      <c r="G158" s="2">
        <v>1.255888159E-4</v>
      </c>
      <c r="H158" s="2">
        <v>-4.2385308780000001E-13</v>
      </c>
      <c r="I158" s="2">
        <v>1.141422712E-12</v>
      </c>
      <c r="J158" s="2">
        <f t="shared" si="16"/>
        <v>9.1499999999999991E-4</v>
      </c>
      <c r="K158">
        <f t="shared" si="17"/>
        <v>-1.0614841507514539E-7</v>
      </c>
      <c r="L158">
        <f t="shared" si="14"/>
        <v>-2.5605648198251441E-2</v>
      </c>
      <c r="M158">
        <f t="shared" si="18"/>
        <v>-1.2988626670924579E-2</v>
      </c>
      <c r="N158" s="2">
        <f t="shared" si="19"/>
        <v>-6.4945979891814776E-3</v>
      </c>
      <c r="O158" s="2">
        <f t="shared" si="20"/>
        <v>-6.4940286817431019E-3</v>
      </c>
      <c r="P158">
        <f t="shared" si="21"/>
        <v>1.2617021527326862E-2</v>
      </c>
      <c r="Q158">
        <f t="shared" si="15"/>
        <v>1.5918923222102944E-4</v>
      </c>
      <c r="S158">
        <v>-2.3800000000000002E-3</v>
      </c>
      <c r="T158">
        <v>-1.5871799999999998E-2</v>
      </c>
      <c r="U158" s="2"/>
      <c r="V158">
        <f t="shared" si="23"/>
        <v>2.91282E-2</v>
      </c>
      <c r="W158">
        <f t="shared" si="24"/>
        <v>2.9543217544247061E-2</v>
      </c>
      <c r="X158" s="2">
        <f t="shared" si="25"/>
        <v>1.4771608772123532E-2</v>
      </c>
      <c r="Y158" s="2">
        <f t="shared" si="26"/>
        <v>1.4771608772123527E-2</v>
      </c>
      <c r="Z158">
        <f t="shared" si="27"/>
        <v>4.1501754424706078E-4</v>
      </c>
      <c r="AA158">
        <f t="shared" si="22"/>
        <v>1.7223956203286105E-7</v>
      </c>
    </row>
    <row r="159" spans="1:27" x14ac:dyDescent="0.2">
      <c r="A159">
        <v>920</v>
      </c>
      <c r="B159" s="2">
        <v>8.8543229139999999E-2</v>
      </c>
      <c r="C159" s="2">
        <v>8.4788802679999997E-2</v>
      </c>
      <c r="D159" s="2">
        <v>3.9607086579999999E-2</v>
      </c>
      <c r="E159" s="2">
        <v>1.5836243270000001E-3</v>
      </c>
      <c r="F159" s="2">
        <v>6.5684763149999998E-4</v>
      </c>
      <c r="G159" s="2">
        <v>1.197191486E-4</v>
      </c>
      <c r="H159" s="2">
        <v>-4.6390577209999996E-13</v>
      </c>
      <c r="I159" s="2">
        <v>1.568265912E-12</v>
      </c>
      <c r="J159" s="2">
        <f t="shared" si="16"/>
        <v>9.1999999999999992E-4</v>
      </c>
      <c r="K159">
        <f t="shared" si="17"/>
        <v>-1.186313533107936E-7</v>
      </c>
      <c r="L159">
        <f t="shared" si="14"/>
        <v>-2.8616844594506932E-2</v>
      </c>
      <c r="M159">
        <f t="shared" si="18"/>
        <v>-1.2988831843094333E-2</v>
      </c>
      <c r="N159" s="2">
        <f t="shared" si="19"/>
        <v>-6.4945979891814776E-3</v>
      </c>
      <c r="O159" s="2">
        <f t="shared" si="20"/>
        <v>-6.4942338539128548E-3</v>
      </c>
      <c r="P159">
        <f t="shared" si="21"/>
        <v>1.5628012751412599E-2</v>
      </c>
      <c r="Q159">
        <f t="shared" si="15"/>
        <v>2.4423478255831477E-4</v>
      </c>
      <c r="S159">
        <v>-2.379E-3</v>
      </c>
      <c r="T159">
        <v>-1.54544E-2</v>
      </c>
      <c r="U159" s="2"/>
      <c r="V159">
        <f t="shared" si="23"/>
        <v>2.9545599999999998E-2</v>
      </c>
      <c r="W159">
        <f t="shared" si="24"/>
        <v>2.9543217544247061E-2</v>
      </c>
      <c r="X159" s="2">
        <f t="shared" si="25"/>
        <v>1.4771608772123532E-2</v>
      </c>
      <c r="Y159" s="2">
        <f t="shared" si="26"/>
        <v>1.4771608772123527E-2</v>
      </c>
      <c r="Z159">
        <f t="shared" si="27"/>
        <v>-2.3824557529375512E-6</v>
      </c>
      <c r="AA159">
        <f t="shared" si="22"/>
        <v>5.6760954147052338E-12</v>
      </c>
    </row>
    <row r="160" spans="1:27" x14ac:dyDescent="0.2">
      <c r="A160">
        <v>925</v>
      </c>
      <c r="B160" s="2">
        <v>8.7603684400000006E-2</v>
      </c>
      <c r="C160" s="2">
        <v>8.4206053870000006E-2</v>
      </c>
      <c r="D160" s="2">
        <v>3.9755717740000002E-2</v>
      </c>
      <c r="E160" s="2">
        <v>1.851008244E-3</v>
      </c>
      <c r="F160" s="2">
        <v>7.0730369609999996E-4</v>
      </c>
      <c r="G160" s="2">
        <v>1.152200646E-4</v>
      </c>
      <c r="H160" s="2">
        <v>6.7758134160000001E-14</v>
      </c>
      <c r="I160" s="2">
        <v>1.986985334E-12</v>
      </c>
      <c r="J160" s="2">
        <f t="shared" si="16"/>
        <v>9.2499999999999993E-4</v>
      </c>
      <c r="K160">
        <f t="shared" si="17"/>
        <v>1.7512446207700275E-8</v>
      </c>
      <c r="L160">
        <f t="shared" si="14"/>
        <v>4.2244393038532767E-3</v>
      </c>
      <c r="M160">
        <f t="shared" si="18"/>
        <v>-1.298896470868045E-2</v>
      </c>
      <c r="N160" s="2">
        <f t="shared" si="19"/>
        <v>-6.4945979891814776E-3</v>
      </c>
      <c r="O160" s="2">
        <f t="shared" si="20"/>
        <v>-6.4943667194989722E-3</v>
      </c>
      <c r="P160">
        <f t="shared" si="21"/>
        <v>-1.7213404012533726E-2</v>
      </c>
      <c r="Q160">
        <f t="shared" si="15"/>
        <v>2.9630127769871218E-4</v>
      </c>
      <c r="S160">
        <v>-2.3779999999999999E-3</v>
      </c>
      <c r="T160">
        <v>-1.4714400000000001E-2</v>
      </c>
      <c r="U160" s="2"/>
      <c r="V160">
        <f t="shared" si="23"/>
        <v>3.0285599999999996E-2</v>
      </c>
      <c r="W160">
        <f t="shared" si="24"/>
        <v>2.9543217544247061E-2</v>
      </c>
      <c r="X160" s="2">
        <f t="shared" si="25"/>
        <v>1.4771608772123532E-2</v>
      </c>
      <c r="Y160" s="2">
        <f t="shared" si="26"/>
        <v>1.4771608772123527E-2</v>
      </c>
      <c r="Z160">
        <f t="shared" si="27"/>
        <v>-7.4238245575293516E-4</v>
      </c>
      <c r="AA160">
        <f t="shared" si="22"/>
        <v>5.5113171060975874E-7</v>
      </c>
    </row>
    <row r="161" spans="1:27" x14ac:dyDescent="0.2">
      <c r="A161">
        <v>930</v>
      </c>
      <c r="B161" s="2">
        <v>9.0193564320000003E-2</v>
      </c>
      <c r="C161" s="2">
        <v>8.6416073539999999E-2</v>
      </c>
      <c r="D161" s="2">
        <v>3.9294599739999998E-2</v>
      </c>
      <c r="E161" s="2">
        <v>2.916821118E-3</v>
      </c>
      <c r="F161" s="2">
        <v>7.235652053E-4</v>
      </c>
      <c r="G161" s="2">
        <v>1.3527931690000001E-4</v>
      </c>
      <c r="H161" s="2">
        <v>-3.9466871510000001E-13</v>
      </c>
      <c r="I161" s="2">
        <v>2.5405037809999999E-12</v>
      </c>
      <c r="J161" s="2">
        <f t="shared" si="16"/>
        <v>9.2999999999999995E-4</v>
      </c>
      <c r="K161">
        <f t="shared" si="17"/>
        <v>-9.9436841333844918E-8</v>
      </c>
      <c r="L161">
        <f t="shared" si="14"/>
        <v>-2.398664902662272E-2</v>
      </c>
      <c r="M161">
        <f t="shared" si="18"/>
        <v>-1.2989050125574683E-2</v>
      </c>
      <c r="N161" s="2">
        <f t="shared" si="19"/>
        <v>-6.4945979891814776E-3</v>
      </c>
      <c r="O161" s="2">
        <f t="shared" si="20"/>
        <v>-6.4944521363932053E-3</v>
      </c>
      <c r="P161">
        <f t="shared" si="21"/>
        <v>1.0997598901048037E-2</v>
      </c>
      <c r="Q161">
        <f t="shared" si="15"/>
        <v>1.20947181588333E-4</v>
      </c>
      <c r="S161">
        <v>-2.3770000000000002E-3</v>
      </c>
      <c r="T161">
        <v>-1.44744E-2</v>
      </c>
      <c r="U161" s="2"/>
      <c r="V161">
        <f t="shared" si="23"/>
        <v>3.05256E-2</v>
      </c>
      <c r="W161">
        <f t="shared" si="24"/>
        <v>2.9543217544247061E-2</v>
      </c>
      <c r="X161" s="2">
        <f t="shared" si="25"/>
        <v>1.4771608772123532E-2</v>
      </c>
      <c r="Y161" s="2">
        <f t="shared" si="26"/>
        <v>1.4771608772123527E-2</v>
      </c>
      <c r="Z161">
        <f t="shared" si="27"/>
        <v>-9.8238245575293925E-4</v>
      </c>
      <c r="AA161">
        <f t="shared" si="22"/>
        <v>9.6507528937117568E-7</v>
      </c>
    </row>
    <row r="162" spans="1:27" x14ac:dyDescent="0.2">
      <c r="A162">
        <v>935</v>
      </c>
      <c r="B162" s="2">
        <v>8.6116434409999998E-2</v>
      </c>
      <c r="C162" s="2">
        <v>8.2149297819999995E-2</v>
      </c>
      <c r="D162" s="2">
        <v>3.9625383120000003E-2</v>
      </c>
      <c r="E162" s="2">
        <v>2.2248016840000001E-3</v>
      </c>
      <c r="F162" s="2">
        <v>6.8394645689999999E-4</v>
      </c>
      <c r="G162" s="2">
        <v>9.3775497830000004E-5</v>
      </c>
      <c r="H162" s="2">
        <v>-5.895433672E-13</v>
      </c>
      <c r="I162" s="2">
        <v>2.3022966740000001E-12</v>
      </c>
      <c r="J162" s="2">
        <f t="shared" si="16"/>
        <v>9.3499999999999996E-4</v>
      </c>
      <c r="K162">
        <f t="shared" si="17"/>
        <v>-1.5857728455183027E-7</v>
      </c>
      <c r="L162">
        <f t="shared" si="14"/>
        <v>-3.8252800643265916E-2</v>
      </c>
      <c r="M162">
        <f t="shared" si="18"/>
        <v>-1.2989104640501237E-2</v>
      </c>
      <c r="N162" s="2">
        <f t="shared" si="19"/>
        <v>-6.4945979891814776E-3</v>
      </c>
      <c r="O162" s="2">
        <f t="shared" si="20"/>
        <v>-6.4945066513197583E-3</v>
      </c>
      <c r="P162">
        <f t="shared" si="21"/>
        <v>2.526369600276468E-2</v>
      </c>
      <c r="Q162">
        <f t="shared" si="15"/>
        <v>6.3825433572010806E-4</v>
      </c>
      <c r="S162">
        <v>-2.3760000000000001E-3</v>
      </c>
      <c r="T162">
        <v>-1.4457599999999999E-2</v>
      </c>
      <c r="U162" s="2"/>
      <c r="V162">
        <f t="shared" si="23"/>
        <v>3.0542399999999997E-2</v>
      </c>
      <c r="W162">
        <f t="shared" si="24"/>
        <v>2.9543217544247061E-2</v>
      </c>
      <c r="X162" s="2">
        <f t="shared" si="25"/>
        <v>1.4771608772123532E-2</v>
      </c>
      <c r="Y162" s="2">
        <f t="shared" si="26"/>
        <v>1.4771608772123527E-2</v>
      </c>
      <c r="Z162">
        <f t="shared" si="27"/>
        <v>-9.9918245575293663E-4</v>
      </c>
      <c r="AA162">
        <f t="shared" si="22"/>
        <v>9.9836557988446907E-7</v>
      </c>
    </row>
    <row r="163" spans="1:27" x14ac:dyDescent="0.2">
      <c r="A163">
        <v>940</v>
      </c>
      <c r="B163" s="2">
        <v>8.4403808459999993E-2</v>
      </c>
      <c r="C163" s="2">
        <v>8.0983418579999994E-2</v>
      </c>
      <c r="D163" s="2">
        <v>3.8538613780000001E-2</v>
      </c>
      <c r="E163" s="2">
        <v>1.775763833E-3</v>
      </c>
      <c r="F163" s="2">
        <v>7.2238073870000005E-4</v>
      </c>
      <c r="G163" s="2">
        <v>1.000583299E-4</v>
      </c>
      <c r="H163" s="2">
        <v>7.3155759739999997E-14</v>
      </c>
      <c r="I163" s="2">
        <v>1.8479579110000002E-12</v>
      </c>
      <c r="J163" s="2">
        <f t="shared" si="16"/>
        <v>9.3999999999999997E-4</v>
      </c>
      <c r="K163">
        <f t="shared" si="17"/>
        <v>2.1873120477665532E-8</v>
      </c>
      <c r="L163">
        <f t="shared" ref="L163:L172" si="28">K163/MAX($K$37:$K$1025)</f>
        <v>5.2763428220061531E-3</v>
      </c>
      <c r="M163">
        <f t="shared" si="18"/>
        <v>-1.298913918115108E-2</v>
      </c>
      <c r="N163" s="2">
        <f t="shared" si="19"/>
        <v>-6.4945979891814776E-3</v>
      </c>
      <c r="O163" s="2">
        <f t="shared" si="20"/>
        <v>-6.4945411919696038E-3</v>
      </c>
      <c r="P163">
        <f t="shared" si="21"/>
        <v>-1.8265482003157234E-2</v>
      </c>
      <c r="Q163">
        <f t="shared" ref="Q163:Q172" si="29">P163^2</f>
        <v>3.336278328076608E-4</v>
      </c>
      <c r="S163">
        <v>-2.3749999999999999E-3</v>
      </c>
      <c r="T163">
        <v>-1.47531E-2</v>
      </c>
      <c r="U163" s="2"/>
      <c r="V163">
        <f t="shared" si="23"/>
        <v>3.02469E-2</v>
      </c>
      <c r="W163">
        <f t="shared" si="24"/>
        <v>2.9543217544247061E-2</v>
      </c>
      <c r="X163" s="2">
        <f t="shared" si="25"/>
        <v>1.4771608772123532E-2</v>
      </c>
      <c r="Y163" s="2">
        <f t="shared" si="26"/>
        <v>1.4771608772123527E-2</v>
      </c>
      <c r="Z163">
        <f t="shared" si="27"/>
        <v>-7.0368245575293947E-4</v>
      </c>
      <c r="AA163">
        <f t="shared" si="22"/>
        <v>4.9516899853448766E-7</v>
      </c>
    </row>
    <row r="164" spans="1:27" x14ac:dyDescent="0.2">
      <c r="A164">
        <v>945</v>
      </c>
      <c r="B164" s="2">
        <v>8.4320183330000006E-2</v>
      </c>
      <c r="C164" s="2">
        <v>8.0827482219999996E-2</v>
      </c>
      <c r="D164" s="2">
        <v>3.7513194309999998E-2</v>
      </c>
      <c r="E164" s="2">
        <v>2.373788962E-3</v>
      </c>
      <c r="F164" s="2">
        <v>7.6737940090000005E-4</v>
      </c>
      <c r="G164" s="2">
        <v>1.1571082409999999E-4</v>
      </c>
      <c r="H164" s="2">
        <v>-4.8158421360000003E-13</v>
      </c>
      <c r="I164" s="2">
        <v>1.791920639E-12</v>
      </c>
      <c r="J164" s="2">
        <f t="shared" ref="J164:J172" si="30">A164*0.000001</f>
        <v>9.4499999999999998E-4</v>
      </c>
      <c r="K164">
        <f t="shared" ref="K164:K172" si="31">H164/((B164^1.86)*(D164^2.46))</f>
        <v>-1.5415116783190477E-7</v>
      </c>
      <c r="L164">
        <f t="shared" si="28"/>
        <v>-3.7185110772111653E-2</v>
      </c>
      <c r="M164">
        <f t="shared" ref="M164:M172" si="32">N164+O164</f>
        <v>-1.2989160907757267E-2</v>
      </c>
      <c r="N164" s="2">
        <f t="shared" ref="N164:N172" si="33">$M$6*EXP(-4*LN(2)*((J164-$M$8)^2)/($M$7^2))+$M$9</f>
        <v>-6.4945979891814776E-3</v>
      </c>
      <c r="O164" s="2">
        <f t="shared" ref="O164:O172" si="34">$N$6*EXP(-4*LN(2)*((J164-$N$8)^2)/($N$7^2))+$M$9</f>
        <v>-6.4945629185757889E-3</v>
      </c>
      <c r="P164">
        <f t="shared" ref="P164:P172" si="35">M164-L164</f>
        <v>2.4195949864354388E-2</v>
      </c>
      <c r="Q164">
        <f t="shared" si="29"/>
        <v>5.8544398983835109E-4</v>
      </c>
      <c r="S164">
        <v>-2.3739999999999998E-3</v>
      </c>
      <c r="T164">
        <v>-1.51866E-2</v>
      </c>
      <c r="U164" s="2"/>
      <c r="V164">
        <f t="shared" si="23"/>
        <v>2.9813399999999997E-2</v>
      </c>
      <c r="W164">
        <f t="shared" si="24"/>
        <v>2.9543217544247061E-2</v>
      </c>
      <c r="X164" s="2">
        <f t="shared" si="25"/>
        <v>1.4771608772123532E-2</v>
      </c>
      <c r="Y164" s="2">
        <f t="shared" si="26"/>
        <v>1.4771608772123527E-2</v>
      </c>
      <c r="Z164">
        <f t="shared" si="27"/>
        <v>-2.7018245575293615E-4</v>
      </c>
      <c r="AA164">
        <f t="shared" si="22"/>
        <v>7.2998559396687293E-8</v>
      </c>
    </row>
    <row r="165" spans="1:27" x14ac:dyDescent="0.2">
      <c r="A165">
        <v>950</v>
      </c>
      <c r="B165" s="2">
        <v>8.4368359180000005E-2</v>
      </c>
      <c r="C165" s="2">
        <v>8.0812976819999993E-2</v>
      </c>
      <c r="D165" s="2">
        <v>3.800715574E-2</v>
      </c>
      <c r="E165" s="2">
        <v>1.8811981639999999E-3</v>
      </c>
      <c r="F165" s="2">
        <v>7.4748700340000003E-4</v>
      </c>
      <c r="G165" s="2">
        <v>1.176149375E-4</v>
      </c>
      <c r="H165" s="2">
        <v>2.7004732599999998E-13</v>
      </c>
      <c r="I165" s="2">
        <v>2.1059114690000001E-12</v>
      </c>
      <c r="J165" s="2">
        <f t="shared" si="30"/>
        <v>9.5E-4</v>
      </c>
      <c r="K165">
        <f t="shared" si="31"/>
        <v>8.361361657192012E-8</v>
      </c>
      <c r="L165">
        <f t="shared" si="28"/>
        <v>2.0169692114652998E-2</v>
      </c>
      <c r="M165">
        <f t="shared" si="32"/>
        <v>-1.2989174475336544E-2</v>
      </c>
      <c r="N165" s="2">
        <f t="shared" si="33"/>
        <v>-6.4945979891814776E-3</v>
      </c>
      <c r="O165" s="2">
        <f t="shared" si="34"/>
        <v>-6.4945764861550669E-3</v>
      </c>
      <c r="P165">
        <f t="shared" si="35"/>
        <v>-3.3158866589989539E-2</v>
      </c>
      <c r="Q165">
        <f t="shared" si="29"/>
        <v>1.0995104335327244E-3</v>
      </c>
      <c r="S165">
        <v>-2.3730000000000001E-3</v>
      </c>
      <c r="T165">
        <v>-1.51615E-2</v>
      </c>
      <c r="U165" s="2"/>
      <c r="V165">
        <f t="shared" si="23"/>
        <v>2.9838499999999997E-2</v>
      </c>
      <c r="W165">
        <f t="shared" si="24"/>
        <v>2.9543217544247061E-2</v>
      </c>
      <c r="X165" s="2">
        <f t="shared" si="25"/>
        <v>1.4771608772123532E-2</v>
      </c>
      <c r="Y165" s="2">
        <f t="shared" si="26"/>
        <v>1.4771608772123527E-2</v>
      </c>
      <c r="Z165">
        <f t="shared" si="27"/>
        <v>-2.9528245575293627E-4</v>
      </c>
      <c r="AA165">
        <f t="shared" ref="AA165:AA228" si="36">Z165^2</f>
        <v>8.7191728675484764E-8</v>
      </c>
    </row>
    <row r="166" spans="1:27" x14ac:dyDescent="0.2">
      <c r="A166">
        <v>955</v>
      </c>
      <c r="B166" s="2">
        <v>8.7959796940000001E-2</v>
      </c>
      <c r="C166" s="2">
        <v>8.4086642729999994E-2</v>
      </c>
      <c r="D166" s="2">
        <v>3.963825847E-2</v>
      </c>
      <c r="E166" s="2">
        <v>1.654983896E-3</v>
      </c>
      <c r="F166" s="2">
        <v>7.2833628120000003E-4</v>
      </c>
      <c r="G166" s="2">
        <v>1.077750996E-4</v>
      </c>
      <c r="H166" s="2">
        <v>-1.644858872E-13</v>
      </c>
      <c r="I166" s="2">
        <v>1.46835202E-12</v>
      </c>
      <c r="J166" s="2">
        <f t="shared" si="30"/>
        <v>9.549999999999999E-4</v>
      </c>
      <c r="K166">
        <f t="shared" si="31"/>
        <v>-4.2500903786983602E-8</v>
      </c>
      <c r="L166">
        <f t="shared" si="28"/>
        <v>-1.0252279223451646E-2</v>
      </c>
      <c r="M166">
        <f t="shared" si="32"/>
        <v>-1.2989182886664825E-2</v>
      </c>
      <c r="N166" s="2">
        <f t="shared" si="33"/>
        <v>-6.4945979891814776E-3</v>
      </c>
      <c r="O166" s="2">
        <f t="shared" si="34"/>
        <v>-6.4945848974833475E-3</v>
      </c>
      <c r="P166">
        <f t="shared" si="35"/>
        <v>-2.7369036632131794E-3</v>
      </c>
      <c r="Q166">
        <f t="shared" si="29"/>
        <v>7.4906416617097206E-6</v>
      </c>
      <c r="S166">
        <v>-2.372E-3</v>
      </c>
      <c r="T166">
        <v>-1.4940800000000001E-2</v>
      </c>
      <c r="U166" s="2"/>
      <c r="V166">
        <f t="shared" ref="V166:V229" si="37">T166+$V$35</f>
        <v>3.0059199999999998E-2</v>
      </c>
      <c r="W166">
        <f t="shared" ref="W166:W229" si="38">X166+Y166</f>
        <v>2.9543217544247061E-2</v>
      </c>
      <c r="X166" s="2">
        <f t="shared" ref="X166:X229" si="39">$T$6*EXP(-4*LN(2)*((U166-$T$8)^2)/($T$7^2))+$T$9</f>
        <v>1.4771608772123532E-2</v>
      </c>
      <c r="Y166" s="2">
        <f t="shared" ref="Y166:Y229" si="40">$U$6*EXP(-4*LN(2)*((U166-$U$8)^2)/($U$7^2))+$U$9</f>
        <v>1.4771608772123527E-2</v>
      </c>
      <c r="Z166">
        <f t="shared" ref="Z166:Z229" si="41">W166-V166</f>
        <v>-5.1598245575293702E-4</v>
      </c>
      <c r="AA166">
        <f t="shared" si="36"/>
        <v>2.6623789464483159E-7</v>
      </c>
    </row>
    <row r="167" spans="1:27" x14ac:dyDescent="0.2">
      <c r="A167">
        <v>960</v>
      </c>
      <c r="B167" s="2">
        <v>8.7340730350000007E-2</v>
      </c>
      <c r="C167" s="2">
        <v>8.3503367790000005E-2</v>
      </c>
      <c r="D167" s="2">
        <v>3.8597388589999997E-2</v>
      </c>
      <c r="E167" s="2">
        <v>2.4961607689999998E-3</v>
      </c>
      <c r="F167" s="2">
        <v>7.0475764640000002E-4</v>
      </c>
      <c r="G167" s="2">
        <v>1.2861732039999999E-4</v>
      </c>
      <c r="H167" s="2">
        <v>2.9519787019999998E-13</v>
      </c>
      <c r="I167" s="2">
        <v>1.6534532149999999E-12</v>
      </c>
      <c r="J167" s="2">
        <f t="shared" si="30"/>
        <v>9.5999999999999992E-4</v>
      </c>
      <c r="K167">
        <f t="shared" si="31"/>
        <v>8.2512063295237087E-8</v>
      </c>
      <c r="L167">
        <f t="shared" si="28"/>
        <v>1.9903969958986245E-2</v>
      </c>
      <c r="M167">
        <f t="shared" si="32"/>
        <v>-1.2989188063699555E-2</v>
      </c>
      <c r="N167" s="2">
        <f t="shared" si="33"/>
        <v>-6.4945979891814776E-3</v>
      </c>
      <c r="O167" s="2">
        <f t="shared" si="34"/>
        <v>-6.4945900745180772E-3</v>
      </c>
      <c r="P167">
        <f t="shared" si="35"/>
        <v>-3.2893158022685803E-2</v>
      </c>
      <c r="Q167">
        <f t="shared" si="29"/>
        <v>1.0819598447053794E-3</v>
      </c>
      <c r="S167">
        <v>-2.3709999999999998E-3</v>
      </c>
      <c r="T167">
        <v>-1.5081499999999999E-2</v>
      </c>
      <c r="U167" s="2"/>
      <c r="V167">
        <f t="shared" si="37"/>
        <v>2.9918500000000001E-2</v>
      </c>
      <c r="W167">
        <f t="shared" si="38"/>
        <v>2.9543217544247061E-2</v>
      </c>
      <c r="X167" s="2">
        <f t="shared" si="39"/>
        <v>1.4771608772123532E-2</v>
      </c>
      <c r="Y167" s="2">
        <f t="shared" si="40"/>
        <v>1.4771608772123527E-2</v>
      </c>
      <c r="Z167">
        <f t="shared" si="41"/>
        <v>-3.7528245575293995E-4</v>
      </c>
      <c r="AA167">
        <f t="shared" si="36"/>
        <v>1.4083692159595733E-7</v>
      </c>
    </row>
    <row r="168" spans="1:27" x14ac:dyDescent="0.2">
      <c r="A168">
        <v>965</v>
      </c>
      <c r="B168" s="2">
        <v>8.7988582120000006E-2</v>
      </c>
      <c r="C168" s="2">
        <v>8.4130336920000007E-2</v>
      </c>
      <c r="D168" s="2">
        <v>3.9585582500000001E-2</v>
      </c>
      <c r="E168" s="2">
        <v>1.498248654E-3</v>
      </c>
      <c r="F168" s="2">
        <v>7.5369715089999996E-4</v>
      </c>
      <c r="G168" s="2">
        <v>1.361922923E-4</v>
      </c>
      <c r="H168" s="2">
        <v>-1.5649571869999999E-13</v>
      </c>
      <c r="I168" s="2">
        <v>2.350341458E-12</v>
      </c>
      <c r="J168" s="2">
        <f t="shared" si="30"/>
        <v>9.6499999999999993E-4</v>
      </c>
      <c r="K168">
        <f t="shared" si="31"/>
        <v>-4.0544167612606857E-8</v>
      </c>
      <c r="L168">
        <f t="shared" si="28"/>
        <v>-9.7802655992970718E-3</v>
      </c>
      <c r="M168">
        <f t="shared" si="32"/>
        <v>-1.2989191227100849E-2</v>
      </c>
      <c r="N168" s="2">
        <f t="shared" si="33"/>
        <v>-6.4945979891814776E-3</v>
      </c>
      <c r="O168" s="2">
        <f t="shared" si="34"/>
        <v>-6.4945932379193725E-3</v>
      </c>
      <c r="P168">
        <f t="shared" si="35"/>
        <v>-3.2089256278037773E-3</v>
      </c>
      <c r="Q168">
        <f t="shared" si="29"/>
        <v>1.0297203684775867E-5</v>
      </c>
      <c r="S168">
        <v>-2.3700000000000001E-3</v>
      </c>
      <c r="T168">
        <v>-1.51641E-2</v>
      </c>
      <c r="U168" s="2"/>
      <c r="V168">
        <f t="shared" si="37"/>
        <v>2.9835899999999999E-2</v>
      </c>
      <c r="W168">
        <f t="shared" si="38"/>
        <v>2.9543217544247061E-2</v>
      </c>
      <c r="X168" s="2">
        <f t="shared" si="39"/>
        <v>1.4771608772123532E-2</v>
      </c>
      <c r="Y168" s="2">
        <f t="shared" si="40"/>
        <v>1.4771608772123527E-2</v>
      </c>
      <c r="Z168">
        <f t="shared" si="41"/>
        <v>-2.9268245575293783E-4</v>
      </c>
      <c r="AA168">
        <f t="shared" si="36"/>
        <v>8.5663019905570409E-8</v>
      </c>
    </row>
    <row r="169" spans="1:27" x14ac:dyDescent="0.2">
      <c r="A169">
        <v>970</v>
      </c>
      <c r="B169" s="2">
        <v>8.6475092269999998E-2</v>
      </c>
      <c r="C169" s="2">
        <v>8.2937797290000004E-2</v>
      </c>
      <c r="D169" s="2">
        <v>3.9013149240000003E-2</v>
      </c>
      <c r="E169" s="2">
        <v>9.5613387429999998E-4</v>
      </c>
      <c r="F169" s="2">
        <v>7.4002597059999995E-4</v>
      </c>
      <c r="G169" s="2">
        <v>1.106788559E-4</v>
      </c>
      <c r="H169" s="2">
        <v>-4.1500833219999998E-13</v>
      </c>
      <c r="I169" s="2">
        <v>1.7712843639999999E-12</v>
      </c>
      <c r="J169" s="2">
        <f t="shared" si="30"/>
        <v>9.6999999999999994E-4</v>
      </c>
      <c r="K169">
        <f t="shared" si="31"/>
        <v>-1.1509604767508665E-7</v>
      </c>
      <c r="L169">
        <f t="shared" si="28"/>
        <v>-2.7764040600051398E-2</v>
      </c>
      <c r="M169">
        <f t="shared" si="32"/>
        <v>-1.2989193146151982E-2</v>
      </c>
      <c r="N169" s="2">
        <f t="shared" si="33"/>
        <v>-6.4945979891814776E-3</v>
      </c>
      <c r="O169" s="2">
        <f t="shared" si="34"/>
        <v>-6.4945951569705049E-3</v>
      </c>
      <c r="P169">
        <f t="shared" si="35"/>
        <v>1.4774847453899415E-2</v>
      </c>
      <c r="Q169">
        <f t="shared" si="29"/>
        <v>2.1829611728599804E-4</v>
      </c>
      <c r="S169">
        <v>-2.369E-3</v>
      </c>
      <c r="T169">
        <v>-1.52879E-2</v>
      </c>
      <c r="U169" s="2"/>
      <c r="V169">
        <f t="shared" si="37"/>
        <v>2.9712099999999998E-2</v>
      </c>
      <c r="W169">
        <f t="shared" si="38"/>
        <v>2.9543217544247061E-2</v>
      </c>
      <c r="X169" s="2">
        <f t="shared" si="39"/>
        <v>1.4771608772123532E-2</v>
      </c>
      <c r="Y169" s="2">
        <f t="shared" si="40"/>
        <v>1.4771608772123527E-2</v>
      </c>
      <c r="Z169">
        <f t="shared" si="41"/>
        <v>-1.6888245575293753E-4</v>
      </c>
      <c r="AA169">
        <f t="shared" si="36"/>
        <v>2.8521283861142903E-8</v>
      </c>
    </row>
    <row r="170" spans="1:27" x14ac:dyDescent="0.2">
      <c r="A170">
        <v>975</v>
      </c>
      <c r="B170" s="2">
        <v>8.2665729369999996E-2</v>
      </c>
      <c r="C170" s="2">
        <v>7.915966361E-2</v>
      </c>
      <c r="D170" s="2">
        <v>3.8830048309999997E-2</v>
      </c>
      <c r="E170" s="2">
        <v>1.754821695E-3</v>
      </c>
      <c r="F170" s="2">
        <v>7.1751003479999999E-4</v>
      </c>
      <c r="G170" s="2">
        <v>9.2345352499999999E-5</v>
      </c>
      <c r="H170" s="2">
        <v>-2.6605113479999999E-14</v>
      </c>
      <c r="I170" s="2">
        <v>1.9627585539999999E-12</v>
      </c>
      <c r="J170" s="2">
        <f t="shared" si="30"/>
        <v>9.7499999999999996E-4</v>
      </c>
      <c r="K170">
        <f t="shared" si="31"/>
        <v>-8.1168322803104729E-9</v>
      </c>
      <c r="L170">
        <f t="shared" si="28"/>
        <v>-1.9579826199638273E-3</v>
      </c>
      <c r="M170">
        <f t="shared" si="32"/>
        <v>-1.2989194301945069E-2</v>
      </c>
      <c r="N170" s="2">
        <f t="shared" si="33"/>
        <v>-6.4945979891814776E-3</v>
      </c>
      <c r="O170" s="2">
        <f t="shared" si="34"/>
        <v>-6.494596312763592E-3</v>
      </c>
      <c r="P170">
        <f t="shared" si="35"/>
        <v>-1.1031211681981241E-2</v>
      </c>
      <c r="Q170">
        <f t="shared" si="29"/>
        <v>1.216876311726794E-4</v>
      </c>
      <c r="S170">
        <v>-2.3679999999999999E-3</v>
      </c>
      <c r="T170">
        <v>-1.46873E-2</v>
      </c>
      <c r="U170" s="2"/>
      <c r="V170">
        <f t="shared" si="37"/>
        <v>3.0312699999999998E-2</v>
      </c>
      <c r="W170">
        <f t="shared" si="38"/>
        <v>2.9543217544247061E-2</v>
      </c>
      <c r="X170" s="2">
        <f t="shared" si="39"/>
        <v>1.4771608772123532E-2</v>
      </c>
      <c r="Y170" s="2">
        <f t="shared" si="40"/>
        <v>1.4771608772123527E-2</v>
      </c>
      <c r="Z170">
        <f t="shared" si="41"/>
        <v>-7.6948245575293728E-4</v>
      </c>
      <c r="AA170">
        <f t="shared" si="36"/>
        <v>5.9210324971157104E-7</v>
      </c>
    </row>
    <row r="171" spans="1:27" x14ac:dyDescent="0.2">
      <c r="A171">
        <v>980</v>
      </c>
      <c r="B171" s="2">
        <v>9.1130748859999999E-2</v>
      </c>
      <c r="C171" s="2">
        <v>8.7089626899999995E-2</v>
      </c>
      <c r="D171" s="2">
        <v>3.9657684419999999E-2</v>
      </c>
      <c r="E171" s="2">
        <v>2.3149176029999999E-3</v>
      </c>
      <c r="F171" s="2">
        <v>7.5912134390000003E-4</v>
      </c>
      <c r="G171" s="2">
        <v>1.082674387E-4</v>
      </c>
      <c r="H171" s="2">
        <v>-3.0812958929999998E-13</v>
      </c>
      <c r="I171" s="2">
        <v>1.590965776E-12</v>
      </c>
      <c r="J171" s="2">
        <f t="shared" si="30"/>
        <v>9.7999999999999997E-4</v>
      </c>
      <c r="K171">
        <f t="shared" si="31"/>
        <v>-7.4451136427057362E-8</v>
      </c>
      <c r="L171">
        <f t="shared" si="28"/>
        <v>-1.7959473120363428E-2</v>
      </c>
      <c r="M171">
        <f t="shared" si="32"/>
        <v>-1.2989194993038997E-2</v>
      </c>
      <c r="N171" s="2">
        <f t="shared" si="33"/>
        <v>-6.4945979891814776E-3</v>
      </c>
      <c r="O171" s="2">
        <f t="shared" si="34"/>
        <v>-6.4945970038575197E-3</v>
      </c>
      <c r="P171">
        <f t="shared" si="35"/>
        <v>4.9702781273244304E-3</v>
      </c>
      <c r="Q171">
        <f t="shared" si="29"/>
        <v>2.4703664662959647E-5</v>
      </c>
      <c r="S171">
        <v>-2.3670000000000002E-3</v>
      </c>
      <c r="T171">
        <v>-1.39215E-2</v>
      </c>
      <c r="U171" s="2"/>
      <c r="V171">
        <f t="shared" si="37"/>
        <v>3.1078499999999998E-2</v>
      </c>
      <c r="W171">
        <f t="shared" si="38"/>
        <v>2.9543217544247061E-2</v>
      </c>
      <c r="X171" s="2">
        <f t="shared" si="39"/>
        <v>1.4771608772123532E-2</v>
      </c>
      <c r="Y171" s="2">
        <f t="shared" si="40"/>
        <v>1.4771608772123527E-2</v>
      </c>
      <c r="Z171">
        <f t="shared" si="41"/>
        <v>-1.5352824557529378E-3</v>
      </c>
      <c r="AA171">
        <f t="shared" si="36"/>
        <v>2.3570922189427712E-6</v>
      </c>
    </row>
    <row r="172" spans="1:27" x14ac:dyDescent="0.2">
      <c r="A172">
        <v>985</v>
      </c>
      <c r="B172" s="2">
        <v>9.0224848539999999E-2</v>
      </c>
      <c r="C172" s="2">
        <v>8.6338515419999998E-2</v>
      </c>
      <c r="D172" s="2">
        <v>3.9843902549999997E-2</v>
      </c>
      <c r="E172" s="2">
        <v>1.9755277040000001E-3</v>
      </c>
      <c r="F172" s="2">
        <v>7.5685203859999996E-4</v>
      </c>
      <c r="G172" s="2">
        <v>1.121405879E-4</v>
      </c>
      <c r="H172" s="2">
        <v>-1.9144301970000001E-13</v>
      </c>
      <c r="I172" s="2">
        <v>1.7624964069999999E-12</v>
      </c>
      <c r="J172" s="2">
        <f t="shared" si="30"/>
        <v>9.8499999999999998E-4</v>
      </c>
      <c r="K172">
        <f t="shared" si="31"/>
        <v>-4.6584632838045331E-8</v>
      </c>
      <c r="L172">
        <f t="shared" si="28"/>
        <v>-1.1237376639597146E-2</v>
      </c>
      <c r="M172">
        <f t="shared" si="32"/>
        <v>-1.2989195403299365E-2</v>
      </c>
      <c r="N172" s="2">
        <f t="shared" si="33"/>
        <v>-6.4945979891814776E-3</v>
      </c>
      <c r="O172" s="2">
        <f t="shared" si="34"/>
        <v>-6.4945974141178862E-3</v>
      </c>
      <c r="P172">
        <f t="shared" si="35"/>
        <v>-1.7518187637022183E-3</v>
      </c>
      <c r="Q172">
        <f t="shared" si="29"/>
        <v>3.0688689808591685E-6</v>
      </c>
      <c r="S172">
        <v>-2.366E-3</v>
      </c>
      <c r="T172">
        <v>-1.3628599999999999E-2</v>
      </c>
      <c r="U172" s="2"/>
      <c r="V172">
        <f t="shared" si="37"/>
        <v>3.1371400000000001E-2</v>
      </c>
      <c r="W172">
        <f t="shared" si="38"/>
        <v>2.9543217544247061E-2</v>
      </c>
      <c r="X172" s="2">
        <f t="shared" si="39"/>
        <v>1.4771608772123532E-2</v>
      </c>
      <c r="Y172" s="2">
        <f t="shared" si="40"/>
        <v>1.4771608772123527E-2</v>
      </c>
      <c r="Z172">
        <f t="shared" si="41"/>
        <v>-1.82818245575294E-3</v>
      </c>
      <c r="AA172">
        <f t="shared" si="36"/>
        <v>3.3422510915228505E-6</v>
      </c>
    </row>
    <row r="173" spans="1:27" x14ac:dyDescent="0.2">
      <c r="A173">
        <v>990</v>
      </c>
      <c r="B173" s="2">
        <v>8.5811968609999997E-2</v>
      </c>
      <c r="C173" s="2">
        <v>8.1968911539999995E-2</v>
      </c>
      <c r="D173" s="2">
        <v>3.998385979E-2</v>
      </c>
      <c r="E173" s="2">
        <v>2.232333109E-3</v>
      </c>
      <c r="F173" s="2">
        <v>7.4177499609999996E-4</v>
      </c>
      <c r="G173" s="2">
        <v>9.5199081079999995E-5</v>
      </c>
      <c r="H173" s="2">
        <v>-7.425808861E-13</v>
      </c>
      <c r="I173" s="2">
        <v>2.1065819549999999E-12</v>
      </c>
      <c r="J173" s="2">
        <f t="shared" ref="J173:J203" si="42">A173*0.000001</f>
        <v>9.8999999999999999E-4</v>
      </c>
      <c r="K173">
        <f t="shared" ref="K173:K203" si="43">H173/((B173^1.86)*(D173^2.46))</f>
        <v>-1.9665651381744854E-7</v>
      </c>
      <c r="L173">
        <f t="shared" ref="L173:L203" si="44">K173/MAX($K$37:$K$1025)</f>
        <v>-4.743846156477588E-2</v>
      </c>
      <c r="M173">
        <f t="shared" ref="M173:M203" si="45">N173+O173</f>
        <v>-1.29891956450956E-2</v>
      </c>
      <c r="N173" s="2">
        <f t="shared" ref="N173:N203" si="46">$M$6*EXP(-4*LN(2)*((J173-$M$8)^2)/($M$7^2))+$M$9</f>
        <v>-6.4945979891814776E-3</v>
      </c>
      <c r="O173" s="2">
        <f t="shared" ref="O173:O203" si="47">$N$6*EXP(-4*LN(2)*((J173-$N$8)^2)/($N$7^2))+$M$9</f>
        <v>-6.4945976559141229E-3</v>
      </c>
      <c r="P173">
        <f t="shared" ref="P173:P203" si="48">M173-L173</f>
        <v>3.4449265919680283E-2</v>
      </c>
      <c r="Q173">
        <f t="shared" ref="Q173:Q203" si="49">P173^2</f>
        <v>1.1867519224048454E-3</v>
      </c>
      <c r="S173">
        <v>-2.3649999999999999E-3</v>
      </c>
      <c r="T173">
        <v>-1.3625999999999999E-2</v>
      </c>
      <c r="U173" s="2"/>
      <c r="V173">
        <f t="shared" si="37"/>
        <v>3.1373999999999999E-2</v>
      </c>
      <c r="W173">
        <f t="shared" si="38"/>
        <v>2.9543217544247061E-2</v>
      </c>
      <c r="X173" s="2">
        <f t="shared" si="39"/>
        <v>1.4771608772123532E-2</v>
      </c>
      <c r="Y173" s="2">
        <f t="shared" si="40"/>
        <v>1.4771608772123527E-2</v>
      </c>
      <c r="Z173">
        <f t="shared" si="41"/>
        <v>-1.8307824557529384E-3</v>
      </c>
      <c r="AA173">
        <f t="shared" si="36"/>
        <v>3.3517644002927599E-6</v>
      </c>
    </row>
    <row r="174" spans="1:27" x14ac:dyDescent="0.2">
      <c r="A174">
        <v>995</v>
      </c>
      <c r="B174" s="2">
        <v>8.5203268380000002E-2</v>
      </c>
      <c r="C174" s="2">
        <v>8.1499870099999996E-2</v>
      </c>
      <c r="D174" s="2">
        <v>3.9601303970000001E-2</v>
      </c>
      <c r="E174" s="2">
        <v>1.855183653E-3</v>
      </c>
      <c r="F174" s="2">
        <v>6.9171744360000005E-4</v>
      </c>
      <c r="G174" s="2">
        <v>8.6989246549999997E-5</v>
      </c>
      <c r="H174" s="2">
        <v>5.3425644919999998E-13</v>
      </c>
      <c r="I174" s="2">
        <v>1.7126291870000001E-12</v>
      </c>
      <c r="J174" s="2">
        <f t="shared" si="42"/>
        <v>9.9500000000000001E-4</v>
      </c>
      <c r="K174">
        <f t="shared" si="43"/>
        <v>1.4680329501873976E-7</v>
      </c>
      <c r="L174">
        <f t="shared" si="44"/>
        <v>3.5412620376223926E-2</v>
      </c>
      <c r="M174">
        <f t="shared" si="45"/>
        <v>-1.2989195786580114E-2</v>
      </c>
      <c r="N174" s="2">
        <f t="shared" si="46"/>
        <v>-6.4945979891814776E-3</v>
      </c>
      <c r="O174" s="2">
        <f t="shared" si="47"/>
        <v>-6.4945977973986362E-3</v>
      </c>
      <c r="P174">
        <f t="shared" si="48"/>
        <v>-4.8401816162804041E-2</v>
      </c>
      <c r="Q174">
        <f t="shared" si="49"/>
        <v>2.3427358078578786E-3</v>
      </c>
      <c r="S174">
        <v>-2.3640000000000002E-3</v>
      </c>
      <c r="T174">
        <v>-1.38105E-2</v>
      </c>
      <c r="U174" s="2"/>
      <c r="V174">
        <f t="shared" si="37"/>
        <v>3.1189499999999998E-2</v>
      </c>
      <c r="W174">
        <f t="shared" si="38"/>
        <v>2.9543217544247061E-2</v>
      </c>
      <c r="X174" s="2">
        <f t="shared" si="39"/>
        <v>1.4771608772123532E-2</v>
      </c>
      <c r="Y174" s="2">
        <f t="shared" si="40"/>
        <v>1.4771608772123527E-2</v>
      </c>
      <c r="Z174">
        <f t="shared" si="41"/>
        <v>-1.6462824557529378E-3</v>
      </c>
      <c r="AA174">
        <f t="shared" si="36"/>
        <v>2.7102459241199234E-6</v>
      </c>
    </row>
    <row r="175" spans="1:27" x14ac:dyDescent="0.2">
      <c r="A175">
        <v>1000</v>
      </c>
      <c r="B175" s="2">
        <v>9.3628719809999997E-2</v>
      </c>
      <c r="C175" s="2">
        <v>8.9678212009999994E-2</v>
      </c>
      <c r="D175" s="2">
        <v>3.962398265E-2</v>
      </c>
      <c r="E175" s="2">
        <v>1.691850321E-3</v>
      </c>
      <c r="F175" s="2">
        <v>7.7547141130000004E-4</v>
      </c>
      <c r="G175" s="2">
        <v>9.5890903959999999E-5</v>
      </c>
      <c r="H175" s="2">
        <v>-2.0114457650000001E-13</v>
      </c>
      <c r="I175" s="2">
        <v>1.8694983759999999E-12</v>
      </c>
      <c r="J175" s="2">
        <f t="shared" si="42"/>
        <v>1E-3</v>
      </c>
      <c r="K175">
        <f t="shared" si="43"/>
        <v>-4.6313802723326846E-8</v>
      </c>
      <c r="L175">
        <f t="shared" si="44"/>
        <v>-1.1172045653410831E-2</v>
      </c>
      <c r="M175">
        <f t="shared" si="45"/>
        <v>-1.2989195868773997E-2</v>
      </c>
      <c r="N175" s="2">
        <f t="shared" si="46"/>
        <v>-6.4945979891814776E-3</v>
      </c>
      <c r="O175" s="2">
        <f t="shared" si="47"/>
        <v>-6.4945978795925199E-3</v>
      </c>
      <c r="P175">
        <f t="shared" si="48"/>
        <v>-1.8171502153631666E-3</v>
      </c>
      <c r="Q175">
        <f t="shared" si="49"/>
        <v>3.3020349051944027E-6</v>
      </c>
      <c r="S175">
        <v>-2.3630000000000001E-3</v>
      </c>
      <c r="T175">
        <v>-1.40602E-2</v>
      </c>
      <c r="U175" s="2"/>
      <c r="V175">
        <f t="shared" si="37"/>
        <v>3.0939799999999996E-2</v>
      </c>
      <c r="W175">
        <f t="shared" si="38"/>
        <v>2.9543217544247061E-2</v>
      </c>
      <c r="X175" s="2">
        <f t="shared" si="39"/>
        <v>1.4771608772123532E-2</v>
      </c>
      <c r="Y175" s="2">
        <f t="shared" si="40"/>
        <v>1.4771608772123527E-2</v>
      </c>
      <c r="Z175">
        <f t="shared" si="41"/>
        <v>-1.3965824557529358E-3</v>
      </c>
      <c r="AA175">
        <f t="shared" si="36"/>
        <v>1.9504425557169006E-6</v>
      </c>
    </row>
    <row r="176" spans="1:27" x14ac:dyDescent="0.2">
      <c r="A176">
        <v>1005</v>
      </c>
      <c r="B176" s="2">
        <v>9.0550556150000003E-2</v>
      </c>
      <c r="C176" s="2">
        <v>8.6785991889999997E-2</v>
      </c>
      <c r="D176" s="2">
        <v>3.8729982039999999E-2</v>
      </c>
      <c r="E176" s="2">
        <v>1.815844075E-3</v>
      </c>
      <c r="F176" s="2">
        <v>7.2932149180000004E-4</v>
      </c>
      <c r="G176" s="2">
        <v>8.4424069369999996E-5</v>
      </c>
      <c r="H176" s="2">
        <v>-1.2018240659999999E-13</v>
      </c>
      <c r="I176" s="2">
        <v>1.699401509E-12</v>
      </c>
      <c r="J176" s="2">
        <f t="shared" si="42"/>
        <v>1.005E-3</v>
      </c>
      <c r="K176">
        <f t="shared" si="43"/>
        <v>-3.1147777389284504E-8</v>
      </c>
      <c r="L176">
        <f t="shared" si="44"/>
        <v>-7.5136216534449031E-3</v>
      </c>
      <c r="M176">
        <f t="shared" si="45"/>
        <v>-1.2989195916181065E-2</v>
      </c>
      <c r="N176" s="2">
        <f t="shared" si="46"/>
        <v>-6.4945979891814776E-3</v>
      </c>
      <c r="O176" s="2">
        <f t="shared" si="47"/>
        <v>-6.4945979269995877E-3</v>
      </c>
      <c r="P176">
        <f t="shared" si="48"/>
        <v>-5.4755742627361622E-3</v>
      </c>
      <c r="Q176">
        <f t="shared" si="49"/>
        <v>2.9981913506738667E-5</v>
      </c>
      <c r="S176">
        <v>-2.362E-3</v>
      </c>
      <c r="T176">
        <v>-1.4568599999999999E-2</v>
      </c>
      <c r="U176" s="2"/>
      <c r="V176">
        <f t="shared" si="37"/>
        <v>3.0431399999999997E-2</v>
      </c>
      <c r="W176">
        <f t="shared" si="38"/>
        <v>2.9543217544247061E-2</v>
      </c>
      <c r="X176" s="2">
        <f t="shared" si="39"/>
        <v>1.4771608772123532E-2</v>
      </c>
      <c r="Y176" s="2">
        <f t="shared" si="40"/>
        <v>1.4771608772123527E-2</v>
      </c>
      <c r="Z176">
        <f t="shared" si="41"/>
        <v>-8.8818245575293664E-4</v>
      </c>
      <c r="AA176">
        <f t="shared" si="36"/>
        <v>7.888680747073173E-7</v>
      </c>
    </row>
    <row r="177" spans="1:27" x14ac:dyDescent="0.2">
      <c r="A177">
        <v>1010</v>
      </c>
      <c r="B177" s="2">
        <v>8.8170641480000006E-2</v>
      </c>
      <c r="C177" s="2">
        <v>8.4467959120000005E-2</v>
      </c>
      <c r="D177" s="2">
        <v>3.9954856390000001E-2</v>
      </c>
      <c r="E177" s="2">
        <v>2.9716205020000001E-3</v>
      </c>
      <c r="F177" s="2">
        <v>6.897913016E-4</v>
      </c>
      <c r="G177" s="2">
        <v>1.272985398E-4</v>
      </c>
      <c r="H177" s="2">
        <v>-5.6706064049999999E-14</v>
      </c>
      <c r="I177" s="2">
        <v>1.9929580549999999E-12</v>
      </c>
      <c r="J177" s="2">
        <f t="shared" si="42"/>
        <v>1.01E-3</v>
      </c>
      <c r="K177">
        <f t="shared" si="43"/>
        <v>-1.4304270397014636E-8</v>
      </c>
      <c r="L177">
        <f t="shared" si="44"/>
        <v>-3.4505471914896379E-3</v>
      </c>
      <c r="M177">
        <f t="shared" si="45"/>
        <v>-1.2989195943328036E-2</v>
      </c>
      <c r="N177" s="2">
        <f t="shared" si="46"/>
        <v>-6.4945979891814776E-3</v>
      </c>
      <c r="O177" s="2">
        <f t="shared" si="47"/>
        <v>-6.494597954146559E-3</v>
      </c>
      <c r="P177">
        <f t="shared" si="48"/>
        <v>-9.5386487518383974E-3</v>
      </c>
      <c r="Q177">
        <f t="shared" si="49"/>
        <v>9.098582001094822E-5</v>
      </c>
      <c r="S177">
        <v>-2.3609999999999998E-3</v>
      </c>
      <c r="T177">
        <v>-1.54815E-2</v>
      </c>
      <c r="U177" s="2"/>
      <c r="V177">
        <f t="shared" si="37"/>
        <v>2.9518499999999996E-2</v>
      </c>
      <c r="W177">
        <f t="shared" si="38"/>
        <v>2.9543217544247061E-2</v>
      </c>
      <c r="X177" s="2">
        <f t="shared" si="39"/>
        <v>1.4771608772123532E-2</v>
      </c>
      <c r="Y177" s="2">
        <f t="shared" si="40"/>
        <v>1.4771608772123527E-2</v>
      </c>
      <c r="Z177">
        <f t="shared" si="41"/>
        <v>2.4717544247064571E-5</v>
      </c>
      <c r="AA177">
        <f t="shared" si="36"/>
        <v>6.1095699360559484E-10</v>
      </c>
    </row>
    <row r="178" spans="1:27" x14ac:dyDescent="0.2">
      <c r="A178">
        <v>1015</v>
      </c>
      <c r="B178" s="2">
        <v>9.0554443540000001E-2</v>
      </c>
      <c r="C178" s="2">
        <v>8.6482215769999995E-2</v>
      </c>
      <c r="D178" s="2">
        <v>3.9869020759999999E-2</v>
      </c>
      <c r="E178" s="2">
        <v>2.057801685E-3</v>
      </c>
      <c r="F178" s="2">
        <v>7.1356919250000004E-4</v>
      </c>
      <c r="G178" s="2">
        <v>1.3884116049999999E-4</v>
      </c>
      <c r="H178" s="2">
        <v>-7.4513136380000001E-13</v>
      </c>
      <c r="I178" s="2">
        <v>1.5999631009999999E-12</v>
      </c>
      <c r="J178" s="2">
        <f t="shared" si="42"/>
        <v>1.0150000000000001E-3</v>
      </c>
      <c r="K178">
        <f t="shared" si="43"/>
        <v>-1.7981138217566797E-7</v>
      </c>
      <c r="L178">
        <f t="shared" si="44"/>
        <v>-4.3374995196791805E-2</v>
      </c>
      <c r="M178">
        <f t="shared" si="45"/>
        <v>-1.2989195958761949E-2</v>
      </c>
      <c r="N178" s="2">
        <f t="shared" si="46"/>
        <v>-6.4945979891814776E-3</v>
      </c>
      <c r="O178" s="2">
        <f t="shared" si="47"/>
        <v>-6.494597969580471E-3</v>
      </c>
      <c r="P178">
        <f t="shared" si="48"/>
        <v>3.0385799238029858E-2</v>
      </c>
      <c r="Q178">
        <f t="shared" si="49"/>
        <v>9.2329679533385584E-4</v>
      </c>
      <c r="S178">
        <v>-2.3600000000000001E-3</v>
      </c>
      <c r="T178">
        <v>-1.6315E-2</v>
      </c>
      <c r="U178" s="2"/>
      <c r="V178">
        <f t="shared" si="37"/>
        <v>2.8684999999999999E-2</v>
      </c>
      <c r="W178">
        <f t="shared" si="38"/>
        <v>2.9543217544247061E-2</v>
      </c>
      <c r="X178" s="2">
        <f t="shared" si="39"/>
        <v>1.4771608772123532E-2</v>
      </c>
      <c r="Y178" s="2">
        <f t="shared" si="40"/>
        <v>1.4771608772123527E-2</v>
      </c>
      <c r="Z178">
        <f t="shared" si="41"/>
        <v>8.5821754424706201E-4</v>
      </c>
      <c r="AA178">
        <f t="shared" si="36"/>
        <v>7.3653735325345781E-7</v>
      </c>
    </row>
    <row r="179" spans="1:27" x14ac:dyDescent="0.2">
      <c r="A179">
        <v>1020</v>
      </c>
      <c r="B179" s="2">
        <v>8.9720598740000004E-2</v>
      </c>
      <c r="C179" s="2">
        <v>8.5736775919999994E-2</v>
      </c>
      <c r="D179" s="2">
        <v>3.9425837890000003E-2</v>
      </c>
      <c r="E179" s="2">
        <v>1.8231888780000001E-3</v>
      </c>
      <c r="F179" s="2">
        <v>7.6270795310000002E-4</v>
      </c>
      <c r="G179" s="2">
        <v>1.2003192499999999E-4</v>
      </c>
      <c r="H179" s="2">
        <v>-5.402053499E-14</v>
      </c>
      <c r="I179" s="2">
        <v>2.1076271930000002E-12</v>
      </c>
      <c r="J179" s="2">
        <f t="shared" si="42"/>
        <v>1.0199999999999999E-3</v>
      </c>
      <c r="K179">
        <f t="shared" si="43"/>
        <v>-1.3631961946245255E-8</v>
      </c>
      <c r="L179">
        <f t="shared" si="44"/>
        <v>-3.2883696058994493E-3</v>
      </c>
      <c r="M179">
        <f t="shared" si="45"/>
        <v>-1.2989195967473763E-2</v>
      </c>
      <c r="N179" s="2">
        <f t="shared" si="46"/>
        <v>-6.4945979891814776E-3</v>
      </c>
      <c r="O179" s="2">
        <f t="shared" si="47"/>
        <v>-6.4945979782922844E-3</v>
      </c>
      <c r="P179">
        <f t="shared" si="48"/>
        <v>-9.7008263615743131E-3</v>
      </c>
      <c r="Q179">
        <f t="shared" si="49"/>
        <v>9.4106032097415122E-5</v>
      </c>
      <c r="S179">
        <v>-2.359E-3</v>
      </c>
      <c r="T179">
        <v>-1.7004600000000002E-2</v>
      </c>
      <c r="U179" s="2"/>
      <c r="V179">
        <f t="shared" si="37"/>
        <v>2.7995399999999997E-2</v>
      </c>
      <c r="W179">
        <f t="shared" si="38"/>
        <v>2.9543217544247061E-2</v>
      </c>
      <c r="X179" s="2">
        <f t="shared" si="39"/>
        <v>1.4771608772123532E-2</v>
      </c>
      <c r="Y179" s="2">
        <f t="shared" si="40"/>
        <v>1.4771608772123527E-2</v>
      </c>
      <c r="Z179">
        <f t="shared" si="41"/>
        <v>1.547817544247064E-3</v>
      </c>
      <c r="AA179">
        <f t="shared" si="36"/>
        <v>2.3957391502790119E-6</v>
      </c>
    </row>
    <row r="180" spans="1:27" x14ac:dyDescent="0.2">
      <c r="A180">
        <v>1025</v>
      </c>
      <c r="B180" s="2">
        <v>8.7991914170000005E-2</v>
      </c>
      <c r="C180" s="2">
        <v>8.4015788820000006E-2</v>
      </c>
      <c r="D180" s="2">
        <v>3.944603185E-2</v>
      </c>
      <c r="E180" s="2">
        <v>2.1392485539999998E-3</v>
      </c>
      <c r="F180" s="2">
        <v>7.3056130730000002E-4</v>
      </c>
      <c r="G180" s="2">
        <v>9.9065414869999995E-5</v>
      </c>
      <c r="H180" s="2">
        <v>-2.559244985E-13</v>
      </c>
      <c r="I180" s="2">
        <v>1.801261773E-12</v>
      </c>
      <c r="J180" s="2">
        <f t="shared" si="42"/>
        <v>1.0249999999999999E-3</v>
      </c>
      <c r="K180">
        <f t="shared" si="43"/>
        <v>-6.687751808613172E-8</v>
      </c>
      <c r="L180">
        <f t="shared" si="44"/>
        <v>-1.613252726640715E-2</v>
      </c>
      <c r="M180">
        <f t="shared" si="45"/>
        <v>-1.2989195972356017E-2</v>
      </c>
      <c r="N180" s="2">
        <f t="shared" si="46"/>
        <v>-6.4945979891814776E-3</v>
      </c>
      <c r="O180" s="2">
        <f t="shared" si="47"/>
        <v>-6.4945979831745396E-3</v>
      </c>
      <c r="P180">
        <f t="shared" si="48"/>
        <v>3.1433312940511333E-3</v>
      </c>
      <c r="Q180">
        <f t="shared" si="49"/>
        <v>9.8805316241611718E-6</v>
      </c>
      <c r="S180">
        <v>-2.3579999999999999E-3</v>
      </c>
      <c r="T180">
        <v>-1.6305299999999998E-2</v>
      </c>
      <c r="U180" s="2"/>
      <c r="V180">
        <f t="shared" si="37"/>
        <v>2.86947E-2</v>
      </c>
      <c r="W180">
        <f t="shared" si="38"/>
        <v>2.9543217544247061E-2</v>
      </c>
      <c r="X180" s="2">
        <f t="shared" si="39"/>
        <v>1.4771608772123532E-2</v>
      </c>
      <c r="Y180" s="2">
        <f t="shared" si="40"/>
        <v>1.4771608772123527E-2</v>
      </c>
      <c r="Z180">
        <f t="shared" si="41"/>
        <v>8.4851754424706063E-4</v>
      </c>
      <c r="AA180">
        <f t="shared" si="36"/>
        <v>7.1998202289506246E-7</v>
      </c>
    </row>
    <row r="181" spans="1:27" x14ac:dyDescent="0.2">
      <c r="A181">
        <v>1030</v>
      </c>
      <c r="B181" s="2">
        <v>8.8443406560000007E-2</v>
      </c>
      <c r="C181" s="2">
        <v>8.4879946940000006E-2</v>
      </c>
      <c r="D181" s="2">
        <v>3.8773803379999999E-2</v>
      </c>
      <c r="E181" s="2">
        <v>2.9322648839999999E-3</v>
      </c>
      <c r="F181" s="2">
        <v>7.5503659449999995E-4</v>
      </c>
      <c r="G181" s="2">
        <v>7.7168299229999994E-5</v>
      </c>
      <c r="H181" s="2">
        <v>-2.743246897E-13</v>
      </c>
      <c r="I181" s="2">
        <v>2.1115656340000001E-12</v>
      </c>
      <c r="J181" s="2">
        <f t="shared" si="42"/>
        <v>1.0299999999999999E-3</v>
      </c>
      <c r="K181">
        <f t="shared" si="43"/>
        <v>-7.4073465674685787E-8</v>
      </c>
      <c r="L181">
        <f t="shared" si="44"/>
        <v>-1.7868369504608548E-2</v>
      </c>
      <c r="M181">
        <f t="shared" si="45"/>
        <v>-1.298919597507254E-2</v>
      </c>
      <c r="N181" s="2">
        <f t="shared" si="46"/>
        <v>-6.4945979891814776E-3</v>
      </c>
      <c r="O181" s="2">
        <f t="shared" si="47"/>
        <v>-6.4945979858910628E-3</v>
      </c>
      <c r="P181">
        <f t="shared" si="48"/>
        <v>4.8791735295360076E-3</v>
      </c>
      <c r="Q181">
        <f t="shared" si="49"/>
        <v>2.3806334331324861E-5</v>
      </c>
      <c r="S181">
        <v>-2.3570000000000002E-3</v>
      </c>
      <c r="T181">
        <v>-1.4871199999999999E-2</v>
      </c>
      <c r="U181" s="2"/>
      <c r="V181">
        <f t="shared" si="37"/>
        <v>3.0128799999999997E-2</v>
      </c>
      <c r="W181">
        <f t="shared" si="38"/>
        <v>2.9543217544247061E-2</v>
      </c>
      <c r="X181" s="2">
        <f t="shared" si="39"/>
        <v>1.4771608772123532E-2</v>
      </c>
      <c r="Y181" s="2">
        <f t="shared" si="40"/>
        <v>1.4771608772123527E-2</v>
      </c>
      <c r="Z181">
        <f t="shared" si="41"/>
        <v>-5.8558245575293655E-4</v>
      </c>
      <c r="AA181">
        <f t="shared" si="36"/>
        <v>3.429068124856399E-7</v>
      </c>
    </row>
    <row r="182" spans="1:27" x14ac:dyDescent="0.2">
      <c r="A182">
        <v>1035</v>
      </c>
      <c r="B182" s="2">
        <v>8.2822752090000007E-2</v>
      </c>
      <c r="C182" s="2">
        <v>7.9056990539999997E-2</v>
      </c>
      <c r="D182" s="2">
        <v>3.9424392230000001E-2</v>
      </c>
      <c r="E182" s="2">
        <v>1.286557756E-3</v>
      </c>
      <c r="F182" s="2">
        <v>7.5222486990000003E-4</v>
      </c>
      <c r="G182" s="2">
        <v>1.020208771E-4</v>
      </c>
      <c r="H182" s="2">
        <v>8.1196185029999995E-13</v>
      </c>
      <c r="I182" s="2">
        <v>1.3338419E-12</v>
      </c>
      <c r="J182" s="2">
        <f t="shared" si="42"/>
        <v>1.0349999999999999E-3</v>
      </c>
      <c r="K182">
        <f t="shared" si="43"/>
        <v>2.377909624587322E-7</v>
      </c>
      <c r="L182">
        <f t="shared" si="44"/>
        <v>5.736111768726352E-2</v>
      </c>
      <c r="M182">
        <f t="shared" si="45"/>
        <v>-1.2989195976573224E-2</v>
      </c>
      <c r="N182" s="2">
        <f t="shared" si="46"/>
        <v>-6.4945979891814776E-3</v>
      </c>
      <c r="O182" s="2">
        <f t="shared" si="47"/>
        <v>-6.4945979873917451E-3</v>
      </c>
      <c r="P182">
        <f t="shared" si="48"/>
        <v>-7.0350313663836747E-2</v>
      </c>
      <c r="Q182">
        <f t="shared" si="49"/>
        <v>4.9491666326002149E-3</v>
      </c>
      <c r="S182">
        <v>-2.356E-3</v>
      </c>
      <c r="T182">
        <v>-1.4571799999999999E-2</v>
      </c>
      <c r="U182" s="2"/>
      <c r="V182">
        <f t="shared" si="37"/>
        <v>3.0428199999999999E-2</v>
      </c>
      <c r="W182">
        <f t="shared" si="38"/>
        <v>2.9543217544247061E-2</v>
      </c>
      <c r="X182" s="2">
        <f t="shared" si="39"/>
        <v>1.4771608772123532E-2</v>
      </c>
      <c r="Y182" s="2">
        <f t="shared" si="40"/>
        <v>1.4771608772123527E-2</v>
      </c>
      <c r="Z182">
        <f t="shared" si="41"/>
        <v>-8.849824557529383E-4</v>
      </c>
      <c r="AA182">
        <f t="shared" si="36"/>
        <v>7.8319394699050141E-7</v>
      </c>
    </row>
    <row r="183" spans="1:27" x14ac:dyDescent="0.2">
      <c r="A183">
        <v>1040</v>
      </c>
      <c r="B183" s="2">
        <v>8.6618277739999999E-2</v>
      </c>
      <c r="C183" s="2">
        <v>8.2729611310000006E-2</v>
      </c>
      <c r="D183" s="2">
        <v>3.9777086289999999E-2</v>
      </c>
      <c r="E183" s="2">
        <v>1.8017265890000001E-3</v>
      </c>
      <c r="F183" s="2">
        <v>7.4662356040000003E-4</v>
      </c>
      <c r="G183" s="2">
        <v>1.4465850099999999E-4</v>
      </c>
      <c r="H183" s="2">
        <v>-7.1543335330000002E-13</v>
      </c>
      <c r="I183" s="2">
        <v>2.2284053190000001E-12</v>
      </c>
      <c r="J183" s="2">
        <f t="shared" si="42"/>
        <v>1.0399999999999999E-3</v>
      </c>
      <c r="K183">
        <f t="shared" si="43"/>
        <v>-1.8858985677716517E-7</v>
      </c>
      <c r="L183">
        <f t="shared" si="44"/>
        <v>-4.5492582465561628E-2</v>
      </c>
      <c r="M183">
        <f t="shared" si="45"/>
        <v>-1.2989195977396312E-2</v>
      </c>
      <c r="N183" s="2">
        <f t="shared" si="46"/>
        <v>-6.4945979891814776E-3</v>
      </c>
      <c r="O183" s="2">
        <f t="shared" si="47"/>
        <v>-6.494597988214835E-3</v>
      </c>
      <c r="P183">
        <f t="shared" si="48"/>
        <v>3.2503386488165316E-2</v>
      </c>
      <c r="Q183">
        <f t="shared" si="49"/>
        <v>1.0564701331990476E-3</v>
      </c>
      <c r="S183">
        <v>-2.3549999999999999E-3</v>
      </c>
      <c r="T183">
        <v>-1.45305E-2</v>
      </c>
      <c r="U183" s="2"/>
      <c r="V183">
        <f t="shared" si="37"/>
        <v>3.0469499999999997E-2</v>
      </c>
      <c r="W183">
        <f t="shared" si="38"/>
        <v>2.9543217544247061E-2</v>
      </c>
      <c r="X183" s="2">
        <f t="shared" si="39"/>
        <v>1.4771608772123532E-2</v>
      </c>
      <c r="Y183" s="2">
        <f t="shared" si="40"/>
        <v>1.4771608772123527E-2</v>
      </c>
      <c r="Z183">
        <f t="shared" si="41"/>
        <v>-9.2628245575293588E-4</v>
      </c>
      <c r="AA183">
        <f t="shared" si="36"/>
        <v>8.5799918783568958E-7</v>
      </c>
    </row>
    <row r="184" spans="1:27" x14ac:dyDescent="0.2">
      <c r="A184">
        <v>1045</v>
      </c>
      <c r="B184" s="2">
        <v>8.7961092729999996E-2</v>
      </c>
      <c r="C184" s="2">
        <v>8.4311748320000005E-2</v>
      </c>
      <c r="D184" s="2">
        <v>3.928294416E-2</v>
      </c>
      <c r="E184" s="2">
        <v>2.5395538120000002E-3</v>
      </c>
      <c r="F184" s="2">
        <v>7.0203448010000005E-4</v>
      </c>
      <c r="G184" s="2">
        <v>8.6692054139999995E-5</v>
      </c>
      <c r="H184" s="2">
        <v>1.398799763E-13</v>
      </c>
      <c r="I184" s="2">
        <v>1.9689652840000001E-12</v>
      </c>
      <c r="J184" s="2">
        <f t="shared" si="42"/>
        <v>1.0449999999999999E-3</v>
      </c>
      <c r="K184">
        <f t="shared" si="43"/>
        <v>3.6951586685582485E-8</v>
      </c>
      <c r="L184">
        <f t="shared" si="44"/>
        <v>8.9136453744353868E-3</v>
      </c>
      <c r="M184">
        <f t="shared" si="45"/>
        <v>-1.2989195977844533E-2</v>
      </c>
      <c r="N184" s="2">
        <f t="shared" si="46"/>
        <v>-6.4945979891814776E-3</v>
      </c>
      <c r="O184" s="2">
        <f t="shared" si="47"/>
        <v>-6.4945979886630555E-3</v>
      </c>
      <c r="P184">
        <f t="shared" si="48"/>
        <v>-2.190284135227992E-2</v>
      </c>
      <c r="Q184">
        <f t="shared" si="49"/>
        <v>4.7973445930314326E-4</v>
      </c>
      <c r="S184">
        <v>-2.3540000000000002E-3</v>
      </c>
      <c r="T184">
        <v>-1.4149200000000001E-2</v>
      </c>
      <c r="U184" s="2"/>
      <c r="V184">
        <f t="shared" si="37"/>
        <v>3.0850799999999998E-2</v>
      </c>
      <c r="W184">
        <f t="shared" si="38"/>
        <v>2.9543217544247061E-2</v>
      </c>
      <c r="X184" s="2">
        <f t="shared" si="39"/>
        <v>1.4771608772123532E-2</v>
      </c>
      <c r="Y184" s="2">
        <f t="shared" si="40"/>
        <v>1.4771608772123527E-2</v>
      </c>
      <c r="Z184">
        <f t="shared" si="41"/>
        <v>-1.307582455752937E-3</v>
      </c>
      <c r="AA184">
        <f t="shared" si="36"/>
        <v>1.7097718785928813E-6</v>
      </c>
    </row>
    <row r="185" spans="1:27" x14ac:dyDescent="0.2">
      <c r="A185">
        <v>1050</v>
      </c>
      <c r="B185" s="2">
        <v>8.8482835780000005E-2</v>
      </c>
      <c r="C185" s="2">
        <v>8.4899132729999993E-2</v>
      </c>
      <c r="D185" s="2">
        <v>4.0272674080000001E-2</v>
      </c>
      <c r="E185" s="2">
        <v>1.90709026E-3</v>
      </c>
      <c r="F185" s="2">
        <v>7.4407751069999997E-4</v>
      </c>
      <c r="G185" s="2">
        <v>1.065542278E-4</v>
      </c>
      <c r="H185" s="2">
        <v>-3.7840277779999998E-13</v>
      </c>
      <c r="I185" s="2">
        <v>1.5920648200000001E-12</v>
      </c>
      <c r="J185" s="2">
        <f t="shared" si="42"/>
        <v>1.0499999999999999E-3</v>
      </c>
      <c r="K185">
        <f t="shared" si="43"/>
        <v>-9.2997391005208165E-8</v>
      </c>
      <c r="L185">
        <f t="shared" si="44"/>
        <v>-2.243329281693782E-2</v>
      </c>
      <c r="M185">
        <f t="shared" si="45"/>
        <v>-1.298919597808687E-2</v>
      </c>
      <c r="N185" s="2">
        <f t="shared" si="46"/>
        <v>-6.4945979891814776E-3</v>
      </c>
      <c r="O185" s="2">
        <f t="shared" si="47"/>
        <v>-6.4945979889053937E-3</v>
      </c>
      <c r="P185">
        <f t="shared" si="48"/>
        <v>9.4440968388509496E-3</v>
      </c>
      <c r="Q185">
        <f t="shared" si="49"/>
        <v>8.9190965101594498E-5</v>
      </c>
      <c r="S185">
        <v>-2.3530000000000001E-3</v>
      </c>
      <c r="T185">
        <v>-1.3712500000000001E-2</v>
      </c>
      <c r="U185" s="2"/>
      <c r="V185">
        <f t="shared" si="37"/>
        <v>3.1287499999999996E-2</v>
      </c>
      <c r="W185">
        <f t="shared" si="38"/>
        <v>2.9543217544247061E-2</v>
      </c>
      <c r="X185" s="2">
        <f t="shared" si="39"/>
        <v>1.4771608772123532E-2</v>
      </c>
      <c r="Y185" s="2">
        <f t="shared" si="40"/>
        <v>1.4771608772123527E-2</v>
      </c>
      <c r="Z185">
        <f t="shared" si="41"/>
        <v>-1.7442824557529352E-3</v>
      </c>
      <c r="AA185">
        <f t="shared" si="36"/>
        <v>3.0425212854474902E-6</v>
      </c>
    </row>
    <row r="186" spans="1:27" x14ac:dyDescent="0.2">
      <c r="A186">
        <v>1055</v>
      </c>
      <c r="B186" s="2">
        <v>9.0499001970000006E-2</v>
      </c>
      <c r="C186" s="2">
        <v>8.6737386580000006E-2</v>
      </c>
      <c r="D186" s="2">
        <v>3.9548808710000001E-2</v>
      </c>
      <c r="E186" s="2">
        <v>1.5414184809999999E-3</v>
      </c>
      <c r="F186" s="2">
        <v>7.1667980120000002E-4</v>
      </c>
      <c r="G186" s="2">
        <v>1.037456437E-4</v>
      </c>
      <c r="H186" s="2">
        <v>-1.3270897169999999E-13</v>
      </c>
      <c r="I186" s="2">
        <v>2.0877661190000001E-12</v>
      </c>
      <c r="J186" s="2">
        <f t="shared" si="42"/>
        <v>1.0549999999999999E-3</v>
      </c>
      <c r="K186">
        <f t="shared" si="43"/>
        <v>-3.270353173725882E-8</v>
      </c>
      <c r="L186">
        <f t="shared" si="44"/>
        <v>-7.8889084487204549E-3</v>
      </c>
      <c r="M186">
        <f t="shared" si="45"/>
        <v>-1.2989195978216961E-2</v>
      </c>
      <c r="N186" s="2">
        <f t="shared" si="46"/>
        <v>-6.4945979891814776E-3</v>
      </c>
      <c r="O186" s="2">
        <f t="shared" si="47"/>
        <v>-6.4945979890354824E-3</v>
      </c>
      <c r="P186">
        <f t="shared" si="48"/>
        <v>-5.1002875294965059E-3</v>
      </c>
      <c r="Q186">
        <f t="shared" si="49"/>
        <v>2.6012932883537571E-5</v>
      </c>
      <c r="S186">
        <v>-2.3519999999999999E-3</v>
      </c>
      <c r="T186">
        <v>-1.33744E-2</v>
      </c>
      <c r="U186" s="2"/>
      <c r="V186">
        <f t="shared" si="37"/>
        <v>3.1625599999999997E-2</v>
      </c>
      <c r="W186">
        <f t="shared" si="38"/>
        <v>2.9543217544247061E-2</v>
      </c>
      <c r="X186" s="2">
        <f t="shared" si="39"/>
        <v>1.4771608772123532E-2</v>
      </c>
      <c r="Y186" s="2">
        <f t="shared" si="40"/>
        <v>1.4771608772123527E-2</v>
      </c>
      <c r="Z186">
        <f t="shared" si="41"/>
        <v>-2.0823824557529361E-3</v>
      </c>
      <c r="AA186">
        <f t="shared" si="36"/>
        <v>4.3363166920276288E-6</v>
      </c>
    </row>
    <row r="187" spans="1:27" x14ac:dyDescent="0.2">
      <c r="A187">
        <v>1060</v>
      </c>
      <c r="B187" s="2">
        <v>8.9007355539999999E-2</v>
      </c>
      <c r="C187" s="2">
        <v>8.5195294500000004E-2</v>
      </c>
      <c r="D187" s="2">
        <v>4.045166394E-2</v>
      </c>
      <c r="E187" s="2">
        <v>1.778121355E-3</v>
      </c>
      <c r="F187" s="2">
        <v>7.0733690549999999E-4</v>
      </c>
      <c r="G187" s="2">
        <v>8.30474085E-5</v>
      </c>
      <c r="H187" s="2">
        <v>-2.6832708199999999E-13</v>
      </c>
      <c r="I187" s="2">
        <v>1.6199983339999999E-12</v>
      </c>
      <c r="J187" s="2">
        <f t="shared" si="42"/>
        <v>1.06E-3</v>
      </c>
      <c r="K187">
        <f t="shared" si="43"/>
        <v>-6.4516205488850159E-8</v>
      </c>
      <c r="L187">
        <f t="shared" si="44"/>
        <v>-1.5562919706941588E-2</v>
      </c>
      <c r="M187">
        <f t="shared" si="45"/>
        <v>-1.2989195978286294E-2</v>
      </c>
      <c r="N187" s="2">
        <f t="shared" si="46"/>
        <v>-6.4945979891814776E-3</v>
      </c>
      <c r="O187" s="2">
        <f t="shared" si="47"/>
        <v>-6.4945979891048158E-3</v>
      </c>
      <c r="P187">
        <f t="shared" si="48"/>
        <v>2.5737237286552941E-3</v>
      </c>
      <c r="Q187">
        <f t="shared" si="49"/>
        <v>6.6240538314433097E-6</v>
      </c>
      <c r="S187">
        <v>-2.3509999999999998E-3</v>
      </c>
      <c r="T187">
        <v>-1.4037000000000001E-2</v>
      </c>
      <c r="U187" s="2"/>
      <c r="V187">
        <f t="shared" si="37"/>
        <v>3.0962999999999997E-2</v>
      </c>
      <c r="W187">
        <f t="shared" si="38"/>
        <v>2.9543217544247061E-2</v>
      </c>
      <c r="X187" s="2">
        <f t="shared" si="39"/>
        <v>1.4771608772123532E-2</v>
      </c>
      <c r="Y187" s="2">
        <f t="shared" si="40"/>
        <v>1.4771608772123527E-2</v>
      </c>
      <c r="Z187">
        <f t="shared" si="41"/>
        <v>-1.4197824557529368E-3</v>
      </c>
      <c r="AA187">
        <f t="shared" si="36"/>
        <v>2.0157822216638397E-6</v>
      </c>
    </row>
    <row r="188" spans="1:27" x14ac:dyDescent="0.2">
      <c r="A188">
        <v>1065</v>
      </c>
      <c r="B188" s="2">
        <v>8.6397714730000005E-2</v>
      </c>
      <c r="C188" s="2">
        <v>8.2596083530000003E-2</v>
      </c>
      <c r="D188" s="2">
        <v>4.0574544410000003E-2</v>
      </c>
      <c r="E188" s="2">
        <v>1.76376985E-3</v>
      </c>
      <c r="F188" s="2">
        <v>7.6035008959999997E-4</v>
      </c>
      <c r="G188" s="2">
        <v>1.2452814590000001E-4</v>
      </c>
      <c r="H188" s="2">
        <v>6.6333010449999998E-13</v>
      </c>
      <c r="I188" s="2">
        <v>1.5985377169999999E-12</v>
      </c>
      <c r="J188" s="2">
        <f t="shared" si="42"/>
        <v>1.065E-3</v>
      </c>
      <c r="K188">
        <f t="shared" si="43"/>
        <v>1.6731370979916067E-7</v>
      </c>
      <c r="L188">
        <f t="shared" si="44"/>
        <v>4.0360244557855682E-2</v>
      </c>
      <c r="M188">
        <f t="shared" si="45"/>
        <v>-1.2989195978322984E-2</v>
      </c>
      <c r="N188" s="2">
        <f t="shared" si="46"/>
        <v>-6.4945979891814776E-3</v>
      </c>
      <c r="O188" s="2">
        <f t="shared" si="47"/>
        <v>-6.4945979891415061E-3</v>
      </c>
      <c r="P188">
        <f t="shared" si="48"/>
        <v>-5.3349440536178669E-2</v>
      </c>
      <c r="Q188">
        <f t="shared" si="49"/>
        <v>2.8461628055232637E-3</v>
      </c>
      <c r="S188">
        <v>-2.3500000000000001E-3</v>
      </c>
      <c r="T188">
        <v>-1.46357E-2</v>
      </c>
      <c r="U188" s="2"/>
      <c r="V188">
        <f t="shared" si="37"/>
        <v>3.0364299999999997E-2</v>
      </c>
      <c r="W188">
        <f t="shared" si="38"/>
        <v>2.9543217544247061E-2</v>
      </c>
      <c r="X188" s="2">
        <f t="shared" si="39"/>
        <v>1.4771608772123532E-2</v>
      </c>
      <c r="Y188" s="2">
        <f t="shared" si="40"/>
        <v>1.4771608772123527E-2</v>
      </c>
      <c r="Z188">
        <f t="shared" si="41"/>
        <v>-8.2108245575293615E-4</v>
      </c>
      <c r="AA188">
        <f t="shared" si="36"/>
        <v>6.7417639914527238E-7</v>
      </c>
    </row>
    <row r="189" spans="1:27" x14ac:dyDescent="0.2">
      <c r="A189">
        <v>1070</v>
      </c>
      <c r="B189" s="2">
        <v>8.8320676149999999E-2</v>
      </c>
      <c r="C189" s="2">
        <v>8.4397461320000006E-2</v>
      </c>
      <c r="D189" s="2">
        <v>3.973620143E-2</v>
      </c>
      <c r="E189" s="2">
        <v>1.669593003E-3</v>
      </c>
      <c r="F189" s="2">
        <v>8.0222707350000001E-4</v>
      </c>
      <c r="G189" s="2">
        <v>1.4146847729999999E-4</v>
      </c>
      <c r="H189" s="2">
        <v>-4.8036210969999998E-13</v>
      </c>
      <c r="I189" s="2">
        <v>1.9911600150000001E-12</v>
      </c>
      <c r="J189" s="2">
        <f t="shared" si="42"/>
        <v>1.07E-3</v>
      </c>
      <c r="K189">
        <f t="shared" si="43"/>
        <v>-1.224318155538217E-7</v>
      </c>
      <c r="L189">
        <f t="shared" si="44"/>
        <v>-2.9533610983499405E-2</v>
      </c>
      <c r="M189">
        <f t="shared" si="45"/>
        <v>-1.298919597834226E-2</v>
      </c>
      <c r="N189" s="2">
        <f t="shared" si="46"/>
        <v>-6.4945979891814776E-3</v>
      </c>
      <c r="O189" s="2">
        <f t="shared" si="47"/>
        <v>-6.4945979891607823E-3</v>
      </c>
      <c r="P189">
        <f t="shared" si="48"/>
        <v>1.6544415005157145E-2</v>
      </c>
      <c r="Q189">
        <f t="shared" si="49"/>
        <v>2.7371766786286889E-4</v>
      </c>
      <c r="S189">
        <v>-2.349E-3</v>
      </c>
      <c r="T189">
        <v>-1.44441E-2</v>
      </c>
      <c r="U189" s="2"/>
      <c r="V189">
        <f t="shared" si="37"/>
        <v>3.0555899999999997E-2</v>
      </c>
      <c r="W189">
        <f t="shared" si="38"/>
        <v>2.9543217544247061E-2</v>
      </c>
      <c r="X189" s="2">
        <f t="shared" si="39"/>
        <v>1.4771608772123532E-2</v>
      </c>
      <c r="Y189" s="2">
        <f t="shared" si="40"/>
        <v>1.4771608772123527E-2</v>
      </c>
      <c r="Z189">
        <f t="shared" si="41"/>
        <v>-1.0126824557529363E-3</v>
      </c>
      <c r="AA189">
        <f t="shared" si="36"/>
        <v>1.0255257561897976E-6</v>
      </c>
    </row>
    <row r="190" spans="1:27" x14ac:dyDescent="0.2">
      <c r="A190">
        <v>1075</v>
      </c>
      <c r="B190" s="2">
        <v>9.0948596950000002E-2</v>
      </c>
      <c r="C190" s="2">
        <v>8.6819698720000005E-2</v>
      </c>
      <c r="D190" s="2">
        <v>4.0444254970000003E-2</v>
      </c>
      <c r="E190" s="2">
        <v>3.4429565400000001E-3</v>
      </c>
      <c r="F190" s="2">
        <v>7.5352003440000003E-4</v>
      </c>
      <c r="G190" s="2">
        <v>1.4284816829999999E-4</v>
      </c>
      <c r="H190" s="2">
        <v>3.4190127950000002E-13</v>
      </c>
      <c r="I190" s="2">
        <v>2.2209196039999998E-12</v>
      </c>
      <c r="J190" s="2">
        <f t="shared" si="42"/>
        <v>1.075E-3</v>
      </c>
      <c r="K190">
        <f t="shared" si="43"/>
        <v>7.9008230232014741E-8</v>
      </c>
      <c r="L190">
        <f t="shared" si="44"/>
        <v>1.9058757934871148E-2</v>
      </c>
      <c r="M190">
        <f t="shared" si="45"/>
        <v>-1.2989195978352314E-2</v>
      </c>
      <c r="N190" s="2">
        <f t="shared" si="46"/>
        <v>-6.4945979891814776E-3</v>
      </c>
      <c r="O190" s="2">
        <f t="shared" si="47"/>
        <v>-6.4945979891708376E-3</v>
      </c>
      <c r="P190">
        <f t="shared" si="48"/>
        <v>-3.2047953913223459E-2</v>
      </c>
      <c r="Q190">
        <f t="shared" si="49"/>
        <v>1.0270713500240948E-3</v>
      </c>
      <c r="S190">
        <v>-2.3479999999999998E-3</v>
      </c>
      <c r="T190">
        <v>-1.4513099999999999E-2</v>
      </c>
      <c r="U190" s="2"/>
      <c r="V190">
        <f t="shared" si="37"/>
        <v>3.0486899999999997E-2</v>
      </c>
      <c r="W190">
        <f t="shared" si="38"/>
        <v>2.9543217544247061E-2</v>
      </c>
      <c r="X190" s="2">
        <f t="shared" si="39"/>
        <v>1.4771608772123532E-2</v>
      </c>
      <c r="Y190" s="2">
        <f t="shared" si="40"/>
        <v>1.4771608772123527E-2</v>
      </c>
      <c r="Z190">
        <f t="shared" si="41"/>
        <v>-9.4368245575293663E-4</v>
      </c>
      <c r="AA190">
        <f t="shared" si="36"/>
        <v>8.9053657729589318E-7</v>
      </c>
    </row>
    <row r="191" spans="1:27" x14ac:dyDescent="0.2">
      <c r="A191">
        <v>1080</v>
      </c>
      <c r="B191" s="2">
        <v>9.1347100530000003E-2</v>
      </c>
      <c r="C191" s="2">
        <v>8.7602445289999997E-2</v>
      </c>
      <c r="D191" s="2">
        <v>3.8729168860000003E-2</v>
      </c>
      <c r="E191" s="2">
        <v>2.113410769E-3</v>
      </c>
      <c r="F191" s="2">
        <v>7.77209367E-4</v>
      </c>
      <c r="G191" s="2">
        <v>1.091736813E-4</v>
      </c>
      <c r="H191" s="2">
        <v>-1.3330231200000001E-13</v>
      </c>
      <c r="I191" s="2">
        <v>1.648788627E-12</v>
      </c>
      <c r="J191" s="2">
        <f t="shared" si="42"/>
        <v>1.08E-3</v>
      </c>
      <c r="K191">
        <f t="shared" si="43"/>
        <v>-3.3991591596415853E-8</v>
      </c>
      <c r="L191">
        <f t="shared" si="44"/>
        <v>-8.1996206490723457E-3</v>
      </c>
      <c r="M191">
        <f t="shared" si="45"/>
        <v>-1.2989195978357524E-2</v>
      </c>
      <c r="N191" s="2">
        <f t="shared" si="46"/>
        <v>-6.4945979891814776E-3</v>
      </c>
      <c r="O191" s="2">
        <f t="shared" si="47"/>
        <v>-6.4945979891760462E-3</v>
      </c>
      <c r="P191">
        <f t="shared" si="48"/>
        <v>-4.789575329285178E-3</v>
      </c>
      <c r="Q191">
        <f t="shared" si="49"/>
        <v>2.294003183489722E-5</v>
      </c>
      <c r="S191">
        <v>-2.3470000000000001E-3</v>
      </c>
      <c r="T191">
        <v>-1.50428E-2</v>
      </c>
      <c r="U191" s="2"/>
      <c r="V191">
        <f t="shared" si="37"/>
        <v>2.9957199999999996E-2</v>
      </c>
      <c r="W191">
        <f t="shared" si="38"/>
        <v>2.9543217544247061E-2</v>
      </c>
      <c r="X191" s="2">
        <f t="shared" si="39"/>
        <v>1.4771608772123532E-2</v>
      </c>
      <c r="Y191" s="2">
        <f t="shared" si="40"/>
        <v>1.4771608772123527E-2</v>
      </c>
      <c r="Z191">
        <f t="shared" si="41"/>
        <v>-4.1398245575293563E-4</v>
      </c>
      <c r="AA191">
        <f t="shared" si="36"/>
        <v>1.713814736712313E-7</v>
      </c>
    </row>
    <row r="192" spans="1:27" x14ac:dyDescent="0.2">
      <c r="A192">
        <v>1085</v>
      </c>
      <c r="B192" s="2">
        <v>8.9554227769999994E-2</v>
      </c>
      <c r="C192" s="2">
        <v>8.585675475E-2</v>
      </c>
      <c r="D192" s="2">
        <v>4.0308589509999999E-2</v>
      </c>
      <c r="E192" s="2">
        <v>1.245147128E-3</v>
      </c>
      <c r="F192" s="2">
        <v>7.4181927519999995E-4</v>
      </c>
      <c r="G192" s="2">
        <v>1.1085624930000001E-4</v>
      </c>
      <c r="H192" s="2">
        <v>1.6313980170000001E-13</v>
      </c>
      <c r="I192" s="2">
        <v>2.1577401100000002E-12</v>
      </c>
      <c r="J192" s="2">
        <f t="shared" si="42"/>
        <v>1.085E-3</v>
      </c>
      <c r="K192">
        <f t="shared" si="43"/>
        <v>3.912025679602705E-8</v>
      </c>
      <c r="L192">
        <f t="shared" si="44"/>
        <v>9.4367827558724544E-3</v>
      </c>
      <c r="M192">
        <f t="shared" si="45"/>
        <v>-1.2989195978360202E-2</v>
      </c>
      <c r="N192" s="2">
        <f t="shared" si="46"/>
        <v>-6.4945979891814776E-3</v>
      </c>
      <c r="O192" s="2">
        <f t="shared" si="47"/>
        <v>-6.4945979891787246E-3</v>
      </c>
      <c r="P192">
        <f t="shared" si="48"/>
        <v>-2.2425978734232657E-2</v>
      </c>
      <c r="Q192">
        <f t="shared" si="49"/>
        <v>5.0292452218825539E-4</v>
      </c>
      <c r="S192">
        <v>-2.346E-3</v>
      </c>
      <c r="T192">
        <v>-1.57073E-2</v>
      </c>
      <c r="U192" s="2"/>
      <c r="V192">
        <f t="shared" si="37"/>
        <v>2.9292699999999998E-2</v>
      </c>
      <c r="W192">
        <f t="shared" si="38"/>
        <v>2.9543217544247061E-2</v>
      </c>
      <c r="X192" s="2">
        <f t="shared" si="39"/>
        <v>1.4771608772123532E-2</v>
      </c>
      <c r="Y192" s="2">
        <f t="shared" si="40"/>
        <v>1.4771608772123527E-2</v>
      </c>
      <c r="Z192">
        <f t="shared" si="41"/>
        <v>2.505175442470628E-4</v>
      </c>
      <c r="AA192">
        <f t="shared" si="36"/>
        <v>6.275903997557906E-8</v>
      </c>
    </row>
    <row r="193" spans="1:27" x14ac:dyDescent="0.2">
      <c r="A193">
        <v>1090</v>
      </c>
      <c r="B193" s="2">
        <v>8.268909998E-2</v>
      </c>
      <c r="C193" s="2">
        <v>7.910947166E-2</v>
      </c>
      <c r="D193" s="2">
        <v>3.9740448040000001E-2</v>
      </c>
      <c r="E193" s="2">
        <v>1.804672756E-3</v>
      </c>
      <c r="F193" s="2">
        <v>7.0261010869999995E-4</v>
      </c>
      <c r="G193" s="2">
        <v>1.0915668950000001E-4</v>
      </c>
      <c r="H193" s="2">
        <v>-1.037395742E-12</v>
      </c>
      <c r="I193" s="2">
        <v>1.454864008E-12</v>
      </c>
      <c r="J193" s="2">
        <f t="shared" si="42"/>
        <v>1.09E-3</v>
      </c>
      <c r="K193">
        <f t="shared" si="43"/>
        <v>-2.9879828533324921E-7</v>
      </c>
      <c r="L193">
        <f t="shared" si="44"/>
        <v>-7.2077607292276885E-2</v>
      </c>
      <c r="M193">
        <f t="shared" si="45"/>
        <v>-1.2989195978361569E-2</v>
      </c>
      <c r="N193" s="2">
        <f t="shared" si="46"/>
        <v>-6.4945979891814776E-3</v>
      </c>
      <c r="O193" s="2">
        <f t="shared" si="47"/>
        <v>-6.4945979891800915E-3</v>
      </c>
      <c r="P193">
        <f t="shared" si="48"/>
        <v>5.9088411313915318E-2</v>
      </c>
      <c r="Q193">
        <f t="shared" si="49"/>
        <v>3.4914403516024357E-3</v>
      </c>
      <c r="S193">
        <v>-2.3449999999999999E-3</v>
      </c>
      <c r="T193">
        <v>-1.5706000000000001E-2</v>
      </c>
      <c r="U193" s="2"/>
      <c r="V193">
        <f t="shared" si="37"/>
        <v>2.9293999999999997E-2</v>
      </c>
      <c r="W193">
        <f t="shared" si="38"/>
        <v>2.9543217544247061E-2</v>
      </c>
      <c r="X193" s="2">
        <f t="shared" si="39"/>
        <v>1.4771608772123532E-2</v>
      </c>
      <c r="Y193" s="2">
        <f t="shared" si="40"/>
        <v>1.4771608772123527E-2</v>
      </c>
      <c r="Z193">
        <f t="shared" si="41"/>
        <v>2.4921754424706358E-4</v>
      </c>
      <c r="AA193">
        <f t="shared" si="36"/>
        <v>6.2109384360537093E-8</v>
      </c>
    </row>
    <row r="194" spans="1:27" x14ac:dyDescent="0.2">
      <c r="A194">
        <v>1095</v>
      </c>
      <c r="B194" s="2">
        <v>8.7886167949999996E-2</v>
      </c>
      <c r="C194" s="2">
        <v>8.4092129860000003E-2</v>
      </c>
      <c r="D194" s="2">
        <v>4.0531762130000003E-2</v>
      </c>
      <c r="E194" s="2">
        <v>1.9600587620000002E-3</v>
      </c>
      <c r="F194" s="2">
        <v>7.1769822109999997E-4</v>
      </c>
      <c r="G194" s="2">
        <v>8.1804298370000004E-5</v>
      </c>
      <c r="H194" s="2">
        <v>-3.7048345599999999E-14</v>
      </c>
      <c r="I194" s="2">
        <v>8.6800768629999997E-13</v>
      </c>
      <c r="J194" s="2">
        <f t="shared" si="42"/>
        <v>1.0950000000000001E-3</v>
      </c>
      <c r="K194">
        <f t="shared" si="43"/>
        <v>-9.0761098251418469E-9</v>
      </c>
      <c r="L194">
        <f t="shared" si="44"/>
        <v>-2.1893843165416405E-3</v>
      </c>
      <c r="M194">
        <f t="shared" si="45"/>
        <v>-1.2989195978362261E-2</v>
      </c>
      <c r="N194" s="2">
        <f t="shared" si="46"/>
        <v>-6.4945979891814776E-3</v>
      </c>
      <c r="O194" s="2">
        <f t="shared" si="47"/>
        <v>-6.4945979891807845E-3</v>
      </c>
      <c r="P194">
        <f t="shared" si="48"/>
        <v>-1.079981166182062E-2</v>
      </c>
      <c r="Q194">
        <f t="shared" si="49"/>
        <v>1.1663593193079666E-4</v>
      </c>
      <c r="S194">
        <v>-2.3440000000000002E-3</v>
      </c>
      <c r="T194">
        <v>-1.53066E-2</v>
      </c>
      <c r="U194" s="2"/>
      <c r="V194">
        <f t="shared" si="37"/>
        <v>2.9693399999999998E-2</v>
      </c>
      <c r="W194">
        <f t="shared" si="38"/>
        <v>2.9543217544247061E-2</v>
      </c>
      <c r="X194" s="2">
        <f t="shared" si="39"/>
        <v>1.4771608772123532E-2</v>
      </c>
      <c r="Y194" s="2">
        <f t="shared" si="40"/>
        <v>1.4771608772123527E-2</v>
      </c>
      <c r="Z194">
        <f t="shared" si="41"/>
        <v>-1.5018245575293757E-4</v>
      </c>
      <c r="AA194">
        <f t="shared" si="36"/>
        <v>2.255477001598305E-8</v>
      </c>
    </row>
    <row r="195" spans="1:27" x14ac:dyDescent="0.2">
      <c r="A195">
        <v>1100</v>
      </c>
      <c r="B195" s="2">
        <v>9.1252276019999995E-2</v>
      </c>
      <c r="C195" s="2">
        <v>8.7328152820000005E-2</v>
      </c>
      <c r="D195" s="2">
        <v>3.9429994140000001E-2</v>
      </c>
      <c r="E195" s="2">
        <v>1.610072525E-3</v>
      </c>
      <c r="F195" s="2">
        <v>6.8068087140000003E-4</v>
      </c>
      <c r="G195" s="2">
        <v>1.150891474E-4</v>
      </c>
      <c r="H195" s="2">
        <v>-4.8594127970000003E-13</v>
      </c>
      <c r="I195" s="2">
        <v>1.3541020990000001E-12</v>
      </c>
      <c r="J195" s="2">
        <f t="shared" si="42"/>
        <v>1.0999999999999998E-3</v>
      </c>
      <c r="K195">
        <f t="shared" si="43"/>
        <v>-1.1879462421301094E-7</v>
      </c>
      <c r="L195">
        <f t="shared" si="44"/>
        <v>-2.8656229612928814E-2</v>
      </c>
      <c r="M195">
        <f t="shared" si="45"/>
        <v>-1.2989195978362612E-2</v>
      </c>
      <c r="N195" s="2">
        <f t="shared" si="46"/>
        <v>-6.4945979891814776E-3</v>
      </c>
      <c r="O195" s="2">
        <f t="shared" si="47"/>
        <v>-6.4945979891811341E-3</v>
      </c>
      <c r="P195">
        <f t="shared" si="48"/>
        <v>1.5667033634566202E-2</v>
      </c>
      <c r="Q195">
        <f t="shared" si="49"/>
        <v>2.4545594290662864E-4</v>
      </c>
      <c r="S195">
        <v>-2.343E-3</v>
      </c>
      <c r="T195">
        <v>-1.50124E-2</v>
      </c>
      <c r="U195" s="2"/>
      <c r="V195">
        <f t="shared" si="37"/>
        <v>2.9987599999999996E-2</v>
      </c>
      <c r="W195">
        <f t="shared" si="38"/>
        <v>2.9543217544247061E-2</v>
      </c>
      <c r="X195" s="2">
        <f t="shared" si="39"/>
        <v>1.4771608772123532E-2</v>
      </c>
      <c r="Y195" s="2">
        <f t="shared" si="40"/>
        <v>1.4771608772123527E-2</v>
      </c>
      <c r="Z195">
        <f t="shared" si="41"/>
        <v>-4.443824557529355E-4</v>
      </c>
      <c r="AA195">
        <f t="shared" si="36"/>
        <v>1.9747576698100967E-7</v>
      </c>
    </row>
    <row r="196" spans="1:27" x14ac:dyDescent="0.2">
      <c r="A196">
        <v>1105</v>
      </c>
      <c r="B196" s="2">
        <v>8.7486276020000003E-2</v>
      </c>
      <c r="C196" s="2">
        <v>8.3692121440000003E-2</v>
      </c>
      <c r="D196" s="2">
        <v>3.8953290190000003E-2</v>
      </c>
      <c r="E196" s="2">
        <v>2.3533122109999998E-3</v>
      </c>
      <c r="F196" s="2">
        <v>6.8547408679999996E-4</v>
      </c>
      <c r="G196" s="2">
        <v>1.103945509E-4</v>
      </c>
      <c r="H196" s="2">
        <v>5.7956285199999997E-13</v>
      </c>
      <c r="I196" s="2">
        <v>1.636930725E-12</v>
      </c>
      <c r="J196" s="2">
        <f t="shared" si="42"/>
        <v>1.1049999999999999E-3</v>
      </c>
      <c r="K196">
        <f t="shared" si="43"/>
        <v>1.5788965301359274E-7</v>
      </c>
      <c r="L196">
        <f t="shared" si="44"/>
        <v>3.8086926746367239E-2</v>
      </c>
      <c r="M196">
        <f t="shared" si="45"/>
        <v>-1.2989195978362785E-2</v>
      </c>
      <c r="N196" s="2">
        <f t="shared" si="46"/>
        <v>-6.4945979891814776E-3</v>
      </c>
      <c r="O196" s="2">
        <f t="shared" si="47"/>
        <v>-6.4945979891813084E-3</v>
      </c>
      <c r="P196">
        <f t="shared" si="48"/>
        <v>-5.1076122724730028E-2</v>
      </c>
      <c r="Q196">
        <f t="shared" si="49"/>
        <v>2.6087703125916833E-3</v>
      </c>
      <c r="S196">
        <v>-2.3419999999999999E-3</v>
      </c>
      <c r="T196">
        <v>-1.52421E-2</v>
      </c>
      <c r="U196" s="2"/>
      <c r="V196">
        <f t="shared" si="37"/>
        <v>2.9757899999999997E-2</v>
      </c>
      <c r="W196">
        <f t="shared" si="38"/>
        <v>2.9543217544247061E-2</v>
      </c>
      <c r="X196" s="2">
        <f t="shared" si="39"/>
        <v>1.4771608772123532E-2</v>
      </c>
      <c r="Y196" s="2">
        <f t="shared" si="40"/>
        <v>1.4771608772123527E-2</v>
      </c>
      <c r="Z196">
        <f t="shared" si="41"/>
        <v>-2.1468245575293615E-4</v>
      </c>
      <c r="AA196">
        <f t="shared" si="36"/>
        <v>4.6088556808111387E-8</v>
      </c>
    </row>
    <row r="197" spans="1:27" x14ac:dyDescent="0.2">
      <c r="A197">
        <v>1110</v>
      </c>
      <c r="B197" s="2">
        <v>8.84928782E-2</v>
      </c>
      <c r="C197" s="2">
        <v>8.4701298600000002E-2</v>
      </c>
      <c r="D197" s="2">
        <v>4.0056594190000003E-2</v>
      </c>
      <c r="E197" s="2">
        <v>1.1924723409999999E-3</v>
      </c>
      <c r="F197" s="2">
        <v>6.9354395759999997E-4</v>
      </c>
      <c r="G197" s="2">
        <v>8.7224718339999995E-5</v>
      </c>
      <c r="H197" s="2">
        <v>-7.5241749419999999E-13</v>
      </c>
      <c r="I197" s="2">
        <v>1.6335908529999999E-12</v>
      </c>
      <c r="J197" s="2">
        <f t="shared" si="42"/>
        <v>1.1099999999999999E-3</v>
      </c>
      <c r="K197">
        <f t="shared" si="43"/>
        <v>-1.873403457740691E-7</v>
      </c>
      <c r="L197">
        <f t="shared" si="44"/>
        <v>-4.5191169211840673E-2</v>
      </c>
      <c r="M197">
        <f t="shared" si="45"/>
        <v>-1.2989195978362872E-2</v>
      </c>
      <c r="N197" s="2">
        <f t="shared" si="46"/>
        <v>-6.4945979891814776E-3</v>
      </c>
      <c r="O197" s="2">
        <f t="shared" si="47"/>
        <v>-6.4945979891813943E-3</v>
      </c>
      <c r="P197">
        <f t="shared" si="48"/>
        <v>3.2201973233477801E-2</v>
      </c>
      <c r="Q197">
        <f t="shared" si="49"/>
        <v>1.0369670801296208E-3</v>
      </c>
      <c r="S197">
        <v>-2.3410000000000002E-3</v>
      </c>
      <c r="T197">
        <v>-1.5851799999999999E-2</v>
      </c>
      <c r="U197" s="2"/>
      <c r="V197">
        <f t="shared" si="37"/>
        <v>2.9148199999999999E-2</v>
      </c>
      <c r="W197">
        <f t="shared" si="38"/>
        <v>2.9543217544247061E-2</v>
      </c>
      <c r="X197" s="2">
        <f t="shared" si="39"/>
        <v>1.4771608772123532E-2</v>
      </c>
      <c r="Y197" s="2">
        <f t="shared" si="40"/>
        <v>1.4771608772123527E-2</v>
      </c>
      <c r="Z197">
        <f t="shared" si="41"/>
        <v>3.9501754424706159E-4</v>
      </c>
      <c r="AA197">
        <f t="shared" si="36"/>
        <v>1.5603886026297925E-7</v>
      </c>
    </row>
    <row r="198" spans="1:27" x14ac:dyDescent="0.2">
      <c r="A198">
        <v>1115</v>
      </c>
      <c r="B198" s="2">
        <v>8.7787363500000007E-2</v>
      </c>
      <c r="C198" s="2">
        <v>8.3752749599999995E-2</v>
      </c>
      <c r="D198" s="2">
        <v>4.0508225100000003E-2</v>
      </c>
      <c r="E198" s="2">
        <v>1.5565068550000001E-3</v>
      </c>
      <c r="F198" s="2">
        <v>7.1652482419999998E-4</v>
      </c>
      <c r="G198" s="2">
        <v>1.001151436E-4</v>
      </c>
      <c r="H198" s="2">
        <v>-2.170297133E-13</v>
      </c>
      <c r="I198" s="2">
        <v>1.7431703439999999E-12</v>
      </c>
      <c r="J198" s="2">
        <f t="shared" si="42"/>
        <v>1.1149999999999999E-3</v>
      </c>
      <c r="K198">
        <f t="shared" si="43"/>
        <v>-5.3355520046517009E-8</v>
      </c>
      <c r="L198">
        <f t="shared" si="44"/>
        <v>-1.2870683700540364E-2</v>
      </c>
      <c r="M198">
        <f t="shared" si="45"/>
        <v>-1.2989195978362915E-2</v>
      </c>
      <c r="N198" s="2">
        <f t="shared" si="46"/>
        <v>-6.4945979891814776E-3</v>
      </c>
      <c r="O198" s="2">
        <f t="shared" si="47"/>
        <v>-6.4945979891814377E-3</v>
      </c>
      <c r="P198">
        <f t="shared" si="48"/>
        <v>-1.1851227782255086E-4</v>
      </c>
      <c r="Q198">
        <f t="shared" si="49"/>
        <v>1.404515999468948E-8</v>
      </c>
      <c r="S198">
        <v>-2.3400000000000001E-3</v>
      </c>
      <c r="T198">
        <v>-1.6118199999999999E-2</v>
      </c>
      <c r="U198" s="2"/>
      <c r="V198">
        <f t="shared" si="37"/>
        <v>2.8881799999999999E-2</v>
      </c>
      <c r="W198">
        <f t="shared" si="38"/>
        <v>2.9543217544247061E-2</v>
      </c>
      <c r="X198" s="2">
        <f t="shared" si="39"/>
        <v>1.4771608772123532E-2</v>
      </c>
      <c r="Y198" s="2">
        <f t="shared" si="40"/>
        <v>1.4771608772123527E-2</v>
      </c>
      <c r="Z198">
        <f t="shared" si="41"/>
        <v>6.6141754424706156E-4</v>
      </c>
      <c r="AA198">
        <f t="shared" si="36"/>
        <v>4.3747316783781364E-7</v>
      </c>
    </row>
    <row r="199" spans="1:27" x14ac:dyDescent="0.2">
      <c r="A199">
        <v>1120</v>
      </c>
      <c r="B199" s="2">
        <v>8.8761709620000004E-2</v>
      </c>
      <c r="C199" s="2">
        <v>8.5267685420000003E-2</v>
      </c>
      <c r="D199" s="2">
        <v>4.1274104739999998E-2</v>
      </c>
      <c r="E199" s="2">
        <v>1.4128891040000001E-3</v>
      </c>
      <c r="F199" s="2">
        <v>7.2606697600000004E-4</v>
      </c>
      <c r="G199" s="2">
        <v>9.6795528900000006E-5</v>
      </c>
      <c r="H199" s="2">
        <v>-4.1157448589999999E-14</v>
      </c>
      <c r="I199" s="2">
        <v>1.1451976490000001E-12</v>
      </c>
      <c r="J199" s="2">
        <f t="shared" si="42"/>
        <v>1.1199999999999999E-3</v>
      </c>
      <c r="K199">
        <f t="shared" si="43"/>
        <v>-9.4663306792579578E-9</v>
      </c>
      <c r="L199">
        <f t="shared" si="44"/>
        <v>-2.283515330208164E-3</v>
      </c>
      <c r="M199">
        <f t="shared" si="45"/>
        <v>-1.2989195978362936E-2</v>
      </c>
      <c r="N199" s="2">
        <f t="shared" si="46"/>
        <v>-6.4945979891814776E-3</v>
      </c>
      <c r="O199" s="2">
        <f t="shared" si="47"/>
        <v>-6.4945979891814585E-3</v>
      </c>
      <c r="P199">
        <f t="shared" si="48"/>
        <v>-1.0705680648154772E-2</v>
      </c>
      <c r="Q199">
        <f t="shared" si="49"/>
        <v>1.1461159814027557E-4</v>
      </c>
      <c r="S199">
        <v>-2.3389999999999999E-3</v>
      </c>
      <c r="T199">
        <v>-1.49015E-2</v>
      </c>
      <c r="U199" s="2"/>
      <c r="V199">
        <f t="shared" si="37"/>
        <v>3.00985E-2</v>
      </c>
      <c r="W199">
        <f t="shared" si="38"/>
        <v>2.9543217544247061E-2</v>
      </c>
      <c r="X199" s="2">
        <f t="shared" si="39"/>
        <v>1.4771608772123532E-2</v>
      </c>
      <c r="Y199" s="2">
        <f t="shared" si="40"/>
        <v>1.4771608772123527E-2</v>
      </c>
      <c r="Z199">
        <f t="shared" si="41"/>
        <v>-5.5528245575293955E-4</v>
      </c>
      <c r="AA199">
        <f t="shared" si="36"/>
        <v>3.0833860566701525E-7</v>
      </c>
    </row>
    <row r="200" spans="1:27" x14ac:dyDescent="0.2">
      <c r="A200">
        <v>1125</v>
      </c>
      <c r="B200" s="2">
        <v>8.7323885000000004E-2</v>
      </c>
      <c r="C200" s="2">
        <v>8.3848896569999998E-2</v>
      </c>
      <c r="D200" s="2">
        <v>3.9963123709999999E-2</v>
      </c>
      <c r="E200" s="2">
        <v>2.2079286849999999E-3</v>
      </c>
      <c r="F200" s="2">
        <v>7.3812196810000002E-4</v>
      </c>
      <c r="G200" s="2">
        <v>7.6097252969999996E-5</v>
      </c>
      <c r="H200" s="2">
        <v>1.9465325639999999E-13</v>
      </c>
      <c r="I200" s="2">
        <v>1.3827287139999999E-12</v>
      </c>
      <c r="J200" s="2">
        <f t="shared" si="42"/>
        <v>1.1249999999999999E-3</v>
      </c>
      <c r="K200">
        <f t="shared" si="43"/>
        <v>4.996570400091826E-8</v>
      </c>
      <c r="L200">
        <f t="shared" si="44"/>
        <v>1.2052975428033965E-2</v>
      </c>
      <c r="M200">
        <f t="shared" si="45"/>
        <v>-1.2989195978362945E-2</v>
      </c>
      <c r="N200" s="2">
        <f t="shared" si="46"/>
        <v>-6.4945979891814776E-3</v>
      </c>
      <c r="O200" s="2">
        <f t="shared" si="47"/>
        <v>-6.494597989181468E-3</v>
      </c>
      <c r="P200">
        <f t="shared" si="48"/>
        <v>-2.5042171406396911E-2</v>
      </c>
      <c r="Q200">
        <f t="shared" si="49"/>
        <v>6.2711034874736308E-4</v>
      </c>
      <c r="S200">
        <v>-2.3379999999999998E-3</v>
      </c>
      <c r="T200">
        <v>-1.3717E-2</v>
      </c>
      <c r="U200" s="2"/>
      <c r="V200">
        <f t="shared" si="37"/>
        <v>3.1282999999999998E-2</v>
      </c>
      <c r="W200">
        <f t="shared" si="38"/>
        <v>2.9543217544247061E-2</v>
      </c>
      <c r="X200" s="2">
        <f t="shared" si="39"/>
        <v>1.4771608772123532E-2</v>
      </c>
      <c r="Y200" s="2">
        <f t="shared" si="40"/>
        <v>1.4771608772123527E-2</v>
      </c>
      <c r="Z200">
        <f t="shared" si="41"/>
        <v>-1.7397824557529376E-3</v>
      </c>
      <c r="AA200">
        <f t="shared" si="36"/>
        <v>3.0268429933457224E-6</v>
      </c>
    </row>
    <row r="201" spans="1:27" x14ac:dyDescent="0.2">
      <c r="A201">
        <v>1130</v>
      </c>
      <c r="B201" s="2">
        <v>8.8497135820000003E-2</v>
      </c>
      <c r="C201" s="2">
        <v>8.474139721E-2</v>
      </c>
      <c r="D201" s="2">
        <v>3.9557256739999998E-2</v>
      </c>
      <c r="E201" s="2">
        <v>2.0627033750000002E-3</v>
      </c>
      <c r="F201" s="2">
        <v>7.1012649039999996E-4</v>
      </c>
      <c r="G201" s="2">
        <v>8.7377834029999998E-5</v>
      </c>
      <c r="H201" s="2">
        <v>1.5165601010000002E-14</v>
      </c>
      <c r="I201" s="2">
        <v>1.9977286629999998E-12</v>
      </c>
      <c r="J201" s="2">
        <f t="shared" si="42"/>
        <v>1.1299999999999999E-3</v>
      </c>
      <c r="K201">
        <f t="shared" si="43"/>
        <v>3.8939907666779467E-9</v>
      </c>
      <c r="L201">
        <f t="shared" si="44"/>
        <v>9.3932780426545946E-4</v>
      </c>
      <c r="M201">
        <f t="shared" si="45"/>
        <v>-1.2989195978362952E-2</v>
      </c>
      <c r="N201" s="2">
        <f t="shared" si="46"/>
        <v>-6.4945979891814776E-3</v>
      </c>
      <c r="O201" s="2">
        <f t="shared" si="47"/>
        <v>-6.4945979891814732E-3</v>
      </c>
      <c r="P201">
        <f t="shared" si="48"/>
        <v>-1.3928523782628412E-2</v>
      </c>
      <c r="Q201">
        <f t="shared" si="49"/>
        <v>1.9400377476324528E-4</v>
      </c>
      <c r="S201">
        <v>-2.3370000000000001E-3</v>
      </c>
      <c r="T201">
        <v>-1.3580200000000001E-2</v>
      </c>
      <c r="U201" s="2"/>
      <c r="V201">
        <f t="shared" si="37"/>
        <v>3.1419799999999998E-2</v>
      </c>
      <c r="W201">
        <f t="shared" si="38"/>
        <v>2.9543217544247061E-2</v>
      </c>
      <c r="X201" s="2">
        <f t="shared" si="39"/>
        <v>1.4771608772123532E-2</v>
      </c>
      <c r="Y201" s="2">
        <f t="shared" si="40"/>
        <v>1.4771608772123527E-2</v>
      </c>
      <c r="Z201">
        <f t="shared" si="41"/>
        <v>-1.876582455752937E-3</v>
      </c>
      <c r="AA201">
        <f t="shared" si="36"/>
        <v>3.5215617132397237E-6</v>
      </c>
    </row>
    <row r="202" spans="1:27" x14ac:dyDescent="0.2">
      <c r="A202">
        <v>1135</v>
      </c>
      <c r="B202" s="2">
        <v>9.0962711870000004E-2</v>
      </c>
      <c r="C202" s="2">
        <v>8.6877663270000002E-2</v>
      </c>
      <c r="D202" s="2">
        <v>3.9552332490000001E-2</v>
      </c>
      <c r="E202" s="2">
        <v>2.1915237499999999E-3</v>
      </c>
      <c r="F202" s="2">
        <v>7.2452827630000002E-4</v>
      </c>
      <c r="G202" s="2">
        <v>1.192311417E-4</v>
      </c>
      <c r="H202" s="2">
        <v>-8.8671165860000004E-14</v>
      </c>
      <c r="I202" s="2">
        <v>2.3204646400000002E-12</v>
      </c>
      <c r="J202" s="2">
        <f t="shared" si="42"/>
        <v>1.1349999999999999E-3</v>
      </c>
      <c r="K202">
        <f t="shared" si="43"/>
        <v>-2.1639794380952732E-8</v>
      </c>
      <c r="L202">
        <f t="shared" si="44"/>
        <v>-5.2200587414226642E-3</v>
      </c>
      <c r="M202">
        <f t="shared" si="45"/>
        <v>-1.2989195978362953E-2</v>
      </c>
      <c r="N202" s="2">
        <f t="shared" si="46"/>
        <v>-6.4945979891814776E-3</v>
      </c>
      <c r="O202" s="2">
        <f t="shared" si="47"/>
        <v>-6.4945979891814758E-3</v>
      </c>
      <c r="P202">
        <f t="shared" si="48"/>
        <v>-7.7691372369402892E-3</v>
      </c>
      <c r="Q202">
        <f t="shared" si="49"/>
        <v>6.0359493406412193E-5</v>
      </c>
      <c r="S202">
        <v>-2.336E-3</v>
      </c>
      <c r="T202">
        <v>-1.3957600000000001E-2</v>
      </c>
      <c r="U202" s="2"/>
      <c r="V202">
        <f t="shared" si="37"/>
        <v>3.1042399999999998E-2</v>
      </c>
      <c r="W202">
        <f t="shared" si="38"/>
        <v>2.9543217544247061E-2</v>
      </c>
      <c r="X202" s="2">
        <f t="shared" si="39"/>
        <v>1.4771608772123532E-2</v>
      </c>
      <c r="Y202" s="2">
        <f t="shared" si="40"/>
        <v>1.4771608772123527E-2</v>
      </c>
      <c r="Z202">
        <f t="shared" si="41"/>
        <v>-1.4991824557529371E-3</v>
      </c>
      <c r="AA202">
        <f t="shared" si="36"/>
        <v>2.2475480356374071E-6</v>
      </c>
    </row>
    <row r="203" spans="1:27" x14ac:dyDescent="0.2">
      <c r="A203">
        <v>1140</v>
      </c>
      <c r="B203" s="2">
        <v>9.2748874250000002E-2</v>
      </c>
      <c r="C203" s="2">
        <v>8.8924883790000006E-2</v>
      </c>
      <c r="D203" s="2">
        <v>4.0003918219999997E-2</v>
      </c>
      <c r="E203" s="2">
        <v>1.2967140380000001E-3</v>
      </c>
      <c r="F203" s="2">
        <v>7.6447911820000001E-4</v>
      </c>
      <c r="G203" s="2">
        <v>1.05676576E-4</v>
      </c>
      <c r="H203" s="2">
        <v>9.8299662030000007E-15</v>
      </c>
      <c r="I203" s="2">
        <v>1.263791558E-12</v>
      </c>
      <c r="J203" s="2">
        <f t="shared" si="42"/>
        <v>1.14E-3</v>
      </c>
      <c r="K203">
        <f t="shared" si="43"/>
        <v>2.2500165650908897E-9</v>
      </c>
      <c r="L203">
        <f t="shared" si="44"/>
        <v>5.4276017748517032E-4</v>
      </c>
      <c r="M203">
        <f t="shared" si="45"/>
        <v>-1.2989195978362955E-2</v>
      </c>
      <c r="N203" s="2">
        <f t="shared" si="46"/>
        <v>-6.4945979891814776E-3</v>
      </c>
      <c r="O203" s="2">
        <f t="shared" si="47"/>
        <v>-6.4945979891814767E-3</v>
      </c>
      <c r="P203">
        <f t="shared" si="48"/>
        <v>-1.3531956155848126E-2</v>
      </c>
      <c r="Q203">
        <f t="shared" si="49"/>
        <v>1.8311383740379598E-4</v>
      </c>
      <c r="S203">
        <v>-2.3349999999999998E-3</v>
      </c>
      <c r="T203">
        <v>-1.4132499999999999E-2</v>
      </c>
      <c r="U203" s="2"/>
      <c r="V203">
        <f t="shared" si="37"/>
        <v>3.0867499999999999E-2</v>
      </c>
      <c r="W203">
        <f t="shared" si="38"/>
        <v>2.9543217544247061E-2</v>
      </c>
      <c r="X203" s="2">
        <f t="shared" si="39"/>
        <v>1.4771608772123532E-2</v>
      </c>
      <c r="Y203" s="2">
        <f t="shared" si="40"/>
        <v>1.4771608772123527E-2</v>
      </c>
      <c r="Z203">
        <f t="shared" si="41"/>
        <v>-1.3242824557529384E-3</v>
      </c>
      <c r="AA203">
        <f t="shared" si="36"/>
        <v>1.7537240226150333E-6</v>
      </c>
    </row>
    <row r="204" spans="1:27" x14ac:dyDescent="0.2">
      <c r="B204" s="2"/>
      <c r="C204" s="2"/>
      <c r="D204" s="2"/>
      <c r="E204" s="2"/>
      <c r="F204" s="2"/>
      <c r="G204" s="2"/>
      <c r="H204" s="2"/>
      <c r="I204" s="2"/>
      <c r="J204" s="2"/>
      <c r="N204" s="2"/>
      <c r="O204" s="2"/>
      <c r="S204">
        <v>-2.3340000000000001E-3</v>
      </c>
      <c r="T204">
        <v>-1.3851799999999999E-2</v>
      </c>
      <c r="U204" s="2"/>
      <c r="V204">
        <f t="shared" si="37"/>
        <v>3.1148200000000001E-2</v>
      </c>
      <c r="W204">
        <f t="shared" si="38"/>
        <v>2.9543217544247061E-2</v>
      </c>
      <c r="X204" s="2">
        <f t="shared" si="39"/>
        <v>1.4771608772123532E-2</v>
      </c>
      <c r="Y204" s="2">
        <f t="shared" si="40"/>
        <v>1.4771608772123527E-2</v>
      </c>
      <c r="Z204">
        <f t="shared" si="41"/>
        <v>-1.6049824557529402E-3</v>
      </c>
      <c r="AA204">
        <f t="shared" si="36"/>
        <v>2.5759686832747385E-6</v>
      </c>
    </row>
    <row r="205" spans="1:27" x14ac:dyDescent="0.2">
      <c r="B205" s="2"/>
      <c r="C205" s="2"/>
      <c r="D205" s="2"/>
      <c r="E205" s="2"/>
      <c r="F205" s="2"/>
      <c r="G205" s="2"/>
      <c r="H205" s="2"/>
      <c r="I205" s="2"/>
      <c r="J205" s="2"/>
      <c r="N205" s="2"/>
      <c r="O205" s="2"/>
      <c r="S205">
        <v>-2.333E-3</v>
      </c>
      <c r="T205">
        <v>-1.36131E-2</v>
      </c>
      <c r="U205" s="2"/>
      <c r="V205">
        <f t="shared" si="37"/>
        <v>3.1386899999999995E-2</v>
      </c>
      <c r="W205">
        <f t="shared" si="38"/>
        <v>2.9543217544247061E-2</v>
      </c>
      <c r="X205" s="2">
        <f t="shared" si="39"/>
        <v>1.4771608772123532E-2</v>
      </c>
      <c r="Y205" s="2">
        <f t="shared" si="40"/>
        <v>1.4771608772123527E-2</v>
      </c>
      <c r="Z205">
        <f t="shared" si="41"/>
        <v>-1.8436824557529347E-3</v>
      </c>
      <c r="AA205">
        <f t="shared" si="36"/>
        <v>3.3991649976511718E-6</v>
      </c>
    </row>
    <row r="206" spans="1:27" x14ac:dyDescent="0.2">
      <c r="B206" s="2"/>
      <c r="C206" s="2"/>
      <c r="D206" s="2"/>
      <c r="E206" s="2"/>
      <c r="F206" s="2"/>
      <c r="G206" s="2"/>
      <c r="H206" s="2"/>
      <c r="I206" s="2"/>
      <c r="J206" s="2"/>
      <c r="N206" s="2"/>
      <c r="O206" s="2"/>
      <c r="S206">
        <v>-2.3319999999999999E-3</v>
      </c>
      <c r="T206">
        <v>-1.3877E-2</v>
      </c>
      <c r="U206" s="2"/>
      <c r="V206">
        <f t="shared" si="37"/>
        <v>3.1122999999999998E-2</v>
      </c>
      <c r="W206">
        <f t="shared" si="38"/>
        <v>2.9543217544247061E-2</v>
      </c>
      <c r="X206" s="2">
        <f t="shared" si="39"/>
        <v>1.4771608772123532E-2</v>
      </c>
      <c r="Y206" s="2">
        <f t="shared" si="40"/>
        <v>1.4771608772123527E-2</v>
      </c>
      <c r="Z206">
        <f t="shared" si="41"/>
        <v>-1.5797824557529372E-3</v>
      </c>
      <c r="AA206">
        <f t="shared" si="36"/>
        <v>2.495712607504781E-6</v>
      </c>
    </row>
    <row r="207" spans="1:27" x14ac:dyDescent="0.2">
      <c r="B207" s="2"/>
      <c r="C207" s="2"/>
      <c r="D207" s="2"/>
      <c r="E207" s="2"/>
      <c r="F207" s="2"/>
      <c r="G207" s="2"/>
      <c r="H207" s="2"/>
      <c r="I207" s="2"/>
      <c r="J207" s="2"/>
      <c r="N207" s="2"/>
      <c r="O207" s="2"/>
      <c r="S207">
        <v>-2.3310000000000002E-3</v>
      </c>
      <c r="T207">
        <v>-1.45408E-2</v>
      </c>
      <c r="U207" s="2"/>
      <c r="V207">
        <f t="shared" si="37"/>
        <v>3.0459199999999999E-2</v>
      </c>
      <c r="W207">
        <f t="shared" si="38"/>
        <v>2.9543217544247061E-2</v>
      </c>
      <c r="X207" s="2">
        <f t="shared" si="39"/>
        <v>1.4771608772123532E-2</v>
      </c>
      <c r="Y207" s="2">
        <f t="shared" si="40"/>
        <v>1.4771608772123527E-2</v>
      </c>
      <c r="Z207">
        <f t="shared" si="41"/>
        <v>-9.1598245575293807E-4</v>
      </c>
      <c r="AA207">
        <f t="shared" si="36"/>
        <v>8.3902385924718314E-7</v>
      </c>
    </row>
    <row r="208" spans="1:27" x14ac:dyDescent="0.2">
      <c r="B208" s="2"/>
      <c r="C208" s="2"/>
      <c r="D208" s="2"/>
      <c r="E208" s="2"/>
      <c r="F208" s="2"/>
      <c r="G208" s="2"/>
      <c r="H208" s="2"/>
      <c r="I208" s="2"/>
      <c r="J208" s="2"/>
      <c r="N208" s="2"/>
      <c r="O208" s="2"/>
      <c r="S208">
        <v>-2.33E-3</v>
      </c>
      <c r="T208">
        <v>-1.49795E-2</v>
      </c>
      <c r="U208" s="2"/>
      <c r="V208">
        <f t="shared" si="37"/>
        <v>3.0020499999999999E-2</v>
      </c>
      <c r="W208">
        <f t="shared" si="38"/>
        <v>2.9543217544247061E-2</v>
      </c>
      <c r="X208" s="2">
        <f t="shared" si="39"/>
        <v>1.4771608772123532E-2</v>
      </c>
      <c r="Y208" s="2">
        <f t="shared" si="40"/>
        <v>1.4771608772123527E-2</v>
      </c>
      <c r="Z208">
        <f t="shared" si="41"/>
        <v>-4.7728245575293787E-4</v>
      </c>
      <c r="AA208">
        <f t="shared" si="36"/>
        <v>2.2779854256955511E-7</v>
      </c>
    </row>
    <row r="209" spans="2:27" x14ac:dyDescent="0.2">
      <c r="B209" s="2"/>
      <c r="C209" s="2"/>
      <c r="D209" s="2"/>
      <c r="E209" s="2"/>
      <c r="F209" s="2"/>
      <c r="G209" s="2"/>
      <c r="H209" s="2"/>
      <c r="I209" s="2"/>
      <c r="J209" s="2"/>
      <c r="N209" s="2"/>
      <c r="O209" s="2"/>
      <c r="S209">
        <v>-2.3289999999999999E-3</v>
      </c>
      <c r="T209">
        <v>-1.51737E-2</v>
      </c>
      <c r="U209" s="2"/>
      <c r="V209">
        <f t="shared" si="37"/>
        <v>2.98263E-2</v>
      </c>
      <c r="W209">
        <f t="shared" si="38"/>
        <v>2.9543217544247061E-2</v>
      </c>
      <c r="X209" s="2">
        <f t="shared" si="39"/>
        <v>1.4771608772123532E-2</v>
      </c>
      <c r="Y209" s="2">
        <f t="shared" si="40"/>
        <v>1.4771608772123527E-2</v>
      </c>
      <c r="Z209">
        <f t="shared" si="41"/>
        <v>-2.8308245575293933E-4</v>
      </c>
      <c r="AA209">
        <f t="shared" si="36"/>
        <v>8.0135676755114851E-8</v>
      </c>
    </row>
    <row r="210" spans="2:27" x14ac:dyDescent="0.2">
      <c r="B210" s="2"/>
      <c r="C210" s="2"/>
      <c r="D210" s="2"/>
      <c r="E210" s="2"/>
      <c r="F210" s="2"/>
      <c r="G210" s="2"/>
      <c r="H210" s="2"/>
      <c r="I210" s="2"/>
      <c r="J210" s="2"/>
      <c r="N210" s="2"/>
      <c r="O210" s="2"/>
      <c r="S210">
        <v>-2.3280000000000002E-3</v>
      </c>
      <c r="T210">
        <v>-1.5868500000000001E-2</v>
      </c>
      <c r="U210" s="2"/>
      <c r="V210">
        <f t="shared" si="37"/>
        <v>2.9131499999999998E-2</v>
      </c>
      <c r="W210">
        <f t="shared" si="38"/>
        <v>2.9543217544247061E-2</v>
      </c>
      <c r="X210" s="2">
        <f t="shared" si="39"/>
        <v>1.4771608772123532E-2</v>
      </c>
      <c r="Y210" s="2">
        <f t="shared" si="40"/>
        <v>1.4771608772123527E-2</v>
      </c>
      <c r="Z210">
        <f t="shared" si="41"/>
        <v>4.1171754424706303E-4</v>
      </c>
      <c r="AA210">
        <f t="shared" si="36"/>
        <v>1.6951133624083231E-7</v>
      </c>
    </row>
    <row r="211" spans="2:27" x14ac:dyDescent="0.2">
      <c r="B211" s="2"/>
      <c r="C211" s="2"/>
      <c r="D211" s="2"/>
      <c r="E211" s="2"/>
      <c r="F211" s="2"/>
      <c r="G211" s="2"/>
      <c r="H211" s="2"/>
      <c r="I211" s="2"/>
      <c r="J211" s="2"/>
      <c r="N211" s="2"/>
      <c r="O211" s="2"/>
      <c r="S211">
        <v>-2.3270000000000001E-3</v>
      </c>
      <c r="T211">
        <v>-1.6176900000000001E-2</v>
      </c>
      <c r="U211" s="2"/>
      <c r="V211">
        <f t="shared" si="37"/>
        <v>2.8823099999999997E-2</v>
      </c>
      <c r="W211">
        <f t="shared" si="38"/>
        <v>2.9543217544247061E-2</v>
      </c>
      <c r="X211" s="2">
        <f t="shared" si="39"/>
        <v>1.4771608772123532E-2</v>
      </c>
      <c r="Y211" s="2">
        <f t="shared" si="40"/>
        <v>1.4771608772123527E-2</v>
      </c>
      <c r="Z211">
        <f t="shared" si="41"/>
        <v>7.2011754424706337E-4</v>
      </c>
      <c r="AA211">
        <f t="shared" si="36"/>
        <v>5.1856927753242124E-7</v>
      </c>
    </row>
    <row r="212" spans="2:27" x14ac:dyDescent="0.2">
      <c r="B212" s="2"/>
      <c r="C212" s="2"/>
      <c r="D212" s="2"/>
      <c r="E212" s="2"/>
      <c r="F212" s="2"/>
      <c r="G212" s="2"/>
      <c r="H212" s="2"/>
      <c r="I212" s="2"/>
      <c r="J212" s="2"/>
      <c r="N212" s="2"/>
      <c r="O212" s="2"/>
      <c r="S212">
        <v>-2.3259999999999999E-3</v>
      </c>
      <c r="T212">
        <v>-1.61221E-2</v>
      </c>
      <c r="U212" s="2"/>
      <c r="V212">
        <f t="shared" si="37"/>
        <v>2.8877899999999998E-2</v>
      </c>
      <c r="W212">
        <f t="shared" si="38"/>
        <v>2.9543217544247061E-2</v>
      </c>
      <c r="X212" s="2">
        <f t="shared" si="39"/>
        <v>1.4771608772123532E-2</v>
      </c>
      <c r="Y212" s="2">
        <f t="shared" si="40"/>
        <v>1.4771608772123527E-2</v>
      </c>
      <c r="Z212">
        <f t="shared" si="41"/>
        <v>6.6531754424706269E-4</v>
      </c>
      <c r="AA212">
        <f t="shared" si="36"/>
        <v>4.426474346829422E-7</v>
      </c>
    </row>
    <row r="213" spans="2:27" x14ac:dyDescent="0.2">
      <c r="B213" s="2"/>
      <c r="C213" s="2"/>
      <c r="D213" s="2"/>
      <c r="E213" s="2"/>
      <c r="F213" s="2"/>
      <c r="G213" s="2"/>
      <c r="H213" s="2"/>
      <c r="I213" s="2"/>
      <c r="J213" s="2"/>
      <c r="N213" s="2"/>
      <c r="O213" s="2"/>
      <c r="S213">
        <v>-2.3249999999999998E-3</v>
      </c>
      <c r="T213">
        <v>-1.5754399999999998E-2</v>
      </c>
      <c r="U213" s="2"/>
      <c r="V213">
        <f t="shared" si="37"/>
        <v>2.92456E-2</v>
      </c>
      <c r="W213">
        <f t="shared" si="38"/>
        <v>2.9543217544247061E-2</v>
      </c>
      <c r="X213" s="2">
        <f t="shared" si="39"/>
        <v>1.4771608772123532E-2</v>
      </c>
      <c r="Y213" s="2">
        <f t="shared" si="40"/>
        <v>1.4771608772123527E-2</v>
      </c>
      <c r="Z213">
        <f t="shared" si="41"/>
        <v>2.9761754424706063E-4</v>
      </c>
      <c r="AA213">
        <f t="shared" si="36"/>
        <v>8.8576202643651089E-8</v>
      </c>
    </row>
    <row r="214" spans="2:27" x14ac:dyDescent="0.2">
      <c r="B214" s="2"/>
      <c r="C214" s="2"/>
      <c r="D214" s="2"/>
      <c r="E214" s="2"/>
      <c r="F214" s="2"/>
      <c r="G214" s="2"/>
      <c r="H214" s="2"/>
      <c r="I214" s="2"/>
      <c r="J214" s="2"/>
      <c r="N214" s="2"/>
      <c r="O214" s="2"/>
      <c r="S214">
        <v>-2.3240000000000001E-3</v>
      </c>
      <c r="T214">
        <v>-1.5096999999999999E-2</v>
      </c>
      <c r="U214" s="2"/>
      <c r="V214">
        <f t="shared" si="37"/>
        <v>2.9902999999999999E-2</v>
      </c>
      <c r="W214">
        <f t="shared" si="38"/>
        <v>2.9543217544247061E-2</v>
      </c>
      <c r="X214" s="2">
        <f t="shared" si="39"/>
        <v>1.4771608772123532E-2</v>
      </c>
      <c r="Y214" s="2">
        <f t="shared" si="40"/>
        <v>1.4771608772123527E-2</v>
      </c>
      <c r="Z214">
        <f t="shared" si="41"/>
        <v>-3.5978245575293832E-4</v>
      </c>
      <c r="AA214">
        <f t="shared" si="36"/>
        <v>1.2944341546761502E-7</v>
      </c>
    </row>
    <row r="215" spans="2:27" x14ac:dyDescent="0.2">
      <c r="B215" s="2"/>
      <c r="C215" s="2"/>
      <c r="D215" s="2"/>
      <c r="E215" s="2"/>
      <c r="F215" s="2"/>
      <c r="G215" s="2"/>
      <c r="H215" s="2"/>
      <c r="I215" s="2"/>
      <c r="J215" s="2"/>
      <c r="N215" s="2"/>
      <c r="O215" s="2"/>
      <c r="S215">
        <v>-2.323E-3</v>
      </c>
      <c r="T215">
        <v>-1.44505E-2</v>
      </c>
      <c r="U215" s="2"/>
      <c r="V215">
        <f t="shared" si="37"/>
        <v>3.05495E-2</v>
      </c>
      <c r="W215">
        <f t="shared" si="38"/>
        <v>2.9543217544247061E-2</v>
      </c>
      <c r="X215" s="2">
        <f t="shared" si="39"/>
        <v>1.4771608772123532E-2</v>
      </c>
      <c r="Y215" s="2">
        <f t="shared" si="40"/>
        <v>1.4771608772123527E-2</v>
      </c>
      <c r="Z215">
        <f t="shared" si="41"/>
        <v>-1.0062824557529396E-3</v>
      </c>
      <c r="AA215">
        <f t="shared" si="36"/>
        <v>1.0126043807561667E-6</v>
      </c>
    </row>
    <row r="216" spans="2:27" x14ac:dyDescent="0.2">
      <c r="B216" s="2"/>
      <c r="C216" s="2"/>
      <c r="D216" s="2"/>
      <c r="E216" s="2"/>
      <c r="F216" s="2"/>
      <c r="G216" s="2"/>
      <c r="H216" s="2"/>
      <c r="I216" s="2"/>
      <c r="J216" s="2"/>
      <c r="N216" s="2"/>
      <c r="O216" s="2"/>
      <c r="S216">
        <v>-2.3219999999999998E-3</v>
      </c>
      <c r="T216">
        <v>-1.46144E-2</v>
      </c>
      <c r="U216" s="2"/>
      <c r="V216">
        <f t="shared" si="37"/>
        <v>3.0385599999999999E-2</v>
      </c>
      <c r="W216">
        <f t="shared" si="38"/>
        <v>2.9543217544247061E-2</v>
      </c>
      <c r="X216" s="2">
        <f t="shared" si="39"/>
        <v>1.4771608772123532E-2</v>
      </c>
      <c r="Y216" s="2">
        <f t="shared" si="40"/>
        <v>1.4771608772123527E-2</v>
      </c>
      <c r="Z216">
        <f t="shared" si="41"/>
        <v>-8.4238245575293802E-4</v>
      </c>
      <c r="AA216">
        <f t="shared" si="36"/>
        <v>7.0960820176035061E-7</v>
      </c>
    </row>
    <row r="217" spans="2:27" x14ac:dyDescent="0.2">
      <c r="B217" s="2"/>
      <c r="C217" s="2"/>
      <c r="D217" s="2"/>
      <c r="E217" s="2"/>
      <c r="F217" s="2"/>
      <c r="G217" s="2"/>
      <c r="H217" s="2"/>
      <c r="I217" s="2"/>
      <c r="J217" s="2"/>
      <c r="N217" s="2"/>
      <c r="O217" s="2"/>
      <c r="S217">
        <v>-2.3210000000000001E-3</v>
      </c>
      <c r="T217">
        <v>-1.4837599999999999E-2</v>
      </c>
      <c r="U217" s="2"/>
      <c r="V217">
        <f t="shared" si="37"/>
        <v>3.0162399999999999E-2</v>
      </c>
      <c r="W217">
        <f t="shared" si="38"/>
        <v>2.9543217544247061E-2</v>
      </c>
      <c r="X217" s="2">
        <f t="shared" si="39"/>
        <v>1.4771608772123532E-2</v>
      </c>
      <c r="Y217" s="2">
        <f t="shared" si="40"/>
        <v>1.4771608772123527E-2</v>
      </c>
      <c r="Z217">
        <f t="shared" si="41"/>
        <v>-6.1918245575293823E-4</v>
      </c>
      <c r="AA217">
        <f t="shared" si="36"/>
        <v>3.8338691351223933E-7</v>
      </c>
    </row>
    <row r="218" spans="2:27" x14ac:dyDescent="0.2">
      <c r="B218" s="2"/>
      <c r="C218" s="2"/>
      <c r="D218" s="2"/>
      <c r="E218" s="2"/>
      <c r="F218" s="2"/>
      <c r="G218" s="2"/>
      <c r="H218" s="2"/>
      <c r="I218" s="2"/>
      <c r="J218" s="2"/>
      <c r="N218" s="2"/>
      <c r="O218" s="2"/>
      <c r="S218">
        <v>-2.32E-3</v>
      </c>
      <c r="T218">
        <v>-1.44241E-2</v>
      </c>
      <c r="U218" s="2"/>
      <c r="V218">
        <f t="shared" si="37"/>
        <v>3.0575899999999996E-2</v>
      </c>
      <c r="W218">
        <f t="shared" si="38"/>
        <v>2.9543217544247061E-2</v>
      </c>
      <c r="X218" s="2">
        <f t="shared" si="39"/>
        <v>1.4771608772123532E-2</v>
      </c>
      <c r="Y218" s="2">
        <f t="shared" si="40"/>
        <v>1.4771608772123527E-2</v>
      </c>
      <c r="Z218">
        <f t="shared" si="41"/>
        <v>-1.0326824557529354E-3</v>
      </c>
      <c r="AA218">
        <f t="shared" si="36"/>
        <v>1.0664330544199135E-6</v>
      </c>
    </row>
    <row r="219" spans="2:27" x14ac:dyDescent="0.2">
      <c r="B219" s="2"/>
      <c r="C219" s="2"/>
      <c r="D219" s="2"/>
      <c r="E219" s="2"/>
      <c r="F219" s="2"/>
      <c r="G219" s="2"/>
      <c r="H219" s="2"/>
      <c r="I219" s="2"/>
      <c r="J219" s="2"/>
      <c r="N219" s="2"/>
      <c r="O219" s="2"/>
      <c r="S219">
        <v>-2.3189999999999999E-3</v>
      </c>
      <c r="T219">
        <v>-1.43815E-2</v>
      </c>
      <c r="U219" s="2"/>
      <c r="V219">
        <f t="shared" si="37"/>
        <v>3.06185E-2</v>
      </c>
      <c r="W219">
        <f t="shared" si="38"/>
        <v>2.9543217544247061E-2</v>
      </c>
      <c r="X219" s="2">
        <f t="shared" si="39"/>
        <v>1.4771608772123532E-2</v>
      </c>
      <c r="Y219" s="2">
        <f t="shared" si="40"/>
        <v>1.4771608772123527E-2</v>
      </c>
      <c r="Z219">
        <f t="shared" si="41"/>
        <v>-1.0752824557529392E-3</v>
      </c>
      <c r="AA219">
        <f t="shared" si="36"/>
        <v>1.1562323596500715E-6</v>
      </c>
    </row>
    <row r="220" spans="2:27" x14ac:dyDescent="0.2">
      <c r="B220" s="2"/>
      <c r="C220" s="2"/>
      <c r="D220" s="2"/>
      <c r="E220" s="2"/>
      <c r="F220" s="2"/>
      <c r="G220" s="2"/>
      <c r="H220" s="2"/>
      <c r="I220" s="2"/>
      <c r="J220" s="2"/>
      <c r="N220" s="2"/>
      <c r="O220" s="2"/>
      <c r="S220">
        <v>-2.3180000000000002E-3</v>
      </c>
      <c r="T220">
        <v>-1.43576E-2</v>
      </c>
      <c r="U220" s="2"/>
      <c r="V220">
        <f t="shared" si="37"/>
        <v>3.06424E-2</v>
      </c>
      <c r="W220">
        <f t="shared" si="38"/>
        <v>2.9543217544247061E-2</v>
      </c>
      <c r="X220" s="2">
        <f t="shared" si="39"/>
        <v>1.4771608772123532E-2</v>
      </c>
      <c r="Y220" s="2">
        <f t="shared" si="40"/>
        <v>1.4771608772123527E-2</v>
      </c>
      <c r="Z220">
        <f t="shared" si="41"/>
        <v>-1.0991824557529395E-3</v>
      </c>
      <c r="AA220">
        <f t="shared" si="36"/>
        <v>1.2082020710350629E-6</v>
      </c>
    </row>
    <row r="221" spans="2:27" x14ac:dyDescent="0.2">
      <c r="B221" s="2"/>
      <c r="C221" s="2"/>
      <c r="D221" s="2"/>
      <c r="E221" s="2"/>
      <c r="F221" s="2"/>
      <c r="G221" s="2"/>
      <c r="H221" s="2"/>
      <c r="I221" s="2"/>
      <c r="J221" s="2"/>
      <c r="N221" s="2"/>
      <c r="O221" s="2"/>
      <c r="S221">
        <v>-2.317E-3</v>
      </c>
      <c r="T221">
        <v>-1.48705E-2</v>
      </c>
      <c r="U221" s="2"/>
      <c r="V221">
        <f t="shared" si="37"/>
        <v>3.0129499999999997E-2</v>
      </c>
      <c r="W221">
        <f t="shared" si="38"/>
        <v>2.9543217544247061E-2</v>
      </c>
      <c r="X221" s="2">
        <f t="shared" si="39"/>
        <v>1.4771608772123532E-2</v>
      </c>
      <c r="Y221" s="2">
        <f t="shared" si="40"/>
        <v>1.4771608772123527E-2</v>
      </c>
      <c r="Z221">
        <f t="shared" si="41"/>
        <v>-5.8628245575293586E-4</v>
      </c>
      <c r="AA221">
        <f t="shared" si="36"/>
        <v>3.4372711792369318E-7</v>
      </c>
    </row>
    <row r="222" spans="2:27" x14ac:dyDescent="0.2">
      <c r="B222" s="2"/>
      <c r="C222" s="2"/>
      <c r="D222" s="2"/>
      <c r="E222" s="2"/>
      <c r="F222" s="2"/>
      <c r="G222" s="2"/>
      <c r="H222" s="2"/>
      <c r="I222" s="2"/>
      <c r="J222" s="2"/>
      <c r="N222" s="2"/>
      <c r="O222" s="2"/>
      <c r="S222">
        <v>-2.3159999999999999E-3</v>
      </c>
      <c r="T222">
        <v>-1.50621E-2</v>
      </c>
      <c r="U222" s="2"/>
      <c r="V222">
        <f t="shared" si="37"/>
        <v>2.9937899999999996E-2</v>
      </c>
      <c r="W222">
        <f t="shared" si="38"/>
        <v>2.9543217544247061E-2</v>
      </c>
      <c r="X222" s="2">
        <f t="shared" si="39"/>
        <v>1.4771608772123532E-2</v>
      </c>
      <c r="Y222" s="2">
        <f t="shared" si="40"/>
        <v>1.4771608772123527E-2</v>
      </c>
      <c r="Z222">
        <f t="shared" si="41"/>
        <v>-3.9468245575293576E-4</v>
      </c>
      <c r="AA222">
        <f t="shared" si="36"/>
        <v>1.5577424087916808E-7</v>
      </c>
    </row>
    <row r="223" spans="2:27" x14ac:dyDescent="0.2">
      <c r="B223" s="2"/>
      <c r="C223" s="2"/>
      <c r="D223" s="2"/>
      <c r="E223" s="2"/>
      <c r="F223" s="2"/>
      <c r="G223" s="2"/>
      <c r="H223" s="2"/>
      <c r="I223" s="2"/>
      <c r="J223" s="2"/>
      <c r="N223" s="2"/>
      <c r="O223" s="2"/>
      <c r="S223">
        <v>-2.3149999999999998E-3</v>
      </c>
      <c r="T223">
        <v>-1.4553099999999999E-2</v>
      </c>
      <c r="U223" s="2"/>
      <c r="V223">
        <f t="shared" si="37"/>
        <v>3.0446899999999999E-2</v>
      </c>
      <c r="W223">
        <f t="shared" si="38"/>
        <v>2.9543217544247061E-2</v>
      </c>
      <c r="X223" s="2">
        <f t="shared" si="39"/>
        <v>1.4771608772123532E-2</v>
      </c>
      <c r="Y223" s="2">
        <f t="shared" si="40"/>
        <v>1.4771608772123527E-2</v>
      </c>
      <c r="Z223">
        <f t="shared" si="41"/>
        <v>-9.0368245575293826E-4</v>
      </c>
      <c r="AA223">
        <f t="shared" si="36"/>
        <v>8.1664198083566118E-7</v>
      </c>
    </row>
    <row r="224" spans="2:27" x14ac:dyDescent="0.2">
      <c r="B224" s="2"/>
      <c r="C224" s="2"/>
      <c r="D224" s="2"/>
      <c r="E224" s="2"/>
      <c r="F224" s="2"/>
      <c r="G224" s="2"/>
      <c r="H224" s="2"/>
      <c r="I224" s="2"/>
      <c r="J224" s="2"/>
      <c r="N224" s="2"/>
      <c r="O224" s="2"/>
      <c r="S224">
        <v>-2.3140000000000001E-3</v>
      </c>
      <c r="T224">
        <v>-1.40654E-2</v>
      </c>
      <c r="U224" s="2"/>
      <c r="V224">
        <f t="shared" si="37"/>
        <v>3.09346E-2</v>
      </c>
      <c r="W224">
        <f t="shared" si="38"/>
        <v>2.9543217544247061E-2</v>
      </c>
      <c r="X224" s="2">
        <f t="shared" si="39"/>
        <v>1.4771608772123532E-2</v>
      </c>
      <c r="Y224" s="2">
        <f t="shared" si="40"/>
        <v>1.4771608772123527E-2</v>
      </c>
      <c r="Z224">
        <f t="shared" si="41"/>
        <v>-1.3913824557529389E-3</v>
      </c>
      <c r="AA224">
        <f t="shared" si="36"/>
        <v>1.935945138177079E-6</v>
      </c>
    </row>
    <row r="225" spans="2:27" x14ac:dyDescent="0.2">
      <c r="B225" s="2"/>
      <c r="C225" s="2"/>
      <c r="D225" s="2"/>
      <c r="E225" s="2"/>
      <c r="F225" s="2"/>
      <c r="G225" s="2"/>
      <c r="H225" s="2"/>
      <c r="I225" s="2"/>
      <c r="J225" s="2"/>
      <c r="N225" s="2"/>
      <c r="O225" s="2"/>
      <c r="S225">
        <v>-2.313E-3</v>
      </c>
      <c r="T225">
        <v>-1.4089900000000001E-2</v>
      </c>
      <c r="U225" s="2"/>
      <c r="V225">
        <f t="shared" si="37"/>
        <v>3.0910099999999996E-2</v>
      </c>
      <c r="W225">
        <f t="shared" si="38"/>
        <v>2.9543217544247061E-2</v>
      </c>
      <c r="X225" s="2">
        <f t="shared" si="39"/>
        <v>1.4771608772123532E-2</v>
      </c>
      <c r="Y225" s="2">
        <f t="shared" si="40"/>
        <v>1.4771608772123527E-2</v>
      </c>
      <c r="Z225">
        <f t="shared" si="41"/>
        <v>-1.3668824557529352E-3</v>
      </c>
      <c r="AA225">
        <f t="shared" si="36"/>
        <v>1.8683676478451748E-6</v>
      </c>
    </row>
    <row r="226" spans="2:27" x14ac:dyDescent="0.2">
      <c r="B226" s="2"/>
      <c r="C226" s="2"/>
      <c r="D226" s="2"/>
      <c r="E226" s="2"/>
      <c r="F226" s="2"/>
      <c r="G226" s="2"/>
      <c r="H226" s="2"/>
      <c r="I226" s="2"/>
      <c r="J226" s="2"/>
      <c r="N226" s="2"/>
      <c r="O226" s="2"/>
      <c r="S226">
        <v>-2.3119999999999998E-3</v>
      </c>
      <c r="T226">
        <v>-1.4460199999999999E-2</v>
      </c>
      <c r="U226" s="2"/>
      <c r="V226">
        <f t="shared" si="37"/>
        <v>3.0539799999999999E-2</v>
      </c>
      <c r="W226">
        <f t="shared" si="38"/>
        <v>2.9543217544247061E-2</v>
      </c>
      <c r="X226" s="2">
        <f t="shared" si="39"/>
        <v>1.4771608772123532E-2</v>
      </c>
      <c r="Y226" s="2">
        <f t="shared" si="40"/>
        <v>1.4771608772123527E-2</v>
      </c>
      <c r="Z226">
        <f t="shared" si="41"/>
        <v>-9.9658245575293819E-4</v>
      </c>
      <c r="AA226">
        <f t="shared" si="36"/>
        <v>9.9317659111455694E-7</v>
      </c>
    </row>
    <row r="227" spans="2:27" x14ac:dyDescent="0.2">
      <c r="B227" s="2"/>
      <c r="C227" s="2"/>
      <c r="D227" s="2"/>
      <c r="E227" s="2"/>
      <c r="F227" s="2"/>
      <c r="G227" s="2"/>
      <c r="H227" s="2"/>
      <c r="I227" s="2"/>
      <c r="J227" s="2"/>
      <c r="N227" s="2"/>
      <c r="O227" s="2"/>
      <c r="S227">
        <v>-2.3110000000000001E-3</v>
      </c>
      <c r="T227">
        <v>-1.46079E-2</v>
      </c>
      <c r="U227" s="2"/>
      <c r="V227">
        <f t="shared" si="37"/>
        <v>3.0392099999999998E-2</v>
      </c>
      <c r="W227">
        <f t="shared" si="38"/>
        <v>2.9543217544247061E-2</v>
      </c>
      <c r="X227" s="2">
        <f t="shared" si="39"/>
        <v>1.4771608772123532E-2</v>
      </c>
      <c r="Y227" s="2">
        <f t="shared" si="40"/>
        <v>1.4771608772123527E-2</v>
      </c>
      <c r="Z227">
        <f t="shared" si="41"/>
        <v>-8.4888245575293758E-4</v>
      </c>
      <c r="AA227">
        <f t="shared" si="36"/>
        <v>7.2060142368513807E-7</v>
      </c>
    </row>
    <row r="228" spans="2:27" x14ac:dyDescent="0.2">
      <c r="B228" s="2"/>
      <c r="C228" s="2"/>
      <c r="D228" s="2"/>
      <c r="E228" s="2"/>
      <c r="F228" s="2"/>
      <c r="G228" s="2"/>
      <c r="H228" s="2"/>
      <c r="I228" s="2"/>
      <c r="J228" s="2"/>
      <c r="N228" s="2"/>
      <c r="O228" s="2"/>
      <c r="S228">
        <v>-2.31E-3</v>
      </c>
      <c r="T228">
        <v>-1.4655E-2</v>
      </c>
      <c r="U228" s="2"/>
      <c r="V228">
        <f t="shared" si="37"/>
        <v>3.0344999999999997E-2</v>
      </c>
      <c r="W228">
        <f t="shared" si="38"/>
        <v>2.9543217544247061E-2</v>
      </c>
      <c r="X228" s="2">
        <f t="shared" si="39"/>
        <v>1.4771608772123532E-2</v>
      </c>
      <c r="Y228" s="2">
        <f t="shared" si="40"/>
        <v>1.4771608772123527E-2</v>
      </c>
      <c r="Z228">
        <f t="shared" si="41"/>
        <v>-8.0178245575293627E-4</v>
      </c>
      <c r="AA228">
        <f t="shared" si="36"/>
        <v>6.4285510635320925E-7</v>
      </c>
    </row>
    <row r="229" spans="2:27" x14ac:dyDescent="0.2">
      <c r="B229" s="2"/>
      <c r="C229" s="2"/>
      <c r="D229" s="2"/>
      <c r="E229" s="2"/>
      <c r="F229" s="2"/>
      <c r="G229" s="2"/>
      <c r="H229" s="2"/>
      <c r="I229" s="2"/>
      <c r="J229" s="2"/>
      <c r="N229" s="2"/>
      <c r="O229" s="2"/>
      <c r="S229">
        <v>-2.3089999999999999E-3</v>
      </c>
      <c r="T229">
        <v>-1.4349900000000001E-2</v>
      </c>
      <c r="U229" s="2"/>
      <c r="V229">
        <f t="shared" si="37"/>
        <v>3.06501E-2</v>
      </c>
      <c r="W229">
        <f t="shared" si="38"/>
        <v>2.9543217544247061E-2</v>
      </c>
      <c r="X229" s="2">
        <f t="shared" si="39"/>
        <v>1.4771608772123532E-2</v>
      </c>
      <c r="Y229" s="2">
        <f t="shared" si="40"/>
        <v>1.4771608772123527E-2</v>
      </c>
      <c r="Z229">
        <f t="shared" si="41"/>
        <v>-1.1068824557529389E-3</v>
      </c>
      <c r="AA229">
        <f t="shared" ref="AA229:AA292" si="50">Z229^2</f>
        <v>1.2251887708536566E-6</v>
      </c>
    </row>
    <row r="230" spans="2:27" x14ac:dyDescent="0.2">
      <c r="B230" s="2"/>
      <c r="C230" s="2"/>
      <c r="D230" s="2"/>
      <c r="E230" s="2"/>
      <c r="F230" s="2"/>
      <c r="G230" s="2"/>
      <c r="H230" s="2"/>
      <c r="I230" s="2"/>
      <c r="J230" s="2"/>
      <c r="N230" s="2"/>
      <c r="O230" s="2"/>
      <c r="S230">
        <v>-2.3080000000000002E-3</v>
      </c>
      <c r="T230">
        <v>-1.48615E-2</v>
      </c>
      <c r="U230" s="2"/>
      <c r="V230">
        <f t="shared" ref="V230:V293" si="51">T230+$V$35</f>
        <v>3.0138499999999999E-2</v>
      </c>
      <c r="W230">
        <f t="shared" ref="W230:W293" si="52">X230+Y230</f>
        <v>2.9543217544247061E-2</v>
      </c>
      <c r="X230" s="2">
        <f t="shared" ref="X230:X293" si="53">$T$6*EXP(-4*LN(2)*((U230-$T$8)^2)/($T$7^2))+$T$9</f>
        <v>1.4771608772123532E-2</v>
      </c>
      <c r="Y230" s="2">
        <f t="shared" ref="Y230:Y293" si="54">$U$6*EXP(-4*LN(2)*((U230-$U$8)^2)/($U$7^2))+$U$9</f>
        <v>1.4771608772123527E-2</v>
      </c>
      <c r="Z230">
        <f t="shared" ref="Z230:Z293" si="55">W230-V230</f>
        <v>-5.9528245575293792E-4</v>
      </c>
      <c r="AA230">
        <f t="shared" si="50"/>
        <v>3.5436120212724851E-7</v>
      </c>
    </row>
    <row r="231" spans="2:27" x14ac:dyDescent="0.2">
      <c r="B231" s="2"/>
      <c r="C231" s="2"/>
      <c r="D231" s="2"/>
      <c r="E231" s="2"/>
      <c r="F231" s="2"/>
      <c r="G231" s="2"/>
      <c r="H231" s="2"/>
      <c r="I231" s="2"/>
      <c r="J231" s="2"/>
      <c r="N231" s="2"/>
      <c r="O231" s="2"/>
      <c r="S231">
        <v>-2.307E-3</v>
      </c>
      <c r="T231">
        <v>-1.5262100000000001E-2</v>
      </c>
      <c r="U231" s="2"/>
      <c r="V231">
        <f t="shared" si="51"/>
        <v>2.9737899999999998E-2</v>
      </c>
      <c r="W231">
        <f t="shared" si="52"/>
        <v>2.9543217544247061E-2</v>
      </c>
      <c r="X231" s="2">
        <f t="shared" si="53"/>
        <v>1.4771608772123532E-2</v>
      </c>
      <c r="Y231" s="2">
        <f t="shared" si="54"/>
        <v>1.4771608772123527E-2</v>
      </c>
      <c r="Z231">
        <f t="shared" si="55"/>
        <v>-1.9468245575293697E-4</v>
      </c>
      <c r="AA231">
        <f t="shared" si="50"/>
        <v>3.7901258577994259E-8</v>
      </c>
    </row>
    <row r="232" spans="2:27" x14ac:dyDescent="0.2">
      <c r="B232" s="2"/>
      <c r="C232" s="2"/>
      <c r="D232" s="2"/>
      <c r="E232" s="2"/>
      <c r="F232" s="2"/>
      <c r="G232" s="2"/>
      <c r="H232" s="2"/>
      <c r="I232" s="2"/>
      <c r="J232" s="2"/>
      <c r="N232" s="2"/>
      <c r="O232" s="2"/>
      <c r="S232">
        <v>-2.3059999999999999E-3</v>
      </c>
      <c r="T232">
        <v>-1.5921500000000002E-2</v>
      </c>
      <c r="U232" s="2"/>
      <c r="V232">
        <f t="shared" si="51"/>
        <v>2.9078499999999997E-2</v>
      </c>
      <c r="W232">
        <f t="shared" si="52"/>
        <v>2.9543217544247061E-2</v>
      </c>
      <c r="X232" s="2">
        <f t="shared" si="53"/>
        <v>1.4771608772123532E-2</v>
      </c>
      <c r="Y232" s="2">
        <f t="shared" si="54"/>
        <v>1.4771608772123527E-2</v>
      </c>
      <c r="Z232">
        <f t="shared" si="55"/>
        <v>4.6471754424706399E-4</v>
      </c>
      <c r="AA232">
        <f t="shared" si="50"/>
        <v>2.1596239593102189E-7</v>
      </c>
    </row>
    <row r="233" spans="2:27" x14ac:dyDescent="0.2">
      <c r="B233" s="2"/>
      <c r="C233" s="2"/>
      <c r="D233" s="2"/>
      <c r="E233" s="2"/>
      <c r="F233" s="2"/>
      <c r="G233" s="2"/>
      <c r="H233" s="2"/>
      <c r="I233" s="2"/>
      <c r="J233" s="2"/>
      <c r="N233" s="2"/>
      <c r="O233" s="2"/>
      <c r="S233">
        <v>-2.3050000000000002E-3</v>
      </c>
      <c r="T233">
        <v>-1.5913099999999999E-2</v>
      </c>
      <c r="U233" s="2"/>
      <c r="V233">
        <f t="shared" si="51"/>
        <v>2.9086899999999999E-2</v>
      </c>
      <c r="W233">
        <f t="shared" si="52"/>
        <v>2.9543217544247061E-2</v>
      </c>
      <c r="X233" s="2">
        <f t="shared" si="53"/>
        <v>1.4771608772123532E-2</v>
      </c>
      <c r="Y233" s="2">
        <f t="shared" si="54"/>
        <v>1.4771608772123527E-2</v>
      </c>
      <c r="Z233">
        <f t="shared" si="55"/>
        <v>4.5631754424706183E-4</v>
      </c>
      <c r="AA233">
        <f t="shared" si="50"/>
        <v>2.0822570118766923E-7</v>
      </c>
    </row>
    <row r="234" spans="2:27" x14ac:dyDescent="0.2">
      <c r="B234" s="2"/>
      <c r="C234" s="2"/>
      <c r="D234" s="2"/>
      <c r="E234" s="2"/>
      <c r="F234" s="2"/>
      <c r="G234" s="2"/>
      <c r="H234" s="2"/>
      <c r="I234" s="2"/>
      <c r="J234" s="2"/>
      <c r="N234" s="2"/>
      <c r="O234" s="2"/>
      <c r="S234">
        <v>-2.3040000000000001E-3</v>
      </c>
      <c r="T234">
        <v>-1.5632400000000001E-2</v>
      </c>
      <c r="U234" s="2"/>
      <c r="V234">
        <f t="shared" si="51"/>
        <v>2.9367599999999997E-2</v>
      </c>
      <c r="W234">
        <f t="shared" si="52"/>
        <v>2.9543217544247061E-2</v>
      </c>
      <c r="X234" s="2">
        <f t="shared" si="53"/>
        <v>1.4771608772123532E-2</v>
      </c>
      <c r="Y234" s="2">
        <f t="shared" si="54"/>
        <v>1.4771608772123527E-2</v>
      </c>
      <c r="Z234">
        <f t="shared" si="55"/>
        <v>1.7561754424706352E-4</v>
      </c>
      <c r="AA234">
        <f t="shared" si="50"/>
        <v>3.0841521847369314E-8</v>
      </c>
    </row>
    <row r="235" spans="2:27" x14ac:dyDescent="0.2">
      <c r="B235" s="2"/>
      <c r="C235" s="2"/>
      <c r="D235" s="2"/>
      <c r="E235" s="2"/>
      <c r="F235" s="2"/>
      <c r="G235" s="2"/>
      <c r="H235" s="2"/>
      <c r="I235" s="2"/>
      <c r="J235" s="2"/>
      <c r="N235" s="2"/>
      <c r="O235" s="2"/>
      <c r="S235">
        <v>-2.3029999999999999E-3</v>
      </c>
      <c r="T235">
        <v>-1.5487300000000001E-2</v>
      </c>
      <c r="U235" s="2"/>
      <c r="V235">
        <f t="shared" si="51"/>
        <v>2.9512699999999996E-2</v>
      </c>
      <c r="W235">
        <f t="shared" si="52"/>
        <v>2.9543217544247061E-2</v>
      </c>
      <c r="X235" s="2">
        <f t="shared" si="53"/>
        <v>1.4771608772123532E-2</v>
      </c>
      <c r="Y235" s="2">
        <f t="shared" si="54"/>
        <v>1.4771608772123527E-2</v>
      </c>
      <c r="Z235">
        <f t="shared" si="55"/>
        <v>3.0517544247064821E-5</v>
      </c>
      <c r="AA235">
        <f t="shared" si="50"/>
        <v>9.3132050687155913E-10</v>
      </c>
    </row>
    <row r="236" spans="2:27" x14ac:dyDescent="0.2">
      <c r="B236" s="2"/>
      <c r="C236" s="2"/>
      <c r="D236" s="2"/>
      <c r="E236" s="2"/>
      <c r="F236" s="2"/>
      <c r="G236" s="2"/>
      <c r="H236" s="2"/>
      <c r="I236" s="2"/>
      <c r="J236" s="2"/>
      <c r="N236" s="2"/>
      <c r="O236" s="2"/>
      <c r="S236">
        <v>-2.3019999999999998E-3</v>
      </c>
      <c r="T236">
        <v>-1.5778199999999999E-2</v>
      </c>
      <c r="U236" s="2"/>
      <c r="V236">
        <f t="shared" si="51"/>
        <v>2.9221799999999999E-2</v>
      </c>
      <c r="W236">
        <f t="shared" si="52"/>
        <v>2.9543217544247061E-2</v>
      </c>
      <c r="X236" s="2">
        <f t="shared" si="53"/>
        <v>1.4771608772123532E-2</v>
      </c>
      <c r="Y236" s="2">
        <f t="shared" si="54"/>
        <v>1.4771608772123527E-2</v>
      </c>
      <c r="Z236">
        <f t="shared" si="55"/>
        <v>3.2141754424706154E-4</v>
      </c>
      <c r="AA236">
        <f t="shared" si="50"/>
        <v>1.0330923774981176E-7</v>
      </c>
    </row>
    <row r="237" spans="2:27" x14ac:dyDescent="0.2">
      <c r="B237" s="2"/>
      <c r="C237" s="2"/>
      <c r="D237" s="2"/>
      <c r="E237" s="2"/>
      <c r="F237" s="2"/>
      <c r="G237" s="2"/>
      <c r="H237" s="2"/>
      <c r="I237" s="2"/>
      <c r="J237" s="2"/>
      <c r="N237" s="2"/>
      <c r="O237" s="2"/>
      <c r="S237">
        <v>-2.3010000000000001E-3</v>
      </c>
      <c r="T237">
        <v>-1.51834E-2</v>
      </c>
      <c r="U237" s="2"/>
      <c r="V237">
        <f t="shared" si="51"/>
        <v>2.9816599999999999E-2</v>
      </c>
      <c r="W237">
        <f t="shared" si="52"/>
        <v>2.9543217544247061E-2</v>
      </c>
      <c r="X237" s="2">
        <f t="shared" si="53"/>
        <v>1.4771608772123532E-2</v>
      </c>
      <c r="Y237" s="2">
        <f t="shared" si="54"/>
        <v>1.4771608772123527E-2</v>
      </c>
      <c r="Z237">
        <f t="shared" si="55"/>
        <v>-2.7338245575293796E-4</v>
      </c>
      <c r="AA237">
        <f t="shared" si="50"/>
        <v>7.4737967113507077E-8</v>
      </c>
    </row>
    <row r="238" spans="2:27" x14ac:dyDescent="0.2">
      <c r="B238" s="2"/>
      <c r="C238" s="2"/>
      <c r="D238" s="2"/>
      <c r="E238" s="2"/>
      <c r="F238" s="2"/>
      <c r="G238" s="2"/>
      <c r="H238" s="2"/>
      <c r="I238" s="2"/>
      <c r="J238" s="2"/>
      <c r="N238" s="2"/>
      <c r="O238" s="2"/>
      <c r="S238">
        <v>-2.3E-3</v>
      </c>
      <c r="T238">
        <v>-1.44402E-2</v>
      </c>
      <c r="U238" s="2"/>
      <c r="V238">
        <f t="shared" si="51"/>
        <v>3.0559799999999998E-2</v>
      </c>
      <c r="W238">
        <f t="shared" si="52"/>
        <v>2.9543217544247061E-2</v>
      </c>
      <c r="X238" s="2">
        <f t="shared" si="53"/>
        <v>1.4771608772123532E-2</v>
      </c>
      <c r="Y238" s="2">
        <f t="shared" si="54"/>
        <v>1.4771608772123527E-2</v>
      </c>
      <c r="Z238">
        <f t="shared" si="55"/>
        <v>-1.0165824557529374E-3</v>
      </c>
      <c r="AA238">
        <f t="shared" si="50"/>
        <v>1.0334398893446728E-6</v>
      </c>
    </row>
    <row r="239" spans="2:27" x14ac:dyDescent="0.2">
      <c r="B239" s="2"/>
      <c r="C239" s="2"/>
      <c r="D239" s="2"/>
      <c r="E239" s="2"/>
      <c r="F239" s="2"/>
      <c r="G239" s="2"/>
      <c r="H239" s="2"/>
      <c r="I239" s="2"/>
      <c r="J239" s="2"/>
      <c r="N239" s="2"/>
      <c r="O239" s="2"/>
      <c r="S239">
        <v>-2.2989999999999998E-3</v>
      </c>
      <c r="T239">
        <v>-1.37622E-2</v>
      </c>
      <c r="U239" s="2"/>
      <c r="V239">
        <f t="shared" si="51"/>
        <v>3.1237799999999996E-2</v>
      </c>
      <c r="W239">
        <f t="shared" si="52"/>
        <v>2.9543217544247061E-2</v>
      </c>
      <c r="X239" s="2">
        <f t="shared" si="53"/>
        <v>1.4771608772123532E-2</v>
      </c>
      <c r="Y239" s="2">
        <f t="shared" si="54"/>
        <v>1.4771608772123527E-2</v>
      </c>
      <c r="Z239">
        <f t="shared" si="55"/>
        <v>-1.6945824557529354E-3</v>
      </c>
      <c r="AA239">
        <f t="shared" si="50"/>
        <v>2.8716096993456495E-6</v>
      </c>
    </row>
    <row r="240" spans="2:27" x14ac:dyDescent="0.2">
      <c r="B240" s="2"/>
      <c r="C240" s="2"/>
      <c r="D240" s="2"/>
      <c r="E240" s="2"/>
      <c r="F240" s="2"/>
      <c r="G240" s="2"/>
      <c r="H240" s="2"/>
      <c r="I240" s="2"/>
      <c r="J240" s="2"/>
      <c r="N240" s="2"/>
      <c r="O240" s="2"/>
      <c r="S240">
        <v>-2.2980000000000001E-3</v>
      </c>
      <c r="T240">
        <v>-1.36054E-2</v>
      </c>
      <c r="U240" s="2"/>
      <c r="V240">
        <f t="shared" si="51"/>
        <v>3.1394599999999995E-2</v>
      </c>
      <c r="W240">
        <f t="shared" si="52"/>
        <v>2.9543217544247061E-2</v>
      </c>
      <c r="X240" s="2">
        <f t="shared" si="53"/>
        <v>1.4771608772123532E-2</v>
      </c>
      <c r="Y240" s="2">
        <f t="shared" si="54"/>
        <v>1.4771608772123527E-2</v>
      </c>
      <c r="Z240">
        <f t="shared" si="55"/>
        <v>-1.851382455752934E-3</v>
      </c>
      <c r="AA240">
        <f t="shared" si="50"/>
        <v>3.4276169974697646E-6</v>
      </c>
    </row>
    <row r="241" spans="2:27" x14ac:dyDescent="0.2">
      <c r="B241" s="2"/>
      <c r="C241" s="2"/>
      <c r="D241" s="2"/>
      <c r="E241" s="2"/>
      <c r="F241" s="2"/>
      <c r="G241" s="2"/>
      <c r="H241" s="2"/>
      <c r="I241" s="2"/>
      <c r="J241" s="2"/>
      <c r="N241" s="2"/>
      <c r="O241" s="2"/>
      <c r="S241">
        <v>-2.297E-3</v>
      </c>
      <c r="T241">
        <v>-1.3458899999999999E-2</v>
      </c>
      <c r="U241" s="2"/>
      <c r="V241">
        <f t="shared" si="51"/>
        <v>3.1541100000000002E-2</v>
      </c>
      <c r="W241">
        <f t="shared" si="52"/>
        <v>2.9543217544247061E-2</v>
      </c>
      <c r="X241" s="2">
        <f t="shared" si="53"/>
        <v>1.4771608772123532E-2</v>
      </c>
      <c r="Y241" s="2">
        <f t="shared" si="54"/>
        <v>1.4771608772123527E-2</v>
      </c>
      <c r="Z241">
        <f t="shared" si="55"/>
        <v>-1.9978824557529418E-3</v>
      </c>
      <c r="AA241">
        <f t="shared" si="50"/>
        <v>3.9915343070054056E-6</v>
      </c>
    </row>
    <row r="242" spans="2:27" x14ac:dyDescent="0.2">
      <c r="B242" s="2"/>
      <c r="C242" s="2"/>
      <c r="D242" s="2"/>
      <c r="E242" s="2"/>
      <c r="F242" s="2"/>
      <c r="G242" s="2"/>
      <c r="H242" s="2"/>
      <c r="I242" s="2"/>
      <c r="J242" s="2"/>
      <c r="N242" s="2"/>
      <c r="O242" s="2"/>
      <c r="S242">
        <v>-2.2959999999999999E-3</v>
      </c>
      <c r="T242">
        <v>-1.3177700000000001E-2</v>
      </c>
      <c r="U242" s="2"/>
      <c r="V242">
        <f t="shared" si="51"/>
        <v>3.1822299999999998E-2</v>
      </c>
      <c r="W242">
        <f t="shared" si="52"/>
        <v>2.9543217544247061E-2</v>
      </c>
      <c r="X242" s="2">
        <f t="shared" si="53"/>
        <v>1.4771608772123532E-2</v>
      </c>
      <c r="Y242" s="2">
        <f t="shared" si="54"/>
        <v>1.4771608772123527E-2</v>
      </c>
      <c r="Z242">
        <f t="shared" si="55"/>
        <v>-2.2790824557529371E-3</v>
      </c>
      <c r="AA242">
        <f t="shared" si="50"/>
        <v>5.1942168401208388E-6</v>
      </c>
    </row>
    <row r="243" spans="2:27" x14ac:dyDescent="0.2">
      <c r="B243" s="2"/>
      <c r="C243" s="2"/>
      <c r="D243" s="2"/>
      <c r="E243" s="2"/>
      <c r="F243" s="2"/>
      <c r="G243" s="2"/>
      <c r="H243" s="2"/>
      <c r="I243" s="2"/>
      <c r="J243" s="2"/>
      <c r="N243" s="2"/>
      <c r="O243" s="2"/>
      <c r="S243">
        <v>-2.2950000000000002E-3</v>
      </c>
      <c r="T243">
        <v>-1.2864799999999999E-2</v>
      </c>
      <c r="U243" s="2"/>
      <c r="V243">
        <f t="shared" si="51"/>
        <v>3.2135200000000003E-2</v>
      </c>
      <c r="W243">
        <f t="shared" si="52"/>
        <v>2.9543217544247061E-2</v>
      </c>
      <c r="X243" s="2">
        <f t="shared" si="53"/>
        <v>1.4771608772123532E-2</v>
      </c>
      <c r="Y243" s="2">
        <f t="shared" si="54"/>
        <v>1.4771608772123527E-2</v>
      </c>
      <c r="Z243">
        <f t="shared" si="55"/>
        <v>-2.5919824557529419E-3</v>
      </c>
      <c r="AA243">
        <f t="shared" si="50"/>
        <v>6.718373050931052E-6</v>
      </c>
    </row>
    <row r="244" spans="2:27" x14ac:dyDescent="0.2">
      <c r="B244" s="2"/>
      <c r="C244" s="2"/>
      <c r="D244" s="2"/>
      <c r="E244" s="2"/>
      <c r="F244" s="2"/>
      <c r="G244" s="2"/>
      <c r="H244" s="2"/>
      <c r="I244" s="2"/>
      <c r="J244" s="2"/>
      <c r="N244" s="2"/>
      <c r="O244" s="2"/>
      <c r="S244">
        <v>-2.294E-3</v>
      </c>
      <c r="T244">
        <v>-1.36002E-2</v>
      </c>
      <c r="U244" s="2"/>
      <c r="V244">
        <f t="shared" si="51"/>
        <v>3.1399799999999999E-2</v>
      </c>
      <c r="W244">
        <f t="shared" si="52"/>
        <v>2.9543217544247061E-2</v>
      </c>
      <c r="X244" s="2">
        <f t="shared" si="53"/>
        <v>1.4771608772123532E-2</v>
      </c>
      <c r="Y244" s="2">
        <f t="shared" si="54"/>
        <v>1.4771608772123527E-2</v>
      </c>
      <c r="Z244">
        <f t="shared" si="55"/>
        <v>-1.8565824557529378E-3</v>
      </c>
      <c r="AA244">
        <f t="shared" si="50"/>
        <v>3.4468984150096094E-6</v>
      </c>
    </row>
    <row r="245" spans="2:27" x14ac:dyDescent="0.2">
      <c r="B245" s="2"/>
      <c r="C245" s="2"/>
      <c r="D245" s="2"/>
      <c r="E245" s="2"/>
      <c r="F245" s="2"/>
      <c r="G245" s="2"/>
      <c r="H245" s="2"/>
      <c r="I245" s="2"/>
      <c r="J245" s="2"/>
      <c r="N245" s="2"/>
      <c r="O245" s="2"/>
      <c r="S245">
        <v>-2.2929999999999999E-3</v>
      </c>
      <c r="T245">
        <v>-1.46512E-2</v>
      </c>
      <c r="U245" s="2"/>
      <c r="V245">
        <f t="shared" si="51"/>
        <v>3.0348799999999999E-2</v>
      </c>
      <c r="W245">
        <f t="shared" si="52"/>
        <v>2.9543217544247061E-2</v>
      </c>
      <c r="X245" s="2">
        <f t="shared" si="53"/>
        <v>1.4771608772123532E-2</v>
      </c>
      <c r="Y245" s="2">
        <f t="shared" si="54"/>
        <v>1.4771608772123527E-2</v>
      </c>
      <c r="Z245">
        <f t="shared" si="55"/>
        <v>-8.0558245575293799E-4</v>
      </c>
      <c r="AA245">
        <f t="shared" si="50"/>
        <v>6.4896309301693431E-7</v>
      </c>
    </row>
    <row r="246" spans="2:27" x14ac:dyDescent="0.2">
      <c r="B246" s="2"/>
      <c r="C246" s="2"/>
      <c r="D246" s="2"/>
      <c r="E246" s="2"/>
      <c r="F246" s="2"/>
      <c r="G246" s="2"/>
      <c r="H246" s="2"/>
      <c r="I246" s="2"/>
      <c r="J246" s="2"/>
      <c r="N246" s="2"/>
      <c r="O246" s="2"/>
      <c r="S246">
        <v>-2.2920000000000002E-3</v>
      </c>
      <c r="T246">
        <v>-1.5275E-2</v>
      </c>
      <c r="U246" s="2"/>
      <c r="V246">
        <f t="shared" si="51"/>
        <v>2.9724999999999998E-2</v>
      </c>
      <c r="W246">
        <f t="shared" si="52"/>
        <v>2.9543217544247061E-2</v>
      </c>
      <c r="X246" s="2">
        <f t="shared" si="53"/>
        <v>1.4771608772123532E-2</v>
      </c>
      <c r="Y246" s="2">
        <f t="shared" si="54"/>
        <v>1.4771608772123527E-2</v>
      </c>
      <c r="Z246">
        <f t="shared" si="55"/>
        <v>-1.8178245575293725E-4</v>
      </c>
      <c r="AA246">
        <f t="shared" si="50"/>
        <v>3.304486121956859E-8</v>
      </c>
    </row>
    <row r="247" spans="2:27" x14ac:dyDescent="0.2">
      <c r="B247" s="2"/>
      <c r="C247" s="2"/>
      <c r="D247" s="2"/>
      <c r="E247" s="2"/>
      <c r="F247" s="2"/>
      <c r="G247" s="2"/>
      <c r="H247" s="2"/>
      <c r="I247" s="2"/>
      <c r="J247" s="2"/>
      <c r="N247" s="2"/>
      <c r="O247" s="2"/>
      <c r="S247">
        <v>-2.2910000000000001E-3</v>
      </c>
      <c r="T247">
        <v>-1.5735599999999999E-2</v>
      </c>
      <c r="U247" s="2"/>
      <c r="V247">
        <f t="shared" si="51"/>
        <v>2.9264399999999999E-2</v>
      </c>
      <c r="W247">
        <f t="shared" si="52"/>
        <v>2.9543217544247061E-2</v>
      </c>
      <c r="X247" s="2">
        <f t="shared" si="53"/>
        <v>1.4771608772123532E-2</v>
      </c>
      <c r="Y247" s="2">
        <f t="shared" si="54"/>
        <v>1.4771608772123527E-2</v>
      </c>
      <c r="Z247">
        <f t="shared" si="55"/>
        <v>2.7881754424706126E-4</v>
      </c>
      <c r="AA247">
        <f t="shared" si="50"/>
        <v>7.773922297996196E-8</v>
      </c>
    </row>
    <row r="248" spans="2:27" x14ac:dyDescent="0.2">
      <c r="B248" s="2"/>
      <c r="C248" s="2"/>
      <c r="D248" s="2"/>
      <c r="E248" s="2"/>
      <c r="F248" s="2"/>
      <c r="G248" s="2"/>
      <c r="H248" s="2"/>
      <c r="I248" s="2"/>
      <c r="J248" s="2"/>
      <c r="N248" s="2"/>
      <c r="O248" s="2"/>
      <c r="S248">
        <v>-2.2899999999999999E-3</v>
      </c>
      <c r="T248">
        <v>-1.5944699999999999E-2</v>
      </c>
      <c r="U248" s="2"/>
      <c r="V248">
        <f t="shared" si="51"/>
        <v>2.9055299999999999E-2</v>
      </c>
      <c r="W248">
        <f t="shared" si="52"/>
        <v>2.9543217544247061E-2</v>
      </c>
      <c r="X248" s="2">
        <f t="shared" si="53"/>
        <v>1.4771608772123532E-2</v>
      </c>
      <c r="Y248" s="2">
        <f t="shared" si="54"/>
        <v>1.4771608772123527E-2</v>
      </c>
      <c r="Z248">
        <f t="shared" si="55"/>
        <v>4.8791754424706152E-4</v>
      </c>
      <c r="AA248">
        <f t="shared" si="50"/>
        <v>2.3806352998408324E-7</v>
      </c>
    </row>
    <row r="249" spans="2:27" x14ac:dyDescent="0.2">
      <c r="B249" s="2"/>
      <c r="C249" s="2"/>
      <c r="D249" s="2"/>
      <c r="E249" s="2"/>
      <c r="F249" s="2"/>
      <c r="G249" s="2"/>
      <c r="H249" s="2"/>
      <c r="I249" s="2"/>
      <c r="J249" s="2"/>
      <c r="N249" s="2"/>
      <c r="O249" s="2"/>
      <c r="S249">
        <v>-2.2889999999999998E-3</v>
      </c>
      <c r="T249">
        <v>-1.58931E-2</v>
      </c>
      <c r="U249" s="2"/>
      <c r="V249">
        <f t="shared" si="51"/>
        <v>2.9106899999999998E-2</v>
      </c>
      <c r="W249">
        <f t="shared" si="52"/>
        <v>2.9543217544247061E-2</v>
      </c>
      <c r="X249" s="2">
        <f t="shared" si="53"/>
        <v>1.4771608772123532E-2</v>
      </c>
      <c r="Y249" s="2">
        <f t="shared" si="54"/>
        <v>1.4771608772123527E-2</v>
      </c>
      <c r="Z249">
        <f t="shared" si="55"/>
        <v>4.3631754424706265E-4</v>
      </c>
      <c r="AA249">
        <f t="shared" si="50"/>
        <v>1.9037299941778746E-7</v>
      </c>
    </row>
    <row r="250" spans="2:27" x14ac:dyDescent="0.2">
      <c r="B250" s="2"/>
      <c r="C250" s="2"/>
      <c r="D250" s="2"/>
      <c r="E250" s="2"/>
      <c r="F250" s="2"/>
      <c r="G250" s="2"/>
      <c r="H250" s="2"/>
      <c r="I250" s="2"/>
      <c r="J250" s="2"/>
      <c r="N250" s="2"/>
      <c r="O250" s="2"/>
      <c r="S250">
        <v>-2.2880000000000001E-3</v>
      </c>
      <c r="T250">
        <v>-1.6454300000000002E-2</v>
      </c>
      <c r="U250" s="2"/>
      <c r="V250">
        <f t="shared" si="51"/>
        <v>2.8545699999999997E-2</v>
      </c>
      <c r="W250">
        <f t="shared" si="52"/>
        <v>2.9543217544247061E-2</v>
      </c>
      <c r="X250" s="2">
        <f t="shared" si="53"/>
        <v>1.4771608772123532E-2</v>
      </c>
      <c r="Y250" s="2">
        <f t="shared" si="54"/>
        <v>1.4771608772123527E-2</v>
      </c>
      <c r="Z250">
        <f t="shared" si="55"/>
        <v>9.9751754424706393E-4</v>
      </c>
      <c r="AA250">
        <f t="shared" si="50"/>
        <v>9.9504125108069305E-7</v>
      </c>
    </row>
    <row r="251" spans="2:27" x14ac:dyDescent="0.2">
      <c r="B251" s="2"/>
      <c r="C251" s="2"/>
      <c r="D251" s="2"/>
      <c r="E251" s="2"/>
      <c r="F251" s="2"/>
      <c r="G251" s="2"/>
      <c r="H251" s="2"/>
      <c r="I251" s="2"/>
      <c r="J251" s="2"/>
      <c r="N251" s="2"/>
      <c r="O251" s="2"/>
      <c r="S251">
        <v>-2.287E-3</v>
      </c>
      <c r="T251">
        <v>-1.6171100000000001E-2</v>
      </c>
      <c r="U251" s="2"/>
      <c r="V251">
        <f t="shared" si="51"/>
        <v>2.8828899999999998E-2</v>
      </c>
      <c r="W251">
        <f t="shared" si="52"/>
        <v>2.9543217544247061E-2</v>
      </c>
      <c r="X251" s="2">
        <f t="shared" si="53"/>
        <v>1.4771608772123532E-2</v>
      </c>
      <c r="Y251" s="2">
        <f t="shared" si="54"/>
        <v>1.4771608772123527E-2</v>
      </c>
      <c r="Z251">
        <f t="shared" si="55"/>
        <v>7.1431754424706312E-4</v>
      </c>
      <c r="AA251">
        <f t="shared" si="50"/>
        <v>5.1024955401915499E-7</v>
      </c>
    </row>
    <row r="252" spans="2:27" x14ac:dyDescent="0.2">
      <c r="B252" s="2"/>
      <c r="C252" s="2"/>
      <c r="D252" s="2"/>
      <c r="E252" s="2"/>
      <c r="F252" s="2"/>
      <c r="G252" s="2"/>
      <c r="H252" s="2"/>
      <c r="I252" s="2"/>
      <c r="J252" s="2"/>
      <c r="N252" s="2"/>
      <c r="O252" s="2"/>
      <c r="S252">
        <v>-2.2859999999999998E-3</v>
      </c>
      <c r="T252">
        <v>-1.5261500000000001E-2</v>
      </c>
      <c r="U252" s="2"/>
      <c r="V252">
        <f t="shared" si="51"/>
        <v>2.9738499999999998E-2</v>
      </c>
      <c r="W252">
        <f t="shared" si="52"/>
        <v>2.9543217544247061E-2</v>
      </c>
      <c r="X252" s="2">
        <f t="shared" si="53"/>
        <v>1.4771608772123532E-2</v>
      </c>
      <c r="Y252" s="2">
        <f t="shared" si="54"/>
        <v>1.4771608772123527E-2</v>
      </c>
      <c r="Z252">
        <f t="shared" si="55"/>
        <v>-1.9528245575293687E-4</v>
      </c>
      <c r="AA252">
        <f t="shared" si="50"/>
        <v>3.8135237524897751E-8</v>
      </c>
    </row>
    <row r="253" spans="2:27" x14ac:dyDescent="0.2">
      <c r="B253" s="2"/>
      <c r="C253" s="2"/>
      <c r="D253" s="2"/>
      <c r="E253" s="2"/>
      <c r="F253" s="2"/>
      <c r="G253" s="2"/>
      <c r="H253" s="2"/>
      <c r="I253" s="2"/>
      <c r="J253" s="2"/>
      <c r="N253" s="2"/>
      <c r="O253" s="2"/>
      <c r="S253">
        <v>-2.2850000000000001E-3</v>
      </c>
      <c r="T253">
        <v>-1.4427300000000001E-2</v>
      </c>
      <c r="U253" s="2"/>
      <c r="V253">
        <f t="shared" si="51"/>
        <v>3.0572699999999998E-2</v>
      </c>
      <c r="W253">
        <f t="shared" si="52"/>
        <v>2.9543217544247061E-2</v>
      </c>
      <c r="X253" s="2">
        <f t="shared" si="53"/>
        <v>1.4771608772123532E-2</v>
      </c>
      <c r="Y253" s="2">
        <f t="shared" si="54"/>
        <v>1.4771608772123527E-2</v>
      </c>
      <c r="Z253">
        <f t="shared" si="55"/>
        <v>-1.0294824557529371E-3</v>
      </c>
      <c r="AA253">
        <f t="shared" si="50"/>
        <v>1.059834126703098E-6</v>
      </c>
    </row>
    <row r="254" spans="2:27" x14ac:dyDescent="0.2">
      <c r="B254" s="2"/>
      <c r="C254" s="2"/>
      <c r="D254" s="2"/>
      <c r="E254" s="2"/>
      <c r="F254" s="2"/>
      <c r="G254" s="2"/>
      <c r="H254" s="2"/>
      <c r="I254" s="2"/>
      <c r="J254" s="2"/>
      <c r="N254" s="2"/>
      <c r="O254" s="2"/>
      <c r="S254">
        <v>-2.284E-3</v>
      </c>
      <c r="T254">
        <v>-1.4077599999999999E-2</v>
      </c>
      <c r="U254" s="2"/>
      <c r="V254">
        <f t="shared" si="51"/>
        <v>3.0922399999999999E-2</v>
      </c>
      <c r="W254">
        <f t="shared" si="52"/>
        <v>2.9543217544247061E-2</v>
      </c>
      <c r="X254" s="2">
        <f t="shared" si="53"/>
        <v>1.4771608772123532E-2</v>
      </c>
      <c r="Y254" s="2">
        <f t="shared" si="54"/>
        <v>1.4771608772123527E-2</v>
      </c>
      <c r="Z254">
        <f t="shared" si="55"/>
        <v>-1.3791824557529385E-3</v>
      </c>
      <c r="AA254">
        <f t="shared" si="50"/>
        <v>1.9021442462567062E-6</v>
      </c>
    </row>
    <row r="255" spans="2:27" x14ac:dyDescent="0.2">
      <c r="B255" s="2"/>
      <c r="C255" s="2"/>
      <c r="D255" s="2"/>
      <c r="E255" s="2"/>
      <c r="F255" s="2"/>
      <c r="G255" s="2"/>
      <c r="H255" s="2"/>
      <c r="I255" s="2"/>
      <c r="J255" s="2"/>
      <c r="N255" s="2"/>
      <c r="O255" s="2"/>
      <c r="S255">
        <v>-2.2829999999999999E-3</v>
      </c>
      <c r="T255">
        <v>-1.4345399999999999E-2</v>
      </c>
      <c r="U255" s="2"/>
      <c r="V255">
        <f t="shared" si="51"/>
        <v>3.0654599999999997E-2</v>
      </c>
      <c r="W255">
        <f t="shared" si="52"/>
        <v>2.9543217544247061E-2</v>
      </c>
      <c r="X255" s="2">
        <f t="shared" si="53"/>
        <v>1.4771608772123532E-2</v>
      </c>
      <c r="Y255" s="2">
        <f t="shared" si="54"/>
        <v>1.4771608772123527E-2</v>
      </c>
      <c r="Z255">
        <f t="shared" si="55"/>
        <v>-1.1113824557529364E-3</v>
      </c>
      <c r="AA255">
        <f t="shared" si="50"/>
        <v>1.2351709629554277E-6</v>
      </c>
    </row>
    <row r="256" spans="2:27" x14ac:dyDescent="0.2">
      <c r="B256" s="2"/>
      <c r="C256" s="2"/>
      <c r="D256" s="2"/>
      <c r="E256" s="2"/>
      <c r="F256" s="2"/>
      <c r="G256" s="2"/>
      <c r="H256" s="2"/>
      <c r="I256" s="2"/>
      <c r="J256" s="2"/>
      <c r="N256" s="2"/>
      <c r="O256" s="2"/>
      <c r="S256">
        <v>-2.2820000000000002E-3</v>
      </c>
      <c r="T256">
        <v>-1.42215E-2</v>
      </c>
      <c r="U256" s="2"/>
      <c r="V256">
        <f t="shared" si="51"/>
        <v>3.07785E-2</v>
      </c>
      <c r="W256">
        <f t="shared" si="52"/>
        <v>2.9543217544247061E-2</v>
      </c>
      <c r="X256" s="2">
        <f t="shared" si="53"/>
        <v>1.4771608772123532E-2</v>
      </c>
      <c r="Y256" s="2">
        <f t="shared" si="54"/>
        <v>1.4771608772123527E-2</v>
      </c>
      <c r="Z256">
        <f t="shared" si="55"/>
        <v>-1.2352824557529396E-3</v>
      </c>
      <c r="AA256">
        <f t="shared" si="50"/>
        <v>1.5259227454910132E-6</v>
      </c>
    </row>
    <row r="257" spans="2:27" x14ac:dyDescent="0.2">
      <c r="B257" s="2"/>
      <c r="C257" s="2"/>
      <c r="D257" s="2"/>
      <c r="E257" s="2"/>
      <c r="F257" s="2"/>
      <c r="G257" s="2"/>
      <c r="H257" s="2"/>
      <c r="I257" s="2"/>
      <c r="J257" s="2"/>
      <c r="N257" s="2"/>
      <c r="O257" s="2"/>
      <c r="S257">
        <v>-2.281E-3</v>
      </c>
      <c r="T257">
        <v>-1.4012500000000001E-2</v>
      </c>
      <c r="U257" s="2"/>
      <c r="V257">
        <f t="shared" si="51"/>
        <v>3.0987499999999998E-2</v>
      </c>
      <c r="W257">
        <f t="shared" si="52"/>
        <v>2.9543217544247061E-2</v>
      </c>
      <c r="X257" s="2">
        <f t="shared" si="53"/>
        <v>1.4771608772123532E-2</v>
      </c>
      <c r="Y257" s="2">
        <f t="shared" si="54"/>
        <v>1.4771608772123527E-2</v>
      </c>
      <c r="Z257">
        <f t="shared" si="55"/>
        <v>-1.444282455752937E-3</v>
      </c>
      <c r="AA257">
        <f t="shared" si="50"/>
        <v>2.0859518119957345E-6</v>
      </c>
    </row>
    <row r="258" spans="2:27" x14ac:dyDescent="0.2">
      <c r="B258" s="2"/>
      <c r="C258" s="2"/>
      <c r="D258" s="2"/>
      <c r="E258" s="2"/>
      <c r="F258" s="2"/>
      <c r="G258" s="2"/>
      <c r="H258" s="2"/>
      <c r="I258" s="2"/>
      <c r="J258" s="2"/>
      <c r="N258" s="2"/>
      <c r="O258" s="2"/>
      <c r="S258">
        <v>-2.2799999999999999E-3</v>
      </c>
      <c r="T258">
        <v>-1.3646E-2</v>
      </c>
      <c r="U258" s="2"/>
      <c r="V258">
        <f t="shared" si="51"/>
        <v>3.1354E-2</v>
      </c>
      <c r="W258">
        <f t="shared" si="52"/>
        <v>2.9543217544247061E-2</v>
      </c>
      <c r="X258" s="2">
        <f t="shared" si="53"/>
        <v>1.4771608772123532E-2</v>
      </c>
      <c r="Y258" s="2">
        <f t="shared" si="54"/>
        <v>1.4771608772123527E-2</v>
      </c>
      <c r="Z258">
        <f t="shared" si="55"/>
        <v>-1.8107824557529392E-3</v>
      </c>
      <c r="AA258">
        <f t="shared" si="50"/>
        <v>3.2789331020626454E-6</v>
      </c>
    </row>
    <row r="259" spans="2:27" x14ac:dyDescent="0.2">
      <c r="B259" s="2"/>
      <c r="C259" s="2"/>
      <c r="D259" s="2"/>
      <c r="E259" s="2"/>
      <c r="F259" s="2"/>
      <c r="G259" s="2"/>
      <c r="H259" s="2"/>
      <c r="I259" s="2"/>
      <c r="J259" s="2"/>
      <c r="N259" s="2"/>
      <c r="O259" s="2"/>
      <c r="S259">
        <v>-2.2790000000000002E-3</v>
      </c>
      <c r="T259">
        <v>-1.38776E-2</v>
      </c>
      <c r="U259" s="2"/>
      <c r="V259">
        <f t="shared" si="51"/>
        <v>3.1122399999999998E-2</v>
      </c>
      <c r="W259">
        <f t="shared" si="52"/>
        <v>2.9543217544247061E-2</v>
      </c>
      <c r="X259" s="2">
        <f t="shared" si="53"/>
        <v>1.4771608772123532E-2</v>
      </c>
      <c r="Y259" s="2">
        <f t="shared" si="54"/>
        <v>1.4771608772123527E-2</v>
      </c>
      <c r="Z259">
        <f t="shared" si="55"/>
        <v>-1.5791824557529373E-3</v>
      </c>
      <c r="AA259">
        <f t="shared" si="50"/>
        <v>2.4938172285578779E-6</v>
      </c>
    </row>
    <row r="260" spans="2:27" x14ac:dyDescent="0.2">
      <c r="B260" s="2"/>
      <c r="C260" s="2"/>
      <c r="D260" s="2"/>
      <c r="E260" s="2"/>
      <c r="F260" s="2"/>
      <c r="G260" s="2"/>
      <c r="H260" s="2"/>
      <c r="I260" s="2"/>
      <c r="J260" s="2"/>
      <c r="N260" s="2"/>
      <c r="O260" s="2"/>
      <c r="S260">
        <v>-2.2780000000000001E-3</v>
      </c>
      <c r="T260">
        <v>-1.4477E-2</v>
      </c>
      <c r="U260" s="2"/>
      <c r="V260">
        <f t="shared" si="51"/>
        <v>3.0522999999999998E-2</v>
      </c>
      <c r="W260">
        <f t="shared" si="52"/>
        <v>2.9543217544247061E-2</v>
      </c>
      <c r="X260" s="2">
        <f t="shared" si="53"/>
        <v>1.4771608772123532E-2</v>
      </c>
      <c r="Y260" s="2">
        <f t="shared" si="54"/>
        <v>1.4771608772123527E-2</v>
      </c>
      <c r="Z260">
        <f t="shared" si="55"/>
        <v>-9.7978245575293735E-4</v>
      </c>
      <c r="AA260">
        <f t="shared" si="50"/>
        <v>9.5997366060125668E-7</v>
      </c>
    </row>
    <row r="261" spans="2:27" x14ac:dyDescent="0.2">
      <c r="B261" s="2"/>
      <c r="C261" s="2"/>
      <c r="D261" s="2"/>
      <c r="E261" s="2"/>
      <c r="F261" s="2"/>
      <c r="G261" s="2"/>
      <c r="H261" s="2"/>
      <c r="I261" s="2"/>
      <c r="J261" s="2"/>
      <c r="N261" s="2"/>
      <c r="O261" s="2"/>
      <c r="S261">
        <v>-2.2769999999999999E-3</v>
      </c>
      <c r="T261">
        <v>-1.4797599999999999E-2</v>
      </c>
      <c r="U261" s="2"/>
      <c r="V261">
        <f t="shared" si="51"/>
        <v>3.0202399999999997E-2</v>
      </c>
      <c r="W261">
        <f t="shared" si="52"/>
        <v>2.9543217544247061E-2</v>
      </c>
      <c r="X261" s="2">
        <f t="shared" si="53"/>
        <v>1.4771608772123532E-2</v>
      </c>
      <c r="Y261" s="2">
        <f t="shared" si="54"/>
        <v>1.4771608772123527E-2</v>
      </c>
      <c r="Z261">
        <f t="shared" si="55"/>
        <v>-6.591824557529366E-4</v>
      </c>
      <c r="AA261">
        <f t="shared" si="50"/>
        <v>4.345215099724722E-7</v>
      </c>
    </row>
    <row r="262" spans="2:27" x14ac:dyDescent="0.2">
      <c r="B262" s="2"/>
      <c r="C262" s="2"/>
      <c r="D262" s="2"/>
      <c r="E262" s="2"/>
      <c r="F262" s="2"/>
      <c r="G262" s="2"/>
      <c r="H262" s="2"/>
      <c r="I262" s="2"/>
      <c r="J262" s="2"/>
      <c r="N262" s="2"/>
      <c r="O262" s="2"/>
      <c r="S262">
        <v>-2.2759999999999998E-3</v>
      </c>
      <c r="T262">
        <v>-1.46312E-2</v>
      </c>
      <c r="U262" s="2"/>
      <c r="V262">
        <f t="shared" si="51"/>
        <v>3.0368799999999998E-2</v>
      </c>
      <c r="W262">
        <f t="shared" si="52"/>
        <v>2.9543217544247061E-2</v>
      </c>
      <c r="X262" s="2">
        <f t="shared" si="53"/>
        <v>1.4771608772123532E-2</v>
      </c>
      <c r="Y262" s="2">
        <f t="shared" si="54"/>
        <v>1.4771608772123527E-2</v>
      </c>
      <c r="Z262">
        <f t="shared" si="55"/>
        <v>-8.2558245575293718E-4</v>
      </c>
      <c r="AA262">
        <f t="shared" si="50"/>
        <v>6.8158639124705044E-7</v>
      </c>
    </row>
    <row r="263" spans="2:27" x14ac:dyDescent="0.2">
      <c r="B263" s="2"/>
      <c r="C263" s="2"/>
      <c r="D263" s="2"/>
      <c r="E263" s="2"/>
      <c r="F263" s="2"/>
      <c r="G263" s="2"/>
      <c r="H263" s="2"/>
      <c r="I263" s="2"/>
      <c r="J263" s="2"/>
      <c r="N263" s="2"/>
      <c r="O263" s="2"/>
      <c r="S263">
        <v>-2.2750000000000001E-3</v>
      </c>
      <c r="T263">
        <v>-1.5077E-2</v>
      </c>
      <c r="U263" s="2"/>
      <c r="V263">
        <f t="shared" si="51"/>
        <v>2.9922999999999998E-2</v>
      </c>
      <c r="W263">
        <f t="shared" si="52"/>
        <v>2.9543217544247061E-2</v>
      </c>
      <c r="X263" s="2">
        <f t="shared" si="53"/>
        <v>1.4771608772123532E-2</v>
      </c>
      <c r="Y263" s="2">
        <f t="shared" si="54"/>
        <v>1.4771608772123527E-2</v>
      </c>
      <c r="Z263">
        <f t="shared" si="55"/>
        <v>-3.7978245575293751E-4</v>
      </c>
      <c r="AA263">
        <f t="shared" si="50"/>
        <v>1.4423471369773194E-7</v>
      </c>
    </row>
    <row r="264" spans="2:27" x14ac:dyDescent="0.2">
      <c r="B264" s="2"/>
      <c r="C264" s="2"/>
      <c r="D264" s="2"/>
      <c r="E264" s="2"/>
      <c r="F264" s="2"/>
      <c r="G264" s="2"/>
      <c r="H264" s="2"/>
      <c r="I264" s="2"/>
      <c r="J264" s="2"/>
      <c r="N264" s="2"/>
      <c r="O264" s="2"/>
      <c r="S264">
        <v>-2.274E-3</v>
      </c>
      <c r="T264">
        <v>-1.58744E-2</v>
      </c>
      <c r="U264" s="2"/>
      <c r="V264">
        <f t="shared" si="51"/>
        <v>2.9125599999999998E-2</v>
      </c>
      <c r="W264">
        <f t="shared" si="52"/>
        <v>2.9543217544247061E-2</v>
      </c>
      <c r="X264" s="2">
        <f t="shared" si="53"/>
        <v>1.4771608772123532E-2</v>
      </c>
      <c r="Y264" s="2">
        <f t="shared" si="54"/>
        <v>1.4771608772123527E-2</v>
      </c>
      <c r="Z264">
        <f t="shared" si="55"/>
        <v>4.1761754424706268E-4</v>
      </c>
      <c r="AA264">
        <f t="shared" si="50"/>
        <v>1.7440441326294737E-7</v>
      </c>
    </row>
    <row r="265" spans="2:27" x14ac:dyDescent="0.2">
      <c r="B265" s="2"/>
      <c r="C265" s="2"/>
      <c r="D265" s="2"/>
      <c r="E265" s="2"/>
      <c r="F265" s="2"/>
      <c r="G265" s="2"/>
      <c r="H265" s="2"/>
      <c r="I265" s="2"/>
      <c r="J265" s="2"/>
      <c r="N265" s="2"/>
      <c r="O265" s="2"/>
      <c r="S265">
        <v>-2.2729999999999998E-3</v>
      </c>
      <c r="T265">
        <v>-1.65059E-2</v>
      </c>
      <c r="U265" s="2"/>
      <c r="V265">
        <f t="shared" si="51"/>
        <v>2.8494099999999998E-2</v>
      </c>
      <c r="W265">
        <f t="shared" si="52"/>
        <v>2.9543217544247061E-2</v>
      </c>
      <c r="X265" s="2">
        <f t="shared" si="53"/>
        <v>1.4771608772123532E-2</v>
      </c>
      <c r="Y265" s="2">
        <f t="shared" si="54"/>
        <v>1.4771608772123527E-2</v>
      </c>
      <c r="Z265">
        <f t="shared" si="55"/>
        <v>1.0491175442470628E-3</v>
      </c>
      <c r="AA265">
        <f t="shared" si="50"/>
        <v>1.1006476216469879E-6</v>
      </c>
    </row>
    <row r="266" spans="2:27" x14ac:dyDescent="0.2">
      <c r="B266" s="2"/>
      <c r="C266" s="2"/>
      <c r="D266" s="2"/>
      <c r="E266" s="2"/>
      <c r="F266" s="2"/>
      <c r="G266" s="2"/>
      <c r="H266" s="2"/>
      <c r="I266" s="2"/>
      <c r="J266" s="2"/>
      <c r="N266" s="2"/>
      <c r="O266" s="2"/>
      <c r="S266">
        <v>-2.2720000000000001E-3</v>
      </c>
      <c r="T266">
        <v>-1.63711E-2</v>
      </c>
      <c r="U266" s="2"/>
      <c r="V266">
        <f t="shared" si="51"/>
        <v>2.8628899999999999E-2</v>
      </c>
      <c r="W266">
        <f t="shared" si="52"/>
        <v>2.9543217544247061E-2</v>
      </c>
      <c r="X266" s="2">
        <f t="shared" si="53"/>
        <v>1.4771608772123532E-2</v>
      </c>
      <c r="Y266" s="2">
        <f t="shared" si="54"/>
        <v>1.4771608772123527E-2</v>
      </c>
      <c r="Z266">
        <f t="shared" si="55"/>
        <v>9.1431754424706191E-4</v>
      </c>
      <c r="AA266">
        <f t="shared" si="50"/>
        <v>8.35976571717978E-7</v>
      </c>
    </row>
    <row r="267" spans="2:27" x14ac:dyDescent="0.2">
      <c r="B267" s="2"/>
      <c r="C267" s="2"/>
      <c r="D267" s="2"/>
      <c r="E267" s="2"/>
      <c r="F267" s="2"/>
      <c r="G267" s="2"/>
      <c r="H267" s="2"/>
      <c r="I267" s="2"/>
      <c r="J267" s="2"/>
      <c r="N267" s="2"/>
      <c r="O267" s="2"/>
      <c r="S267">
        <v>-2.271E-3</v>
      </c>
      <c r="T267">
        <v>-1.5842700000000001E-2</v>
      </c>
      <c r="U267" s="2"/>
      <c r="V267">
        <f t="shared" si="51"/>
        <v>2.9157299999999997E-2</v>
      </c>
      <c r="W267">
        <f t="shared" si="52"/>
        <v>2.9543217544247061E-2</v>
      </c>
      <c r="X267" s="2">
        <f t="shared" si="53"/>
        <v>1.4771608772123532E-2</v>
      </c>
      <c r="Y267" s="2">
        <f t="shared" si="54"/>
        <v>1.4771608772123527E-2</v>
      </c>
      <c r="Z267">
        <f t="shared" si="55"/>
        <v>3.8591754424706359E-4</v>
      </c>
      <c r="AA267">
        <f t="shared" si="50"/>
        <v>1.4893235095768427E-7</v>
      </c>
    </row>
    <row r="268" spans="2:27" x14ac:dyDescent="0.2">
      <c r="B268" s="2"/>
      <c r="C268" s="2"/>
      <c r="D268" s="2"/>
      <c r="E268" s="2"/>
      <c r="F268" s="2"/>
      <c r="G268" s="2"/>
      <c r="H268" s="2"/>
      <c r="I268" s="2"/>
      <c r="J268" s="2"/>
      <c r="N268" s="2"/>
      <c r="O268" s="2"/>
      <c r="S268">
        <v>-2.2699999999999999E-3</v>
      </c>
      <c r="T268">
        <v>-1.5230499999999999E-2</v>
      </c>
      <c r="U268" s="2"/>
      <c r="V268">
        <f t="shared" si="51"/>
        <v>2.9769499999999997E-2</v>
      </c>
      <c r="W268">
        <f t="shared" si="52"/>
        <v>2.9543217544247061E-2</v>
      </c>
      <c r="X268" s="2">
        <f t="shared" si="53"/>
        <v>1.4771608772123532E-2</v>
      </c>
      <c r="Y268" s="2">
        <f t="shared" si="54"/>
        <v>1.4771608772123527E-2</v>
      </c>
      <c r="Z268">
        <f t="shared" si="55"/>
        <v>-2.2628245575293665E-4</v>
      </c>
      <c r="AA268">
        <f t="shared" si="50"/>
        <v>5.1203749781579736E-8</v>
      </c>
    </row>
    <row r="269" spans="2:27" x14ac:dyDescent="0.2">
      <c r="B269" s="2"/>
      <c r="C269" s="2"/>
      <c r="D269" s="2"/>
      <c r="E269" s="2"/>
      <c r="F269" s="2"/>
      <c r="G269" s="2"/>
      <c r="H269" s="2"/>
      <c r="I269" s="2"/>
      <c r="J269" s="2"/>
      <c r="N269" s="2"/>
      <c r="O269" s="2"/>
      <c r="S269">
        <v>-2.2690000000000002E-3</v>
      </c>
      <c r="T269">
        <v>-1.4958300000000001E-2</v>
      </c>
      <c r="U269" s="2"/>
      <c r="V269">
        <f t="shared" si="51"/>
        <v>3.0041699999999998E-2</v>
      </c>
      <c r="W269">
        <f t="shared" si="52"/>
        <v>2.9543217544247061E-2</v>
      </c>
      <c r="X269" s="2">
        <f t="shared" si="53"/>
        <v>1.4771608772123532E-2</v>
      </c>
      <c r="Y269" s="2">
        <f t="shared" si="54"/>
        <v>1.4771608772123527E-2</v>
      </c>
      <c r="Z269">
        <f t="shared" si="55"/>
        <v>-4.9848245575293687E-4</v>
      </c>
      <c r="AA269">
        <f t="shared" si="50"/>
        <v>2.4848475869347865E-7</v>
      </c>
    </row>
    <row r="270" spans="2:27" x14ac:dyDescent="0.2">
      <c r="B270" s="2"/>
      <c r="C270" s="2"/>
      <c r="D270" s="2"/>
      <c r="E270" s="2"/>
      <c r="F270" s="2"/>
      <c r="G270" s="2"/>
      <c r="H270" s="2"/>
      <c r="I270" s="2"/>
      <c r="J270" s="2"/>
      <c r="N270" s="2"/>
      <c r="O270" s="2"/>
      <c r="S270">
        <v>-2.2680000000000001E-3</v>
      </c>
      <c r="T270">
        <v>-1.44841E-2</v>
      </c>
      <c r="U270" s="2"/>
      <c r="V270">
        <f t="shared" si="51"/>
        <v>3.0515899999999999E-2</v>
      </c>
      <c r="W270">
        <f t="shared" si="52"/>
        <v>2.9543217544247061E-2</v>
      </c>
      <c r="X270" s="2">
        <f t="shared" si="53"/>
        <v>1.4771608772123532E-2</v>
      </c>
      <c r="Y270" s="2">
        <f t="shared" si="54"/>
        <v>1.4771608772123527E-2</v>
      </c>
      <c r="Z270">
        <f t="shared" si="55"/>
        <v>-9.7268245575293788E-4</v>
      </c>
      <c r="AA270">
        <f t="shared" si="50"/>
        <v>9.4611115972956596E-7</v>
      </c>
    </row>
    <row r="271" spans="2:27" x14ac:dyDescent="0.2">
      <c r="B271" s="2"/>
      <c r="C271" s="2"/>
      <c r="D271" s="2"/>
      <c r="E271" s="2"/>
      <c r="F271" s="2"/>
      <c r="G271" s="2"/>
      <c r="H271" s="2"/>
      <c r="I271" s="2"/>
      <c r="J271" s="2"/>
      <c r="N271" s="2"/>
      <c r="O271" s="2"/>
      <c r="S271">
        <v>-2.2669999999999999E-3</v>
      </c>
      <c r="T271">
        <v>-1.3802200000000001E-2</v>
      </c>
      <c r="U271" s="2"/>
      <c r="V271">
        <f t="shared" si="51"/>
        <v>3.1197799999999998E-2</v>
      </c>
      <c r="W271">
        <f t="shared" si="52"/>
        <v>2.9543217544247061E-2</v>
      </c>
      <c r="X271" s="2">
        <f t="shared" si="53"/>
        <v>1.4771608772123532E-2</v>
      </c>
      <c r="Y271" s="2">
        <f t="shared" si="54"/>
        <v>1.4771608772123527E-2</v>
      </c>
      <c r="Z271">
        <f t="shared" si="55"/>
        <v>-1.6545824557529371E-3</v>
      </c>
      <c r="AA271">
        <f t="shared" si="50"/>
        <v>2.7376431028854198E-6</v>
      </c>
    </row>
    <row r="272" spans="2:27" x14ac:dyDescent="0.2">
      <c r="B272" s="2"/>
      <c r="C272" s="2"/>
      <c r="D272" s="2"/>
      <c r="E272" s="2"/>
      <c r="F272" s="2"/>
      <c r="G272" s="2"/>
      <c r="H272" s="2"/>
      <c r="I272" s="2"/>
      <c r="J272" s="2"/>
      <c r="N272" s="2"/>
      <c r="O272" s="2"/>
      <c r="S272">
        <v>-2.2659999999999998E-3</v>
      </c>
      <c r="T272">
        <v>-1.27435E-2</v>
      </c>
      <c r="U272" s="2"/>
      <c r="V272">
        <f t="shared" si="51"/>
        <v>3.22565E-2</v>
      </c>
      <c r="W272">
        <f t="shared" si="52"/>
        <v>2.9543217544247061E-2</v>
      </c>
      <c r="X272" s="2">
        <f t="shared" si="53"/>
        <v>1.4771608772123532E-2</v>
      </c>
      <c r="Y272" s="2">
        <f t="shared" si="54"/>
        <v>1.4771608772123527E-2</v>
      </c>
      <c r="Z272">
        <f t="shared" si="55"/>
        <v>-2.7132824557529397E-3</v>
      </c>
      <c r="AA272">
        <f t="shared" si="50"/>
        <v>7.3619016846967036E-6</v>
      </c>
    </row>
    <row r="273" spans="2:27" x14ac:dyDescent="0.2">
      <c r="B273" s="2"/>
      <c r="C273" s="2"/>
      <c r="D273" s="2"/>
      <c r="E273" s="2"/>
      <c r="F273" s="2"/>
      <c r="G273" s="2"/>
      <c r="H273" s="2"/>
      <c r="I273" s="2"/>
      <c r="J273" s="2"/>
      <c r="N273" s="2"/>
      <c r="O273" s="2"/>
      <c r="S273">
        <v>-2.2650000000000001E-3</v>
      </c>
      <c r="T273">
        <v>-1.2654500000000001E-2</v>
      </c>
      <c r="U273" s="2"/>
      <c r="V273">
        <f t="shared" si="51"/>
        <v>3.2345499999999999E-2</v>
      </c>
      <c r="W273">
        <f t="shared" si="52"/>
        <v>2.9543217544247061E-2</v>
      </c>
      <c r="X273" s="2">
        <f t="shared" si="53"/>
        <v>1.4771608772123532E-2</v>
      </c>
      <c r="Y273" s="2">
        <f t="shared" si="54"/>
        <v>1.4771608772123527E-2</v>
      </c>
      <c r="Z273">
        <f t="shared" si="55"/>
        <v>-2.8022824557529386E-3</v>
      </c>
      <c r="AA273">
        <f t="shared" si="50"/>
        <v>7.8527869618207199E-6</v>
      </c>
    </row>
    <row r="274" spans="2:27" x14ac:dyDescent="0.2">
      <c r="B274" s="2"/>
      <c r="C274" s="2"/>
      <c r="D274" s="2"/>
      <c r="E274" s="2"/>
      <c r="F274" s="2"/>
      <c r="G274" s="2"/>
      <c r="H274" s="2"/>
      <c r="I274" s="2"/>
      <c r="J274" s="2"/>
      <c r="N274" s="2"/>
      <c r="O274" s="2"/>
      <c r="S274">
        <v>-2.264E-3</v>
      </c>
      <c r="T274">
        <v>-1.3662199999999999E-2</v>
      </c>
      <c r="U274" s="2"/>
      <c r="V274">
        <f t="shared" si="51"/>
        <v>3.1337799999999999E-2</v>
      </c>
      <c r="W274">
        <f t="shared" si="52"/>
        <v>2.9543217544247061E-2</v>
      </c>
      <c r="X274" s="2">
        <f t="shared" si="53"/>
        <v>1.4771608772123532E-2</v>
      </c>
      <c r="Y274" s="2">
        <f t="shared" si="54"/>
        <v>1.4771608772123527E-2</v>
      </c>
      <c r="Z274">
        <f t="shared" si="55"/>
        <v>-1.7945824557529383E-3</v>
      </c>
      <c r="AA274">
        <f t="shared" si="50"/>
        <v>3.2205261904962468E-6</v>
      </c>
    </row>
    <row r="275" spans="2:27" x14ac:dyDescent="0.2">
      <c r="B275" s="2"/>
      <c r="C275" s="2"/>
      <c r="D275" s="2"/>
      <c r="E275" s="2"/>
      <c r="F275" s="2"/>
      <c r="G275" s="2"/>
      <c r="H275" s="2"/>
      <c r="I275" s="2"/>
      <c r="J275" s="2"/>
      <c r="N275" s="2"/>
      <c r="O275" s="2"/>
      <c r="S275">
        <v>-2.2629999999999998E-3</v>
      </c>
      <c r="T275">
        <v>-1.4859499999999999E-2</v>
      </c>
      <c r="U275" s="2"/>
      <c r="V275">
        <f t="shared" si="51"/>
        <v>3.0140500000000001E-2</v>
      </c>
      <c r="W275">
        <f t="shared" si="52"/>
        <v>2.9543217544247061E-2</v>
      </c>
      <c r="X275" s="2">
        <f t="shared" si="53"/>
        <v>1.4771608772123532E-2</v>
      </c>
      <c r="Y275" s="2">
        <f t="shared" si="54"/>
        <v>1.4771608772123527E-2</v>
      </c>
      <c r="Z275">
        <f t="shared" si="55"/>
        <v>-5.9728245575293992E-4</v>
      </c>
      <c r="AA275">
        <f t="shared" si="50"/>
        <v>3.5674633195026265E-7</v>
      </c>
    </row>
    <row r="276" spans="2:27" x14ac:dyDescent="0.2">
      <c r="B276" s="2"/>
      <c r="C276" s="2"/>
      <c r="D276" s="2"/>
      <c r="E276" s="2"/>
      <c r="F276" s="2"/>
      <c r="G276" s="2"/>
      <c r="H276" s="2"/>
      <c r="I276" s="2"/>
      <c r="J276" s="2"/>
      <c r="N276" s="2"/>
      <c r="O276" s="2"/>
      <c r="S276">
        <v>-2.2620000000000001E-3</v>
      </c>
      <c r="T276">
        <v>-1.51215E-2</v>
      </c>
      <c r="U276" s="2"/>
      <c r="V276">
        <f t="shared" si="51"/>
        <v>2.9878499999999999E-2</v>
      </c>
      <c r="W276">
        <f t="shared" si="52"/>
        <v>2.9543217544247061E-2</v>
      </c>
      <c r="X276" s="2">
        <f t="shared" si="53"/>
        <v>1.4771608772123532E-2</v>
      </c>
      <c r="Y276" s="2">
        <f t="shared" si="54"/>
        <v>1.4771608772123527E-2</v>
      </c>
      <c r="Z276">
        <f t="shared" si="55"/>
        <v>-3.3528245575293811E-4</v>
      </c>
      <c r="AA276">
        <f t="shared" si="50"/>
        <v>1.124143251357209E-7</v>
      </c>
    </row>
    <row r="277" spans="2:27" x14ac:dyDescent="0.2">
      <c r="B277" s="2"/>
      <c r="C277" s="2"/>
      <c r="D277" s="2"/>
      <c r="E277" s="2"/>
      <c r="F277" s="2"/>
      <c r="G277" s="2"/>
      <c r="H277" s="2"/>
      <c r="I277" s="2"/>
      <c r="J277" s="2"/>
      <c r="N277" s="2"/>
      <c r="O277" s="2"/>
      <c r="S277">
        <v>-2.261E-3</v>
      </c>
      <c r="T277">
        <v>-1.4324099999999999E-2</v>
      </c>
      <c r="U277" s="2"/>
      <c r="V277">
        <f t="shared" si="51"/>
        <v>3.0675899999999999E-2</v>
      </c>
      <c r="W277">
        <f t="shared" si="52"/>
        <v>2.9543217544247061E-2</v>
      </c>
      <c r="X277" s="2">
        <f t="shared" si="53"/>
        <v>1.4771608772123532E-2</v>
      </c>
      <c r="Y277" s="2">
        <f t="shared" si="54"/>
        <v>1.4771608772123527E-2</v>
      </c>
      <c r="Z277">
        <f t="shared" si="55"/>
        <v>-1.1326824557529383E-3</v>
      </c>
      <c r="AA277">
        <f t="shared" si="50"/>
        <v>1.282969545570507E-6</v>
      </c>
    </row>
    <row r="278" spans="2:27" x14ac:dyDescent="0.2">
      <c r="B278" s="2"/>
      <c r="C278" s="2"/>
      <c r="D278" s="2"/>
      <c r="E278" s="2"/>
      <c r="F278" s="2"/>
      <c r="G278" s="2"/>
      <c r="H278" s="2"/>
      <c r="I278" s="2"/>
      <c r="J278" s="2"/>
      <c r="N278" s="2"/>
      <c r="O278" s="2"/>
      <c r="S278">
        <v>-2.2599999999999999E-3</v>
      </c>
      <c r="T278">
        <v>-1.4153799999999999E-2</v>
      </c>
      <c r="U278" s="2"/>
      <c r="V278">
        <f t="shared" si="51"/>
        <v>3.0846199999999997E-2</v>
      </c>
      <c r="W278">
        <f t="shared" si="52"/>
        <v>2.9543217544247061E-2</v>
      </c>
      <c r="X278" s="2">
        <f t="shared" si="53"/>
        <v>1.4771608772123532E-2</v>
      </c>
      <c r="Y278" s="2">
        <f t="shared" si="54"/>
        <v>1.4771608772123527E-2</v>
      </c>
      <c r="Z278">
        <f t="shared" si="55"/>
        <v>-1.3029824557529365E-3</v>
      </c>
      <c r="AA278">
        <f t="shared" si="50"/>
        <v>1.6977632799999533E-6</v>
      </c>
    </row>
    <row r="279" spans="2:27" x14ac:dyDescent="0.2">
      <c r="B279" s="2"/>
      <c r="C279" s="2"/>
      <c r="D279" s="2"/>
      <c r="E279" s="2"/>
      <c r="F279" s="2"/>
      <c r="G279" s="2"/>
      <c r="H279" s="2"/>
      <c r="I279" s="2"/>
      <c r="J279" s="2"/>
      <c r="N279" s="2"/>
      <c r="O279" s="2"/>
      <c r="S279">
        <v>-2.2590000000000002E-3</v>
      </c>
      <c r="T279">
        <v>-1.4466E-2</v>
      </c>
      <c r="U279" s="2"/>
      <c r="V279">
        <f t="shared" si="51"/>
        <v>3.0533999999999999E-2</v>
      </c>
      <c r="W279">
        <f t="shared" si="52"/>
        <v>2.9543217544247061E-2</v>
      </c>
      <c r="X279" s="2">
        <f t="shared" si="53"/>
        <v>1.4771608772123532E-2</v>
      </c>
      <c r="Y279" s="2">
        <f t="shared" si="54"/>
        <v>1.4771608772123527E-2</v>
      </c>
      <c r="Z279">
        <f t="shared" si="55"/>
        <v>-9.9078245575293794E-4</v>
      </c>
      <c r="AA279">
        <f t="shared" si="50"/>
        <v>9.8164987462782243E-7</v>
      </c>
    </row>
    <row r="280" spans="2:27" x14ac:dyDescent="0.2">
      <c r="B280" s="2"/>
      <c r="C280" s="2"/>
      <c r="D280" s="2"/>
      <c r="E280" s="2"/>
      <c r="F280" s="2"/>
      <c r="G280" s="2"/>
      <c r="H280" s="2"/>
      <c r="I280" s="2"/>
      <c r="J280" s="2"/>
      <c r="N280" s="2"/>
      <c r="O280" s="2"/>
      <c r="S280">
        <v>-2.258E-3</v>
      </c>
      <c r="T280">
        <v>-1.46918E-2</v>
      </c>
      <c r="U280" s="2"/>
      <c r="V280">
        <f t="shared" si="51"/>
        <v>3.03082E-2</v>
      </c>
      <c r="W280">
        <f t="shared" si="52"/>
        <v>2.9543217544247061E-2</v>
      </c>
      <c r="X280" s="2">
        <f t="shared" si="53"/>
        <v>1.4771608772123532E-2</v>
      </c>
      <c r="Y280" s="2">
        <f t="shared" si="54"/>
        <v>1.4771608772123527E-2</v>
      </c>
      <c r="Z280">
        <f t="shared" si="55"/>
        <v>-7.6498245575293972E-4</v>
      </c>
      <c r="AA280">
        <f t="shared" si="50"/>
        <v>5.8519815760979841E-7</v>
      </c>
    </row>
    <row r="281" spans="2:27" x14ac:dyDescent="0.2">
      <c r="B281" s="2"/>
      <c r="C281" s="2"/>
      <c r="D281" s="2"/>
      <c r="E281" s="2"/>
      <c r="F281" s="2"/>
      <c r="G281" s="2"/>
      <c r="H281" s="2"/>
      <c r="I281" s="2"/>
      <c r="J281" s="2"/>
      <c r="N281" s="2"/>
      <c r="O281" s="2"/>
      <c r="S281">
        <v>-2.2569999999999999E-3</v>
      </c>
      <c r="T281">
        <v>-1.4865400000000001E-2</v>
      </c>
      <c r="U281" s="2"/>
      <c r="V281">
        <f t="shared" si="51"/>
        <v>3.0134599999999997E-2</v>
      </c>
      <c r="W281">
        <f t="shared" si="52"/>
        <v>2.9543217544247061E-2</v>
      </c>
      <c r="X281" s="2">
        <f t="shared" si="53"/>
        <v>1.4771608772123532E-2</v>
      </c>
      <c r="Y281" s="2">
        <f t="shared" si="54"/>
        <v>1.4771608772123527E-2</v>
      </c>
      <c r="Z281">
        <f t="shared" si="55"/>
        <v>-5.913824557529368E-4</v>
      </c>
      <c r="AA281">
        <f t="shared" si="50"/>
        <v>3.4973320897237427E-7</v>
      </c>
    </row>
    <row r="282" spans="2:27" x14ac:dyDescent="0.2">
      <c r="B282" s="2"/>
      <c r="C282" s="2"/>
      <c r="D282" s="2"/>
      <c r="E282" s="2"/>
      <c r="F282" s="2"/>
      <c r="G282" s="2"/>
      <c r="H282" s="2"/>
      <c r="I282" s="2"/>
      <c r="J282" s="2"/>
      <c r="N282" s="2"/>
      <c r="O282" s="2"/>
      <c r="S282">
        <v>-2.2560000000000002E-3</v>
      </c>
      <c r="T282">
        <v>-1.54976E-2</v>
      </c>
      <c r="U282" s="2"/>
      <c r="V282">
        <f t="shared" si="51"/>
        <v>2.9502399999999998E-2</v>
      </c>
      <c r="W282">
        <f t="shared" si="52"/>
        <v>2.9543217544247061E-2</v>
      </c>
      <c r="X282" s="2">
        <f t="shared" si="53"/>
        <v>1.4771608772123532E-2</v>
      </c>
      <c r="Y282" s="2">
        <f t="shared" si="54"/>
        <v>1.4771608772123527E-2</v>
      </c>
      <c r="Z282">
        <f t="shared" si="55"/>
        <v>4.0817544247062632E-5</v>
      </c>
      <c r="AA282">
        <f t="shared" si="50"/>
        <v>1.6660719183609157E-9</v>
      </c>
    </row>
    <row r="283" spans="2:27" x14ac:dyDescent="0.2">
      <c r="B283" s="2"/>
      <c r="C283" s="2"/>
      <c r="D283" s="2"/>
      <c r="E283" s="2"/>
      <c r="F283" s="2"/>
      <c r="G283" s="2"/>
      <c r="H283" s="2"/>
      <c r="I283" s="2"/>
      <c r="J283" s="2"/>
      <c r="N283" s="2"/>
      <c r="O283" s="2"/>
      <c r="S283">
        <v>-2.2550000000000001E-3</v>
      </c>
      <c r="T283">
        <v>-1.5626600000000001E-2</v>
      </c>
      <c r="U283" s="2"/>
      <c r="V283">
        <f t="shared" si="51"/>
        <v>2.9373399999999997E-2</v>
      </c>
      <c r="W283">
        <f t="shared" si="52"/>
        <v>2.9543217544247061E-2</v>
      </c>
      <c r="X283" s="2">
        <f t="shared" si="53"/>
        <v>1.4771608772123532E-2</v>
      </c>
      <c r="Y283" s="2">
        <f t="shared" si="54"/>
        <v>1.4771608772123527E-2</v>
      </c>
      <c r="Z283">
        <f t="shared" si="55"/>
        <v>1.6981754424706327E-4</v>
      </c>
      <c r="AA283">
        <f t="shared" si="50"/>
        <v>2.8837998334103291E-8</v>
      </c>
    </row>
    <row r="284" spans="2:27" x14ac:dyDescent="0.2">
      <c r="B284" s="2"/>
      <c r="C284" s="2"/>
      <c r="D284" s="2"/>
      <c r="E284" s="2"/>
      <c r="F284" s="2"/>
      <c r="G284" s="2"/>
      <c r="H284" s="2"/>
      <c r="I284" s="2"/>
      <c r="J284" s="2"/>
      <c r="N284" s="2"/>
      <c r="O284" s="2"/>
      <c r="S284">
        <v>-2.2539999999999999E-3</v>
      </c>
      <c r="T284">
        <v>-1.5400799999999999E-2</v>
      </c>
      <c r="U284" s="2"/>
      <c r="V284">
        <f t="shared" si="51"/>
        <v>2.9599199999999999E-2</v>
      </c>
      <c r="W284">
        <f t="shared" si="52"/>
        <v>2.9543217544247061E-2</v>
      </c>
      <c r="X284" s="2">
        <f t="shared" si="53"/>
        <v>1.4771608772123532E-2</v>
      </c>
      <c r="Y284" s="2">
        <f t="shared" si="54"/>
        <v>1.4771608772123527E-2</v>
      </c>
      <c r="Z284">
        <f t="shared" si="55"/>
        <v>-5.598245575293842E-5</v>
      </c>
      <c r="AA284">
        <f t="shared" si="50"/>
        <v>3.1340353521297078E-9</v>
      </c>
    </row>
    <row r="285" spans="2:27" x14ac:dyDescent="0.2">
      <c r="B285" s="2"/>
      <c r="C285" s="2"/>
      <c r="D285" s="2"/>
      <c r="E285" s="2"/>
      <c r="F285" s="2"/>
      <c r="G285" s="2"/>
      <c r="H285" s="2"/>
      <c r="I285" s="2"/>
      <c r="J285" s="2"/>
      <c r="N285" s="2"/>
      <c r="O285" s="2"/>
      <c r="S285">
        <v>-2.2529999999999998E-3</v>
      </c>
      <c r="T285">
        <v>-1.53557E-2</v>
      </c>
      <c r="U285" s="2"/>
      <c r="V285">
        <f t="shared" si="51"/>
        <v>2.9644299999999998E-2</v>
      </c>
      <c r="W285">
        <f t="shared" si="52"/>
        <v>2.9543217544247061E-2</v>
      </c>
      <c r="X285" s="2">
        <f t="shared" si="53"/>
        <v>1.4771608772123532E-2</v>
      </c>
      <c r="Y285" s="2">
        <f t="shared" si="54"/>
        <v>1.4771608772123527E-2</v>
      </c>
      <c r="Z285">
        <f t="shared" si="55"/>
        <v>-1.0108245575293773E-4</v>
      </c>
      <c r="AA285">
        <f t="shared" si="50"/>
        <v>1.0217662861044613E-8</v>
      </c>
    </row>
    <row r="286" spans="2:27" x14ac:dyDescent="0.2">
      <c r="B286" s="2"/>
      <c r="C286" s="2"/>
      <c r="D286" s="2"/>
      <c r="E286" s="2"/>
      <c r="F286" s="2"/>
      <c r="G286" s="2"/>
      <c r="H286" s="2"/>
      <c r="I286" s="2"/>
      <c r="J286" s="2"/>
      <c r="N286" s="2"/>
      <c r="O286" s="2"/>
      <c r="S286">
        <v>-2.2520000000000001E-3</v>
      </c>
      <c r="T286">
        <v>-1.5014400000000001E-2</v>
      </c>
      <c r="U286" s="2"/>
      <c r="V286">
        <f t="shared" si="51"/>
        <v>2.9985599999999998E-2</v>
      </c>
      <c r="W286">
        <f t="shared" si="52"/>
        <v>2.9543217544247061E-2</v>
      </c>
      <c r="X286" s="2">
        <f t="shared" si="53"/>
        <v>1.4771608772123532E-2</v>
      </c>
      <c r="Y286" s="2">
        <f t="shared" si="54"/>
        <v>1.4771608772123527E-2</v>
      </c>
      <c r="Z286">
        <f t="shared" si="55"/>
        <v>-4.4238245575293697E-4</v>
      </c>
      <c r="AA286">
        <f t="shared" si="50"/>
        <v>1.9570223715799923E-7</v>
      </c>
    </row>
    <row r="287" spans="2:27" x14ac:dyDescent="0.2">
      <c r="B287" s="2"/>
      <c r="C287" s="2"/>
      <c r="D287" s="2"/>
      <c r="E287" s="2"/>
      <c r="F287" s="2"/>
      <c r="G287" s="2"/>
      <c r="H287" s="2"/>
      <c r="I287" s="2"/>
      <c r="J287" s="2"/>
      <c r="N287" s="2"/>
      <c r="O287" s="2"/>
      <c r="S287">
        <v>-2.251E-3</v>
      </c>
      <c r="T287">
        <v>-1.4624099999999999E-2</v>
      </c>
      <c r="U287" s="2"/>
      <c r="V287">
        <f t="shared" si="51"/>
        <v>3.0375899999999997E-2</v>
      </c>
      <c r="W287">
        <f t="shared" si="52"/>
        <v>2.9543217544247061E-2</v>
      </c>
      <c r="X287" s="2">
        <f t="shared" si="53"/>
        <v>1.4771608772123532E-2</v>
      </c>
      <c r="Y287" s="2">
        <f t="shared" si="54"/>
        <v>1.4771608772123527E-2</v>
      </c>
      <c r="Z287">
        <f t="shared" si="55"/>
        <v>-8.3268245575293665E-4</v>
      </c>
      <c r="AA287">
        <f t="shared" si="50"/>
        <v>6.9336007211874132E-7</v>
      </c>
    </row>
    <row r="288" spans="2:27" x14ac:dyDescent="0.2">
      <c r="B288" s="2"/>
      <c r="C288" s="2"/>
      <c r="D288" s="2"/>
      <c r="E288" s="2"/>
      <c r="F288" s="2"/>
      <c r="G288" s="2"/>
      <c r="H288" s="2"/>
      <c r="I288" s="2"/>
      <c r="J288" s="2"/>
      <c r="N288" s="2"/>
      <c r="O288" s="2"/>
      <c r="S288">
        <v>-2.2499999999999998E-3</v>
      </c>
      <c r="T288">
        <v>-1.4626699999999999E-2</v>
      </c>
      <c r="U288" s="2"/>
      <c r="V288">
        <f t="shared" si="51"/>
        <v>3.0373299999999999E-2</v>
      </c>
      <c r="W288">
        <f t="shared" si="52"/>
        <v>2.9543217544247061E-2</v>
      </c>
      <c r="X288" s="2">
        <f t="shared" si="53"/>
        <v>1.4771608772123532E-2</v>
      </c>
      <c r="Y288" s="2">
        <f t="shared" si="54"/>
        <v>1.4771608772123527E-2</v>
      </c>
      <c r="Z288">
        <f t="shared" si="55"/>
        <v>-8.3008245575293821E-4</v>
      </c>
      <c r="AA288">
        <f t="shared" si="50"/>
        <v>6.8903688334882866E-7</v>
      </c>
    </row>
    <row r="289" spans="2:27" x14ac:dyDescent="0.2">
      <c r="B289" s="2"/>
      <c r="C289" s="2"/>
      <c r="D289" s="2"/>
      <c r="E289" s="2"/>
      <c r="F289" s="2"/>
      <c r="G289" s="2"/>
      <c r="H289" s="2"/>
      <c r="I289" s="2"/>
      <c r="J289" s="2"/>
      <c r="N289" s="2"/>
      <c r="O289" s="2"/>
      <c r="S289">
        <v>-2.2490000000000001E-3</v>
      </c>
      <c r="T289">
        <v>-1.5264700000000001E-2</v>
      </c>
      <c r="U289" s="2"/>
      <c r="V289">
        <f t="shared" si="51"/>
        <v>2.9735299999999999E-2</v>
      </c>
      <c r="W289">
        <f t="shared" si="52"/>
        <v>2.9543217544247061E-2</v>
      </c>
      <c r="X289" s="2">
        <f t="shared" si="53"/>
        <v>1.4771608772123532E-2</v>
      </c>
      <c r="Y289" s="2">
        <f t="shared" si="54"/>
        <v>1.4771608772123527E-2</v>
      </c>
      <c r="Z289">
        <f t="shared" si="55"/>
        <v>-1.9208245575293853E-4</v>
      </c>
      <c r="AA289">
        <f t="shared" si="50"/>
        <v>3.6895669808079588E-8</v>
      </c>
    </row>
    <row r="290" spans="2:27" x14ac:dyDescent="0.2">
      <c r="B290" s="2"/>
      <c r="C290" s="2"/>
      <c r="D290" s="2"/>
      <c r="E290" s="2"/>
      <c r="F290" s="2"/>
      <c r="G290" s="2"/>
      <c r="H290" s="2"/>
      <c r="I290" s="2"/>
      <c r="J290" s="2"/>
      <c r="N290" s="2"/>
      <c r="O290" s="2"/>
      <c r="S290">
        <v>-2.248E-3</v>
      </c>
      <c r="T290">
        <v>-1.54576E-2</v>
      </c>
      <c r="U290" s="2"/>
      <c r="V290">
        <f t="shared" si="51"/>
        <v>2.9542399999999996E-2</v>
      </c>
      <c r="W290">
        <f t="shared" si="52"/>
        <v>2.9543217544247061E-2</v>
      </c>
      <c r="X290" s="2">
        <f t="shared" si="53"/>
        <v>1.4771608772123532E-2</v>
      </c>
      <c r="Y290" s="2">
        <f t="shared" si="54"/>
        <v>1.4771608772123527E-2</v>
      </c>
      <c r="Z290">
        <f t="shared" si="55"/>
        <v>8.1754424706426132E-7</v>
      </c>
      <c r="AA290">
        <f t="shared" si="50"/>
        <v>6.6837859590786998E-13</v>
      </c>
    </row>
    <row r="291" spans="2:27" x14ac:dyDescent="0.2">
      <c r="B291" s="2"/>
      <c r="C291" s="2"/>
      <c r="D291" s="2"/>
      <c r="E291" s="2"/>
      <c r="F291" s="2"/>
      <c r="G291" s="2"/>
      <c r="H291" s="2"/>
      <c r="I291" s="2"/>
      <c r="J291" s="2"/>
      <c r="N291" s="2"/>
      <c r="O291" s="2"/>
      <c r="S291">
        <v>-2.2469999999999999E-3</v>
      </c>
      <c r="T291">
        <v>-1.46596E-2</v>
      </c>
      <c r="U291" s="2"/>
      <c r="V291">
        <f t="shared" si="51"/>
        <v>3.0340399999999997E-2</v>
      </c>
      <c r="W291">
        <f t="shared" si="52"/>
        <v>2.9543217544247061E-2</v>
      </c>
      <c r="X291" s="2">
        <f t="shared" si="53"/>
        <v>1.4771608772123532E-2</v>
      </c>
      <c r="Y291" s="2">
        <f t="shared" si="54"/>
        <v>1.4771608772123527E-2</v>
      </c>
      <c r="Z291">
        <f t="shared" si="55"/>
        <v>-7.9718245575293584E-4</v>
      </c>
      <c r="AA291">
        <f t="shared" si="50"/>
        <v>6.3549986776028146E-7</v>
      </c>
    </row>
    <row r="292" spans="2:27" x14ac:dyDescent="0.2">
      <c r="B292" s="2"/>
      <c r="C292" s="2"/>
      <c r="D292" s="2"/>
      <c r="E292" s="2"/>
      <c r="F292" s="2"/>
      <c r="G292" s="2"/>
      <c r="H292" s="2"/>
      <c r="I292" s="2"/>
      <c r="J292" s="2"/>
      <c r="N292" s="2"/>
      <c r="O292" s="2"/>
      <c r="S292">
        <v>-2.2460000000000002E-3</v>
      </c>
      <c r="T292">
        <v>-1.4345399999999999E-2</v>
      </c>
      <c r="U292" s="2"/>
      <c r="V292">
        <f t="shared" si="51"/>
        <v>3.0654599999999997E-2</v>
      </c>
      <c r="W292">
        <f t="shared" si="52"/>
        <v>2.9543217544247061E-2</v>
      </c>
      <c r="X292" s="2">
        <f t="shared" si="53"/>
        <v>1.4771608772123532E-2</v>
      </c>
      <c r="Y292" s="2">
        <f t="shared" si="54"/>
        <v>1.4771608772123527E-2</v>
      </c>
      <c r="Z292">
        <f t="shared" si="55"/>
        <v>-1.1113824557529364E-3</v>
      </c>
      <c r="AA292">
        <f t="shared" si="50"/>
        <v>1.2351709629554277E-6</v>
      </c>
    </row>
    <row r="293" spans="2:27" x14ac:dyDescent="0.2">
      <c r="B293" s="2"/>
      <c r="C293" s="2"/>
      <c r="D293" s="2"/>
      <c r="E293" s="2"/>
      <c r="F293" s="2"/>
      <c r="G293" s="2"/>
      <c r="H293" s="2"/>
      <c r="I293" s="2"/>
      <c r="J293" s="2"/>
      <c r="N293" s="2"/>
      <c r="O293" s="2"/>
      <c r="S293">
        <v>-2.245E-3</v>
      </c>
      <c r="T293">
        <v>-1.42912E-2</v>
      </c>
      <c r="U293" s="2"/>
      <c r="V293">
        <f t="shared" si="51"/>
        <v>3.0708799999999998E-2</v>
      </c>
      <c r="W293">
        <f t="shared" si="52"/>
        <v>2.9543217544247061E-2</v>
      </c>
      <c r="X293" s="2">
        <f t="shared" si="53"/>
        <v>1.4771608772123532E-2</v>
      </c>
      <c r="Y293" s="2">
        <f t="shared" si="54"/>
        <v>1.4771608772123527E-2</v>
      </c>
      <c r="Z293">
        <f t="shared" si="55"/>
        <v>-1.1655824557529372E-3</v>
      </c>
      <c r="AA293">
        <f t="shared" ref="AA293:AA356" si="56">Z293^2</f>
        <v>1.3585824611590478E-6</v>
      </c>
    </row>
    <row r="294" spans="2:27" x14ac:dyDescent="0.2">
      <c r="B294" s="2"/>
      <c r="C294" s="2"/>
      <c r="D294" s="2"/>
      <c r="E294" s="2"/>
      <c r="F294" s="2"/>
      <c r="G294" s="2"/>
      <c r="H294" s="2"/>
      <c r="I294" s="2"/>
      <c r="J294" s="2"/>
      <c r="N294" s="2"/>
      <c r="O294" s="2"/>
      <c r="S294">
        <v>-2.2439999999999999E-3</v>
      </c>
      <c r="T294">
        <v>-1.4460199999999999E-2</v>
      </c>
      <c r="U294" s="2"/>
      <c r="V294">
        <f t="shared" ref="V294:V357" si="57">T294+$V$35</f>
        <v>3.0539799999999999E-2</v>
      </c>
      <c r="W294">
        <f t="shared" ref="W294:W357" si="58">X294+Y294</f>
        <v>2.9543217544247061E-2</v>
      </c>
      <c r="X294" s="2">
        <f t="shared" ref="X294:X357" si="59">$T$6*EXP(-4*LN(2)*((U294-$T$8)^2)/($T$7^2))+$T$9</f>
        <v>1.4771608772123532E-2</v>
      </c>
      <c r="Y294" s="2">
        <f t="shared" ref="Y294:Y357" si="60">$U$6*EXP(-4*LN(2)*((U294-$U$8)^2)/($U$7^2))+$U$9</f>
        <v>1.4771608772123527E-2</v>
      </c>
      <c r="Z294">
        <f t="shared" ref="Z294:Z357" si="61">W294-V294</f>
        <v>-9.9658245575293819E-4</v>
      </c>
      <c r="AA294">
        <f t="shared" si="56"/>
        <v>9.9317659111455694E-7</v>
      </c>
    </row>
    <row r="295" spans="2:27" x14ac:dyDescent="0.2">
      <c r="B295" s="2"/>
      <c r="C295" s="2"/>
      <c r="D295" s="2"/>
      <c r="E295" s="2"/>
      <c r="F295" s="2"/>
      <c r="G295" s="2"/>
      <c r="H295" s="2"/>
      <c r="I295" s="2"/>
      <c r="J295" s="2"/>
      <c r="N295" s="2"/>
      <c r="O295" s="2"/>
      <c r="S295">
        <v>-2.2430000000000002E-3</v>
      </c>
      <c r="T295">
        <v>-1.44099E-2</v>
      </c>
      <c r="U295" s="2"/>
      <c r="V295">
        <f t="shared" si="57"/>
        <v>3.0590099999999999E-2</v>
      </c>
      <c r="W295">
        <f t="shared" si="58"/>
        <v>2.9543217544247061E-2</v>
      </c>
      <c r="X295" s="2">
        <f t="shared" si="59"/>
        <v>1.4771608772123532E-2</v>
      </c>
      <c r="Y295" s="2">
        <f t="shared" si="60"/>
        <v>1.4771608772123527E-2</v>
      </c>
      <c r="Z295">
        <f t="shared" si="61"/>
        <v>-1.0468824557529378E-3</v>
      </c>
      <c r="AA295">
        <f t="shared" si="56"/>
        <v>1.0959628761633018E-6</v>
      </c>
    </row>
    <row r="296" spans="2:27" x14ac:dyDescent="0.2">
      <c r="B296" s="2"/>
      <c r="C296" s="2"/>
      <c r="D296" s="2"/>
      <c r="E296" s="2"/>
      <c r="F296" s="2"/>
      <c r="G296" s="2"/>
      <c r="H296" s="2"/>
      <c r="I296" s="2"/>
      <c r="J296" s="2"/>
      <c r="N296" s="2"/>
      <c r="O296" s="2"/>
      <c r="S296">
        <v>-2.2420000000000001E-3</v>
      </c>
      <c r="T296">
        <v>-1.43944E-2</v>
      </c>
      <c r="U296" s="2"/>
      <c r="V296">
        <f t="shared" si="57"/>
        <v>3.0605599999999997E-2</v>
      </c>
      <c r="W296">
        <f t="shared" si="58"/>
        <v>2.9543217544247061E-2</v>
      </c>
      <c r="X296" s="2">
        <f t="shared" si="59"/>
        <v>1.4771608772123532E-2</v>
      </c>
      <c r="Y296" s="2">
        <f t="shared" si="60"/>
        <v>1.4771608772123527E-2</v>
      </c>
      <c r="Z296">
        <f t="shared" si="61"/>
        <v>-1.062382455752936E-3</v>
      </c>
      <c r="AA296">
        <f t="shared" si="56"/>
        <v>1.1286564822916389E-6</v>
      </c>
    </row>
    <row r="297" spans="2:27" x14ac:dyDescent="0.2">
      <c r="B297" s="2"/>
      <c r="C297" s="2"/>
      <c r="D297" s="2"/>
      <c r="E297" s="2"/>
      <c r="F297" s="2"/>
      <c r="G297" s="2"/>
      <c r="H297" s="2"/>
      <c r="I297" s="2"/>
      <c r="J297" s="2"/>
      <c r="N297" s="2"/>
      <c r="O297" s="2"/>
      <c r="S297">
        <v>-2.2409999999999999E-3</v>
      </c>
      <c r="T297">
        <v>-1.49815E-2</v>
      </c>
      <c r="U297" s="2"/>
      <c r="V297">
        <f t="shared" si="57"/>
        <v>3.0018499999999997E-2</v>
      </c>
      <c r="W297">
        <f t="shared" si="58"/>
        <v>2.9543217544247061E-2</v>
      </c>
      <c r="X297" s="2">
        <f t="shared" si="59"/>
        <v>1.4771608772123532E-2</v>
      </c>
      <c r="Y297" s="2">
        <f t="shared" si="60"/>
        <v>1.4771608772123527E-2</v>
      </c>
      <c r="Z297">
        <f t="shared" si="61"/>
        <v>-4.7528245575293587E-4</v>
      </c>
      <c r="AA297">
        <f t="shared" si="56"/>
        <v>2.2589341274654144E-7</v>
      </c>
    </row>
    <row r="298" spans="2:27" x14ac:dyDescent="0.2">
      <c r="B298" s="2"/>
      <c r="C298" s="2"/>
      <c r="D298" s="2"/>
      <c r="E298" s="2"/>
      <c r="F298" s="2"/>
      <c r="G298" s="2"/>
      <c r="H298" s="2"/>
      <c r="I298" s="2"/>
      <c r="J298" s="2"/>
      <c r="N298" s="2"/>
      <c r="O298" s="2"/>
      <c r="S298">
        <v>-2.2399999999999998E-3</v>
      </c>
      <c r="T298">
        <v>-1.54711E-2</v>
      </c>
      <c r="U298" s="2"/>
      <c r="V298">
        <f t="shared" si="57"/>
        <v>2.9528899999999997E-2</v>
      </c>
      <c r="W298">
        <f t="shared" si="58"/>
        <v>2.9543217544247061E-2</v>
      </c>
      <c r="X298" s="2">
        <f t="shared" si="59"/>
        <v>1.4771608772123532E-2</v>
      </c>
      <c r="Y298" s="2">
        <f t="shared" si="60"/>
        <v>1.4771608772123527E-2</v>
      </c>
      <c r="Z298">
        <f t="shared" si="61"/>
        <v>1.4317544247063885E-5</v>
      </c>
      <c r="AA298">
        <f t="shared" si="56"/>
        <v>2.0499207326663214E-10</v>
      </c>
    </row>
    <row r="299" spans="2:27" x14ac:dyDescent="0.2">
      <c r="B299" s="2"/>
      <c r="C299" s="2"/>
      <c r="D299" s="2"/>
      <c r="E299" s="2"/>
      <c r="F299" s="2"/>
      <c r="G299" s="2"/>
      <c r="H299" s="2"/>
      <c r="I299" s="2"/>
      <c r="J299" s="2"/>
      <c r="N299" s="2"/>
      <c r="O299" s="2"/>
      <c r="S299">
        <v>-2.2390000000000001E-3</v>
      </c>
      <c r="T299">
        <v>-1.5235E-2</v>
      </c>
      <c r="U299" s="2"/>
      <c r="V299">
        <f t="shared" si="57"/>
        <v>2.9765E-2</v>
      </c>
      <c r="W299">
        <f t="shared" si="58"/>
        <v>2.9543217544247061E-2</v>
      </c>
      <c r="X299" s="2">
        <f t="shared" si="59"/>
        <v>1.4771608772123532E-2</v>
      </c>
      <c r="Y299" s="2">
        <f t="shared" si="60"/>
        <v>1.4771608772123527E-2</v>
      </c>
      <c r="Z299">
        <f t="shared" si="61"/>
        <v>-2.2178245575293909E-4</v>
      </c>
      <c r="AA299">
        <f t="shared" si="56"/>
        <v>4.9187457679804383E-8</v>
      </c>
    </row>
    <row r="300" spans="2:27" x14ac:dyDescent="0.2">
      <c r="B300" s="2"/>
      <c r="C300" s="2"/>
      <c r="D300" s="2"/>
      <c r="E300" s="2"/>
      <c r="F300" s="2"/>
      <c r="G300" s="2"/>
      <c r="H300" s="2"/>
      <c r="I300" s="2"/>
      <c r="J300" s="2"/>
      <c r="N300" s="2"/>
      <c r="O300" s="2"/>
      <c r="S300">
        <v>-2.238E-3</v>
      </c>
      <c r="T300">
        <v>-1.52628E-2</v>
      </c>
      <c r="U300" s="2"/>
      <c r="V300">
        <f t="shared" si="57"/>
        <v>2.9737199999999998E-2</v>
      </c>
      <c r="W300">
        <f t="shared" si="58"/>
        <v>2.9543217544247061E-2</v>
      </c>
      <c r="X300" s="2">
        <f t="shared" si="59"/>
        <v>1.4771608772123532E-2</v>
      </c>
      <c r="Y300" s="2">
        <f t="shared" si="60"/>
        <v>1.4771608772123527E-2</v>
      </c>
      <c r="Z300">
        <f t="shared" si="61"/>
        <v>-1.9398245575293765E-4</v>
      </c>
      <c r="AA300">
        <f t="shared" si="56"/>
        <v>3.7629193139940415E-8</v>
      </c>
    </row>
    <row r="301" spans="2:27" x14ac:dyDescent="0.2">
      <c r="B301" s="2"/>
      <c r="C301" s="2"/>
      <c r="D301" s="2"/>
      <c r="E301" s="2"/>
      <c r="F301" s="2"/>
      <c r="G301" s="2"/>
      <c r="H301" s="2"/>
      <c r="I301" s="2"/>
      <c r="J301" s="2"/>
      <c r="N301" s="2"/>
      <c r="O301" s="2"/>
      <c r="S301">
        <v>-2.2369999999999998E-3</v>
      </c>
      <c r="T301">
        <v>-1.50428E-2</v>
      </c>
      <c r="U301" s="2"/>
      <c r="V301">
        <f t="shared" si="57"/>
        <v>2.9957199999999996E-2</v>
      </c>
      <c r="W301">
        <f t="shared" si="58"/>
        <v>2.9543217544247061E-2</v>
      </c>
      <c r="X301" s="2">
        <f t="shared" si="59"/>
        <v>1.4771608772123532E-2</v>
      </c>
      <c r="Y301" s="2">
        <f t="shared" si="60"/>
        <v>1.4771608772123527E-2</v>
      </c>
      <c r="Z301">
        <f t="shared" si="61"/>
        <v>-4.1398245575293563E-4</v>
      </c>
      <c r="AA301">
        <f t="shared" si="56"/>
        <v>1.713814736712313E-7</v>
      </c>
    </row>
    <row r="302" spans="2:27" x14ac:dyDescent="0.2">
      <c r="B302" s="2"/>
      <c r="C302" s="2"/>
      <c r="D302" s="2"/>
      <c r="E302" s="2"/>
      <c r="F302" s="2"/>
      <c r="G302" s="2"/>
      <c r="H302" s="2"/>
      <c r="I302" s="2"/>
      <c r="J302" s="2"/>
      <c r="N302" s="2"/>
      <c r="O302" s="2"/>
      <c r="S302">
        <v>-2.2360000000000001E-3</v>
      </c>
      <c r="T302">
        <v>-1.47905E-2</v>
      </c>
      <c r="U302" s="2"/>
      <c r="V302">
        <f t="shared" si="57"/>
        <v>3.02095E-2</v>
      </c>
      <c r="W302">
        <f t="shared" si="58"/>
        <v>2.9543217544247061E-2</v>
      </c>
      <c r="X302" s="2">
        <f t="shared" si="59"/>
        <v>1.4771608772123532E-2</v>
      </c>
      <c r="Y302" s="2">
        <f t="shared" si="60"/>
        <v>1.4771608772123527E-2</v>
      </c>
      <c r="Z302">
        <f t="shared" si="61"/>
        <v>-6.6628245575293954E-4</v>
      </c>
      <c r="AA302">
        <f t="shared" si="56"/>
        <v>4.4393231084416785E-7</v>
      </c>
    </row>
    <row r="303" spans="2:27" x14ac:dyDescent="0.2">
      <c r="B303" s="2"/>
      <c r="C303" s="2"/>
      <c r="D303" s="2"/>
      <c r="E303" s="2"/>
      <c r="F303" s="2"/>
      <c r="G303" s="2"/>
      <c r="H303" s="2"/>
      <c r="I303" s="2"/>
      <c r="J303" s="2"/>
      <c r="N303" s="2"/>
      <c r="O303" s="2"/>
      <c r="S303">
        <v>-2.235E-3</v>
      </c>
      <c r="T303">
        <v>-1.4797599999999999E-2</v>
      </c>
      <c r="U303" s="2"/>
      <c r="V303">
        <f t="shared" si="57"/>
        <v>3.0202399999999997E-2</v>
      </c>
      <c r="W303">
        <f t="shared" si="58"/>
        <v>2.9543217544247061E-2</v>
      </c>
      <c r="X303" s="2">
        <f t="shared" si="59"/>
        <v>1.4771608772123532E-2</v>
      </c>
      <c r="Y303" s="2">
        <f t="shared" si="60"/>
        <v>1.4771608772123527E-2</v>
      </c>
      <c r="Z303">
        <f t="shared" si="61"/>
        <v>-6.591824557529366E-4</v>
      </c>
      <c r="AA303">
        <f t="shared" si="56"/>
        <v>4.345215099724722E-7</v>
      </c>
    </row>
    <row r="304" spans="2:27" x14ac:dyDescent="0.2">
      <c r="B304" s="2"/>
      <c r="C304" s="2"/>
      <c r="D304" s="2"/>
      <c r="E304" s="2"/>
      <c r="F304" s="2"/>
      <c r="G304" s="2"/>
      <c r="H304" s="2"/>
      <c r="I304" s="2"/>
      <c r="J304" s="2"/>
      <c r="N304" s="2"/>
      <c r="O304" s="2"/>
      <c r="S304">
        <v>-2.2339999999999999E-3</v>
      </c>
      <c r="T304">
        <v>-1.48602E-2</v>
      </c>
      <c r="U304" s="2"/>
      <c r="V304">
        <f t="shared" si="57"/>
        <v>3.0139799999999998E-2</v>
      </c>
      <c r="W304">
        <f t="shared" si="58"/>
        <v>2.9543217544247061E-2</v>
      </c>
      <c r="X304" s="2">
        <f t="shared" si="59"/>
        <v>1.4771608772123532E-2</v>
      </c>
      <c r="Y304" s="2">
        <f t="shared" si="60"/>
        <v>1.4771608772123527E-2</v>
      </c>
      <c r="Z304">
        <f t="shared" si="61"/>
        <v>-5.9658245575293714E-4</v>
      </c>
      <c r="AA304">
        <f t="shared" si="56"/>
        <v>3.5591062651220523E-7</v>
      </c>
    </row>
    <row r="305" spans="2:27" x14ac:dyDescent="0.2">
      <c r="B305" s="2"/>
      <c r="C305" s="2"/>
      <c r="D305" s="2"/>
      <c r="E305" s="2"/>
      <c r="F305" s="2"/>
      <c r="G305" s="2"/>
      <c r="H305" s="2"/>
      <c r="I305" s="2"/>
      <c r="J305" s="2"/>
      <c r="N305" s="2"/>
      <c r="O305" s="2"/>
      <c r="S305">
        <v>-2.2330000000000002E-3</v>
      </c>
      <c r="T305">
        <v>-1.4773100000000001E-2</v>
      </c>
      <c r="U305" s="2"/>
      <c r="V305">
        <f t="shared" si="57"/>
        <v>3.0226899999999998E-2</v>
      </c>
      <c r="W305">
        <f t="shared" si="58"/>
        <v>2.9543217544247061E-2</v>
      </c>
      <c r="X305" s="2">
        <f t="shared" si="59"/>
        <v>1.4771608772123532E-2</v>
      </c>
      <c r="Y305" s="2">
        <f t="shared" si="60"/>
        <v>1.4771608772123527E-2</v>
      </c>
      <c r="Z305">
        <f t="shared" si="61"/>
        <v>-6.8368245575293682E-4</v>
      </c>
      <c r="AA305">
        <f t="shared" si="56"/>
        <v>4.6742170030436643E-7</v>
      </c>
    </row>
    <row r="306" spans="2:27" x14ac:dyDescent="0.2">
      <c r="B306" s="2"/>
      <c r="C306" s="2"/>
      <c r="D306" s="2"/>
      <c r="E306" s="2"/>
      <c r="F306" s="2"/>
      <c r="G306" s="2"/>
      <c r="H306" s="2"/>
      <c r="I306" s="2"/>
      <c r="J306" s="2"/>
      <c r="N306" s="2"/>
      <c r="O306" s="2"/>
      <c r="S306">
        <v>-2.232E-3</v>
      </c>
      <c r="T306">
        <v>-1.47692E-2</v>
      </c>
      <c r="U306" s="2"/>
      <c r="V306">
        <f t="shared" si="57"/>
        <v>3.0230799999999999E-2</v>
      </c>
      <c r="W306">
        <f t="shared" si="58"/>
        <v>2.9543217544247061E-2</v>
      </c>
      <c r="X306" s="2">
        <f t="shared" si="59"/>
        <v>1.4771608772123532E-2</v>
      </c>
      <c r="Y306" s="2">
        <f t="shared" si="60"/>
        <v>1.4771608772123527E-2</v>
      </c>
      <c r="Z306">
        <f t="shared" si="61"/>
        <v>-6.8758245575293794E-4</v>
      </c>
      <c r="AA306">
        <f t="shared" si="56"/>
        <v>4.7276963345924084E-7</v>
      </c>
    </row>
    <row r="307" spans="2:27" x14ac:dyDescent="0.2">
      <c r="B307" s="2"/>
      <c r="C307" s="2"/>
      <c r="D307" s="2"/>
      <c r="E307" s="2"/>
      <c r="F307" s="2"/>
      <c r="G307" s="2"/>
      <c r="H307" s="2"/>
      <c r="I307" s="2"/>
      <c r="J307" s="2"/>
      <c r="N307" s="2"/>
      <c r="O307" s="2"/>
      <c r="S307">
        <v>-2.2309999999999999E-3</v>
      </c>
      <c r="T307">
        <v>-1.4704699999999999E-2</v>
      </c>
      <c r="U307" s="2"/>
      <c r="V307">
        <f t="shared" si="57"/>
        <v>3.0295299999999997E-2</v>
      </c>
      <c r="W307">
        <f t="shared" si="58"/>
        <v>2.9543217544247061E-2</v>
      </c>
      <c r="X307" s="2">
        <f t="shared" si="59"/>
        <v>1.4771608772123532E-2</v>
      </c>
      <c r="Y307" s="2">
        <f t="shared" si="60"/>
        <v>1.4771608772123527E-2</v>
      </c>
      <c r="Z307">
        <f t="shared" si="61"/>
        <v>-7.5208245575293653E-4</v>
      </c>
      <c r="AA307">
        <f t="shared" si="56"/>
        <v>5.6562802025136775E-7</v>
      </c>
    </row>
    <row r="308" spans="2:27" x14ac:dyDescent="0.2">
      <c r="B308" s="2"/>
      <c r="C308" s="2"/>
      <c r="D308" s="2"/>
      <c r="E308" s="2"/>
      <c r="F308" s="2"/>
      <c r="G308" s="2"/>
      <c r="H308" s="2"/>
      <c r="I308" s="2"/>
      <c r="J308" s="2"/>
      <c r="N308" s="2"/>
      <c r="O308" s="2"/>
      <c r="S308">
        <v>-2.2300000000000002E-3</v>
      </c>
      <c r="T308">
        <v>-1.4951799999999999E-2</v>
      </c>
      <c r="U308" s="2"/>
      <c r="V308">
        <f t="shared" si="57"/>
        <v>3.0048199999999997E-2</v>
      </c>
      <c r="W308">
        <f t="shared" si="58"/>
        <v>2.9543217544247061E-2</v>
      </c>
      <c r="X308" s="2">
        <f t="shared" si="59"/>
        <v>1.4771608772123532E-2</v>
      </c>
      <c r="Y308" s="2">
        <f t="shared" si="60"/>
        <v>1.4771608772123527E-2</v>
      </c>
      <c r="Z308">
        <f t="shared" si="61"/>
        <v>-5.0498245575293643E-4</v>
      </c>
      <c r="AA308">
        <f t="shared" si="56"/>
        <v>2.5500728061826638E-7</v>
      </c>
    </row>
    <row r="309" spans="2:27" x14ac:dyDescent="0.2">
      <c r="B309" s="2"/>
      <c r="C309" s="2"/>
      <c r="D309" s="2"/>
      <c r="E309" s="2"/>
      <c r="F309" s="2"/>
      <c r="G309" s="2"/>
      <c r="H309" s="2"/>
      <c r="I309" s="2"/>
      <c r="J309" s="2"/>
      <c r="N309" s="2"/>
      <c r="O309" s="2"/>
      <c r="S309">
        <v>-2.2290000000000001E-3</v>
      </c>
      <c r="T309">
        <v>-1.53253E-2</v>
      </c>
      <c r="U309" s="2"/>
      <c r="V309">
        <f t="shared" si="57"/>
        <v>2.9674699999999998E-2</v>
      </c>
      <c r="W309">
        <f t="shared" si="58"/>
        <v>2.9543217544247061E-2</v>
      </c>
      <c r="X309" s="2">
        <f t="shared" si="59"/>
        <v>1.4771608772123532E-2</v>
      </c>
      <c r="Y309" s="2">
        <f t="shared" si="60"/>
        <v>1.4771608772123527E-2</v>
      </c>
      <c r="Z309">
        <f t="shared" si="61"/>
        <v>-1.314824557529376E-4</v>
      </c>
      <c r="AA309">
        <f t="shared" si="56"/>
        <v>1.7287636170823195E-8</v>
      </c>
    </row>
    <row r="310" spans="2:27" x14ac:dyDescent="0.2">
      <c r="B310" s="2"/>
      <c r="C310" s="2"/>
      <c r="D310" s="2"/>
      <c r="E310" s="2"/>
      <c r="F310" s="2"/>
      <c r="G310" s="2"/>
      <c r="H310" s="2"/>
      <c r="I310" s="2"/>
      <c r="J310" s="2"/>
      <c r="N310" s="2"/>
      <c r="O310" s="2"/>
      <c r="S310">
        <v>-2.2279999999999999E-3</v>
      </c>
      <c r="T310">
        <v>-1.4732500000000001E-2</v>
      </c>
      <c r="U310" s="2"/>
      <c r="V310">
        <f t="shared" si="57"/>
        <v>3.0267499999999996E-2</v>
      </c>
      <c r="W310">
        <f t="shared" si="58"/>
        <v>2.9543217544247061E-2</v>
      </c>
      <c r="X310" s="2">
        <f t="shared" si="59"/>
        <v>1.4771608772123532E-2</v>
      </c>
      <c r="Y310" s="2">
        <f t="shared" si="60"/>
        <v>1.4771608772123527E-2</v>
      </c>
      <c r="Z310">
        <f t="shared" si="61"/>
        <v>-7.2428245575293509E-4</v>
      </c>
      <c r="AA310">
        <f t="shared" si="56"/>
        <v>5.2458507571150237E-7</v>
      </c>
    </row>
    <row r="311" spans="2:27" x14ac:dyDescent="0.2">
      <c r="B311" s="2"/>
      <c r="C311" s="2"/>
      <c r="D311" s="2"/>
      <c r="E311" s="2"/>
      <c r="F311" s="2"/>
      <c r="G311" s="2"/>
      <c r="H311" s="2"/>
      <c r="I311" s="2"/>
      <c r="J311" s="2"/>
      <c r="N311" s="2"/>
      <c r="O311" s="2"/>
      <c r="S311">
        <v>-2.2269999999999998E-3</v>
      </c>
      <c r="T311">
        <v>-1.3947299999999999E-2</v>
      </c>
      <c r="U311" s="2"/>
      <c r="V311">
        <f t="shared" si="57"/>
        <v>3.1052699999999999E-2</v>
      </c>
      <c r="W311">
        <f t="shared" si="58"/>
        <v>2.9543217544247061E-2</v>
      </c>
      <c r="X311" s="2">
        <f t="shared" si="59"/>
        <v>1.4771608772123532E-2</v>
      </c>
      <c r="Y311" s="2">
        <f t="shared" si="60"/>
        <v>1.4771608772123527E-2</v>
      </c>
      <c r="Z311">
        <f t="shared" si="61"/>
        <v>-1.5094824557529384E-3</v>
      </c>
      <c r="AA311">
        <f t="shared" si="56"/>
        <v>2.2785372842259215E-6</v>
      </c>
    </row>
    <row r="312" spans="2:27" x14ac:dyDescent="0.2">
      <c r="B312" s="2"/>
      <c r="C312" s="2"/>
      <c r="D312" s="2"/>
      <c r="E312" s="2"/>
      <c r="F312" s="2"/>
      <c r="G312" s="2"/>
      <c r="H312" s="2"/>
      <c r="I312" s="2"/>
      <c r="J312" s="2"/>
      <c r="N312" s="2"/>
      <c r="O312" s="2"/>
      <c r="S312">
        <v>-2.2260000000000001E-3</v>
      </c>
      <c r="T312">
        <v>-1.3774399999999999E-2</v>
      </c>
      <c r="U312" s="2"/>
      <c r="V312">
        <f t="shared" si="57"/>
        <v>3.1225599999999999E-2</v>
      </c>
      <c r="W312">
        <f t="shared" si="58"/>
        <v>2.9543217544247061E-2</v>
      </c>
      <c r="X312" s="2">
        <f t="shared" si="59"/>
        <v>1.4771608772123532E-2</v>
      </c>
      <c r="Y312" s="2">
        <f t="shared" si="60"/>
        <v>1.4771608772123527E-2</v>
      </c>
      <c r="Z312">
        <f t="shared" si="61"/>
        <v>-1.6823824557529385E-3</v>
      </c>
      <c r="AA312">
        <f t="shared" si="56"/>
        <v>2.8304107274252881E-6</v>
      </c>
    </row>
    <row r="313" spans="2:27" x14ac:dyDescent="0.2">
      <c r="B313" s="2"/>
      <c r="C313" s="2"/>
      <c r="D313" s="2"/>
      <c r="E313" s="2"/>
      <c r="F313" s="2"/>
      <c r="G313" s="2"/>
      <c r="H313" s="2"/>
      <c r="I313" s="2"/>
      <c r="J313" s="2"/>
      <c r="N313" s="2"/>
      <c r="O313" s="2"/>
      <c r="S313">
        <v>-2.225E-3</v>
      </c>
      <c r="T313">
        <v>-1.4415000000000001E-2</v>
      </c>
      <c r="U313" s="2"/>
      <c r="V313">
        <f t="shared" si="57"/>
        <v>3.0584999999999998E-2</v>
      </c>
      <c r="W313">
        <f t="shared" si="58"/>
        <v>2.9543217544247061E-2</v>
      </c>
      <c r="X313" s="2">
        <f t="shared" si="59"/>
        <v>1.4771608772123532E-2</v>
      </c>
      <c r="Y313" s="2">
        <f t="shared" si="60"/>
        <v>1.4771608772123527E-2</v>
      </c>
      <c r="Z313">
        <f t="shared" si="61"/>
        <v>-1.0417824557529369E-3</v>
      </c>
      <c r="AA313">
        <f t="shared" si="56"/>
        <v>1.08531068511462E-6</v>
      </c>
    </row>
    <row r="314" spans="2:27" x14ac:dyDescent="0.2">
      <c r="B314" s="2"/>
      <c r="C314" s="2"/>
      <c r="D314" s="2"/>
      <c r="E314" s="2"/>
      <c r="F314" s="2"/>
      <c r="G314" s="2"/>
      <c r="H314" s="2"/>
      <c r="I314" s="2"/>
      <c r="J314" s="2"/>
      <c r="N314" s="2"/>
      <c r="O314" s="2"/>
      <c r="S314">
        <v>-2.2239999999999998E-3</v>
      </c>
      <c r="T314">
        <v>-1.43725E-2</v>
      </c>
      <c r="U314" s="2"/>
      <c r="V314">
        <f t="shared" si="57"/>
        <v>3.0627499999999998E-2</v>
      </c>
      <c r="W314">
        <f t="shared" si="58"/>
        <v>2.9543217544247061E-2</v>
      </c>
      <c r="X314" s="2">
        <f t="shared" si="59"/>
        <v>1.4771608772123532E-2</v>
      </c>
      <c r="Y314" s="2">
        <f t="shared" si="60"/>
        <v>1.4771608772123527E-2</v>
      </c>
      <c r="Z314">
        <f t="shared" si="61"/>
        <v>-1.0842824557529378E-3</v>
      </c>
      <c r="AA314">
        <f t="shared" si="56"/>
        <v>1.1756684438536214E-6</v>
      </c>
    </row>
    <row r="315" spans="2:27" x14ac:dyDescent="0.2">
      <c r="B315" s="2"/>
      <c r="C315" s="2"/>
      <c r="D315" s="2"/>
      <c r="E315" s="2"/>
      <c r="F315" s="2"/>
      <c r="G315" s="2"/>
      <c r="H315" s="2"/>
      <c r="I315" s="2"/>
      <c r="J315" s="2"/>
      <c r="N315" s="2"/>
      <c r="O315" s="2"/>
      <c r="S315">
        <v>-2.2230000000000001E-3</v>
      </c>
      <c r="T315">
        <v>-1.40892E-2</v>
      </c>
      <c r="U315" s="2"/>
      <c r="V315">
        <f t="shared" si="57"/>
        <v>3.0910799999999999E-2</v>
      </c>
      <c r="W315">
        <f t="shared" si="58"/>
        <v>2.9543217544247061E-2</v>
      </c>
      <c r="X315" s="2">
        <f t="shared" si="59"/>
        <v>1.4771608772123532E-2</v>
      </c>
      <c r="Y315" s="2">
        <f t="shared" si="60"/>
        <v>1.4771608772123527E-2</v>
      </c>
      <c r="Z315">
        <f t="shared" si="61"/>
        <v>-1.367582455752938E-3</v>
      </c>
      <c r="AA315">
        <f t="shared" si="56"/>
        <v>1.8702817732832366E-6</v>
      </c>
    </row>
    <row r="316" spans="2:27" x14ac:dyDescent="0.2">
      <c r="B316" s="2"/>
      <c r="C316" s="2"/>
      <c r="D316" s="2"/>
      <c r="E316" s="2"/>
      <c r="F316" s="2"/>
      <c r="G316" s="2"/>
      <c r="H316" s="2"/>
      <c r="I316" s="2"/>
      <c r="J316" s="2"/>
      <c r="N316" s="2"/>
      <c r="O316" s="2"/>
      <c r="S316">
        <v>-2.222E-3</v>
      </c>
      <c r="T316">
        <v>-1.4395700000000001E-2</v>
      </c>
      <c r="U316" s="2"/>
      <c r="V316">
        <f t="shared" si="57"/>
        <v>3.0604299999999997E-2</v>
      </c>
      <c r="W316">
        <f t="shared" si="58"/>
        <v>2.9543217544247061E-2</v>
      </c>
      <c r="X316" s="2">
        <f t="shared" si="59"/>
        <v>1.4771608772123532E-2</v>
      </c>
      <c r="Y316" s="2">
        <f t="shared" si="60"/>
        <v>1.4771608772123527E-2</v>
      </c>
      <c r="Z316">
        <f t="shared" si="61"/>
        <v>-1.0610824557529368E-3</v>
      </c>
      <c r="AA316">
        <f t="shared" si="56"/>
        <v>1.1258959779066831E-6</v>
      </c>
    </row>
    <row r="317" spans="2:27" x14ac:dyDescent="0.2">
      <c r="B317" s="2"/>
      <c r="C317" s="2"/>
      <c r="D317" s="2"/>
      <c r="E317" s="2"/>
      <c r="F317" s="2"/>
      <c r="G317" s="2"/>
      <c r="H317" s="2"/>
      <c r="I317" s="2"/>
      <c r="J317" s="2"/>
      <c r="N317" s="2"/>
      <c r="O317" s="2"/>
      <c r="S317">
        <v>-2.2209999999999999E-3</v>
      </c>
      <c r="T317">
        <v>-1.51202E-2</v>
      </c>
      <c r="U317" s="2"/>
      <c r="V317">
        <f t="shared" si="57"/>
        <v>2.9879799999999998E-2</v>
      </c>
      <c r="W317">
        <f t="shared" si="58"/>
        <v>2.9543217544247061E-2</v>
      </c>
      <c r="X317" s="2">
        <f t="shared" si="59"/>
        <v>1.4771608772123532E-2</v>
      </c>
      <c r="Y317" s="2">
        <f t="shared" si="60"/>
        <v>1.4771608772123527E-2</v>
      </c>
      <c r="Z317">
        <f t="shared" si="61"/>
        <v>-3.3658245575293733E-4</v>
      </c>
      <c r="AA317">
        <f t="shared" si="56"/>
        <v>1.1328774952067801E-7</v>
      </c>
    </row>
    <row r="318" spans="2:27" x14ac:dyDescent="0.2">
      <c r="B318" s="2"/>
      <c r="C318" s="2"/>
      <c r="D318" s="2"/>
      <c r="E318" s="2"/>
      <c r="F318" s="2"/>
      <c r="G318" s="2"/>
      <c r="H318" s="2"/>
      <c r="I318" s="2"/>
      <c r="J318" s="2"/>
      <c r="N318" s="2"/>
      <c r="O318" s="2"/>
      <c r="S318">
        <v>-2.2200000000000002E-3</v>
      </c>
      <c r="T318">
        <v>-1.5780200000000001E-2</v>
      </c>
      <c r="U318" s="2"/>
      <c r="V318">
        <f t="shared" si="57"/>
        <v>2.9219799999999997E-2</v>
      </c>
      <c r="W318">
        <f t="shared" si="58"/>
        <v>2.9543217544247061E-2</v>
      </c>
      <c r="X318" s="2">
        <f t="shared" si="59"/>
        <v>1.4771608772123532E-2</v>
      </c>
      <c r="Y318" s="2">
        <f t="shared" si="60"/>
        <v>1.4771608772123527E-2</v>
      </c>
      <c r="Z318">
        <f t="shared" si="61"/>
        <v>3.2341754424706354E-4</v>
      </c>
      <c r="AA318">
        <f t="shared" si="56"/>
        <v>1.045989079268013E-7</v>
      </c>
    </row>
    <row r="319" spans="2:27" x14ac:dyDescent="0.2">
      <c r="B319" s="2"/>
      <c r="C319" s="2"/>
      <c r="D319" s="2"/>
      <c r="E319" s="2"/>
      <c r="F319" s="2"/>
      <c r="G319" s="2"/>
      <c r="H319" s="2"/>
      <c r="I319" s="2"/>
      <c r="J319" s="2"/>
      <c r="N319" s="2"/>
      <c r="O319" s="2"/>
      <c r="S319">
        <v>-2.2190000000000001E-3</v>
      </c>
      <c r="T319">
        <v>-1.5911100000000001E-2</v>
      </c>
      <c r="U319" s="2"/>
      <c r="V319">
        <f t="shared" si="57"/>
        <v>2.9088899999999997E-2</v>
      </c>
      <c r="W319">
        <f t="shared" si="58"/>
        <v>2.9543217544247061E-2</v>
      </c>
      <c r="X319" s="2">
        <f t="shared" si="59"/>
        <v>1.4771608772123532E-2</v>
      </c>
      <c r="Y319" s="2">
        <f t="shared" si="60"/>
        <v>1.4771608772123527E-2</v>
      </c>
      <c r="Z319">
        <f t="shared" si="61"/>
        <v>4.543175442470633E-4</v>
      </c>
      <c r="AA319">
        <f t="shared" si="56"/>
        <v>2.0640443101068233E-7</v>
      </c>
    </row>
    <row r="320" spans="2:27" x14ac:dyDescent="0.2">
      <c r="B320" s="2"/>
      <c r="C320" s="2"/>
      <c r="D320" s="2"/>
      <c r="E320" s="2"/>
      <c r="F320" s="2"/>
      <c r="G320" s="2"/>
      <c r="H320" s="2"/>
      <c r="I320" s="2"/>
      <c r="J320" s="2"/>
      <c r="N320" s="2"/>
      <c r="O320" s="2"/>
      <c r="S320">
        <v>-2.2179999999999999E-3</v>
      </c>
      <c r="T320">
        <v>-1.60292E-2</v>
      </c>
      <c r="U320" s="2"/>
      <c r="V320">
        <f t="shared" si="57"/>
        <v>2.8970799999999998E-2</v>
      </c>
      <c r="W320">
        <f t="shared" si="58"/>
        <v>2.9543217544247061E-2</v>
      </c>
      <c r="X320" s="2">
        <f t="shared" si="59"/>
        <v>1.4771608772123532E-2</v>
      </c>
      <c r="Y320" s="2">
        <f t="shared" si="60"/>
        <v>1.4771608772123527E-2</v>
      </c>
      <c r="Z320">
        <f t="shared" si="61"/>
        <v>5.7241754424706276E-4</v>
      </c>
      <c r="AA320">
        <f t="shared" si="56"/>
        <v>3.2766184496183808E-7</v>
      </c>
    </row>
    <row r="321" spans="2:27" x14ac:dyDescent="0.2">
      <c r="B321" s="2"/>
      <c r="C321" s="2"/>
      <c r="D321" s="2"/>
      <c r="E321" s="2"/>
      <c r="F321" s="2"/>
      <c r="G321" s="2"/>
      <c r="H321" s="2"/>
      <c r="I321" s="2"/>
      <c r="J321" s="2"/>
      <c r="N321" s="2"/>
      <c r="O321" s="2"/>
      <c r="S321">
        <v>-2.2169999999999998E-3</v>
      </c>
      <c r="T321">
        <v>-1.55763E-2</v>
      </c>
      <c r="U321" s="2"/>
      <c r="V321">
        <f t="shared" si="57"/>
        <v>2.9423699999999997E-2</v>
      </c>
      <c r="W321">
        <f t="shared" si="58"/>
        <v>2.9543217544247061E-2</v>
      </c>
      <c r="X321" s="2">
        <f t="shared" si="59"/>
        <v>1.4771608772123532E-2</v>
      </c>
      <c r="Y321" s="2">
        <f t="shared" si="60"/>
        <v>1.4771608772123527E-2</v>
      </c>
      <c r="Z321">
        <f t="shared" si="61"/>
        <v>1.1951754424706362E-4</v>
      </c>
      <c r="AA321">
        <f t="shared" si="56"/>
        <v>1.428444338284881E-8</v>
      </c>
    </row>
    <row r="322" spans="2:27" x14ac:dyDescent="0.2">
      <c r="B322" s="2"/>
      <c r="C322" s="2"/>
      <c r="D322" s="2"/>
      <c r="E322" s="2"/>
      <c r="F322" s="2"/>
      <c r="G322" s="2"/>
      <c r="H322" s="2"/>
      <c r="I322" s="2"/>
      <c r="J322" s="2"/>
      <c r="N322" s="2"/>
      <c r="O322" s="2"/>
      <c r="S322">
        <v>-2.2160000000000001E-3</v>
      </c>
      <c r="T322">
        <v>-1.50647E-2</v>
      </c>
      <c r="U322" s="2"/>
      <c r="V322">
        <f t="shared" si="57"/>
        <v>2.9935299999999998E-2</v>
      </c>
      <c r="W322">
        <f t="shared" si="58"/>
        <v>2.9543217544247061E-2</v>
      </c>
      <c r="X322" s="2">
        <f t="shared" si="59"/>
        <v>1.4771608772123532E-2</v>
      </c>
      <c r="Y322" s="2">
        <f t="shared" si="60"/>
        <v>1.4771608772123527E-2</v>
      </c>
      <c r="Z322">
        <f t="shared" si="61"/>
        <v>-3.9208245575293732E-4</v>
      </c>
      <c r="AA322">
        <f t="shared" si="56"/>
        <v>1.5372865210925406E-7</v>
      </c>
    </row>
    <row r="323" spans="2:27" x14ac:dyDescent="0.2">
      <c r="B323" s="2"/>
      <c r="C323" s="2"/>
      <c r="D323" s="2"/>
      <c r="E323" s="2"/>
      <c r="F323" s="2"/>
      <c r="G323" s="2"/>
      <c r="H323" s="2"/>
      <c r="I323" s="2"/>
      <c r="J323" s="2"/>
      <c r="N323" s="2"/>
      <c r="O323" s="2"/>
      <c r="S323">
        <v>-2.215E-3</v>
      </c>
      <c r="T323">
        <v>-1.5242800000000001E-2</v>
      </c>
      <c r="U323" s="2"/>
      <c r="V323">
        <f t="shared" si="57"/>
        <v>2.9757199999999998E-2</v>
      </c>
      <c r="W323">
        <f t="shared" si="58"/>
        <v>2.9543217544247061E-2</v>
      </c>
      <c r="X323" s="2">
        <f t="shared" si="59"/>
        <v>1.4771608772123532E-2</v>
      </c>
      <c r="Y323" s="2">
        <f t="shared" si="60"/>
        <v>1.4771608772123527E-2</v>
      </c>
      <c r="Z323">
        <f t="shared" si="61"/>
        <v>-2.1398245575293684E-4</v>
      </c>
      <c r="AA323">
        <f t="shared" si="56"/>
        <v>4.5788491370057571E-8</v>
      </c>
    </row>
    <row r="324" spans="2:27" x14ac:dyDescent="0.2">
      <c r="B324" s="2"/>
      <c r="C324" s="2"/>
      <c r="D324" s="2"/>
      <c r="E324" s="2"/>
      <c r="F324" s="2"/>
      <c r="G324" s="2"/>
      <c r="H324" s="2"/>
      <c r="I324" s="2"/>
      <c r="J324" s="2"/>
      <c r="N324" s="2"/>
      <c r="O324" s="2"/>
      <c r="S324">
        <v>-2.2139999999999998E-3</v>
      </c>
      <c r="T324">
        <v>-1.5398200000000001E-2</v>
      </c>
      <c r="U324" s="2"/>
      <c r="V324">
        <f t="shared" si="57"/>
        <v>2.9601799999999998E-2</v>
      </c>
      <c r="W324">
        <f t="shared" si="58"/>
        <v>2.9543217544247061E-2</v>
      </c>
      <c r="X324" s="2">
        <f t="shared" si="59"/>
        <v>1.4771608772123532E-2</v>
      </c>
      <c r="Y324" s="2">
        <f t="shared" si="60"/>
        <v>1.4771608772123527E-2</v>
      </c>
      <c r="Z324">
        <f t="shared" si="61"/>
        <v>-5.8582455752936857E-5</v>
      </c>
      <c r="AA324">
        <f t="shared" si="56"/>
        <v>3.4319041220448048E-9</v>
      </c>
    </row>
    <row r="325" spans="2:27" x14ac:dyDescent="0.2">
      <c r="B325" s="2"/>
      <c r="C325" s="2"/>
      <c r="D325" s="2"/>
      <c r="E325" s="2"/>
      <c r="F325" s="2"/>
      <c r="G325" s="2"/>
      <c r="H325" s="2"/>
      <c r="I325" s="2"/>
      <c r="J325" s="2"/>
      <c r="N325" s="2"/>
      <c r="O325" s="2"/>
      <c r="S325">
        <v>-2.2130000000000001E-3</v>
      </c>
      <c r="T325">
        <v>-1.4962100000000001E-2</v>
      </c>
      <c r="U325" s="2"/>
      <c r="V325">
        <f t="shared" si="57"/>
        <v>3.0037899999999999E-2</v>
      </c>
      <c r="W325">
        <f t="shared" si="58"/>
        <v>2.9543217544247061E-2</v>
      </c>
      <c r="X325" s="2">
        <f t="shared" si="59"/>
        <v>1.4771608772123532E-2</v>
      </c>
      <c r="Y325" s="2">
        <f t="shared" si="60"/>
        <v>1.4771608772123527E-2</v>
      </c>
      <c r="Z325">
        <f t="shared" si="61"/>
        <v>-4.9468245575293862E-4</v>
      </c>
      <c r="AA325">
        <f t="shared" si="56"/>
        <v>2.447107320297581E-7</v>
      </c>
    </row>
    <row r="326" spans="2:27" x14ac:dyDescent="0.2">
      <c r="B326" s="2"/>
      <c r="C326" s="2"/>
      <c r="D326" s="2"/>
      <c r="E326" s="2"/>
      <c r="F326" s="2"/>
      <c r="G326" s="2"/>
      <c r="H326" s="2"/>
      <c r="I326" s="2"/>
      <c r="J326" s="2"/>
      <c r="N326" s="2"/>
      <c r="O326" s="2"/>
      <c r="S326">
        <v>-2.212E-3</v>
      </c>
      <c r="T326">
        <v>-1.4748600000000001E-2</v>
      </c>
      <c r="U326" s="2"/>
      <c r="V326">
        <f t="shared" si="57"/>
        <v>3.0251399999999998E-2</v>
      </c>
      <c r="W326">
        <f t="shared" si="58"/>
        <v>2.9543217544247061E-2</v>
      </c>
      <c r="X326" s="2">
        <f t="shared" si="59"/>
        <v>1.4771608772123532E-2</v>
      </c>
      <c r="Y326" s="2">
        <f t="shared" si="60"/>
        <v>1.4771608772123527E-2</v>
      </c>
      <c r="Z326">
        <f t="shared" si="61"/>
        <v>-7.0818245575293703E-4</v>
      </c>
      <c r="AA326">
        <f t="shared" si="56"/>
        <v>5.0152239063626065E-7</v>
      </c>
    </row>
    <row r="327" spans="2:27" x14ac:dyDescent="0.2">
      <c r="B327" s="2"/>
      <c r="C327" s="2"/>
      <c r="D327" s="2"/>
      <c r="E327" s="2"/>
      <c r="F327" s="2"/>
      <c r="G327" s="2"/>
      <c r="H327" s="2"/>
      <c r="I327" s="2"/>
      <c r="J327" s="2"/>
      <c r="N327" s="2"/>
      <c r="O327" s="2"/>
      <c r="S327">
        <v>-2.2109999999999999E-3</v>
      </c>
      <c r="T327">
        <v>-1.49718E-2</v>
      </c>
      <c r="U327" s="2"/>
      <c r="V327">
        <f t="shared" si="57"/>
        <v>3.0028199999999998E-2</v>
      </c>
      <c r="W327">
        <f t="shared" si="58"/>
        <v>2.9543217544247061E-2</v>
      </c>
      <c r="X327" s="2">
        <f t="shared" si="59"/>
        <v>1.4771608772123532E-2</v>
      </c>
      <c r="Y327" s="2">
        <f t="shared" si="60"/>
        <v>1.4771608772123527E-2</v>
      </c>
      <c r="Z327">
        <f t="shared" si="61"/>
        <v>-4.8498245575293725E-4</v>
      </c>
      <c r="AA327">
        <f t="shared" si="56"/>
        <v>2.3520798238814974E-7</v>
      </c>
    </row>
    <row r="328" spans="2:27" x14ac:dyDescent="0.2">
      <c r="B328" s="2"/>
      <c r="C328" s="2"/>
      <c r="D328" s="2"/>
      <c r="E328" s="2"/>
      <c r="F328" s="2"/>
      <c r="G328" s="2"/>
      <c r="H328" s="2"/>
      <c r="I328" s="2"/>
      <c r="J328" s="2"/>
      <c r="N328" s="2"/>
      <c r="O328" s="2"/>
      <c r="S328">
        <v>-2.2100000000000002E-3</v>
      </c>
      <c r="T328">
        <v>-1.4504700000000001E-2</v>
      </c>
      <c r="U328" s="2"/>
      <c r="V328">
        <f t="shared" si="57"/>
        <v>3.0495299999999996E-2</v>
      </c>
      <c r="W328">
        <f t="shared" si="58"/>
        <v>2.9543217544247061E-2</v>
      </c>
      <c r="X328" s="2">
        <f t="shared" si="59"/>
        <v>1.4771608772123532E-2</v>
      </c>
      <c r="Y328" s="2">
        <f t="shared" si="60"/>
        <v>1.4771608772123527E-2</v>
      </c>
      <c r="Z328">
        <f t="shared" si="61"/>
        <v>-9.5208245575293532E-4</v>
      </c>
      <c r="AA328">
        <f t="shared" si="56"/>
        <v>9.0646100255254004E-7</v>
      </c>
    </row>
    <row r="329" spans="2:27" x14ac:dyDescent="0.2">
      <c r="B329" s="2"/>
      <c r="C329" s="2"/>
      <c r="D329" s="2"/>
      <c r="E329" s="2"/>
      <c r="F329" s="2"/>
      <c r="G329" s="2"/>
      <c r="H329" s="2"/>
      <c r="I329" s="2"/>
      <c r="J329" s="2"/>
      <c r="N329" s="2"/>
      <c r="O329" s="2"/>
      <c r="S329">
        <v>-2.209E-3</v>
      </c>
      <c r="T329">
        <v>-1.3968E-2</v>
      </c>
      <c r="U329" s="2"/>
      <c r="V329">
        <f t="shared" si="57"/>
        <v>3.1031999999999997E-2</v>
      </c>
      <c r="W329">
        <f t="shared" si="58"/>
        <v>2.9543217544247061E-2</v>
      </c>
      <c r="X329" s="2">
        <f t="shared" si="59"/>
        <v>1.4771608772123532E-2</v>
      </c>
      <c r="Y329" s="2">
        <f t="shared" si="60"/>
        <v>1.4771608772123527E-2</v>
      </c>
      <c r="Z329">
        <f t="shared" si="61"/>
        <v>-1.4887824557529364E-3</v>
      </c>
      <c r="AA329">
        <f t="shared" si="56"/>
        <v>2.2164732005577442E-6</v>
      </c>
    </row>
    <row r="330" spans="2:27" x14ac:dyDescent="0.2">
      <c r="B330" s="2"/>
      <c r="C330" s="2"/>
      <c r="D330" s="2"/>
      <c r="E330" s="2"/>
      <c r="F330" s="2"/>
      <c r="G330" s="2"/>
      <c r="H330" s="2"/>
      <c r="I330" s="2"/>
      <c r="J330" s="2"/>
      <c r="N330" s="2"/>
      <c r="O330" s="2"/>
      <c r="S330">
        <v>-2.2079999999999999E-3</v>
      </c>
      <c r="T330">
        <v>-1.3325999999999999E-2</v>
      </c>
      <c r="U330" s="2"/>
      <c r="V330">
        <f t="shared" si="57"/>
        <v>3.1674000000000001E-2</v>
      </c>
      <c r="W330">
        <f t="shared" si="58"/>
        <v>2.9543217544247061E-2</v>
      </c>
      <c r="X330" s="2">
        <f t="shared" si="59"/>
        <v>1.4771608772123532E-2</v>
      </c>
      <c r="Y330" s="2">
        <f t="shared" si="60"/>
        <v>1.4771608772123527E-2</v>
      </c>
      <c r="Z330">
        <f t="shared" si="61"/>
        <v>-2.1307824557529401E-3</v>
      </c>
      <c r="AA330">
        <f t="shared" si="56"/>
        <v>4.5402338737445298E-6</v>
      </c>
    </row>
    <row r="331" spans="2:27" x14ac:dyDescent="0.2">
      <c r="B331" s="2"/>
      <c r="C331" s="2"/>
      <c r="D331" s="2"/>
      <c r="E331" s="2"/>
      <c r="F331" s="2"/>
      <c r="G331" s="2"/>
      <c r="H331" s="2"/>
      <c r="I331" s="2"/>
      <c r="J331" s="2"/>
      <c r="N331" s="2"/>
      <c r="O331" s="2"/>
      <c r="S331">
        <v>-2.2070000000000002E-3</v>
      </c>
      <c r="T331">
        <v>-1.3471199999999999E-2</v>
      </c>
      <c r="U331" s="2"/>
      <c r="V331">
        <f t="shared" si="57"/>
        <v>3.1528799999999996E-2</v>
      </c>
      <c r="W331">
        <f t="shared" si="58"/>
        <v>2.9543217544247061E-2</v>
      </c>
      <c r="X331" s="2">
        <f t="shared" si="59"/>
        <v>1.4771608772123532E-2</v>
      </c>
      <c r="Y331" s="2">
        <f t="shared" si="60"/>
        <v>1.4771608772123527E-2</v>
      </c>
      <c r="Z331">
        <f t="shared" si="61"/>
        <v>-1.985582455752935E-3</v>
      </c>
      <c r="AA331">
        <f t="shared" si="56"/>
        <v>3.9425376885938559E-6</v>
      </c>
    </row>
    <row r="332" spans="2:27" x14ac:dyDescent="0.2">
      <c r="B332" s="2"/>
      <c r="C332" s="2"/>
      <c r="D332" s="2"/>
      <c r="E332" s="2"/>
      <c r="F332" s="2"/>
      <c r="G332" s="2"/>
      <c r="H332" s="2"/>
      <c r="I332" s="2"/>
      <c r="J332" s="2"/>
      <c r="N332" s="2"/>
      <c r="O332" s="2"/>
      <c r="S332">
        <v>-2.2060000000000001E-3</v>
      </c>
      <c r="T332">
        <v>-1.3835699999999999E-2</v>
      </c>
      <c r="U332" s="2"/>
      <c r="V332">
        <f t="shared" si="57"/>
        <v>3.1164299999999999E-2</v>
      </c>
      <c r="W332">
        <f t="shared" si="58"/>
        <v>2.9543217544247061E-2</v>
      </c>
      <c r="X332" s="2">
        <f t="shared" si="59"/>
        <v>1.4771608772123532E-2</v>
      </c>
      <c r="Y332" s="2">
        <f t="shared" si="60"/>
        <v>1.4771608772123527E-2</v>
      </c>
      <c r="Z332">
        <f t="shared" si="61"/>
        <v>-1.6210824557529382E-3</v>
      </c>
      <c r="AA332">
        <f t="shared" si="56"/>
        <v>2.6279083283499771E-6</v>
      </c>
    </row>
    <row r="333" spans="2:27" x14ac:dyDescent="0.2">
      <c r="B333" s="2"/>
      <c r="C333" s="2"/>
      <c r="D333" s="2"/>
      <c r="E333" s="2"/>
      <c r="F333" s="2"/>
      <c r="G333" s="2"/>
      <c r="H333" s="2"/>
      <c r="I333" s="2"/>
      <c r="J333" s="2"/>
      <c r="N333" s="2"/>
      <c r="O333" s="2"/>
      <c r="S333">
        <v>-2.2049999999999999E-3</v>
      </c>
      <c r="T333">
        <v>-1.3900900000000001E-2</v>
      </c>
      <c r="U333" s="2"/>
      <c r="V333">
        <f t="shared" si="57"/>
        <v>3.1099099999999998E-2</v>
      </c>
      <c r="W333">
        <f t="shared" si="58"/>
        <v>2.9543217544247061E-2</v>
      </c>
      <c r="X333" s="2">
        <f t="shared" si="59"/>
        <v>1.4771608772123532E-2</v>
      </c>
      <c r="Y333" s="2">
        <f t="shared" si="60"/>
        <v>1.4771608772123527E-2</v>
      </c>
      <c r="Z333">
        <f t="shared" si="61"/>
        <v>-1.5558824557529369E-3</v>
      </c>
      <c r="AA333">
        <f t="shared" si="56"/>
        <v>2.4207702161197897E-6</v>
      </c>
    </row>
    <row r="334" spans="2:27" x14ac:dyDescent="0.2">
      <c r="B334" s="2"/>
      <c r="C334" s="2"/>
      <c r="D334" s="2"/>
      <c r="E334" s="2"/>
      <c r="F334" s="2"/>
      <c r="G334" s="2"/>
      <c r="H334" s="2"/>
      <c r="I334" s="2"/>
      <c r="J334" s="2"/>
      <c r="N334" s="2"/>
      <c r="O334" s="2"/>
      <c r="S334">
        <v>-2.2039999999999998E-3</v>
      </c>
      <c r="T334">
        <v>-1.40692E-2</v>
      </c>
      <c r="U334" s="2"/>
      <c r="V334">
        <f t="shared" si="57"/>
        <v>3.0930799999999998E-2</v>
      </c>
      <c r="W334">
        <f t="shared" si="58"/>
        <v>2.9543217544247061E-2</v>
      </c>
      <c r="X334" s="2">
        <f t="shared" si="59"/>
        <v>1.4771608772123532E-2</v>
      </c>
      <c r="Y334" s="2">
        <f t="shared" si="60"/>
        <v>1.4771608772123527E-2</v>
      </c>
      <c r="Z334">
        <f t="shared" si="61"/>
        <v>-1.3875824557529372E-3</v>
      </c>
      <c r="AA334">
        <f t="shared" si="56"/>
        <v>1.9253850715133519E-6</v>
      </c>
    </row>
    <row r="335" spans="2:27" x14ac:dyDescent="0.2">
      <c r="B335" s="2"/>
      <c r="C335" s="2"/>
      <c r="D335" s="2"/>
      <c r="E335" s="2"/>
      <c r="F335" s="2"/>
      <c r="G335" s="2"/>
      <c r="H335" s="2"/>
      <c r="I335" s="2"/>
      <c r="J335" s="2"/>
      <c r="N335" s="2"/>
      <c r="O335" s="2"/>
      <c r="S335">
        <v>-2.2030000000000001E-3</v>
      </c>
      <c r="T335">
        <v>-1.43202E-2</v>
      </c>
      <c r="U335" s="2"/>
      <c r="V335">
        <f t="shared" si="57"/>
        <v>3.06798E-2</v>
      </c>
      <c r="W335">
        <f t="shared" si="58"/>
        <v>2.9543217544247061E-2</v>
      </c>
      <c r="X335" s="2">
        <f t="shared" si="59"/>
        <v>1.4771608772123532E-2</v>
      </c>
      <c r="Y335" s="2">
        <f t="shared" si="60"/>
        <v>1.4771608772123527E-2</v>
      </c>
      <c r="Z335">
        <f t="shared" si="61"/>
        <v>-1.1365824557529394E-3</v>
      </c>
      <c r="AA335">
        <f t="shared" si="56"/>
        <v>1.2918196787253826E-6</v>
      </c>
    </row>
    <row r="336" spans="2:27" x14ac:dyDescent="0.2">
      <c r="B336" s="2"/>
      <c r="C336" s="2"/>
      <c r="D336" s="2"/>
      <c r="E336" s="2"/>
      <c r="F336" s="2"/>
      <c r="G336" s="2"/>
      <c r="H336" s="2"/>
      <c r="I336" s="2"/>
      <c r="J336" s="2"/>
      <c r="N336" s="2"/>
      <c r="O336" s="2"/>
      <c r="S336">
        <v>-2.202E-3</v>
      </c>
      <c r="T336">
        <v>-1.4847900000000001E-2</v>
      </c>
      <c r="U336" s="2"/>
      <c r="V336">
        <f t="shared" si="57"/>
        <v>3.0152099999999998E-2</v>
      </c>
      <c r="W336">
        <f t="shared" si="58"/>
        <v>2.9543217544247061E-2</v>
      </c>
      <c r="X336" s="2">
        <f t="shared" si="59"/>
        <v>1.4771608772123532E-2</v>
      </c>
      <c r="Y336" s="2">
        <f t="shared" si="60"/>
        <v>1.4771608772123527E-2</v>
      </c>
      <c r="Z336">
        <f t="shared" si="61"/>
        <v>-6.0888245575293695E-4</v>
      </c>
      <c r="AA336">
        <f t="shared" si="56"/>
        <v>3.7073784492372724E-7</v>
      </c>
    </row>
    <row r="337" spans="2:27" x14ac:dyDescent="0.2">
      <c r="B337" s="2"/>
      <c r="C337" s="2"/>
      <c r="D337" s="2"/>
      <c r="E337" s="2"/>
      <c r="F337" s="2"/>
      <c r="G337" s="2"/>
      <c r="H337" s="2"/>
      <c r="I337" s="2"/>
      <c r="J337" s="2"/>
      <c r="N337" s="2"/>
      <c r="O337" s="2"/>
      <c r="S337">
        <v>-2.2009999999999998E-3</v>
      </c>
      <c r="T337">
        <v>-1.5286599999999999E-2</v>
      </c>
      <c r="U337" s="2"/>
      <c r="V337">
        <f t="shared" si="57"/>
        <v>2.9713400000000001E-2</v>
      </c>
      <c r="W337">
        <f t="shared" si="58"/>
        <v>2.9543217544247061E-2</v>
      </c>
      <c r="X337" s="2">
        <f t="shared" si="59"/>
        <v>1.4771608772123532E-2</v>
      </c>
      <c r="Y337" s="2">
        <f t="shared" si="60"/>
        <v>1.4771608772123527E-2</v>
      </c>
      <c r="Z337">
        <f t="shared" si="61"/>
        <v>-1.7018245575294022E-4</v>
      </c>
      <c r="AA337">
        <f t="shared" si="56"/>
        <v>2.8962068246101456E-8</v>
      </c>
    </row>
    <row r="338" spans="2:27" x14ac:dyDescent="0.2">
      <c r="B338" s="2"/>
      <c r="C338" s="2"/>
      <c r="D338" s="2"/>
      <c r="E338" s="2"/>
      <c r="F338" s="2"/>
      <c r="G338" s="2"/>
      <c r="H338" s="2"/>
      <c r="I338" s="2"/>
      <c r="J338" s="2"/>
      <c r="N338" s="2"/>
      <c r="O338" s="2"/>
      <c r="S338">
        <v>-2.2000000000000001E-3</v>
      </c>
      <c r="T338">
        <v>-1.5524700000000001E-2</v>
      </c>
      <c r="U338" s="2"/>
      <c r="V338">
        <f t="shared" si="57"/>
        <v>2.9475299999999996E-2</v>
      </c>
      <c r="W338">
        <f t="shared" si="58"/>
        <v>2.9543217544247061E-2</v>
      </c>
      <c r="X338" s="2">
        <f t="shared" si="59"/>
        <v>1.4771608772123532E-2</v>
      </c>
      <c r="Y338" s="2">
        <f t="shared" si="60"/>
        <v>1.4771608772123527E-2</v>
      </c>
      <c r="Z338">
        <f t="shared" si="61"/>
        <v>6.7917544247064754E-5</v>
      </c>
      <c r="AA338">
        <f t="shared" si="56"/>
        <v>4.6127928165519988E-9</v>
      </c>
    </row>
    <row r="339" spans="2:27" x14ac:dyDescent="0.2">
      <c r="B339" s="2"/>
      <c r="C339" s="2"/>
      <c r="D339" s="2"/>
      <c r="E339" s="2"/>
      <c r="F339" s="2"/>
      <c r="G339" s="2"/>
      <c r="H339" s="2"/>
      <c r="I339" s="2"/>
      <c r="J339" s="2"/>
      <c r="N339" s="2"/>
      <c r="O339" s="2"/>
      <c r="S339">
        <v>-2.199E-3</v>
      </c>
      <c r="T339">
        <v>-1.50776E-2</v>
      </c>
      <c r="U339" s="2"/>
      <c r="V339">
        <f t="shared" si="57"/>
        <v>2.9922399999999998E-2</v>
      </c>
      <c r="W339">
        <f t="shared" si="58"/>
        <v>2.9543217544247061E-2</v>
      </c>
      <c r="X339" s="2">
        <f t="shared" si="59"/>
        <v>1.4771608772123532E-2</v>
      </c>
      <c r="Y339" s="2">
        <f t="shared" si="60"/>
        <v>1.4771608772123527E-2</v>
      </c>
      <c r="Z339">
        <f t="shared" si="61"/>
        <v>-3.791824557529376E-4</v>
      </c>
      <c r="AA339">
        <f t="shared" si="56"/>
        <v>1.4377933475082848E-7</v>
      </c>
    </row>
    <row r="340" spans="2:27" x14ac:dyDescent="0.2">
      <c r="B340" s="2"/>
      <c r="C340" s="2"/>
      <c r="D340" s="2"/>
      <c r="E340" s="2"/>
      <c r="F340" s="2"/>
      <c r="G340" s="2"/>
      <c r="H340" s="2"/>
      <c r="I340" s="2"/>
      <c r="J340" s="2"/>
      <c r="N340" s="2"/>
      <c r="O340" s="2"/>
      <c r="S340">
        <v>-2.1979999999999999E-3</v>
      </c>
      <c r="T340">
        <v>-1.4523400000000001E-2</v>
      </c>
      <c r="U340" s="2"/>
      <c r="V340">
        <f t="shared" si="57"/>
        <v>3.04766E-2</v>
      </c>
      <c r="W340">
        <f t="shared" si="58"/>
        <v>2.9543217544247061E-2</v>
      </c>
      <c r="X340" s="2">
        <f t="shared" si="59"/>
        <v>1.4771608772123532E-2</v>
      </c>
      <c r="Y340" s="2">
        <f t="shared" si="60"/>
        <v>1.4771608772123527E-2</v>
      </c>
      <c r="Z340">
        <f t="shared" si="61"/>
        <v>-9.3338245575293882E-4</v>
      </c>
      <c r="AA340">
        <f t="shared" si="56"/>
        <v>8.712028087073868E-7</v>
      </c>
    </row>
    <row r="341" spans="2:27" x14ac:dyDescent="0.2">
      <c r="B341" s="2"/>
      <c r="C341" s="2"/>
      <c r="D341" s="2"/>
      <c r="E341" s="2"/>
      <c r="F341" s="2"/>
      <c r="G341" s="2"/>
      <c r="H341" s="2"/>
      <c r="I341" s="2"/>
      <c r="J341" s="2"/>
      <c r="N341" s="2"/>
      <c r="O341" s="2"/>
      <c r="S341">
        <v>-2.1970000000000002E-3</v>
      </c>
      <c r="T341">
        <v>-1.4297000000000001E-2</v>
      </c>
      <c r="U341" s="2"/>
      <c r="V341">
        <f t="shared" si="57"/>
        <v>3.0702999999999998E-2</v>
      </c>
      <c r="W341">
        <f t="shared" si="58"/>
        <v>2.9543217544247061E-2</v>
      </c>
      <c r="X341" s="2">
        <f t="shared" si="59"/>
        <v>1.4771608772123532E-2</v>
      </c>
      <c r="Y341" s="2">
        <f t="shared" si="60"/>
        <v>1.4771608772123527E-2</v>
      </c>
      <c r="Z341">
        <f t="shared" si="61"/>
        <v>-1.159782455752937E-3</v>
      </c>
      <c r="AA341">
        <f t="shared" si="56"/>
        <v>1.3450953446723132E-6</v>
      </c>
    </row>
    <row r="342" spans="2:27" x14ac:dyDescent="0.2">
      <c r="B342" s="2"/>
      <c r="C342" s="2"/>
      <c r="D342" s="2"/>
      <c r="E342" s="2"/>
      <c r="F342" s="2"/>
      <c r="G342" s="2"/>
      <c r="H342" s="2"/>
      <c r="I342" s="2"/>
      <c r="J342" s="2"/>
      <c r="N342" s="2"/>
      <c r="O342" s="2"/>
      <c r="S342">
        <v>-2.196E-3</v>
      </c>
      <c r="T342">
        <v>-1.47692E-2</v>
      </c>
      <c r="U342" s="2"/>
      <c r="V342">
        <f t="shared" si="57"/>
        <v>3.0230799999999999E-2</v>
      </c>
      <c r="W342">
        <f t="shared" si="58"/>
        <v>2.9543217544247061E-2</v>
      </c>
      <c r="X342" s="2">
        <f t="shared" si="59"/>
        <v>1.4771608772123532E-2</v>
      </c>
      <c r="Y342" s="2">
        <f t="shared" si="60"/>
        <v>1.4771608772123527E-2</v>
      </c>
      <c r="Z342">
        <f t="shared" si="61"/>
        <v>-6.8758245575293794E-4</v>
      </c>
      <c r="AA342">
        <f t="shared" si="56"/>
        <v>4.7276963345924084E-7</v>
      </c>
    </row>
    <row r="343" spans="2:27" x14ac:dyDescent="0.2">
      <c r="B343" s="2"/>
      <c r="C343" s="2"/>
      <c r="D343" s="2"/>
      <c r="E343" s="2"/>
      <c r="F343" s="2"/>
      <c r="G343" s="2"/>
      <c r="H343" s="2"/>
      <c r="I343" s="2"/>
      <c r="J343" s="2"/>
      <c r="N343" s="2"/>
      <c r="O343" s="2"/>
      <c r="S343">
        <v>-2.1949999999999999E-3</v>
      </c>
      <c r="T343">
        <v>-1.49666E-2</v>
      </c>
      <c r="U343" s="2"/>
      <c r="V343">
        <f t="shared" si="57"/>
        <v>3.0033399999999998E-2</v>
      </c>
      <c r="W343">
        <f t="shared" si="58"/>
        <v>2.9543217544247061E-2</v>
      </c>
      <c r="X343" s="2">
        <f t="shared" si="59"/>
        <v>1.4771608772123532E-2</v>
      </c>
      <c r="Y343" s="2">
        <f t="shared" si="60"/>
        <v>1.4771608772123527E-2</v>
      </c>
      <c r="Z343">
        <f t="shared" si="61"/>
        <v>-4.9018245575293759E-4</v>
      </c>
      <c r="AA343">
        <f t="shared" si="56"/>
        <v>2.4027883992798061E-7</v>
      </c>
    </row>
    <row r="344" spans="2:27" x14ac:dyDescent="0.2">
      <c r="B344" s="2"/>
      <c r="C344" s="2"/>
      <c r="D344" s="2"/>
      <c r="E344" s="2"/>
      <c r="F344" s="2"/>
      <c r="G344" s="2"/>
      <c r="H344" s="2"/>
      <c r="I344" s="2"/>
      <c r="J344" s="2"/>
      <c r="N344" s="2"/>
      <c r="O344" s="2"/>
      <c r="S344">
        <v>-2.1940000000000002E-3</v>
      </c>
      <c r="T344">
        <v>-1.4315700000000001E-2</v>
      </c>
      <c r="U344" s="2"/>
      <c r="V344">
        <f t="shared" si="57"/>
        <v>3.0684299999999998E-2</v>
      </c>
      <c r="W344">
        <f t="shared" si="58"/>
        <v>2.9543217544247061E-2</v>
      </c>
      <c r="X344" s="2">
        <f t="shared" si="59"/>
        <v>1.4771608772123532E-2</v>
      </c>
      <c r="Y344" s="2">
        <f t="shared" si="60"/>
        <v>1.4771608772123527E-2</v>
      </c>
      <c r="Z344">
        <f t="shared" si="61"/>
        <v>-1.141082455752937E-3</v>
      </c>
      <c r="AA344">
        <f t="shared" si="56"/>
        <v>1.3020691708271535E-6</v>
      </c>
    </row>
    <row r="345" spans="2:27" x14ac:dyDescent="0.2">
      <c r="B345" s="2"/>
      <c r="C345" s="2"/>
      <c r="D345" s="2"/>
      <c r="E345" s="2"/>
      <c r="F345" s="2"/>
      <c r="G345" s="2"/>
      <c r="H345" s="2"/>
      <c r="I345" s="2"/>
      <c r="J345" s="2"/>
      <c r="N345" s="2"/>
      <c r="O345" s="2"/>
      <c r="S345">
        <v>-2.1930000000000001E-3</v>
      </c>
      <c r="T345">
        <v>-1.39828E-2</v>
      </c>
      <c r="U345" s="2"/>
      <c r="V345">
        <f t="shared" si="57"/>
        <v>3.1017199999999998E-2</v>
      </c>
      <c r="W345">
        <f t="shared" si="58"/>
        <v>2.9543217544247061E-2</v>
      </c>
      <c r="X345" s="2">
        <f t="shared" si="59"/>
        <v>1.4771608772123532E-2</v>
      </c>
      <c r="Y345" s="2">
        <f t="shared" si="60"/>
        <v>1.4771608772123527E-2</v>
      </c>
      <c r="Z345">
        <f t="shared" si="61"/>
        <v>-1.4739824557529375E-3</v>
      </c>
      <c r="AA345">
        <f t="shared" si="56"/>
        <v>2.1726242798674607E-6</v>
      </c>
    </row>
    <row r="346" spans="2:27" x14ac:dyDescent="0.2">
      <c r="B346" s="2"/>
      <c r="C346" s="2"/>
      <c r="D346" s="2"/>
      <c r="E346" s="2"/>
      <c r="F346" s="2"/>
      <c r="G346" s="2"/>
      <c r="H346" s="2"/>
      <c r="I346" s="2"/>
      <c r="J346" s="2"/>
      <c r="N346" s="2"/>
      <c r="O346" s="2"/>
      <c r="S346">
        <v>-2.1919999999999999E-3</v>
      </c>
      <c r="T346">
        <v>-1.40576E-2</v>
      </c>
      <c r="U346" s="2"/>
      <c r="V346">
        <f t="shared" si="57"/>
        <v>3.0942399999999998E-2</v>
      </c>
      <c r="W346">
        <f t="shared" si="58"/>
        <v>2.9543217544247061E-2</v>
      </c>
      <c r="X346" s="2">
        <f t="shared" si="59"/>
        <v>1.4771608772123532E-2</v>
      </c>
      <c r="Y346" s="2">
        <f t="shared" si="60"/>
        <v>1.4771608772123527E-2</v>
      </c>
      <c r="Z346">
        <f t="shared" si="61"/>
        <v>-1.3991824557529377E-3</v>
      </c>
      <c r="AA346">
        <f t="shared" si="56"/>
        <v>1.9577115444868215E-6</v>
      </c>
    </row>
    <row r="347" spans="2:27" x14ac:dyDescent="0.2">
      <c r="B347" s="2"/>
      <c r="C347" s="2"/>
      <c r="D347" s="2"/>
      <c r="E347" s="2"/>
      <c r="F347" s="2"/>
      <c r="G347" s="2"/>
      <c r="H347" s="2"/>
      <c r="I347" s="2"/>
      <c r="J347" s="2"/>
      <c r="N347" s="2"/>
      <c r="O347" s="2"/>
      <c r="S347">
        <v>-2.1909999999999998E-3</v>
      </c>
      <c r="T347">
        <v>-1.5033100000000001E-2</v>
      </c>
      <c r="U347" s="2"/>
      <c r="V347">
        <f t="shared" si="57"/>
        <v>2.9966899999999998E-2</v>
      </c>
      <c r="W347">
        <f t="shared" si="58"/>
        <v>2.9543217544247061E-2</v>
      </c>
      <c r="X347" s="2">
        <f t="shared" si="59"/>
        <v>1.4771608772123532E-2</v>
      </c>
      <c r="Y347" s="2">
        <f t="shared" si="60"/>
        <v>1.4771608772123527E-2</v>
      </c>
      <c r="Z347">
        <f t="shared" si="61"/>
        <v>-4.23682455752937E-4</v>
      </c>
      <c r="AA347">
        <f t="shared" si="56"/>
        <v>1.7950682331283943E-7</v>
      </c>
    </row>
    <row r="348" spans="2:27" x14ac:dyDescent="0.2">
      <c r="B348" s="2"/>
      <c r="C348" s="2"/>
      <c r="D348" s="2"/>
      <c r="E348" s="2"/>
      <c r="F348" s="2"/>
      <c r="G348" s="2"/>
      <c r="H348" s="2"/>
      <c r="I348" s="2"/>
      <c r="J348" s="2"/>
      <c r="N348" s="2"/>
      <c r="O348" s="2"/>
      <c r="S348">
        <v>-2.1900000000000001E-3</v>
      </c>
      <c r="T348">
        <v>-1.53866E-2</v>
      </c>
      <c r="U348" s="2"/>
      <c r="V348">
        <f t="shared" si="57"/>
        <v>2.9613399999999998E-2</v>
      </c>
      <c r="W348">
        <f t="shared" si="58"/>
        <v>2.9543217544247061E-2</v>
      </c>
      <c r="X348" s="2">
        <f t="shared" si="59"/>
        <v>1.4771608772123532E-2</v>
      </c>
      <c r="Y348" s="2">
        <f t="shared" si="60"/>
        <v>1.4771608772123527E-2</v>
      </c>
      <c r="Z348">
        <f t="shared" si="61"/>
        <v>-7.0182455752937356E-5</v>
      </c>
      <c r="AA348">
        <f t="shared" si="56"/>
        <v>4.9255770955130098E-9</v>
      </c>
    </row>
    <row r="349" spans="2:27" x14ac:dyDescent="0.2">
      <c r="B349" s="2"/>
      <c r="C349" s="2"/>
      <c r="D349" s="2"/>
      <c r="E349" s="2"/>
      <c r="F349" s="2"/>
      <c r="G349" s="2"/>
      <c r="H349" s="2"/>
      <c r="I349" s="2"/>
      <c r="J349" s="2"/>
      <c r="N349" s="2"/>
      <c r="O349" s="2"/>
      <c r="S349">
        <v>-2.189E-3</v>
      </c>
      <c r="T349">
        <v>-1.4877E-2</v>
      </c>
      <c r="U349" s="2"/>
      <c r="V349">
        <f t="shared" si="57"/>
        <v>3.0122999999999997E-2</v>
      </c>
      <c r="W349">
        <f t="shared" si="58"/>
        <v>2.9543217544247061E-2</v>
      </c>
      <c r="X349" s="2">
        <f t="shared" si="59"/>
        <v>1.4771608772123532E-2</v>
      </c>
      <c r="Y349" s="2">
        <f t="shared" si="60"/>
        <v>1.4771608772123527E-2</v>
      </c>
      <c r="Z349">
        <f t="shared" si="61"/>
        <v>-5.797824557529363E-4</v>
      </c>
      <c r="AA349">
        <f t="shared" si="56"/>
        <v>3.3614769599890554E-7</v>
      </c>
    </row>
    <row r="350" spans="2:27" x14ac:dyDescent="0.2">
      <c r="B350" s="2"/>
      <c r="C350" s="2"/>
      <c r="D350" s="2"/>
      <c r="E350" s="2"/>
      <c r="F350" s="2"/>
      <c r="G350" s="2"/>
      <c r="H350" s="2"/>
      <c r="I350" s="2"/>
      <c r="J350" s="2"/>
      <c r="N350" s="2"/>
      <c r="O350" s="2"/>
      <c r="S350">
        <v>-2.1879999999999998E-3</v>
      </c>
      <c r="T350">
        <v>-1.4571799999999999E-2</v>
      </c>
      <c r="U350" s="2"/>
      <c r="V350">
        <f t="shared" si="57"/>
        <v>3.0428199999999999E-2</v>
      </c>
      <c r="W350">
        <f t="shared" si="58"/>
        <v>2.9543217544247061E-2</v>
      </c>
      <c r="X350" s="2">
        <f t="shared" si="59"/>
        <v>1.4771608772123532E-2</v>
      </c>
      <c r="Y350" s="2">
        <f t="shared" si="60"/>
        <v>1.4771608772123527E-2</v>
      </c>
      <c r="Z350">
        <f t="shared" si="61"/>
        <v>-8.849824557529383E-4</v>
      </c>
      <c r="AA350">
        <f t="shared" si="56"/>
        <v>7.8319394699050141E-7</v>
      </c>
    </row>
    <row r="351" spans="2:27" x14ac:dyDescent="0.2">
      <c r="B351" s="2"/>
      <c r="C351" s="2"/>
      <c r="D351" s="2"/>
      <c r="E351" s="2"/>
      <c r="F351" s="2"/>
      <c r="G351" s="2"/>
      <c r="H351" s="2"/>
      <c r="I351" s="2"/>
      <c r="J351" s="2"/>
      <c r="N351" s="2"/>
      <c r="O351" s="2"/>
      <c r="S351">
        <v>-2.1870000000000001E-3</v>
      </c>
      <c r="T351">
        <v>-1.52021E-2</v>
      </c>
      <c r="U351" s="2"/>
      <c r="V351">
        <f t="shared" si="57"/>
        <v>2.9797899999999999E-2</v>
      </c>
      <c r="W351">
        <f t="shared" si="58"/>
        <v>2.9543217544247061E-2</v>
      </c>
      <c r="X351" s="2">
        <f t="shared" si="59"/>
        <v>1.4771608772123532E-2</v>
      </c>
      <c r="Y351" s="2">
        <f t="shared" si="60"/>
        <v>1.4771608772123527E-2</v>
      </c>
      <c r="Z351">
        <f t="shared" si="61"/>
        <v>-2.5468245575293799E-4</v>
      </c>
      <c r="AA351">
        <f t="shared" si="56"/>
        <v>6.4863153268347213E-8</v>
      </c>
    </row>
    <row r="352" spans="2:27" x14ac:dyDescent="0.2">
      <c r="B352" s="2"/>
      <c r="C352" s="2"/>
      <c r="D352" s="2"/>
      <c r="E352" s="2"/>
      <c r="F352" s="2"/>
      <c r="G352" s="2"/>
      <c r="H352" s="2"/>
      <c r="I352" s="2"/>
      <c r="J352" s="2"/>
      <c r="N352" s="2"/>
      <c r="O352" s="2"/>
      <c r="S352">
        <v>-2.186E-3</v>
      </c>
      <c r="T352">
        <v>-1.5738200000000001E-2</v>
      </c>
      <c r="U352" s="2"/>
      <c r="V352">
        <f t="shared" si="57"/>
        <v>2.9261799999999998E-2</v>
      </c>
      <c r="W352">
        <f t="shared" si="58"/>
        <v>2.9543217544247061E-2</v>
      </c>
      <c r="X352" s="2">
        <f t="shared" si="59"/>
        <v>1.4771608772123532E-2</v>
      </c>
      <c r="Y352" s="2">
        <f t="shared" si="60"/>
        <v>1.4771608772123527E-2</v>
      </c>
      <c r="Z352">
        <f t="shared" si="61"/>
        <v>2.8141754424706317E-4</v>
      </c>
      <c r="AA352">
        <f t="shared" si="56"/>
        <v>7.9195834210047756E-8</v>
      </c>
    </row>
    <row r="353" spans="2:27" x14ac:dyDescent="0.2">
      <c r="B353" s="2"/>
      <c r="C353" s="2"/>
      <c r="D353" s="2"/>
      <c r="E353" s="2"/>
      <c r="F353" s="2"/>
      <c r="G353" s="2"/>
      <c r="H353" s="2"/>
      <c r="I353" s="2"/>
      <c r="J353" s="2"/>
      <c r="N353" s="2"/>
      <c r="O353" s="2"/>
      <c r="S353">
        <v>-2.1849999999999999E-3</v>
      </c>
      <c r="T353">
        <v>-1.5855600000000001E-2</v>
      </c>
      <c r="U353" s="2"/>
      <c r="V353">
        <f t="shared" si="57"/>
        <v>2.9144399999999997E-2</v>
      </c>
      <c r="W353">
        <f t="shared" si="58"/>
        <v>2.9543217544247061E-2</v>
      </c>
      <c r="X353" s="2">
        <f t="shared" si="59"/>
        <v>1.4771608772123532E-2</v>
      </c>
      <c r="Y353" s="2">
        <f t="shared" si="60"/>
        <v>1.4771608772123527E-2</v>
      </c>
      <c r="Z353">
        <f t="shared" si="61"/>
        <v>3.9881754424706331E-4</v>
      </c>
      <c r="AA353">
        <f t="shared" si="56"/>
        <v>1.5905543359925831E-7</v>
      </c>
    </row>
    <row r="354" spans="2:27" x14ac:dyDescent="0.2">
      <c r="B354" s="2"/>
      <c r="C354" s="2"/>
      <c r="D354" s="2"/>
      <c r="E354" s="2"/>
      <c r="F354" s="2"/>
      <c r="G354" s="2"/>
      <c r="H354" s="2"/>
      <c r="I354" s="2"/>
      <c r="J354" s="2"/>
      <c r="N354" s="2"/>
      <c r="O354" s="2"/>
      <c r="S354">
        <v>-2.1840000000000002E-3</v>
      </c>
      <c r="T354">
        <v>-1.6044699999999999E-2</v>
      </c>
      <c r="U354" s="2"/>
      <c r="V354">
        <f t="shared" si="57"/>
        <v>2.89553E-2</v>
      </c>
      <c r="W354">
        <f t="shared" si="58"/>
        <v>2.9543217544247061E-2</v>
      </c>
      <c r="X354" s="2">
        <f t="shared" si="59"/>
        <v>1.4771608772123532E-2</v>
      </c>
      <c r="Y354" s="2">
        <f t="shared" si="60"/>
        <v>1.4771608772123527E-2</v>
      </c>
      <c r="Z354">
        <f t="shared" si="61"/>
        <v>5.8791754424706091E-4</v>
      </c>
      <c r="AA354">
        <f t="shared" si="56"/>
        <v>3.4564703883349485E-7</v>
      </c>
    </row>
    <row r="355" spans="2:27" x14ac:dyDescent="0.2">
      <c r="B355" s="2"/>
      <c r="C355" s="2"/>
      <c r="D355" s="2"/>
      <c r="E355" s="2"/>
      <c r="F355" s="2"/>
      <c r="G355" s="2"/>
      <c r="H355" s="2"/>
      <c r="I355" s="2"/>
      <c r="J355" s="2"/>
      <c r="N355" s="2"/>
      <c r="O355" s="2"/>
      <c r="S355">
        <v>-2.183E-3</v>
      </c>
      <c r="T355">
        <v>-1.6535600000000001E-2</v>
      </c>
      <c r="U355" s="2"/>
      <c r="V355">
        <f t="shared" si="57"/>
        <v>2.8464399999999997E-2</v>
      </c>
      <c r="W355">
        <f t="shared" si="58"/>
        <v>2.9543217544247061E-2</v>
      </c>
      <c r="X355" s="2">
        <f t="shared" si="59"/>
        <v>1.4771608772123532E-2</v>
      </c>
      <c r="Y355" s="2">
        <f t="shared" si="60"/>
        <v>1.4771608772123527E-2</v>
      </c>
      <c r="Z355">
        <f t="shared" si="61"/>
        <v>1.0788175442470634E-3</v>
      </c>
      <c r="AA355">
        <f t="shared" si="56"/>
        <v>1.1638472937752646E-6</v>
      </c>
    </row>
    <row r="356" spans="2:27" x14ac:dyDescent="0.2">
      <c r="B356" s="2"/>
      <c r="C356" s="2"/>
      <c r="D356" s="2"/>
      <c r="E356" s="2"/>
      <c r="F356" s="2"/>
      <c r="G356" s="2"/>
      <c r="H356" s="2"/>
      <c r="I356" s="2"/>
      <c r="J356" s="2"/>
      <c r="N356" s="2"/>
      <c r="O356" s="2"/>
      <c r="S356">
        <v>-2.1819999999999999E-3</v>
      </c>
      <c r="T356">
        <v>-1.7015599999999999E-2</v>
      </c>
      <c r="U356" s="2"/>
      <c r="V356">
        <f t="shared" si="57"/>
        <v>2.79844E-2</v>
      </c>
      <c r="W356">
        <f t="shared" si="58"/>
        <v>2.9543217544247061E-2</v>
      </c>
      <c r="X356" s="2">
        <f t="shared" si="59"/>
        <v>1.4771608772123532E-2</v>
      </c>
      <c r="Y356" s="2">
        <f t="shared" si="60"/>
        <v>1.4771608772123527E-2</v>
      </c>
      <c r="Z356">
        <f t="shared" si="61"/>
        <v>1.5588175442470611E-3</v>
      </c>
      <c r="AA356">
        <f t="shared" si="56"/>
        <v>2.4299121362524385E-6</v>
      </c>
    </row>
    <row r="357" spans="2:27" x14ac:dyDescent="0.2">
      <c r="B357" s="2"/>
      <c r="C357" s="2"/>
      <c r="D357" s="2"/>
      <c r="E357" s="2"/>
      <c r="F357" s="2"/>
      <c r="G357" s="2"/>
      <c r="H357" s="2"/>
      <c r="I357" s="2"/>
      <c r="J357" s="2"/>
      <c r="N357" s="2"/>
      <c r="O357" s="2"/>
      <c r="S357">
        <v>-2.1810000000000002E-3</v>
      </c>
      <c r="T357">
        <v>-1.72485E-2</v>
      </c>
      <c r="U357" s="2"/>
      <c r="V357">
        <f t="shared" si="57"/>
        <v>2.7751499999999998E-2</v>
      </c>
      <c r="W357">
        <f t="shared" si="58"/>
        <v>2.9543217544247061E-2</v>
      </c>
      <c r="X357" s="2">
        <f t="shared" si="59"/>
        <v>1.4771608772123532E-2</v>
      </c>
      <c r="Y357" s="2">
        <f t="shared" si="60"/>
        <v>1.4771608772123527E-2</v>
      </c>
      <c r="Z357">
        <f t="shared" si="61"/>
        <v>1.7917175442470623E-3</v>
      </c>
      <c r="AA357">
        <f t="shared" ref="AA357:AA420" si="62">Z357^2</f>
        <v>3.2102517583627238E-6</v>
      </c>
    </row>
    <row r="358" spans="2:27" x14ac:dyDescent="0.2">
      <c r="B358" s="2"/>
      <c r="C358" s="2"/>
      <c r="D358" s="2"/>
      <c r="E358" s="2"/>
      <c r="F358" s="2"/>
      <c r="G358" s="2"/>
      <c r="H358" s="2"/>
      <c r="I358" s="2"/>
      <c r="J358" s="2"/>
      <c r="N358" s="2"/>
      <c r="O358" s="2"/>
      <c r="S358">
        <v>-2.1800000000000001E-3</v>
      </c>
      <c r="T358">
        <v>-1.63324E-2</v>
      </c>
      <c r="U358" s="2"/>
      <c r="V358">
        <f t="shared" ref="V358:V421" si="63">T358+$V$35</f>
        <v>2.8667599999999998E-2</v>
      </c>
      <c r="W358">
        <f t="shared" ref="W358:W421" si="64">X358+Y358</f>
        <v>2.9543217544247061E-2</v>
      </c>
      <c r="X358" s="2">
        <f t="shared" ref="X358:X421" si="65">$T$6*EXP(-4*LN(2)*((U358-$T$8)^2)/($T$7^2))+$T$9</f>
        <v>1.4771608772123532E-2</v>
      </c>
      <c r="Y358" s="2">
        <f t="shared" ref="Y358:Y421" si="66">$U$6*EXP(-4*LN(2)*((U358-$U$8)^2)/($U$7^2))+$U$9</f>
        <v>1.4771608772123527E-2</v>
      </c>
      <c r="Z358">
        <f t="shared" ref="Z358:Z421" si="67">W358-V358</f>
        <v>8.7561754424706276E-4</v>
      </c>
      <c r="AA358">
        <f t="shared" si="62"/>
        <v>7.6670608379325688E-7</v>
      </c>
    </row>
    <row r="359" spans="2:27" x14ac:dyDescent="0.2">
      <c r="B359" s="2"/>
      <c r="C359" s="2"/>
      <c r="D359" s="2"/>
      <c r="E359" s="2"/>
      <c r="F359" s="2"/>
      <c r="G359" s="2"/>
      <c r="H359" s="2"/>
      <c r="I359" s="2"/>
      <c r="J359" s="2"/>
      <c r="N359" s="2"/>
      <c r="O359" s="2"/>
      <c r="S359">
        <v>-2.1789999999999999E-3</v>
      </c>
      <c r="T359">
        <v>-1.5676900000000001E-2</v>
      </c>
      <c r="U359" s="2"/>
      <c r="V359">
        <f t="shared" si="63"/>
        <v>2.9323099999999998E-2</v>
      </c>
      <c r="W359">
        <f t="shared" si="64"/>
        <v>2.9543217544247061E-2</v>
      </c>
      <c r="X359" s="2">
        <f t="shared" si="65"/>
        <v>1.4771608772123532E-2</v>
      </c>
      <c r="Y359" s="2">
        <f t="shared" si="66"/>
        <v>1.4771608772123527E-2</v>
      </c>
      <c r="Z359">
        <f t="shared" si="67"/>
        <v>2.2011754424706292E-4</v>
      </c>
      <c r="AA359">
        <f t="shared" si="62"/>
        <v>4.8451733285357704E-8</v>
      </c>
    </row>
    <row r="360" spans="2:27" x14ac:dyDescent="0.2">
      <c r="B360" s="2"/>
      <c r="C360" s="2"/>
      <c r="D360" s="2"/>
      <c r="E360" s="2"/>
      <c r="F360" s="2"/>
      <c r="G360" s="2"/>
      <c r="H360" s="2"/>
      <c r="I360" s="2"/>
      <c r="J360" s="2"/>
      <c r="N360" s="2"/>
      <c r="O360" s="2"/>
      <c r="S360">
        <v>-2.1779999999999998E-3</v>
      </c>
      <c r="T360">
        <v>-1.5396999999999999E-2</v>
      </c>
      <c r="U360" s="2"/>
      <c r="V360">
        <f t="shared" si="63"/>
        <v>2.9602999999999997E-2</v>
      </c>
      <c r="W360">
        <f t="shared" si="64"/>
        <v>2.9543217544247061E-2</v>
      </c>
      <c r="X360" s="2">
        <f t="shared" si="65"/>
        <v>1.4771608772123532E-2</v>
      </c>
      <c r="Y360" s="2">
        <f t="shared" si="66"/>
        <v>1.4771608772123527E-2</v>
      </c>
      <c r="Z360">
        <f t="shared" si="67"/>
        <v>-5.978245575293667E-5</v>
      </c>
      <c r="AA360">
        <f t="shared" si="62"/>
        <v>3.5739420158518307E-9</v>
      </c>
    </row>
    <row r="361" spans="2:27" x14ac:dyDescent="0.2">
      <c r="B361" s="2"/>
      <c r="C361" s="2"/>
      <c r="D361" s="2"/>
      <c r="E361" s="2"/>
      <c r="F361" s="2"/>
      <c r="G361" s="2"/>
      <c r="H361" s="2"/>
      <c r="I361" s="2"/>
      <c r="J361" s="2"/>
      <c r="N361" s="2"/>
      <c r="O361" s="2"/>
      <c r="S361">
        <v>-2.1770000000000001E-3</v>
      </c>
      <c r="T361">
        <v>-1.5091800000000001E-2</v>
      </c>
      <c r="U361" s="2"/>
      <c r="V361">
        <f t="shared" si="63"/>
        <v>2.9908199999999996E-2</v>
      </c>
      <c r="W361">
        <f t="shared" si="64"/>
        <v>2.9543217544247061E-2</v>
      </c>
      <c r="X361" s="2">
        <f t="shared" si="65"/>
        <v>1.4771608772123532E-2</v>
      </c>
      <c r="Y361" s="2">
        <f t="shared" si="66"/>
        <v>1.4771608772123527E-2</v>
      </c>
      <c r="Z361">
        <f t="shared" si="67"/>
        <v>-3.649824557529352E-4</v>
      </c>
      <c r="AA361">
        <f t="shared" si="62"/>
        <v>1.332121930074433E-7</v>
      </c>
    </row>
    <row r="362" spans="2:27" x14ac:dyDescent="0.2">
      <c r="B362" s="2"/>
      <c r="C362" s="2"/>
      <c r="D362" s="2"/>
      <c r="E362" s="2"/>
      <c r="F362" s="2"/>
      <c r="G362" s="2"/>
      <c r="H362" s="2"/>
      <c r="I362" s="2"/>
      <c r="J362" s="2"/>
      <c r="N362" s="2"/>
      <c r="O362" s="2"/>
      <c r="S362">
        <v>-2.176E-3</v>
      </c>
      <c r="T362">
        <v>-1.50679E-2</v>
      </c>
      <c r="U362" s="2"/>
      <c r="V362">
        <f t="shared" si="63"/>
        <v>2.9932099999999996E-2</v>
      </c>
      <c r="W362">
        <f t="shared" si="64"/>
        <v>2.9543217544247061E-2</v>
      </c>
      <c r="X362" s="2">
        <f t="shared" si="65"/>
        <v>1.4771608772123532E-2</v>
      </c>
      <c r="Y362" s="2">
        <f t="shared" si="66"/>
        <v>1.4771608772123527E-2</v>
      </c>
      <c r="Z362">
        <f t="shared" si="67"/>
        <v>-3.8888245575293551E-4</v>
      </c>
      <c r="AA362">
        <f t="shared" si="62"/>
        <v>1.5122956439243385E-7</v>
      </c>
    </row>
    <row r="363" spans="2:27" x14ac:dyDescent="0.2">
      <c r="B363" s="2"/>
      <c r="C363" s="2"/>
      <c r="D363" s="2"/>
      <c r="E363" s="2"/>
      <c r="F363" s="2"/>
      <c r="G363" s="2"/>
      <c r="H363" s="2"/>
      <c r="I363" s="2"/>
      <c r="J363" s="2"/>
      <c r="N363" s="2"/>
      <c r="O363" s="2"/>
      <c r="S363">
        <v>-2.1749999999999999E-3</v>
      </c>
      <c r="T363">
        <v>-1.4340200000000001E-2</v>
      </c>
      <c r="U363" s="2"/>
      <c r="V363">
        <f t="shared" si="63"/>
        <v>3.0659799999999997E-2</v>
      </c>
      <c r="W363">
        <f t="shared" si="64"/>
        <v>2.9543217544247061E-2</v>
      </c>
      <c r="X363" s="2">
        <f t="shared" si="65"/>
        <v>1.4771608772123532E-2</v>
      </c>
      <c r="Y363" s="2">
        <f t="shared" si="66"/>
        <v>1.4771608772123527E-2</v>
      </c>
      <c r="Z363">
        <f t="shared" si="67"/>
        <v>-1.1165824557529368E-3</v>
      </c>
      <c r="AA363">
        <f t="shared" si="62"/>
        <v>1.2467563804952589E-6</v>
      </c>
    </row>
    <row r="364" spans="2:27" x14ac:dyDescent="0.2">
      <c r="B364" s="2"/>
      <c r="C364" s="2"/>
      <c r="D364" s="2"/>
      <c r="E364" s="2"/>
      <c r="F364" s="2"/>
      <c r="G364" s="2"/>
      <c r="H364" s="2"/>
      <c r="I364" s="2"/>
      <c r="J364" s="2"/>
      <c r="N364" s="2"/>
      <c r="O364" s="2"/>
      <c r="S364">
        <v>-2.1740000000000002E-3</v>
      </c>
      <c r="T364">
        <v>-1.4045999999999999E-2</v>
      </c>
      <c r="U364" s="2"/>
      <c r="V364">
        <f t="shared" si="63"/>
        <v>3.0953999999999999E-2</v>
      </c>
      <c r="W364">
        <f t="shared" si="64"/>
        <v>2.9543217544247061E-2</v>
      </c>
      <c r="X364" s="2">
        <f t="shared" si="65"/>
        <v>1.4771608772123532E-2</v>
      </c>
      <c r="Y364" s="2">
        <f t="shared" si="66"/>
        <v>1.4771608772123527E-2</v>
      </c>
      <c r="Z364">
        <f t="shared" si="67"/>
        <v>-1.4107824557529382E-3</v>
      </c>
      <c r="AA364">
        <f t="shared" si="62"/>
        <v>1.990307137460291E-6</v>
      </c>
    </row>
    <row r="365" spans="2:27" x14ac:dyDescent="0.2">
      <c r="B365" s="2"/>
      <c r="C365" s="2"/>
      <c r="D365" s="2"/>
      <c r="E365" s="2"/>
      <c r="F365" s="2"/>
      <c r="G365" s="2"/>
      <c r="H365" s="2"/>
      <c r="I365" s="2"/>
      <c r="J365" s="2"/>
      <c r="N365" s="2"/>
      <c r="O365" s="2"/>
      <c r="S365">
        <v>-2.173E-3</v>
      </c>
      <c r="T365">
        <v>-1.38738E-2</v>
      </c>
      <c r="U365" s="2"/>
      <c r="V365">
        <f t="shared" si="63"/>
        <v>3.11262E-2</v>
      </c>
      <c r="W365">
        <f t="shared" si="64"/>
        <v>2.9543217544247061E-2</v>
      </c>
      <c r="X365" s="2">
        <f t="shared" si="65"/>
        <v>1.4771608772123532E-2</v>
      </c>
      <c r="Y365" s="2">
        <f t="shared" si="66"/>
        <v>1.4771608772123527E-2</v>
      </c>
      <c r="Z365">
        <f t="shared" si="67"/>
        <v>-1.582982455752939E-3</v>
      </c>
      <c r="AA365">
        <f t="shared" si="62"/>
        <v>2.5058334552216055E-6</v>
      </c>
    </row>
    <row r="366" spans="2:27" x14ac:dyDescent="0.2">
      <c r="B366" s="2"/>
      <c r="C366" s="2"/>
      <c r="D366" s="2"/>
      <c r="E366" s="2"/>
      <c r="F366" s="2"/>
      <c r="G366" s="2"/>
      <c r="H366" s="2"/>
      <c r="I366" s="2"/>
      <c r="J366" s="2"/>
      <c r="N366" s="2"/>
      <c r="O366" s="2"/>
      <c r="S366">
        <v>-2.1719999999999999E-3</v>
      </c>
      <c r="T366">
        <v>-1.36796E-2</v>
      </c>
      <c r="U366" s="2"/>
      <c r="V366">
        <f t="shared" si="63"/>
        <v>3.1320399999999998E-2</v>
      </c>
      <c r="W366">
        <f t="shared" si="64"/>
        <v>2.9543217544247061E-2</v>
      </c>
      <c r="X366" s="2">
        <f t="shared" si="65"/>
        <v>1.4771608772123532E-2</v>
      </c>
      <c r="Y366" s="2">
        <f t="shared" si="66"/>
        <v>1.4771608772123527E-2</v>
      </c>
      <c r="Z366">
        <f t="shared" si="67"/>
        <v>-1.7771824557529375E-3</v>
      </c>
      <c r="AA366">
        <f t="shared" si="62"/>
        <v>3.1583774810360417E-6</v>
      </c>
    </row>
    <row r="367" spans="2:27" x14ac:dyDescent="0.2">
      <c r="B367" s="2"/>
      <c r="C367" s="2"/>
      <c r="D367" s="2"/>
      <c r="E367" s="2"/>
      <c r="F367" s="2"/>
      <c r="G367" s="2"/>
      <c r="H367" s="2"/>
      <c r="I367" s="2"/>
      <c r="J367" s="2"/>
      <c r="N367" s="2"/>
      <c r="O367" s="2"/>
      <c r="S367">
        <v>-2.1710000000000002E-3</v>
      </c>
      <c r="T367">
        <v>-1.35835E-2</v>
      </c>
      <c r="U367" s="2"/>
      <c r="V367">
        <f t="shared" si="63"/>
        <v>3.14165E-2</v>
      </c>
      <c r="W367">
        <f t="shared" si="64"/>
        <v>2.9543217544247061E-2</v>
      </c>
      <c r="X367" s="2">
        <f t="shared" si="65"/>
        <v>1.4771608772123532E-2</v>
      </c>
      <c r="Y367" s="2">
        <f t="shared" si="66"/>
        <v>1.4771608772123527E-2</v>
      </c>
      <c r="Z367">
        <f t="shared" si="67"/>
        <v>-1.8732824557529393E-3</v>
      </c>
      <c r="AA367">
        <f t="shared" si="62"/>
        <v>3.5091871590317628E-6</v>
      </c>
    </row>
    <row r="368" spans="2:27" x14ac:dyDescent="0.2">
      <c r="B368" s="2"/>
      <c r="C368" s="2"/>
      <c r="D368" s="2"/>
      <c r="E368" s="2"/>
      <c r="F368" s="2"/>
      <c r="G368" s="2"/>
      <c r="H368" s="2"/>
      <c r="I368" s="2"/>
      <c r="J368" s="2"/>
      <c r="N368" s="2"/>
      <c r="O368" s="2"/>
      <c r="S368">
        <v>-2.1700000000000001E-3</v>
      </c>
      <c r="T368">
        <v>-1.3214399999999999E-2</v>
      </c>
      <c r="U368" s="2"/>
      <c r="V368">
        <f t="shared" si="63"/>
        <v>3.1785599999999997E-2</v>
      </c>
      <c r="W368">
        <f t="shared" si="64"/>
        <v>2.9543217544247061E-2</v>
      </c>
      <c r="X368" s="2">
        <f t="shared" si="65"/>
        <v>1.4771608772123532E-2</v>
      </c>
      <c r="Y368" s="2">
        <f t="shared" si="66"/>
        <v>1.4771608772123527E-2</v>
      </c>
      <c r="Z368">
        <f t="shared" si="67"/>
        <v>-2.2423824557529365E-3</v>
      </c>
      <c r="AA368">
        <f t="shared" si="62"/>
        <v>5.0282790778685705E-6</v>
      </c>
    </row>
    <row r="369" spans="2:27" x14ac:dyDescent="0.2">
      <c r="B369" s="2"/>
      <c r="C369" s="2"/>
      <c r="D369" s="2"/>
      <c r="E369" s="2"/>
      <c r="F369" s="2"/>
      <c r="G369" s="2"/>
      <c r="H369" s="2"/>
      <c r="I369" s="2"/>
      <c r="J369" s="2"/>
      <c r="N369" s="2"/>
      <c r="O369" s="2"/>
      <c r="S369">
        <v>-2.1689999999999999E-3</v>
      </c>
      <c r="T369">
        <v>-1.3517E-2</v>
      </c>
      <c r="U369" s="2"/>
      <c r="V369">
        <f t="shared" si="63"/>
        <v>3.1482999999999997E-2</v>
      </c>
      <c r="W369">
        <f t="shared" si="64"/>
        <v>2.9543217544247061E-2</v>
      </c>
      <c r="X369" s="2">
        <f t="shared" si="65"/>
        <v>1.4771608772123532E-2</v>
      </c>
      <c r="Y369" s="2">
        <f t="shared" si="66"/>
        <v>1.4771608772123527E-2</v>
      </c>
      <c r="Z369">
        <f t="shared" si="67"/>
        <v>-1.9397824557529364E-3</v>
      </c>
      <c r="AA369">
        <f t="shared" si="62"/>
        <v>3.7627559756468925E-6</v>
      </c>
    </row>
    <row r="370" spans="2:27" x14ac:dyDescent="0.2">
      <c r="B370" s="2"/>
      <c r="C370" s="2"/>
      <c r="D370" s="2"/>
      <c r="E370" s="2"/>
      <c r="F370" s="2"/>
      <c r="G370" s="2"/>
      <c r="H370" s="2"/>
      <c r="I370" s="2"/>
      <c r="J370" s="2"/>
      <c r="N370" s="2"/>
      <c r="O370" s="2"/>
      <c r="S370">
        <v>-2.1679999999999998E-3</v>
      </c>
      <c r="T370">
        <v>-1.41067E-2</v>
      </c>
      <c r="U370" s="2"/>
      <c r="V370">
        <f t="shared" si="63"/>
        <v>3.0893299999999999E-2</v>
      </c>
      <c r="W370">
        <f t="shared" si="64"/>
        <v>2.9543217544247061E-2</v>
      </c>
      <c r="X370" s="2">
        <f t="shared" si="65"/>
        <v>1.4771608772123532E-2</v>
      </c>
      <c r="Y370" s="2">
        <f t="shared" si="66"/>
        <v>1.4771608772123527E-2</v>
      </c>
      <c r="Z370">
        <f t="shared" si="67"/>
        <v>-1.3500824557529378E-3</v>
      </c>
      <c r="AA370">
        <f t="shared" si="62"/>
        <v>1.8227226373318834E-6</v>
      </c>
    </row>
    <row r="371" spans="2:27" x14ac:dyDescent="0.2">
      <c r="B371" s="2"/>
      <c r="C371" s="2"/>
      <c r="D371" s="2"/>
      <c r="E371" s="2"/>
      <c r="F371" s="2"/>
      <c r="G371" s="2"/>
      <c r="H371" s="2"/>
      <c r="I371" s="2"/>
      <c r="J371" s="2"/>
      <c r="N371" s="2"/>
      <c r="O371" s="2"/>
      <c r="S371">
        <v>-2.1670000000000001E-3</v>
      </c>
      <c r="T371">
        <v>-1.4643400000000001E-2</v>
      </c>
      <c r="U371" s="2"/>
      <c r="V371">
        <f t="shared" si="63"/>
        <v>3.0356599999999997E-2</v>
      </c>
      <c r="W371">
        <f t="shared" si="64"/>
        <v>2.9543217544247061E-2</v>
      </c>
      <c r="X371" s="2">
        <f t="shared" si="65"/>
        <v>1.4771608772123532E-2</v>
      </c>
      <c r="Y371" s="2">
        <f t="shared" si="66"/>
        <v>1.4771608772123527E-2</v>
      </c>
      <c r="Z371">
        <f t="shared" si="67"/>
        <v>-8.1338245575293677E-4</v>
      </c>
      <c r="AA371">
        <f t="shared" si="62"/>
        <v>6.6159101932667814E-7</v>
      </c>
    </row>
    <row r="372" spans="2:27" x14ac:dyDescent="0.2">
      <c r="B372" s="2"/>
      <c r="C372" s="2"/>
      <c r="D372" s="2"/>
      <c r="E372" s="2"/>
      <c r="F372" s="2"/>
      <c r="G372" s="2"/>
      <c r="H372" s="2"/>
      <c r="I372" s="2"/>
      <c r="J372" s="2"/>
      <c r="N372" s="2"/>
      <c r="O372" s="2"/>
      <c r="S372">
        <v>-2.166E-3</v>
      </c>
      <c r="T372">
        <v>-1.46737E-2</v>
      </c>
      <c r="U372" s="2"/>
      <c r="V372">
        <f t="shared" si="63"/>
        <v>3.03263E-2</v>
      </c>
      <c r="W372">
        <f t="shared" si="64"/>
        <v>2.9543217544247061E-2</v>
      </c>
      <c r="X372" s="2">
        <f t="shared" si="65"/>
        <v>1.4771608772123532E-2</v>
      </c>
      <c r="Y372" s="2">
        <f t="shared" si="66"/>
        <v>1.4771608772123527E-2</v>
      </c>
      <c r="Z372">
        <f t="shared" si="67"/>
        <v>-7.8308245575293978E-4</v>
      </c>
      <c r="AA372">
        <f t="shared" si="62"/>
        <v>6.1321813250805484E-7</v>
      </c>
    </row>
    <row r="373" spans="2:27" x14ac:dyDescent="0.2">
      <c r="B373" s="2"/>
      <c r="C373" s="2"/>
      <c r="D373" s="2"/>
      <c r="E373" s="2"/>
      <c r="F373" s="2"/>
      <c r="G373" s="2"/>
      <c r="H373" s="2"/>
      <c r="I373" s="2"/>
      <c r="J373" s="2"/>
      <c r="N373" s="2"/>
      <c r="O373" s="2"/>
      <c r="S373">
        <v>-2.1649999999999998E-3</v>
      </c>
      <c r="T373">
        <v>-1.46944E-2</v>
      </c>
      <c r="U373" s="2"/>
      <c r="V373">
        <f t="shared" si="63"/>
        <v>3.0305599999999999E-2</v>
      </c>
      <c r="W373">
        <f t="shared" si="64"/>
        <v>2.9543217544247061E-2</v>
      </c>
      <c r="X373" s="2">
        <f t="shared" si="65"/>
        <v>1.4771608772123532E-2</v>
      </c>
      <c r="Y373" s="2">
        <f t="shared" si="66"/>
        <v>1.4771608772123527E-2</v>
      </c>
      <c r="Z373">
        <f t="shared" si="67"/>
        <v>-7.6238245575293781E-4</v>
      </c>
      <c r="AA373">
        <f t="shared" si="62"/>
        <v>5.8122700883988015E-7</v>
      </c>
    </row>
    <row r="374" spans="2:27" x14ac:dyDescent="0.2">
      <c r="B374" s="2"/>
      <c r="C374" s="2"/>
      <c r="D374" s="2"/>
      <c r="E374" s="2"/>
      <c r="F374" s="2"/>
      <c r="G374" s="2"/>
      <c r="H374" s="2"/>
      <c r="I374" s="2"/>
      <c r="J374" s="2"/>
      <c r="N374" s="2"/>
      <c r="O374" s="2"/>
      <c r="S374">
        <v>-2.1640000000000001E-3</v>
      </c>
      <c r="T374">
        <v>-1.4909199999999999E-2</v>
      </c>
      <c r="U374" s="2"/>
      <c r="V374">
        <f t="shared" si="63"/>
        <v>3.0090800000000001E-2</v>
      </c>
      <c r="W374">
        <f t="shared" si="64"/>
        <v>2.9543217544247061E-2</v>
      </c>
      <c r="X374" s="2">
        <f t="shared" si="65"/>
        <v>1.4771608772123532E-2</v>
      </c>
      <c r="Y374" s="2">
        <f t="shared" si="66"/>
        <v>1.4771608772123527E-2</v>
      </c>
      <c r="Z374">
        <f t="shared" si="67"/>
        <v>-5.4758245575294018E-4</v>
      </c>
      <c r="AA374">
        <f t="shared" si="62"/>
        <v>2.9984654584842069E-7</v>
      </c>
    </row>
    <row r="375" spans="2:27" x14ac:dyDescent="0.2">
      <c r="B375" s="2"/>
      <c r="C375" s="2"/>
      <c r="D375" s="2"/>
      <c r="E375" s="2"/>
      <c r="F375" s="2"/>
      <c r="G375" s="2"/>
      <c r="H375" s="2"/>
      <c r="I375" s="2"/>
      <c r="J375" s="2"/>
      <c r="N375" s="2"/>
      <c r="O375" s="2"/>
      <c r="S375">
        <v>-2.163E-3</v>
      </c>
      <c r="T375">
        <v>-1.5384E-2</v>
      </c>
      <c r="U375" s="2"/>
      <c r="V375">
        <f t="shared" si="63"/>
        <v>2.9615999999999996E-2</v>
      </c>
      <c r="W375">
        <f t="shared" si="64"/>
        <v>2.9543217544247061E-2</v>
      </c>
      <c r="X375" s="2">
        <f t="shared" si="65"/>
        <v>1.4771608772123532E-2</v>
      </c>
      <c r="Y375" s="2">
        <f t="shared" si="66"/>
        <v>1.4771608772123527E-2</v>
      </c>
      <c r="Z375">
        <f t="shared" si="67"/>
        <v>-7.2782455752935793E-5</v>
      </c>
      <c r="AA375">
        <f t="shared" si="62"/>
        <v>5.2972858654280561E-9</v>
      </c>
    </row>
    <row r="376" spans="2:27" x14ac:dyDescent="0.2">
      <c r="B376" s="2"/>
      <c r="C376" s="2"/>
      <c r="D376" s="2"/>
      <c r="E376" s="2"/>
      <c r="F376" s="2"/>
      <c r="G376" s="2"/>
      <c r="H376" s="2"/>
      <c r="I376" s="2"/>
      <c r="J376" s="2"/>
      <c r="N376" s="2"/>
      <c r="O376" s="2"/>
      <c r="S376">
        <v>-2.1619999999999999E-3</v>
      </c>
      <c r="T376">
        <v>-1.56098E-2</v>
      </c>
      <c r="U376" s="2"/>
      <c r="V376">
        <f t="shared" si="63"/>
        <v>2.9390199999999998E-2</v>
      </c>
      <c r="W376">
        <f t="shared" si="64"/>
        <v>2.9543217544247061E-2</v>
      </c>
      <c r="X376" s="2">
        <f t="shared" si="65"/>
        <v>1.4771608772123532E-2</v>
      </c>
      <c r="Y376" s="2">
        <f t="shared" si="66"/>
        <v>1.4771608772123527E-2</v>
      </c>
      <c r="Z376">
        <f t="shared" si="67"/>
        <v>1.5301754424706243E-4</v>
      </c>
      <c r="AA376">
        <f t="shared" si="62"/>
        <v>2.341436884740171E-8</v>
      </c>
    </row>
    <row r="377" spans="2:27" x14ac:dyDescent="0.2">
      <c r="B377" s="2"/>
      <c r="C377" s="2"/>
      <c r="D377" s="2"/>
      <c r="E377" s="2"/>
      <c r="F377" s="2"/>
      <c r="G377" s="2"/>
      <c r="H377" s="2"/>
      <c r="I377" s="2"/>
      <c r="J377" s="2"/>
      <c r="N377" s="2"/>
      <c r="O377" s="2"/>
      <c r="S377">
        <v>-2.1610000000000002E-3</v>
      </c>
      <c r="T377">
        <v>-1.5217E-2</v>
      </c>
      <c r="U377" s="2"/>
      <c r="V377">
        <f t="shared" si="63"/>
        <v>2.9782999999999997E-2</v>
      </c>
      <c r="W377">
        <f t="shared" si="64"/>
        <v>2.9543217544247061E-2</v>
      </c>
      <c r="X377" s="2">
        <f t="shared" si="65"/>
        <v>1.4771608772123532E-2</v>
      </c>
      <c r="Y377" s="2">
        <f t="shared" si="66"/>
        <v>1.4771608772123527E-2</v>
      </c>
      <c r="Z377">
        <f t="shared" si="67"/>
        <v>-2.3978245575293627E-4</v>
      </c>
      <c r="AA377">
        <f t="shared" si="62"/>
        <v>5.7495626086908843E-8</v>
      </c>
    </row>
    <row r="378" spans="2:27" x14ac:dyDescent="0.2">
      <c r="B378" s="2"/>
      <c r="C378" s="2"/>
      <c r="D378" s="2"/>
      <c r="E378" s="2"/>
      <c r="F378" s="2"/>
      <c r="G378" s="2"/>
      <c r="H378" s="2"/>
      <c r="I378" s="2"/>
      <c r="J378" s="2"/>
      <c r="N378" s="2"/>
      <c r="O378" s="2"/>
      <c r="S378">
        <v>-2.16E-3</v>
      </c>
      <c r="T378">
        <v>-1.4485400000000001E-2</v>
      </c>
      <c r="U378" s="2"/>
      <c r="V378">
        <f t="shared" si="63"/>
        <v>3.0514599999999996E-2</v>
      </c>
      <c r="W378">
        <f t="shared" si="64"/>
        <v>2.9543217544247061E-2</v>
      </c>
      <c r="X378" s="2">
        <f t="shared" si="65"/>
        <v>1.4771608772123532E-2</v>
      </c>
      <c r="Y378" s="2">
        <f t="shared" si="66"/>
        <v>1.4771608772123527E-2</v>
      </c>
      <c r="Z378">
        <f t="shared" si="67"/>
        <v>-9.7138245575293519E-4</v>
      </c>
      <c r="AA378">
        <f t="shared" si="62"/>
        <v>9.4358387534460308E-7</v>
      </c>
    </row>
    <row r="379" spans="2:27" x14ac:dyDescent="0.2">
      <c r="B379" s="2"/>
      <c r="C379" s="2"/>
      <c r="D379" s="2"/>
      <c r="E379" s="2"/>
      <c r="F379" s="2"/>
      <c r="G379" s="2"/>
      <c r="H379" s="2"/>
      <c r="I379" s="2"/>
      <c r="J379" s="2"/>
      <c r="N379" s="2"/>
      <c r="O379" s="2"/>
      <c r="S379">
        <v>-2.1589999999999999E-3</v>
      </c>
      <c r="T379">
        <v>-1.39118E-2</v>
      </c>
      <c r="U379" s="2"/>
      <c r="V379">
        <f t="shared" si="63"/>
        <v>3.1088199999999996E-2</v>
      </c>
      <c r="W379">
        <f t="shared" si="64"/>
        <v>2.9543217544247061E-2</v>
      </c>
      <c r="X379" s="2">
        <f t="shared" si="65"/>
        <v>1.4771608772123532E-2</v>
      </c>
      <c r="Y379" s="2">
        <f t="shared" si="66"/>
        <v>1.4771608772123527E-2</v>
      </c>
      <c r="Z379">
        <f t="shared" si="67"/>
        <v>-1.5449824557529357E-3</v>
      </c>
      <c r="AA379">
        <f t="shared" si="62"/>
        <v>2.3869707885843719E-6</v>
      </c>
    </row>
    <row r="380" spans="2:27" x14ac:dyDescent="0.2">
      <c r="B380" s="2"/>
      <c r="C380" s="2"/>
      <c r="D380" s="2"/>
      <c r="E380" s="2"/>
      <c r="F380" s="2"/>
      <c r="G380" s="2"/>
      <c r="H380" s="2"/>
      <c r="I380" s="2"/>
      <c r="J380" s="2"/>
      <c r="N380" s="2"/>
      <c r="O380" s="2"/>
      <c r="S380">
        <v>-2.1580000000000002E-3</v>
      </c>
      <c r="T380">
        <v>-1.43254E-2</v>
      </c>
      <c r="U380" s="2"/>
      <c r="V380">
        <f t="shared" si="63"/>
        <v>3.0674599999999996E-2</v>
      </c>
      <c r="W380">
        <f t="shared" si="64"/>
        <v>2.9543217544247061E-2</v>
      </c>
      <c r="X380" s="2">
        <f t="shared" si="65"/>
        <v>1.4771608772123532E-2</v>
      </c>
      <c r="Y380" s="2">
        <f t="shared" si="66"/>
        <v>1.4771608772123527E-2</v>
      </c>
      <c r="Z380">
        <f t="shared" si="67"/>
        <v>-1.1313824557529356E-3</v>
      </c>
      <c r="AA380">
        <f t="shared" si="62"/>
        <v>1.2800262611855433E-6</v>
      </c>
    </row>
    <row r="381" spans="2:27" x14ac:dyDescent="0.2">
      <c r="B381" s="2"/>
      <c r="C381" s="2"/>
      <c r="D381" s="2"/>
      <c r="E381" s="2"/>
      <c r="F381" s="2"/>
      <c r="G381" s="2"/>
      <c r="H381" s="2"/>
      <c r="I381" s="2"/>
      <c r="J381" s="2"/>
      <c r="N381" s="2"/>
      <c r="O381" s="2"/>
      <c r="S381">
        <v>-2.1570000000000001E-3</v>
      </c>
      <c r="T381">
        <v>-1.43847E-2</v>
      </c>
      <c r="U381" s="2"/>
      <c r="V381">
        <f t="shared" si="63"/>
        <v>3.0615299999999998E-2</v>
      </c>
      <c r="W381">
        <f t="shared" si="64"/>
        <v>2.9543217544247061E-2</v>
      </c>
      <c r="X381" s="2">
        <f t="shared" si="65"/>
        <v>1.4771608772123532E-2</v>
      </c>
      <c r="Y381" s="2">
        <f t="shared" si="66"/>
        <v>1.4771608772123527E-2</v>
      </c>
      <c r="Z381">
        <f t="shared" si="67"/>
        <v>-1.0720824557529374E-3</v>
      </c>
      <c r="AA381">
        <f t="shared" si="62"/>
        <v>1.149360791933249E-6</v>
      </c>
    </row>
    <row r="382" spans="2:27" x14ac:dyDescent="0.2">
      <c r="B382" s="2"/>
      <c r="C382" s="2"/>
      <c r="D382" s="2"/>
      <c r="E382" s="2"/>
      <c r="F382" s="2"/>
      <c r="G382" s="2"/>
      <c r="H382" s="2"/>
      <c r="I382" s="2"/>
      <c r="J382" s="2"/>
      <c r="N382" s="2"/>
      <c r="O382" s="2"/>
      <c r="S382">
        <v>-2.1559999999999999E-3</v>
      </c>
      <c r="T382">
        <v>-1.38847E-2</v>
      </c>
      <c r="U382" s="2"/>
      <c r="V382">
        <f t="shared" si="63"/>
        <v>3.1115299999999999E-2</v>
      </c>
      <c r="W382">
        <f t="shared" si="64"/>
        <v>2.9543217544247061E-2</v>
      </c>
      <c r="X382" s="2">
        <f t="shared" si="65"/>
        <v>1.4771608772123532E-2</v>
      </c>
      <c r="Y382" s="2">
        <f t="shared" si="66"/>
        <v>1.4771608772123527E-2</v>
      </c>
      <c r="Z382">
        <f t="shared" si="67"/>
        <v>-1.5720824557529378E-3</v>
      </c>
      <c r="AA382">
        <f t="shared" si="62"/>
        <v>2.4714432476861878E-6</v>
      </c>
    </row>
    <row r="383" spans="2:27" x14ac:dyDescent="0.2">
      <c r="B383" s="2"/>
      <c r="C383" s="2"/>
      <c r="D383" s="2"/>
      <c r="E383" s="2"/>
      <c r="F383" s="2"/>
      <c r="G383" s="2"/>
      <c r="H383" s="2"/>
      <c r="I383" s="2"/>
      <c r="J383" s="2"/>
      <c r="N383" s="2"/>
      <c r="O383" s="2"/>
      <c r="S383">
        <v>-2.1549999999999998E-3</v>
      </c>
      <c r="T383">
        <v>-1.3337699999999999E-2</v>
      </c>
      <c r="U383" s="2"/>
      <c r="V383">
        <f t="shared" si="63"/>
        <v>3.1662299999999997E-2</v>
      </c>
      <c r="W383">
        <f t="shared" si="64"/>
        <v>2.9543217544247061E-2</v>
      </c>
      <c r="X383" s="2">
        <f t="shared" si="65"/>
        <v>1.4771608772123532E-2</v>
      </c>
      <c r="Y383" s="2">
        <f t="shared" si="66"/>
        <v>1.4771608772123527E-2</v>
      </c>
      <c r="Z383">
        <f t="shared" si="67"/>
        <v>-2.1190824557529367E-3</v>
      </c>
      <c r="AA383">
        <f t="shared" si="62"/>
        <v>4.4905104542798966E-6</v>
      </c>
    </row>
    <row r="384" spans="2:27" x14ac:dyDescent="0.2">
      <c r="B384" s="2"/>
      <c r="C384" s="2"/>
      <c r="D384" s="2"/>
      <c r="E384" s="2"/>
      <c r="F384" s="2"/>
      <c r="G384" s="2"/>
      <c r="H384" s="2"/>
      <c r="I384" s="2"/>
      <c r="J384" s="2"/>
      <c r="N384" s="2"/>
      <c r="O384" s="2"/>
      <c r="S384">
        <v>-2.1540000000000001E-3</v>
      </c>
      <c r="T384">
        <v>-1.33706E-2</v>
      </c>
      <c r="U384" s="2"/>
      <c r="V384">
        <f t="shared" si="63"/>
        <v>3.1629400000000002E-2</v>
      </c>
      <c r="W384">
        <f t="shared" si="64"/>
        <v>2.9543217544247061E-2</v>
      </c>
      <c r="X384" s="2">
        <f t="shared" si="65"/>
        <v>1.4771608772123532E-2</v>
      </c>
      <c r="Y384" s="2">
        <f t="shared" si="66"/>
        <v>1.4771608772123527E-2</v>
      </c>
      <c r="Z384">
        <f t="shared" si="67"/>
        <v>-2.0861824557529413E-3</v>
      </c>
      <c r="AA384">
        <f t="shared" si="62"/>
        <v>4.3521572386913726E-6</v>
      </c>
    </row>
    <row r="385" spans="2:27" x14ac:dyDescent="0.2">
      <c r="B385" s="2"/>
      <c r="C385" s="2"/>
      <c r="D385" s="2"/>
      <c r="E385" s="2"/>
      <c r="F385" s="2"/>
      <c r="G385" s="2"/>
      <c r="H385" s="2"/>
      <c r="I385" s="2"/>
      <c r="J385" s="2"/>
      <c r="N385" s="2"/>
      <c r="O385" s="2"/>
      <c r="S385">
        <v>-2.153E-3</v>
      </c>
      <c r="T385">
        <v>-1.41467E-2</v>
      </c>
      <c r="U385" s="2"/>
      <c r="V385">
        <f t="shared" si="63"/>
        <v>3.08533E-2</v>
      </c>
      <c r="W385">
        <f t="shared" si="64"/>
        <v>2.9543217544247061E-2</v>
      </c>
      <c r="X385" s="2">
        <f t="shared" si="65"/>
        <v>1.4771608772123532E-2</v>
      </c>
      <c r="Y385" s="2">
        <f t="shared" si="66"/>
        <v>1.4771608772123527E-2</v>
      </c>
      <c r="Z385">
        <f t="shared" si="67"/>
        <v>-1.3100824557529395E-3</v>
      </c>
      <c r="AA385">
        <f t="shared" si="62"/>
        <v>1.7163160408716525E-6</v>
      </c>
    </row>
    <row r="386" spans="2:27" x14ac:dyDescent="0.2">
      <c r="B386" s="2"/>
      <c r="C386" s="2"/>
      <c r="D386" s="2"/>
      <c r="E386" s="2"/>
      <c r="F386" s="2"/>
      <c r="G386" s="2"/>
      <c r="H386" s="2"/>
      <c r="I386" s="2"/>
      <c r="J386" s="2"/>
      <c r="N386" s="2"/>
      <c r="O386" s="2"/>
      <c r="S386">
        <v>-2.1519999999999998E-3</v>
      </c>
      <c r="T386">
        <v>-1.48641E-2</v>
      </c>
      <c r="U386" s="2"/>
      <c r="V386">
        <f t="shared" si="63"/>
        <v>3.01359E-2</v>
      </c>
      <c r="W386">
        <f t="shared" si="64"/>
        <v>2.9543217544247061E-2</v>
      </c>
      <c r="X386" s="2">
        <f t="shared" si="65"/>
        <v>1.4771608772123532E-2</v>
      </c>
      <c r="Y386" s="2">
        <f t="shared" si="66"/>
        <v>1.4771608772123527E-2</v>
      </c>
      <c r="Z386">
        <f t="shared" si="67"/>
        <v>-5.9268245575293949E-4</v>
      </c>
      <c r="AA386">
        <f t="shared" si="62"/>
        <v>3.5127249335733508E-7</v>
      </c>
    </row>
    <row r="387" spans="2:27" x14ac:dyDescent="0.2">
      <c r="B387" s="2"/>
      <c r="C387" s="2"/>
      <c r="D387" s="2"/>
      <c r="E387" s="2"/>
      <c r="F387" s="2"/>
      <c r="G387" s="2"/>
      <c r="H387" s="2"/>
      <c r="I387" s="2"/>
      <c r="J387" s="2"/>
      <c r="N387" s="2"/>
      <c r="O387" s="2"/>
      <c r="S387">
        <v>-2.1510000000000001E-3</v>
      </c>
      <c r="T387">
        <v>-1.5724700000000001E-2</v>
      </c>
      <c r="U387" s="2"/>
      <c r="V387">
        <f t="shared" si="63"/>
        <v>2.9275299999999997E-2</v>
      </c>
      <c r="W387">
        <f t="shared" si="64"/>
        <v>2.9543217544247061E-2</v>
      </c>
      <c r="X387" s="2">
        <f t="shared" si="65"/>
        <v>1.4771608772123532E-2</v>
      </c>
      <c r="Y387" s="2">
        <f t="shared" si="66"/>
        <v>1.4771608772123527E-2</v>
      </c>
      <c r="Z387">
        <f t="shared" si="67"/>
        <v>2.6791754424706354E-4</v>
      </c>
      <c r="AA387">
        <f t="shared" si="62"/>
        <v>7.1779810515377247E-8</v>
      </c>
    </row>
    <row r="388" spans="2:27" x14ac:dyDescent="0.2">
      <c r="B388" s="2"/>
      <c r="C388" s="2"/>
      <c r="D388" s="2"/>
      <c r="E388" s="2"/>
      <c r="F388" s="2"/>
      <c r="G388" s="2"/>
      <c r="H388" s="2"/>
      <c r="I388" s="2"/>
      <c r="J388" s="2"/>
      <c r="N388" s="2"/>
      <c r="O388" s="2"/>
      <c r="S388">
        <v>-2.15E-3</v>
      </c>
      <c r="T388">
        <v>-1.6149799999999999E-2</v>
      </c>
      <c r="U388" s="2"/>
      <c r="V388">
        <f t="shared" si="63"/>
        <v>2.8850199999999999E-2</v>
      </c>
      <c r="W388">
        <f t="shared" si="64"/>
        <v>2.9543217544247061E-2</v>
      </c>
      <c r="X388" s="2">
        <f t="shared" si="65"/>
        <v>1.4771608772123532E-2</v>
      </c>
      <c r="Y388" s="2">
        <f t="shared" si="66"/>
        <v>1.4771608772123527E-2</v>
      </c>
      <c r="Z388">
        <f t="shared" si="67"/>
        <v>6.9301754424706125E-4</v>
      </c>
      <c r="AA388">
        <f t="shared" si="62"/>
        <v>4.8027331663422752E-7</v>
      </c>
    </row>
    <row r="389" spans="2:27" x14ac:dyDescent="0.2">
      <c r="B389" s="2"/>
      <c r="C389" s="2"/>
      <c r="D389" s="2"/>
      <c r="E389" s="2"/>
      <c r="F389" s="2"/>
      <c r="G389" s="2"/>
      <c r="H389" s="2"/>
      <c r="I389" s="2"/>
      <c r="J389" s="2"/>
      <c r="N389" s="2"/>
      <c r="O389" s="2"/>
      <c r="S389">
        <v>-2.1489999999999999E-3</v>
      </c>
      <c r="T389">
        <v>-1.6995E-2</v>
      </c>
      <c r="U389" s="2"/>
      <c r="V389">
        <f t="shared" si="63"/>
        <v>2.8004999999999999E-2</v>
      </c>
      <c r="W389">
        <f t="shared" si="64"/>
        <v>2.9543217544247061E-2</v>
      </c>
      <c r="X389" s="2">
        <f t="shared" si="65"/>
        <v>1.4771608772123532E-2</v>
      </c>
      <c r="Y389" s="2">
        <f t="shared" si="66"/>
        <v>1.4771608772123527E-2</v>
      </c>
      <c r="Z389">
        <f t="shared" si="67"/>
        <v>1.5382175442470621E-3</v>
      </c>
      <c r="AA389">
        <f t="shared" si="62"/>
        <v>2.3661132134294623E-6</v>
      </c>
    </row>
    <row r="390" spans="2:27" x14ac:dyDescent="0.2">
      <c r="B390" s="2"/>
      <c r="C390" s="2"/>
      <c r="D390" s="2"/>
      <c r="E390" s="2"/>
      <c r="F390" s="2"/>
      <c r="G390" s="2"/>
      <c r="H390" s="2"/>
      <c r="I390" s="2"/>
      <c r="J390" s="2"/>
      <c r="N390" s="2"/>
      <c r="O390" s="2"/>
      <c r="S390">
        <v>-2.1480000000000002E-3</v>
      </c>
      <c r="T390">
        <v>-1.7541399999999999E-2</v>
      </c>
      <c r="U390" s="2"/>
      <c r="V390">
        <f t="shared" si="63"/>
        <v>2.74586E-2</v>
      </c>
      <c r="W390">
        <f t="shared" si="64"/>
        <v>2.9543217544247061E-2</v>
      </c>
      <c r="X390" s="2">
        <f t="shared" si="65"/>
        <v>1.4771608772123532E-2</v>
      </c>
      <c r="Y390" s="2">
        <f t="shared" si="66"/>
        <v>1.4771608772123527E-2</v>
      </c>
      <c r="Z390">
        <f t="shared" si="67"/>
        <v>2.084617544247061E-3</v>
      </c>
      <c r="AA390">
        <f t="shared" si="62"/>
        <v>4.3456303057826471E-6</v>
      </c>
    </row>
    <row r="391" spans="2:27" x14ac:dyDescent="0.2">
      <c r="B391" s="2"/>
      <c r="C391" s="2"/>
      <c r="D391" s="2"/>
      <c r="E391" s="2"/>
      <c r="F391" s="2"/>
      <c r="G391" s="2"/>
      <c r="H391" s="2"/>
      <c r="I391" s="2"/>
      <c r="J391" s="2"/>
      <c r="N391" s="2"/>
      <c r="O391" s="2"/>
      <c r="S391">
        <v>-2.147E-3</v>
      </c>
      <c r="T391">
        <v>-1.6937500000000001E-2</v>
      </c>
      <c r="U391" s="2"/>
      <c r="V391">
        <f t="shared" si="63"/>
        <v>2.8062499999999997E-2</v>
      </c>
      <c r="W391">
        <f t="shared" si="64"/>
        <v>2.9543217544247061E-2</v>
      </c>
      <c r="X391" s="2">
        <f t="shared" si="65"/>
        <v>1.4771608772123532E-2</v>
      </c>
      <c r="Y391" s="2">
        <f t="shared" si="66"/>
        <v>1.4771608772123527E-2</v>
      </c>
      <c r="Z391">
        <f t="shared" si="67"/>
        <v>1.4807175442470635E-3</v>
      </c>
      <c r="AA391">
        <f t="shared" si="62"/>
        <v>2.1925244458410544E-6</v>
      </c>
    </row>
    <row r="392" spans="2:27" x14ac:dyDescent="0.2">
      <c r="B392" s="2"/>
      <c r="C392" s="2"/>
      <c r="D392" s="2"/>
      <c r="E392" s="2"/>
      <c r="F392" s="2"/>
      <c r="G392" s="2"/>
      <c r="H392" s="2"/>
      <c r="I392" s="2"/>
      <c r="J392" s="2"/>
      <c r="N392" s="2"/>
      <c r="O392" s="2"/>
      <c r="S392">
        <v>-2.1459999999999999E-3</v>
      </c>
      <c r="T392">
        <v>-1.6435000000000002E-2</v>
      </c>
      <c r="U392" s="2"/>
      <c r="V392">
        <f t="shared" si="63"/>
        <v>2.8564999999999997E-2</v>
      </c>
      <c r="W392">
        <f t="shared" si="64"/>
        <v>2.9543217544247061E-2</v>
      </c>
      <c r="X392" s="2">
        <f t="shared" si="65"/>
        <v>1.4771608772123532E-2</v>
      </c>
      <c r="Y392" s="2">
        <f t="shared" si="66"/>
        <v>1.4771608772123527E-2</v>
      </c>
      <c r="Z392">
        <f t="shared" si="67"/>
        <v>9.7821754424706406E-4</v>
      </c>
      <c r="AA392">
        <f t="shared" si="62"/>
        <v>9.5690956387275666E-7</v>
      </c>
    </row>
    <row r="393" spans="2:27" x14ac:dyDescent="0.2">
      <c r="B393" s="2"/>
      <c r="C393" s="2"/>
      <c r="D393" s="2"/>
      <c r="E393" s="2"/>
      <c r="F393" s="2"/>
      <c r="G393" s="2"/>
      <c r="H393" s="2"/>
      <c r="I393" s="2"/>
      <c r="J393" s="2"/>
      <c r="N393" s="2"/>
      <c r="O393" s="2"/>
      <c r="S393">
        <v>-2.1450000000000002E-3</v>
      </c>
      <c r="T393">
        <v>-1.5403399999999999E-2</v>
      </c>
      <c r="U393" s="2"/>
      <c r="V393">
        <f t="shared" si="63"/>
        <v>2.9596600000000001E-2</v>
      </c>
      <c r="W393">
        <f t="shared" si="64"/>
        <v>2.9543217544247061E-2</v>
      </c>
      <c r="X393" s="2">
        <f t="shared" si="65"/>
        <v>1.4771608772123532E-2</v>
      </c>
      <c r="Y393" s="2">
        <f t="shared" si="66"/>
        <v>1.4771608772123527E-2</v>
      </c>
      <c r="Z393">
        <f t="shared" si="67"/>
        <v>-5.3382455752939983E-5</v>
      </c>
      <c r="AA393">
        <f t="shared" si="62"/>
        <v>2.8496865822145953E-9</v>
      </c>
    </row>
    <row r="394" spans="2:27" x14ac:dyDescent="0.2">
      <c r="B394" s="2"/>
      <c r="C394" s="2"/>
      <c r="D394" s="2"/>
      <c r="E394" s="2"/>
      <c r="F394" s="2"/>
      <c r="G394" s="2"/>
      <c r="H394" s="2"/>
      <c r="I394" s="2"/>
      <c r="J394" s="2"/>
      <c r="N394" s="2"/>
      <c r="O394" s="2"/>
      <c r="S394">
        <v>-2.1440000000000001E-3</v>
      </c>
      <c r="T394">
        <v>-1.4755000000000001E-2</v>
      </c>
      <c r="U394" s="2"/>
      <c r="V394">
        <f t="shared" si="63"/>
        <v>3.0244999999999998E-2</v>
      </c>
      <c r="W394">
        <f t="shared" si="64"/>
        <v>2.9543217544247061E-2</v>
      </c>
      <c r="X394" s="2">
        <f t="shared" si="65"/>
        <v>1.4771608772123532E-2</v>
      </c>
      <c r="Y394" s="2">
        <f t="shared" si="66"/>
        <v>1.4771608772123527E-2</v>
      </c>
      <c r="Z394">
        <f t="shared" si="67"/>
        <v>-7.0178245575293688E-4</v>
      </c>
      <c r="AA394">
        <f t="shared" si="62"/>
        <v>4.9249861520262278E-7</v>
      </c>
    </row>
    <row r="395" spans="2:27" x14ac:dyDescent="0.2">
      <c r="B395" s="2"/>
      <c r="C395" s="2"/>
      <c r="D395" s="2"/>
      <c r="E395" s="2"/>
      <c r="F395" s="2"/>
      <c r="G395" s="2"/>
      <c r="H395" s="2"/>
      <c r="I395" s="2"/>
      <c r="J395" s="2"/>
      <c r="N395" s="2"/>
      <c r="O395" s="2"/>
      <c r="S395">
        <v>-2.1429999999999999E-3</v>
      </c>
      <c r="T395">
        <v>-1.49737E-2</v>
      </c>
      <c r="U395" s="2"/>
      <c r="V395">
        <f t="shared" si="63"/>
        <v>3.0026299999999999E-2</v>
      </c>
      <c r="W395">
        <f t="shared" si="64"/>
        <v>2.9543217544247061E-2</v>
      </c>
      <c r="X395" s="2">
        <f t="shared" si="65"/>
        <v>1.4771608772123532E-2</v>
      </c>
      <c r="Y395" s="2">
        <f t="shared" si="66"/>
        <v>1.4771608772123527E-2</v>
      </c>
      <c r="Z395">
        <f t="shared" si="67"/>
        <v>-4.8308245575293812E-4</v>
      </c>
      <c r="AA395">
        <f t="shared" si="62"/>
        <v>2.3336865905628943E-7</v>
      </c>
    </row>
    <row r="396" spans="2:27" x14ac:dyDescent="0.2">
      <c r="B396" s="2"/>
      <c r="C396" s="2"/>
      <c r="D396" s="2"/>
      <c r="E396" s="2"/>
      <c r="F396" s="2"/>
      <c r="G396" s="2"/>
      <c r="H396" s="2"/>
      <c r="I396" s="2"/>
      <c r="J396" s="2"/>
      <c r="N396" s="2"/>
      <c r="O396" s="2"/>
      <c r="S396">
        <v>-2.1419999999999998E-3</v>
      </c>
      <c r="T396">
        <v>-1.47931E-2</v>
      </c>
      <c r="U396" s="2"/>
      <c r="V396">
        <f t="shared" si="63"/>
        <v>3.0206899999999998E-2</v>
      </c>
      <c r="W396">
        <f t="shared" si="64"/>
        <v>2.9543217544247061E-2</v>
      </c>
      <c r="X396" s="2">
        <f t="shared" si="65"/>
        <v>1.4771608772123532E-2</v>
      </c>
      <c r="Y396" s="2">
        <f t="shared" si="66"/>
        <v>1.4771608772123527E-2</v>
      </c>
      <c r="Z396">
        <f t="shared" si="67"/>
        <v>-6.6368245575293763E-4</v>
      </c>
      <c r="AA396">
        <f t="shared" si="62"/>
        <v>4.4047440207425001E-7</v>
      </c>
    </row>
    <row r="397" spans="2:27" x14ac:dyDescent="0.2">
      <c r="B397" s="2"/>
      <c r="C397" s="2"/>
      <c r="D397" s="2"/>
      <c r="E397" s="2"/>
      <c r="F397" s="2"/>
      <c r="G397" s="2"/>
      <c r="H397" s="2"/>
      <c r="I397" s="2"/>
      <c r="J397" s="2"/>
      <c r="N397" s="2"/>
      <c r="O397" s="2"/>
      <c r="S397">
        <v>-2.1410000000000001E-3</v>
      </c>
      <c r="T397">
        <v>-1.45092E-2</v>
      </c>
      <c r="U397" s="2"/>
      <c r="V397">
        <f t="shared" si="63"/>
        <v>3.0490799999999998E-2</v>
      </c>
      <c r="W397">
        <f t="shared" si="64"/>
        <v>2.9543217544247061E-2</v>
      </c>
      <c r="X397" s="2">
        <f t="shared" si="65"/>
        <v>1.4771608772123532E-2</v>
      </c>
      <c r="Y397" s="2">
        <f t="shared" si="66"/>
        <v>1.4771608772123527E-2</v>
      </c>
      <c r="Z397">
        <f t="shared" si="67"/>
        <v>-9.4758245575293776E-4</v>
      </c>
      <c r="AA397">
        <f t="shared" si="62"/>
        <v>8.9791251045076825E-7</v>
      </c>
    </row>
    <row r="398" spans="2:27" x14ac:dyDescent="0.2">
      <c r="B398" s="2"/>
      <c r="C398" s="2"/>
      <c r="D398" s="2"/>
      <c r="E398" s="2"/>
      <c r="F398" s="2"/>
      <c r="G398" s="2"/>
      <c r="H398" s="2"/>
      <c r="I398" s="2"/>
      <c r="J398" s="2"/>
      <c r="N398" s="2"/>
      <c r="O398" s="2"/>
      <c r="S398">
        <v>-2.14E-3</v>
      </c>
      <c r="T398">
        <v>-1.4042799999999999E-2</v>
      </c>
      <c r="U398" s="2"/>
      <c r="V398">
        <f t="shared" si="63"/>
        <v>3.0957199999999997E-2</v>
      </c>
      <c r="W398">
        <f t="shared" si="64"/>
        <v>2.9543217544247061E-2</v>
      </c>
      <c r="X398" s="2">
        <f t="shared" si="65"/>
        <v>1.4771608772123532E-2</v>
      </c>
      <c r="Y398" s="2">
        <f t="shared" si="66"/>
        <v>1.4771608772123527E-2</v>
      </c>
      <c r="Z398">
        <f t="shared" si="67"/>
        <v>-1.4139824557529365E-3</v>
      </c>
      <c r="AA398">
        <f t="shared" si="62"/>
        <v>1.9993463851771049E-6</v>
      </c>
    </row>
    <row r="399" spans="2:27" x14ac:dyDescent="0.2">
      <c r="B399" s="2"/>
      <c r="C399" s="2"/>
      <c r="D399" s="2"/>
      <c r="E399" s="2"/>
      <c r="F399" s="2"/>
      <c r="G399" s="2"/>
      <c r="H399" s="2"/>
      <c r="I399" s="2"/>
      <c r="J399" s="2"/>
      <c r="N399" s="2"/>
      <c r="O399" s="2"/>
      <c r="S399">
        <v>-2.1389999999999998E-3</v>
      </c>
      <c r="T399">
        <v>-1.4379599999999999E-2</v>
      </c>
      <c r="U399" s="2"/>
      <c r="V399">
        <f t="shared" si="63"/>
        <v>3.0620399999999999E-2</v>
      </c>
      <c r="W399">
        <f t="shared" si="64"/>
        <v>2.9543217544247061E-2</v>
      </c>
      <c r="X399" s="2">
        <f t="shared" si="65"/>
        <v>1.4771608772123532E-2</v>
      </c>
      <c r="Y399" s="2">
        <f t="shared" si="66"/>
        <v>1.4771608772123527E-2</v>
      </c>
      <c r="Z399">
        <f t="shared" si="67"/>
        <v>-1.0771824557529383E-3</v>
      </c>
      <c r="AA399">
        <f t="shared" si="62"/>
        <v>1.1603220429819308E-6</v>
      </c>
    </row>
    <row r="400" spans="2:27" x14ac:dyDescent="0.2">
      <c r="B400" s="2"/>
      <c r="C400" s="2"/>
      <c r="D400" s="2"/>
      <c r="E400" s="2"/>
      <c r="F400" s="2"/>
      <c r="G400" s="2"/>
      <c r="H400" s="2"/>
      <c r="I400" s="2"/>
      <c r="J400" s="2"/>
      <c r="N400" s="2"/>
      <c r="O400" s="2"/>
      <c r="S400">
        <v>-2.1380000000000001E-3</v>
      </c>
      <c r="T400">
        <v>-1.53718E-2</v>
      </c>
      <c r="U400" s="2"/>
      <c r="V400">
        <f t="shared" si="63"/>
        <v>2.96282E-2</v>
      </c>
      <c r="W400">
        <f t="shared" si="64"/>
        <v>2.9543217544247061E-2</v>
      </c>
      <c r="X400" s="2">
        <f t="shared" si="65"/>
        <v>1.4771608772123532E-2</v>
      </c>
      <c r="Y400" s="2">
        <f t="shared" si="66"/>
        <v>1.4771608772123527E-2</v>
      </c>
      <c r="Z400">
        <f t="shared" si="67"/>
        <v>-8.4982455752939667E-5</v>
      </c>
      <c r="AA400">
        <f t="shared" si="62"/>
        <v>7.2220177858003487E-9</v>
      </c>
    </row>
    <row r="401" spans="2:27" x14ac:dyDescent="0.2">
      <c r="B401" s="2"/>
      <c r="C401" s="2"/>
      <c r="D401" s="2"/>
      <c r="E401" s="2"/>
      <c r="F401" s="2"/>
      <c r="G401" s="2"/>
      <c r="H401" s="2"/>
      <c r="I401" s="2"/>
      <c r="J401" s="2"/>
      <c r="N401" s="2"/>
      <c r="O401" s="2"/>
      <c r="S401">
        <v>-2.137E-3</v>
      </c>
      <c r="T401">
        <v>-1.56002E-2</v>
      </c>
      <c r="U401" s="2"/>
      <c r="V401">
        <f t="shared" si="63"/>
        <v>2.9399799999999997E-2</v>
      </c>
      <c r="W401">
        <f t="shared" si="64"/>
        <v>2.9543217544247061E-2</v>
      </c>
      <c r="X401" s="2">
        <f t="shared" si="65"/>
        <v>1.4771608772123532E-2</v>
      </c>
      <c r="Y401" s="2">
        <f t="shared" si="66"/>
        <v>1.4771608772123527E-2</v>
      </c>
      <c r="Z401">
        <f t="shared" si="67"/>
        <v>1.4341754424706393E-4</v>
      </c>
      <c r="AA401">
        <f t="shared" si="62"/>
        <v>2.0568591997858541E-8</v>
      </c>
    </row>
    <row r="402" spans="2:27" x14ac:dyDescent="0.2">
      <c r="B402" s="2"/>
      <c r="C402" s="2"/>
      <c r="D402" s="2"/>
      <c r="E402" s="2"/>
      <c r="F402" s="2"/>
      <c r="G402" s="2"/>
      <c r="H402" s="2"/>
      <c r="I402" s="2"/>
      <c r="J402" s="2"/>
      <c r="N402" s="2"/>
      <c r="O402" s="2"/>
      <c r="S402">
        <v>-2.1359999999999999E-3</v>
      </c>
      <c r="T402">
        <v>-1.5418899999999999E-2</v>
      </c>
      <c r="U402" s="2"/>
      <c r="V402">
        <f t="shared" si="63"/>
        <v>2.9581099999999999E-2</v>
      </c>
      <c r="W402">
        <f t="shared" si="64"/>
        <v>2.9543217544247061E-2</v>
      </c>
      <c r="X402" s="2">
        <f t="shared" si="65"/>
        <v>1.4771608772123532E-2</v>
      </c>
      <c r="Y402" s="2">
        <f t="shared" si="66"/>
        <v>1.4771608772123527E-2</v>
      </c>
      <c r="Z402">
        <f t="shared" si="67"/>
        <v>-3.788245575293836E-5</v>
      </c>
      <c r="AA402">
        <f t="shared" si="62"/>
        <v>1.4350804538733327E-9</v>
      </c>
    </row>
    <row r="403" spans="2:27" x14ac:dyDescent="0.2">
      <c r="B403" s="2"/>
      <c r="C403" s="2"/>
      <c r="D403" s="2"/>
      <c r="E403" s="2"/>
      <c r="F403" s="2"/>
      <c r="G403" s="2"/>
      <c r="H403" s="2"/>
      <c r="I403" s="2"/>
      <c r="J403" s="2"/>
      <c r="N403" s="2"/>
      <c r="O403" s="2"/>
      <c r="S403">
        <v>-2.1350000000000002E-3</v>
      </c>
      <c r="T403">
        <v>-1.54357E-2</v>
      </c>
      <c r="U403" s="2"/>
      <c r="V403">
        <f t="shared" si="63"/>
        <v>2.9564299999999998E-2</v>
      </c>
      <c r="W403">
        <f t="shared" si="64"/>
        <v>2.9543217544247061E-2</v>
      </c>
      <c r="X403" s="2">
        <f t="shared" si="65"/>
        <v>1.4771608772123532E-2</v>
      </c>
      <c r="Y403" s="2">
        <f t="shared" si="66"/>
        <v>1.4771608772123527E-2</v>
      </c>
      <c r="Z403">
        <f t="shared" si="67"/>
        <v>-2.1082455752937518E-5</v>
      </c>
      <c r="AA403">
        <f t="shared" si="62"/>
        <v>4.4446994057456824E-10</v>
      </c>
    </row>
    <row r="404" spans="2:27" x14ac:dyDescent="0.2">
      <c r="B404" s="2"/>
      <c r="C404" s="2"/>
      <c r="D404" s="2"/>
      <c r="E404" s="2"/>
      <c r="F404" s="2"/>
      <c r="G404" s="2"/>
      <c r="H404" s="2"/>
      <c r="I404" s="2"/>
      <c r="J404" s="2"/>
      <c r="N404" s="2"/>
      <c r="O404" s="2"/>
      <c r="S404">
        <v>-2.134E-3</v>
      </c>
      <c r="T404">
        <v>-1.5877599999999999E-2</v>
      </c>
      <c r="U404" s="2"/>
      <c r="V404">
        <f t="shared" si="63"/>
        <v>2.91224E-2</v>
      </c>
      <c r="W404">
        <f t="shared" si="64"/>
        <v>2.9543217544247061E-2</v>
      </c>
      <c r="X404" s="2">
        <f t="shared" si="65"/>
        <v>1.4771608772123532E-2</v>
      </c>
      <c r="Y404" s="2">
        <f t="shared" si="66"/>
        <v>1.4771608772123527E-2</v>
      </c>
      <c r="Z404">
        <f t="shared" si="67"/>
        <v>4.2081754424706103E-4</v>
      </c>
      <c r="AA404">
        <f t="shared" si="62"/>
        <v>1.7708740554612716E-7</v>
      </c>
    </row>
    <row r="405" spans="2:27" x14ac:dyDescent="0.2">
      <c r="B405" s="2"/>
      <c r="C405" s="2"/>
      <c r="D405" s="2"/>
      <c r="E405" s="2"/>
      <c r="F405" s="2"/>
      <c r="G405" s="2"/>
      <c r="H405" s="2"/>
      <c r="I405" s="2"/>
      <c r="J405" s="2"/>
      <c r="N405" s="2"/>
      <c r="O405" s="2"/>
      <c r="S405">
        <v>-2.1329999999999999E-3</v>
      </c>
      <c r="T405">
        <v>-1.5660799999999999E-2</v>
      </c>
      <c r="U405" s="2"/>
      <c r="V405">
        <f t="shared" si="63"/>
        <v>2.9339199999999999E-2</v>
      </c>
      <c r="W405">
        <f t="shared" si="64"/>
        <v>2.9543217544247061E-2</v>
      </c>
      <c r="X405" s="2">
        <f t="shared" si="65"/>
        <v>1.4771608772123532E-2</v>
      </c>
      <c r="Y405" s="2">
        <f t="shared" si="66"/>
        <v>1.4771608772123527E-2</v>
      </c>
      <c r="Z405">
        <f t="shared" si="67"/>
        <v>2.0401754424706139E-4</v>
      </c>
      <c r="AA405">
        <f t="shared" si="62"/>
        <v>4.1623158360601651E-8</v>
      </c>
    </row>
    <row r="406" spans="2:27" x14ac:dyDescent="0.2">
      <c r="B406" s="2"/>
      <c r="C406" s="2"/>
      <c r="D406" s="2"/>
      <c r="E406" s="2"/>
      <c r="F406" s="2"/>
      <c r="G406" s="2"/>
      <c r="H406" s="2"/>
      <c r="I406" s="2"/>
      <c r="J406" s="2"/>
      <c r="N406" s="2"/>
      <c r="O406" s="2"/>
      <c r="S406">
        <v>-2.1320000000000002E-3</v>
      </c>
      <c r="T406">
        <v>-1.5729199999999999E-2</v>
      </c>
      <c r="U406" s="2"/>
      <c r="V406">
        <f t="shared" si="63"/>
        <v>2.92708E-2</v>
      </c>
      <c r="W406">
        <f t="shared" si="64"/>
        <v>2.9543217544247061E-2</v>
      </c>
      <c r="X406" s="2">
        <f t="shared" si="65"/>
        <v>1.4771608772123532E-2</v>
      </c>
      <c r="Y406" s="2">
        <f t="shared" si="66"/>
        <v>1.4771608772123527E-2</v>
      </c>
      <c r="Z406">
        <f t="shared" si="67"/>
        <v>2.7241754424706111E-4</v>
      </c>
      <c r="AA406">
        <f t="shared" si="62"/>
        <v>7.4211318413599495E-8</v>
      </c>
    </row>
    <row r="407" spans="2:27" x14ac:dyDescent="0.2">
      <c r="B407" s="2"/>
      <c r="C407" s="2"/>
      <c r="D407" s="2"/>
      <c r="E407" s="2"/>
      <c r="F407" s="2"/>
      <c r="G407" s="2"/>
      <c r="H407" s="2"/>
      <c r="I407" s="2"/>
      <c r="J407" s="2"/>
      <c r="N407" s="2"/>
      <c r="O407" s="2"/>
      <c r="S407">
        <v>-2.1310000000000001E-3</v>
      </c>
      <c r="T407">
        <v>-1.5809199999999999E-2</v>
      </c>
      <c r="U407" s="2"/>
      <c r="V407">
        <f t="shared" si="63"/>
        <v>2.9190799999999999E-2</v>
      </c>
      <c r="W407">
        <f t="shared" si="64"/>
        <v>2.9543217544247061E-2</v>
      </c>
      <c r="X407" s="2">
        <f t="shared" si="65"/>
        <v>1.4771608772123532E-2</v>
      </c>
      <c r="Y407" s="2">
        <f t="shared" si="66"/>
        <v>1.4771608772123527E-2</v>
      </c>
      <c r="Z407">
        <f t="shared" si="67"/>
        <v>3.5241754424706132E-4</v>
      </c>
      <c r="AA407">
        <f t="shared" si="62"/>
        <v>1.2419812549312941E-7</v>
      </c>
    </row>
    <row r="408" spans="2:27" x14ac:dyDescent="0.2">
      <c r="B408" s="2"/>
      <c r="C408" s="2"/>
      <c r="D408" s="2"/>
      <c r="E408" s="2"/>
      <c r="F408" s="2"/>
      <c r="G408" s="2"/>
      <c r="H408" s="2"/>
      <c r="I408" s="2"/>
      <c r="J408" s="2"/>
      <c r="N408" s="2"/>
      <c r="O408" s="2"/>
      <c r="S408">
        <v>-2.1299999999999999E-3</v>
      </c>
      <c r="T408">
        <v>-1.55344E-2</v>
      </c>
      <c r="U408" s="2"/>
      <c r="V408">
        <f t="shared" si="63"/>
        <v>2.9465599999999998E-2</v>
      </c>
      <c r="W408">
        <f t="shared" si="64"/>
        <v>2.9543217544247061E-2</v>
      </c>
      <c r="X408" s="2">
        <f t="shared" si="65"/>
        <v>1.4771608772123532E-2</v>
      </c>
      <c r="Y408" s="2">
        <f t="shared" si="66"/>
        <v>1.4771608772123527E-2</v>
      </c>
      <c r="Z408">
        <f t="shared" si="67"/>
        <v>7.7617544247062659E-5</v>
      </c>
      <c r="AA408">
        <f t="shared" si="62"/>
        <v>6.0244831749447299E-9</v>
      </c>
    </row>
    <row r="409" spans="2:27" x14ac:dyDescent="0.2">
      <c r="B409" s="2"/>
      <c r="C409" s="2"/>
      <c r="D409" s="2"/>
      <c r="E409" s="2"/>
      <c r="F409" s="2"/>
      <c r="G409" s="2"/>
      <c r="H409" s="2"/>
      <c r="I409" s="2"/>
      <c r="J409" s="2"/>
      <c r="N409" s="2"/>
      <c r="O409" s="2"/>
      <c r="S409">
        <v>-2.1289999999999998E-3</v>
      </c>
      <c r="T409">
        <v>-1.5963999999999999E-2</v>
      </c>
      <c r="U409" s="2"/>
      <c r="V409">
        <f t="shared" si="63"/>
        <v>2.9035999999999999E-2</v>
      </c>
      <c r="W409">
        <f t="shared" si="64"/>
        <v>2.9543217544247061E-2</v>
      </c>
      <c r="X409" s="2">
        <f t="shared" si="65"/>
        <v>1.4771608772123532E-2</v>
      </c>
      <c r="Y409" s="2">
        <f t="shared" si="66"/>
        <v>1.4771608772123527E-2</v>
      </c>
      <c r="Z409">
        <f t="shared" si="67"/>
        <v>5.0721754424706139E-4</v>
      </c>
      <c r="AA409">
        <f t="shared" si="62"/>
        <v>2.572696371920197E-7</v>
      </c>
    </row>
    <row r="410" spans="2:27" x14ac:dyDescent="0.2">
      <c r="B410" s="2"/>
      <c r="C410" s="2"/>
      <c r="D410" s="2"/>
      <c r="E410" s="2"/>
      <c r="F410" s="2"/>
      <c r="G410" s="2"/>
      <c r="H410" s="2"/>
      <c r="I410" s="2"/>
      <c r="J410" s="2"/>
      <c r="N410" s="2"/>
      <c r="O410" s="2"/>
      <c r="S410">
        <v>-2.1280000000000001E-3</v>
      </c>
      <c r="T410">
        <v>-1.5119499999999999E-2</v>
      </c>
      <c r="U410" s="2"/>
      <c r="V410">
        <f t="shared" si="63"/>
        <v>2.9880499999999997E-2</v>
      </c>
      <c r="W410">
        <f t="shared" si="64"/>
        <v>2.9543217544247061E-2</v>
      </c>
      <c r="X410" s="2">
        <f t="shared" si="65"/>
        <v>1.4771608772123532E-2</v>
      </c>
      <c r="Y410" s="2">
        <f t="shared" si="66"/>
        <v>1.4771608772123527E-2</v>
      </c>
      <c r="Z410">
        <f t="shared" si="67"/>
        <v>-3.3728245575293664E-4</v>
      </c>
      <c r="AA410">
        <f t="shared" si="62"/>
        <v>1.1375945495873166E-7</v>
      </c>
    </row>
    <row r="411" spans="2:27" x14ac:dyDescent="0.2">
      <c r="B411" s="2"/>
      <c r="C411" s="2"/>
      <c r="D411" s="2"/>
      <c r="E411" s="2"/>
      <c r="F411" s="2"/>
      <c r="G411" s="2"/>
      <c r="H411" s="2"/>
      <c r="I411" s="2"/>
      <c r="J411" s="2"/>
      <c r="N411" s="2"/>
      <c r="O411" s="2"/>
      <c r="S411">
        <v>-2.127E-3</v>
      </c>
      <c r="T411">
        <v>-1.4446000000000001E-2</v>
      </c>
      <c r="U411" s="2"/>
      <c r="V411">
        <f t="shared" si="63"/>
        <v>3.0553999999999998E-2</v>
      </c>
      <c r="W411">
        <f t="shared" si="64"/>
        <v>2.9543217544247061E-2</v>
      </c>
      <c r="X411" s="2">
        <f t="shared" si="65"/>
        <v>1.4771608772123532E-2</v>
      </c>
      <c r="Y411" s="2">
        <f t="shared" si="66"/>
        <v>1.4771608772123527E-2</v>
      </c>
      <c r="Z411">
        <f t="shared" si="67"/>
        <v>-1.0107824557529371E-3</v>
      </c>
      <c r="AA411">
        <f t="shared" si="62"/>
        <v>1.0216811728579383E-6</v>
      </c>
    </row>
    <row r="412" spans="2:27" x14ac:dyDescent="0.2">
      <c r="B412" s="2"/>
      <c r="C412" s="2"/>
      <c r="D412" s="2"/>
      <c r="E412" s="2"/>
      <c r="F412" s="2"/>
      <c r="G412" s="2"/>
      <c r="H412" s="2"/>
      <c r="I412" s="2"/>
      <c r="J412" s="2"/>
      <c r="N412" s="2"/>
      <c r="O412" s="2"/>
      <c r="S412">
        <v>-2.1259999999999999E-3</v>
      </c>
      <c r="T412">
        <v>-1.38009E-2</v>
      </c>
      <c r="U412" s="2"/>
      <c r="V412">
        <f t="shared" si="63"/>
        <v>3.11991E-2</v>
      </c>
      <c r="W412">
        <f t="shared" si="64"/>
        <v>2.9543217544247061E-2</v>
      </c>
      <c r="X412" s="2">
        <f t="shared" si="65"/>
        <v>1.4771608772123532E-2</v>
      </c>
      <c r="Y412" s="2">
        <f t="shared" si="66"/>
        <v>1.4771608772123527E-2</v>
      </c>
      <c r="Z412">
        <f t="shared" si="67"/>
        <v>-1.6558824557529397E-3</v>
      </c>
      <c r="AA412">
        <f t="shared" si="62"/>
        <v>2.7419467072703866E-6</v>
      </c>
    </row>
    <row r="413" spans="2:27" x14ac:dyDescent="0.2">
      <c r="B413" s="2"/>
      <c r="C413" s="2"/>
      <c r="D413" s="2"/>
      <c r="E413" s="2"/>
      <c r="F413" s="2"/>
      <c r="G413" s="2"/>
      <c r="H413" s="2"/>
      <c r="I413" s="2"/>
      <c r="J413" s="2"/>
      <c r="N413" s="2"/>
      <c r="O413" s="2"/>
      <c r="S413">
        <v>-2.1250000000000002E-3</v>
      </c>
      <c r="T413">
        <v>-1.3604700000000001E-2</v>
      </c>
      <c r="U413" s="2"/>
      <c r="V413">
        <f t="shared" si="63"/>
        <v>3.1395300000000001E-2</v>
      </c>
      <c r="W413">
        <f t="shared" si="64"/>
        <v>2.9543217544247061E-2</v>
      </c>
      <c r="X413" s="2">
        <f t="shared" si="65"/>
        <v>1.4771608772123532E-2</v>
      </c>
      <c r="Y413" s="2">
        <f t="shared" si="66"/>
        <v>1.4771608772123527E-2</v>
      </c>
      <c r="Z413">
        <f t="shared" si="67"/>
        <v>-1.8520824557529403E-3</v>
      </c>
      <c r="AA413">
        <f t="shared" si="62"/>
        <v>3.4302094229078422E-6</v>
      </c>
    </row>
    <row r="414" spans="2:27" x14ac:dyDescent="0.2">
      <c r="B414" s="2"/>
      <c r="C414" s="2"/>
      <c r="D414" s="2"/>
      <c r="E414" s="2"/>
      <c r="F414" s="2"/>
      <c r="G414" s="2"/>
      <c r="H414" s="2"/>
      <c r="I414" s="2"/>
      <c r="J414" s="2"/>
      <c r="N414" s="2"/>
      <c r="O414" s="2"/>
      <c r="S414">
        <v>-2.124E-3</v>
      </c>
      <c r="T414">
        <v>-1.41634E-2</v>
      </c>
      <c r="U414" s="2"/>
      <c r="V414">
        <f t="shared" si="63"/>
        <v>3.0836599999999999E-2</v>
      </c>
      <c r="W414">
        <f t="shared" si="64"/>
        <v>2.9543217544247061E-2</v>
      </c>
      <c r="X414" s="2">
        <f t="shared" si="65"/>
        <v>1.4771608772123532E-2</v>
      </c>
      <c r="Y414" s="2">
        <f t="shared" si="66"/>
        <v>1.4771608772123527E-2</v>
      </c>
      <c r="Z414">
        <f t="shared" si="67"/>
        <v>-1.293382455752938E-3</v>
      </c>
      <c r="AA414">
        <f t="shared" si="62"/>
        <v>1.6728381768495007E-6</v>
      </c>
    </row>
    <row r="415" spans="2:27" x14ac:dyDescent="0.2">
      <c r="B415" s="2"/>
      <c r="C415" s="2"/>
      <c r="D415" s="2"/>
      <c r="E415" s="2"/>
      <c r="F415" s="2"/>
      <c r="G415" s="2"/>
      <c r="H415" s="2"/>
      <c r="I415" s="2"/>
      <c r="J415" s="2"/>
      <c r="N415" s="2"/>
      <c r="O415" s="2"/>
      <c r="S415">
        <v>-2.1229999999999999E-3</v>
      </c>
      <c r="T415">
        <v>-1.4645999999999999E-2</v>
      </c>
      <c r="U415" s="2"/>
      <c r="V415">
        <f t="shared" si="63"/>
        <v>3.0353999999999999E-2</v>
      </c>
      <c r="W415">
        <f t="shared" si="64"/>
        <v>2.9543217544247061E-2</v>
      </c>
      <c r="X415" s="2">
        <f t="shared" si="65"/>
        <v>1.4771608772123532E-2</v>
      </c>
      <c r="Y415" s="2">
        <f t="shared" si="66"/>
        <v>1.4771608772123527E-2</v>
      </c>
      <c r="Z415">
        <f t="shared" si="67"/>
        <v>-8.1078245575293834E-4</v>
      </c>
      <c r="AA415">
        <f t="shared" si="62"/>
        <v>6.5736819055676541E-7</v>
      </c>
    </row>
    <row r="416" spans="2:27" x14ac:dyDescent="0.2">
      <c r="B416" s="2"/>
      <c r="C416" s="2"/>
      <c r="D416" s="2"/>
      <c r="E416" s="2"/>
      <c r="F416" s="2"/>
      <c r="G416" s="2"/>
      <c r="H416" s="2"/>
      <c r="I416" s="2"/>
      <c r="J416" s="2"/>
      <c r="N416" s="2"/>
      <c r="O416" s="2"/>
      <c r="S416">
        <v>-2.1220000000000002E-3</v>
      </c>
      <c r="T416">
        <v>-1.44963E-2</v>
      </c>
      <c r="U416" s="2"/>
      <c r="V416">
        <f t="shared" si="63"/>
        <v>3.0503699999999998E-2</v>
      </c>
      <c r="W416">
        <f t="shared" si="64"/>
        <v>2.9543217544247061E-2</v>
      </c>
      <c r="X416" s="2">
        <f t="shared" si="65"/>
        <v>1.4771608772123532E-2</v>
      </c>
      <c r="Y416" s="2">
        <f t="shared" si="66"/>
        <v>1.4771608772123527E-2</v>
      </c>
      <c r="Z416">
        <f t="shared" si="67"/>
        <v>-9.6048245575293748E-4</v>
      </c>
      <c r="AA416">
        <f t="shared" si="62"/>
        <v>9.2252654780919345E-7</v>
      </c>
    </row>
    <row r="417" spans="2:27" x14ac:dyDescent="0.2">
      <c r="B417" s="2"/>
      <c r="C417" s="2"/>
      <c r="D417" s="2"/>
      <c r="E417" s="2"/>
      <c r="F417" s="2"/>
      <c r="G417" s="2"/>
      <c r="H417" s="2"/>
      <c r="I417" s="2"/>
      <c r="J417" s="2"/>
      <c r="N417" s="2"/>
      <c r="O417" s="2"/>
      <c r="S417">
        <v>-2.1210000000000001E-3</v>
      </c>
      <c r="T417">
        <v>-1.3826700000000001E-2</v>
      </c>
      <c r="U417" s="2"/>
      <c r="V417">
        <f t="shared" si="63"/>
        <v>3.1173299999999998E-2</v>
      </c>
      <c r="W417">
        <f t="shared" si="64"/>
        <v>2.9543217544247061E-2</v>
      </c>
      <c r="X417" s="2">
        <f t="shared" si="65"/>
        <v>1.4771608772123532E-2</v>
      </c>
      <c r="Y417" s="2">
        <f t="shared" si="66"/>
        <v>1.4771608772123527E-2</v>
      </c>
      <c r="Z417">
        <f t="shared" si="67"/>
        <v>-1.6300824557529368E-3</v>
      </c>
      <c r="AA417">
        <f t="shared" si="62"/>
        <v>2.6571688125535251E-6</v>
      </c>
    </row>
    <row r="418" spans="2:27" x14ac:dyDescent="0.2">
      <c r="B418" s="2"/>
      <c r="C418" s="2"/>
      <c r="D418" s="2"/>
      <c r="E418" s="2"/>
      <c r="F418" s="2"/>
      <c r="G418" s="2"/>
      <c r="H418" s="2"/>
      <c r="I418" s="2"/>
      <c r="J418" s="2"/>
      <c r="N418" s="2"/>
      <c r="O418" s="2"/>
      <c r="S418">
        <v>-2.1199999999999999E-3</v>
      </c>
      <c r="T418">
        <v>-1.3869299999999999E-2</v>
      </c>
      <c r="U418" s="2"/>
      <c r="V418">
        <f t="shared" si="63"/>
        <v>3.1130699999999997E-2</v>
      </c>
      <c r="W418">
        <f t="shared" si="64"/>
        <v>2.9543217544247061E-2</v>
      </c>
      <c r="X418" s="2">
        <f t="shared" si="65"/>
        <v>1.4771608772123532E-2</v>
      </c>
      <c r="Y418" s="2">
        <f t="shared" si="66"/>
        <v>1.4771608772123527E-2</v>
      </c>
      <c r="Z418">
        <f t="shared" si="67"/>
        <v>-1.5874824557529366E-3</v>
      </c>
      <c r="AA418">
        <f t="shared" si="62"/>
        <v>2.5201005473233741E-6</v>
      </c>
    </row>
    <row r="419" spans="2:27" x14ac:dyDescent="0.2">
      <c r="B419" s="2"/>
      <c r="C419" s="2"/>
      <c r="D419" s="2"/>
      <c r="E419" s="2"/>
      <c r="F419" s="2"/>
      <c r="G419" s="2"/>
      <c r="H419" s="2"/>
      <c r="I419" s="2"/>
      <c r="J419" s="2"/>
      <c r="N419" s="2"/>
      <c r="O419" s="2"/>
      <c r="S419">
        <v>-2.1189999999999998E-3</v>
      </c>
      <c r="T419">
        <v>-1.45054E-2</v>
      </c>
      <c r="U419" s="2"/>
      <c r="V419">
        <f t="shared" si="63"/>
        <v>3.0494599999999997E-2</v>
      </c>
      <c r="W419">
        <f t="shared" si="64"/>
        <v>2.9543217544247061E-2</v>
      </c>
      <c r="X419" s="2">
        <f t="shared" si="65"/>
        <v>1.4771608772123532E-2</v>
      </c>
      <c r="Y419" s="2">
        <f t="shared" si="66"/>
        <v>1.4771608772123527E-2</v>
      </c>
      <c r="Z419">
        <f t="shared" si="67"/>
        <v>-9.5138245575293601E-4</v>
      </c>
      <c r="AA419">
        <f t="shared" si="62"/>
        <v>9.0512857711448723E-7</v>
      </c>
    </row>
    <row r="420" spans="2:27" x14ac:dyDescent="0.2">
      <c r="B420" s="2"/>
      <c r="C420" s="2"/>
      <c r="D420" s="2"/>
      <c r="E420" s="2"/>
      <c r="F420" s="2"/>
      <c r="G420" s="2"/>
      <c r="H420" s="2"/>
      <c r="I420" s="2"/>
      <c r="J420" s="2"/>
      <c r="N420" s="2"/>
      <c r="O420" s="2"/>
      <c r="S420">
        <v>-2.1180000000000001E-3</v>
      </c>
      <c r="T420">
        <v>-1.47215E-2</v>
      </c>
      <c r="U420" s="2"/>
      <c r="V420">
        <f t="shared" si="63"/>
        <v>3.02785E-2</v>
      </c>
      <c r="W420">
        <f t="shared" si="64"/>
        <v>2.9543217544247061E-2</v>
      </c>
      <c r="X420" s="2">
        <f t="shared" si="65"/>
        <v>1.4771608772123532E-2</v>
      </c>
      <c r="Y420" s="2">
        <f t="shared" si="66"/>
        <v>1.4771608772123527E-2</v>
      </c>
      <c r="Z420">
        <f t="shared" si="67"/>
        <v>-7.3528245575293916E-4</v>
      </c>
      <c r="AA420">
        <f t="shared" si="62"/>
        <v>5.4064028973807295E-7</v>
      </c>
    </row>
    <row r="421" spans="2:27" x14ac:dyDescent="0.2">
      <c r="B421" s="2"/>
      <c r="C421" s="2"/>
      <c r="D421" s="2"/>
      <c r="E421" s="2"/>
      <c r="F421" s="2"/>
      <c r="G421" s="2"/>
      <c r="H421" s="2"/>
      <c r="I421" s="2"/>
      <c r="J421" s="2"/>
      <c r="N421" s="2"/>
      <c r="O421" s="2"/>
      <c r="S421">
        <v>-2.117E-3</v>
      </c>
      <c r="T421">
        <v>-1.45667E-2</v>
      </c>
      <c r="U421" s="2"/>
      <c r="V421">
        <f t="shared" si="63"/>
        <v>3.0433299999999996E-2</v>
      </c>
      <c r="W421">
        <f t="shared" si="64"/>
        <v>2.9543217544247061E-2</v>
      </c>
      <c r="X421" s="2">
        <f t="shared" si="65"/>
        <v>1.4771608772123532E-2</v>
      </c>
      <c r="Y421" s="2">
        <f t="shared" si="66"/>
        <v>1.4771608772123527E-2</v>
      </c>
      <c r="Z421">
        <f t="shared" si="67"/>
        <v>-8.9008245575293576E-4</v>
      </c>
      <c r="AA421">
        <f t="shared" ref="AA421:AA484" si="68">Z421^2</f>
        <v>7.9224677803917684E-7</v>
      </c>
    </row>
    <row r="422" spans="2:27" x14ac:dyDescent="0.2">
      <c r="B422" s="2"/>
      <c r="C422" s="2"/>
      <c r="D422" s="2"/>
      <c r="E422" s="2"/>
      <c r="F422" s="2"/>
      <c r="G422" s="2"/>
      <c r="H422" s="2"/>
      <c r="I422" s="2"/>
      <c r="J422" s="2"/>
      <c r="N422" s="2"/>
      <c r="O422" s="2"/>
      <c r="S422">
        <v>-2.1159999999999998E-3</v>
      </c>
      <c r="T422">
        <v>-1.45557E-2</v>
      </c>
      <c r="U422" s="2"/>
      <c r="V422">
        <f t="shared" ref="V422:V485" si="69">T422+$V$35</f>
        <v>3.0444300000000001E-2</v>
      </c>
      <c r="W422">
        <f t="shared" ref="W422:W485" si="70">X422+Y422</f>
        <v>2.9543217544247061E-2</v>
      </c>
      <c r="X422" s="2">
        <f t="shared" ref="X422:X485" si="71">$T$6*EXP(-4*LN(2)*((U422-$T$8)^2)/($T$7^2))+$T$9</f>
        <v>1.4771608772123532E-2</v>
      </c>
      <c r="Y422" s="2">
        <f t="shared" ref="Y422:Y485" si="72">$U$6*EXP(-4*LN(2)*((U422-$U$8)^2)/($U$7^2))+$U$9</f>
        <v>1.4771608772123527E-2</v>
      </c>
      <c r="Z422">
        <f t="shared" ref="Z422:Z485" si="73">W422-V422</f>
        <v>-9.0108245575293983E-4</v>
      </c>
      <c r="AA422">
        <f t="shared" si="68"/>
        <v>8.1194959206574873E-7</v>
      </c>
    </row>
    <row r="423" spans="2:27" x14ac:dyDescent="0.2">
      <c r="B423" s="2"/>
      <c r="C423" s="2"/>
      <c r="D423" s="2"/>
      <c r="E423" s="2"/>
      <c r="F423" s="2"/>
      <c r="G423" s="2"/>
      <c r="H423" s="2"/>
      <c r="I423" s="2"/>
      <c r="J423" s="2"/>
      <c r="N423" s="2"/>
      <c r="O423" s="2"/>
      <c r="S423">
        <v>-2.1150000000000001E-3</v>
      </c>
      <c r="T423">
        <v>-1.53008E-2</v>
      </c>
      <c r="U423" s="2"/>
      <c r="V423">
        <f t="shared" si="69"/>
        <v>2.9699199999999999E-2</v>
      </c>
      <c r="W423">
        <f t="shared" si="70"/>
        <v>2.9543217544247061E-2</v>
      </c>
      <c r="X423" s="2">
        <f t="shared" si="71"/>
        <v>1.4771608772123532E-2</v>
      </c>
      <c r="Y423" s="2">
        <f t="shared" si="72"/>
        <v>1.4771608772123527E-2</v>
      </c>
      <c r="Z423">
        <f t="shared" si="73"/>
        <v>-1.5598245575293782E-4</v>
      </c>
      <c r="AA423">
        <f t="shared" si="68"/>
        <v>2.4330526502717203E-8</v>
      </c>
    </row>
    <row r="424" spans="2:27" x14ac:dyDescent="0.2">
      <c r="B424" s="2"/>
      <c r="C424" s="2"/>
      <c r="D424" s="2"/>
      <c r="E424" s="2"/>
      <c r="F424" s="2"/>
      <c r="G424" s="2"/>
      <c r="H424" s="2"/>
      <c r="I424" s="2"/>
      <c r="J424" s="2"/>
      <c r="N424" s="2"/>
      <c r="O424" s="2"/>
      <c r="S424">
        <v>-2.114E-3</v>
      </c>
      <c r="T424">
        <v>-1.5333100000000001E-2</v>
      </c>
      <c r="U424" s="2"/>
      <c r="V424">
        <f t="shared" si="69"/>
        <v>2.9666899999999996E-2</v>
      </c>
      <c r="W424">
        <f t="shared" si="70"/>
        <v>2.9543217544247061E-2</v>
      </c>
      <c r="X424" s="2">
        <f t="shared" si="71"/>
        <v>1.4771608772123532E-2</v>
      </c>
      <c r="Y424" s="2">
        <f t="shared" si="72"/>
        <v>1.4771608772123527E-2</v>
      </c>
      <c r="Z424">
        <f t="shared" si="73"/>
        <v>-1.2368245575293535E-4</v>
      </c>
      <c r="AA424">
        <f t="shared" si="68"/>
        <v>1.529734986107681E-8</v>
      </c>
    </row>
    <row r="425" spans="2:27" x14ac:dyDescent="0.2">
      <c r="B425" s="2"/>
      <c r="C425" s="2"/>
      <c r="D425" s="2"/>
      <c r="E425" s="2"/>
      <c r="F425" s="2"/>
      <c r="G425" s="2"/>
      <c r="H425" s="2"/>
      <c r="I425" s="2"/>
      <c r="J425" s="2"/>
      <c r="N425" s="2"/>
      <c r="O425" s="2"/>
      <c r="S425">
        <v>-2.1129999999999999E-3</v>
      </c>
      <c r="T425">
        <v>-1.5329199999999999E-2</v>
      </c>
      <c r="U425" s="2"/>
      <c r="V425">
        <f t="shared" si="69"/>
        <v>2.9670799999999997E-2</v>
      </c>
      <c r="W425">
        <f t="shared" si="70"/>
        <v>2.9543217544247061E-2</v>
      </c>
      <c r="X425" s="2">
        <f t="shared" si="71"/>
        <v>1.4771608772123532E-2</v>
      </c>
      <c r="Y425" s="2">
        <f t="shared" si="72"/>
        <v>1.4771608772123527E-2</v>
      </c>
      <c r="Z425">
        <f t="shared" si="73"/>
        <v>-1.2758245575293647E-4</v>
      </c>
      <c r="AA425">
        <f t="shared" si="68"/>
        <v>1.6277283015949993E-8</v>
      </c>
    </row>
    <row r="426" spans="2:27" x14ac:dyDescent="0.2">
      <c r="B426" s="2"/>
      <c r="C426" s="2"/>
      <c r="D426" s="2"/>
      <c r="E426" s="2"/>
      <c r="F426" s="2"/>
      <c r="G426" s="2"/>
      <c r="H426" s="2"/>
      <c r="I426" s="2"/>
      <c r="J426" s="2"/>
      <c r="N426" s="2"/>
      <c r="O426" s="2"/>
      <c r="S426">
        <v>-2.1120000000000002E-3</v>
      </c>
      <c r="T426">
        <v>-1.50499E-2</v>
      </c>
      <c r="U426" s="2"/>
      <c r="V426">
        <f t="shared" si="69"/>
        <v>2.99501E-2</v>
      </c>
      <c r="W426">
        <f t="shared" si="70"/>
        <v>2.9543217544247061E-2</v>
      </c>
      <c r="X426" s="2">
        <f t="shared" si="71"/>
        <v>1.4771608772123532E-2</v>
      </c>
      <c r="Y426" s="2">
        <f t="shared" si="72"/>
        <v>1.4771608772123527E-2</v>
      </c>
      <c r="Z426">
        <f t="shared" si="73"/>
        <v>-4.0688245575293963E-4</v>
      </c>
      <c r="AA426">
        <f t="shared" si="68"/>
        <v>1.6555333279954287E-7</v>
      </c>
    </row>
    <row r="427" spans="2:27" x14ac:dyDescent="0.2">
      <c r="B427" s="2"/>
      <c r="C427" s="2"/>
      <c r="D427" s="2"/>
      <c r="E427" s="2"/>
      <c r="F427" s="2"/>
      <c r="G427" s="2"/>
      <c r="H427" s="2"/>
      <c r="I427" s="2"/>
      <c r="J427" s="2"/>
      <c r="N427" s="2"/>
      <c r="O427" s="2"/>
      <c r="S427">
        <v>-2.111E-3</v>
      </c>
      <c r="T427">
        <v>-1.4945399999999999E-2</v>
      </c>
      <c r="U427" s="2"/>
      <c r="V427">
        <f t="shared" si="69"/>
        <v>3.0054600000000001E-2</v>
      </c>
      <c r="W427">
        <f t="shared" si="70"/>
        <v>2.9543217544247061E-2</v>
      </c>
      <c r="X427" s="2">
        <f t="shared" si="71"/>
        <v>1.4771608772123532E-2</v>
      </c>
      <c r="Y427" s="2">
        <f t="shared" si="72"/>
        <v>1.4771608772123527E-2</v>
      </c>
      <c r="Z427">
        <f t="shared" si="73"/>
        <v>-5.1138245575294006E-4</v>
      </c>
      <c r="AA427">
        <f t="shared" si="68"/>
        <v>2.6151201605190769E-7</v>
      </c>
    </row>
    <row r="428" spans="2:27" x14ac:dyDescent="0.2">
      <c r="B428" s="2"/>
      <c r="C428" s="2"/>
      <c r="D428" s="2"/>
      <c r="E428" s="2"/>
      <c r="F428" s="2"/>
      <c r="G428" s="2"/>
      <c r="H428" s="2"/>
      <c r="I428" s="2"/>
      <c r="J428" s="2"/>
      <c r="N428" s="2"/>
      <c r="O428" s="2"/>
      <c r="S428">
        <v>-2.1099999999999999E-3</v>
      </c>
      <c r="T428">
        <v>-1.49286E-2</v>
      </c>
      <c r="U428" s="2"/>
      <c r="V428">
        <f t="shared" si="69"/>
        <v>3.0071399999999998E-2</v>
      </c>
      <c r="W428">
        <f t="shared" si="70"/>
        <v>2.9543217544247061E-2</v>
      </c>
      <c r="X428" s="2">
        <f t="shared" si="71"/>
        <v>1.4771608772123532E-2</v>
      </c>
      <c r="Y428" s="2">
        <f t="shared" si="72"/>
        <v>1.4771608772123527E-2</v>
      </c>
      <c r="Z428">
        <f t="shared" si="73"/>
        <v>-5.2818245575293743E-4</v>
      </c>
      <c r="AA428">
        <f t="shared" si="68"/>
        <v>2.7897670656520369E-7</v>
      </c>
    </row>
    <row r="429" spans="2:27" x14ac:dyDescent="0.2">
      <c r="B429" s="2"/>
      <c r="C429" s="2"/>
      <c r="D429" s="2"/>
      <c r="E429" s="2"/>
      <c r="F429" s="2"/>
      <c r="G429" s="2"/>
      <c r="H429" s="2"/>
      <c r="I429" s="2"/>
      <c r="J429" s="2"/>
      <c r="N429" s="2"/>
      <c r="O429" s="2"/>
      <c r="S429">
        <v>-2.1090000000000002E-3</v>
      </c>
      <c r="T429">
        <v>-1.4701499999999999E-2</v>
      </c>
      <c r="U429" s="2"/>
      <c r="V429">
        <f t="shared" si="69"/>
        <v>3.0298499999999999E-2</v>
      </c>
      <c r="W429">
        <f t="shared" si="70"/>
        <v>2.9543217544247061E-2</v>
      </c>
      <c r="X429" s="2">
        <f t="shared" si="71"/>
        <v>1.4771608772123532E-2</v>
      </c>
      <c r="Y429" s="2">
        <f t="shared" si="72"/>
        <v>1.4771608772123527E-2</v>
      </c>
      <c r="Z429">
        <f t="shared" si="73"/>
        <v>-7.5528245575293834E-4</v>
      </c>
      <c r="AA429">
        <f t="shared" si="68"/>
        <v>5.7045158796818927E-7</v>
      </c>
    </row>
    <row r="430" spans="2:27" x14ac:dyDescent="0.2">
      <c r="B430" s="2"/>
      <c r="C430" s="2"/>
      <c r="D430" s="2"/>
      <c r="E430" s="2"/>
      <c r="F430" s="2"/>
      <c r="G430" s="2"/>
      <c r="H430" s="2"/>
      <c r="I430" s="2"/>
      <c r="J430" s="2"/>
      <c r="N430" s="2"/>
      <c r="O430" s="2"/>
      <c r="S430">
        <v>-2.1080000000000001E-3</v>
      </c>
      <c r="T430">
        <v>-1.4778899999999999E-2</v>
      </c>
      <c r="U430" s="2"/>
      <c r="V430">
        <f t="shared" si="69"/>
        <v>3.0221100000000001E-2</v>
      </c>
      <c r="W430">
        <f t="shared" si="70"/>
        <v>2.9543217544247061E-2</v>
      </c>
      <c r="X430" s="2">
        <f t="shared" si="71"/>
        <v>1.4771608772123532E-2</v>
      </c>
      <c r="Y430" s="2">
        <f t="shared" si="72"/>
        <v>1.4771608772123527E-2</v>
      </c>
      <c r="Z430">
        <f t="shared" si="73"/>
        <v>-6.7788245575294004E-4</v>
      </c>
      <c r="AA430">
        <f t="shared" si="68"/>
        <v>4.5952462381763668E-7</v>
      </c>
    </row>
    <row r="431" spans="2:27" x14ac:dyDescent="0.2">
      <c r="B431" s="2"/>
      <c r="C431" s="2"/>
      <c r="D431" s="2"/>
      <c r="E431" s="2"/>
      <c r="F431" s="2"/>
      <c r="G431" s="2"/>
      <c r="H431" s="2"/>
      <c r="I431" s="2"/>
      <c r="J431" s="2"/>
      <c r="N431" s="2"/>
      <c r="O431" s="2"/>
      <c r="S431">
        <v>-2.1069999999999999E-3</v>
      </c>
      <c r="T431">
        <v>-1.4489200000000001E-2</v>
      </c>
      <c r="U431" s="2"/>
      <c r="V431">
        <f t="shared" si="69"/>
        <v>3.0510799999999998E-2</v>
      </c>
      <c r="W431">
        <f t="shared" si="70"/>
        <v>2.9543217544247061E-2</v>
      </c>
      <c r="X431" s="2">
        <f t="shared" si="71"/>
        <v>1.4771608772123532E-2</v>
      </c>
      <c r="Y431" s="2">
        <f t="shared" si="72"/>
        <v>1.4771608772123527E-2</v>
      </c>
      <c r="Z431">
        <f t="shared" si="73"/>
        <v>-9.6758245575293694E-4</v>
      </c>
      <c r="AA431">
        <f t="shared" si="68"/>
        <v>9.3621580868088414E-7</v>
      </c>
    </row>
    <row r="432" spans="2:27" x14ac:dyDescent="0.2">
      <c r="B432" s="2"/>
      <c r="C432" s="2"/>
      <c r="D432" s="2"/>
      <c r="E432" s="2"/>
      <c r="F432" s="2"/>
      <c r="G432" s="2"/>
      <c r="H432" s="2"/>
      <c r="I432" s="2"/>
      <c r="J432" s="2"/>
      <c r="N432" s="2"/>
      <c r="O432" s="2"/>
      <c r="S432">
        <v>-2.1059999999999998E-3</v>
      </c>
      <c r="T432">
        <v>-1.4756999999999999E-2</v>
      </c>
      <c r="U432" s="2"/>
      <c r="V432">
        <f t="shared" si="69"/>
        <v>3.0242999999999999E-2</v>
      </c>
      <c r="W432">
        <f t="shared" si="70"/>
        <v>2.9543217544247061E-2</v>
      </c>
      <c r="X432" s="2">
        <f t="shared" si="71"/>
        <v>1.4771608772123532E-2</v>
      </c>
      <c r="Y432" s="2">
        <f t="shared" si="72"/>
        <v>1.4771608772123527E-2</v>
      </c>
      <c r="Z432">
        <f t="shared" si="73"/>
        <v>-6.9978245575293835E-4</v>
      </c>
      <c r="AA432">
        <f t="shared" si="68"/>
        <v>4.8969548537961315E-7</v>
      </c>
    </row>
    <row r="433" spans="2:27" x14ac:dyDescent="0.2">
      <c r="B433" s="2"/>
      <c r="C433" s="2"/>
      <c r="D433" s="2"/>
      <c r="E433" s="2"/>
      <c r="F433" s="2"/>
      <c r="G433" s="2"/>
      <c r="H433" s="2"/>
      <c r="I433" s="2"/>
      <c r="J433" s="2"/>
      <c r="N433" s="2"/>
      <c r="O433" s="2"/>
      <c r="S433">
        <v>-2.1050000000000001E-3</v>
      </c>
      <c r="T433">
        <v>-1.5462099999999999E-2</v>
      </c>
      <c r="U433" s="2"/>
      <c r="V433">
        <f t="shared" si="69"/>
        <v>2.9537899999999999E-2</v>
      </c>
      <c r="W433">
        <f t="shared" si="70"/>
        <v>2.9543217544247061E-2</v>
      </c>
      <c r="X433" s="2">
        <f t="shared" si="71"/>
        <v>1.4771608772123532E-2</v>
      </c>
      <c r="Y433" s="2">
        <f t="shared" si="72"/>
        <v>1.4771608772123527E-2</v>
      </c>
      <c r="Z433">
        <f t="shared" si="73"/>
        <v>5.3175442470618228E-6</v>
      </c>
      <c r="AA433">
        <f t="shared" si="68"/>
        <v>2.8276276819460288E-11</v>
      </c>
    </row>
    <row r="434" spans="2:27" x14ac:dyDescent="0.2">
      <c r="B434" s="2"/>
      <c r="C434" s="2"/>
      <c r="D434" s="2"/>
      <c r="E434" s="2"/>
      <c r="F434" s="2"/>
      <c r="G434" s="2"/>
      <c r="H434" s="2"/>
      <c r="I434" s="2"/>
      <c r="J434" s="2"/>
      <c r="N434" s="2"/>
      <c r="O434" s="2"/>
      <c r="S434">
        <v>-2.104E-3</v>
      </c>
      <c r="T434">
        <v>-1.6045299999999998E-2</v>
      </c>
      <c r="U434" s="2"/>
      <c r="V434">
        <f t="shared" si="69"/>
        <v>2.89547E-2</v>
      </c>
      <c r="W434">
        <f t="shared" si="70"/>
        <v>2.9543217544247061E-2</v>
      </c>
      <c r="X434" s="2">
        <f t="shared" si="71"/>
        <v>1.4771608772123532E-2</v>
      </c>
      <c r="Y434" s="2">
        <f t="shared" si="72"/>
        <v>1.4771608772123527E-2</v>
      </c>
      <c r="Z434">
        <f t="shared" si="73"/>
        <v>5.8851754424706082E-4</v>
      </c>
      <c r="AA434">
        <f t="shared" si="68"/>
        <v>3.4635289988659119E-7</v>
      </c>
    </row>
    <row r="435" spans="2:27" x14ac:dyDescent="0.2">
      <c r="B435" s="2"/>
      <c r="C435" s="2"/>
      <c r="D435" s="2"/>
      <c r="E435" s="2"/>
      <c r="F435" s="2"/>
      <c r="G435" s="2"/>
      <c r="H435" s="2"/>
      <c r="I435" s="2"/>
      <c r="J435" s="2"/>
      <c r="N435" s="2"/>
      <c r="O435" s="2"/>
      <c r="S435">
        <v>-2.1029999999999998E-3</v>
      </c>
      <c r="T435">
        <v>-1.6290499999999999E-2</v>
      </c>
      <c r="U435" s="2"/>
      <c r="V435">
        <f t="shared" si="69"/>
        <v>2.8709499999999999E-2</v>
      </c>
      <c r="W435">
        <f t="shared" si="70"/>
        <v>2.9543217544247061E-2</v>
      </c>
      <c r="X435" s="2">
        <f t="shared" si="71"/>
        <v>1.4771608772123532E-2</v>
      </c>
      <c r="Y435" s="2">
        <f t="shared" si="72"/>
        <v>1.4771608772123527E-2</v>
      </c>
      <c r="Z435">
        <f t="shared" si="73"/>
        <v>8.3371754424706179E-4</v>
      </c>
      <c r="AA435">
        <f t="shared" si="68"/>
        <v>6.9508494358535147E-7</v>
      </c>
    </row>
    <row r="436" spans="2:27" x14ac:dyDescent="0.2">
      <c r="B436" s="2"/>
      <c r="C436" s="2"/>
      <c r="D436" s="2"/>
      <c r="E436" s="2"/>
      <c r="F436" s="2"/>
      <c r="G436" s="2"/>
      <c r="H436" s="2"/>
      <c r="I436" s="2"/>
      <c r="J436" s="2"/>
      <c r="N436" s="2"/>
      <c r="O436" s="2"/>
      <c r="S436">
        <v>-2.1020000000000001E-3</v>
      </c>
      <c r="T436">
        <v>-1.55195E-2</v>
      </c>
      <c r="U436" s="2"/>
      <c r="V436">
        <f t="shared" si="69"/>
        <v>2.94805E-2</v>
      </c>
      <c r="W436">
        <f t="shared" si="70"/>
        <v>2.9543217544247061E-2</v>
      </c>
      <c r="X436" s="2">
        <f t="shared" si="71"/>
        <v>1.4771608772123532E-2</v>
      </c>
      <c r="Y436" s="2">
        <f t="shared" si="72"/>
        <v>1.4771608772123527E-2</v>
      </c>
      <c r="Z436">
        <f t="shared" si="73"/>
        <v>6.2717544247060941E-5</v>
      </c>
      <c r="AA436">
        <f t="shared" si="68"/>
        <v>3.933490356382047E-9</v>
      </c>
    </row>
    <row r="437" spans="2:27" x14ac:dyDescent="0.2">
      <c r="B437" s="2"/>
      <c r="C437" s="2"/>
      <c r="D437" s="2"/>
      <c r="E437" s="2"/>
      <c r="F437" s="2"/>
      <c r="G437" s="2"/>
      <c r="H437" s="2"/>
      <c r="I437" s="2"/>
      <c r="J437" s="2"/>
      <c r="N437" s="2"/>
      <c r="O437" s="2"/>
      <c r="S437">
        <v>-2.101E-3</v>
      </c>
      <c r="T437">
        <v>-1.4964099999999999E-2</v>
      </c>
      <c r="U437" s="2"/>
      <c r="V437">
        <f t="shared" si="69"/>
        <v>3.0035899999999997E-2</v>
      </c>
      <c r="W437">
        <f t="shared" si="70"/>
        <v>2.9543217544247061E-2</v>
      </c>
      <c r="X437" s="2">
        <f t="shared" si="71"/>
        <v>1.4771608772123532E-2</v>
      </c>
      <c r="Y437" s="2">
        <f t="shared" si="72"/>
        <v>1.4771608772123527E-2</v>
      </c>
      <c r="Z437">
        <f t="shared" si="73"/>
        <v>-4.9268245575293662E-4</v>
      </c>
      <c r="AA437">
        <f t="shared" si="68"/>
        <v>2.4273600220674435E-7</v>
      </c>
    </row>
    <row r="438" spans="2:27" x14ac:dyDescent="0.2">
      <c r="B438" s="2"/>
      <c r="C438" s="2"/>
      <c r="D438" s="2"/>
      <c r="E438" s="2"/>
      <c r="F438" s="2"/>
      <c r="G438" s="2"/>
      <c r="H438" s="2"/>
      <c r="I438" s="2"/>
      <c r="J438" s="2"/>
      <c r="N438" s="2"/>
      <c r="O438" s="2"/>
      <c r="S438">
        <v>-2.0999999999999999E-3</v>
      </c>
      <c r="T438">
        <v>-1.5029900000000001E-2</v>
      </c>
      <c r="U438" s="2"/>
      <c r="V438">
        <f t="shared" si="69"/>
        <v>2.99701E-2</v>
      </c>
      <c r="W438">
        <f t="shared" si="70"/>
        <v>2.9543217544247061E-2</v>
      </c>
      <c r="X438" s="2">
        <f t="shared" si="71"/>
        <v>1.4771608772123532E-2</v>
      </c>
      <c r="Y438" s="2">
        <f t="shared" si="72"/>
        <v>1.4771608772123527E-2</v>
      </c>
      <c r="Z438">
        <f t="shared" si="73"/>
        <v>-4.2688245575293882E-4</v>
      </c>
      <c r="AA438">
        <f t="shared" si="68"/>
        <v>1.8222863102965975E-7</v>
      </c>
    </row>
    <row r="439" spans="2:27" x14ac:dyDescent="0.2">
      <c r="B439" s="2"/>
      <c r="C439" s="2"/>
      <c r="D439" s="2"/>
      <c r="E439" s="2"/>
      <c r="F439" s="2"/>
      <c r="G439" s="2"/>
      <c r="H439" s="2"/>
      <c r="I439" s="2"/>
      <c r="J439" s="2"/>
      <c r="N439" s="2"/>
      <c r="O439" s="2"/>
      <c r="S439">
        <v>-2.0990000000000002E-3</v>
      </c>
      <c r="T439">
        <v>-1.5131800000000001E-2</v>
      </c>
      <c r="U439" s="2"/>
      <c r="V439">
        <f t="shared" si="69"/>
        <v>2.9868199999999998E-2</v>
      </c>
      <c r="W439">
        <f t="shared" si="70"/>
        <v>2.9543217544247061E-2</v>
      </c>
      <c r="X439" s="2">
        <f t="shared" si="71"/>
        <v>1.4771608772123532E-2</v>
      </c>
      <c r="Y439" s="2">
        <f t="shared" si="72"/>
        <v>1.4771608772123527E-2</v>
      </c>
      <c r="Z439">
        <f t="shared" si="73"/>
        <v>-3.2498245575293683E-4</v>
      </c>
      <c r="AA439">
        <f t="shared" si="68"/>
        <v>1.0561359654720954E-7</v>
      </c>
    </row>
    <row r="440" spans="2:27" x14ac:dyDescent="0.2">
      <c r="B440" s="2"/>
      <c r="C440" s="2"/>
      <c r="D440" s="2"/>
      <c r="E440" s="2"/>
      <c r="F440" s="2"/>
      <c r="G440" s="2"/>
      <c r="H440" s="2"/>
      <c r="I440" s="2"/>
      <c r="J440" s="2"/>
      <c r="N440" s="2"/>
      <c r="O440" s="2"/>
      <c r="S440">
        <v>-2.098E-3</v>
      </c>
      <c r="T440">
        <v>-1.5344699999999999E-2</v>
      </c>
      <c r="U440" s="2"/>
      <c r="V440">
        <f t="shared" si="69"/>
        <v>2.9655299999999999E-2</v>
      </c>
      <c r="W440">
        <f t="shared" si="70"/>
        <v>2.9543217544247061E-2</v>
      </c>
      <c r="X440" s="2">
        <f t="shared" si="71"/>
        <v>1.4771608772123532E-2</v>
      </c>
      <c r="Y440" s="2">
        <f t="shared" si="72"/>
        <v>1.4771608772123527E-2</v>
      </c>
      <c r="Z440">
        <f t="shared" si="73"/>
        <v>-1.1208245575293832E-4</v>
      </c>
      <c r="AA440">
        <f t="shared" si="68"/>
        <v>1.2562476887609377E-8</v>
      </c>
    </row>
    <row r="441" spans="2:27" x14ac:dyDescent="0.2">
      <c r="B441" s="2"/>
      <c r="C441" s="2"/>
      <c r="D441" s="2"/>
      <c r="E441" s="2"/>
      <c r="F441" s="2"/>
      <c r="G441" s="2"/>
      <c r="H441" s="2"/>
      <c r="I441" s="2"/>
      <c r="J441" s="2"/>
      <c r="N441" s="2"/>
      <c r="O441" s="2"/>
      <c r="S441">
        <v>-2.0969999999999999E-3</v>
      </c>
      <c r="T441">
        <v>-1.5570499999999999E-2</v>
      </c>
      <c r="U441" s="2"/>
      <c r="V441">
        <f t="shared" si="69"/>
        <v>2.9429499999999997E-2</v>
      </c>
      <c r="W441">
        <f t="shared" si="70"/>
        <v>2.9543217544247061E-2</v>
      </c>
      <c r="X441" s="2">
        <f t="shared" si="71"/>
        <v>1.4771608772123532E-2</v>
      </c>
      <c r="Y441" s="2">
        <f t="shared" si="72"/>
        <v>1.4771608772123527E-2</v>
      </c>
      <c r="Z441">
        <f t="shared" si="73"/>
        <v>1.1371754424706337E-4</v>
      </c>
      <c r="AA441">
        <f t="shared" si="68"/>
        <v>1.2931679869582815E-8</v>
      </c>
    </row>
    <row r="442" spans="2:27" x14ac:dyDescent="0.2">
      <c r="B442" s="2"/>
      <c r="C442" s="2"/>
      <c r="D442" s="2"/>
      <c r="E442" s="2"/>
      <c r="F442" s="2"/>
      <c r="G442" s="2"/>
      <c r="H442" s="2"/>
      <c r="I442" s="2"/>
      <c r="J442" s="2"/>
      <c r="N442" s="2"/>
      <c r="O442" s="2"/>
      <c r="S442">
        <v>-2.0960000000000002E-3</v>
      </c>
      <c r="T442">
        <v>-1.6124699999999999E-2</v>
      </c>
      <c r="U442" s="2"/>
      <c r="V442">
        <f t="shared" si="69"/>
        <v>2.88753E-2</v>
      </c>
      <c r="W442">
        <f t="shared" si="70"/>
        <v>2.9543217544247061E-2</v>
      </c>
      <c r="X442" s="2">
        <f t="shared" si="71"/>
        <v>1.4771608772123532E-2</v>
      </c>
      <c r="Y442" s="2">
        <f t="shared" si="72"/>
        <v>1.4771608772123527E-2</v>
      </c>
      <c r="Z442">
        <f t="shared" si="73"/>
        <v>6.6791754424706112E-4</v>
      </c>
      <c r="AA442">
        <f t="shared" si="68"/>
        <v>4.4611384591302485E-7</v>
      </c>
    </row>
    <row r="443" spans="2:27" x14ac:dyDescent="0.2">
      <c r="B443" s="2"/>
      <c r="C443" s="2"/>
      <c r="D443" s="2"/>
      <c r="E443" s="2"/>
      <c r="F443" s="2"/>
      <c r="G443" s="2"/>
      <c r="H443" s="2"/>
      <c r="I443" s="2"/>
      <c r="J443" s="2"/>
      <c r="N443" s="2"/>
      <c r="O443" s="2"/>
      <c r="S443">
        <v>-2.0950000000000001E-3</v>
      </c>
      <c r="T443">
        <v>-1.6447900000000001E-2</v>
      </c>
      <c r="U443" s="2"/>
      <c r="V443">
        <f t="shared" si="69"/>
        <v>2.8552099999999997E-2</v>
      </c>
      <c r="W443">
        <f t="shared" si="70"/>
        <v>2.9543217544247061E-2</v>
      </c>
      <c r="X443" s="2">
        <f t="shared" si="71"/>
        <v>1.4771608772123532E-2</v>
      </c>
      <c r="Y443" s="2">
        <f t="shared" si="72"/>
        <v>1.4771608772123527E-2</v>
      </c>
      <c r="Z443">
        <f t="shared" si="73"/>
        <v>9.9111754424706378E-4</v>
      </c>
      <c r="AA443">
        <f t="shared" si="68"/>
        <v>9.823139865143305E-7</v>
      </c>
    </row>
    <row r="444" spans="2:27" x14ac:dyDescent="0.2">
      <c r="B444" s="2"/>
      <c r="C444" s="2"/>
      <c r="D444" s="2"/>
      <c r="E444" s="2"/>
      <c r="F444" s="2"/>
      <c r="G444" s="2"/>
      <c r="H444" s="2"/>
      <c r="I444" s="2"/>
      <c r="J444" s="2"/>
      <c r="N444" s="2"/>
      <c r="O444" s="2"/>
      <c r="S444">
        <v>-2.0939999999999999E-3</v>
      </c>
      <c r="T444">
        <v>-1.6448500000000001E-2</v>
      </c>
      <c r="U444" s="2"/>
      <c r="V444">
        <f t="shared" si="69"/>
        <v>2.8551499999999997E-2</v>
      </c>
      <c r="W444">
        <f t="shared" si="70"/>
        <v>2.9543217544247061E-2</v>
      </c>
      <c r="X444" s="2">
        <f t="shared" si="71"/>
        <v>1.4771608772123532E-2</v>
      </c>
      <c r="Y444" s="2">
        <f t="shared" si="72"/>
        <v>1.4771608772123527E-2</v>
      </c>
      <c r="Z444">
        <f t="shared" si="73"/>
        <v>9.9171754424706368E-4</v>
      </c>
      <c r="AA444">
        <f t="shared" si="68"/>
        <v>9.8350368756742665E-7</v>
      </c>
    </row>
    <row r="445" spans="2:27" x14ac:dyDescent="0.2">
      <c r="B445" s="2"/>
      <c r="C445" s="2"/>
      <c r="D445" s="2"/>
      <c r="E445" s="2"/>
      <c r="F445" s="2"/>
      <c r="G445" s="2"/>
      <c r="H445" s="2"/>
      <c r="I445" s="2"/>
      <c r="J445" s="2"/>
      <c r="N445" s="2"/>
      <c r="O445" s="2"/>
      <c r="S445">
        <v>-2.0929999999999998E-3</v>
      </c>
      <c r="T445">
        <v>-1.56337E-2</v>
      </c>
      <c r="U445" s="2"/>
      <c r="V445">
        <f t="shared" si="69"/>
        <v>2.9366299999999998E-2</v>
      </c>
      <c r="W445">
        <f t="shared" si="70"/>
        <v>2.9543217544247061E-2</v>
      </c>
      <c r="X445" s="2">
        <f t="shared" si="71"/>
        <v>1.4771608772123532E-2</v>
      </c>
      <c r="Y445" s="2">
        <f t="shared" si="72"/>
        <v>1.4771608772123527E-2</v>
      </c>
      <c r="Z445">
        <f t="shared" si="73"/>
        <v>1.7691754424706274E-4</v>
      </c>
      <c r="AA445">
        <f t="shared" si="68"/>
        <v>3.12998174624114E-8</v>
      </c>
    </row>
    <row r="446" spans="2:27" x14ac:dyDescent="0.2">
      <c r="B446" s="2"/>
      <c r="C446" s="2"/>
      <c r="D446" s="2"/>
      <c r="E446" s="2"/>
      <c r="F446" s="2"/>
      <c r="G446" s="2"/>
      <c r="H446" s="2"/>
      <c r="I446" s="2"/>
      <c r="J446" s="2"/>
      <c r="N446" s="2"/>
      <c r="O446" s="2"/>
      <c r="S446">
        <v>-2.0920000000000001E-3</v>
      </c>
      <c r="T446">
        <v>-1.50466E-2</v>
      </c>
      <c r="U446" s="2"/>
      <c r="V446">
        <f t="shared" si="69"/>
        <v>2.9953399999999998E-2</v>
      </c>
      <c r="W446">
        <f t="shared" si="70"/>
        <v>2.9543217544247061E-2</v>
      </c>
      <c r="X446" s="2">
        <f t="shared" si="71"/>
        <v>1.4771608772123532E-2</v>
      </c>
      <c r="Y446" s="2">
        <f t="shared" si="72"/>
        <v>1.4771608772123527E-2</v>
      </c>
      <c r="Z446">
        <f t="shared" si="73"/>
        <v>-4.1018245575293738E-4</v>
      </c>
      <c r="AA446">
        <f t="shared" si="68"/>
        <v>1.6824964700751043E-7</v>
      </c>
    </row>
    <row r="447" spans="2:27" x14ac:dyDescent="0.2">
      <c r="B447" s="2"/>
      <c r="C447" s="2"/>
      <c r="D447" s="2"/>
      <c r="E447" s="2"/>
      <c r="F447" s="2"/>
      <c r="G447" s="2"/>
      <c r="H447" s="2"/>
      <c r="I447" s="2"/>
      <c r="J447" s="2"/>
      <c r="N447" s="2"/>
      <c r="O447" s="2"/>
      <c r="S447">
        <v>-2.091E-3</v>
      </c>
      <c r="T447">
        <v>-1.49234E-2</v>
      </c>
      <c r="U447" s="2"/>
      <c r="V447">
        <f t="shared" si="69"/>
        <v>3.0076599999999998E-2</v>
      </c>
      <c r="W447">
        <f t="shared" si="70"/>
        <v>2.9543217544247061E-2</v>
      </c>
      <c r="X447" s="2">
        <f t="shared" si="71"/>
        <v>1.4771608772123532E-2</v>
      </c>
      <c r="Y447" s="2">
        <f t="shared" si="72"/>
        <v>1.4771608772123527E-2</v>
      </c>
      <c r="Z447">
        <f t="shared" si="73"/>
        <v>-5.3338245575293777E-4</v>
      </c>
      <c r="AA447">
        <f t="shared" si="68"/>
        <v>2.844968441050346E-7</v>
      </c>
    </row>
    <row r="448" spans="2:27" x14ac:dyDescent="0.2">
      <c r="B448" s="2"/>
      <c r="C448" s="2"/>
      <c r="D448" s="2"/>
      <c r="E448" s="2"/>
      <c r="F448" s="2"/>
      <c r="G448" s="2"/>
      <c r="H448" s="2"/>
      <c r="I448" s="2"/>
      <c r="J448" s="2"/>
      <c r="N448" s="2"/>
      <c r="O448" s="2"/>
      <c r="S448">
        <v>-2.0899999999999998E-3</v>
      </c>
      <c r="T448">
        <v>-1.50931E-2</v>
      </c>
      <c r="U448" s="2"/>
      <c r="V448">
        <f t="shared" si="69"/>
        <v>2.99069E-2</v>
      </c>
      <c r="W448">
        <f t="shared" si="70"/>
        <v>2.9543217544247061E-2</v>
      </c>
      <c r="X448" s="2">
        <f t="shared" si="71"/>
        <v>1.4771608772123532E-2</v>
      </c>
      <c r="Y448" s="2">
        <f t="shared" si="72"/>
        <v>1.4771608772123527E-2</v>
      </c>
      <c r="Z448">
        <f t="shared" si="73"/>
        <v>-3.6368245575293945E-4</v>
      </c>
      <c r="AA448">
        <f t="shared" si="68"/>
        <v>1.3226492862248875E-7</v>
      </c>
    </row>
    <row r="449" spans="2:27" x14ac:dyDescent="0.2">
      <c r="B449" s="2"/>
      <c r="C449" s="2"/>
      <c r="D449" s="2"/>
      <c r="E449" s="2"/>
      <c r="F449" s="2"/>
      <c r="G449" s="2"/>
      <c r="H449" s="2"/>
      <c r="I449" s="2"/>
      <c r="J449" s="2"/>
      <c r="N449" s="2"/>
      <c r="O449" s="2"/>
      <c r="S449">
        <v>-2.0890000000000001E-3</v>
      </c>
      <c r="T449">
        <v>-1.4855699999999999E-2</v>
      </c>
      <c r="U449" s="2"/>
      <c r="V449">
        <f t="shared" si="69"/>
        <v>3.0144299999999999E-2</v>
      </c>
      <c r="W449">
        <f t="shared" si="70"/>
        <v>2.9543217544247061E-2</v>
      </c>
      <c r="X449" s="2">
        <f t="shared" si="71"/>
        <v>1.4771608772123532E-2</v>
      </c>
      <c r="Y449" s="2">
        <f t="shared" si="72"/>
        <v>1.4771608772123527E-2</v>
      </c>
      <c r="Z449">
        <f t="shared" si="73"/>
        <v>-6.0108245575293817E-4</v>
      </c>
      <c r="AA449">
        <f t="shared" si="68"/>
        <v>3.6130011861398289E-7</v>
      </c>
    </row>
    <row r="450" spans="2:27" x14ac:dyDescent="0.2">
      <c r="B450" s="2"/>
      <c r="C450" s="2"/>
      <c r="D450" s="2"/>
      <c r="E450" s="2"/>
      <c r="F450" s="2"/>
      <c r="G450" s="2"/>
      <c r="H450" s="2"/>
      <c r="I450" s="2"/>
      <c r="J450" s="2"/>
      <c r="N450" s="2"/>
      <c r="O450" s="2"/>
      <c r="S450">
        <v>-2.088E-3</v>
      </c>
      <c r="T450">
        <v>-1.4416999999999999E-2</v>
      </c>
      <c r="U450" s="2"/>
      <c r="V450">
        <f t="shared" si="69"/>
        <v>3.0582999999999999E-2</v>
      </c>
      <c r="W450">
        <f t="shared" si="70"/>
        <v>2.9543217544247061E-2</v>
      </c>
      <c r="X450" s="2">
        <f t="shared" si="71"/>
        <v>1.4771608772123532E-2</v>
      </c>
      <c r="Y450" s="2">
        <f t="shared" si="72"/>
        <v>1.4771608772123527E-2</v>
      </c>
      <c r="Z450">
        <f t="shared" si="73"/>
        <v>-1.0397824557529384E-3</v>
      </c>
      <c r="AA450">
        <f t="shared" si="68"/>
        <v>1.0811475552916111E-6</v>
      </c>
    </row>
    <row r="451" spans="2:27" x14ac:dyDescent="0.2">
      <c r="B451" s="2"/>
      <c r="C451" s="2"/>
      <c r="D451" s="2"/>
      <c r="E451" s="2"/>
      <c r="F451" s="2"/>
      <c r="G451" s="2"/>
      <c r="H451" s="2"/>
      <c r="I451" s="2"/>
      <c r="J451" s="2"/>
      <c r="N451" s="2"/>
      <c r="O451" s="2"/>
      <c r="S451">
        <v>-2.0869999999999999E-3</v>
      </c>
      <c r="T451">
        <v>-1.47931E-2</v>
      </c>
      <c r="U451" s="2"/>
      <c r="V451">
        <f t="shared" si="69"/>
        <v>3.0206899999999998E-2</v>
      </c>
      <c r="W451">
        <f t="shared" si="70"/>
        <v>2.9543217544247061E-2</v>
      </c>
      <c r="X451" s="2">
        <f t="shared" si="71"/>
        <v>1.4771608772123532E-2</v>
      </c>
      <c r="Y451" s="2">
        <f t="shared" si="72"/>
        <v>1.4771608772123527E-2</v>
      </c>
      <c r="Z451">
        <f t="shared" si="73"/>
        <v>-6.6368245575293763E-4</v>
      </c>
      <c r="AA451">
        <f t="shared" si="68"/>
        <v>4.4047440207425001E-7</v>
      </c>
    </row>
    <row r="452" spans="2:27" x14ac:dyDescent="0.2">
      <c r="B452" s="2"/>
      <c r="C452" s="2"/>
      <c r="D452" s="2"/>
      <c r="E452" s="2"/>
      <c r="F452" s="2"/>
      <c r="G452" s="2"/>
      <c r="H452" s="2"/>
      <c r="I452" s="2"/>
      <c r="J452" s="2"/>
      <c r="N452" s="2"/>
      <c r="O452" s="2"/>
      <c r="S452">
        <v>-2.0860000000000002E-3</v>
      </c>
      <c r="T452">
        <v>-1.51331E-2</v>
      </c>
      <c r="U452" s="2"/>
      <c r="V452">
        <f t="shared" si="69"/>
        <v>2.9866899999999998E-2</v>
      </c>
      <c r="W452">
        <f t="shared" si="70"/>
        <v>2.9543217544247061E-2</v>
      </c>
      <c r="X452" s="2">
        <f t="shared" si="71"/>
        <v>1.4771608772123532E-2</v>
      </c>
      <c r="Y452" s="2">
        <f t="shared" si="72"/>
        <v>1.4771608772123527E-2</v>
      </c>
      <c r="Z452">
        <f t="shared" si="73"/>
        <v>-3.2368245575293761E-4</v>
      </c>
      <c r="AA452">
        <f t="shared" si="68"/>
        <v>1.0477033216225241E-7</v>
      </c>
    </row>
    <row r="453" spans="2:27" x14ac:dyDescent="0.2">
      <c r="B453" s="2"/>
      <c r="C453" s="2"/>
      <c r="D453" s="2"/>
      <c r="E453" s="2"/>
      <c r="F453" s="2"/>
      <c r="G453" s="2"/>
      <c r="H453" s="2"/>
      <c r="I453" s="2"/>
      <c r="J453" s="2"/>
      <c r="N453" s="2"/>
      <c r="O453" s="2"/>
      <c r="S453">
        <v>-2.085E-3</v>
      </c>
      <c r="T453">
        <v>-1.5091800000000001E-2</v>
      </c>
      <c r="U453" s="2"/>
      <c r="V453">
        <f t="shared" si="69"/>
        <v>2.9908199999999996E-2</v>
      </c>
      <c r="W453">
        <f t="shared" si="70"/>
        <v>2.9543217544247061E-2</v>
      </c>
      <c r="X453" s="2">
        <f t="shared" si="71"/>
        <v>1.4771608772123532E-2</v>
      </c>
      <c r="Y453" s="2">
        <f t="shared" si="72"/>
        <v>1.4771608772123527E-2</v>
      </c>
      <c r="Z453">
        <f t="shared" si="73"/>
        <v>-3.649824557529352E-4</v>
      </c>
      <c r="AA453">
        <f t="shared" si="68"/>
        <v>1.332121930074433E-7</v>
      </c>
    </row>
    <row r="454" spans="2:27" x14ac:dyDescent="0.2">
      <c r="B454" s="2"/>
      <c r="C454" s="2"/>
      <c r="D454" s="2"/>
      <c r="E454" s="2"/>
      <c r="F454" s="2"/>
      <c r="G454" s="2"/>
      <c r="H454" s="2"/>
      <c r="I454" s="2"/>
      <c r="J454" s="2"/>
      <c r="N454" s="2"/>
      <c r="O454" s="2"/>
      <c r="S454">
        <v>-2.0839999999999999E-3</v>
      </c>
      <c r="T454">
        <v>-1.45544E-2</v>
      </c>
      <c r="U454" s="2"/>
      <c r="V454">
        <f t="shared" si="69"/>
        <v>3.0445599999999996E-2</v>
      </c>
      <c r="W454">
        <f t="shared" si="70"/>
        <v>2.9543217544247061E-2</v>
      </c>
      <c r="X454" s="2">
        <f t="shared" si="71"/>
        <v>1.4771608772123532E-2</v>
      </c>
      <c r="Y454" s="2">
        <f t="shared" si="72"/>
        <v>1.4771608772123527E-2</v>
      </c>
      <c r="Z454">
        <f t="shared" si="73"/>
        <v>-9.0238245575293557E-4</v>
      </c>
      <c r="AA454">
        <f t="shared" si="68"/>
        <v>8.1429409645069877E-7</v>
      </c>
    </row>
    <row r="455" spans="2:27" x14ac:dyDescent="0.2">
      <c r="B455" s="2"/>
      <c r="C455" s="2"/>
      <c r="D455" s="2"/>
      <c r="E455" s="2"/>
      <c r="F455" s="2"/>
      <c r="G455" s="2"/>
      <c r="H455" s="2"/>
      <c r="I455" s="2"/>
      <c r="J455" s="2"/>
      <c r="N455" s="2"/>
      <c r="O455" s="2"/>
      <c r="S455">
        <v>-2.0830000000000002E-3</v>
      </c>
      <c r="T455">
        <v>-1.4015100000000001E-2</v>
      </c>
      <c r="U455" s="2"/>
      <c r="V455">
        <f t="shared" si="69"/>
        <v>3.0984899999999996E-2</v>
      </c>
      <c r="W455">
        <f t="shared" si="70"/>
        <v>2.9543217544247061E-2</v>
      </c>
      <c r="X455" s="2">
        <f t="shared" si="71"/>
        <v>1.4771608772123532E-2</v>
      </c>
      <c r="Y455" s="2">
        <f t="shared" si="72"/>
        <v>1.4771608772123527E-2</v>
      </c>
      <c r="Z455">
        <f t="shared" si="73"/>
        <v>-1.4416824557529351E-3</v>
      </c>
      <c r="AA455">
        <f t="shared" si="68"/>
        <v>2.0784483032258138E-6</v>
      </c>
    </row>
    <row r="456" spans="2:27" x14ac:dyDescent="0.2">
      <c r="B456" s="2"/>
      <c r="C456" s="2"/>
      <c r="D456" s="2"/>
      <c r="E456" s="2"/>
      <c r="F456" s="2"/>
      <c r="G456" s="2"/>
      <c r="H456" s="2"/>
      <c r="I456" s="2"/>
      <c r="J456" s="2"/>
      <c r="N456" s="2"/>
      <c r="O456" s="2"/>
      <c r="S456">
        <v>-2.0820000000000001E-3</v>
      </c>
      <c r="T456">
        <v>-1.37609E-2</v>
      </c>
      <c r="U456" s="2"/>
      <c r="V456">
        <f t="shared" si="69"/>
        <v>3.1239099999999999E-2</v>
      </c>
      <c r="W456">
        <f t="shared" si="70"/>
        <v>2.9543217544247061E-2</v>
      </c>
      <c r="X456" s="2">
        <f t="shared" si="71"/>
        <v>1.4771608772123532E-2</v>
      </c>
      <c r="Y456" s="2">
        <f t="shared" si="72"/>
        <v>1.4771608772123527E-2</v>
      </c>
      <c r="Z456">
        <f t="shared" si="73"/>
        <v>-1.6958824557529381E-3</v>
      </c>
      <c r="AA456">
        <f t="shared" si="68"/>
        <v>2.8760173037306162E-6</v>
      </c>
    </row>
    <row r="457" spans="2:27" x14ac:dyDescent="0.2">
      <c r="B457" s="2"/>
      <c r="C457" s="2"/>
      <c r="D457" s="2"/>
      <c r="E457" s="2"/>
      <c r="F457" s="2"/>
      <c r="G457" s="2"/>
      <c r="H457" s="2"/>
      <c r="I457" s="2"/>
      <c r="J457" s="2"/>
      <c r="N457" s="2"/>
      <c r="O457" s="2"/>
      <c r="S457">
        <v>-2.081E-3</v>
      </c>
      <c r="T457">
        <v>-1.40112E-2</v>
      </c>
      <c r="U457" s="2"/>
      <c r="V457">
        <f t="shared" si="69"/>
        <v>3.0988799999999997E-2</v>
      </c>
      <c r="W457">
        <f t="shared" si="70"/>
        <v>2.9543217544247061E-2</v>
      </c>
      <c r="X457" s="2">
        <f t="shared" si="71"/>
        <v>1.4771608772123532E-2</v>
      </c>
      <c r="Y457" s="2">
        <f t="shared" si="72"/>
        <v>1.4771608772123527E-2</v>
      </c>
      <c r="Z457">
        <f t="shared" si="73"/>
        <v>-1.4455824557529362E-3</v>
      </c>
      <c r="AA457">
        <f t="shared" si="68"/>
        <v>2.0897086363806897E-6</v>
      </c>
    </row>
    <row r="458" spans="2:27" x14ac:dyDescent="0.2">
      <c r="B458" s="2"/>
      <c r="C458" s="2"/>
      <c r="D458" s="2"/>
      <c r="E458" s="2"/>
      <c r="F458" s="2"/>
      <c r="G458" s="2"/>
      <c r="H458" s="2"/>
      <c r="I458" s="2"/>
      <c r="J458" s="2"/>
      <c r="N458" s="2"/>
      <c r="O458" s="2"/>
      <c r="S458">
        <v>-2.0799999999999998E-3</v>
      </c>
      <c r="T458">
        <v>-1.45912E-2</v>
      </c>
      <c r="U458" s="2"/>
      <c r="V458">
        <f t="shared" si="69"/>
        <v>3.04088E-2</v>
      </c>
      <c r="W458">
        <f t="shared" si="70"/>
        <v>2.9543217544247061E-2</v>
      </c>
      <c r="X458" s="2">
        <f t="shared" si="71"/>
        <v>1.4771608772123532E-2</v>
      </c>
      <c r="Y458" s="2">
        <f t="shared" si="72"/>
        <v>1.4771608772123527E-2</v>
      </c>
      <c r="Z458">
        <f t="shared" si="73"/>
        <v>-8.6558245575293902E-4</v>
      </c>
      <c r="AA458">
        <f t="shared" si="68"/>
        <v>7.4923298770728858E-7</v>
      </c>
    </row>
    <row r="459" spans="2:27" x14ac:dyDescent="0.2">
      <c r="B459" s="2"/>
      <c r="C459" s="2"/>
      <c r="D459" s="2"/>
      <c r="E459" s="2"/>
      <c r="F459" s="2"/>
      <c r="G459" s="2"/>
      <c r="H459" s="2"/>
      <c r="I459" s="2"/>
      <c r="J459" s="2"/>
      <c r="N459" s="2"/>
      <c r="O459" s="2"/>
      <c r="S459">
        <v>-2.0790000000000001E-3</v>
      </c>
      <c r="T459">
        <v>-1.4333800000000001E-2</v>
      </c>
      <c r="U459" s="2"/>
      <c r="V459">
        <f t="shared" si="69"/>
        <v>3.0666199999999998E-2</v>
      </c>
      <c r="W459">
        <f t="shared" si="70"/>
        <v>2.9543217544247061E-2</v>
      </c>
      <c r="X459" s="2">
        <f t="shared" si="71"/>
        <v>1.4771608772123532E-2</v>
      </c>
      <c r="Y459" s="2">
        <f t="shared" si="72"/>
        <v>1.4771608772123527E-2</v>
      </c>
      <c r="Z459">
        <f t="shared" si="73"/>
        <v>-1.1229824557529369E-3</v>
      </c>
      <c r="AA459">
        <f t="shared" si="68"/>
        <v>1.2610895959288969E-6</v>
      </c>
    </row>
    <row r="460" spans="2:27" x14ac:dyDescent="0.2">
      <c r="B460" s="2"/>
      <c r="C460" s="2"/>
      <c r="D460" s="2"/>
      <c r="E460" s="2"/>
      <c r="F460" s="2"/>
      <c r="G460" s="2"/>
      <c r="H460" s="2"/>
      <c r="I460" s="2"/>
      <c r="J460" s="2"/>
      <c r="N460" s="2"/>
      <c r="O460" s="2"/>
      <c r="S460">
        <v>-2.078E-3</v>
      </c>
      <c r="T460">
        <v>-1.41628E-2</v>
      </c>
      <c r="U460" s="2"/>
      <c r="V460">
        <f t="shared" si="69"/>
        <v>3.0837199999999999E-2</v>
      </c>
      <c r="W460">
        <f t="shared" si="70"/>
        <v>2.9543217544247061E-2</v>
      </c>
      <c r="X460" s="2">
        <f t="shared" si="71"/>
        <v>1.4771608772123532E-2</v>
      </c>
      <c r="Y460" s="2">
        <f t="shared" si="72"/>
        <v>1.4771608772123527E-2</v>
      </c>
      <c r="Z460">
        <f t="shared" si="73"/>
        <v>-1.2939824557529379E-3</v>
      </c>
      <c r="AA460">
        <f t="shared" si="68"/>
        <v>1.674390595796404E-6</v>
      </c>
    </row>
    <row r="461" spans="2:27" x14ac:dyDescent="0.2">
      <c r="B461" s="2"/>
      <c r="C461" s="2"/>
      <c r="D461" s="2"/>
      <c r="E461" s="2"/>
      <c r="F461" s="2"/>
      <c r="G461" s="2"/>
      <c r="H461" s="2"/>
      <c r="I461" s="2"/>
      <c r="J461" s="2"/>
      <c r="N461" s="2"/>
      <c r="O461" s="2"/>
      <c r="S461">
        <v>-2.0769999999999999E-3</v>
      </c>
      <c r="T461">
        <v>-1.4675000000000001E-2</v>
      </c>
      <c r="U461" s="2"/>
      <c r="V461">
        <f t="shared" si="69"/>
        <v>3.0324999999999998E-2</v>
      </c>
      <c r="W461">
        <f t="shared" si="70"/>
        <v>2.9543217544247061E-2</v>
      </c>
      <c r="X461" s="2">
        <f t="shared" si="71"/>
        <v>1.4771608772123532E-2</v>
      </c>
      <c r="Y461" s="2">
        <f t="shared" si="72"/>
        <v>1.4771608772123527E-2</v>
      </c>
      <c r="Z461">
        <f t="shared" si="73"/>
        <v>-7.8178245575293709E-4</v>
      </c>
      <c r="AA461">
        <f t="shared" si="68"/>
        <v>6.1118380812309305E-7</v>
      </c>
    </row>
    <row r="462" spans="2:27" x14ac:dyDescent="0.2">
      <c r="B462" s="2"/>
      <c r="C462" s="2"/>
      <c r="D462" s="2"/>
      <c r="E462" s="2"/>
      <c r="F462" s="2"/>
      <c r="G462" s="2"/>
      <c r="H462" s="2"/>
      <c r="I462" s="2"/>
      <c r="J462" s="2"/>
      <c r="N462" s="2"/>
      <c r="O462" s="2"/>
      <c r="S462">
        <v>-2.0760000000000002E-3</v>
      </c>
      <c r="T462">
        <v>-1.55002E-2</v>
      </c>
      <c r="U462" s="2"/>
      <c r="V462">
        <f t="shared" si="69"/>
        <v>2.94998E-2</v>
      </c>
      <c r="W462">
        <f t="shared" si="70"/>
        <v>2.9543217544247061E-2</v>
      </c>
      <c r="X462" s="2">
        <f t="shared" si="71"/>
        <v>1.4771608772123532E-2</v>
      </c>
      <c r="Y462" s="2">
        <f t="shared" si="72"/>
        <v>1.4771608772123527E-2</v>
      </c>
      <c r="Z462">
        <f t="shared" si="73"/>
        <v>4.3417544247061068E-5</v>
      </c>
      <c r="AA462">
        <f t="shared" si="68"/>
        <v>1.8850831484455056E-9</v>
      </c>
    </row>
    <row r="463" spans="2:27" x14ac:dyDescent="0.2">
      <c r="B463" s="2"/>
      <c r="C463" s="2"/>
      <c r="D463" s="2"/>
      <c r="E463" s="2"/>
      <c r="F463" s="2"/>
      <c r="G463" s="2"/>
      <c r="H463" s="2"/>
      <c r="I463" s="2"/>
      <c r="J463" s="2"/>
      <c r="N463" s="2"/>
      <c r="O463" s="2"/>
      <c r="S463">
        <v>-2.075E-3</v>
      </c>
      <c r="T463">
        <v>-1.59195E-2</v>
      </c>
      <c r="U463" s="2"/>
      <c r="V463">
        <f t="shared" si="69"/>
        <v>2.9080499999999999E-2</v>
      </c>
      <c r="W463">
        <f t="shared" si="70"/>
        <v>2.9543217544247061E-2</v>
      </c>
      <c r="X463" s="2">
        <f t="shared" si="71"/>
        <v>1.4771608772123532E-2</v>
      </c>
      <c r="Y463" s="2">
        <f t="shared" si="72"/>
        <v>1.4771608772123527E-2</v>
      </c>
      <c r="Z463">
        <f t="shared" si="73"/>
        <v>4.6271754424706199E-4</v>
      </c>
      <c r="AA463">
        <f t="shared" si="68"/>
        <v>2.1410752575403177E-7</v>
      </c>
    </row>
    <row r="464" spans="2:27" x14ac:dyDescent="0.2">
      <c r="B464" s="2"/>
      <c r="C464" s="2"/>
      <c r="D464" s="2"/>
      <c r="E464" s="2"/>
      <c r="F464" s="2"/>
      <c r="G464" s="2"/>
      <c r="H464" s="2"/>
      <c r="I464" s="2"/>
      <c r="J464" s="2"/>
      <c r="N464" s="2"/>
      <c r="O464" s="2"/>
      <c r="S464">
        <v>-2.0739999999999999E-3</v>
      </c>
      <c r="T464">
        <v>-1.53873E-2</v>
      </c>
      <c r="U464" s="2"/>
      <c r="V464">
        <f t="shared" si="69"/>
        <v>2.9612699999999999E-2</v>
      </c>
      <c r="W464">
        <f t="shared" si="70"/>
        <v>2.9543217544247061E-2</v>
      </c>
      <c r="X464" s="2">
        <f t="shared" si="71"/>
        <v>1.4771608772123532E-2</v>
      </c>
      <c r="Y464" s="2">
        <f t="shared" si="72"/>
        <v>1.4771608772123527E-2</v>
      </c>
      <c r="Z464">
        <f t="shared" si="73"/>
        <v>-6.9482455752938044E-5</v>
      </c>
      <c r="AA464">
        <f t="shared" si="68"/>
        <v>4.8278116574589934E-9</v>
      </c>
    </row>
    <row r="465" spans="2:27" x14ac:dyDescent="0.2">
      <c r="B465" s="2"/>
      <c r="C465" s="2"/>
      <c r="D465" s="2"/>
      <c r="E465" s="2"/>
      <c r="F465" s="2"/>
      <c r="G465" s="2"/>
      <c r="H465" s="2"/>
      <c r="I465" s="2"/>
      <c r="J465" s="2"/>
      <c r="N465" s="2"/>
      <c r="O465" s="2"/>
      <c r="S465">
        <v>-2.0730000000000002E-3</v>
      </c>
      <c r="T465">
        <v>-1.47718E-2</v>
      </c>
      <c r="U465" s="2"/>
      <c r="V465">
        <f t="shared" si="69"/>
        <v>3.0228199999999997E-2</v>
      </c>
      <c r="W465">
        <f t="shared" si="70"/>
        <v>2.9543217544247061E-2</v>
      </c>
      <c r="X465" s="2">
        <f t="shared" si="71"/>
        <v>1.4771608772123532E-2</v>
      </c>
      <c r="Y465" s="2">
        <f t="shared" si="72"/>
        <v>1.4771608772123527E-2</v>
      </c>
      <c r="Z465">
        <f t="shared" si="73"/>
        <v>-6.8498245575293604E-4</v>
      </c>
      <c r="AA465">
        <f t="shared" si="68"/>
        <v>4.6920096468932298E-7</v>
      </c>
    </row>
    <row r="466" spans="2:27" x14ac:dyDescent="0.2">
      <c r="B466" s="2"/>
      <c r="C466" s="2"/>
      <c r="D466" s="2"/>
      <c r="E466" s="2"/>
      <c r="F466" s="2"/>
      <c r="G466" s="2"/>
      <c r="H466" s="2"/>
      <c r="I466" s="2"/>
      <c r="J466" s="2"/>
      <c r="N466" s="2"/>
      <c r="O466" s="2"/>
      <c r="S466">
        <v>-2.0720000000000001E-3</v>
      </c>
      <c r="T466">
        <v>-1.45544E-2</v>
      </c>
      <c r="U466" s="2"/>
      <c r="V466">
        <f t="shared" si="69"/>
        <v>3.0445599999999996E-2</v>
      </c>
      <c r="W466">
        <f t="shared" si="70"/>
        <v>2.9543217544247061E-2</v>
      </c>
      <c r="X466" s="2">
        <f t="shared" si="71"/>
        <v>1.4771608772123532E-2</v>
      </c>
      <c r="Y466" s="2">
        <f t="shared" si="72"/>
        <v>1.4771608772123527E-2</v>
      </c>
      <c r="Z466">
        <f t="shared" si="73"/>
        <v>-9.0238245575293557E-4</v>
      </c>
      <c r="AA466">
        <f t="shared" si="68"/>
        <v>8.1429409645069877E-7</v>
      </c>
    </row>
    <row r="467" spans="2:27" x14ac:dyDescent="0.2">
      <c r="B467" s="2"/>
      <c r="C467" s="2"/>
      <c r="D467" s="2"/>
      <c r="E467" s="2"/>
      <c r="F467" s="2"/>
      <c r="G467" s="2"/>
      <c r="H467" s="2"/>
      <c r="I467" s="2"/>
      <c r="J467" s="2"/>
      <c r="N467" s="2"/>
      <c r="O467" s="2"/>
      <c r="S467">
        <v>-2.0709999999999999E-3</v>
      </c>
      <c r="T467">
        <v>-1.4593699999999999E-2</v>
      </c>
      <c r="U467" s="2"/>
      <c r="V467">
        <f t="shared" si="69"/>
        <v>3.0406299999999997E-2</v>
      </c>
      <c r="W467">
        <f t="shared" si="70"/>
        <v>2.9543217544247061E-2</v>
      </c>
      <c r="X467" s="2">
        <f t="shared" si="71"/>
        <v>1.4771608772123532E-2</v>
      </c>
      <c r="Y467" s="2">
        <f t="shared" si="72"/>
        <v>1.4771608772123527E-2</v>
      </c>
      <c r="Z467">
        <f t="shared" si="73"/>
        <v>-8.6308245575293652E-4</v>
      </c>
      <c r="AA467">
        <f t="shared" si="68"/>
        <v>7.4491132542851964E-7</v>
      </c>
    </row>
    <row r="468" spans="2:27" x14ac:dyDescent="0.2">
      <c r="B468" s="2"/>
      <c r="C468" s="2"/>
      <c r="D468" s="2"/>
      <c r="E468" s="2"/>
      <c r="F468" s="2"/>
      <c r="G468" s="2"/>
      <c r="H468" s="2"/>
      <c r="I468" s="2"/>
      <c r="J468" s="2"/>
      <c r="N468" s="2"/>
      <c r="O468" s="2"/>
      <c r="S468">
        <v>-2.0699999999999998E-3</v>
      </c>
      <c r="T468">
        <v>-1.46479E-2</v>
      </c>
      <c r="U468" s="2"/>
      <c r="V468">
        <f t="shared" si="69"/>
        <v>3.03521E-2</v>
      </c>
      <c r="W468">
        <f t="shared" si="70"/>
        <v>2.9543217544247061E-2</v>
      </c>
      <c r="X468" s="2">
        <f t="shared" si="71"/>
        <v>1.4771608772123532E-2</v>
      </c>
      <c r="Y468" s="2">
        <f t="shared" si="72"/>
        <v>1.4771608772123527E-2</v>
      </c>
      <c r="Z468">
        <f t="shared" si="73"/>
        <v>-8.0888245575293921E-4</v>
      </c>
      <c r="AA468">
        <f t="shared" si="68"/>
        <v>6.5429082722490567E-7</v>
      </c>
    </row>
    <row r="469" spans="2:27" x14ac:dyDescent="0.2">
      <c r="B469" s="2"/>
      <c r="C469" s="2"/>
      <c r="D469" s="2"/>
      <c r="E469" s="2"/>
      <c r="F469" s="2"/>
      <c r="G469" s="2"/>
      <c r="H469" s="2"/>
      <c r="I469" s="2"/>
      <c r="J469" s="2"/>
      <c r="N469" s="2"/>
      <c r="O469" s="2"/>
      <c r="S469">
        <v>-2.0690000000000001E-3</v>
      </c>
      <c r="T469">
        <v>-1.47989E-2</v>
      </c>
      <c r="U469" s="2"/>
      <c r="V469">
        <f t="shared" si="69"/>
        <v>3.0201099999999998E-2</v>
      </c>
      <c r="W469">
        <f t="shared" si="70"/>
        <v>2.9543217544247061E-2</v>
      </c>
      <c r="X469" s="2">
        <f t="shared" si="71"/>
        <v>1.4771608772123532E-2</v>
      </c>
      <c r="Y469" s="2">
        <f t="shared" si="72"/>
        <v>1.4771608772123527E-2</v>
      </c>
      <c r="Z469">
        <f t="shared" si="73"/>
        <v>-6.5788245575293738E-4</v>
      </c>
      <c r="AA469">
        <f t="shared" si="68"/>
        <v>4.3280932558751561E-7</v>
      </c>
    </row>
    <row r="470" spans="2:27" x14ac:dyDescent="0.2">
      <c r="B470" s="2"/>
      <c r="C470" s="2"/>
      <c r="D470" s="2"/>
      <c r="E470" s="2"/>
      <c r="F470" s="2"/>
      <c r="G470" s="2"/>
      <c r="H470" s="2"/>
      <c r="I470" s="2"/>
      <c r="J470" s="2"/>
      <c r="N470" s="2"/>
      <c r="O470" s="2"/>
      <c r="S470">
        <v>-2.068E-3</v>
      </c>
      <c r="T470">
        <v>-1.45763E-2</v>
      </c>
      <c r="U470" s="2"/>
      <c r="V470">
        <f t="shared" si="69"/>
        <v>3.0423699999999998E-2</v>
      </c>
      <c r="W470">
        <f t="shared" si="70"/>
        <v>2.9543217544247061E-2</v>
      </c>
      <c r="X470" s="2">
        <f t="shared" si="71"/>
        <v>1.4771608772123532E-2</v>
      </c>
      <c r="Y470" s="2">
        <f t="shared" si="72"/>
        <v>1.4771608772123527E-2</v>
      </c>
      <c r="Z470">
        <f t="shared" si="73"/>
        <v>-8.8048245575293727E-4</v>
      </c>
      <c r="AA470">
        <f t="shared" si="68"/>
        <v>7.7524935488872316E-7</v>
      </c>
    </row>
    <row r="471" spans="2:27" x14ac:dyDescent="0.2">
      <c r="B471" s="2"/>
      <c r="C471" s="2"/>
      <c r="D471" s="2"/>
      <c r="E471" s="2"/>
      <c r="F471" s="2"/>
      <c r="G471" s="2"/>
      <c r="H471" s="2"/>
      <c r="I471" s="2"/>
      <c r="J471" s="2"/>
      <c r="N471" s="2"/>
      <c r="O471" s="2"/>
      <c r="S471">
        <v>-2.0669999999999998E-3</v>
      </c>
      <c r="T471">
        <v>-1.4760799999999999E-2</v>
      </c>
      <c r="U471" s="2"/>
      <c r="V471">
        <f t="shared" si="69"/>
        <v>3.0239200000000001E-2</v>
      </c>
      <c r="W471">
        <f t="shared" si="70"/>
        <v>2.9543217544247061E-2</v>
      </c>
      <c r="X471" s="2">
        <f t="shared" si="71"/>
        <v>1.4771608772123532E-2</v>
      </c>
      <c r="Y471" s="2">
        <f t="shared" si="72"/>
        <v>1.4771608772123527E-2</v>
      </c>
      <c r="Z471">
        <f t="shared" si="73"/>
        <v>-6.959824557529401E-4</v>
      </c>
      <c r="AA471">
        <f t="shared" si="68"/>
        <v>4.8439157871589321E-7</v>
      </c>
    </row>
    <row r="472" spans="2:27" x14ac:dyDescent="0.2">
      <c r="B472" s="2"/>
      <c r="C472" s="2"/>
      <c r="D472" s="2"/>
      <c r="E472" s="2"/>
      <c r="F472" s="2"/>
      <c r="G472" s="2"/>
      <c r="H472" s="2"/>
      <c r="I472" s="2"/>
      <c r="J472" s="2"/>
      <c r="N472" s="2"/>
      <c r="O472" s="2"/>
      <c r="S472">
        <v>-2.0660000000000001E-3</v>
      </c>
      <c r="T472">
        <v>-1.52447E-2</v>
      </c>
      <c r="U472" s="2"/>
      <c r="V472">
        <f t="shared" si="69"/>
        <v>2.9755299999999998E-2</v>
      </c>
      <c r="W472">
        <f t="shared" si="70"/>
        <v>2.9543217544247061E-2</v>
      </c>
      <c r="X472" s="2">
        <f t="shared" si="71"/>
        <v>1.4771608772123532E-2</v>
      </c>
      <c r="Y472" s="2">
        <f t="shared" si="72"/>
        <v>1.4771608772123527E-2</v>
      </c>
      <c r="Z472">
        <f t="shared" si="73"/>
        <v>-2.1208245575293772E-4</v>
      </c>
      <c r="AA472">
        <f t="shared" si="68"/>
        <v>4.4978968038196784E-8</v>
      </c>
    </row>
    <row r="473" spans="2:27" x14ac:dyDescent="0.2">
      <c r="B473" s="2"/>
      <c r="C473" s="2"/>
      <c r="D473" s="2"/>
      <c r="E473" s="2"/>
      <c r="F473" s="2"/>
      <c r="G473" s="2"/>
      <c r="H473" s="2"/>
      <c r="I473" s="2"/>
      <c r="J473" s="2"/>
      <c r="N473" s="2"/>
      <c r="O473" s="2"/>
      <c r="S473">
        <v>-2.065E-3</v>
      </c>
      <c r="T473">
        <v>-1.5795E-2</v>
      </c>
      <c r="U473" s="2"/>
      <c r="V473">
        <f t="shared" si="69"/>
        <v>2.9204999999999998E-2</v>
      </c>
      <c r="W473">
        <f t="shared" si="70"/>
        <v>2.9543217544247061E-2</v>
      </c>
      <c r="X473" s="2">
        <f t="shared" si="71"/>
        <v>1.4771608772123532E-2</v>
      </c>
      <c r="Y473" s="2">
        <f t="shared" si="72"/>
        <v>1.4771608772123527E-2</v>
      </c>
      <c r="Z473">
        <f t="shared" si="73"/>
        <v>3.3821754424706238E-4</v>
      </c>
      <c r="AA473">
        <f t="shared" si="68"/>
        <v>1.1439110723651359E-7</v>
      </c>
    </row>
    <row r="474" spans="2:27" x14ac:dyDescent="0.2">
      <c r="B474" s="2"/>
      <c r="C474" s="2"/>
      <c r="D474" s="2"/>
      <c r="E474" s="2"/>
      <c r="F474" s="2"/>
      <c r="G474" s="2"/>
      <c r="H474" s="2"/>
      <c r="I474" s="2"/>
      <c r="J474" s="2"/>
      <c r="N474" s="2"/>
      <c r="O474" s="2"/>
      <c r="S474">
        <v>-2.0639999999999999E-3</v>
      </c>
      <c r="T474">
        <v>-1.55757E-2</v>
      </c>
      <c r="U474" s="2"/>
      <c r="V474">
        <f t="shared" si="69"/>
        <v>2.94243E-2</v>
      </c>
      <c r="W474">
        <f t="shared" si="70"/>
        <v>2.9543217544247061E-2</v>
      </c>
      <c r="X474" s="2">
        <f t="shared" si="71"/>
        <v>1.4771608772123532E-2</v>
      </c>
      <c r="Y474" s="2">
        <f t="shared" si="72"/>
        <v>1.4771608772123527E-2</v>
      </c>
      <c r="Z474">
        <f t="shared" si="73"/>
        <v>1.1891754424706025E-4</v>
      </c>
      <c r="AA474">
        <f t="shared" si="68"/>
        <v>1.4141382329751531E-8</v>
      </c>
    </row>
    <row r="475" spans="2:27" x14ac:dyDescent="0.2">
      <c r="B475" s="2"/>
      <c r="C475" s="2"/>
      <c r="D475" s="2"/>
      <c r="E475" s="2"/>
      <c r="F475" s="2"/>
      <c r="G475" s="2"/>
      <c r="H475" s="2"/>
      <c r="I475" s="2"/>
      <c r="J475" s="2"/>
      <c r="N475" s="2"/>
      <c r="O475" s="2"/>
      <c r="S475">
        <v>-2.0630000000000002E-3</v>
      </c>
      <c r="T475">
        <v>-1.50989E-2</v>
      </c>
      <c r="U475" s="2"/>
      <c r="V475">
        <f t="shared" si="69"/>
        <v>2.99011E-2</v>
      </c>
      <c r="W475">
        <f t="shared" si="70"/>
        <v>2.9543217544247061E-2</v>
      </c>
      <c r="X475" s="2">
        <f t="shared" si="71"/>
        <v>1.4771608772123532E-2</v>
      </c>
      <c r="Y475" s="2">
        <f t="shared" si="72"/>
        <v>1.4771608772123527E-2</v>
      </c>
      <c r="Z475">
        <f t="shared" si="73"/>
        <v>-3.578824557529392E-4</v>
      </c>
      <c r="AA475">
        <f t="shared" si="68"/>
        <v>1.2807985213575449E-7</v>
      </c>
    </row>
    <row r="476" spans="2:27" x14ac:dyDescent="0.2">
      <c r="B476" s="2"/>
      <c r="C476" s="2"/>
      <c r="D476" s="2"/>
      <c r="E476" s="2"/>
      <c r="F476" s="2"/>
      <c r="G476" s="2"/>
      <c r="H476" s="2"/>
      <c r="I476" s="2"/>
      <c r="J476" s="2"/>
      <c r="N476" s="2"/>
      <c r="O476" s="2"/>
      <c r="S476">
        <v>-2.062E-3</v>
      </c>
      <c r="T476">
        <v>-1.5304099999999999E-2</v>
      </c>
      <c r="U476" s="2"/>
      <c r="V476">
        <f t="shared" si="69"/>
        <v>2.9695899999999997E-2</v>
      </c>
      <c r="W476">
        <f t="shared" si="70"/>
        <v>2.9543217544247061E-2</v>
      </c>
      <c r="X476" s="2">
        <f t="shared" si="71"/>
        <v>1.4771608772123532E-2</v>
      </c>
      <c r="Y476" s="2">
        <f t="shared" si="72"/>
        <v>1.4771608772123527E-2</v>
      </c>
      <c r="Z476">
        <f t="shared" si="73"/>
        <v>-1.526824557529366E-4</v>
      </c>
      <c r="AA476">
        <f t="shared" si="68"/>
        <v>2.331193229474744E-8</v>
      </c>
    </row>
    <row r="477" spans="2:27" x14ac:dyDescent="0.2">
      <c r="B477" s="2"/>
      <c r="C477" s="2"/>
      <c r="D477" s="2"/>
      <c r="E477" s="2"/>
      <c r="F477" s="2"/>
      <c r="G477" s="2"/>
      <c r="H477" s="2"/>
      <c r="I477" s="2"/>
      <c r="J477" s="2"/>
      <c r="N477" s="2"/>
      <c r="O477" s="2"/>
      <c r="S477">
        <v>-2.0609999999999999E-3</v>
      </c>
      <c r="T477">
        <v>-1.60976E-2</v>
      </c>
      <c r="U477" s="2"/>
      <c r="V477">
        <f t="shared" si="69"/>
        <v>2.8902399999999998E-2</v>
      </c>
      <c r="W477">
        <f t="shared" si="70"/>
        <v>2.9543217544247061E-2</v>
      </c>
      <c r="X477" s="2">
        <f t="shared" si="71"/>
        <v>1.4771608772123532E-2</v>
      </c>
      <c r="Y477" s="2">
        <f t="shared" si="72"/>
        <v>1.4771608772123527E-2</v>
      </c>
      <c r="Z477">
        <f t="shared" si="73"/>
        <v>6.4081754424706247E-4</v>
      </c>
      <c r="AA477">
        <f t="shared" si="68"/>
        <v>4.1064712501483588E-7</v>
      </c>
    </row>
    <row r="478" spans="2:27" x14ac:dyDescent="0.2">
      <c r="B478" s="2"/>
      <c r="C478" s="2"/>
      <c r="D478" s="2"/>
      <c r="E478" s="2"/>
      <c r="F478" s="2"/>
      <c r="G478" s="2"/>
      <c r="H478" s="2"/>
      <c r="I478" s="2"/>
      <c r="J478" s="2"/>
      <c r="N478" s="2"/>
      <c r="O478" s="2"/>
      <c r="S478">
        <v>-2.0600000000000002E-3</v>
      </c>
      <c r="T478">
        <v>-1.64066E-2</v>
      </c>
      <c r="U478" s="2"/>
      <c r="V478">
        <f t="shared" si="69"/>
        <v>2.8593399999999998E-2</v>
      </c>
      <c r="W478">
        <f t="shared" si="70"/>
        <v>2.9543217544247061E-2</v>
      </c>
      <c r="X478" s="2">
        <f t="shared" si="71"/>
        <v>1.4771608772123532E-2</v>
      </c>
      <c r="Y478" s="2">
        <f t="shared" si="72"/>
        <v>1.4771608772123527E-2</v>
      </c>
      <c r="Z478">
        <f t="shared" si="73"/>
        <v>9.4981754424706272E-4</v>
      </c>
      <c r="AA478">
        <f t="shared" si="68"/>
        <v>9.0215336735952096E-7</v>
      </c>
    </row>
    <row r="479" spans="2:27" x14ac:dyDescent="0.2">
      <c r="B479" s="2"/>
      <c r="C479" s="2"/>
      <c r="D479" s="2"/>
      <c r="E479" s="2"/>
      <c r="F479" s="2"/>
      <c r="G479" s="2"/>
      <c r="H479" s="2"/>
      <c r="I479" s="2"/>
      <c r="J479" s="2"/>
      <c r="N479" s="2"/>
      <c r="O479" s="2"/>
      <c r="S479">
        <v>-2.0590000000000001E-3</v>
      </c>
      <c r="T479">
        <v>-1.5834999999999998E-2</v>
      </c>
      <c r="U479" s="2"/>
      <c r="V479">
        <f t="shared" si="69"/>
        <v>2.9165E-2</v>
      </c>
      <c r="W479">
        <f t="shared" si="70"/>
        <v>2.9543217544247061E-2</v>
      </c>
      <c r="X479" s="2">
        <f t="shared" si="71"/>
        <v>1.4771608772123532E-2</v>
      </c>
      <c r="Y479" s="2">
        <f t="shared" si="72"/>
        <v>1.4771608772123527E-2</v>
      </c>
      <c r="Z479">
        <f t="shared" si="73"/>
        <v>3.7821754424706075E-4</v>
      </c>
      <c r="AA479">
        <f t="shared" si="68"/>
        <v>1.4304851077627737E-7</v>
      </c>
    </row>
    <row r="480" spans="2:27" x14ac:dyDescent="0.2">
      <c r="B480" s="2"/>
      <c r="C480" s="2"/>
      <c r="D480" s="2"/>
      <c r="E480" s="2"/>
      <c r="F480" s="2"/>
      <c r="G480" s="2"/>
      <c r="H480" s="2"/>
      <c r="I480" s="2"/>
      <c r="J480" s="2"/>
      <c r="N480" s="2"/>
      <c r="O480" s="2"/>
      <c r="S480">
        <v>-2.0579999999999999E-3</v>
      </c>
      <c r="T480">
        <v>-1.56834E-2</v>
      </c>
      <c r="U480" s="2"/>
      <c r="V480">
        <f t="shared" si="69"/>
        <v>2.9316599999999998E-2</v>
      </c>
      <c r="W480">
        <f t="shared" si="70"/>
        <v>2.9543217544247061E-2</v>
      </c>
      <c r="X480" s="2">
        <f t="shared" si="71"/>
        <v>1.4771608772123532E-2</v>
      </c>
      <c r="Y480" s="2">
        <f t="shared" si="72"/>
        <v>1.4771608772123527E-2</v>
      </c>
      <c r="Z480">
        <f t="shared" si="73"/>
        <v>2.2661754424706249E-4</v>
      </c>
      <c r="AA480">
        <f t="shared" si="68"/>
        <v>5.1355511360569326E-8</v>
      </c>
    </row>
    <row r="481" spans="2:27" x14ac:dyDescent="0.2">
      <c r="B481" s="2"/>
      <c r="C481" s="2"/>
      <c r="D481" s="2"/>
      <c r="E481" s="2"/>
      <c r="F481" s="2"/>
      <c r="G481" s="2"/>
      <c r="H481" s="2"/>
      <c r="I481" s="2"/>
      <c r="J481" s="2"/>
      <c r="N481" s="2"/>
      <c r="O481" s="2"/>
      <c r="S481">
        <v>-2.0569999999999998E-3</v>
      </c>
      <c r="T481">
        <v>-1.59008E-2</v>
      </c>
      <c r="U481" s="2"/>
      <c r="V481">
        <f t="shared" si="69"/>
        <v>2.9099199999999999E-2</v>
      </c>
      <c r="W481">
        <f t="shared" si="70"/>
        <v>2.9543217544247061E-2</v>
      </c>
      <c r="X481" s="2">
        <f t="shared" si="71"/>
        <v>1.4771608772123532E-2</v>
      </c>
      <c r="Y481" s="2">
        <f t="shared" si="72"/>
        <v>1.4771608772123527E-2</v>
      </c>
      <c r="Z481">
        <f t="shared" si="73"/>
        <v>4.4401754424706202E-4</v>
      </c>
      <c r="AA481">
        <f t="shared" si="68"/>
        <v>1.9715157959919169E-7</v>
      </c>
    </row>
    <row r="482" spans="2:27" x14ac:dyDescent="0.2">
      <c r="B482" s="2"/>
      <c r="C482" s="2"/>
      <c r="D482" s="2"/>
      <c r="E482" s="2"/>
      <c r="F482" s="2"/>
      <c r="G482" s="2"/>
      <c r="H482" s="2"/>
      <c r="I482" s="2"/>
      <c r="J482" s="2"/>
      <c r="N482" s="2"/>
      <c r="O482" s="2"/>
      <c r="S482">
        <v>-2.0560000000000001E-3</v>
      </c>
      <c r="T482">
        <v>-1.55698E-2</v>
      </c>
      <c r="U482" s="2"/>
      <c r="V482">
        <f t="shared" si="69"/>
        <v>2.9430199999999997E-2</v>
      </c>
      <c r="W482">
        <f t="shared" si="70"/>
        <v>2.9543217544247061E-2</v>
      </c>
      <c r="X482" s="2">
        <f t="shared" si="71"/>
        <v>1.4771608772123532E-2</v>
      </c>
      <c r="Y482" s="2">
        <f t="shared" si="72"/>
        <v>1.4771608772123527E-2</v>
      </c>
      <c r="Z482">
        <f t="shared" si="73"/>
        <v>1.1301754424706406E-4</v>
      </c>
      <c r="AA482">
        <f t="shared" si="68"/>
        <v>1.2772965307637082E-8</v>
      </c>
    </row>
    <row r="483" spans="2:27" x14ac:dyDescent="0.2">
      <c r="B483" s="2"/>
      <c r="C483" s="2"/>
      <c r="D483" s="2"/>
      <c r="E483" s="2"/>
      <c r="F483" s="2"/>
      <c r="G483" s="2"/>
      <c r="H483" s="2"/>
      <c r="I483" s="2"/>
      <c r="J483" s="2"/>
      <c r="N483" s="2"/>
      <c r="O483" s="2"/>
      <c r="S483">
        <v>-2.055E-3</v>
      </c>
      <c r="T483">
        <v>-1.50647E-2</v>
      </c>
      <c r="U483" s="2"/>
      <c r="V483">
        <f t="shared" si="69"/>
        <v>2.9935299999999998E-2</v>
      </c>
      <c r="W483">
        <f t="shared" si="70"/>
        <v>2.9543217544247061E-2</v>
      </c>
      <c r="X483" s="2">
        <f t="shared" si="71"/>
        <v>1.4771608772123532E-2</v>
      </c>
      <c r="Y483" s="2">
        <f t="shared" si="72"/>
        <v>1.4771608772123527E-2</v>
      </c>
      <c r="Z483">
        <f t="shared" si="73"/>
        <v>-3.9208245575293732E-4</v>
      </c>
      <c r="AA483">
        <f t="shared" si="68"/>
        <v>1.5372865210925406E-7</v>
      </c>
    </row>
    <row r="484" spans="2:27" x14ac:dyDescent="0.2">
      <c r="B484" s="2"/>
      <c r="C484" s="2"/>
      <c r="D484" s="2"/>
      <c r="E484" s="2"/>
      <c r="F484" s="2"/>
      <c r="G484" s="2"/>
      <c r="H484" s="2"/>
      <c r="I484" s="2"/>
      <c r="J484" s="2"/>
      <c r="N484" s="2"/>
      <c r="O484" s="2"/>
      <c r="S484">
        <v>-2.0539999999999998E-3</v>
      </c>
      <c r="T484">
        <v>-1.4380199999999999E-2</v>
      </c>
      <c r="U484" s="2"/>
      <c r="V484">
        <f t="shared" si="69"/>
        <v>3.0619799999999999E-2</v>
      </c>
      <c r="W484">
        <f t="shared" si="70"/>
        <v>2.9543217544247061E-2</v>
      </c>
      <c r="X484" s="2">
        <f t="shared" si="71"/>
        <v>1.4771608772123532E-2</v>
      </c>
      <c r="Y484" s="2">
        <f t="shared" si="72"/>
        <v>1.4771608772123527E-2</v>
      </c>
      <c r="Z484">
        <f t="shared" si="73"/>
        <v>-1.0765824557529384E-3</v>
      </c>
      <c r="AA484">
        <f t="shared" si="68"/>
        <v>1.1590297840350277E-6</v>
      </c>
    </row>
    <row r="485" spans="2:27" x14ac:dyDescent="0.2">
      <c r="B485" s="2"/>
      <c r="C485" s="2"/>
      <c r="D485" s="2"/>
      <c r="E485" s="2"/>
      <c r="F485" s="2"/>
      <c r="G485" s="2"/>
      <c r="H485" s="2"/>
      <c r="I485" s="2"/>
      <c r="J485" s="2"/>
      <c r="N485" s="2"/>
      <c r="O485" s="2"/>
      <c r="S485">
        <v>-2.0530000000000001E-3</v>
      </c>
      <c r="T485">
        <v>-1.39744E-2</v>
      </c>
      <c r="U485" s="2"/>
      <c r="V485">
        <f t="shared" si="69"/>
        <v>3.10256E-2</v>
      </c>
      <c r="W485">
        <f t="shared" si="70"/>
        <v>2.9543217544247061E-2</v>
      </c>
      <c r="X485" s="2">
        <f t="shared" si="71"/>
        <v>1.4771608772123532E-2</v>
      </c>
      <c r="Y485" s="2">
        <f t="shared" si="72"/>
        <v>1.4771608772123527E-2</v>
      </c>
      <c r="Z485">
        <f t="shared" si="73"/>
        <v>-1.4823824557529397E-3</v>
      </c>
      <c r="AA485">
        <f t="shared" ref="AA485:AA548" si="74">Z485^2</f>
        <v>2.1974577451241162E-6</v>
      </c>
    </row>
    <row r="486" spans="2:27" x14ac:dyDescent="0.2">
      <c r="B486" s="2"/>
      <c r="C486" s="2"/>
      <c r="D486" s="2"/>
      <c r="E486" s="2"/>
      <c r="F486" s="2"/>
      <c r="G486" s="2"/>
      <c r="H486" s="2"/>
      <c r="I486" s="2"/>
      <c r="J486" s="2"/>
      <c r="N486" s="2"/>
      <c r="O486" s="2"/>
      <c r="S486">
        <v>-2.052E-3</v>
      </c>
      <c r="T486">
        <v>-1.39699E-2</v>
      </c>
      <c r="U486" s="2"/>
      <c r="V486">
        <f t="shared" ref="V486:V549" si="75">T486+$V$35</f>
        <v>3.1030099999999998E-2</v>
      </c>
      <c r="W486">
        <f t="shared" ref="W486:W549" si="76">X486+Y486</f>
        <v>2.9543217544247061E-2</v>
      </c>
      <c r="X486" s="2">
        <f t="shared" ref="X486:X549" si="77">$T$6*EXP(-4*LN(2)*((U486-$T$8)^2)/($T$7^2))+$T$9</f>
        <v>1.4771608772123532E-2</v>
      </c>
      <c r="Y486" s="2">
        <f t="shared" ref="Y486:Y549" si="78">$U$6*EXP(-4*LN(2)*((U486-$U$8)^2)/($U$7^2))+$U$9</f>
        <v>1.4771608772123527E-2</v>
      </c>
      <c r="Z486">
        <f t="shared" ref="Z486:Z549" si="79">W486-V486</f>
        <v>-1.4868824557529373E-3</v>
      </c>
      <c r="AA486">
        <f t="shared" si="74"/>
        <v>2.2108194372258852E-6</v>
      </c>
    </row>
    <row r="487" spans="2:27" x14ac:dyDescent="0.2">
      <c r="B487" s="2"/>
      <c r="C487" s="2"/>
      <c r="D487" s="2"/>
      <c r="E487" s="2"/>
      <c r="F487" s="2"/>
      <c r="G487" s="2"/>
      <c r="H487" s="2"/>
      <c r="I487" s="2"/>
      <c r="J487" s="2"/>
      <c r="N487" s="2"/>
      <c r="O487" s="2"/>
      <c r="S487">
        <v>-2.0509999999999999E-3</v>
      </c>
      <c r="T487">
        <v>-1.3868E-2</v>
      </c>
      <c r="U487" s="2"/>
      <c r="V487">
        <f t="shared" si="75"/>
        <v>3.1132E-2</v>
      </c>
      <c r="W487">
        <f t="shared" si="76"/>
        <v>2.9543217544247061E-2</v>
      </c>
      <c r="X487" s="2">
        <f t="shared" si="77"/>
        <v>1.4771608772123532E-2</v>
      </c>
      <c r="Y487" s="2">
        <f t="shared" si="78"/>
        <v>1.4771608772123527E-2</v>
      </c>
      <c r="Z487">
        <f t="shared" si="79"/>
        <v>-1.5887824557529392E-3</v>
      </c>
      <c r="AA487">
        <f t="shared" si="74"/>
        <v>2.5242296917083403E-6</v>
      </c>
    </row>
    <row r="488" spans="2:27" x14ac:dyDescent="0.2">
      <c r="B488" s="2"/>
      <c r="C488" s="2"/>
      <c r="D488" s="2"/>
      <c r="E488" s="2"/>
      <c r="F488" s="2"/>
      <c r="G488" s="2"/>
      <c r="H488" s="2"/>
      <c r="I488" s="2"/>
      <c r="J488" s="2"/>
      <c r="N488" s="2"/>
      <c r="O488" s="2"/>
      <c r="S488">
        <v>-2.0500000000000002E-3</v>
      </c>
      <c r="T488">
        <v>-1.42376E-2</v>
      </c>
      <c r="U488" s="2"/>
      <c r="V488">
        <f t="shared" si="75"/>
        <v>3.0762399999999999E-2</v>
      </c>
      <c r="W488">
        <f t="shared" si="76"/>
        <v>2.9543217544247061E-2</v>
      </c>
      <c r="X488" s="2">
        <f t="shared" si="77"/>
        <v>1.4771608772123532E-2</v>
      </c>
      <c r="Y488" s="2">
        <f t="shared" si="78"/>
        <v>1.4771608772123527E-2</v>
      </c>
      <c r="Z488">
        <f t="shared" si="79"/>
        <v>-1.2191824557529381E-3</v>
      </c>
      <c r="AA488">
        <f t="shared" si="74"/>
        <v>1.4864058604157648E-6</v>
      </c>
    </row>
    <row r="489" spans="2:27" x14ac:dyDescent="0.2">
      <c r="B489" s="2"/>
      <c r="C489" s="2"/>
      <c r="D489" s="2"/>
      <c r="E489" s="2"/>
      <c r="F489" s="2"/>
      <c r="G489" s="2"/>
      <c r="H489" s="2"/>
      <c r="I489" s="2"/>
      <c r="J489" s="2"/>
      <c r="N489" s="2"/>
      <c r="O489" s="2"/>
      <c r="S489">
        <v>-2.049E-3</v>
      </c>
      <c r="T489">
        <v>-1.43892E-2</v>
      </c>
      <c r="U489" s="2"/>
      <c r="V489">
        <f t="shared" si="75"/>
        <v>3.0610800000000001E-2</v>
      </c>
      <c r="W489">
        <f t="shared" si="76"/>
        <v>2.9543217544247061E-2</v>
      </c>
      <c r="X489" s="2">
        <f t="shared" si="77"/>
        <v>1.4771608772123532E-2</v>
      </c>
      <c r="Y489" s="2">
        <f t="shared" si="78"/>
        <v>1.4771608772123527E-2</v>
      </c>
      <c r="Z489">
        <f t="shared" si="79"/>
        <v>-1.0675824557529398E-3</v>
      </c>
      <c r="AA489">
        <f t="shared" si="74"/>
        <v>1.1397322998314776E-6</v>
      </c>
    </row>
    <row r="490" spans="2:27" x14ac:dyDescent="0.2">
      <c r="B490" s="2"/>
      <c r="C490" s="2"/>
      <c r="D490" s="2"/>
      <c r="E490" s="2"/>
      <c r="F490" s="2"/>
      <c r="G490" s="2"/>
      <c r="H490" s="2"/>
      <c r="I490" s="2"/>
      <c r="J490" s="2"/>
      <c r="N490" s="2"/>
      <c r="O490" s="2"/>
      <c r="S490">
        <v>-2.0479999999999999E-3</v>
      </c>
      <c r="T490">
        <v>-1.4373800000000001E-2</v>
      </c>
      <c r="U490" s="2"/>
      <c r="V490">
        <f t="shared" si="75"/>
        <v>3.0626199999999999E-2</v>
      </c>
      <c r="W490">
        <f t="shared" si="76"/>
        <v>2.9543217544247061E-2</v>
      </c>
      <c r="X490" s="2">
        <f t="shared" si="77"/>
        <v>1.4771608772123532E-2</v>
      </c>
      <c r="Y490" s="2">
        <f t="shared" si="78"/>
        <v>1.4771608772123527E-2</v>
      </c>
      <c r="Z490">
        <f t="shared" si="79"/>
        <v>-1.0829824557529386E-3</v>
      </c>
      <c r="AA490">
        <f t="shared" si="74"/>
        <v>1.1728509994686655E-6</v>
      </c>
    </row>
    <row r="491" spans="2:27" x14ac:dyDescent="0.2">
      <c r="B491" s="2"/>
      <c r="C491" s="2"/>
      <c r="D491" s="2"/>
      <c r="E491" s="2"/>
      <c r="F491" s="2"/>
      <c r="G491" s="2"/>
      <c r="H491" s="2"/>
      <c r="I491" s="2"/>
      <c r="J491" s="2"/>
      <c r="N491" s="2"/>
      <c r="O491" s="2"/>
      <c r="S491">
        <v>-2.0470000000000002E-3</v>
      </c>
      <c r="T491">
        <v>-1.46912E-2</v>
      </c>
      <c r="U491" s="2"/>
      <c r="V491">
        <f t="shared" si="75"/>
        <v>3.0308799999999997E-2</v>
      </c>
      <c r="W491">
        <f t="shared" si="76"/>
        <v>2.9543217544247061E-2</v>
      </c>
      <c r="X491" s="2">
        <f t="shared" si="77"/>
        <v>1.4771608772123532E-2</v>
      </c>
      <c r="Y491" s="2">
        <f t="shared" si="78"/>
        <v>1.4771608772123527E-2</v>
      </c>
      <c r="Z491">
        <f t="shared" si="79"/>
        <v>-7.6558245575293615E-4</v>
      </c>
      <c r="AA491">
        <f t="shared" si="74"/>
        <v>5.8611649655669642E-7</v>
      </c>
    </row>
    <row r="492" spans="2:27" x14ac:dyDescent="0.2">
      <c r="B492" s="2"/>
      <c r="C492" s="2"/>
      <c r="D492" s="2"/>
      <c r="E492" s="2"/>
      <c r="F492" s="2"/>
      <c r="G492" s="2"/>
      <c r="H492" s="2"/>
      <c r="I492" s="2"/>
      <c r="J492" s="2"/>
      <c r="N492" s="2"/>
      <c r="O492" s="2"/>
      <c r="S492">
        <v>-2.0460000000000001E-3</v>
      </c>
      <c r="T492">
        <v>-1.49421E-2</v>
      </c>
      <c r="U492" s="2"/>
      <c r="V492">
        <f t="shared" si="75"/>
        <v>3.0057899999999999E-2</v>
      </c>
      <c r="W492">
        <f t="shared" si="76"/>
        <v>2.9543217544247061E-2</v>
      </c>
      <c r="X492" s="2">
        <f t="shared" si="77"/>
        <v>1.4771608772123532E-2</v>
      </c>
      <c r="Y492" s="2">
        <f t="shared" si="78"/>
        <v>1.4771608772123527E-2</v>
      </c>
      <c r="Z492">
        <f t="shared" si="79"/>
        <v>-5.1468245575293781E-4</v>
      </c>
      <c r="AA492">
        <f t="shared" si="74"/>
        <v>2.6489803025987479E-7</v>
      </c>
    </row>
    <row r="493" spans="2:27" x14ac:dyDescent="0.2">
      <c r="B493" s="2"/>
      <c r="C493" s="2"/>
      <c r="D493" s="2"/>
      <c r="E493" s="2"/>
      <c r="F493" s="2"/>
      <c r="G493" s="2"/>
      <c r="H493" s="2"/>
      <c r="I493" s="2"/>
      <c r="J493" s="2"/>
      <c r="N493" s="2"/>
      <c r="O493" s="2"/>
      <c r="S493">
        <v>-2.0449999999999999E-3</v>
      </c>
      <c r="T493">
        <v>-1.43763E-2</v>
      </c>
      <c r="U493" s="2"/>
      <c r="V493">
        <f t="shared" si="75"/>
        <v>3.0623699999999997E-2</v>
      </c>
      <c r="W493">
        <f t="shared" si="76"/>
        <v>2.9543217544247061E-2</v>
      </c>
      <c r="X493" s="2">
        <f t="shared" si="77"/>
        <v>1.4771608772123532E-2</v>
      </c>
      <c r="Y493" s="2">
        <f t="shared" si="78"/>
        <v>1.4771608772123527E-2</v>
      </c>
      <c r="Z493">
        <f t="shared" si="79"/>
        <v>-1.0804824557529361E-3</v>
      </c>
      <c r="AA493">
        <f t="shared" si="74"/>
        <v>1.1674423371898955E-6</v>
      </c>
    </row>
    <row r="494" spans="2:27" x14ac:dyDescent="0.2">
      <c r="B494" s="2"/>
      <c r="C494" s="2"/>
      <c r="D494" s="2"/>
      <c r="E494" s="2"/>
      <c r="F494" s="2"/>
      <c r="G494" s="2"/>
      <c r="H494" s="2"/>
      <c r="I494" s="2"/>
      <c r="J494" s="2"/>
      <c r="N494" s="2"/>
      <c r="O494" s="2"/>
      <c r="S494">
        <v>-2.0439999999999998E-3</v>
      </c>
      <c r="T494">
        <v>-1.4557E-2</v>
      </c>
      <c r="U494" s="2"/>
      <c r="V494">
        <f t="shared" si="75"/>
        <v>3.0442999999999998E-2</v>
      </c>
      <c r="W494">
        <f t="shared" si="76"/>
        <v>2.9543217544247061E-2</v>
      </c>
      <c r="X494" s="2">
        <f t="shared" si="77"/>
        <v>1.4771608772123532E-2</v>
      </c>
      <c r="Y494" s="2">
        <f t="shared" si="78"/>
        <v>1.4771608772123527E-2</v>
      </c>
      <c r="Z494">
        <f t="shared" si="79"/>
        <v>-8.9978245575293714E-4</v>
      </c>
      <c r="AA494">
        <f t="shared" si="74"/>
        <v>8.0960846768078627E-7</v>
      </c>
    </row>
    <row r="495" spans="2:27" x14ac:dyDescent="0.2">
      <c r="B495" s="2"/>
      <c r="C495" s="2"/>
      <c r="D495" s="2"/>
      <c r="E495" s="2"/>
      <c r="F495" s="2"/>
      <c r="G495" s="2"/>
      <c r="H495" s="2"/>
      <c r="I495" s="2"/>
      <c r="J495" s="2"/>
      <c r="N495" s="2"/>
      <c r="O495" s="2"/>
      <c r="S495">
        <v>-2.0430000000000001E-3</v>
      </c>
      <c r="T495">
        <v>-1.53873E-2</v>
      </c>
      <c r="U495" s="2"/>
      <c r="V495">
        <f t="shared" si="75"/>
        <v>2.9612699999999999E-2</v>
      </c>
      <c r="W495">
        <f t="shared" si="76"/>
        <v>2.9543217544247061E-2</v>
      </c>
      <c r="X495" s="2">
        <f t="shared" si="77"/>
        <v>1.4771608772123532E-2</v>
      </c>
      <c r="Y495" s="2">
        <f t="shared" si="78"/>
        <v>1.4771608772123527E-2</v>
      </c>
      <c r="Z495">
        <f t="shared" si="79"/>
        <v>-6.9482455752938044E-5</v>
      </c>
      <c r="AA495">
        <f t="shared" si="74"/>
        <v>4.8278116574589934E-9</v>
      </c>
    </row>
    <row r="496" spans="2:27" x14ac:dyDescent="0.2">
      <c r="B496" s="2"/>
      <c r="C496" s="2"/>
      <c r="D496" s="2"/>
      <c r="E496" s="2"/>
      <c r="F496" s="2"/>
      <c r="G496" s="2"/>
      <c r="H496" s="2"/>
      <c r="I496" s="2"/>
      <c r="J496" s="2"/>
      <c r="N496" s="2"/>
      <c r="O496" s="2"/>
      <c r="S496">
        <v>-2.042E-3</v>
      </c>
      <c r="T496">
        <v>-1.6275000000000001E-2</v>
      </c>
      <c r="U496" s="2"/>
      <c r="V496">
        <f t="shared" si="75"/>
        <v>2.8724999999999997E-2</v>
      </c>
      <c r="W496">
        <f t="shared" si="76"/>
        <v>2.9543217544247061E-2</v>
      </c>
      <c r="X496" s="2">
        <f t="shared" si="77"/>
        <v>1.4771608772123532E-2</v>
      </c>
      <c r="Y496" s="2">
        <f t="shared" si="78"/>
        <v>1.4771608772123527E-2</v>
      </c>
      <c r="Z496">
        <f t="shared" si="79"/>
        <v>8.1821754424706364E-4</v>
      </c>
      <c r="AA496">
        <f t="shared" si="74"/>
        <v>6.6947994971369557E-7</v>
      </c>
    </row>
    <row r="497" spans="2:27" x14ac:dyDescent="0.2">
      <c r="B497" s="2"/>
      <c r="C497" s="2"/>
      <c r="D497" s="2"/>
      <c r="E497" s="2"/>
      <c r="F497" s="2"/>
      <c r="G497" s="2"/>
      <c r="H497" s="2"/>
      <c r="I497" s="2"/>
      <c r="J497" s="2"/>
      <c r="N497" s="2"/>
      <c r="O497" s="2"/>
      <c r="S497">
        <v>-2.0409999999999998E-3</v>
      </c>
      <c r="T497">
        <v>-1.66795E-2</v>
      </c>
      <c r="U497" s="2"/>
      <c r="V497">
        <f t="shared" si="75"/>
        <v>2.8320499999999998E-2</v>
      </c>
      <c r="W497">
        <f t="shared" si="76"/>
        <v>2.9543217544247061E-2</v>
      </c>
      <c r="X497" s="2">
        <f t="shared" si="77"/>
        <v>1.4771608772123532E-2</v>
      </c>
      <c r="Y497" s="2">
        <f t="shared" si="78"/>
        <v>1.4771608772123527E-2</v>
      </c>
      <c r="Z497">
        <f t="shared" si="79"/>
        <v>1.2227175442470622E-3</v>
      </c>
      <c r="AA497">
        <f t="shared" si="74"/>
        <v>1.4950381930095666E-6</v>
      </c>
    </row>
    <row r="498" spans="2:27" x14ac:dyDescent="0.2">
      <c r="B498" s="2"/>
      <c r="C498" s="2"/>
      <c r="D498" s="2"/>
      <c r="E498" s="2"/>
      <c r="F498" s="2"/>
      <c r="G498" s="2"/>
      <c r="H498" s="2"/>
      <c r="I498" s="2"/>
      <c r="J498" s="2"/>
      <c r="N498" s="2"/>
      <c r="O498" s="2"/>
      <c r="S498">
        <v>-2.0400000000000001E-3</v>
      </c>
      <c r="T498">
        <v>-1.69588E-2</v>
      </c>
      <c r="U498" s="2"/>
      <c r="V498">
        <f t="shared" si="75"/>
        <v>2.8041199999999999E-2</v>
      </c>
      <c r="W498">
        <f t="shared" si="76"/>
        <v>2.9543217544247061E-2</v>
      </c>
      <c r="X498" s="2">
        <f t="shared" si="77"/>
        <v>1.4771608772123532E-2</v>
      </c>
      <c r="Y498" s="2">
        <f t="shared" si="78"/>
        <v>1.4771608772123527E-2</v>
      </c>
      <c r="Z498">
        <f t="shared" si="79"/>
        <v>1.5020175442470619E-3</v>
      </c>
      <c r="AA498">
        <f t="shared" si="74"/>
        <v>2.2560567032259745E-6</v>
      </c>
    </row>
    <row r="499" spans="2:27" x14ac:dyDescent="0.2">
      <c r="B499" s="2"/>
      <c r="C499" s="2"/>
      <c r="D499" s="2"/>
      <c r="E499" s="2"/>
      <c r="F499" s="2"/>
      <c r="G499" s="2"/>
      <c r="H499" s="2"/>
      <c r="I499" s="2"/>
      <c r="J499" s="2"/>
      <c r="N499" s="2"/>
      <c r="O499" s="2"/>
      <c r="S499">
        <v>-2.039E-3</v>
      </c>
      <c r="T499">
        <v>-1.6833000000000001E-2</v>
      </c>
      <c r="U499" s="2"/>
      <c r="V499">
        <f t="shared" si="75"/>
        <v>2.8166999999999998E-2</v>
      </c>
      <c r="W499">
        <f t="shared" si="76"/>
        <v>2.9543217544247061E-2</v>
      </c>
      <c r="X499" s="2">
        <f t="shared" si="77"/>
        <v>1.4771608772123532E-2</v>
      </c>
      <c r="Y499" s="2">
        <f t="shared" si="78"/>
        <v>1.4771608772123527E-2</v>
      </c>
      <c r="Z499">
        <f t="shared" si="79"/>
        <v>1.3762175442470631E-3</v>
      </c>
      <c r="AA499">
        <f t="shared" si="74"/>
        <v>1.8939747290934171E-6</v>
      </c>
    </row>
    <row r="500" spans="2:27" x14ac:dyDescent="0.2">
      <c r="B500" s="2"/>
      <c r="C500" s="2"/>
      <c r="D500" s="2"/>
      <c r="E500" s="2"/>
      <c r="F500" s="2"/>
      <c r="G500" s="2"/>
      <c r="H500" s="2"/>
      <c r="I500" s="2"/>
      <c r="J500" s="2"/>
      <c r="N500" s="2"/>
      <c r="O500" s="2"/>
      <c r="S500">
        <v>-2.0379999999999999E-3</v>
      </c>
      <c r="T500">
        <v>-1.6725899999999998E-2</v>
      </c>
      <c r="U500" s="2"/>
      <c r="V500">
        <f t="shared" si="75"/>
        <v>2.82741E-2</v>
      </c>
      <c r="W500">
        <f t="shared" si="76"/>
        <v>2.9543217544247061E-2</v>
      </c>
      <c r="X500" s="2">
        <f t="shared" si="77"/>
        <v>1.4771608772123532E-2</v>
      </c>
      <c r="Y500" s="2">
        <f t="shared" si="78"/>
        <v>1.4771608772123527E-2</v>
      </c>
      <c r="Z500">
        <f t="shared" si="79"/>
        <v>1.2691175442470608E-3</v>
      </c>
      <c r="AA500">
        <f t="shared" si="74"/>
        <v>1.6106593411156902E-6</v>
      </c>
    </row>
    <row r="501" spans="2:27" x14ac:dyDescent="0.2">
      <c r="B501" s="2"/>
      <c r="C501" s="2"/>
      <c r="D501" s="2"/>
      <c r="E501" s="2"/>
      <c r="F501" s="2"/>
      <c r="G501" s="2"/>
      <c r="H501" s="2"/>
      <c r="I501" s="2"/>
      <c r="J501" s="2"/>
      <c r="N501" s="2"/>
      <c r="O501" s="2"/>
      <c r="S501">
        <v>-2.0370000000000002E-3</v>
      </c>
      <c r="T501">
        <v>-1.56169E-2</v>
      </c>
      <c r="U501" s="2"/>
      <c r="V501">
        <f t="shared" si="75"/>
        <v>2.9383099999999999E-2</v>
      </c>
      <c r="W501">
        <f t="shared" si="76"/>
        <v>2.9543217544247061E-2</v>
      </c>
      <c r="X501" s="2">
        <f t="shared" si="77"/>
        <v>1.4771608772123532E-2</v>
      </c>
      <c r="Y501" s="2">
        <f t="shared" si="78"/>
        <v>1.4771608772123527E-2</v>
      </c>
      <c r="Z501">
        <f t="shared" si="79"/>
        <v>1.601175442470619E-4</v>
      </c>
      <c r="AA501">
        <f t="shared" si="74"/>
        <v>2.5637627975709826E-8</v>
      </c>
    </row>
    <row r="502" spans="2:27" x14ac:dyDescent="0.2">
      <c r="B502" s="2"/>
      <c r="C502" s="2"/>
      <c r="D502" s="2"/>
      <c r="E502" s="2"/>
      <c r="F502" s="2"/>
      <c r="G502" s="2"/>
      <c r="H502" s="2"/>
      <c r="I502" s="2"/>
      <c r="J502" s="2"/>
      <c r="N502" s="2"/>
      <c r="O502" s="2"/>
      <c r="S502">
        <v>-2.036E-3</v>
      </c>
      <c r="T502">
        <v>-1.4685399999999999E-2</v>
      </c>
      <c r="U502" s="2"/>
      <c r="V502">
        <f t="shared" si="75"/>
        <v>3.0314599999999997E-2</v>
      </c>
      <c r="W502">
        <f t="shared" si="76"/>
        <v>2.9543217544247061E-2</v>
      </c>
      <c r="X502" s="2">
        <f t="shared" si="77"/>
        <v>1.4771608772123532E-2</v>
      </c>
      <c r="Y502" s="2">
        <f t="shared" si="78"/>
        <v>1.4771608772123527E-2</v>
      </c>
      <c r="Z502">
        <f t="shared" si="79"/>
        <v>-7.713824557529364E-4</v>
      </c>
      <c r="AA502">
        <f t="shared" si="74"/>
        <v>5.9503089304343094E-7</v>
      </c>
    </row>
    <row r="503" spans="2:27" x14ac:dyDescent="0.2">
      <c r="B503" s="2"/>
      <c r="C503" s="2"/>
      <c r="D503" s="2"/>
      <c r="E503" s="2"/>
      <c r="F503" s="2"/>
      <c r="G503" s="2"/>
      <c r="H503" s="2"/>
      <c r="I503" s="2"/>
      <c r="J503" s="2"/>
      <c r="N503" s="2"/>
      <c r="O503" s="2"/>
      <c r="S503">
        <v>-2.0349999999999999E-3</v>
      </c>
      <c r="T503">
        <v>-1.37783E-2</v>
      </c>
      <c r="U503" s="2"/>
      <c r="V503">
        <f t="shared" si="75"/>
        <v>3.1221699999999998E-2</v>
      </c>
      <c r="W503">
        <f t="shared" si="76"/>
        <v>2.9543217544247061E-2</v>
      </c>
      <c r="X503" s="2">
        <f t="shared" si="77"/>
        <v>1.4771608772123532E-2</v>
      </c>
      <c r="Y503" s="2">
        <f t="shared" si="78"/>
        <v>1.4771608772123527E-2</v>
      </c>
      <c r="Z503">
        <f t="shared" si="79"/>
        <v>-1.6784824557529374E-3</v>
      </c>
      <c r="AA503">
        <f t="shared" si="74"/>
        <v>2.8173033542704112E-6</v>
      </c>
    </row>
    <row r="504" spans="2:27" x14ac:dyDescent="0.2">
      <c r="B504" s="2"/>
      <c r="C504" s="2"/>
      <c r="D504" s="2"/>
      <c r="E504" s="2"/>
      <c r="F504" s="2"/>
      <c r="G504" s="2"/>
      <c r="H504" s="2"/>
      <c r="I504" s="2"/>
      <c r="J504" s="2"/>
      <c r="N504" s="2"/>
      <c r="O504" s="2"/>
      <c r="S504">
        <v>-2.0339999999999998E-3</v>
      </c>
      <c r="T504">
        <v>-1.3018999999999999E-2</v>
      </c>
      <c r="U504" s="2"/>
      <c r="V504">
        <f t="shared" si="75"/>
        <v>3.1980999999999996E-2</v>
      </c>
      <c r="W504">
        <f t="shared" si="76"/>
        <v>2.9543217544247061E-2</v>
      </c>
      <c r="X504" s="2">
        <f t="shared" si="77"/>
        <v>1.4771608772123532E-2</v>
      </c>
      <c r="Y504" s="2">
        <f t="shared" si="78"/>
        <v>1.4771608772123527E-2</v>
      </c>
      <c r="Z504">
        <f t="shared" si="79"/>
        <v>-2.4377824557529348E-3</v>
      </c>
      <c r="AA504">
        <f t="shared" si="74"/>
        <v>5.9427833015768095E-6</v>
      </c>
    </row>
    <row r="505" spans="2:27" x14ac:dyDescent="0.2">
      <c r="B505" s="2"/>
      <c r="C505" s="2"/>
      <c r="D505" s="2"/>
      <c r="E505" s="2"/>
      <c r="F505" s="2"/>
      <c r="G505" s="2"/>
      <c r="H505" s="2"/>
      <c r="I505" s="2"/>
      <c r="J505" s="2"/>
      <c r="N505" s="2"/>
      <c r="O505" s="2"/>
      <c r="S505">
        <v>-2.0330000000000001E-3</v>
      </c>
      <c r="T505">
        <v>-1.31209E-2</v>
      </c>
      <c r="U505" s="2"/>
      <c r="V505">
        <f t="shared" si="75"/>
        <v>3.18791E-2</v>
      </c>
      <c r="W505">
        <f t="shared" si="76"/>
        <v>2.9543217544247061E-2</v>
      </c>
      <c r="X505" s="2">
        <f t="shared" si="77"/>
        <v>1.4771608772123532E-2</v>
      </c>
      <c r="Y505" s="2">
        <f t="shared" si="78"/>
        <v>1.4771608772123527E-2</v>
      </c>
      <c r="Z505">
        <f t="shared" si="79"/>
        <v>-2.3358824557529398E-3</v>
      </c>
      <c r="AA505">
        <f t="shared" si="74"/>
        <v>5.4563468470943848E-6</v>
      </c>
    </row>
    <row r="506" spans="2:27" x14ac:dyDescent="0.2">
      <c r="B506" s="2"/>
      <c r="C506" s="2"/>
      <c r="D506" s="2"/>
      <c r="E506" s="2"/>
      <c r="F506" s="2"/>
      <c r="G506" s="2"/>
      <c r="H506" s="2"/>
      <c r="I506" s="2"/>
      <c r="J506" s="2"/>
      <c r="N506" s="2"/>
      <c r="O506" s="2"/>
      <c r="S506">
        <v>-2.032E-3</v>
      </c>
      <c r="T506">
        <v>-1.3935100000000001E-2</v>
      </c>
      <c r="U506" s="2"/>
      <c r="V506">
        <f t="shared" si="75"/>
        <v>3.1064899999999999E-2</v>
      </c>
      <c r="W506">
        <f t="shared" si="76"/>
        <v>2.9543217544247061E-2</v>
      </c>
      <c r="X506" s="2">
        <f t="shared" si="77"/>
        <v>1.4771608772123532E-2</v>
      </c>
      <c r="Y506" s="2">
        <f t="shared" si="78"/>
        <v>1.4771608772123527E-2</v>
      </c>
      <c r="Z506">
        <f t="shared" si="79"/>
        <v>-1.5216824557529388E-3</v>
      </c>
      <c r="AA506">
        <f t="shared" si="74"/>
        <v>2.3155174961462945E-6</v>
      </c>
    </row>
    <row r="507" spans="2:27" x14ac:dyDescent="0.2">
      <c r="B507" s="2"/>
      <c r="C507" s="2"/>
      <c r="D507" s="2"/>
      <c r="E507" s="2"/>
      <c r="F507" s="2"/>
      <c r="G507" s="2"/>
      <c r="H507" s="2"/>
      <c r="I507" s="2"/>
      <c r="J507" s="2"/>
      <c r="N507" s="2"/>
      <c r="O507" s="2"/>
      <c r="S507">
        <v>-2.0309999999999998E-3</v>
      </c>
      <c r="T507">
        <v>-1.40138E-2</v>
      </c>
      <c r="U507" s="2"/>
      <c r="V507">
        <f t="shared" si="75"/>
        <v>3.0986199999999998E-2</v>
      </c>
      <c r="W507">
        <f t="shared" si="76"/>
        <v>2.9543217544247061E-2</v>
      </c>
      <c r="X507" s="2">
        <f t="shared" si="77"/>
        <v>1.4771608772123532E-2</v>
      </c>
      <c r="Y507" s="2">
        <f t="shared" si="78"/>
        <v>1.4771608772123527E-2</v>
      </c>
      <c r="Z507">
        <f t="shared" si="79"/>
        <v>-1.4429824557529378E-3</v>
      </c>
      <c r="AA507">
        <f t="shared" si="74"/>
        <v>2.0821983676107788E-6</v>
      </c>
    </row>
    <row r="508" spans="2:27" x14ac:dyDescent="0.2">
      <c r="B508" s="2"/>
      <c r="C508" s="2"/>
      <c r="D508" s="2"/>
      <c r="E508" s="2"/>
      <c r="F508" s="2"/>
      <c r="G508" s="2"/>
      <c r="H508" s="2"/>
      <c r="I508" s="2"/>
      <c r="J508" s="2"/>
      <c r="N508" s="2"/>
      <c r="O508" s="2"/>
      <c r="S508">
        <v>-2.0300000000000001E-3</v>
      </c>
      <c r="T508">
        <v>-1.36131E-2</v>
      </c>
      <c r="U508" s="2"/>
      <c r="V508">
        <f t="shared" si="75"/>
        <v>3.1386899999999995E-2</v>
      </c>
      <c r="W508">
        <f t="shared" si="76"/>
        <v>2.9543217544247061E-2</v>
      </c>
      <c r="X508" s="2">
        <f t="shared" si="77"/>
        <v>1.4771608772123532E-2</v>
      </c>
      <c r="Y508" s="2">
        <f t="shared" si="78"/>
        <v>1.4771608772123527E-2</v>
      </c>
      <c r="Z508">
        <f t="shared" si="79"/>
        <v>-1.8436824557529347E-3</v>
      </c>
      <c r="AA508">
        <f t="shared" si="74"/>
        <v>3.3991649976511718E-6</v>
      </c>
    </row>
    <row r="509" spans="2:27" x14ac:dyDescent="0.2">
      <c r="B509" s="2"/>
      <c r="C509" s="2"/>
      <c r="D509" s="2"/>
      <c r="E509" s="2"/>
      <c r="F509" s="2"/>
      <c r="G509" s="2"/>
      <c r="H509" s="2"/>
      <c r="I509" s="2"/>
      <c r="J509" s="2"/>
      <c r="N509" s="2"/>
      <c r="O509" s="2"/>
      <c r="S509">
        <v>-2.029E-3</v>
      </c>
      <c r="T509">
        <v>-1.3957000000000001E-2</v>
      </c>
      <c r="U509" s="2"/>
      <c r="V509">
        <f t="shared" si="75"/>
        <v>3.1042999999999998E-2</v>
      </c>
      <c r="W509">
        <f t="shared" si="76"/>
        <v>2.9543217544247061E-2</v>
      </c>
      <c r="X509" s="2">
        <f t="shared" si="77"/>
        <v>1.4771608772123532E-2</v>
      </c>
      <c r="Y509" s="2">
        <f t="shared" si="78"/>
        <v>1.4771608772123527E-2</v>
      </c>
      <c r="Z509">
        <f t="shared" si="79"/>
        <v>-1.499782455752937E-3</v>
      </c>
      <c r="AA509">
        <f t="shared" si="74"/>
        <v>2.2493474145843105E-6</v>
      </c>
    </row>
    <row r="510" spans="2:27" x14ac:dyDescent="0.2">
      <c r="B510" s="2"/>
      <c r="C510" s="2"/>
      <c r="D510" s="2"/>
      <c r="E510" s="2"/>
      <c r="F510" s="2"/>
      <c r="G510" s="2"/>
      <c r="H510" s="2"/>
      <c r="I510" s="2"/>
      <c r="J510" s="2"/>
      <c r="N510" s="2"/>
      <c r="O510" s="2"/>
      <c r="S510">
        <v>-2.0279999999999999E-3</v>
      </c>
      <c r="T510">
        <v>-1.46389E-2</v>
      </c>
      <c r="U510" s="2"/>
      <c r="V510">
        <f t="shared" si="75"/>
        <v>3.0361099999999999E-2</v>
      </c>
      <c r="W510">
        <f t="shared" si="76"/>
        <v>2.9543217544247061E-2</v>
      </c>
      <c r="X510" s="2">
        <f t="shared" si="77"/>
        <v>1.4771608772123532E-2</v>
      </c>
      <c r="Y510" s="2">
        <f t="shared" si="78"/>
        <v>1.4771608772123527E-2</v>
      </c>
      <c r="Z510">
        <f t="shared" si="79"/>
        <v>-8.178824557529378E-4</v>
      </c>
      <c r="AA510">
        <f t="shared" si="74"/>
        <v>6.6893171142845627E-7</v>
      </c>
    </row>
    <row r="511" spans="2:27" x14ac:dyDescent="0.2">
      <c r="B511" s="2"/>
      <c r="C511" s="2"/>
      <c r="D511" s="2"/>
      <c r="E511" s="2"/>
      <c r="F511" s="2"/>
      <c r="G511" s="2"/>
      <c r="H511" s="2"/>
      <c r="I511" s="2"/>
      <c r="J511" s="2"/>
      <c r="N511" s="2"/>
      <c r="O511" s="2"/>
      <c r="S511">
        <v>-2.0270000000000002E-3</v>
      </c>
      <c r="T511">
        <v>-1.5421499999999999E-2</v>
      </c>
      <c r="U511" s="2"/>
      <c r="V511">
        <f t="shared" si="75"/>
        <v>2.9578500000000001E-2</v>
      </c>
      <c r="W511">
        <f t="shared" si="76"/>
        <v>2.9543217544247061E-2</v>
      </c>
      <c r="X511" s="2">
        <f t="shared" si="77"/>
        <v>1.4771608772123532E-2</v>
      </c>
      <c r="Y511" s="2">
        <f t="shared" si="78"/>
        <v>1.4771608772123527E-2</v>
      </c>
      <c r="Z511">
        <f t="shared" si="79"/>
        <v>-3.5282455752939923E-5</v>
      </c>
      <c r="AA511">
        <f t="shared" si="74"/>
        <v>1.2448516839581634E-9</v>
      </c>
    </row>
    <row r="512" spans="2:27" x14ac:dyDescent="0.2">
      <c r="B512" s="2"/>
      <c r="C512" s="2"/>
      <c r="D512" s="2"/>
      <c r="E512" s="2"/>
      <c r="F512" s="2"/>
      <c r="G512" s="2"/>
      <c r="H512" s="2"/>
      <c r="I512" s="2"/>
      <c r="J512" s="2"/>
      <c r="N512" s="2"/>
      <c r="O512" s="2"/>
      <c r="S512">
        <v>-2.026E-3</v>
      </c>
      <c r="T512">
        <v>-1.5530499999999999E-2</v>
      </c>
      <c r="U512" s="2"/>
      <c r="V512">
        <f t="shared" si="75"/>
        <v>2.9469499999999999E-2</v>
      </c>
      <c r="W512">
        <f t="shared" si="76"/>
        <v>2.9543217544247061E-2</v>
      </c>
      <c r="X512" s="2">
        <f t="shared" si="77"/>
        <v>1.4771608772123532E-2</v>
      </c>
      <c r="Y512" s="2">
        <f t="shared" si="78"/>
        <v>1.4771608772123527E-2</v>
      </c>
      <c r="Z512">
        <f t="shared" si="79"/>
        <v>7.3717544247061534E-5</v>
      </c>
      <c r="AA512">
        <f t="shared" si="74"/>
        <v>5.4342763298174751E-9</v>
      </c>
    </row>
    <row r="513" spans="2:27" x14ac:dyDescent="0.2">
      <c r="B513" s="2"/>
      <c r="C513" s="2"/>
      <c r="D513" s="2"/>
      <c r="E513" s="2"/>
      <c r="F513" s="2"/>
      <c r="G513" s="2"/>
      <c r="H513" s="2"/>
      <c r="I513" s="2"/>
      <c r="J513" s="2"/>
      <c r="N513" s="2"/>
      <c r="O513" s="2"/>
      <c r="S513">
        <v>-2.0249999999999999E-3</v>
      </c>
      <c r="T513">
        <v>-1.5686599999999998E-2</v>
      </c>
      <c r="U513" s="2"/>
      <c r="V513">
        <f t="shared" si="75"/>
        <v>2.93134E-2</v>
      </c>
      <c r="W513">
        <f t="shared" si="76"/>
        <v>2.9543217544247061E-2</v>
      </c>
      <c r="X513" s="2">
        <f t="shared" si="77"/>
        <v>1.4771608772123532E-2</v>
      </c>
      <c r="Y513" s="2">
        <f t="shared" si="78"/>
        <v>1.4771608772123527E-2</v>
      </c>
      <c r="Z513">
        <f t="shared" si="79"/>
        <v>2.2981754424706083E-4</v>
      </c>
      <c r="AA513">
        <f t="shared" si="74"/>
        <v>5.2816103643749762E-8</v>
      </c>
    </row>
    <row r="514" spans="2:27" x14ac:dyDescent="0.2">
      <c r="B514" s="2"/>
      <c r="C514" s="2"/>
      <c r="D514" s="2"/>
      <c r="E514" s="2"/>
      <c r="F514" s="2"/>
      <c r="G514" s="2"/>
      <c r="H514" s="2"/>
      <c r="I514" s="2"/>
      <c r="J514" s="2"/>
      <c r="N514" s="2"/>
      <c r="O514" s="2"/>
      <c r="S514">
        <v>-2.0240000000000002E-3</v>
      </c>
      <c r="T514">
        <v>-1.6102700000000001E-2</v>
      </c>
      <c r="U514" s="2"/>
      <c r="V514">
        <f t="shared" si="75"/>
        <v>2.8897299999999997E-2</v>
      </c>
      <c r="W514">
        <f t="shared" si="76"/>
        <v>2.9543217544247061E-2</v>
      </c>
      <c r="X514" s="2">
        <f t="shared" si="77"/>
        <v>1.4771608772123532E-2</v>
      </c>
      <c r="Y514" s="2">
        <f t="shared" si="78"/>
        <v>1.4771608772123527E-2</v>
      </c>
      <c r="Z514">
        <f t="shared" si="79"/>
        <v>6.4591754424706341E-4</v>
      </c>
      <c r="AA514">
        <f t="shared" si="74"/>
        <v>4.1720947396615713E-7</v>
      </c>
    </row>
    <row r="515" spans="2:27" x14ac:dyDescent="0.2">
      <c r="B515" s="2"/>
      <c r="C515" s="2"/>
      <c r="D515" s="2"/>
      <c r="E515" s="2"/>
      <c r="F515" s="2"/>
      <c r="G515" s="2"/>
      <c r="H515" s="2"/>
      <c r="I515" s="2"/>
      <c r="J515" s="2"/>
      <c r="N515" s="2"/>
      <c r="O515" s="2"/>
      <c r="S515">
        <v>-2.0230000000000001E-3</v>
      </c>
      <c r="T515">
        <v>-1.63208E-2</v>
      </c>
      <c r="U515" s="2"/>
      <c r="V515">
        <f t="shared" si="75"/>
        <v>2.8679199999999998E-2</v>
      </c>
      <c r="W515">
        <f t="shared" si="76"/>
        <v>2.9543217544247061E-2</v>
      </c>
      <c r="X515" s="2">
        <f t="shared" si="77"/>
        <v>1.4771608772123532E-2</v>
      </c>
      <c r="Y515" s="2">
        <f t="shared" si="78"/>
        <v>1.4771608772123527E-2</v>
      </c>
      <c r="Z515">
        <f t="shared" si="79"/>
        <v>8.6401754424706226E-4</v>
      </c>
      <c r="AA515">
        <f t="shared" si="74"/>
        <v>7.465263167667242E-7</v>
      </c>
    </row>
    <row r="516" spans="2:27" x14ac:dyDescent="0.2">
      <c r="B516" s="2"/>
      <c r="C516" s="2"/>
      <c r="D516" s="2"/>
      <c r="E516" s="2"/>
      <c r="F516" s="2"/>
      <c r="G516" s="2"/>
      <c r="H516" s="2"/>
      <c r="I516" s="2"/>
      <c r="J516" s="2"/>
      <c r="N516" s="2"/>
      <c r="O516" s="2"/>
      <c r="S516">
        <v>-2.0219999999999999E-3</v>
      </c>
      <c r="T516">
        <v>-1.6436300000000001E-2</v>
      </c>
      <c r="U516" s="2"/>
      <c r="V516">
        <f t="shared" si="75"/>
        <v>2.8563699999999997E-2</v>
      </c>
      <c r="W516">
        <f t="shared" si="76"/>
        <v>2.9543217544247061E-2</v>
      </c>
      <c r="X516" s="2">
        <f t="shared" si="77"/>
        <v>1.4771608772123532E-2</v>
      </c>
      <c r="Y516" s="2">
        <f t="shared" si="78"/>
        <v>1.4771608772123527E-2</v>
      </c>
      <c r="Z516">
        <f t="shared" si="79"/>
        <v>9.7951754424706328E-4</v>
      </c>
      <c r="AA516">
        <f t="shared" si="74"/>
        <v>9.5945461948779749E-7</v>
      </c>
    </row>
    <row r="517" spans="2:27" x14ac:dyDescent="0.2">
      <c r="B517" s="2"/>
      <c r="C517" s="2"/>
      <c r="D517" s="2"/>
      <c r="E517" s="2"/>
      <c r="F517" s="2"/>
      <c r="G517" s="2"/>
      <c r="H517" s="2"/>
      <c r="I517" s="2"/>
      <c r="J517" s="2"/>
      <c r="N517" s="2"/>
      <c r="O517" s="2"/>
      <c r="S517">
        <v>-2.0209999999999998E-3</v>
      </c>
      <c r="T517">
        <v>-1.6176900000000001E-2</v>
      </c>
      <c r="U517" s="2"/>
      <c r="V517">
        <f t="shared" si="75"/>
        <v>2.8823099999999997E-2</v>
      </c>
      <c r="W517">
        <f t="shared" si="76"/>
        <v>2.9543217544247061E-2</v>
      </c>
      <c r="X517" s="2">
        <f t="shared" si="77"/>
        <v>1.4771608772123532E-2</v>
      </c>
      <c r="Y517" s="2">
        <f t="shared" si="78"/>
        <v>1.4771608772123527E-2</v>
      </c>
      <c r="Z517">
        <f t="shared" si="79"/>
        <v>7.2011754424706337E-4</v>
      </c>
      <c r="AA517">
        <f t="shared" si="74"/>
        <v>5.1856927753242124E-7</v>
      </c>
    </row>
    <row r="518" spans="2:27" x14ac:dyDescent="0.2">
      <c r="B518" s="2"/>
      <c r="C518" s="2"/>
      <c r="D518" s="2"/>
      <c r="E518" s="2"/>
      <c r="F518" s="2"/>
      <c r="G518" s="2"/>
      <c r="H518" s="2"/>
      <c r="I518" s="2"/>
      <c r="J518" s="2"/>
      <c r="N518" s="2"/>
      <c r="O518" s="2"/>
      <c r="S518">
        <v>-2.0200000000000001E-3</v>
      </c>
      <c r="T518">
        <v>-1.5649799999999998E-2</v>
      </c>
      <c r="U518" s="2"/>
      <c r="V518">
        <f t="shared" si="75"/>
        <v>2.93502E-2</v>
      </c>
      <c r="W518">
        <f t="shared" si="76"/>
        <v>2.9543217544247061E-2</v>
      </c>
      <c r="X518" s="2">
        <f t="shared" si="77"/>
        <v>1.4771608772123532E-2</v>
      </c>
      <c r="Y518" s="2">
        <f t="shared" si="78"/>
        <v>1.4771608772123527E-2</v>
      </c>
      <c r="Z518">
        <f t="shared" si="79"/>
        <v>1.930175442470608E-4</v>
      </c>
      <c r="AA518">
        <f t="shared" si="74"/>
        <v>3.7255772387166074E-8</v>
      </c>
    </row>
    <row r="519" spans="2:27" x14ac:dyDescent="0.2">
      <c r="B519" s="2"/>
      <c r="C519" s="2"/>
      <c r="D519" s="2"/>
      <c r="E519" s="2"/>
      <c r="F519" s="2"/>
      <c r="G519" s="2"/>
      <c r="H519" s="2"/>
      <c r="I519" s="2"/>
      <c r="J519" s="2"/>
      <c r="N519" s="2"/>
      <c r="O519" s="2"/>
      <c r="S519">
        <v>-2.019E-3</v>
      </c>
      <c r="T519">
        <v>-1.5195E-2</v>
      </c>
      <c r="U519" s="2"/>
      <c r="V519">
        <f t="shared" si="75"/>
        <v>2.9804999999999998E-2</v>
      </c>
      <c r="W519">
        <f t="shared" si="76"/>
        <v>2.9543217544247061E-2</v>
      </c>
      <c r="X519" s="2">
        <f t="shared" si="77"/>
        <v>1.4771608772123532E-2</v>
      </c>
      <c r="Y519" s="2">
        <f t="shared" si="78"/>
        <v>1.4771608772123527E-2</v>
      </c>
      <c r="Z519">
        <f t="shared" si="79"/>
        <v>-2.6178245575293746E-4</v>
      </c>
      <c r="AA519">
        <f t="shared" si="74"/>
        <v>6.8530054140038663E-8</v>
      </c>
    </row>
    <row r="520" spans="2:27" x14ac:dyDescent="0.2">
      <c r="B520" s="2"/>
      <c r="C520" s="2"/>
      <c r="D520" s="2"/>
      <c r="E520" s="2"/>
      <c r="F520" s="2"/>
      <c r="G520" s="2"/>
      <c r="H520" s="2"/>
      <c r="I520" s="2"/>
      <c r="J520" s="2"/>
      <c r="N520" s="2"/>
      <c r="O520" s="2"/>
      <c r="S520">
        <v>-2.0179999999999998E-3</v>
      </c>
      <c r="T520">
        <v>-1.4997E-2</v>
      </c>
      <c r="U520" s="2"/>
      <c r="V520">
        <f t="shared" si="75"/>
        <v>3.0002999999999998E-2</v>
      </c>
      <c r="W520">
        <f t="shared" si="76"/>
        <v>2.9543217544247061E-2</v>
      </c>
      <c r="X520" s="2">
        <f t="shared" si="77"/>
        <v>1.4771608772123532E-2</v>
      </c>
      <c r="Y520" s="2">
        <f t="shared" si="78"/>
        <v>1.4771608772123527E-2</v>
      </c>
      <c r="Z520">
        <f t="shared" si="79"/>
        <v>-4.5978245575293772E-4</v>
      </c>
      <c r="AA520">
        <f t="shared" si="74"/>
        <v>2.1139990661820213E-7</v>
      </c>
    </row>
    <row r="521" spans="2:27" x14ac:dyDescent="0.2">
      <c r="B521" s="2"/>
      <c r="C521" s="2"/>
      <c r="D521" s="2"/>
      <c r="E521" s="2"/>
      <c r="F521" s="2"/>
      <c r="G521" s="2"/>
      <c r="H521" s="2"/>
      <c r="I521" s="2"/>
      <c r="J521" s="2"/>
      <c r="N521" s="2"/>
      <c r="O521" s="2"/>
      <c r="S521">
        <v>-2.0170000000000001E-3</v>
      </c>
      <c r="T521">
        <v>-1.50492E-2</v>
      </c>
      <c r="U521" s="2"/>
      <c r="V521">
        <f t="shared" si="75"/>
        <v>2.99508E-2</v>
      </c>
      <c r="W521">
        <f t="shared" si="76"/>
        <v>2.9543217544247061E-2</v>
      </c>
      <c r="X521" s="2">
        <f t="shared" si="77"/>
        <v>1.4771608772123532E-2</v>
      </c>
      <c r="Y521" s="2">
        <f t="shared" si="78"/>
        <v>1.4771608772123527E-2</v>
      </c>
      <c r="Z521">
        <f t="shared" si="79"/>
        <v>-4.0758245575293894E-4</v>
      </c>
      <c r="AA521">
        <f t="shared" si="74"/>
        <v>1.6612345823759643E-7</v>
      </c>
    </row>
    <row r="522" spans="2:27" x14ac:dyDescent="0.2">
      <c r="B522" s="2"/>
      <c r="C522" s="2"/>
      <c r="D522" s="2"/>
      <c r="E522" s="2"/>
      <c r="F522" s="2"/>
      <c r="G522" s="2"/>
      <c r="H522" s="2"/>
      <c r="I522" s="2"/>
      <c r="J522" s="2"/>
      <c r="N522" s="2"/>
      <c r="O522" s="2"/>
      <c r="S522">
        <v>-2.016E-3</v>
      </c>
      <c r="T522">
        <v>-1.4494999999999999E-2</v>
      </c>
      <c r="U522" s="2"/>
      <c r="V522">
        <f t="shared" si="75"/>
        <v>3.0504999999999997E-2</v>
      </c>
      <c r="W522">
        <f t="shared" si="76"/>
        <v>2.9543217544247061E-2</v>
      </c>
      <c r="X522" s="2">
        <f t="shared" si="77"/>
        <v>1.4771608772123532E-2</v>
      </c>
      <c r="Y522" s="2">
        <f t="shared" si="78"/>
        <v>1.4771608772123527E-2</v>
      </c>
      <c r="Z522">
        <f t="shared" si="79"/>
        <v>-9.6178245575293669E-4</v>
      </c>
      <c r="AA522">
        <f t="shared" si="74"/>
        <v>9.2502549219414966E-7</v>
      </c>
    </row>
    <row r="523" spans="2:27" x14ac:dyDescent="0.2">
      <c r="B523" s="2"/>
      <c r="C523" s="2"/>
      <c r="D523" s="2"/>
      <c r="E523" s="2"/>
      <c r="F523" s="2"/>
      <c r="G523" s="2"/>
      <c r="H523" s="2"/>
      <c r="I523" s="2"/>
      <c r="J523" s="2"/>
      <c r="N523" s="2"/>
      <c r="O523" s="2"/>
      <c r="S523">
        <v>-2.0149999999999999E-3</v>
      </c>
      <c r="T523">
        <v>-1.31983E-2</v>
      </c>
      <c r="U523" s="2"/>
      <c r="V523">
        <f t="shared" si="75"/>
        <v>3.1801700000000002E-2</v>
      </c>
      <c r="W523">
        <f t="shared" si="76"/>
        <v>2.9543217544247061E-2</v>
      </c>
      <c r="X523" s="2">
        <f t="shared" si="77"/>
        <v>1.4771608772123532E-2</v>
      </c>
      <c r="Y523" s="2">
        <f t="shared" si="78"/>
        <v>1.4771608772123527E-2</v>
      </c>
      <c r="Z523">
        <f t="shared" si="79"/>
        <v>-2.2584824557529415E-3</v>
      </c>
      <c r="AA523">
        <f t="shared" si="74"/>
        <v>5.100743002943837E-6</v>
      </c>
    </row>
    <row r="524" spans="2:27" x14ac:dyDescent="0.2">
      <c r="B524" s="2"/>
      <c r="C524" s="2"/>
      <c r="D524" s="2"/>
      <c r="E524" s="2"/>
      <c r="F524" s="2"/>
      <c r="G524" s="2"/>
      <c r="H524" s="2"/>
      <c r="I524" s="2"/>
      <c r="J524" s="2"/>
      <c r="N524" s="2"/>
      <c r="O524" s="2"/>
      <c r="S524">
        <v>-2.0140000000000002E-3</v>
      </c>
      <c r="T524">
        <v>-1.2862800000000001E-2</v>
      </c>
      <c r="U524" s="2"/>
      <c r="V524">
        <f t="shared" si="75"/>
        <v>3.2137199999999998E-2</v>
      </c>
      <c r="W524">
        <f t="shared" si="76"/>
        <v>2.9543217544247061E-2</v>
      </c>
      <c r="X524" s="2">
        <f t="shared" si="77"/>
        <v>1.4771608772123532E-2</v>
      </c>
      <c r="Y524" s="2">
        <f t="shared" si="78"/>
        <v>1.4771608772123527E-2</v>
      </c>
      <c r="Z524">
        <f t="shared" si="79"/>
        <v>-2.593982455752937E-3</v>
      </c>
      <c r="AA524">
        <f t="shared" si="74"/>
        <v>6.7287449807540378E-6</v>
      </c>
    </row>
    <row r="525" spans="2:27" x14ac:dyDescent="0.2">
      <c r="B525" s="2"/>
      <c r="C525" s="2"/>
      <c r="D525" s="2"/>
      <c r="E525" s="2"/>
      <c r="F525" s="2"/>
      <c r="G525" s="2"/>
      <c r="H525" s="2"/>
      <c r="I525" s="2"/>
      <c r="J525" s="2"/>
      <c r="N525" s="2"/>
      <c r="O525" s="2"/>
      <c r="S525">
        <v>-2.013E-3</v>
      </c>
      <c r="T525">
        <v>-1.28538E-2</v>
      </c>
      <c r="U525" s="2"/>
      <c r="V525">
        <f t="shared" si="75"/>
        <v>3.21462E-2</v>
      </c>
      <c r="W525">
        <f t="shared" si="76"/>
        <v>2.9543217544247061E-2</v>
      </c>
      <c r="X525" s="2">
        <f t="shared" si="77"/>
        <v>1.4771608772123532E-2</v>
      </c>
      <c r="Y525" s="2">
        <f t="shared" si="78"/>
        <v>1.4771608772123527E-2</v>
      </c>
      <c r="Z525">
        <f t="shared" si="79"/>
        <v>-2.6029824557529391E-3</v>
      </c>
      <c r="AA525">
        <f t="shared" si="74"/>
        <v>6.7755176649576015E-6</v>
      </c>
    </row>
    <row r="526" spans="2:27" x14ac:dyDescent="0.2">
      <c r="B526" s="2"/>
      <c r="C526" s="2"/>
      <c r="D526" s="2"/>
      <c r="E526" s="2"/>
      <c r="F526" s="2"/>
      <c r="G526" s="2"/>
      <c r="H526" s="2"/>
      <c r="I526" s="2"/>
      <c r="J526" s="2"/>
      <c r="N526" s="2"/>
      <c r="O526" s="2"/>
      <c r="S526">
        <v>-2.0119999999999999E-3</v>
      </c>
      <c r="T526">
        <v>-1.3483500000000001E-2</v>
      </c>
      <c r="U526" s="2"/>
      <c r="V526">
        <f t="shared" si="75"/>
        <v>3.1516499999999996E-2</v>
      </c>
      <c r="W526">
        <f t="shared" si="76"/>
        <v>2.9543217544247061E-2</v>
      </c>
      <c r="X526" s="2">
        <f t="shared" si="77"/>
        <v>1.4771608772123532E-2</v>
      </c>
      <c r="Y526" s="2">
        <f t="shared" si="78"/>
        <v>1.4771608772123527E-2</v>
      </c>
      <c r="Z526">
        <f t="shared" si="79"/>
        <v>-1.9732824557529352E-3</v>
      </c>
      <c r="AA526">
        <f t="shared" si="74"/>
        <v>3.8938436501823345E-6</v>
      </c>
    </row>
    <row r="527" spans="2:27" x14ac:dyDescent="0.2">
      <c r="B527" s="2"/>
      <c r="C527" s="2"/>
      <c r="D527" s="2"/>
      <c r="E527" s="2"/>
      <c r="F527" s="2"/>
      <c r="G527" s="2"/>
      <c r="H527" s="2"/>
      <c r="I527" s="2"/>
      <c r="J527" s="2"/>
      <c r="N527" s="2"/>
      <c r="O527" s="2"/>
      <c r="S527">
        <v>-2.0110000000000002E-3</v>
      </c>
      <c r="T527">
        <v>-1.30744E-2</v>
      </c>
      <c r="U527" s="2"/>
      <c r="V527">
        <f t="shared" si="75"/>
        <v>3.1925599999999998E-2</v>
      </c>
      <c r="W527">
        <f t="shared" si="76"/>
        <v>2.9543217544247061E-2</v>
      </c>
      <c r="X527" s="2">
        <f t="shared" si="77"/>
        <v>1.4771608772123532E-2</v>
      </c>
      <c r="Y527" s="2">
        <f t="shared" si="78"/>
        <v>1.4771608772123527E-2</v>
      </c>
      <c r="Z527">
        <f t="shared" si="79"/>
        <v>-2.3823824557529377E-3</v>
      </c>
      <c r="AA527">
        <f t="shared" si="74"/>
        <v>5.675746165479398E-6</v>
      </c>
    </row>
    <row r="528" spans="2:27" x14ac:dyDescent="0.2">
      <c r="B528" s="2"/>
      <c r="C528" s="2"/>
      <c r="D528" s="2"/>
      <c r="E528" s="2"/>
      <c r="F528" s="2"/>
      <c r="G528" s="2"/>
      <c r="H528" s="2"/>
      <c r="I528" s="2"/>
      <c r="J528" s="2"/>
      <c r="N528" s="2"/>
      <c r="O528" s="2"/>
      <c r="S528">
        <v>-2.0100000000000001E-3</v>
      </c>
      <c r="T528">
        <v>-1.3325399999999999E-2</v>
      </c>
      <c r="U528" s="2"/>
      <c r="V528">
        <f t="shared" si="75"/>
        <v>3.1674599999999997E-2</v>
      </c>
      <c r="W528">
        <f t="shared" si="76"/>
        <v>2.9543217544247061E-2</v>
      </c>
      <c r="X528" s="2">
        <f t="shared" si="77"/>
        <v>1.4771608772123532E-2</v>
      </c>
      <c r="Y528" s="2">
        <f t="shared" si="78"/>
        <v>1.4771608772123527E-2</v>
      </c>
      <c r="Z528">
        <f t="shared" si="79"/>
        <v>-2.1313824557529365E-3</v>
      </c>
      <c r="AA528">
        <f t="shared" si="74"/>
        <v>4.5427911726914183E-6</v>
      </c>
    </row>
    <row r="529" spans="2:27" x14ac:dyDescent="0.2">
      <c r="B529" s="2"/>
      <c r="C529" s="2"/>
      <c r="D529" s="2"/>
      <c r="E529" s="2"/>
      <c r="F529" s="2"/>
      <c r="G529" s="2"/>
      <c r="H529" s="2"/>
      <c r="I529" s="2"/>
      <c r="J529" s="2"/>
      <c r="N529" s="2"/>
      <c r="O529" s="2"/>
      <c r="S529">
        <v>-2.0089999999999999E-3</v>
      </c>
      <c r="T529">
        <v>-1.4470500000000001E-2</v>
      </c>
      <c r="U529" s="2"/>
      <c r="V529">
        <f t="shared" si="75"/>
        <v>3.0529499999999998E-2</v>
      </c>
      <c r="W529">
        <f t="shared" si="76"/>
        <v>2.9543217544247061E-2</v>
      </c>
      <c r="X529" s="2">
        <f t="shared" si="77"/>
        <v>1.4771608772123532E-2</v>
      </c>
      <c r="Y529" s="2">
        <f t="shared" si="78"/>
        <v>1.4771608772123527E-2</v>
      </c>
      <c r="Z529">
        <f t="shared" si="79"/>
        <v>-9.8628245575293691E-4</v>
      </c>
      <c r="AA529">
        <f t="shared" si="74"/>
        <v>9.7275308252604397E-7</v>
      </c>
    </row>
    <row r="530" spans="2:27" x14ac:dyDescent="0.2">
      <c r="B530" s="2"/>
      <c r="C530" s="2"/>
      <c r="D530" s="2"/>
      <c r="E530" s="2"/>
      <c r="F530" s="2"/>
      <c r="G530" s="2"/>
      <c r="H530" s="2"/>
      <c r="I530" s="2"/>
      <c r="J530" s="2"/>
      <c r="N530" s="2"/>
      <c r="O530" s="2"/>
      <c r="S530">
        <v>-2.0079999999999998E-3</v>
      </c>
      <c r="T530">
        <v>-1.5743400000000001E-2</v>
      </c>
      <c r="U530" s="2"/>
      <c r="V530">
        <f t="shared" si="75"/>
        <v>2.9256599999999997E-2</v>
      </c>
      <c r="W530">
        <f t="shared" si="76"/>
        <v>2.9543217544247061E-2</v>
      </c>
      <c r="X530" s="2">
        <f t="shared" si="77"/>
        <v>1.4771608772123532E-2</v>
      </c>
      <c r="Y530" s="2">
        <f t="shared" si="78"/>
        <v>1.4771608772123527E-2</v>
      </c>
      <c r="Z530">
        <f t="shared" si="79"/>
        <v>2.8661754424706351E-4</v>
      </c>
      <c r="AA530">
        <f t="shared" si="74"/>
        <v>8.2149616670217415E-8</v>
      </c>
    </row>
    <row r="531" spans="2:27" x14ac:dyDescent="0.2">
      <c r="B531" s="2"/>
      <c r="C531" s="2"/>
      <c r="D531" s="2"/>
      <c r="E531" s="2"/>
      <c r="F531" s="2"/>
      <c r="G531" s="2"/>
      <c r="H531" s="2"/>
      <c r="I531" s="2"/>
      <c r="J531" s="2"/>
      <c r="N531" s="2"/>
      <c r="O531" s="2"/>
      <c r="S531">
        <v>-2.0070000000000001E-3</v>
      </c>
      <c r="T531">
        <v>-1.6307200000000001E-2</v>
      </c>
      <c r="U531" s="2"/>
      <c r="V531">
        <f t="shared" si="75"/>
        <v>2.8692799999999997E-2</v>
      </c>
      <c r="W531">
        <f t="shared" si="76"/>
        <v>2.9543217544247061E-2</v>
      </c>
      <c r="X531" s="2">
        <f t="shared" si="77"/>
        <v>1.4771608772123532E-2</v>
      </c>
      <c r="Y531" s="2">
        <f t="shared" si="78"/>
        <v>1.4771608772123527E-2</v>
      </c>
      <c r="Z531">
        <f t="shared" si="79"/>
        <v>8.5041754424706323E-4</v>
      </c>
      <c r="AA531">
        <f t="shared" si="74"/>
        <v>7.2320999956320573E-7</v>
      </c>
    </row>
    <row r="532" spans="2:27" x14ac:dyDescent="0.2">
      <c r="B532" s="2"/>
      <c r="C532" s="2"/>
      <c r="D532" s="2"/>
      <c r="E532" s="2"/>
      <c r="F532" s="2"/>
      <c r="G532" s="2"/>
      <c r="H532" s="2"/>
      <c r="I532" s="2"/>
      <c r="J532" s="2"/>
      <c r="N532" s="2"/>
      <c r="O532" s="2"/>
      <c r="S532">
        <v>-2.006E-3</v>
      </c>
      <c r="T532">
        <v>-1.6375600000000001E-2</v>
      </c>
      <c r="U532" s="2"/>
      <c r="V532">
        <f t="shared" si="75"/>
        <v>2.8624399999999998E-2</v>
      </c>
      <c r="W532">
        <f t="shared" si="76"/>
        <v>2.9543217544247061E-2</v>
      </c>
      <c r="X532" s="2">
        <f t="shared" si="77"/>
        <v>1.4771608772123532E-2</v>
      </c>
      <c r="Y532" s="2">
        <f t="shared" si="78"/>
        <v>1.4771608772123527E-2</v>
      </c>
      <c r="Z532">
        <f t="shared" si="79"/>
        <v>9.1881754424706294E-4</v>
      </c>
      <c r="AA532">
        <f t="shared" si="74"/>
        <v>8.4422567961620343E-7</v>
      </c>
    </row>
    <row r="533" spans="2:27" x14ac:dyDescent="0.2">
      <c r="B533" s="2"/>
      <c r="C533" s="2"/>
      <c r="D533" s="2"/>
      <c r="E533" s="2"/>
      <c r="F533" s="2"/>
      <c r="G533" s="2"/>
      <c r="H533" s="2"/>
      <c r="I533" s="2"/>
      <c r="J533" s="2"/>
      <c r="N533" s="2"/>
      <c r="O533" s="2"/>
      <c r="S533">
        <v>-2.0049999999999998E-3</v>
      </c>
      <c r="T533">
        <v>-1.60614E-2</v>
      </c>
      <c r="U533" s="2"/>
      <c r="V533">
        <f t="shared" si="75"/>
        <v>2.8938599999999998E-2</v>
      </c>
      <c r="W533">
        <f t="shared" si="76"/>
        <v>2.9543217544247061E-2</v>
      </c>
      <c r="X533" s="2">
        <f t="shared" si="77"/>
        <v>1.4771608772123532E-2</v>
      </c>
      <c r="Y533" s="2">
        <f t="shared" si="78"/>
        <v>1.4771608772123527E-2</v>
      </c>
      <c r="Z533">
        <f t="shared" si="79"/>
        <v>6.0461754424706235E-4</v>
      </c>
      <c r="AA533">
        <f t="shared" si="74"/>
        <v>3.6556237481134838E-7</v>
      </c>
    </row>
    <row r="534" spans="2:27" x14ac:dyDescent="0.2">
      <c r="B534" s="2"/>
      <c r="C534" s="2"/>
      <c r="D534" s="2"/>
      <c r="E534" s="2"/>
      <c r="F534" s="2"/>
      <c r="G534" s="2"/>
      <c r="H534" s="2"/>
      <c r="I534" s="2"/>
      <c r="J534" s="2"/>
      <c r="N534" s="2"/>
      <c r="O534" s="2"/>
      <c r="S534">
        <v>-2.0040000000000001E-3</v>
      </c>
      <c r="T534">
        <v>-1.5691799999999999E-2</v>
      </c>
      <c r="U534" s="2"/>
      <c r="V534">
        <f t="shared" si="75"/>
        <v>2.93082E-2</v>
      </c>
      <c r="W534">
        <f t="shared" si="76"/>
        <v>2.9543217544247061E-2</v>
      </c>
      <c r="X534" s="2">
        <f t="shared" si="77"/>
        <v>1.4771608772123532E-2</v>
      </c>
      <c r="Y534" s="2">
        <f t="shared" si="78"/>
        <v>1.4771608772123527E-2</v>
      </c>
      <c r="Z534">
        <f t="shared" si="79"/>
        <v>2.3501754424706117E-4</v>
      </c>
      <c r="AA534">
        <f t="shared" si="74"/>
        <v>5.5233246103919357E-8</v>
      </c>
    </row>
    <row r="535" spans="2:27" x14ac:dyDescent="0.2">
      <c r="B535" s="2"/>
      <c r="C535" s="2"/>
      <c r="D535" s="2"/>
      <c r="E535" s="2"/>
      <c r="F535" s="2"/>
      <c r="G535" s="2"/>
      <c r="H535" s="2"/>
      <c r="I535" s="2"/>
      <c r="J535" s="2"/>
      <c r="N535" s="2"/>
      <c r="O535" s="2"/>
      <c r="S535">
        <v>-2.003E-3</v>
      </c>
      <c r="T535">
        <v>-1.56898E-2</v>
      </c>
      <c r="U535" s="2"/>
      <c r="V535">
        <f t="shared" si="75"/>
        <v>2.9310199999999998E-2</v>
      </c>
      <c r="W535">
        <f t="shared" si="76"/>
        <v>2.9543217544247061E-2</v>
      </c>
      <c r="X535" s="2">
        <f t="shared" si="77"/>
        <v>1.4771608772123532E-2</v>
      </c>
      <c r="Y535" s="2">
        <f t="shared" si="78"/>
        <v>1.4771608772123527E-2</v>
      </c>
      <c r="Z535">
        <f t="shared" si="79"/>
        <v>2.3301754424706264E-4</v>
      </c>
      <c r="AA535">
        <f t="shared" si="74"/>
        <v>5.4297175926931798E-8</v>
      </c>
    </row>
    <row r="536" spans="2:27" x14ac:dyDescent="0.2">
      <c r="S536">
        <v>-2.0019999999999999E-3</v>
      </c>
      <c r="T536">
        <v>-1.53034E-2</v>
      </c>
      <c r="U536" s="2"/>
      <c r="V536">
        <f t="shared" si="75"/>
        <v>2.9696599999999997E-2</v>
      </c>
      <c r="W536">
        <f t="shared" si="76"/>
        <v>2.9543217544247061E-2</v>
      </c>
      <c r="X536" s="2">
        <f t="shared" si="77"/>
        <v>1.4771608772123532E-2</v>
      </c>
      <c r="Y536" s="2">
        <f t="shared" si="78"/>
        <v>1.4771608772123527E-2</v>
      </c>
      <c r="Z536">
        <f t="shared" si="79"/>
        <v>-1.5338245575293591E-4</v>
      </c>
      <c r="AA536">
        <f t="shared" si="74"/>
        <v>2.3526177732801341E-8</v>
      </c>
    </row>
    <row r="537" spans="2:27" x14ac:dyDescent="0.2">
      <c r="S537">
        <v>-2.0010000000000002E-3</v>
      </c>
      <c r="T537">
        <v>-1.4432499999999999E-2</v>
      </c>
      <c r="U537" s="2"/>
      <c r="V537">
        <f t="shared" si="75"/>
        <v>3.0567499999999997E-2</v>
      </c>
      <c r="W537">
        <f t="shared" si="76"/>
        <v>2.9543217544247061E-2</v>
      </c>
      <c r="X537" s="2">
        <f t="shared" si="77"/>
        <v>1.4771608772123532E-2</v>
      </c>
      <c r="Y537" s="2">
        <f t="shared" si="78"/>
        <v>1.4771608772123527E-2</v>
      </c>
      <c r="Z537">
        <f t="shared" si="79"/>
        <v>-1.0242824557529367E-3</v>
      </c>
      <c r="AA537">
        <f t="shared" si="74"/>
        <v>1.0491545491632669E-6</v>
      </c>
    </row>
    <row r="538" spans="2:27" x14ac:dyDescent="0.2">
      <c r="S538">
        <v>-2E-3</v>
      </c>
      <c r="T538">
        <v>-1.4083399999999999E-2</v>
      </c>
      <c r="U538" s="2"/>
      <c r="V538">
        <f t="shared" si="75"/>
        <v>3.0916599999999999E-2</v>
      </c>
      <c r="W538">
        <f t="shared" si="76"/>
        <v>2.9543217544247061E-2</v>
      </c>
      <c r="X538" s="2">
        <f t="shared" si="77"/>
        <v>1.4771608772123532E-2</v>
      </c>
      <c r="Y538" s="2">
        <f t="shared" si="78"/>
        <v>1.4771608772123527E-2</v>
      </c>
      <c r="Z538">
        <f t="shared" si="79"/>
        <v>-1.3733824557529382E-3</v>
      </c>
      <c r="AA538">
        <f t="shared" si="74"/>
        <v>1.8861793697699714E-6</v>
      </c>
    </row>
    <row r="539" spans="2:27" x14ac:dyDescent="0.2">
      <c r="S539">
        <v>-1.9989999999999999E-3</v>
      </c>
      <c r="T539">
        <v>-1.4316300000000001E-2</v>
      </c>
      <c r="U539" s="2"/>
      <c r="V539">
        <f t="shared" si="75"/>
        <v>3.0683699999999998E-2</v>
      </c>
      <c r="W539">
        <f t="shared" si="76"/>
        <v>2.9543217544247061E-2</v>
      </c>
      <c r="X539" s="2">
        <f t="shared" si="77"/>
        <v>1.4771608772123532E-2</v>
      </c>
      <c r="Y539" s="2">
        <f t="shared" si="78"/>
        <v>1.4771608772123527E-2</v>
      </c>
      <c r="Z539">
        <f t="shared" si="79"/>
        <v>-1.1404824557529371E-3</v>
      </c>
      <c r="AA539">
        <f t="shared" si="74"/>
        <v>1.3007002318802502E-6</v>
      </c>
    </row>
    <row r="540" spans="2:27" x14ac:dyDescent="0.2">
      <c r="S540">
        <v>-1.9980000000000002E-3</v>
      </c>
      <c r="T540">
        <v>-1.4423399999999999E-2</v>
      </c>
      <c r="U540" s="2"/>
      <c r="V540">
        <f t="shared" si="75"/>
        <v>3.0576599999999999E-2</v>
      </c>
      <c r="W540">
        <f t="shared" si="76"/>
        <v>2.9543217544247061E-2</v>
      </c>
      <c r="X540" s="2">
        <f t="shared" si="77"/>
        <v>1.4771608772123532E-2</v>
      </c>
      <c r="Y540" s="2">
        <f t="shared" si="78"/>
        <v>1.4771608772123527E-2</v>
      </c>
      <c r="Z540">
        <f t="shared" si="79"/>
        <v>-1.0333824557529382E-3</v>
      </c>
      <c r="AA540">
        <f t="shared" si="74"/>
        <v>1.0678792998579734E-6</v>
      </c>
    </row>
    <row r="541" spans="2:27" x14ac:dyDescent="0.2">
      <c r="S541">
        <v>-1.9970000000000001E-3</v>
      </c>
      <c r="T541">
        <v>-1.4429900000000001E-2</v>
      </c>
      <c r="U541" s="2"/>
      <c r="V541">
        <f t="shared" si="75"/>
        <v>3.0570099999999996E-2</v>
      </c>
      <c r="W541">
        <f t="shared" si="76"/>
        <v>2.9543217544247061E-2</v>
      </c>
      <c r="X541" s="2">
        <f t="shared" si="77"/>
        <v>1.4771608772123532E-2</v>
      </c>
      <c r="Y541" s="2">
        <f t="shared" si="78"/>
        <v>1.4771608772123527E-2</v>
      </c>
      <c r="Z541">
        <f t="shared" si="79"/>
        <v>-1.0268824557529352E-3</v>
      </c>
      <c r="AA541">
        <f t="shared" si="74"/>
        <v>1.0544875779331789E-6</v>
      </c>
    </row>
    <row r="542" spans="2:27" x14ac:dyDescent="0.2">
      <c r="S542">
        <v>-1.9959999999999999E-3</v>
      </c>
      <c r="T542">
        <v>-1.39176E-2</v>
      </c>
      <c r="U542" s="2"/>
      <c r="V542">
        <f t="shared" si="75"/>
        <v>3.1082399999999996E-2</v>
      </c>
      <c r="W542">
        <f t="shared" si="76"/>
        <v>2.9543217544247061E-2</v>
      </c>
      <c r="X542" s="2">
        <f t="shared" si="77"/>
        <v>1.4771608772123532E-2</v>
      </c>
      <c r="Y542" s="2">
        <f t="shared" si="78"/>
        <v>1.4771608772123527E-2</v>
      </c>
      <c r="Z542">
        <f t="shared" si="79"/>
        <v>-1.5391824557529354E-3</v>
      </c>
      <c r="AA542">
        <f t="shared" si="74"/>
        <v>2.3690826320976371E-6</v>
      </c>
    </row>
    <row r="543" spans="2:27" x14ac:dyDescent="0.2">
      <c r="S543">
        <v>-1.9949999999999998E-3</v>
      </c>
      <c r="T543">
        <v>-1.44163E-2</v>
      </c>
      <c r="U543" s="2"/>
      <c r="V543">
        <f t="shared" si="75"/>
        <v>3.0583699999999998E-2</v>
      </c>
      <c r="W543">
        <f t="shared" si="76"/>
        <v>2.9543217544247061E-2</v>
      </c>
      <c r="X543" s="2">
        <f t="shared" si="77"/>
        <v>1.4771608772123532E-2</v>
      </c>
      <c r="Y543" s="2">
        <f t="shared" si="78"/>
        <v>1.4771608772123527E-2</v>
      </c>
      <c r="Z543">
        <f t="shared" si="79"/>
        <v>-1.0404824557529377E-3</v>
      </c>
      <c r="AA543">
        <f t="shared" si="74"/>
        <v>1.0826037407296639E-6</v>
      </c>
    </row>
    <row r="544" spans="2:27" x14ac:dyDescent="0.2">
      <c r="S544">
        <v>-1.9940000000000001E-3</v>
      </c>
      <c r="T544">
        <v>-1.5195699999999999E-2</v>
      </c>
      <c r="U544" s="2"/>
      <c r="V544">
        <f t="shared" si="75"/>
        <v>2.9804299999999999E-2</v>
      </c>
      <c r="W544">
        <f t="shared" si="76"/>
        <v>2.9543217544247061E-2</v>
      </c>
      <c r="X544" s="2">
        <f t="shared" si="77"/>
        <v>1.4771608772123532E-2</v>
      </c>
      <c r="Y544" s="2">
        <f t="shared" si="78"/>
        <v>1.4771608772123527E-2</v>
      </c>
      <c r="Z544">
        <f t="shared" si="79"/>
        <v>-2.6108245575293815E-4</v>
      </c>
      <c r="AA544">
        <f t="shared" si="74"/>
        <v>6.8164048701984911E-8</v>
      </c>
    </row>
    <row r="545" spans="19:27" x14ac:dyDescent="0.2">
      <c r="S545">
        <v>-1.993E-3</v>
      </c>
      <c r="T545">
        <v>-1.57273E-2</v>
      </c>
      <c r="U545" s="2"/>
      <c r="V545">
        <f t="shared" si="75"/>
        <v>2.9272699999999999E-2</v>
      </c>
      <c r="W545">
        <f t="shared" si="76"/>
        <v>2.9543217544247061E-2</v>
      </c>
      <c r="X545" s="2">
        <f t="shared" si="77"/>
        <v>1.4771608772123532E-2</v>
      </c>
      <c r="Y545" s="2">
        <f t="shared" si="78"/>
        <v>1.4771608772123527E-2</v>
      </c>
      <c r="Z545">
        <f t="shared" si="79"/>
        <v>2.7051754424706198E-4</v>
      </c>
      <c r="AA545">
        <f t="shared" si="74"/>
        <v>7.3179741745461135E-8</v>
      </c>
    </row>
    <row r="546" spans="19:27" x14ac:dyDescent="0.2">
      <c r="S546">
        <v>-1.9919999999999998E-3</v>
      </c>
      <c r="T546">
        <v>-1.57827E-2</v>
      </c>
      <c r="U546" s="2"/>
      <c r="V546">
        <f t="shared" si="75"/>
        <v>2.9217299999999998E-2</v>
      </c>
      <c r="W546">
        <f t="shared" si="76"/>
        <v>2.9543217544247061E-2</v>
      </c>
      <c r="X546" s="2">
        <f t="shared" si="77"/>
        <v>1.4771608772123532E-2</v>
      </c>
      <c r="Y546" s="2">
        <f t="shared" si="78"/>
        <v>1.4771608772123527E-2</v>
      </c>
      <c r="Z546">
        <f t="shared" si="79"/>
        <v>3.2591754424706257E-4</v>
      </c>
      <c r="AA546">
        <f t="shared" si="74"/>
        <v>1.0622224564803599E-7</v>
      </c>
    </row>
    <row r="547" spans="19:27" x14ac:dyDescent="0.2">
      <c r="S547">
        <v>-1.9910000000000001E-3</v>
      </c>
      <c r="T547">
        <v>-1.55479E-2</v>
      </c>
      <c r="U547" s="2"/>
      <c r="V547">
        <f t="shared" si="75"/>
        <v>2.9452099999999998E-2</v>
      </c>
      <c r="W547">
        <f t="shared" si="76"/>
        <v>2.9543217544247061E-2</v>
      </c>
      <c r="X547" s="2">
        <f t="shared" si="77"/>
        <v>1.4771608772123532E-2</v>
      </c>
      <c r="Y547" s="2">
        <f t="shared" si="78"/>
        <v>1.4771608772123527E-2</v>
      </c>
      <c r="Z547">
        <f t="shared" si="79"/>
        <v>9.1117544247062282E-5</v>
      </c>
      <c r="AA547">
        <f t="shared" si="74"/>
        <v>8.3024068696153527E-9</v>
      </c>
    </row>
    <row r="548" spans="19:27" x14ac:dyDescent="0.2">
      <c r="S548">
        <v>-1.99E-3</v>
      </c>
      <c r="T548">
        <v>-1.5822699999999999E-2</v>
      </c>
      <c r="U548" s="2"/>
      <c r="V548">
        <f t="shared" si="75"/>
        <v>2.91773E-2</v>
      </c>
      <c r="W548">
        <f t="shared" si="76"/>
        <v>2.9543217544247061E-2</v>
      </c>
      <c r="X548" s="2">
        <f t="shared" si="77"/>
        <v>1.4771608772123532E-2</v>
      </c>
      <c r="Y548" s="2">
        <f t="shared" si="78"/>
        <v>1.4771608772123527E-2</v>
      </c>
      <c r="Z548">
        <f t="shared" si="79"/>
        <v>3.6591754424706094E-4</v>
      </c>
      <c r="AA548">
        <f t="shared" si="74"/>
        <v>1.338956491877998E-7</v>
      </c>
    </row>
    <row r="549" spans="19:27" x14ac:dyDescent="0.2">
      <c r="S549">
        <v>-1.9889999999999999E-3</v>
      </c>
      <c r="T549">
        <v>-1.5976899999999999E-2</v>
      </c>
      <c r="U549" s="2"/>
      <c r="V549">
        <f t="shared" si="75"/>
        <v>2.90231E-2</v>
      </c>
      <c r="W549">
        <f t="shared" si="76"/>
        <v>2.9543217544247061E-2</v>
      </c>
      <c r="X549" s="2">
        <f t="shared" si="77"/>
        <v>1.4771608772123532E-2</v>
      </c>
      <c r="Y549" s="2">
        <f t="shared" si="78"/>
        <v>1.4771608772123527E-2</v>
      </c>
      <c r="Z549">
        <f t="shared" si="79"/>
        <v>5.2011754424706111E-4</v>
      </c>
      <c r="AA549">
        <f t="shared" ref="AA549:AA612" si="80">Z549^2</f>
        <v>2.7052225983359356E-7</v>
      </c>
    </row>
    <row r="550" spans="19:27" x14ac:dyDescent="0.2">
      <c r="S550">
        <v>-1.9880000000000002E-3</v>
      </c>
      <c r="T550">
        <v>-1.5857599999999999E-2</v>
      </c>
      <c r="U550" s="2"/>
      <c r="V550">
        <f t="shared" ref="V550:V613" si="81">T550+$V$35</f>
        <v>2.9142399999999999E-2</v>
      </c>
      <c r="W550">
        <f t="shared" ref="W550:W613" si="82">X550+Y550</f>
        <v>2.9543217544247061E-2</v>
      </c>
      <c r="X550" s="2">
        <f t="shared" ref="X550:X613" si="83">$T$6*EXP(-4*LN(2)*((U550-$T$8)^2)/($T$7^2))+$T$9</f>
        <v>1.4771608772123532E-2</v>
      </c>
      <c r="Y550" s="2">
        <f t="shared" ref="Y550:Y613" si="84">$U$6*EXP(-4*LN(2)*((U550-$U$8)^2)/($U$7^2))+$U$9</f>
        <v>1.4771608772123527E-2</v>
      </c>
      <c r="Z550">
        <f t="shared" ref="Z550:Z613" si="85">W550-V550</f>
        <v>4.0081754424706184E-4</v>
      </c>
      <c r="AA550">
        <f t="shared" si="80"/>
        <v>1.6065470377624538E-7</v>
      </c>
    </row>
    <row r="551" spans="19:27" x14ac:dyDescent="0.2">
      <c r="S551">
        <v>-1.9870000000000001E-3</v>
      </c>
      <c r="T551">
        <v>-1.48731E-2</v>
      </c>
      <c r="U551" s="2"/>
      <c r="V551">
        <f t="shared" si="81"/>
        <v>3.0126899999999998E-2</v>
      </c>
      <c r="W551">
        <f t="shared" si="82"/>
        <v>2.9543217544247061E-2</v>
      </c>
      <c r="X551" s="2">
        <f t="shared" si="83"/>
        <v>1.4771608772123532E-2</v>
      </c>
      <c r="Y551" s="2">
        <f t="shared" si="84"/>
        <v>1.4771608772123527E-2</v>
      </c>
      <c r="Z551">
        <f t="shared" si="85"/>
        <v>-5.8368245575293742E-4</v>
      </c>
      <c r="AA551">
        <f t="shared" si="80"/>
        <v>3.4068520915377973E-7</v>
      </c>
    </row>
    <row r="552" spans="19:27" x14ac:dyDescent="0.2">
      <c r="S552">
        <v>-1.9859999999999999E-3</v>
      </c>
      <c r="T552">
        <v>-1.4262800000000001E-2</v>
      </c>
      <c r="U552" s="2"/>
      <c r="V552">
        <f t="shared" si="81"/>
        <v>3.0737199999999999E-2</v>
      </c>
      <c r="W552">
        <f t="shared" si="82"/>
        <v>2.9543217544247061E-2</v>
      </c>
      <c r="X552" s="2">
        <f t="shared" si="83"/>
        <v>1.4771608772123532E-2</v>
      </c>
      <c r="Y552" s="2">
        <f t="shared" si="84"/>
        <v>1.4771608772123527E-2</v>
      </c>
      <c r="Z552">
        <f t="shared" si="85"/>
        <v>-1.1939824557529385E-3</v>
      </c>
      <c r="AA552">
        <f t="shared" si="80"/>
        <v>1.4255941046458179E-6</v>
      </c>
    </row>
    <row r="553" spans="19:27" x14ac:dyDescent="0.2">
      <c r="S553">
        <v>-1.9849999999999998E-3</v>
      </c>
      <c r="T553">
        <v>-1.3660200000000001E-2</v>
      </c>
      <c r="U553" s="2"/>
      <c r="V553">
        <f t="shared" si="81"/>
        <v>3.1339800000000001E-2</v>
      </c>
      <c r="W553">
        <f t="shared" si="82"/>
        <v>2.9543217544247061E-2</v>
      </c>
      <c r="X553" s="2">
        <f t="shared" si="83"/>
        <v>1.4771608772123532E-2</v>
      </c>
      <c r="Y553" s="2">
        <f t="shared" si="84"/>
        <v>1.4771608772123527E-2</v>
      </c>
      <c r="Z553">
        <f t="shared" si="85"/>
        <v>-1.7965824557529403E-3</v>
      </c>
      <c r="AA553">
        <f t="shared" si="80"/>
        <v>3.2277085203192658E-6</v>
      </c>
    </row>
    <row r="554" spans="19:27" x14ac:dyDescent="0.2">
      <c r="S554">
        <v>-1.9840000000000001E-3</v>
      </c>
      <c r="T554">
        <v>-1.3604700000000001E-2</v>
      </c>
      <c r="U554" s="2"/>
      <c r="V554">
        <f t="shared" si="81"/>
        <v>3.1395300000000001E-2</v>
      </c>
      <c r="W554">
        <f t="shared" si="82"/>
        <v>2.9543217544247061E-2</v>
      </c>
      <c r="X554" s="2">
        <f t="shared" si="83"/>
        <v>1.4771608772123532E-2</v>
      </c>
      <c r="Y554" s="2">
        <f t="shared" si="84"/>
        <v>1.4771608772123527E-2</v>
      </c>
      <c r="Z554">
        <f t="shared" si="85"/>
        <v>-1.8520824557529403E-3</v>
      </c>
      <c r="AA554">
        <f t="shared" si="80"/>
        <v>3.4302094229078422E-6</v>
      </c>
    </row>
    <row r="555" spans="19:27" x14ac:dyDescent="0.2">
      <c r="S555">
        <v>-1.983E-3</v>
      </c>
      <c r="T555">
        <v>-1.3696399999999999E-2</v>
      </c>
      <c r="U555" s="2"/>
      <c r="V555">
        <f t="shared" si="81"/>
        <v>3.1303600000000001E-2</v>
      </c>
      <c r="W555">
        <f t="shared" si="82"/>
        <v>2.9543217544247061E-2</v>
      </c>
      <c r="X555" s="2">
        <f t="shared" si="83"/>
        <v>1.4771608772123532E-2</v>
      </c>
      <c r="Y555" s="2">
        <f t="shared" si="84"/>
        <v>1.4771608772123527E-2</v>
      </c>
      <c r="Z555">
        <f t="shared" si="85"/>
        <v>-1.7603824557529402E-3</v>
      </c>
      <c r="AA555">
        <f t="shared" si="80"/>
        <v>3.0989463905227523E-6</v>
      </c>
    </row>
    <row r="556" spans="19:27" x14ac:dyDescent="0.2">
      <c r="S556">
        <v>-1.9819999999999998E-3</v>
      </c>
      <c r="T556">
        <v>-1.3787300000000001E-2</v>
      </c>
      <c r="U556" s="2"/>
      <c r="V556">
        <f t="shared" si="81"/>
        <v>3.1212699999999996E-2</v>
      </c>
      <c r="W556">
        <f t="shared" si="82"/>
        <v>2.9543217544247061E-2</v>
      </c>
      <c r="X556" s="2">
        <f t="shared" si="83"/>
        <v>1.4771608772123532E-2</v>
      </c>
      <c r="Y556" s="2">
        <f t="shared" si="84"/>
        <v>1.4771608772123527E-2</v>
      </c>
      <c r="Z556">
        <f t="shared" si="85"/>
        <v>-1.6694824557529353E-3</v>
      </c>
      <c r="AA556">
        <f t="shared" si="80"/>
        <v>2.7871716700668518E-6</v>
      </c>
    </row>
    <row r="557" spans="19:27" x14ac:dyDescent="0.2">
      <c r="S557">
        <v>-1.9810000000000001E-3</v>
      </c>
      <c r="T557">
        <v>-1.3691200000000001E-2</v>
      </c>
      <c r="U557" s="2"/>
      <c r="V557">
        <f t="shared" si="81"/>
        <v>3.1308799999999998E-2</v>
      </c>
      <c r="W557">
        <f t="shared" si="82"/>
        <v>2.9543217544247061E-2</v>
      </c>
      <c r="X557" s="2">
        <f t="shared" si="83"/>
        <v>1.4771608772123532E-2</v>
      </c>
      <c r="Y557" s="2">
        <f t="shared" si="84"/>
        <v>1.4771608772123527E-2</v>
      </c>
      <c r="Z557">
        <f t="shared" si="85"/>
        <v>-1.765582455752937E-3</v>
      </c>
      <c r="AA557">
        <f t="shared" si="80"/>
        <v>3.1172814080625717E-6</v>
      </c>
    </row>
    <row r="558" spans="19:27" x14ac:dyDescent="0.2">
      <c r="S558">
        <v>-1.98E-3</v>
      </c>
      <c r="T558">
        <v>-1.46325E-2</v>
      </c>
      <c r="U558" s="2"/>
      <c r="V558">
        <f t="shared" si="81"/>
        <v>3.0367499999999999E-2</v>
      </c>
      <c r="W558">
        <f t="shared" si="82"/>
        <v>2.9543217544247061E-2</v>
      </c>
      <c r="X558" s="2">
        <f t="shared" si="83"/>
        <v>1.4771608772123532E-2</v>
      </c>
      <c r="Y558" s="2">
        <f t="shared" si="84"/>
        <v>1.4771608772123527E-2</v>
      </c>
      <c r="Z558">
        <f t="shared" si="85"/>
        <v>-8.2428245575293796E-4</v>
      </c>
      <c r="AA558">
        <f t="shared" si="80"/>
        <v>6.7944156686209416E-7</v>
      </c>
    </row>
    <row r="559" spans="19:27" x14ac:dyDescent="0.2">
      <c r="S559">
        <v>-1.9789999999999999E-3</v>
      </c>
      <c r="T559">
        <v>-1.5378899999999999E-2</v>
      </c>
      <c r="U559" s="2"/>
      <c r="V559">
        <f t="shared" si="81"/>
        <v>2.9621099999999997E-2</v>
      </c>
      <c r="W559">
        <f t="shared" si="82"/>
        <v>2.9543217544247061E-2</v>
      </c>
      <c r="X559" s="2">
        <f t="shared" si="83"/>
        <v>1.4771608772123532E-2</v>
      </c>
      <c r="Y559" s="2">
        <f t="shared" si="84"/>
        <v>1.4771608772123527E-2</v>
      </c>
      <c r="Z559">
        <f t="shared" si="85"/>
        <v>-7.788245575293673E-5</v>
      </c>
      <c r="AA559">
        <f t="shared" si="80"/>
        <v>6.0656769141081476E-9</v>
      </c>
    </row>
    <row r="560" spans="19:27" x14ac:dyDescent="0.2">
      <c r="S560">
        <v>-1.9780000000000002E-3</v>
      </c>
      <c r="T560">
        <v>-1.5113100000000001E-2</v>
      </c>
      <c r="U560" s="2"/>
      <c r="V560">
        <f t="shared" si="81"/>
        <v>2.9886899999999997E-2</v>
      </c>
      <c r="W560">
        <f t="shared" si="82"/>
        <v>2.9543217544247061E-2</v>
      </c>
      <c r="X560" s="2">
        <f t="shared" si="83"/>
        <v>1.4771608772123532E-2</v>
      </c>
      <c r="Y560" s="2">
        <f t="shared" si="84"/>
        <v>1.4771608772123527E-2</v>
      </c>
      <c r="Z560">
        <f t="shared" si="85"/>
        <v>-3.4368245575293679E-4</v>
      </c>
      <c r="AA560">
        <f t="shared" si="80"/>
        <v>1.1811763039236936E-7</v>
      </c>
    </row>
    <row r="561" spans="19:27" x14ac:dyDescent="0.2">
      <c r="S561">
        <v>-1.977E-3</v>
      </c>
      <c r="T561">
        <v>-1.46021E-2</v>
      </c>
      <c r="U561" s="2"/>
      <c r="V561">
        <f t="shared" si="81"/>
        <v>3.0397899999999999E-2</v>
      </c>
      <c r="W561">
        <f t="shared" si="82"/>
        <v>2.9543217544247061E-2</v>
      </c>
      <c r="X561" s="2">
        <f t="shared" si="83"/>
        <v>1.4771608772123532E-2</v>
      </c>
      <c r="Y561" s="2">
        <f t="shared" si="84"/>
        <v>1.4771608772123527E-2</v>
      </c>
      <c r="Z561">
        <f t="shared" si="85"/>
        <v>-8.5468245575293783E-4</v>
      </c>
      <c r="AA561">
        <f t="shared" si="80"/>
        <v>7.3048210017187252E-7</v>
      </c>
    </row>
    <row r="562" spans="19:27" x14ac:dyDescent="0.2">
      <c r="S562">
        <v>-1.9759999999999999E-3</v>
      </c>
      <c r="T562">
        <v>-1.4807900000000001E-2</v>
      </c>
      <c r="U562" s="2"/>
      <c r="V562">
        <f t="shared" si="81"/>
        <v>3.0192099999999999E-2</v>
      </c>
      <c r="W562">
        <f t="shared" si="82"/>
        <v>2.9543217544247061E-2</v>
      </c>
      <c r="X562" s="2">
        <f t="shared" si="83"/>
        <v>1.4771608772123532E-2</v>
      </c>
      <c r="Y562" s="2">
        <f t="shared" si="84"/>
        <v>1.4771608772123527E-2</v>
      </c>
      <c r="Z562">
        <f t="shared" si="85"/>
        <v>-6.4888245575293879E-4</v>
      </c>
      <c r="AA562">
        <f t="shared" si="80"/>
        <v>4.2104844138396457E-7</v>
      </c>
    </row>
    <row r="563" spans="19:27" x14ac:dyDescent="0.2">
      <c r="S563">
        <v>-1.9750000000000002E-3</v>
      </c>
      <c r="T563">
        <v>-1.54337E-2</v>
      </c>
      <c r="U563" s="2"/>
      <c r="V563">
        <f t="shared" si="81"/>
        <v>2.9566299999999997E-2</v>
      </c>
      <c r="W563">
        <f t="shared" si="82"/>
        <v>2.9543217544247061E-2</v>
      </c>
      <c r="X563" s="2">
        <f t="shared" si="83"/>
        <v>1.4771608772123532E-2</v>
      </c>
      <c r="Y563" s="2">
        <f t="shared" si="84"/>
        <v>1.4771608772123527E-2</v>
      </c>
      <c r="Z563">
        <f t="shared" si="85"/>
        <v>-2.3082455752936049E-5</v>
      </c>
      <c r="AA563">
        <f t="shared" si="80"/>
        <v>5.3279976358625047E-10</v>
      </c>
    </row>
    <row r="564" spans="19:27" x14ac:dyDescent="0.2">
      <c r="S564">
        <v>-1.9740000000000001E-3</v>
      </c>
      <c r="T564">
        <v>-1.60918E-2</v>
      </c>
      <c r="U564" s="2"/>
      <c r="V564">
        <f t="shared" si="81"/>
        <v>2.8908199999999998E-2</v>
      </c>
      <c r="W564">
        <f t="shared" si="82"/>
        <v>2.9543217544247061E-2</v>
      </c>
      <c r="X564" s="2">
        <f t="shared" si="83"/>
        <v>1.4771608772123532E-2</v>
      </c>
      <c r="Y564" s="2">
        <f t="shared" si="84"/>
        <v>1.4771608772123527E-2</v>
      </c>
      <c r="Z564">
        <f t="shared" si="85"/>
        <v>6.3501754424706222E-4</v>
      </c>
      <c r="AA564">
        <f t="shared" si="80"/>
        <v>4.032472815015696E-7</v>
      </c>
    </row>
    <row r="565" spans="19:27" x14ac:dyDescent="0.2">
      <c r="S565">
        <v>-1.9729999999999999E-3</v>
      </c>
      <c r="T565">
        <v>-1.6540800000000001E-2</v>
      </c>
      <c r="U565" s="2"/>
      <c r="V565">
        <f t="shared" si="81"/>
        <v>2.8459199999999997E-2</v>
      </c>
      <c r="W565">
        <f t="shared" si="82"/>
        <v>2.9543217544247061E-2</v>
      </c>
      <c r="X565" s="2">
        <f t="shared" si="83"/>
        <v>1.4771608772123532E-2</v>
      </c>
      <c r="Y565" s="2">
        <f t="shared" si="84"/>
        <v>1.4771608772123527E-2</v>
      </c>
      <c r="Z565">
        <f t="shared" si="85"/>
        <v>1.0840175442470637E-3</v>
      </c>
      <c r="AA565">
        <f t="shared" si="80"/>
        <v>1.1750940362354347E-6</v>
      </c>
    </row>
    <row r="566" spans="19:27" x14ac:dyDescent="0.2">
      <c r="S566">
        <v>-1.9719999999999998E-3</v>
      </c>
      <c r="T566">
        <v>-1.6361400000000002E-2</v>
      </c>
      <c r="U566" s="2"/>
      <c r="V566">
        <f t="shared" si="81"/>
        <v>2.8638599999999997E-2</v>
      </c>
      <c r="W566">
        <f t="shared" si="82"/>
        <v>2.9543217544247061E-2</v>
      </c>
      <c r="X566" s="2">
        <f t="shared" si="83"/>
        <v>1.4771608772123532E-2</v>
      </c>
      <c r="Y566" s="2">
        <f t="shared" si="84"/>
        <v>1.4771608772123527E-2</v>
      </c>
      <c r="Z566">
        <f t="shared" si="85"/>
        <v>9.04617544247064E-4</v>
      </c>
      <c r="AA566">
        <f t="shared" si="80"/>
        <v>8.1833290135958876E-7</v>
      </c>
    </row>
    <row r="567" spans="19:27" x14ac:dyDescent="0.2">
      <c r="S567">
        <v>-1.9710000000000001E-3</v>
      </c>
      <c r="T567">
        <v>-1.63156E-2</v>
      </c>
      <c r="U567" s="2"/>
      <c r="V567">
        <f t="shared" si="81"/>
        <v>2.8684399999999999E-2</v>
      </c>
      <c r="W567">
        <f t="shared" si="82"/>
        <v>2.9543217544247061E-2</v>
      </c>
      <c r="X567" s="2">
        <f t="shared" si="83"/>
        <v>1.4771608772123532E-2</v>
      </c>
      <c r="Y567" s="2">
        <f t="shared" si="84"/>
        <v>1.4771608772123527E-2</v>
      </c>
      <c r="Z567">
        <f t="shared" si="85"/>
        <v>8.5881754424706191E-4</v>
      </c>
      <c r="AA567">
        <f t="shared" si="80"/>
        <v>7.3756757430655419E-7</v>
      </c>
    </row>
    <row r="568" spans="19:27" x14ac:dyDescent="0.2">
      <c r="S568">
        <v>-1.97E-3</v>
      </c>
      <c r="T568">
        <v>-1.6199499999999999E-2</v>
      </c>
      <c r="U568" s="2"/>
      <c r="V568">
        <f t="shared" si="81"/>
        <v>2.88005E-2</v>
      </c>
      <c r="W568">
        <f t="shared" si="82"/>
        <v>2.9543217544247061E-2</v>
      </c>
      <c r="X568" s="2">
        <f t="shared" si="83"/>
        <v>1.4771608772123532E-2</v>
      </c>
      <c r="Y568" s="2">
        <f t="shared" si="84"/>
        <v>1.4771608772123527E-2</v>
      </c>
      <c r="Z568">
        <f t="shared" si="85"/>
        <v>7.4271754424706099E-4</v>
      </c>
      <c r="AA568">
        <f t="shared" si="80"/>
        <v>5.5162935053238498E-7</v>
      </c>
    </row>
    <row r="569" spans="19:27" x14ac:dyDescent="0.2">
      <c r="S569">
        <v>-1.9689999999999998E-3</v>
      </c>
      <c r="T569">
        <v>-1.5883399999999999E-2</v>
      </c>
      <c r="U569" s="2"/>
      <c r="V569">
        <f t="shared" si="81"/>
        <v>2.9116599999999999E-2</v>
      </c>
      <c r="W569">
        <f t="shared" si="82"/>
        <v>2.9543217544247061E-2</v>
      </c>
      <c r="X569" s="2">
        <f t="shared" si="83"/>
        <v>1.4771608772123532E-2</v>
      </c>
      <c r="Y569" s="2">
        <f t="shared" si="84"/>
        <v>1.4771608772123527E-2</v>
      </c>
      <c r="Z569">
        <f t="shared" si="85"/>
        <v>4.2661754424706128E-4</v>
      </c>
      <c r="AA569">
        <f t="shared" si="80"/>
        <v>1.8200252905939329E-7</v>
      </c>
    </row>
    <row r="570" spans="19:27" x14ac:dyDescent="0.2">
      <c r="S570">
        <v>-1.9680000000000001E-3</v>
      </c>
      <c r="T570">
        <v>-1.51415E-2</v>
      </c>
      <c r="U570" s="2"/>
      <c r="V570">
        <f t="shared" si="81"/>
        <v>2.9858499999999996E-2</v>
      </c>
      <c r="W570">
        <f t="shared" si="82"/>
        <v>2.9543217544247061E-2</v>
      </c>
      <c r="X570" s="2">
        <f t="shared" si="83"/>
        <v>1.4771608772123532E-2</v>
      </c>
      <c r="Y570" s="2">
        <f t="shared" si="84"/>
        <v>1.4771608772123527E-2</v>
      </c>
      <c r="Z570">
        <f t="shared" si="85"/>
        <v>-3.1528245575293545E-4</v>
      </c>
      <c r="AA570">
        <f t="shared" si="80"/>
        <v>9.9403026905601697E-8</v>
      </c>
    </row>
    <row r="571" spans="19:27" x14ac:dyDescent="0.2">
      <c r="S571">
        <v>-1.967E-3</v>
      </c>
      <c r="T571">
        <v>-1.44073E-2</v>
      </c>
      <c r="U571" s="2"/>
      <c r="V571">
        <f t="shared" si="81"/>
        <v>3.05927E-2</v>
      </c>
      <c r="W571">
        <f t="shared" si="82"/>
        <v>2.9543217544247061E-2</v>
      </c>
      <c r="X571" s="2">
        <f t="shared" si="83"/>
        <v>1.4771608772123532E-2</v>
      </c>
      <c r="Y571" s="2">
        <f t="shared" si="84"/>
        <v>1.4771608772123527E-2</v>
      </c>
      <c r="Z571">
        <f t="shared" si="85"/>
        <v>-1.0494824557529397E-3</v>
      </c>
      <c r="AA571">
        <f t="shared" si="80"/>
        <v>1.101413424933221E-6</v>
      </c>
    </row>
    <row r="572" spans="19:27" x14ac:dyDescent="0.2">
      <c r="S572">
        <v>-1.9659999999999999E-3</v>
      </c>
      <c r="T572">
        <v>-1.43099E-2</v>
      </c>
      <c r="U572" s="2"/>
      <c r="V572">
        <f t="shared" si="81"/>
        <v>3.0690099999999998E-2</v>
      </c>
      <c r="W572">
        <f t="shared" si="82"/>
        <v>2.9543217544247061E-2</v>
      </c>
      <c r="X572" s="2">
        <f t="shared" si="83"/>
        <v>1.4771608772123532E-2</v>
      </c>
      <c r="Y572" s="2">
        <f t="shared" si="84"/>
        <v>1.4771608772123527E-2</v>
      </c>
      <c r="Z572">
        <f t="shared" si="85"/>
        <v>-1.1468824557529372E-3</v>
      </c>
      <c r="AA572">
        <f t="shared" si="80"/>
        <v>1.3153393673138881E-6</v>
      </c>
    </row>
    <row r="573" spans="19:27" x14ac:dyDescent="0.2">
      <c r="S573">
        <v>-1.9650000000000002E-3</v>
      </c>
      <c r="T573">
        <v>-1.4693100000000001E-2</v>
      </c>
      <c r="U573" s="2"/>
      <c r="V573">
        <f t="shared" si="81"/>
        <v>3.0306899999999998E-2</v>
      </c>
      <c r="W573">
        <f t="shared" si="82"/>
        <v>2.9543217544247061E-2</v>
      </c>
      <c r="X573" s="2">
        <f t="shared" si="83"/>
        <v>1.4771608772123532E-2</v>
      </c>
      <c r="Y573" s="2">
        <f t="shared" si="84"/>
        <v>1.4771608772123527E-2</v>
      </c>
      <c r="Z573">
        <f t="shared" si="85"/>
        <v>-7.6368245575293703E-4</v>
      </c>
      <c r="AA573">
        <f t="shared" si="80"/>
        <v>5.8321089322483664E-7</v>
      </c>
    </row>
    <row r="574" spans="19:27" x14ac:dyDescent="0.2">
      <c r="S574">
        <v>-1.964E-3</v>
      </c>
      <c r="T574">
        <v>-1.48589E-2</v>
      </c>
      <c r="U574" s="2"/>
      <c r="V574">
        <f t="shared" si="81"/>
        <v>3.0141099999999997E-2</v>
      </c>
      <c r="W574">
        <f t="shared" si="82"/>
        <v>2.9543217544247061E-2</v>
      </c>
      <c r="X574" s="2">
        <f t="shared" si="83"/>
        <v>1.4771608772123532E-2</v>
      </c>
      <c r="Y574" s="2">
        <f t="shared" si="84"/>
        <v>1.4771608772123527E-2</v>
      </c>
      <c r="Z574">
        <f t="shared" si="85"/>
        <v>-5.9788245575293636E-4</v>
      </c>
      <c r="AA574">
        <f t="shared" si="80"/>
        <v>3.5746343089716192E-7</v>
      </c>
    </row>
    <row r="575" spans="19:27" x14ac:dyDescent="0.2">
      <c r="S575">
        <v>-1.9629999999999999E-3</v>
      </c>
      <c r="T575">
        <v>-1.48576E-2</v>
      </c>
      <c r="U575" s="2"/>
      <c r="V575">
        <f t="shared" si="81"/>
        <v>3.01424E-2</v>
      </c>
      <c r="W575">
        <f t="shared" si="82"/>
        <v>2.9543217544247061E-2</v>
      </c>
      <c r="X575" s="2">
        <f t="shared" si="83"/>
        <v>1.4771608772123532E-2</v>
      </c>
      <c r="Y575" s="2">
        <f t="shared" si="84"/>
        <v>1.4771608772123527E-2</v>
      </c>
      <c r="Z575">
        <f t="shared" si="85"/>
        <v>-5.9918245575293905E-4</v>
      </c>
      <c r="AA575">
        <f t="shared" si="80"/>
        <v>3.5901961528212277E-7</v>
      </c>
    </row>
    <row r="576" spans="19:27" x14ac:dyDescent="0.2">
      <c r="S576">
        <v>-1.9620000000000002E-3</v>
      </c>
      <c r="T576">
        <v>-1.52073E-2</v>
      </c>
      <c r="U576" s="2"/>
      <c r="V576">
        <f t="shared" si="81"/>
        <v>2.9792699999999998E-2</v>
      </c>
      <c r="W576">
        <f t="shared" si="82"/>
        <v>2.9543217544247061E-2</v>
      </c>
      <c r="X576" s="2">
        <f t="shared" si="83"/>
        <v>1.4771608772123532E-2</v>
      </c>
      <c r="Y576" s="2">
        <f t="shared" si="84"/>
        <v>1.4771608772123527E-2</v>
      </c>
      <c r="Z576">
        <f t="shared" si="85"/>
        <v>-2.4948245575293765E-4</v>
      </c>
      <c r="AA576">
        <f t="shared" si="80"/>
        <v>6.2241495728516498E-8</v>
      </c>
    </row>
    <row r="577" spans="19:27" x14ac:dyDescent="0.2">
      <c r="S577">
        <v>-1.9610000000000001E-3</v>
      </c>
      <c r="T577">
        <v>-1.5580200000000001E-2</v>
      </c>
      <c r="U577" s="2"/>
      <c r="V577">
        <f t="shared" si="81"/>
        <v>2.9419799999999996E-2</v>
      </c>
      <c r="W577">
        <f t="shared" si="82"/>
        <v>2.9543217544247061E-2</v>
      </c>
      <c r="X577" s="2">
        <f t="shared" si="83"/>
        <v>1.4771608772123532E-2</v>
      </c>
      <c r="Y577" s="2">
        <f t="shared" si="84"/>
        <v>1.4771608772123527E-2</v>
      </c>
      <c r="Z577">
        <f t="shared" si="85"/>
        <v>1.2341754424706475E-4</v>
      </c>
      <c r="AA577">
        <f t="shared" si="80"/>
        <v>1.5231890227976186E-8</v>
      </c>
    </row>
    <row r="578" spans="19:27" x14ac:dyDescent="0.2">
      <c r="S578">
        <v>-1.9599999999999999E-3</v>
      </c>
      <c r="T578">
        <v>-1.6418200000000001E-2</v>
      </c>
      <c r="U578" s="2"/>
      <c r="V578">
        <f t="shared" si="81"/>
        <v>2.8581799999999997E-2</v>
      </c>
      <c r="W578">
        <f t="shared" si="82"/>
        <v>2.9543217544247061E-2</v>
      </c>
      <c r="X578" s="2">
        <f t="shared" si="83"/>
        <v>1.4771608772123532E-2</v>
      </c>
      <c r="Y578" s="2">
        <f t="shared" si="84"/>
        <v>1.4771608772123527E-2</v>
      </c>
      <c r="Z578">
        <f t="shared" si="85"/>
        <v>9.6141754424706322E-4</v>
      </c>
      <c r="AA578">
        <f t="shared" si="80"/>
        <v>9.2432369438605376E-7</v>
      </c>
    </row>
    <row r="579" spans="19:27" x14ac:dyDescent="0.2">
      <c r="S579">
        <v>-1.9589999999999998E-3</v>
      </c>
      <c r="T579">
        <v>-1.62956E-2</v>
      </c>
      <c r="U579" s="2"/>
      <c r="V579">
        <f t="shared" si="81"/>
        <v>2.8704399999999998E-2</v>
      </c>
      <c r="W579">
        <f t="shared" si="82"/>
        <v>2.9543217544247061E-2</v>
      </c>
      <c r="X579" s="2">
        <f t="shared" si="83"/>
        <v>1.4771608772123532E-2</v>
      </c>
      <c r="Y579" s="2">
        <f t="shared" si="84"/>
        <v>1.4771608772123527E-2</v>
      </c>
      <c r="Z579">
        <f t="shared" si="85"/>
        <v>8.3881754424706273E-4</v>
      </c>
      <c r="AA579">
        <f t="shared" si="80"/>
        <v>7.0361487253667306E-7</v>
      </c>
    </row>
    <row r="580" spans="19:27" x14ac:dyDescent="0.2">
      <c r="S580">
        <v>-1.9580000000000001E-3</v>
      </c>
      <c r="T580">
        <v>-1.5833099999999999E-2</v>
      </c>
      <c r="U580" s="2"/>
      <c r="V580">
        <f t="shared" si="81"/>
        <v>2.9166899999999999E-2</v>
      </c>
      <c r="W580">
        <f t="shared" si="82"/>
        <v>2.9543217544247061E-2</v>
      </c>
      <c r="X580" s="2">
        <f t="shared" si="83"/>
        <v>1.4771608772123532E-2</v>
      </c>
      <c r="Y580" s="2">
        <f t="shared" si="84"/>
        <v>1.4771608772123527E-2</v>
      </c>
      <c r="Z580">
        <f t="shared" si="85"/>
        <v>3.7631754424706162E-4</v>
      </c>
      <c r="AA580">
        <f t="shared" si="80"/>
        <v>1.4161489410813919E-7</v>
      </c>
    </row>
    <row r="581" spans="19:27" x14ac:dyDescent="0.2">
      <c r="S581">
        <v>-1.957E-3</v>
      </c>
      <c r="T581">
        <v>-1.48202E-2</v>
      </c>
      <c r="U581" s="2"/>
      <c r="V581">
        <f t="shared" si="81"/>
        <v>3.01798E-2</v>
      </c>
      <c r="W581">
        <f t="shared" si="82"/>
        <v>2.9543217544247061E-2</v>
      </c>
      <c r="X581" s="2">
        <f t="shared" si="83"/>
        <v>1.4771608772123532E-2</v>
      </c>
      <c r="Y581" s="2">
        <f t="shared" si="84"/>
        <v>1.4771608772123527E-2</v>
      </c>
      <c r="Z581">
        <f t="shared" si="85"/>
        <v>-6.3658245575293898E-4</v>
      </c>
      <c r="AA581">
        <f t="shared" si="80"/>
        <v>4.052372229724425E-7</v>
      </c>
    </row>
    <row r="582" spans="19:27" x14ac:dyDescent="0.2">
      <c r="S582">
        <v>-1.9559999999999998E-3</v>
      </c>
      <c r="T582">
        <v>-1.47279E-2</v>
      </c>
      <c r="U582" s="2"/>
      <c r="V582">
        <f t="shared" si="81"/>
        <v>3.0272099999999996E-2</v>
      </c>
      <c r="W582">
        <f t="shared" si="82"/>
        <v>2.9543217544247061E-2</v>
      </c>
      <c r="X582" s="2">
        <f t="shared" si="83"/>
        <v>1.4771608772123532E-2</v>
      </c>
      <c r="Y582" s="2">
        <f t="shared" si="84"/>
        <v>1.4771608772123527E-2</v>
      </c>
      <c r="Z582">
        <f t="shared" si="85"/>
        <v>-7.2888245575293553E-4</v>
      </c>
      <c r="AA582">
        <f t="shared" si="80"/>
        <v>5.3126963430443006E-7</v>
      </c>
    </row>
    <row r="583" spans="19:27" x14ac:dyDescent="0.2">
      <c r="S583">
        <v>-1.9550000000000001E-3</v>
      </c>
      <c r="T583">
        <v>-1.4852499999999999E-2</v>
      </c>
      <c r="U583" s="2"/>
      <c r="V583">
        <f t="shared" si="81"/>
        <v>3.0147500000000001E-2</v>
      </c>
      <c r="W583">
        <f t="shared" si="82"/>
        <v>2.9543217544247061E-2</v>
      </c>
      <c r="X583" s="2">
        <f t="shared" si="83"/>
        <v>1.4771608772123532E-2</v>
      </c>
      <c r="Y583" s="2">
        <f t="shared" si="84"/>
        <v>1.4771608772123527E-2</v>
      </c>
      <c r="Z583">
        <f t="shared" si="85"/>
        <v>-6.0428245575293998E-4</v>
      </c>
      <c r="AA583">
        <f t="shared" si="80"/>
        <v>3.6515728633080387E-7</v>
      </c>
    </row>
    <row r="584" spans="19:27" x14ac:dyDescent="0.2">
      <c r="S584">
        <v>-1.954E-3</v>
      </c>
      <c r="T584">
        <v>-1.5073700000000001E-2</v>
      </c>
      <c r="U584" s="2"/>
      <c r="V584">
        <f t="shared" si="81"/>
        <v>2.9926299999999996E-2</v>
      </c>
      <c r="W584">
        <f t="shared" si="82"/>
        <v>2.9543217544247061E-2</v>
      </c>
      <c r="X584" s="2">
        <f t="shared" si="83"/>
        <v>1.4771608772123532E-2</v>
      </c>
      <c r="Y584" s="2">
        <f t="shared" si="84"/>
        <v>1.4771608772123527E-2</v>
      </c>
      <c r="Z584">
        <f t="shared" si="85"/>
        <v>-3.8308245575293526E-4</v>
      </c>
      <c r="AA584">
        <f t="shared" si="80"/>
        <v>1.467521679056996E-7</v>
      </c>
    </row>
    <row r="585" spans="19:27" x14ac:dyDescent="0.2">
      <c r="S585">
        <v>-1.9530000000000001E-3</v>
      </c>
      <c r="T585">
        <v>-1.52511E-2</v>
      </c>
      <c r="U585" s="2"/>
      <c r="V585">
        <f t="shared" si="81"/>
        <v>2.9748899999999998E-2</v>
      </c>
      <c r="W585">
        <f t="shared" si="82"/>
        <v>2.9543217544247061E-2</v>
      </c>
      <c r="X585" s="2">
        <f t="shared" si="83"/>
        <v>1.4771608772123532E-2</v>
      </c>
      <c r="Y585" s="2">
        <f t="shared" si="84"/>
        <v>1.4771608772123527E-2</v>
      </c>
      <c r="Z585">
        <f t="shared" si="85"/>
        <v>-2.0568245575293756E-4</v>
      </c>
      <c r="AA585">
        <f t="shared" si="80"/>
        <v>4.230527260455912E-8</v>
      </c>
    </row>
    <row r="586" spans="19:27" x14ac:dyDescent="0.2">
      <c r="S586">
        <v>-1.952E-3</v>
      </c>
      <c r="T586">
        <v>-1.5346E-2</v>
      </c>
      <c r="U586" s="2"/>
      <c r="V586">
        <f t="shared" si="81"/>
        <v>2.9654E-2</v>
      </c>
      <c r="W586">
        <f t="shared" si="82"/>
        <v>2.9543217544247061E-2</v>
      </c>
      <c r="X586" s="2">
        <f t="shared" si="83"/>
        <v>1.4771608772123532E-2</v>
      </c>
      <c r="Y586" s="2">
        <f t="shared" si="84"/>
        <v>1.4771608772123527E-2</v>
      </c>
      <c r="Z586">
        <f t="shared" si="85"/>
        <v>-1.107824557529391E-4</v>
      </c>
      <c r="AA586">
        <f t="shared" si="80"/>
        <v>1.227275250265191E-8</v>
      </c>
    </row>
    <row r="587" spans="19:27" x14ac:dyDescent="0.2">
      <c r="S587">
        <v>-1.951E-3</v>
      </c>
      <c r="T587">
        <v>-1.5821499999999999E-2</v>
      </c>
      <c r="U587" s="2"/>
      <c r="V587">
        <f t="shared" si="81"/>
        <v>2.91785E-2</v>
      </c>
      <c r="W587">
        <f t="shared" si="82"/>
        <v>2.9543217544247061E-2</v>
      </c>
      <c r="X587" s="2">
        <f t="shared" si="83"/>
        <v>1.4771608772123532E-2</v>
      </c>
      <c r="Y587" s="2">
        <f t="shared" si="84"/>
        <v>1.4771608772123527E-2</v>
      </c>
      <c r="Z587">
        <f t="shared" si="85"/>
        <v>3.6471754424706113E-4</v>
      </c>
      <c r="AA587">
        <f t="shared" si="80"/>
        <v>1.3301888708160699E-7</v>
      </c>
    </row>
    <row r="588" spans="19:27" x14ac:dyDescent="0.2">
      <c r="S588">
        <v>-1.9499999999999999E-3</v>
      </c>
      <c r="T588">
        <v>-1.6007899999999999E-2</v>
      </c>
      <c r="U588" s="2"/>
      <c r="V588">
        <f t="shared" si="81"/>
        <v>2.89921E-2</v>
      </c>
      <c r="W588">
        <f t="shared" si="82"/>
        <v>2.9543217544247061E-2</v>
      </c>
      <c r="X588" s="2">
        <f t="shared" si="83"/>
        <v>1.4771608772123532E-2</v>
      </c>
      <c r="Y588" s="2">
        <f t="shared" si="84"/>
        <v>1.4771608772123527E-2</v>
      </c>
      <c r="Z588">
        <f t="shared" si="85"/>
        <v>5.5111754424706089E-4</v>
      </c>
      <c r="AA588">
        <f t="shared" si="80"/>
        <v>3.0373054757691113E-7</v>
      </c>
    </row>
    <row r="589" spans="19:27" x14ac:dyDescent="0.2">
      <c r="S589">
        <v>-1.949E-3</v>
      </c>
      <c r="T589">
        <v>-1.5564700000000001E-2</v>
      </c>
      <c r="U589" s="2"/>
      <c r="V589">
        <f t="shared" si="81"/>
        <v>2.9435299999999998E-2</v>
      </c>
      <c r="W589">
        <f t="shared" si="82"/>
        <v>2.9543217544247061E-2</v>
      </c>
      <c r="X589" s="2">
        <f t="shared" si="83"/>
        <v>1.4771608772123532E-2</v>
      </c>
      <c r="Y589" s="2">
        <f t="shared" si="84"/>
        <v>1.4771608772123527E-2</v>
      </c>
      <c r="Z589">
        <f t="shared" si="85"/>
        <v>1.0791754424706312E-4</v>
      </c>
      <c r="AA589">
        <f t="shared" si="80"/>
        <v>1.1646196356316827E-8</v>
      </c>
    </row>
    <row r="590" spans="19:27" x14ac:dyDescent="0.2">
      <c r="S590">
        <v>-1.9480000000000001E-3</v>
      </c>
      <c r="T590">
        <v>-1.5128600000000001E-2</v>
      </c>
      <c r="U590" s="2"/>
      <c r="V590">
        <f t="shared" si="81"/>
        <v>2.9871399999999999E-2</v>
      </c>
      <c r="W590">
        <f t="shared" si="82"/>
        <v>2.9543217544247061E-2</v>
      </c>
      <c r="X590" s="2">
        <f t="shared" si="83"/>
        <v>1.4771608772123532E-2</v>
      </c>
      <c r="Y590" s="2">
        <f t="shared" si="84"/>
        <v>1.4771608772123527E-2</v>
      </c>
      <c r="Z590">
        <f t="shared" si="85"/>
        <v>-3.2818245575293864E-4</v>
      </c>
      <c r="AA590">
        <f t="shared" si="80"/>
        <v>1.0770372426402953E-7</v>
      </c>
    </row>
    <row r="591" spans="19:27" x14ac:dyDescent="0.2">
      <c r="S591">
        <v>-1.9469999999999999E-3</v>
      </c>
      <c r="T591">
        <v>-1.4756999999999999E-2</v>
      </c>
      <c r="U591" s="2"/>
      <c r="V591">
        <f t="shared" si="81"/>
        <v>3.0242999999999999E-2</v>
      </c>
      <c r="W591">
        <f t="shared" si="82"/>
        <v>2.9543217544247061E-2</v>
      </c>
      <c r="X591" s="2">
        <f t="shared" si="83"/>
        <v>1.4771608772123532E-2</v>
      </c>
      <c r="Y591" s="2">
        <f t="shared" si="84"/>
        <v>1.4771608772123527E-2</v>
      </c>
      <c r="Z591">
        <f t="shared" si="85"/>
        <v>-6.9978245575293835E-4</v>
      </c>
      <c r="AA591">
        <f t="shared" si="80"/>
        <v>4.8969548537961315E-7</v>
      </c>
    </row>
    <row r="592" spans="19:27" x14ac:dyDescent="0.2">
      <c r="S592">
        <v>-1.946E-3</v>
      </c>
      <c r="T592">
        <v>-1.5134999999999999E-2</v>
      </c>
      <c r="U592" s="2"/>
      <c r="V592">
        <f t="shared" si="81"/>
        <v>2.9864999999999999E-2</v>
      </c>
      <c r="W592">
        <f t="shared" si="82"/>
        <v>2.9543217544247061E-2</v>
      </c>
      <c r="X592" s="2">
        <f t="shared" si="83"/>
        <v>1.4771608772123532E-2</v>
      </c>
      <c r="Y592" s="2">
        <f t="shared" si="84"/>
        <v>1.4771608772123527E-2</v>
      </c>
      <c r="Z592">
        <f t="shared" si="85"/>
        <v>-3.2178245575293848E-4</v>
      </c>
      <c r="AA592">
        <f t="shared" si="80"/>
        <v>1.0354394883039181E-7</v>
      </c>
    </row>
    <row r="593" spans="19:27" x14ac:dyDescent="0.2">
      <c r="S593">
        <v>-1.9449999999999999E-3</v>
      </c>
      <c r="T593">
        <v>-1.5573099999999999E-2</v>
      </c>
      <c r="U593" s="2"/>
      <c r="V593">
        <f t="shared" si="81"/>
        <v>2.9426899999999999E-2</v>
      </c>
      <c r="W593">
        <f t="shared" si="82"/>
        <v>2.9543217544247061E-2</v>
      </c>
      <c r="X593" s="2">
        <f t="shared" si="83"/>
        <v>1.4771608772123532E-2</v>
      </c>
      <c r="Y593" s="2">
        <f t="shared" si="84"/>
        <v>1.4771608772123527E-2</v>
      </c>
      <c r="Z593">
        <f t="shared" si="85"/>
        <v>1.1631754424706181E-4</v>
      </c>
      <c r="AA593">
        <f t="shared" si="80"/>
        <v>1.3529771099667181E-8</v>
      </c>
    </row>
    <row r="594" spans="19:27" x14ac:dyDescent="0.2">
      <c r="S594">
        <v>-1.944E-3</v>
      </c>
      <c r="T594">
        <v>-1.5576899999999999E-2</v>
      </c>
      <c r="U594" s="2"/>
      <c r="V594">
        <f t="shared" si="81"/>
        <v>2.9423100000000001E-2</v>
      </c>
      <c r="W594">
        <f t="shared" si="82"/>
        <v>2.9543217544247061E-2</v>
      </c>
      <c r="X594" s="2">
        <f t="shared" si="83"/>
        <v>1.4771608772123532E-2</v>
      </c>
      <c r="Y594" s="2">
        <f t="shared" si="84"/>
        <v>1.4771608772123527E-2</v>
      </c>
      <c r="Z594">
        <f t="shared" si="85"/>
        <v>1.2011754424706006E-4</v>
      </c>
      <c r="AA594">
        <f t="shared" si="80"/>
        <v>1.4428224435944431E-8</v>
      </c>
    </row>
    <row r="595" spans="19:27" x14ac:dyDescent="0.2">
      <c r="S595">
        <v>-1.9430000000000001E-3</v>
      </c>
      <c r="T595">
        <v>-1.53286E-2</v>
      </c>
      <c r="U595" s="2"/>
      <c r="V595">
        <f t="shared" si="81"/>
        <v>2.9671400000000001E-2</v>
      </c>
      <c r="W595">
        <f t="shared" si="82"/>
        <v>2.9543217544247061E-2</v>
      </c>
      <c r="X595" s="2">
        <f t="shared" si="83"/>
        <v>1.4771608772123532E-2</v>
      </c>
      <c r="Y595" s="2">
        <f t="shared" si="84"/>
        <v>1.4771608772123527E-2</v>
      </c>
      <c r="Z595">
        <f t="shared" si="85"/>
        <v>-1.2818245575293985E-4</v>
      </c>
      <c r="AA595">
        <f t="shared" si="80"/>
        <v>1.6430741962854383E-8</v>
      </c>
    </row>
    <row r="596" spans="19:27" x14ac:dyDescent="0.2">
      <c r="S596">
        <v>-1.9419999999999999E-3</v>
      </c>
      <c r="T596">
        <v>-1.53963E-2</v>
      </c>
      <c r="U596" s="2"/>
      <c r="V596">
        <f t="shared" si="81"/>
        <v>2.9603699999999997E-2</v>
      </c>
      <c r="W596">
        <f t="shared" si="82"/>
        <v>2.9543217544247061E-2</v>
      </c>
      <c r="X596" s="2">
        <f t="shared" si="83"/>
        <v>1.4771608772123532E-2</v>
      </c>
      <c r="Y596" s="2">
        <f t="shared" si="84"/>
        <v>1.4771608772123527E-2</v>
      </c>
      <c r="Z596">
        <f t="shared" si="85"/>
        <v>-6.0482455752935982E-5</v>
      </c>
      <c r="AA596">
        <f t="shared" si="80"/>
        <v>3.6581274539058588E-9</v>
      </c>
    </row>
    <row r="597" spans="19:27" x14ac:dyDescent="0.2">
      <c r="S597">
        <v>-1.941E-3</v>
      </c>
      <c r="T597">
        <v>-1.57015E-2</v>
      </c>
      <c r="U597" s="2"/>
      <c r="V597">
        <f t="shared" si="81"/>
        <v>2.9298499999999998E-2</v>
      </c>
      <c r="W597">
        <f t="shared" si="82"/>
        <v>2.9543217544247061E-2</v>
      </c>
      <c r="X597" s="2">
        <f t="shared" si="83"/>
        <v>1.4771608772123532E-2</v>
      </c>
      <c r="Y597" s="2">
        <f t="shared" si="84"/>
        <v>1.4771608772123527E-2</v>
      </c>
      <c r="Z597">
        <f t="shared" si="85"/>
        <v>2.4471754424706255E-4</v>
      </c>
      <c r="AA597">
        <f t="shared" si="80"/>
        <v>5.9886676462313019E-8</v>
      </c>
    </row>
    <row r="598" spans="19:27" x14ac:dyDescent="0.2">
      <c r="S598">
        <v>-1.9400000000000001E-3</v>
      </c>
      <c r="T598">
        <v>-1.5642699999999999E-2</v>
      </c>
      <c r="U598" s="2"/>
      <c r="V598">
        <f t="shared" si="81"/>
        <v>2.9357299999999999E-2</v>
      </c>
      <c r="W598">
        <f t="shared" si="82"/>
        <v>2.9543217544247061E-2</v>
      </c>
      <c r="X598" s="2">
        <f t="shared" si="83"/>
        <v>1.4771608772123532E-2</v>
      </c>
      <c r="Y598" s="2">
        <f t="shared" si="84"/>
        <v>1.4771608772123527E-2</v>
      </c>
      <c r="Z598">
        <f t="shared" si="85"/>
        <v>1.8591754424706133E-4</v>
      </c>
      <c r="AA598">
        <f t="shared" si="80"/>
        <v>3.4565333258858009E-8</v>
      </c>
    </row>
    <row r="599" spans="19:27" x14ac:dyDescent="0.2">
      <c r="S599">
        <v>-1.939E-3</v>
      </c>
      <c r="T599">
        <v>-1.5181500000000001E-2</v>
      </c>
      <c r="U599" s="2"/>
      <c r="V599">
        <f t="shared" si="81"/>
        <v>2.9818499999999998E-2</v>
      </c>
      <c r="W599">
        <f t="shared" si="82"/>
        <v>2.9543217544247061E-2</v>
      </c>
      <c r="X599" s="2">
        <f t="shared" si="83"/>
        <v>1.4771608772123532E-2</v>
      </c>
      <c r="Y599" s="2">
        <f t="shared" si="84"/>
        <v>1.4771608772123527E-2</v>
      </c>
      <c r="Z599">
        <f t="shared" si="85"/>
        <v>-2.7528245575293708E-4</v>
      </c>
      <c r="AA599">
        <f t="shared" si="80"/>
        <v>7.5780430445367759E-8</v>
      </c>
    </row>
    <row r="600" spans="19:27" x14ac:dyDescent="0.2">
      <c r="S600">
        <v>-1.9380000000000001E-3</v>
      </c>
      <c r="T600">
        <v>-1.4622100000000001E-2</v>
      </c>
      <c r="U600" s="2"/>
      <c r="V600">
        <f t="shared" si="81"/>
        <v>3.0377899999999999E-2</v>
      </c>
      <c r="W600">
        <f t="shared" si="82"/>
        <v>2.9543217544247061E-2</v>
      </c>
      <c r="X600" s="2">
        <f t="shared" si="83"/>
        <v>1.4771608772123532E-2</v>
      </c>
      <c r="Y600" s="2">
        <f t="shared" si="84"/>
        <v>1.4771608772123527E-2</v>
      </c>
      <c r="Z600">
        <f t="shared" si="85"/>
        <v>-8.3468245575293865E-4</v>
      </c>
      <c r="AA600">
        <f t="shared" si="80"/>
        <v>6.9669480194175635E-7</v>
      </c>
    </row>
    <row r="601" spans="19:27" x14ac:dyDescent="0.2">
      <c r="S601">
        <v>-1.9369999999999999E-3</v>
      </c>
      <c r="T601">
        <v>-1.4661499999999999E-2</v>
      </c>
      <c r="U601" s="2"/>
      <c r="V601">
        <f t="shared" si="81"/>
        <v>3.0338499999999997E-2</v>
      </c>
      <c r="W601">
        <f t="shared" si="82"/>
        <v>2.9543217544247061E-2</v>
      </c>
      <c r="X601" s="2">
        <f t="shared" si="83"/>
        <v>1.4771608772123532E-2</v>
      </c>
      <c r="Y601" s="2">
        <f t="shared" si="84"/>
        <v>1.4771608772123527E-2</v>
      </c>
      <c r="Z601">
        <f t="shared" si="85"/>
        <v>-7.9528245575293671E-4</v>
      </c>
      <c r="AA601">
        <f t="shared" si="80"/>
        <v>6.3247418442842178E-7</v>
      </c>
    </row>
    <row r="602" spans="19:27" x14ac:dyDescent="0.2">
      <c r="S602">
        <v>-1.936E-3</v>
      </c>
      <c r="T602">
        <v>-1.4937000000000001E-2</v>
      </c>
      <c r="U602" s="2"/>
      <c r="V602">
        <f t="shared" si="81"/>
        <v>3.0062999999999999E-2</v>
      </c>
      <c r="W602">
        <f t="shared" si="82"/>
        <v>2.9543217544247061E-2</v>
      </c>
      <c r="X602" s="2">
        <f t="shared" si="83"/>
        <v>1.4771608772123532E-2</v>
      </c>
      <c r="Y602" s="2">
        <f t="shared" si="84"/>
        <v>1.4771608772123527E-2</v>
      </c>
      <c r="Z602">
        <f t="shared" si="85"/>
        <v>-5.1978245575293874E-4</v>
      </c>
      <c r="AA602">
        <f t="shared" si="80"/>
        <v>2.7017380130855575E-7</v>
      </c>
    </row>
    <row r="603" spans="19:27" x14ac:dyDescent="0.2">
      <c r="S603">
        <v>-1.9350000000000001E-3</v>
      </c>
      <c r="T603">
        <v>-1.4985399999999999E-2</v>
      </c>
      <c r="U603" s="2"/>
      <c r="V603">
        <f t="shared" si="81"/>
        <v>3.0014599999999999E-2</v>
      </c>
      <c r="W603">
        <f t="shared" si="82"/>
        <v>2.9543217544247061E-2</v>
      </c>
      <c r="X603" s="2">
        <f t="shared" si="83"/>
        <v>1.4771608772123532E-2</v>
      </c>
      <c r="Y603" s="2">
        <f t="shared" si="84"/>
        <v>1.4771608772123527E-2</v>
      </c>
      <c r="Z603">
        <f t="shared" si="85"/>
        <v>-4.7138245575293822E-4</v>
      </c>
      <c r="AA603">
        <f t="shared" si="80"/>
        <v>2.2220141959167075E-7</v>
      </c>
    </row>
    <row r="604" spans="19:27" x14ac:dyDescent="0.2">
      <c r="S604">
        <v>-1.934E-3</v>
      </c>
      <c r="T604">
        <v>-1.4525400000000001E-2</v>
      </c>
      <c r="U604" s="2"/>
      <c r="V604">
        <f t="shared" si="81"/>
        <v>3.0474599999999998E-2</v>
      </c>
      <c r="W604">
        <f t="shared" si="82"/>
        <v>2.9543217544247061E-2</v>
      </c>
      <c r="X604" s="2">
        <f t="shared" si="83"/>
        <v>1.4771608772123532E-2</v>
      </c>
      <c r="Y604" s="2">
        <f t="shared" si="84"/>
        <v>1.4771608772123527E-2</v>
      </c>
      <c r="Z604">
        <f t="shared" si="85"/>
        <v>-9.3138245575293682E-4</v>
      </c>
      <c r="AA604">
        <f t="shared" si="80"/>
        <v>8.6747327888437133E-7</v>
      </c>
    </row>
    <row r="605" spans="19:27" x14ac:dyDescent="0.2">
      <c r="S605">
        <v>-1.933E-3</v>
      </c>
      <c r="T605">
        <v>-1.43409E-2</v>
      </c>
      <c r="U605" s="2"/>
      <c r="V605">
        <f t="shared" si="81"/>
        <v>3.0659099999999998E-2</v>
      </c>
      <c r="W605">
        <f t="shared" si="82"/>
        <v>2.9543217544247061E-2</v>
      </c>
      <c r="X605" s="2">
        <f t="shared" si="83"/>
        <v>1.4771608772123532E-2</v>
      </c>
      <c r="Y605" s="2">
        <f t="shared" si="84"/>
        <v>1.4771608772123527E-2</v>
      </c>
      <c r="Z605">
        <f t="shared" si="85"/>
        <v>-1.1158824557529375E-3</v>
      </c>
      <c r="AA605">
        <f t="shared" si="80"/>
        <v>1.2451936550572064E-6</v>
      </c>
    </row>
    <row r="606" spans="19:27" x14ac:dyDescent="0.2">
      <c r="S606">
        <v>-1.9319999999999999E-3</v>
      </c>
      <c r="T606">
        <v>-1.47796E-2</v>
      </c>
      <c r="U606" s="2"/>
      <c r="V606">
        <f t="shared" si="81"/>
        <v>3.0220399999999998E-2</v>
      </c>
      <c r="W606">
        <f t="shared" si="82"/>
        <v>2.9543217544247061E-2</v>
      </c>
      <c r="X606" s="2">
        <f t="shared" si="83"/>
        <v>1.4771608772123532E-2</v>
      </c>
      <c r="Y606" s="2">
        <f t="shared" si="84"/>
        <v>1.4771608772123527E-2</v>
      </c>
      <c r="Z606">
        <f t="shared" si="85"/>
        <v>-6.7718245575293726E-4</v>
      </c>
      <c r="AA606">
        <f t="shared" si="80"/>
        <v>4.5857607837957884E-7</v>
      </c>
    </row>
    <row r="607" spans="19:27" x14ac:dyDescent="0.2">
      <c r="S607">
        <v>-1.931E-3</v>
      </c>
      <c r="T607">
        <v>-1.5440799999999999E-2</v>
      </c>
      <c r="U607" s="2"/>
      <c r="V607">
        <f t="shared" si="81"/>
        <v>2.9559200000000001E-2</v>
      </c>
      <c r="W607">
        <f t="shared" si="82"/>
        <v>2.9543217544247061E-2</v>
      </c>
      <c r="X607" s="2">
        <f t="shared" si="83"/>
        <v>1.4771608772123532E-2</v>
      </c>
      <c r="Y607" s="2">
        <f t="shared" si="84"/>
        <v>1.4771608772123527E-2</v>
      </c>
      <c r="Z607">
        <f t="shared" si="85"/>
        <v>-1.598245575294005E-5</v>
      </c>
      <c r="AA607">
        <f t="shared" si="80"/>
        <v>2.5543889189468652E-10</v>
      </c>
    </row>
    <row r="608" spans="19:27" x14ac:dyDescent="0.2">
      <c r="S608">
        <v>-1.9300000000000001E-3</v>
      </c>
      <c r="T608">
        <v>-1.5635699999999999E-2</v>
      </c>
      <c r="U608" s="2"/>
      <c r="V608">
        <f t="shared" si="81"/>
        <v>2.9364299999999999E-2</v>
      </c>
      <c r="W608">
        <f t="shared" si="82"/>
        <v>2.9543217544247061E-2</v>
      </c>
      <c r="X608" s="2">
        <f t="shared" si="83"/>
        <v>1.4771608772123532E-2</v>
      </c>
      <c r="Y608" s="2">
        <f t="shared" si="84"/>
        <v>1.4771608772123527E-2</v>
      </c>
      <c r="Z608">
        <f t="shared" si="85"/>
        <v>1.7891754424706127E-4</v>
      </c>
      <c r="AA608">
        <f t="shared" si="80"/>
        <v>3.2011487639399127E-8</v>
      </c>
    </row>
    <row r="609" spans="19:27" x14ac:dyDescent="0.2">
      <c r="S609">
        <v>-1.9289999999999999E-3</v>
      </c>
      <c r="T609">
        <v>-1.50621E-2</v>
      </c>
      <c r="U609" s="2"/>
      <c r="V609">
        <f t="shared" si="81"/>
        <v>2.9937899999999996E-2</v>
      </c>
      <c r="W609">
        <f t="shared" si="82"/>
        <v>2.9543217544247061E-2</v>
      </c>
      <c r="X609" s="2">
        <f t="shared" si="83"/>
        <v>1.4771608772123532E-2</v>
      </c>
      <c r="Y609" s="2">
        <f t="shared" si="84"/>
        <v>1.4771608772123527E-2</v>
      </c>
      <c r="Z609">
        <f t="shared" si="85"/>
        <v>-3.9468245575293576E-4</v>
      </c>
      <c r="AA609">
        <f t="shared" si="80"/>
        <v>1.5577424087916808E-7</v>
      </c>
    </row>
    <row r="610" spans="19:27" x14ac:dyDescent="0.2">
      <c r="S610">
        <v>-1.928E-3</v>
      </c>
      <c r="T610">
        <v>-1.50286E-2</v>
      </c>
      <c r="U610" s="2"/>
      <c r="V610">
        <f t="shared" si="81"/>
        <v>2.9971399999999999E-2</v>
      </c>
      <c r="W610">
        <f t="shared" si="82"/>
        <v>2.9543217544247061E-2</v>
      </c>
      <c r="X610" s="2">
        <f t="shared" si="83"/>
        <v>1.4771608772123532E-2</v>
      </c>
      <c r="Y610" s="2">
        <f t="shared" si="84"/>
        <v>1.4771608772123527E-2</v>
      </c>
      <c r="Z610">
        <f t="shared" si="85"/>
        <v>-4.2818245575293803E-4</v>
      </c>
      <c r="AA610">
        <f t="shared" si="80"/>
        <v>1.8334021541461674E-7</v>
      </c>
    </row>
    <row r="611" spans="19:27" x14ac:dyDescent="0.2">
      <c r="S611">
        <v>-1.9269999999999999E-3</v>
      </c>
      <c r="T611">
        <v>-1.49783E-2</v>
      </c>
      <c r="U611" s="2"/>
      <c r="V611">
        <f t="shared" si="81"/>
        <v>3.0021699999999998E-2</v>
      </c>
      <c r="W611">
        <f t="shared" si="82"/>
        <v>2.9543217544247061E-2</v>
      </c>
      <c r="X611" s="2">
        <f t="shared" si="83"/>
        <v>1.4771608772123532E-2</v>
      </c>
      <c r="Y611" s="2">
        <f t="shared" si="84"/>
        <v>1.4771608772123527E-2</v>
      </c>
      <c r="Z611">
        <f t="shared" si="85"/>
        <v>-4.7848245575293769E-4</v>
      </c>
      <c r="AA611">
        <f t="shared" si="80"/>
        <v>2.2894546046336198E-7</v>
      </c>
    </row>
    <row r="612" spans="19:27" x14ac:dyDescent="0.2">
      <c r="S612">
        <v>-1.926E-3</v>
      </c>
      <c r="T612">
        <v>-1.5051200000000001E-2</v>
      </c>
      <c r="U612" s="2"/>
      <c r="V612">
        <f t="shared" si="81"/>
        <v>2.9948799999999998E-2</v>
      </c>
      <c r="W612">
        <f t="shared" si="82"/>
        <v>2.9543217544247061E-2</v>
      </c>
      <c r="X612" s="2">
        <f t="shared" si="83"/>
        <v>1.4771608772123532E-2</v>
      </c>
      <c r="Y612" s="2">
        <f t="shared" si="84"/>
        <v>1.4771608772123527E-2</v>
      </c>
      <c r="Z612">
        <f t="shared" si="85"/>
        <v>-4.0558245575293694E-4</v>
      </c>
      <c r="AA612">
        <f t="shared" si="80"/>
        <v>1.6449712841458306E-7</v>
      </c>
    </row>
    <row r="613" spans="19:27" x14ac:dyDescent="0.2">
      <c r="S613">
        <v>-1.9250000000000001E-3</v>
      </c>
      <c r="T613">
        <v>-1.4977600000000001E-2</v>
      </c>
      <c r="U613" s="2"/>
      <c r="V613">
        <f t="shared" si="81"/>
        <v>3.0022399999999998E-2</v>
      </c>
      <c r="W613">
        <f t="shared" si="82"/>
        <v>2.9543217544247061E-2</v>
      </c>
      <c r="X613" s="2">
        <f t="shared" si="83"/>
        <v>1.4771608772123532E-2</v>
      </c>
      <c r="Y613" s="2">
        <f t="shared" si="84"/>
        <v>1.4771608772123527E-2</v>
      </c>
      <c r="Z613">
        <f t="shared" si="85"/>
        <v>-4.79182455752937E-4</v>
      </c>
      <c r="AA613">
        <f t="shared" ref="AA613:AA676" si="86">Z613^2</f>
        <v>2.2961582590141541E-7</v>
      </c>
    </row>
    <row r="614" spans="19:27" x14ac:dyDescent="0.2">
      <c r="S614">
        <v>-1.9239999999999999E-3</v>
      </c>
      <c r="T614">
        <v>-1.3965999999999999E-2</v>
      </c>
      <c r="U614" s="2"/>
      <c r="V614">
        <f t="shared" ref="V614:V677" si="87">T614+$V$35</f>
        <v>3.1033999999999999E-2</v>
      </c>
      <c r="W614">
        <f t="shared" ref="W614:W677" si="88">X614+Y614</f>
        <v>2.9543217544247061E-2</v>
      </c>
      <c r="X614" s="2">
        <f t="shared" ref="X614:X677" si="89">$T$6*EXP(-4*LN(2)*((U614-$T$8)^2)/($T$7^2))+$T$9</f>
        <v>1.4771608772123532E-2</v>
      </c>
      <c r="Y614" s="2">
        <f t="shared" ref="Y614:Y677" si="90">$U$6*EXP(-4*LN(2)*((U614-$U$8)^2)/($U$7^2))+$U$9</f>
        <v>1.4771608772123527E-2</v>
      </c>
      <c r="Z614">
        <f t="shared" ref="Z614:Z677" si="91">W614-V614</f>
        <v>-1.4907824557529384E-3</v>
      </c>
      <c r="AA614">
        <f t="shared" si="86"/>
        <v>2.2224323303807615E-6</v>
      </c>
    </row>
    <row r="615" spans="19:27" x14ac:dyDescent="0.2">
      <c r="S615">
        <v>-1.923E-3</v>
      </c>
      <c r="T615">
        <v>-1.3255100000000001E-2</v>
      </c>
      <c r="U615" s="2"/>
      <c r="V615">
        <f t="shared" si="87"/>
        <v>3.17449E-2</v>
      </c>
      <c r="W615">
        <f t="shared" si="88"/>
        <v>2.9543217544247061E-2</v>
      </c>
      <c r="X615" s="2">
        <f t="shared" si="89"/>
        <v>1.4771608772123532E-2</v>
      </c>
      <c r="Y615" s="2">
        <f t="shared" si="90"/>
        <v>1.4771608772123527E-2</v>
      </c>
      <c r="Z615">
        <f t="shared" si="91"/>
        <v>-2.2016824557529388E-3</v>
      </c>
      <c r="AA615">
        <f t="shared" si="86"/>
        <v>4.8474056359702912E-6</v>
      </c>
    </row>
    <row r="616" spans="19:27" x14ac:dyDescent="0.2">
      <c r="S616">
        <v>-1.9220000000000001E-3</v>
      </c>
      <c r="T616">
        <v>-1.35093E-2</v>
      </c>
      <c r="U616" s="2"/>
      <c r="V616">
        <f t="shared" si="87"/>
        <v>3.1490699999999996E-2</v>
      </c>
      <c r="W616">
        <f t="shared" si="88"/>
        <v>2.9543217544247061E-2</v>
      </c>
      <c r="X616" s="2">
        <f t="shared" si="89"/>
        <v>1.4771608772123532E-2</v>
      </c>
      <c r="Y616" s="2">
        <f t="shared" si="90"/>
        <v>1.4771608772123527E-2</v>
      </c>
      <c r="Z616">
        <f t="shared" si="91"/>
        <v>-1.9474824557529358E-3</v>
      </c>
      <c r="AA616">
        <f t="shared" si="86"/>
        <v>3.7926879154654853E-6</v>
      </c>
    </row>
    <row r="617" spans="19:27" x14ac:dyDescent="0.2">
      <c r="S617">
        <v>-1.921E-3</v>
      </c>
      <c r="T617">
        <v>-1.4324699999999999E-2</v>
      </c>
      <c r="U617" s="2"/>
      <c r="V617">
        <f t="shared" si="87"/>
        <v>3.0675299999999999E-2</v>
      </c>
      <c r="W617">
        <f t="shared" si="88"/>
        <v>2.9543217544247061E-2</v>
      </c>
      <c r="X617" s="2">
        <f t="shared" si="89"/>
        <v>1.4771608772123532E-2</v>
      </c>
      <c r="Y617" s="2">
        <f t="shared" si="90"/>
        <v>1.4771608772123527E-2</v>
      </c>
      <c r="Z617">
        <f t="shared" si="91"/>
        <v>-1.1320824557529384E-3</v>
      </c>
      <c r="AA617">
        <f t="shared" si="86"/>
        <v>1.2816106866236038E-6</v>
      </c>
    </row>
    <row r="618" spans="19:27" x14ac:dyDescent="0.2">
      <c r="S618">
        <v>-1.92E-3</v>
      </c>
      <c r="T618">
        <v>-1.4348E-2</v>
      </c>
      <c r="U618" s="2"/>
      <c r="V618">
        <f t="shared" si="87"/>
        <v>3.0651999999999999E-2</v>
      </c>
      <c r="W618">
        <f t="shared" si="88"/>
        <v>2.9543217544247061E-2</v>
      </c>
      <c r="X618" s="2">
        <f t="shared" si="89"/>
        <v>1.4771608772123532E-2</v>
      </c>
      <c r="Y618" s="2">
        <f t="shared" si="90"/>
        <v>1.4771608772123527E-2</v>
      </c>
      <c r="Z618">
        <f t="shared" si="91"/>
        <v>-1.108782455752938E-3</v>
      </c>
      <c r="AA618">
        <f t="shared" si="86"/>
        <v>1.2293985341855159E-6</v>
      </c>
    </row>
    <row r="619" spans="19:27" x14ac:dyDescent="0.2">
      <c r="S619">
        <v>-1.9189999999999999E-3</v>
      </c>
      <c r="T619">
        <v>-1.4148600000000001E-2</v>
      </c>
      <c r="U619" s="2"/>
      <c r="V619">
        <f t="shared" si="87"/>
        <v>3.0851399999999998E-2</v>
      </c>
      <c r="W619">
        <f t="shared" si="88"/>
        <v>2.9543217544247061E-2</v>
      </c>
      <c r="X619" s="2">
        <f t="shared" si="89"/>
        <v>1.4771608772123532E-2</v>
      </c>
      <c r="Y619" s="2">
        <f t="shared" si="90"/>
        <v>1.4771608772123527E-2</v>
      </c>
      <c r="Z619">
        <f t="shared" si="91"/>
        <v>-1.3081824557529369E-3</v>
      </c>
      <c r="AA619">
        <f t="shared" si="86"/>
        <v>1.7113413375397846E-6</v>
      </c>
    </row>
    <row r="620" spans="19:27" x14ac:dyDescent="0.2">
      <c r="S620">
        <v>-1.918E-3</v>
      </c>
      <c r="T620">
        <v>-1.52234E-2</v>
      </c>
      <c r="U620" s="2"/>
      <c r="V620">
        <f t="shared" si="87"/>
        <v>2.97766E-2</v>
      </c>
      <c r="W620">
        <f t="shared" si="88"/>
        <v>2.9543217544247061E-2</v>
      </c>
      <c r="X620" s="2">
        <f t="shared" si="89"/>
        <v>1.4771608772123532E-2</v>
      </c>
      <c r="Y620" s="2">
        <f t="shared" si="90"/>
        <v>1.4771608772123527E-2</v>
      </c>
      <c r="Z620">
        <f t="shared" si="91"/>
        <v>-2.3338245575293959E-4</v>
      </c>
      <c r="AA620">
        <f t="shared" si="86"/>
        <v>5.4467370653272803E-8</v>
      </c>
    </row>
    <row r="621" spans="19:27" x14ac:dyDescent="0.2">
      <c r="S621">
        <v>-1.9170000000000001E-3</v>
      </c>
      <c r="T621">
        <v>-1.6533699999999998E-2</v>
      </c>
      <c r="U621" s="2"/>
      <c r="V621">
        <f t="shared" si="87"/>
        <v>2.84663E-2</v>
      </c>
      <c r="W621">
        <f t="shared" si="88"/>
        <v>2.9543217544247061E-2</v>
      </c>
      <c r="X621" s="2">
        <f t="shared" si="89"/>
        <v>1.4771608772123532E-2</v>
      </c>
      <c r="Y621" s="2">
        <f t="shared" si="90"/>
        <v>1.4771608772123527E-2</v>
      </c>
      <c r="Z621">
        <f t="shared" si="91"/>
        <v>1.0769175442470608E-3</v>
      </c>
      <c r="AA621">
        <f t="shared" si="86"/>
        <v>1.1597513971071201E-6</v>
      </c>
    </row>
    <row r="622" spans="19:27" x14ac:dyDescent="0.2">
      <c r="S622">
        <v>-1.916E-3</v>
      </c>
      <c r="T622">
        <v>-1.7642700000000001E-2</v>
      </c>
      <c r="U622" s="2"/>
      <c r="V622">
        <f t="shared" si="87"/>
        <v>2.7357299999999998E-2</v>
      </c>
      <c r="W622">
        <f t="shared" si="88"/>
        <v>2.9543217544247061E-2</v>
      </c>
      <c r="X622" s="2">
        <f t="shared" si="89"/>
        <v>1.4771608772123532E-2</v>
      </c>
      <c r="Y622" s="2">
        <f t="shared" si="90"/>
        <v>1.4771608772123527E-2</v>
      </c>
      <c r="Z622">
        <f t="shared" si="91"/>
        <v>2.1859175442470631E-3</v>
      </c>
      <c r="AA622">
        <f t="shared" si="86"/>
        <v>4.7782355102471114E-6</v>
      </c>
    </row>
    <row r="623" spans="19:27" x14ac:dyDescent="0.2">
      <c r="S623">
        <v>-1.915E-3</v>
      </c>
      <c r="T623">
        <v>-1.7442699999999998E-2</v>
      </c>
      <c r="U623" s="2"/>
      <c r="V623">
        <f t="shared" si="87"/>
        <v>2.75573E-2</v>
      </c>
      <c r="W623">
        <f t="shared" si="88"/>
        <v>2.9543217544247061E-2</v>
      </c>
      <c r="X623" s="2">
        <f t="shared" si="89"/>
        <v>1.4771608772123532E-2</v>
      </c>
      <c r="Y623" s="2">
        <f t="shared" si="90"/>
        <v>1.4771608772123527E-2</v>
      </c>
      <c r="Z623">
        <f t="shared" si="91"/>
        <v>1.9859175442470609E-3</v>
      </c>
      <c r="AA623">
        <f t="shared" si="86"/>
        <v>3.9438684925482769E-6</v>
      </c>
    </row>
    <row r="624" spans="19:27" x14ac:dyDescent="0.2">
      <c r="S624">
        <v>-1.9139999999999999E-3</v>
      </c>
      <c r="T624">
        <v>-1.6705899999999999E-2</v>
      </c>
      <c r="U624" s="2"/>
      <c r="V624">
        <f t="shared" si="87"/>
        <v>2.8294099999999999E-2</v>
      </c>
      <c r="W624">
        <f t="shared" si="88"/>
        <v>2.9543217544247061E-2</v>
      </c>
      <c r="X624" s="2">
        <f t="shared" si="89"/>
        <v>1.4771608772123532E-2</v>
      </c>
      <c r="Y624" s="2">
        <f t="shared" si="90"/>
        <v>1.4771608772123527E-2</v>
      </c>
      <c r="Z624">
        <f t="shared" si="91"/>
        <v>1.2491175442470616E-3</v>
      </c>
      <c r="AA624">
        <f t="shared" si="86"/>
        <v>1.5602946393458099E-6</v>
      </c>
    </row>
    <row r="625" spans="19:27" x14ac:dyDescent="0.2">
      <c r="S625">
        <v>-1.913E-3</v>
      </c>
      <c r="T625">
        <v>-1.5415E-2</v>
      </c>
      <c r="U625" s="2"/>
      <c r="V625">
        <f t="shared" si="87"/>
        <v>2.9585E-2</v>
      </c>
      <c r="W625">
        <f t="shared" si="88"/>
        <v>2.9543217544247061E-2</v>
      </c>
      <c r="X625" s="2">
        <f t="shared" si="89"/>
        <v>1.4771608772123532E-2</v>
      </c>
      <c r="Y625" s="2">
        <f t="shared" si="90"/>
        <v>1.4771608772123527E-2</v>
      </c>
      <c r="Z625">
        <f t="shared" si="91"/>
        <v>-4.1782455752939485E-5</v>
      </c>
      <c r="AA625">
        <f t="shared" si="86"/>
        <v>1.7457736087463458E-9</v>
      </c>
    </row>
    <row r="626" spans="19:27" x14ac:dyDescent="0.2">
      <c r="S626">
        <v>-1.9120000000000001E-3</v>
      </c>
      <c r="T626">
        <v>-1.4791199999999999E-2</v>
      </c>
      <c r="U626" s="2"/>
      <c r="V626">
        <f t="shared" si="87"/>
        <v>3.0208800000000001E-2</v>
      </c>
      <c r="W626">
        <f t="shared" si="88"/>
        <v>2.9543217544247061E-2</v>
      </c>
      <c r="X626" s="2">
        <f t="shared" si="89"/>
        <v>1.4771608772123532E-2</v>
      </c>
      <c r="Y626" s="2">
        <f t="shared" si="90"/>
        <v>1.4771608772123527E-2</v>
      </c>
      <c r="Z626">
        <f t="shared" si="91"/>
        <v>-6.6558245575294023E-4</v>
      </c>
      <c r="AA626">
        <f t="shared" si="86"/>
        <v>4.4300000540611466E-7</v>
      </c>
    </row>
    <row r="627" spans="19:27" x14ac:dyDescent="0.2">
      <c r="S627">
        <v>-1.9109999999999999E-3</v>
      </c>
      <c r="T627">
        <v>-1.4237E-2</v>
      </c>
      <c r="U627" s="2"/>
      <c r="V627">
        <f t="shared" si="87"/>
        <v>3.0762999999999999E-2</v>
      </c>
      <c r="W627">
        <f t="shared" si="88"/>
        <v>2.9543217544247061E-2</v>
      </c>
      <c r="X627" s="2">
        <f t="shared" si="89"/>
        <v>1.4771608772123532E-2</v>
      </c>
      <c r="Y627" s="2">
        <f t="shared" si="90"/>
        <v>1.4771608772123527E-2</v>
      </c>
      <c r="Z627">
        <f t="shared" si="91"/>
        <v>-1.219782455752938E-3</v>
      </c>
      <c r="AA627">
        <f t="shared" si="86"/>
        <v>1.487869239362668E-6</v>
      </c>
    </row>
    <row r="628" spans="19:27" x14ac:dyDescent="0.2">
      <c r="S628">
        <v>-1.91E-3</v>
      </c>
      <c r="T628">
        <v>-1.36247E-2</v>
      </c>
      <c r="U628" s="2"/>
      <c r="V628">
        <f t="shared" si="87"/>
        <v>3.1375299999999995E-2</v>
      </c>
      <c r="W628">
        <f t="shared" si="88"/>
        <v>2.9543217544247061E-2</v>
      </c>
      <c r="X628" s="2">
        <f t="shared" si="89"/>
        <v>1.4771608772123532E-2</v>
      </c>
      <c r="Y628" s="2">
        <f t="shared" si="90"/>
        <v>1.4771608772123527E-2</v>
      </c>
      <c r="Z628">
        <f t="shared" si="91"/>
        <v>-1.8320824557529342E-3</v>
      </c>
      <c r="AA628">
        <f t="shared" si="86"/>
        <v>3.356526124677702E-6</v>
      </c>
    </row>
    <row r="629" spans="19:27" x14ac:dyDescent="0.2">
      <c r="S629">
        <v>-1.9090000000000001E-3</v>
      </c>
      <c r="T629">
        <v>-1.2658300000000001E-2</v>
      </c>
      <c r="U629" s="2"/>
      <c r="V629">
        <f t="shared" si="87"/>
        <v>3.2341700000000001E-2</v>
      </c>
      <c r="W629">
        <f t="shared" si="88"/>
        <v>2.9543217544247061E-2</v>
      </c>
      <c r="X629" s="2">
        <f t="shared" si="89"/>
        <v>1.4771608772123532E-2</v>
      </c>
      <c r="Y629" s="2">
        <f t="shared" si="90"/>
        <v>1.4771608772123527E-2</v>
      </c>
      <c r="Z629">
        <f t="shared" si="91"/>
        <v>-2.7984824557529403E-3</v>
      </c>
      <c r="AA629">
        <f t="shared" si="86"/>
        <v>7.8315040551570072E-6</v>
      </c>
    </row>
    <row r="630" spans="19:27" x14ac:dyDescent="0.2">
      <c r="S630">
        <v>-1.908E-3</v>
      </c>
      <c r="T630">
        <v>-1.2759599999999999E-2</v>
      </c>
      <c r="U630" s="2"/>
      <c r="V630">
        <f t="shared" si="87"/>
        <v>3.2240400000000002E-2</v>
      </c>
      <c r="W630">
        <f t="shared" si="88"/>
        <v>2.9543217544247061E-2</v>
      </c>
      <c r="X630" s="2">
        <f t="shared" si="89"/>
        <v>1.4771608772123532E-2</v>
      </c>
      <c r="Y630" s="2">
        <f t="shared" si="90"/>
        <v>1.4771608772123527E-2</v>
      </c>
      <c r="Z630">
        <f t="shared" si="91"/>
        <v>-2.6971824557529417E-3</v>
      </c>
      <c r="AA630">
        <f t="shared" si="86"/>
        <v>7.2747931996214696E-6</v>
      </c>
    </row>
    <row r="631" spans="19:27" x14ac:dyDescent="0.2">
      <c r="S631">
        <v>-1.9070000000000001E-3</v>
      </c>
      <c r="T631">
        <v>-1.3195699999999999E-2</v>
      </c>
      <c r="U631" s="2"/>
      <c r="V631">
        <f t="shared" si="87"/>
        <v>3.1804300000000001E-2</v>
      </c>
      <c r="W631">
        <f t="shared" si="88"/>
        <v>2.9543217544247061E-2</v>
      </c>
      <c r="X631" s="2">
        <f t="shared" si="89"/>
        <v>1.4771608772123532E-2</v>
      </c>
      <c r="Y631" s="2">
        <f t="shared" si="90"/>
        <v>1.4771608772123527E-2</v>
      </c>
      <c r="Z631">
        <f t="shared" si="91"/>
        <v>-2.2610824557529399E-3</v>
      </c>
      <c r="AA631">
        <f t="shared" si="86"/>
        <v>5.1124938717137456E-6</v>
      </c>
    </row>
    <row r="632" spans="19:27" x14ac:dyDescent="0.2">
      <c r="S632">
        <v>-1.9059999999999999E-3</v>
      </c>
      <c r="T632">
        <v>-1.34602E-2</v>
      </c>
      <c r="U632" s="2"/>
      <c r="V632">
        <f t="shared" si="87"/>
        <v>3.15398E-2</v>
      </c>
      <c r="W632">
        <f t="shared" si="88"/>
        <v>2.9543217544247061E-2</v>
      </c>
      <c r="X632" s="2">
        <f t="shared" si="89"/>
        <v>1.4771608772123532E-2</v>
      </c>
      <c r="Y632" s="2">
        <f t="shared" si="90"/>
        <v>1.4771608772123527E-2</v>
      </c>
      <c r="Z632">
        <f t="shared" si="91"/>
        <v>-1.9965824557529391E-3</v>
      </c>
      <c r="AA632">
        <f t="shared" si="86"/>
        <v>3.9863415026204366E-6</v>
      </c>
    </row>
    <row r="633" spans="19:27" x14ac:dyDescent="0.2">
      <c r="S633">
        <v>-1.905E-3</v>
      </c>
      <c r="T633">
        <v>-1.3168600000000001E-2</v>
      </c>
      <c r="U633" s="2"/>
      <c r="V633">
        <f t="shared" si="87"/>
        <v>3.1831399999999996E-2</v>
      </c>
      <c r="W633">
        <f t="shared" si="88"/>
        <v>2.9543217544247061E-2</v>
      </c>
      <c r="X633" s="2">
        <f t="shared" si="89"/>
        <v>1.4771608772123532E-2</v>
      </c>
      <c r="Y633" s="2">
        <f t="shared" si="90"/>
        <v>1.4771608772123527E-2</v>
      </c>
      <c r="Z633">
        <f t="shared" si="91"/>
        <v>-2.2881824557529351E-3</v>
      </c>
      <c r="AA633">
        <f t="shared" si="86"/>
        <v>5.2357789508155326E-6</v>
      </c>
    </row>
    <row r="634" spans="19:27" x14ac:dyDescent="0.2">
      <c r="S634">
        <v>-1.9040000000000001E-3</v>
      </c>
      <c r="T634">
        <v>-1.3784100000000001E-2</v>
      </c>
      <c r="U634" s="2"/>
      <c r="V634">
        <f t="shared" si="87"/>
        <v>3.1215899999999998E-2</v>
      </c>
      <c r="W634">
        <f t="shared" si="88"/>
        <v>2.9543217544247061E-2</v>
      </c>
      <c r="X634" s="2">
        <f t="shared" si="89"/>
        <v>1.4771608772123532E-2</v>
      </c>
      <c r="Y634" s="2">
        <f t="shared" si="90"/>
        <v>1.4771608772123527E-2</v>
      </c>
      <c r="Z634">
        <f t="shared" si="91"/>
        <v>-1.6726824557529371E-3</v>
      </c>
      <c r="AA634">
        <f t="shared" si="86"/>
        <v>2.7978665977836764E-6</v>
      </c>
    </row>
    <row r="635" spans="19:27" x14ac:dyDescent="0.2">
      <c r="S635">
        <v>-1.903E-3</v>
      </c>
      <c r="T635">
        <v>-1.45408E-2</v>
      </c>
      <c r="U635" s="2"/>
      <c r="V635">
        <f t="shared" si="87"/>
        <v>3.0459199999999999E-2</v>
      </c>
      <c r="W635">
        <f t="shared" si="88"/>
        <v>2.9543217544247061E-2</v>
      </c>
      <c r="X635" s="2">
        <f t="shared" si="89"/>
        <v>1.4771608772123532E-2</v>
      </c>
      <c r="Y635" s="2">
        <f t="shared" si="90"/>
        <v>1.4771608772123527E-2</v>
      </c>
      <c r="Z635">
        <f t="shared" si="91"/>
        <v>-9.1598245575293807E-4</v>
      </c>
      <c r="AA635">
        <f t="shared" si="86"/>
        <v>8.3902385924718314E-7</v>
      </c>
    </row>
    <row r="636" spans="19:27" x14ac:dyDescent="0.2">
      <c r="S636">
        <v>-1.902E-3</v>
      </c>
      <c r="T636">
        <v>-1.51789E-2</v>
      </c>
      <c r="U636" s="2"/>
      <c r="V636">
        <f t="shared" si="87"/>
        <v>2.9821099999999996E-2</v>
      </c>
      <c r="W636">
        <f t="shared" si="88"/>
        <v>2.9543217544247061E-2</v>
      </c>
      <c r="X636" s="2">
        <f t="shared" si="89"/>
        <v>1.4771608772123532E-2</v>
      </c>
      <c r="Y636" s="2">
        <f t="shared" si="90"/>
        <v>1.4771608772123527E-2</v>
      </c>
      <c r="Z636">
        <f t="shared" si="91"/>
        <v>-2.7788245575293552E-4</v>
      </c>
      <c r="AA636">
        <f t="shared" si="86"/>
        <v>7.7218659215282164E-8</v>
      </c>
    </row>
    <row r="637" spans="19:27" x14ac:dyDescent="0.2">
      <c r="S637">
        <v>-1.9009999999999999E-3</v>
      </c>
      <c r="T637">
        <v>-1.5324000000000001E-2</v>
      </c>
      <c r="U637" s="2"/>
      <c r="V637">
        <f t="shared" si="87"/>
        <v>2.9675999999999998E-2</v>
      </c>
      <c r="W637">
        <f t="shared" si="88"/>
        <v>2.9543217544247061E-2</v>
      </c>
      <c r="X637" s="2">
        <f t="shared" si="89"/>
        <v>1.4771608772123532E-2</v>
      </c>
      <c r="Y637" s="2">
        <f t="shared" si="90"/>
        <v>1.4771608772123527E-2</v>
      </c>
      <c r="Z637">
        <f t="shared" si="91"/>
        <v>-1.3278245575293682E-4</v>
      </c>
      <c r="AA637">
        <f t="shared" si="86"/>
        <v>1.7631180555780624E-8</v>
      </c>
    </row>
    <row r="638" spans="19:27" x14ac:dyDescent="0.2">
      <c r="S638">
        <v>-1.9E-3</v>
      </c>
      <c r="T638">
        <v>-1.4849899999999999E-2</v>
      </c>
      <c r="U638" s="2"/>
      <c r="V638">
        <f t="shared" si="87"/>
        <v>3.0150099999999999E-2</v>
      </c>
      <c r="W638">
        <f t="shared" si="88"/>
        <v>2.9543217544247061E-2</v>
      </c>
      <c r="X638" s="2">
        <f t="shared" si="89"/>
        <v>1.4771608772123532E-2</v>
      </c>
      <c r="Y638" s="2">
        <f t="shared" si="90"/>
        <v>1.4771608772123527E-2</v>
      </c>
      <c r="Z638">
        <f t="shared" si="91"/>
        <v>-6.0688245575293842E-4</v>
      </c>
      <c r="AA638">
        <f t="shared" si="86"/>
        <v>3.6830631510071727E-7</v>
      </c>
    </row>
    <row r="639" spans="19:27" x14ac:dyDescent="0.2">
      <c r="S639">
        <v>-1.8990000000000001E-3</v>
      </c>
      <c r="T639">
        <v>-1.45608E-2</v>
      </c>
      <c r="U639" s="2"/>
      <c r="V639">
        <f t="shared" si="87"/>
        <v>3.04392E-2</v>
      </c>
      <c r="W639">
        <f t="shared" si="88"/>
        <v>2.9543217544247061E-2</v>
      </c>
      <c r="X639" s="2">
        <f t="shared" si="89"/>
        <v>1.4771608772123532E-2</v>
      </c>
      <c r="Y639" s="2">
        <f t="shared" si="90"/>
        <v>1.4771608772123527E-2</v>
      </c>
      <c r="Z639">
        <f t="shared" si="91"/>
        <v>-8.9598245575293889E-4</v>
      </c>
      <c r="AA639">
        <f t="shared" si="86"/>
        <v>8.0278456101706705E-7</v>
      </c>
    </row>
    <row r="640" spans="19:27" x14ac:dyDescent="0.2">
      <c r="S640">
        <v>-1.8979999999999999E-3</v>
      </c>
      <c r="T640">
        <v>-1.5786600000000001E-2</v>
      </c>
      <c r="U640" s="2"/>
      <c r="V640">
        <f t="shared" si="87"/>
        <v>2.9213399999999997E-2</v>
      </c>
      <c r="W640">
        <f t="shared" si="88"/>
        <v>2.9543217544247061E-2</v>
      </c>
      <c r="X640" s="2">
        <f t="shared" si="89"/>
        <v>1.4771608772123532E-2</v>
      </c>
      <c r="Y640" s="2">
        <f t="shared" si="90"/>
        <v>1.4771608772123527E-2</v>
      </c>
      <c r="Z640">
        <f t="shared" si="91"/>
        <v>3.2981754424706369E-4</v>
      </c>
      <c r="AA640">
        <f t="shared" si="86"/>
        <v>1.0877961249316382E-7</v>
      </c>
    </row>
    <row r="641" spans="19:27" x14ac:dyDescent="0.2">
      <c r="S641">
        <v>-1.897E-3</v>
      </c>
      <c r="T641">
        <v>-1.5783999999999999E-2</v>
      </c>
      <c r="U641" s="2"/>
      <c r="V641">
        <f t="shared" si="87"/>
        <v>2.9215999999999999E-2</v>
      </c>
      <c r="W641">
        <f t="shared" si="88"/>
        <v>2.9543217544247061E-2</v>
      </c>
      <c r="X641" s="2">
        <f t="shared" si="89"/>
        <v>1.4771608772123532E-2</v>
      </c>
      <c r="Y641" s="2">
        <f t="shared" si="90"/>
        <v>1.4771608772123527E-2</v>
      </c>
      <c r="Z641">
        <f t="shared" si="91"/>
        <v>3.2721754424706179E-4</v>
      </c>
      <c r="AA641">
        <f t="shared" si="86"/>
        <v>1.0707132126307784E-7</v>
      </c>
    </row>
    <row r="642" spans="19:27" x14ac:dyDescent="0.2">
      <c r="S642">
        <v>-1.8959999999999999E-3</v>
      </c>
      <c r="T642">
        <v>-1.5447900000000001E-2</v>
      </c>
      <c r="U642" s="2"/>
      <c r="V642">
        <f t="shared" si="87"/>
        <v>2.9552099999999998E-2</v>
      </c>
      <c r="W642">
        <f t="shared" si="88"/>
        <v>2.9543217544247061E-2</v>
      </c>
      <c r="X642" s="2">
        <f t="shared" si="89"/>
        <v>1.4771608772123532E-2</v>
      </c>
      <c r="Y642" s="2">
        <f t="shared" si="90"/>
        <v>1.4771608772123527E-2</v>
      </c>
      <c r="Z642">
        <f t="shared" si="91"/>
        <v>-8.8824557529371129E-6</v>
      </c>
      <c r="AA642">
        <f t="shared" si="86"/>
        <v>7.8898020202885614E-11</v>
      </c>
    </row>
    <row r="643" spans="19:27" x14ac:dyDescent="0.2">
      <c r="S643">
        <v>-1.895E-3</v>
      </c>
      <c r="T643">
        <v>-1.46699E-2</v>
      </c>
      <c r="U643" s="2"/>
      <c r="V643">
        <f t="shared" si="87"/>
        <v>3.0330099999999999E-2</v>
      </c>
      <c r="W643">
        <f t="shared" si="88"/>
        <v>2.9543217544247061E-2</v>
      </c>
      <c r="X643" s="2">
        <f t="shared" si="89"/>
        <v>1.4771608772123532E-2</v>
      </c>
      <c r="Y643" s="2">
        <f t="shared" si="90"/>
        <v>1.4771608772123527E-2</v>
      </c>
      <c r="Z643">
        <f t="shared" si="91"/>
        <v>-7.8688245575293803E-4</v>
      </c>
      <c r="AA643">
        <f t="shared" si="86"/>
        <v>6.1918399917177449E-7</v>
      </c>
    </row>
    <row r="644" spans="19:27" x14ac:dyDescent="0.2">
      <c r="S644">
        <v>-1.8940000000000001E-3</v>
      </c>
      <c r="T644">
        <v>-1.47441E-2</v>
      </c>
      <c r="U644" s="2"/>
      <c r="V644">
        <f t="shared" si="87"/>
        <v>3.0255899999999999E-2</v>
      </c>
      <c r="W644">
        <f t="shared" si="88"/>
        <v>2.9543217544247061E-2</v>
      </c>
      <c r="X644" s="2">
        <f t="shared" si="89"/>
        <v>1.4771608772123532E-2</v>
      </c>
      <c r="Y644" s="2">
        <f t="shared" si="90"/>
        <v>1.4771608772123527E-2</v>
      </c>
      <c r="Z644">
        <f t="shared" si="91"/>
        <v>-7.1268245575293807E-4</v>
      </c>
      <c r="AA644">
        <f t="shared" si="86"/>
        <v>5.0791628273803857E-7</v>
      </c>
    </row>
    <row r="645" spans="19:27" x14ac:dyDescent="0.2">
      <c r="S645">
        <v>-1.8929999999999999E-3</v>
      </c>
      <c r="T645">
        <v>-1.4756999999999999E-2</v>
      </c>
      <c r="U645" s="2"/>
      <c r="V645">
        <f t="shared" si="87"/>
        <v>3.0242999999999999E-2</v>
      </c>
      <c r="W645">
        <f t="shared" si="88"/>
        <v>2.9543217544247061E-2</v>
      </c>
      <c r="X645" s="2">
        <f t="shared" si="89"/>
        <v>1.4771608772123532E-2</v>
      </c>
      <c r="Y645" s="2">
        <f t="shared" si="90"/>
        <v>1.4771608772123527E-2</v>
      </c>
      <c r="Z645">
        <f t="shared" si="91"/>
        <v>-6.9978245575293835E-4</v>
      </c>
      <c r="AA645">
        <f t="shared" si="86"/>
        <v>4.8969548537961315E-7</v>
      </c>
    </row>
    <row r="646" spans="19:27" x14ac:dyDescent="0.2">
      <c r="S646">
        <v>-1.892E-3</v>
      </c>
      <c r="T646">
        <v>-1.49918E-2</v>
      </c>
      <c r="U646" s="2"/>
      <c r="V646">
        <f t="shared" si="87"/>
        <v>3.0008199999999999E-2</v>
      </c>
      <c r="W646">
        <f t="shared" si="88"/>
        <v>2.9543217544247061E-2</v>
      </c>
      <c r="X646" s="2">
        <f t="shared" si="89"/>
        <v>1.4771608772123532E-2</v>
      </c>
      <c r="Y646" s="2">
        <f t="shared" si="90"/>
        <v>1.4771608772123527E-2</v>
      </c>
      <c r="Z646">
        <f t="shared" si="91"/>
        <v>-4.6498245575293806E-4</v>
      </c>
      <c r="AA646">
        <f t="shared" si="86"/>
        <v>2.1620868415803299E-7</v>
      </c>
    </row>
    <row r="647" spans="19:27" x14ac:dyDescent="0.2">
      <c r="S647">
        <v>-1.8910000000000001E-3</v>
      </c>
      <c r="T647">
        <v>-1.44157E-2</v>
      </c>
      <c r="U647" s="2"/>
      <c r="V647">
        <f t="shared" si="87"/>
        <v>3.0584299999999998E-2</v>
      </c>
      <c r="W647">
        <f t="shared" si="88"/>
        <v>2.9543217544247061E-2</v>
      </c>
      <c r="X647" s="2">
        <f t="shared" si="89"/>
        <v>1.4771608772123532E-2</v>
      </c>
      <c r="Y647" s="2">
        <f t="shared" si="90"/>
        <v>1.4771608772123527E-2</v>
      </c>
      <c r="Z647">
        <f t="shared" si="91"/>
        <v>-1.0410824557529376E-3</v>
      </c>
      <c r="AA647">
        <f t="shared" si="86"/>
        <v>1.0838526796765672E-6</v>
      </c>
    </row>
    <row r="648" spans="19:27" x14ac:dyDescent="0.2">
      <c r="S648">
        <v>-1.89E-3</v>
      </c>
      <c r="T648">
        <v>-1.40067E-2</v>
      </c>
      <c r="U648" s="2"/>
      <c r="V648">
        <f t="shared" si="87"/>
        <v>3.0993299999999998E-2</v>
      </c>
      <c r="W648">
        <f t="shared" si="88"/>
        <v>2.9543217544247061E-2</v>
      </c>
      <c r="X648" s="2">
        <f t="shared" si="89"/>
        <v>1.4771608772123532E-2</v>
      </c>
      <c r="Y648" s="2">
        <f t="shared" si="90"/>
        <v>1.4771608772123527E-2</v>
      </c>
      <c r="Z648">
        <f t="shared" si="91"/>
        <v>-1.4500824557529372E-3</v>
      </c>
      <c r="AA648">
        <f t="shared" si="86"/>
        <v>2.102739128482469E-6</v>
      </c>
    </row>
    <row r="649" spans="19:27" x14ac:dyDescent="0.2">
      <c r="S649">
        <v>-1.8890000000000001E-3</v>
      </c>
      <c r="T649">
        <v>-1.4216299999999999E-2</v>
      </c>
      <c r="U649" s="2"/>
      <c r="V649">
        <f t="shared" si="87"/>
        <v>3.0783699999999997E-2</v>
      </c>
      <c r="W649">
        <f t="shared" si="88"/>
        <v>2.9543217544247061E-2</v>
      </c>
      <c r="X649" s="2">
        <f t="shared" si="89"/>
        <v>1.4771608772123532E-2</v>
      </c>
      <c r="Y649" s="2">
        <f t="shared" si="90"/>
        <v>1.4771608772123527E-2</v>
      </c>
      <c r="Z649">
        <f t="shared" si="91"/>
        <v>-1.2404824557529365E-3</v>
      </c>
      <c r="AA649">
        <f t="shared" si="86"/>
        <v>1.5387967230308361E-6</v>
      </c>
    </row>
    <row r="650" spans="19:27" x14ac:dyDescent="0.2">
      <c r="S650">
        <v>-1.8879999999999999E-3</v>
      </c>
      <c r="T650">
        <v>-1.4624699999999999E-2</v>
      </c>
      <c r="U650" s="2"/>
      <c r="V650">
        <f t="shared" si="87"/>
        <v>3.0375300000000001E-2</v>
      </c>
      <c r="W650">
        <f t="shared" si="88"/>
        <v>2.9543217544247061E-2</v>
      </c>
      <c r="X650" s="2">
        <f t="shared" si="89"/>
        <v>1.4771608772123532E-2</v>
      </c>
      <c r="Y650" s="2">
        <f t="shared" si="90"/>
        <v>1.4771608772123527E-2</v>
      </c>
      <c r="Z650">
        <f t="shared" si="91"/>
        <v>-8.3208245575294021E-4</v>
      </c>
      <c r="AA650">
        <f t="shared" si="86"/>
        <v>6.9236121317184366E-7</v>
      </c>
    </row>
    <row r="651" spans="19:27" x14ac:dyDescent="0.2">
      <c r="S651">
        <v>-1.887E-3</v>
      </c>
      <c r="T651">
        <v>-1.48305E-2</v>
      </c>
      <c r="U651" s="2"/>
      <c r="V651">
        <f t="shared" si="87"/>
        <v>3.0169499999999998E-2</v>
      </c>
      <c r="W651">
        <f t="shared" si="88"/>
        <v>2.9543217544247061E-2</v>
      </c>
      <c r="X651" s="2">
        <f t="shared" si="89"/>
        <v>1.4771608772123532E-2</v>
      </c>
      <c r="Y651" s="2">
        <f t="shared" si="90"/>
        <v>1.4771608772123527E-2</v>
      </c>
      <c r="Z651">
        <f t="shared" si="91"/>
        <v>-6.262824557529377E-4</v>
      </c>
      <c r="AA651">
        <f t="shared" si="86"/>
        <v>3.9222971438393037E-7</v>
      </c>
    </row>
    <row r="652" spans="19:27" x14ac:dyDescent="0.2">
      <c r="S652">
        <v>-1.8860000000000001E-3</v>
      </c>
      <c r="T652">
        <v>-1.4426700000000001E-2</v>
      </c>
      <c r="U652" s="2"/>
      <c r="V652">
        <f t="shared" si="87"/>
        <v>3.0573299999999998E-2</v>
      </c>
      <c r="W652">
        <f t="shared" si="88"/>
        <v>2.9543217544247061E-2</v>
      </c>
      <c r="X652" s="2">
        <f t="shared" si="89"/>
        <v>1.4771608772123532E-2</v>
      </c>
      <c r="Y652" s="2">
        <f t="shared" si="90"/>
        <v>1.4771608772123527E-2</v>
      </c>
      <c r="Z652">
        <f t="shared" si="91"/>
        <v>-1.030082455752937E-3</v>
      </c>
      <c r="AA652">
        <f t="shared" si="86"/>
        <v>1.0610698656500014E-6</v>
      </c>
    </row>
    <row r="653" spans="19:27" x14ac:dyDescent="0.2">
      <c r="S653">
        <v>-1.885E-3</v>
      </c>
      <c r="T653">
        <v>-1.4626699999999999E-2</v>
      </c>
      <c r="U653" s="2"/>
      <c r="V653">
        <f t="shared" si="87"/>
        <v>3.0373299999999999E-2</v>
      </c>
      <c r="W653">
        <f t="shared" si="88"/>
        <v>2.9543217544247061E-2</v>
      </c>
      <c r="X653" s="2">
        <f t="shared" si="89"/>
        <v>1.4771608772123532E-2</v>
      </c>
      <c r="Y653" s="2">
        <f t="shared" si="90"/>
        <v>1.4771608772123527E-2</v>
      </c>
      <c r="Z653">
        <f t="shared" si="91"/>
        <v>-8.3008245575293821E-4</v>
      </c>
      <c r="AA653">
        <f t="shared" si="86"/>
        <v>6.8903688334882866E-7</v>
      </c>
    </row>
    <row r="654" spans="19:27" x14ac:dyDescent="0.2">
      <c r="S654">
        <v>-1.884E-3</v>
      </c>
      <c r="T654">
        <v>-1.55698E-2</v>
      </c>
      <c r="U654" s="2"/>
      <c r="V654">
        <f t="shared" si="87"/>
        <v>2.9430199999999997E-2</v>
      </c>
      <c r="W654">
        <f t="shared" si="88"/>
        <v>2.9543217544247061E-2</v>
      </c>
      <c r="X654" s="2">
        <f t="shared" si="89"/>
        <v>1.4771608772123532E-2</v>
      </c>
      <c r="Y654" s="2">
        <f t="shared" si="90"/>
        <v>1.4771608772123527E-2</v>
      </c>
      <c r="Z654">
        <f t="shared" si="91"/>
        <v>1.1301754424706406E-4</v>
      </c>
      <c r="AA654">
        <f t="shared" si="86"/>
        <v>1.2772965307637082E-8</v>
      </c>
    </row>
    <row r="655" spans="19:27" x14ac:dyDescent="0.2">
      <c r="S655">
        <v>-1.8829999999999999E-3</v>
      </c>
      <c r="T655">
        <v>-1.6603400000000001E-2</v>
      </c>
      <c r="U655" s="2"/>
      <c r="V655">
        <f t="shared" si="87"/>
        <v>2.8396599999999998E-2</v>
      </c>
      <c r="W655">
        <f t="shared" si="88"/>
        <v>2.9543217544247061E-2</v>
      </c>
      <c r="X655" s="2">
        <f t="shared" si="89"/>
        <v>1.4771608772123532E-2</v>
      </c>
      <c r="Y655" s="2">
        <f t="shared" si="90"/>
        <v>1.4771608772123527E-2</v>
      </c>
      <c r="Z655">
        <f t="shared" si="91"/>
        <v>1.1466175442470632E-3</v>
      </c>
      <c r="AA655">
        <f t="shared" si="86"/>
        <v>1.3147317927751658E-6</v>
      </c>
    </row>
    <row r="656" spans="19:27" x14ac:dyDescent="0.2">
      <c r="S656">
        <v>-1.882E-3</v>
      </c>
      <c r="T656">
        <v>-1.6575599999999999E-2</v>
      </c>
      <c r="U656" s="2"/>
      <c r="V656">
        <f t="shared" si="87"/>
        <v>2.8424399999999999E-2</v>
      </c>
      <c r="W656">
        <f t="shared" si="88"/>
        <v>2.9543217544247061E-2</v>
      </c>
      <c r="X656" s="2">
        <f t="shared" si="89"/>
        <v>1.4771608772123532E-2</v>
      </c>
      <c r="Y656" s="2">
        <f t="shared" si="90"/>
        <v>1.4771608772123527E-2</v>
      </c>
      <c r="Z656">
        <f t="shared" si="91"/>
        <v>1.1188175442470617E-3</v>
      </c>
      <c r="AA656">
        <f t="shared" si="86"/>
        <v>1.251752697315026E-6</v>
      </c>
    </row>
    <row r="657" spans="19:27" x14ac:dyDescent="0.2">
      <c r="S657">
        <v>-1.8810000000000001E-3</v>
      </c>
      <c r="T657">
        <v>-1.5878199999999999E-2</v>
      </c>
      <c r="U657" s="2"/>
      <c r="V657">
        <f t="shared" si="87"/>
        <v>2.91218E-2</v>
      </c>
      <c r="W657">
        <f t="shared" si="88"/>
        <v>2.9543217544247061E-2</v>
      </c>
      <c r="X657" s="2">
        <f t="shared" si="89"/>
        <v>1.4771608772123532E-2</v>
      </c>
      <c r="Y657" s="2">
        <f t="shared" si="90"/>
        <v>1.4771608772123527E-2</v>
      </c>
      <c r="Z657">
        <f t="shared" si="91"/>
        <v>4.2141754424706093E-4</v>
      </c>
      <c r="AA657">
        <f t="shared" si="86"/>
        <v>1.7759274659922356E-7</v>
      </c>
    </row>
    <row r="658" spans="19:27" x14ac:dyDescent="0.2">
      <c r="S658">
        <v>-1.8799999999999999E-3</v>
      </c>
      <c r="T658">
        <v>-1.4980200000000001E-2</v>
      </c>
      <c r="U658" s="2"/>
      <c r="V658">
        <f t="shared" si="87"/>
        <v>3.0019799999999999E-2</v>
      </c>
      <c r="W658">
        <f t="shared" si="88"/>
        <v>2.9543217544247061E-2</v>
      </c>
      <c r="X658" s="2">
        <f t="shared" si="89"/>
        <v>1.4771608772123532E-2</v>
      </c>
      <c r="Y658" s="2">
        <f t="shared" si="90"/>
        <v>1.4771608772123527E-2</v>
      </c>
      <c r="Z658">
        <f t="shared" si="91"/>
        <v>-4.7658245575293856E-4</v>
      </c>
      <c r="AA658">
        <f t="shared" si="86"/>
        <v>2.2713083713150164E-7</v>
      </c>
    </row>
    <row r="659" spans="19:27" x14ac:dyDescent="0.2">
      <c r="S659">
        <v>-1.879E-3</v>
      </c>
      <c r="T659">
        <v>-1.48144E-2</v>
      </c>
      <c r="U659" s="2"/>
      <c r="V659">
        <f t="shared" si="87"/>
        <v>3.01856E-2</v>
      </c>
      <c r="W659">
        <f t="shared" si="88"/>
        <v>2.9543217544247061E-2</v>
      </c>
      <c r="X659" s="2">
        <f t="shared" si="89"/>
        <v>1.4771608772123532E-2</v>
      </c>
      <c r="Y659" s="2">
        <f t="shared" si="90"/>
        <v>1.4771608772123527E-2</v>
      </c>
      <c r="Z659">
        <f t="shared" si="91"/>
        <v>-6.4238245575293923E-4</v>
      </c>
      <c r="AA659">
        <f t="shared" si="86"/>
        <v>4.1265521945917694E-7</v>
      </c>
    </row>
    <row r="660" spans="19:27" x14ac:dyDescent="0.2">
      <c r="S660">
        <v>-1.8779999999999999E-3</v>
      </c>
      <c r="T660">
        <v>-1.51395E-2</v>
      </c>
      <c r="U660" s="2"/>
      <c r="V660">
        <f t="shared" si="87"/>
        <v>2.9860499999999998E-2</v>
      </c>
      <c r="W660">
        <f t="shared" si="88"/>
        <v>2.9543217544247061E-2</v>
      </c>
      <c r="X660" s="2">
        <f t="shared" si="89"/>
        <v>1.4771608772123532E-2</v>
      </c>
      <c r="Y660" s="2">
        <f t="shared" si="90"/>
        <v>1.4771608772123527E-2</v>
      </c>
      <c r="Z660">
        <f t="shared" si="91"/>
        <v>-3.1728245575293745E-4</v>
      </c>
      <c r="AA660">
        <f t="shared" si="86"/>
        <v>1.0066815672861472E-7</v>
      </c>
    </row>
    <row r="661" spans="19:27" x14ac:dyDescent="0.2">
      <c r="S661">
        <v>-1.877E-3</v>
      </c>
      <c r="T661">
        <v>-1.4980200000000001E-2</v>
      </c>
      <c r="U661" s="2"/>
      <c r="V661">
        <f t="shared" si="87"/>
        <v>3.0019799999999999E-2</v>
      </c>
      <c r="W661">
        <f t="shared" si="88"/>
        <v>2.9543217544247061E-2</v>
      </c>
      <c r="X661" s="2">
        <f t="shared" si="89"/>
        <v>1.4771608772123532E-2</v>
      </c>
      <c r="Y661" s="2">
        <f t="shared" si="90"/>
        <v>1.4771608772123527E-2</v>
      </c>
      <c r="Z661">
        <f t="shared" si="91"/>
        <v>-4.7658245575293856E-4</v>
      </c>
      <c r="AA661">
        <f t="shared" si="86"/>
        <v>2.2713083713150164E-7</v>
      </c>
    </row>
    <row r="662" spans="19:27" x14ac:dyDescent="0.2">
      <c r="S662">
        <v>-1.8760000000000001E-3</v>
      </c>
      <c r="T662">
        <v>-1.4537599999999999E-2</v>
      </c>
      <c r="U662" s="2"/>
      <c r="V662">
        <f t="shared" si="87"/>
        <v>3.0462400000000001E-2</v>
      </c>
      <c r="W662">
        <f t="shared" si="88"/>
        <v>2.9543217544247061E-2</v>
      </c>
      <c r="X662" s="2">
        <f t="shared" si="89"/>
        <v>1.4771608772123532E-2</v>
      </c>
      <c r="Y662" s="2">
        <f t="shared" si="90"/>
        <v>1.4771608772123527E-2</v>
      </c>
      <c r="Z662">
        <f t="shared" si="91"/>
        <v>-9.1918245575293989E-4</v>
      </c>
      <c r="AA662">
        <f t="shared" si="86"/>
        <v>8.4489638696400531E-7</v>
      </c>
    </row>
    <row r="663" spans="19:27" x14ac:dyDescent="0.2">
      <c r="S663">
        <v>-1.8749999999999999E-3</v>
      </c>
      <c r="T663">
        <v>-1.41338E-2</v>
      </c>
      <c r="U663" s="2"/>
      <c r="V663">
        <f t="shared" si="87"/>
        <v>3.0866199999999996E-2</v>
      </c>
      <c r="W663">
        <f t="shared" si="88"/>
        <v>2.9543217544247061E-2</v>
      </c>
      <c r="X663" s="2">
        <f t="shared" si="89"/>
        <v>1.4771608772123532E-2</v>
      </c>
      <c r="Y663" s="2">
        <f t="shared" si="90"/>
        <v>1.4771608772123527E-2</v>
      </c>
      <c r="Z663">
        <f t="shared" si="91"/>
        <v>-1.3229824557529357E-3</v>
      </c>
      <c r="AA663">
        <f t="shared" si="86"/>
        <v>1.7502825782300685E-6</v>
      </c>
    </row>
    <row r="664" spans="19:27" x14ac:dyDescent="0.2">
      <c r="S664">
        <v>-1.874E-3</v>
      </c>
      <c r="T664">
        <v>-1.38622E-2</v>
      </c>
      <c r="U664" s="2"/>
      <c r="V664">
        <f t="shared" si="87"/>
        <v>3.11378E-2</v>
      </c>
      <c r="W664">
        <f t="shared" si="88"/>
        <v>2.9543217544247061E-2</v>
      </c>
      <c r="X664" s="2">
        <f t="shared" si="89"/>
        <v>1.4771608772123532E-2</v>
      </c>
      <c r="Y664" s="2">
        <f t="shared" si="90"/>
        <v>1.4771608772123527E-2</v>
      </c>
      <c r="Z664">
        <f t="shared" si="91"/>
        <v>-1.5945824557529395E-3</v>
      </c>
      <c r="AA664">
        <f t="shared" si="86"/>
        <v>2.5426932081950752E-6</v>
      </c>
    </row>
    <row r="665" spans="19:27" x14ac:dyDescent="0.2">
      <c r="S665">
        <v>-1.8730000000000001E-3</v>
      </c>
      <c r="T665">
        <v>-1.3906699999999999E-2</v>
      </c>
      <c r="U665" s="2"/>
      <c r="V665">
        <f t="shared" si="87"/>
        <v>3.1093299999999997E-2</v>
      </c>
      <c r="W665">
        <f t="shared" si="88"/>
        <v>2.9543217544247061E-2</v>
      </c>
      <c r="X665" s="2">
        <f t="shared" si="89"/>
        <v>1.4771608772123532E-2</v>
      </c>
      <c r="Y665" s="2">
        <f t="shared" si="90"/>
        <v>1.4771608772123527E-2</v>
      </c>
      <c r="Z665">
        <f t="shared" si="91"/>
        <v>-1.5500824557529366E-3</v>
      </c>
      <c r="AA665">
        <f t="shared" si="86"/>
        <v>2.4027556196330548E-6</v>
      </c>
    </row>
    <row r="666" spans="19:27" x14ac:dyDescent="0.2">
      <c r="S666">
        <v>-1.872E-3</v>
      </c>
      <c r="T666">
        <v>-1.39693E-2</v>
      </c>
      <c r="U666" s="2"/>
      <c r="V666">
        <f t="shared" si="87"/>
        <v>3.1030699999999998E-2</v>
      </c>
      <c r="W666">
        <f t="shared" si="88"/>
        <v>2.9543217544247061E-2</v>
      </c>
      <c r="X666" s="2">
        <f t="shared" si="89"/>
        <v>1.4771608772123532E-2</v>
      </c>
      <c r="Y666" s="2">
        <f t="shared" si="90"/>
        <v>1.4771608772123527E-2</v>
      </c>
      <c r="Z666">
        <f t="shared" si="91"/>
        <v>-1.4874824557529372E-3</v>
      </c>
      <c r="AA666">
        <f t="shared" si="86"/>
        <v>2.2126040561727885E-6</v>
      </c>
    </row>
    <row r="667" spans="19:27" x14ac:dyDescent="0.2">
      <c r="S667">
        <v>-1.8710000000000001E-3</v>
      </c>
      <c r="T667">
        <v>-1.36983E-2</v>
      </c>
      <c r="U667" s="2"/>
      <c r="V667">
        <f t="shared" si="87"/>
        <v>3.1301700000000002E-2</v>
      </c>
      <c r="W667">
        <f t="shared" si="88"/>
        <v>2.9543217544247061E-2</v>
      </c>
      <c r="X667" s="2">
        <f t="shared" si="89"/>
        <v>1.4771608772123532E-2</v>
      </c>
      <c r="Y667" s="2">
        <f t="shared" si="90"/>
        <v>1.4771608772123527E-2</v>
      </c>
      <c r="Z667">
        <f t="shared" si="91"/>
        <v>-1.758482455752941E-3</v>
      </c>
      <c r="AA667">
        <f t="shared" si="86"/>
        <v>3.0922605471908943E-6</v>
      </c>
    </row>
    <row r="668" spans="19:27" x14ac:dyDescent="0.2">
      <c r="S668">
        <v>-1.8699999999999999E-3</v>
      </c>
      <c r="T668">
        <v>-1.4000200000000001E-2</v>
      </c>
      <c r="U668" s="2"/>
      <c r="V668">
        <f t="shared" si="87"/>
        <v>3.0999799999999997E-2</v>
      </c>
      <c r="W668">
        <f t="shared" si="88"/>
        <v>2.9543217544247061E-2</v>
      </c>
      <c r="X668" s="2">
        <f t="shared" si="89"/>
        <v>1.4771608772123532E-2</v>
      </c>
      <c r="Y668" s="2">
        <f t="shared" si="90"/>
        <v>1.4771608772123527E-2</v>
      </c>
      <c r="Z668">
        <f t="shared" si="91"/>
        <v>-1.4565824557529368E-3</v>
      </c>
      <c r="AA668">
        <f t="shared" si="86"/>
        <v>2.1216324504072559E-6</v>
      </c>
    </row>
    <row r="669" spans="19:27" x14ac:dyDescent="0.2">
      <c r="S669">
        <v>-1.869E-3</v>
      </c>
      <c r="T669">
        <v>-1.4526000000000001E-2</v>
      </c>
      <c r="U669" s="2"/>
      <c r="V669">
        <f t="shared" si="87"/>
        <v>3.0473999999999998E-2</v>
      </c>
      <c r="W669">
        <f t="shared" si="88"/>
        <v>2.9543217544247061E-2</v>
      </c>
      <c r="X669" s="2">
        <f t="shared" si="89"/>
        <v>1.4771608772123532E-2</v>
      </c>
      <c r="Y669" s="2">
        <f t="shared" si="90"/>
        <v>1.4771608772123527E-2</v>
      </c>
      <c r="Z669">
        <f t="shared" si="91"/>
        <v>-9.3078245575293692E-4</v>
      </c>
      <c r="AA669">
        <f t="shared" si="86"/>
        <v>8.6635597993746796E-7</v>
      </c>
    </row>
    <row r="670" spans="19:27" x14ac:dyDescent="0.2">
      <c r="S670">
        <v>-1.8680000000000001E-3</v>
      </c>
      <c r="T670">
        <v>-1.51647E-2</v>
      </c>
      <c r="U670" s="2"/>
      <c r="V670">
        <f t="shared" si="87"/>
        <v>2.9835299999999999E-2</v>
      </c>
      <c r="W670">
        <f t="shared" si="88"/>
        <v>2.9543217544247061E-2</v>
      </c>
      <c r="X670" s="2">
        <f t="shared" si="89"/>
        <v>1.4771608772123532E-2</v>
      </c>
      <c r="Y670" s="2">
        <f t="shared" si="90"/>
        <v>1.4771608772123527E-2</v>
      </c>
      <c r="Z670">
        <f t="shared" si="91"/>
        <v>-2.9208245575293793E-4</v>
      </c>
      <c r="AA670">
        <f t="shared" si="86"/>
        <v>8.5312160958666941E-8</v>
      </c>
    </row>
    <row r="671" spans="19:27" x14ac:dyDescent="0.2">
      <c r="S671">
        <v>-1.867E-3</v>
      </c>
      <c r="T671">
        <v>-1.5891099999999998E-2</v>
      </c>
      <c r="U671" s="2"/>
      <c r="V671">
        <f t="shared" si="87"/>
        <v>2.91089E-2</v>
      </c>
      <c r="W671">
        <f t="shared" si="88"/>
        <v>2.9543217544247061E-2</v>
      </c>
      <c r="X671" s="2">
        <f t="shared" si="89"/>
        <v>1.4771608772123532E-2</v>
      </c>
      <c r="Y671" s="2">
        <f t="shared" si="90"/>
        <v>1.4771608772123527E-2</v>
      </c>
      <c r="Z671">
        <f t="shared" si="91"/>
        <v>4.3431754424706065E-4</v>
      </c>
      <c r="AA671">
        <f t="shared" si="86"/>
        <v>1.8863172924079748E-7</v>
      </c>
    </row>
    <row r="672" spans="19:27" x14ac:dyDescent="0.2">
      <c r="S672">
        <v>-1.866E-3</v>
      </c>
      <c r="T672">
        <v>-1.61595E-2</v>
      </c>
      <c r="U672" s="2"/>
      <c r="V672">
        <f t="shared" si="87"/>
        <v>2.8840499999999998E-2</v>
      </c>
      <c r="W672">
        <f t="shared" si="88"/>
        <v>2.9543217544247061E-2</v>
      </c>
      <c r="X672" s="2">
        <f t="shared" si="89"/>
        <v>1.4771608772123532E-2</v>
      </c>
      <c r="Y672" s="2">
        <f t="shared" si="90"/>
        <v>1.4771608772123527E-2</v>
      </c>
      <c r="Z672">
        <f t="shared" si="91"/>
        <v>7.0271754424706262E-4</v>
      </c>
      <c r="AA672">
        <f t="shared" si="86"/>
        <v>4.9381194699262242E-7</v>
      </c>
    </row>
    <row r="673" spans="19:27" x14ac:dyDescent="0.2">
      <c r="S673">
        <v>-1.8649999999999999E-3</v>
      </c>
      <c r="T673">
        <v>-1.6720800000000001E-2</v>
      </c>
      <c r="U673" s="2"/>
      <c r="V673">
        <f t="shared" si="87"/>
        <v>2.8279199999999997E-2</v>
      </c>
      <c r="W673">
        <f t="shared" si="88"/>
        <v>2.9543217544247061E-2</v>
      </c>
      <c r="X673" s="2">
        <f t="shared" si="89"/>
        <v>1.4771608772123532E-2</v>
      </c>
      <c r="Y673" s="2">
        <f t="shared" si="90"/>
        <v>1.4771608772123527E-2</v>
      </c>
      <c r="Z673">
        <f t="shared" si="91"/>
        <v>1.2640175442470633E-3</v>
      </c>
      <c r="AA673">
        <f t="shared" si="86"/>
        <v>1.5977403521643767E-6</v>
      </c>
    </row>
    <row r="674" spans="19:27" x14ac:dyDescent="0.2">
      <c r="S674">
        <v>-1.864E-3</v>
      </c>
      <c r="T674">
        <v>-1.71304E-2</v>
      </c>
      <c r="U674" s="2"/>
      <c r="V674">
        <f t="shared" si="87"/>
        <v>2.7869599999999998E-2</v>
      </c>
      <c r="W674">
        <f t="shared" si="88"/>
        <v>2.9543217544247061E-2</v>
      </c>
      <c r="X674" s="2">
        <f t="shared" si="89"/>
        <v>1.4771608772123532E-2</v>
      </c>
      <c r="Y674" s="2">
        <f t="shared" si="90"/>
        <v>1.4771608772123527E-2</v>
      </c>
      <c r="Z674">
        <f t="shared" si="91"/>
        <v>1.6736175442470629E-3</v>
      </c>
      <c r="AA674">
        <f t="shared" si="86"/>
        <v>2.8009956844115695E-6</v>
      </c>
    </row>
    <row r="675" spans="19:27" x14ac:dyDescent="0.2">
      <c r="S675">
        <v>-1.8630000000000001E-3</v>
      </c>
      <c r="T675">
        <v>-1.71872E-2</v>
      </c>
      <c r="U675" s="2"/>
      <c r="V675">
        <f t="shared" si="87"/>
        <v>2.7812799999999999E-2</v>
      </c>
      <c r="W675">
        <f t="shared" si="88"/>
        <v>2.9543217544247061E-2</v>
      </c>
      <c r="X675" s="2">
        <f t="shared" si="89"/>
        <v>1.4771608772123532E-2</v>
      </c>
      <c r="Y675" s="2">
        <f t="shared" si="90"/>
        <v>1.4771608772123527E-2</v>
      </c>
      <c r="Z675">
        <f t="shared" si="91"/>
        <v>1.7304175442470621E-3</v>
      </c>
      <c r="AA675">
        <f t="shared" si="86"/>
        <v>2.9943448774380328E-6</v>
      </c>
    </row>
    <row r="676" spans="19:27" x14ac:dyDescent="0.2">
      <c r="S676">
        <v>-1.8619999999999999E-3</v>
      </c>
      <c r="T676">
        <v>-1.65614E-2</v>
      </c>
      <c r="U676" s="2"/>
      <c r="V676">
        <f t="shared" si="87"/>
        <v>2.8438599999999998E-2</v>
      </c>
      <c r="W676">
        <f t="shared" si="88"/>
        <v>2.9543217544247061E-2</v>
      </c>
      <c r="X676" s="2">
        <f t="shared" si="89"/>
        <v>1.4771608772123532E-2</v>
      </c>
      <c r="Y676" s="2">
        <f t="shared" si="90"/>
        <v>1.4771608772123527E-2</v>
      </c>
      <c r="Z676">
        <f t="shared" si="91"/>
        <v>1.1046175442470628E-3</v>
      </c>
      <c r="AA676">
        <f t="shared" si="86"/>
        <v>1.2201799190584117E-6</v>
      </c>
    </row>
    <row r="677" spans="19:27" x14ac:dyDescent="0.2">
      <c r="S677">
        <v>-1.861E-3</v>
      </c>
      <c r="T677">
        <v>-1.5824700000000001E-2</v>
      </c>
      <c r="U677" s="2"/>
      <c r="V677">
        <f t="shared" si="87"/>
        <v>2.9175299999999998E-2</v>
      </c>
      <c r="W677">
        <f t="shared" si="88"/>
        <v>2.9543217544247061E-2</v>
      </c>
      <c r="X677" s="2">
        <f t="shared" si="89"/>
        <v>1.4771608772123532E-2</v>
      </c>
      <c r="Y677" s="2">
        <f t="shared" si="90"/>
        <v>1.4771608772123527E-2</v>
      </c>
      <c r="Z677">
        <f t="shared" si="91"/>
        <v>3.6791754424706294E-4</v>
      </c>
      <c r="AA677">
        <f t="shared" ref="AA677:AA740" si="92">Z677^2</f>
        <v>1.3536331936478952E-7</v>
      </c>
    </row>
    <row r="678" spans="19:27" x14ac:dyDescent="0.2">
      <c r="S678">
        <v>-1.8600000000000001E-3</v>
      </c>
      <c r="T678">
        <v>-1.5816299999999998E-2</v>
      </c>
      <c r="U678" s="2"/>
      <c r="V678">
        <f t="shared" ref="V678:V741" si="93">T678+$V$35</f>
        <v>2.91837E-2</v>
      </c>
      <c r="W678">
        <f t="shared" ref="W678:W741" si="94">X678+Y678</f>
        <v>2.9543217544247061E-2</v>
      </c>
      <c r="X678" s="2">
        <f t="shared" ref="X678:X741" si="95">$T$6*EXP(-4*LN(2)*((U678-$T$8)^2)/($T$7^2))+$T$9</f>
        <v>1.4771608772123532E-2</v>
      </c>
      <c r="Y678" s="2">
        <f t="shared" ref="Y678:Y741" si="96">$U$6*EXP(-4*LN(2)*((U678-$U$8)^2)/($U$7^2))+$U$9</f>
        <v>1.4771608772123527E-2</v>
      </c>
      <c r="Z678">
        <f t="shared" ref="Z678:Z741" si="97">W678-V678</f>
        <v>3.5951754424706078E-4</v>
      </c>
      <c r="AA678">
        <f t="shared" si="92"/>
        <v>1.292528646214373E-7</v>
      </c>
    </row>
    <row r="679" spans="19:27" x14ac:dyDescent="0.2">
      <c r="S679">
        <v>-1.859E-3</v>
      </c>
      <c r="T679">
        <v>-1.5626600000000001E-2</v>
      </c>
      <c r="U679" s="2"/>
      <c r="V679">
        <f t="shared" si="93"/>
        <v>2.9373399999999997E-2</v>
      </c>
      <c r="W679">
        <f t="shared" si="94"/>
        <v>2.9543217544247061E-2</v>
      </c>
      <c r="X679" s="2">
        <f t="shared" si="95"/>
        <v>1.4771608772123532E-2</v>
      </c>
      <c r="Y679" s="2">
        <f t="shared" si="96"/>
        <v>1.4771608772123527E-2</v>
      </c>
      <c r="Z679">
        <f t="shared" si="97"/>
        <v>1.6981754424706327E-4</v>
      </c>
      <c r="AA679">
        <f t="shared" si="92"/>
        <v>2.8837998334103291E-8</v>
      </c>
    </row>
    <row r="680" spans="19:27" x14ac:dyDescent="0.2">
      <c r="S680">
        <v>-1.8580000000000001E-3</v>
      </c>
      <c r="T680">
        <v>-1.51363E-2</v>
      </c>
      <c r="U680" s="2"/>
      <c r="V680">
        <f t="shared" si="93"/>
        <v>2.98637E-2</v>
      </c>
      <c r="W680">
        <f t="shared" si="94"/>
        <v>2.9543217544247061E-2</v>
      </c>
      <c r="X680" s="2">
        <f t="shared" si="95"/>
        <v>1.4771608772123532E-2</v>
      </c>
      <c r="Y680" s="2">
        <f t="shared" si="96"/>
        <v>1.4771608772123527E-2</v>
      </c>
      <c r="Z680">
        <f t="shared" si="97"/>
        <v>-3.2048245575293927E-4</v>
      </c>
      <c r="AA680">
        <f t="shared" si="92"/>
        <v>1.0270900444543468E-7</v>
      </c>
    </row>
    <row r="681" spans="19:27" x14ac:dyDescent="0.2">
      <c r="S681">
        <v>-1.8569999999999999E-3</v>
      </c>
      <c r="T681">
        <v>-1.4895E-2</v>
      </c>
      <c r="U681" s="2"/>
      <c r="V681">
        <f t="shared" si="93"/>
        <v>3.0105E-2</v>
      </c>
      <c r="W681">
        <f t="shared" si="94"/>
        <v>2.9543217544247061E-2</v>
      </c>
      <c r="X681" s="2">
        <f t="shared" si="95"/>
        <v>1.4771608772123532E-2</v>
      </c>
      <c r="Y681" s="2">
        <f t="shared" si="96"/>
        <v>1.4771608772123527E-2</v>
      </c>
      <c r="Z681">
        <f t="shared" si="97"/>
        <v>-5.6178245575293911E-4</v>
      </c>
      <c r="AA681">
        <f t="shared" si="92"/>
        <v>3.1559952759180299E-7</v>
      </c>
    </row>
    <row r="682" spans="19:27" x14ac:dyDescent="0.2">
      <c r="S682">
        <v>-1.856E-3</v>
      </c>
      <c r="T682">
        <v>-1.44776E-2</v>
      </c>
      <c r="U682" s="2"/>
      <c r="V682">
        <f t="shared" si="93"/>
        <v>3.0522399999999998E-2</v>
      </c>
      <c r="W682">
        <f t="shared" si="94"/>
        <v>2.9543217544247061E-2</v>
      </c>
      <c r="X682" s="2">
        <f t="shared" si="95"/>
        <v>1.4771608772123532E-2</v>
      </c>
      <c r="Y682" s="2">
        <f t="shared" si="96"/>
        <v>1.4771608772123527E-2</v>
      </c>
      <c r="Z682">
        <f t="shared" si="97"/>
        <v>-9.7918245575293744E-4</v>
      </c>
      <c r="AA682">
        <f t="shared" si="92"/>
        <v>9.5879828165435333E-7</v>
      </c>
    </row>
    <row r="683" spans="19:27" x14ac:dyDescent="0.2">
      <c r="S683">
        <v>-1.8550000000000001E-3</v>
      </c>
      <c r="T683">
        <v>-1.5066599999999999E-2</v>
      </c>
      <c r="U683" s="2"/>
      <c r="V683">
        <f t="shared" si="93"/>
        <v>2.9933399999999999E-2</v>
      </c>
      <c r="W683">
        <f t="shared" si="94"/>
        <v>2.9543217544247061E-2</v>
      </c>
      <c r="X683" s="2">
        <f t="shared" si="95"/>
        <v>1.4771608772123532E-2</v>
      </c>
      <c r="Y683" s="2">
        <f t="shared" si="96"/>
        <v>1.4771608772123527E-2</v>
      </c>
      <c r="Z683">
        <f t="shared" si="97"/>
        <v>-3.901824557529382E-4</v>
      </c>
      <c r="AA683">
        <f t="shared" si="92"/>
        <v>1.5224234877739356E-7</v>
      </c>
    </row>
    <row r="684" spans="19:27" x14ac:dyDescent="0.2">
      <c r="S684">
        <v>-1.854E-3</v>
      </c>
      <c r="T684">
        <v>-1.5518199999999999E-2</v>
      </c>
      <c r="U684" s="2"/>
      <c r="V684">
        <f t="shared" si="93"/>
        <v>2.9481799999999999E-2</v>
      </c>
      <c r="W684">
        <f t="shared" si="94"/>
        <v>2.9543217544247061E-2</v>
      </c>
      <c r="X684" s="2">
        <f t="shared" si="95"/>
        <v>1.4771608772123532E-2</v>
      </c>
      <c r="Y684" s="2">
        <f t="shared" si="96"/>
        <v>1.4771608772123527E-2</v>
      </c>
      <c r="Z684">
        <f t="shared" si="97"/>
        <v>6.1417544247061723E-5</v>
      </c>
      <c r="AA684">
        <f t="shared" si="92"/>
        <v>3.7721147413397846E-9</v>
      </c>
    </row>
    <row r="685" spans="19:27" x14ac:dyDescent="0.2">
      <c r="S685">
        <v>-1.853E-3</v>
      </c>
      <c r="T685">
        <v>-1.5518199999999999E-2</v>
      </c>
      <c r="U685" s="2"/>
      <c r="V685">
        <f t="shared" si="93"/>
        <v>2.9481799999999999E-2</v>
      </c>
      <c r="W685">
        <f t="shared" si="94"/>
        <v>2.9543217544247061E-2</v>
      </c>
      <c r="X685" s="2">
        <f t="shared" si="95"/>
        <v>1.4771608772123532E-2</v>
      </c>
      <c r="Y685" s="2">
        <f t="shared" si="96"/>
        <v>1.4771608772123527E-2</v>
      </c>
      <c r="Z685">
        <f t="shared" si="97"/>
        <v>6.1417544247061723E-5</v>
      </c>
      <c r="AA685">
        <f t="shared" si="92"/>
        <v>3.7721147413397846E-9</v>
      </c>
    </row>
    <row r="686" spans="19:27" x14ac:dyDescent="0.2">
      <c r="S686">
        <v>-1.8519999999999999E-3</v>
      </c>
      <c r="T686">
        <v>-1.50692E-2</v>
      </c>
      <c r="U686" s="2"/>
      <c r="V686">
        <f t="shared" si="93"/>
        <v>2.99308E-2</v>
      </c>
      <c r="W686">
        <f t="shared" si="94"/>
        <v>2.9543217544247061E-2</v>
      </c>
      <c r="X686" s="2">
        <f t="shared" si="95"/>
        <v>1.4771608772123532E-2</v>
      </c>
      <c r="Y686" s="2">
        <f t="shared" si="96"/>
        <v>1.4771608772123527E-2</v>
      </c>
      <c r="Z686">
        <f t="shared" si="97"/>
        <v>-3.8758245575293976E-4</v>
      </c>
      <c r="AA686">
        <f t="shared" si="92"/>
        <v>1.5022016000747952E-7</v>
      </c>
    </row>
    <row r="687" spans="19:27" x14ac:dyDescent="0.2">
      <c r="S687">
        <v>-1.851E-3</v>
      </c>
      <c r="T687">
        <v>-1.4658900000000001E-2</v>
      </c>
      <c r="U687" s="2"/>
      <c r="V687">
        <f t="shared" si="93"/>
        <v>3.0341099999999996E-2</v>
      </c>
      <c r="W687">
        <f t="shared" si="94"/>
        <v>2.9543217544247061E-2</v>
      </c>
      <c r="X687" s="2">
        <f t="shared" si="95"/>
        <v>1.4771608772123532E-2</v>
      </c>
      <c r="Y687" s="2">
        <f t="shared" si="96"/>
        <v>1.4771608772123527E-2</v>
      </c>
      <c r="Z687">
        <f t="shared" si="97"/>
        <v>-7.9788245575293515E-4</v>
      </c>
      <c r="AA687">
        <f t="shared" si="92"/>
        <v>6.3661641319833457E-7</v>
      </c>
    </row>
    <row r="688" spans="19:27" x14ac:dyDescent="0.2">
      <c r="S688">
        <v>-1.8500000000000001E-3</v>
      </c>
      <c r="T688">
        <v>-1.52421E-2</v>
      </c>
      <c r="U688" s="2"/>
      <c r="V688">
        <f t="shared" si="93"/>
        <v>2.9757899999999997E-2</v>
      </c>
      <c r="W688">
        <f t="shared" si="94"/>
        <v>2.9543217544247061E-2</v>
      </c>
      <c r="X688" s="2">
        <f t="shared" si="95"/>
        <v>1.4771608772123532E-2</v>
      </c>
      <c r="Y688" s="2">
        <f t="shared" si="96"/>
        <v>1.4771608772123527E-2</v>
      </c>
      <c r="Z688">
        <f t="shared" si="97"/>
        <v>-2.1468245575293615E-4</v>
      </c>
      <c r="AA688">
        <f t="shared" si="92"/>
        <v>4.6088556808111387E-8</v>
      </c>
    </row>
    <row r="689" spans="18:27" x14ac:dyDescent="0.2">
      <c r="S689">
        <v>-1.8489999999999999E-3</v>
      </c>
      <c r="T689">
        <v>-1.6046600000000001E-2</v>
      </c>
      <c r="U689" s="2"/>
      <c r="V689">
        <f t="shared" si="93"/>
        <v>2.8953399999999997E-2</v>
      </c>
      <c r="W689">
        <f t="shared" si="94"/>
        <v>2.9543217544247061E-2</v>
      </c>
      <c r="X689" s="2">
        <f t="shared" si="95"/>
        <v>1.4771608772123532E-2</v>
      </c>
      <c r="Y689" s="2">
        <f t="shared" si="96"/>
        <v>1.4771608772123527E-2</v>
      </c>
      <c r="Z689">
        <f t="shared" si="97"/>
        <v>5.8981754424706351E-4</v>
      </c>
      <c r="AA689">
        <f t="shared" si="92"/>
        <v>3.4788473550163672E-7</v>
      </c>
    </row>
    <row r="690" spans="18:27" x14ac:dyDescent="0.2">
      <c r="S690">
        <v>-1.848E-3</v>
      </c>
      <c r="T690">
        <v>-1.6467200000000001E-2</v>
      </c>
      <c r="U690" s="2"/>
      <c r="V690">
        <f t="shared" si="93"/>
        <v>2.8532799999999997E-2</v>
      </c>
      <c r="W690">
        <f t="shared" si="94"/>
        <v>2.9543217544247061E-2</v>
      </c>
      <c r="X690" s="2">
        <f t="shared" si="95"/>
        <v>1.4771608772123532E-2</v>
      </c>
      <c r="Y690" s="2">
        <f t="shared" si="96"/>
        <v>1.4771608772123527E-2</v>
      </c>
      <c r="Z690">
        <f t="shared" si="97"/>
        <v>1.0104175442470636E-3</v>
      </c>
      <c r="AA690">
        <f t="shared" si="92"/>
        <v>1.0209436137222669E-6</v>
      </c>
    </row>
    <row r="691" spans="18:27" x14ac:dyDescent="0.2">
      <c r="S691">
        <v>-1.8469999999999999E-3</v>
      </c>
      <c r="T691">
        <v>-1.6843400000000001E-2</v>
      </c>
      <c r="U691" s="2"/>
      <c r="V691">
        <f t="shared" si="93"/>
        <v>2.8156599999999997E-2</v>
      </c>
      <c r="W691">
        <f t="shared" si="94"/>
        <v>2.9543217544247061E-2</v>
      </c>
      <c r="X691" s="2">
        <f t="shared" si="95"/>
        <v>1.4771608772123532E-2</v>
      </c>
      <c r="Y691" s="2">
        <f t="shared" si="96"/>
        <v>1.4771608772123527E-2</v>
      </c>
      <c r="Z691">
        <f t="shared" si="97"/>
        <v>1.3866175442470638E-3</v>
      </c>
      <c r="AA691">
        <f t="shared" si="92"/>
        <v>1.9227082140137581E-6</v>
      </c>
    </row>
    <row r="692" spans="18:27" x14ac:dyDescent="0.2">
      <c r="S692">
        <v>-1.846E-3</v>
      </c>
      <c r="T692">
        <v>-1.6886600000000002E-2</v>
      </c>
      <c r="U692" s="2"/>
      <c r="V692">
        <f t="shared" si="93"/>
        <v>2.8113399999999997E-2</v>
      </c>
      <c r="W692">
        <f t="shared" si="94"/>
        <v>2.9543217544247061E-2</v>
      </c>
      <c r="X692" s="2">
        <f t="shared" si="95"/>
        <v>1.4771608772123532E-2</v>
      </c>
      <c r="Y692" s="2">
        <f t="shared" si="96"/>
        <v>1.4771608772123527E-2</v>
      </c>
      <c r="Z692">
        <f t="shared" si="97"/>
        <v>1.429817544247064E-3</v>
      </c>
      <c r="AA692">
        <f t="shared" si="92"/>
        <v>2.0443782098367046E-6</v>
      </c>
    </row>
    <row r="693" spans="18:27" x14ac:dyDescent="0.2">
      <c r="S693">
        <v>-1.8450000000000001E-3</v>
      </c>
      <c r="T693">
        <v>-1.6635E-2</v>
      </c>
      <c r="U693" s="2"/>
      <c r="V693">
        <f t="shared" si="93"/>
        <v>2.8364999999999998E-2</v>
      </c>
      <c r="W693">
        <f t="shared" si="94"/>
        <v>2.9543217544247061E-2</v>
      </c>
      <c r="X693" s="2">
        <f t="shared" si="95"/>
        <v>1.4771608772123532E-2</v>
      </c>
      <c r="Y693" s="2">
        <f t="shared" si="96"/>
        <v>1.4771608772123527E-2</v>
      </c>
      <c r="Z693">
        <f t="shared" si="97"/>
        <v>1.1782175442470628E-3</v>
      </c>
      <c r="AA693">
        <f t="shared" si="92"/>
        <v>1.3881965815715794E-6</v>
      </c>
    </row>
    <row r="694" spans="18:27" x14ac:dyDescent="0.2">
      <c r="S694">
        <v>-1.8439999999999999E-3</v>
      </c>
      <c r="T694">
        <v>-1.61105E-2</v>
      </c>
      <c r="U694" s="2"/>
      <c r="V694">
        <f t="shared" si="93"/>
        <v>2.8889499999999999E-2</v>
      </c>
      <c r="W694">
        <f t="shared" si="94"/>
        <v>2.9543217544247061E-2</v>
      </c>
      <c r="X694" s="2">
        <f t="shared" si="95"/>
        <v>1.4771608772123532E-2</v>
      </c>
      <c r="Y694" s="2">
        <f t="shared" si="96"/>
        <v>1.4771608772123527E-2</v>
      </c>
      <c r="Z694">
        <f t="shared" si="97"/>
        <v>6.5371754424706219E-4</v>
      </c>
      <c r="AA694">
        <f t="shared" si="92"/>
        <v>4.2734662765640968E-7</v>
      </c>
    </row>
    <row r="695" spans="18:27" x14ac:dyDescent="0.2">
      <c r="S695">
        <v>-1.843E-3</v>
      </c>
      <c r="T695">
        <v>-1.53653E-2</v>
      </c>
      <c r="U695" s="2"/>
      <c r="V695">
        <f t="shared" si="93"/>
        <v>2.96347E-2</v>
      </c>
      <c r="W695">
        <f t="shared" si="94"/>
        <v>2.9543217544247061E-2</v>
      </c>
      <c r="X695" s="2">
        <f t="shared" si="95"/>
        <v>1.4771608772123532E-2</v>
      </c>
      <c r="Y695" s="2">
        <f t="shared" si="96"/>
        <v>1.4771608772123527E-2</v>
      </c>
      <c r="Z695">
        <f t="shared" si="97"/>
        <v>-9.1482455752939229E-5</v>
      </c>
      <c r="AA695">
        <f t="shared" si="92"/>
        <v>8.369039710588484E-9</v>
      </c>
    </row>
    <row r="696" spans="18:27" x14ac:dyDescent="0.2">
      <c r="S696">
        <v>-1.8420000000000001E-3</v>
      </c>
      <c r="T696">
        <v>-1.4677600000000001E-2</v>
      </c>
      <c r="U696" s="2"/>
      <c r="V696">
        <f t="shared" si="93"/>
        <v>3.0322399999999999E-2</v>
      </c>
      <c r="W696">
        <f t="shared" si="94"/>
        <v>2.9543217544247061E-2</v>
      </c>
      <c r="X696" s="2">
        <f t="shared" si="95"/>
        <v>1.4771608772123532E-2</v>
      </c>
      <c r="Y696" s="2">
        <f t="shared" si="96"/>
        <v>1.4771608772123527E-2</v>
      </c>
      <c r="Z696">
        <f t="shared" si="97"/>
        <v>-7.7918245575293865E-4</v>
      </c>
      <c r="AA696">
        <f t="shared" si="92"/>
        <v>6.0712529935318019E-7</v>
      </c>
    </row>
    <row r="697" spans="18:27" x14ac:dyDescent="0.2">
      <c r="S697">
        <v>-1.841E-3</v>
      </c>
      <c r="T697">
        <v>-1.5107300000000001E-2</v>
      </c>
      <c r="U697" s="2"/>
      <c r="V697">
        <f t="shared" si="93"/>
        <v>2.9892699999999998E-2</v>
      </c>
      <c r="W697">
        <f t="shared" si="94"/>
        <v>2.9543217544247061E-2</v>
      </c>
      <c r="X697" s="2">
        <f t="shared" si="95"/>
        <v>1.4771608772123532E-2</v>
      </c>
      <c r="Y697" s="2">
        <f t="shared" si="96"/>
        <v>1.4771608772123527E-2</v>
      </c>
      <c r="Z697">
        <f t="shared" si="97"/>
        <v>-3.4948245575293704E-4</v>
      </c>
      <c r="AA697">
        <f t="shared" si="92"/>
        <v>1.2213798687910361E-7</v>
      </c>
    </row>
    <row r="698" spans="18:27" x14ac:dyDescent="0.2">
      <c r="S698">
        <v>-1.8400000000000001E-3</v>
      </c>
      <c r="T698">
        <v>-1.56537E-2</v>
      </c>
      <c r="U698" s="2"/>
      <c r="V698">
        <f t="shared" si="93"/>
        <v>2.9346299999999999E-2</v>
      </c>
      <c r="W698">
        <f t="shared" si="94"/>
        <v>2.9543217544247061E-2</v>
      </c>
      <c r="X698" s="2">
        <f t="shared" si="95"/>
        <v>1.4771608772123532E-2</v>
      </c>
      <c r="Y698" s="2">
        <f t="shared" si="96"/>
        <v>1.4771608772123527E-2</v>
      </c>
      <c r="Z698">
        <f t="shared" si="97"/>
        <v>1.9691754424706193E-4</v>
      </c>
      <c r="AA698">
        <f t="shared" si="92"/>
        <v>3.877651923229359E-8</v>
      </c>
    </row>
    <row r="699" spans="18:27" x14ac:dyDescent="0.2">
      <c r="S699">
        <v>-1.8389999999999999E-3</v>
      </c>
      <c r="T699">
        <v>-1.6193099999999998E-2</v>
      </c>
      <c r="U699" s="2"/>
      <c r="V699">
        <f t="shared" si="93"/>
        <v>2.88069E-2</v>
      </c>
      <c r="W699">
        <f t="shared" si="94"/>
        <v>2.9543217544247061E-2</v>
      </c>
      <c r="X699" s="2">
        <f t="shared" si="95"/>
        <v>1.4771608772123532E-2</v>
      </c>
      <c r="Y699" s="2">
        <f t="shared" si="96"/>
        <v>1.4771608772123527E-2</v>
      </c>
      <c r="Z699">
        <f t="shared" si="97"/>
        <v>7.3631754424706083E-4</v>
      </c>
      <c r="AA699">
        <f t="shared" si="92"/>
        <v>5.4216352596602234E-7</v>
      </c>
    </row>
    <row r="700" spans="18:27" x14ac:dyDescent="0.2">
      <c r="S700">
        <v>-1.838E-3</v>
      </c>
      <c r="T700">
        <v>-1.58253E-2</v>
      </c>
      <c r="U700" s="2"/>
      <c r="V700">
        <f t="shared" si="93"/>
        <v>2.9174699999999998E-2</v>
      </c>
      <c r="W700">
        <f t="shared" si="94"/>
        <v>2.9543217544247061E-2</v>
      </c>
      <c r="X700" s="2">
        <f t="shared" si="95"/>
        <v>1.4771608772123532E-2</v>
      </c>
      <c r="Y700" s="2">
        <f t="shared" si="96"/>
        <v>1.4771608772123527E-2</v>
      </c>
      <c r="Z700">
        <f t="shared" si="97"/>
        <v>3.6851754424706284E-4</v>
      </c>
      <c r="AA700">
        <f t="shared" si="92"/>
        <v>1.3580518041788591E-7</v>
      </c>
    </row>
    <row r="701" spans="18:27" x14ac:dyDescent="0.2">
      <c r="R701" s="2"/>
      <c r="S701">
        <v>-1.8370000000000001E-3</v>
      </c>
      <c r="T701">
        <v>-1.55931E-2</v>
      </c>
      <c r="U701" s="2"/>
      <c r="V701">
        <f t="shared" si="93"/>
        <v>2.94069E-2</v>
      </c>
      <c r="W701">
        <f t="shared" si="94"/>
        <v>2.9543217544247061E-2</v>
      </c>
      <c r="X701" s="2">
        <f t="shared" si="95"/>
        <v>1.4771608772123532E-2</v>
      </c>
      <c r="Y701" s="2">
        <f t="shared" si="96"/>
        <v>1.4771608772123527E-2</v>
      </c>
      <c r="Z701">
        <f t="shared" si="97"/>
        <v>1.36317544247061E-4</v>
      </c>
      <c r="AA701">
        <f t="shared" si="92"/>
        <v>1.8582472869549431E-8</v>
      </c>
    </row>
    <row r="702" spans="18:27" x14ac:dyDescent="0.2">
      <c r="R702" s="2"/>
      <c r="S702">
        <v>-1.836E-3</v>
      </c>
      <c r="T702">
        <v>-1.5589199999999999E-2</v>
      </c>
      <c r="U702" s="2"/>
      <c r="V702">
        <f t="shared" si="93"/>
        <v>2.9410800000000001E-2</v>
      </c>
      <c r="W702">
        <f t="shared" si="94"/>
        <v>2.9543217544247061E-2</v>
      </c>
      <c r="X702" s="2">
        <f t="shared" si="95"/>
        <v>1.4771608772123532E-2</v>
      </c>
      <c r="Y702" s="2">
        <f t="shared" si="96"/>
        <v>1.4771608772123527E-2</v>
      </c>
      <c r="Z702">
        <f t="shared" si="97"/>
        <v>1.3241754424705987E-4</v>
      </c>
      <c r="AA702">
        <f t="shared" si="92"/>
        <v>1.7534406024422058E-8</v>
      </c>
    </row>
    <row r="703" spans="18:27" x14ac:dyDescent="0.2">
      <c r="R703" s="2"/>
      <c r="S703">
        <v>-1.835E-3</v>
      </c>
      <c r="T703">
        <v>-1.5656900000000001E-2</v>
      </c>
      <c r="U703" s="2"/>
      <c r="V703">
        <f t="shared" si="93"/>
        <v>2.9343099999999997E-2</v>
      </c>
      <c r="W703">
        <f t="shared" si="94"/>
        <v>2.9543217544247061E-2</v>
      </c>
      <c r="X703" s="2">
        <f t="shared" si="95"/>
        <v>1.4771608772123532E-2</v>
      </c>
      <c r="Y703" s="2">
        <f t="shared" si="96"/>
        <v>1.4771608772123527E-2</v>
      </c>
      <c r="Z703">
        <f t="shared" si="97"/>
        <v>2.0011754424706374E-4</v>
      </c>
      <c r="AA703">
        <f t="shared" si="92"/>
        <v>4.0047031515475513E-8</v>
      </c>
    </row>
    <row r="704" spans="18:27" x14ac:dyDescent="0.2">
      <c r="R704" s="2"/>
      <c r="S704">
        <v>-1.8339999999999999E-3</v>
      </c>
      <c r="T704">
        <v>-1.52073E-2</v>
      </c>
      <c r="U704" s="2"/>
      <c r="V704">
        <f t="shared" si="93"/>
        <v>2.9792699999999998E-2</v>
      </c>
      <c r="W704">
        <f t="shared" si="94"/>
        <v>2.9543217544247061E-2</v>
      </c>
      <c r="X704" s="2">
        <f t="shared" si="95"/>
        <v>1.4771608772123532E-2</v>
      </c>
      <c r="Y704" s="2">
        <f t="shared" si="96"/>
        <v>1.4771608772123527E-2</v>
      </c>
      <c r="Z704">
        <f t="shared" si="97"/>
        <v>-2.4948245575293765E-4</v>
      </c>
      <c r="AA704">
        <f t="shared" si="92"/>
        <v>6.2241495728516498E-8</v>
      </c>
    </row>
    <row r="705" spans="18:27" x14ac:dyDescent="0.2">
      <c r="R705" s="2"/>
      <c r="S705">
        <v>-1.833E-3</v>
      </c>
      <c r="T705">
        <v>-1.4556299999999999E-2</v>
      </c>
      <c r="U705" s="2"/>
      <c r="V705">
        <f t="shared" si="93"/>
        <v>3.0443699999999997E-2</v>
      </c>
      <c r="W705">
        <f t="shared" si="94"/>
        <v>2.9543217544247061E-2</v>
      </c>
      <c r="X705" s="2">
        <f t="shared" si="95"/>
        <v>1.4771608772123532E-2</v>
      </c>
      <c r="Y705" s="2">
        <f t="shared" si="96"/>
        <v>1.4771608772123527E-2</v>
      </c>
      <c r="Z705">
        <f t="shared" si="97"/>
        <v>-9.0048245575293645E-4</v>
      </c>
      <c r="AA705">
        <f t="shared" si="92"/>
        <v>8.1086865311883919E-7</v>
      </c>
    </row>
    <row r="706" spans="18:27" x14ac:dyDescent="0.2">
      <c r="S706">
        <v>-1.8320000000000001E-3</v>
      </c>
      <c r="T706">
        <v>-1.4467300000000001E-2</v>
      </c>
      <c r="U706" s="2"/>
      <c r="V706">
        <f t="shared" si="93"/>
        <v>3.0532699999999996E-2</v>
      </c>
      <c r="W706">
        <f t="shared" si="94"/>
        <v>2.9543217544247061E-2</v>
      </c>
      <c r="X706" s="2">
        <f t="shared" si="95"/>
        <v>1.4771608772123532E-2</v>
      </c>
      <c r="Y706" s="2">
        <f t="shared" si="96"/>
        <v>1.4771608772123527E-2</v>
      </c>
      <c r="Z706">
        <f t="shared" si="97"/>
        <v>-9.8948245575293525E-4</v>
      </c>
      <c r="AA706">
        <f t="shared" si="92"/>
        <v>9.7907553024285942E-7</v>
      </c>
    </row>
    <row r="707" spans="18:27" x14ac:dyDescent="0.2">
      <c r="S707">
        <v>-1.8309999999999999E-3</v>
      </c>
      <c r="T707">
        <v>-1.50428E-2</v>
      </c>
      <c r="U707" s="2"/>
      <c r="V707">
        <f t="shared" si="93"/>
        <v>2.9957199999999996E-2</v>
      </c>
      <c r="W707">
        <f t="shared" si="94"/>
        <v>2.9543217544247061E-2</v>
      </c>
      <c r="X707" s="2">
        <f t="shared" si="95"/>
        <v>1.4771608772123532E-2</v>
      </c>
      <c r="Y707" s="2">
        <f t="shared" si="96"/>
        <v>1.4771608772123527E-2</v>
      </c>
      <c r="Z707">
        <f t="shared" si="97"/>
        <v>-4.1398245575293563E-4</v>
      </c>
      <c r="AA707">
        <f t="shared" si="92"/>
        <v>1.713814736712313E-7</v>
      </c>
    </row>
    <row r="708" spans="18:27" x14ac:dyDescent="0.2">
      <c r="S708">
        <v>-1.83E-3</v>
      </c>
      <c r="T708">
        <v>-1.6054300000000001E-2</v>
      </c>
      <c r="U708" s="2"/>
      <c r="V708">
        <f t="shared" si="93"/>
        <v>2.8945699999999998E-2</v>
      </c>
      <c r="W708">
        <f t="shared" si="94"/>
        <v>2.9543217544247061E-2</v>
      </c>
      <c r="X708" s="2">
        <f t="shared" si="95"/>
        <v>1.4771608772123532E-2</v>
      </c>
      <c r="Y708" s="2">
        <f t="shared" si="96"/>
        <v>1.4771608772123527E-2</v>
      </c>
      <c r="Z708">
        <f t="shared" si="97"/>
        <v>5.9751754424706288E-4</v>
      </c>
      <c r="AA708">
        <f t="shared" si="92"/>
        <v>3.5702721568304077E-7</v>
      </c>
    </row>
    <row r="709" spans="18:27" x14ac:dyDescent="0.2">
      <c r="S709">
        <v>-1.8289999999999999E-3</v>
      </c>
      <c r="T709">
        <v>-1.6607199999999999E-2</v>
      </c>
      <c r="U709" s="2"/>
      <c r="V709">
        <f t="shared" si="93"/>
        <v>2.8392799999999999E-2</v>
      </c>
      <c r="W709">
        <f t="shared" si="94"/>
        <v>2.9543217544247061E-2</v>
      </c>
      <c r="X709" s="2">
        <f t="shared" si="95"/>
        <v>1.4771608772123532E-2</v>
      </c>
      <c r="Y709" s="2">
        <f t="shared" si="96"/>
        <v>1.4771608772123527E-2</v>
      </c>
      <c r="Z709">
        <f t="shared" si="97"/>
        <v>1.1504175442470614E-3</v>
      </c>
      <c r="AA709">
        <f t="shared" si="92"/>
        <v>1.3234605261114395E-6</v>
      </c>
    </row>
    <row r="710" spans="18:27" x14ac:dyDescent="0.2">
      <c r="S710">
        <v>-1.828E-3</v>
      </c>
      <c r="T710">
        <v>-1.6649199999999999E-2</v>
      </c>
      <c r="U710" s="2"/>
      <c r="V710">
        <f t="shared" si="93"/>
        <v>2.8350799999999999E-2</v>
      </c>
      <c r="W710">
        <f t="shared" si="94"/>
        <v>2.9543217544247061E-2</v>
      </c>
      <c r="X710" s="2">
        <f t="shared" si="95"/>
        <v>1.4771608772123532E-2</v>
      </c>
      <c r="Y710" s="2">
        <f t="shared" si="96"/>
        <v>1.4771608772123527E-2</v>
      </c>
      <c r="Z710">
        <f t="shared" si="97"/>
        <v>1.1924175442470618E-3</v>
      </c>
      <c r="AA710">
        <f t="shared" si="92"/>
        <v>1.4218595998281936E-6</v>
      </c>
    </row>
    <row r="711" spans="18:27" x14ac:dyDescent="0.2">
      <c r="S711">
        <v>-1.8270000000000001E-3</v>
      </c>
      <c r="T711">
        <v>-1.6173099999999999E-2</v>
      </c>
      <c r="U711" s="2"/>
      <c r="V711">
        <f t="shared" si="93"/>
        <v>2.8826899999999999E-2</v>
      </c>
      <c r="W711">
        <f t="shared" si="94"/>
        <v>2.9543217544247061E-2</v>
      </c>
      <c r="X711" s="2">
        <f t="shared" si="95"/>
        <v>1.4771608772123532E-2</v>
      </c>
      <c r="Y711" s="2">
        <f t="shared" si="96"/>
        <v>1.4771608772123527E-2</v>
      </c>
      <c r="Z711">
        <f t="shared" si="97"/>
        <v>7.1631754424706165E-4</v>
      </c>
      <c r="AA711">
        <f t="shared" si="92"/>
        <v>5.1311082419614116E-7</v>
      </c>
    </row>
    <row r="712" spans="18:27" x14ac:dyDescent="0.2">
      <c r="S712">
        <v>-1.8259999999999999E-3</v>
      </c>
      <c r="T712">
        <v>-1.5561500000000001E-2</v>
      </c>
      <c r="U712" s="2"/>
      <c r="V712">
        <f t="shared" si="93"/>
        <v>2.9438499999999999E-2</v>
      </c>
      <c r="W712">
        <f t="shared" si="94"/>
        <v>2.9543217544247061E-2</v>
      </c>
      <c r="X712" s="2">
        <f t="shared" si="95"/>
        <v>1.4771608772123532E-2</v>
      </c>
      <c r="Y712" s="2">
        <f t="shared" si="96"/>
        <v>1.4771608772123527E-2</v>
      </c>
      <c r="Z712">
        <f t="shared" si="97"/>
        <v>1.0471754424706131E-4</v>
      </c>
      <c r="AA712">
        <f t="shared" si="92"/>
        <v>1.0965764073135243E-8</v>
      </c>
    </row>
    <row r="713" spans="18:27" x14ac:dyDescent="0.2">
      <c r="S713">
        <v>-1.825E-3</v>
      </c>
      <c r="T713">
        <v>-1.5351099999999999E-2</v>
      </c>
      <c r="U713" s="2"/>
      <c r="V713">
        <f t="shared" si="93"/>
        <v>2.9648899999999999E-2</v>
      </c>
      <c r="W713">
        <f t="shared" si="94"/>
        <v>2.9543217544247061E-2</v>
      </c>
      <c r="X713" s="2">
        <f t="shared" si="95"/>
        <v>1.4771608772123532E-2</v>
      </c>
      <c r="Y713" s="2">
        <f t="shared" si="96"/>
        <v>1.4771608772123527E-2</v>
      </c>
      <c r="Z713">
        <f t="shared" si="97"/>
        <v>-1.0568245575293816E-4</v>
      </c>
      <c r="AA713">
        <f t="shared" si="92"/>
        <v>1.1168781453971734E-8</v>
      </c>
    </row>
    <row r="714" spans="18:27" x14ac:dyDescent="0.2">
      <c r="S714">
        <v>-1.8240000000000001E-3</v>
      </c>
      <c r="T714">
        <v>-1.4800799999999999E-2</v>
      </c>
      <c r="U714" s="2"/>
      <c r="V714">
        <f t="shared" si="93"/>
        <v>3.0199199999999999E-2</v>
      </c>
      <c r="W714">
        <f t="shared" si="94"/>
        <v>2.9543217544247061E-2</v>
      </c>
      <c r="X714" s="2">
        <f t="shared" si="95"/>
        <v>1.4771608772123532E-2</v>
      </c>
      <c r="Y714" s="2">
        <f t="shared" si="96"/>
        <v>1.4771608772123527E-2</v>
      </c>
      <c r="Z714">
        <f t="shared" si="97"/>
        <v>-6.5598245575293826E-4</v>
      </c>
      <c r="AA714">
        <f t="shared" si="92"/>
        <v>4.3031298225565562E-7</v>
      </c>
    </row>
    <row r="715" spans="18:27" x14ac:dyDescent="0.2">
      <c r="S715">
        <v>-1.823E-3</v>
      </c>
      <c r="T715">
        <v>-1.4096300000000001E-2</v>
      </c>
      <c r="U715" s="2"/>
      <c r="V715">
        <f t="shared" si="93"/>
        <v>3.0903699999999999E-2</v>
      </c>
      <c r="W715">
        <f t="shared" si="94"/>
        <v>2.9543217544247061E-2</v>
      </c>
      <c r="X715" s="2">
        <f t="shared" si="95"/>
        <v>1.4771608772123532E-2</v>
      </c>
      <c r="Y715" s="2">
        <f t="shared" si="96"/>
        <v>1.4771608772123527E-2</v>
      </c>
      <c r="Z715">
        <f t="shared" si="97"/>
        <v>-1.3604824557529385E-3</v>
      </c>
      <c r="AA715">
        <f t="shared" si="92"/>
        <v>1.8509125124115464E-6</v>
      </c>
    </row>
    <row r="716" spans="18:27" x14ac:dyDescent="0.2">
      <c r="S716">
        <v>-1.8220000000000001E-3</v>
      </c>
      <c r="T716">
        <v>-1.44996E-2</v>
      </c>
      <c r="U716" s="2"/>
      <c r="V716">
        <f t="shared" si="93"/>
        <v>3.0500399999999997E-2</v>
      </c>
      <c r="W716">
        <f t="shared" si="94"/>
        <v>2.9543217544247061E-2</v>
      </c>
      <c r="X716" s="2">
        <f t="shared" si="95"/>
        <v>1.4771608772123532E-2</v>
      </c>
      <c r="Y716" s="2">
        <f t="shared" si="96"/>
        <v>1.4771608772123527E-2</v>
      </c>
      <c r="Z716">
        <f t="shared" si="97"/>
        <v>-9.5718245575293626E-4</v>
      </c>
      <c r="AA716">
        <f t="shared" si="92"/>
        <v>9.1619825360122179E-7</v>
      </c>
    </row>
    <row r="717" spans="18:27" x14ac:dyDescent="0.2">
      <c r="S717">
        <v>-1.8209999999999999E-3</v>
      </c>
      <c r="T717">
        <v>-1.51512E-2</v>
      </c>
      <c r="U717" s="2"/>
      <c r="V717">
        <f t="shared" si="93"/>
        <v>2.9848799999999998E-2</v>
      </c>
      <c r="W717">
        <f t="shared" si="94"/>
        <v>2.9543217544247061E-2</v>
      </c>
      <c r="X717" s="2">
        <f t="shared" si="95"/>
        <v>1.4771608772123532E-2</v>
      </c>
      <c r="Y717" s="2">
        <f t="shared" si="96"/>
        <v>1.4771608772123527E-2</v>
      </c>
      <c r="Z717">
        <f t="shared" si="97"/>
        <v>-3.0558245575293755E-4</v>
      </c>
      <c r="AA717">
        <f t="shared" si="92"/>
        <v>9.338063726399603E-8</v>
      </c>
    </row>
    <row r="718" spans="18:27" x14ac:dyDescent="0.2">
      <c r="S718">
        <v>-1.82E-3</v>
      </c>
      <c r="T718">
        <v>-1.6081399999999999E-2</v>
      </c>
      <c r="U718" s="2"/>
      <c r="V718">
        <f t="shared" si="93"/>
        <v>2.8918599999999999E-2</v>
      </c>
      <c r="W718">
        <f t="shared" si="94"/>
        <v>2.9543217544247061E-2</v>
      </c>
      <c r="X718" s="2">
        <f t="shared" si="95"/>
        <v>1.4771608772123532E-2</v>
      </c>
      <c r="Y718" s="2">
        <f t="shared" si="96"/>
        <v>1.4771608772123527E-2</v>
      </c>
      <c r="Z718">
        <f t="shared" si="97"/>
        <v>6.2461754424706153E-4</v>
      </c>
      <c r="AA718">
        <f t="shared" si="92"/>
        <v>3.901470765812299E-7</v>
      </c>
    </row>
    <row r="719" spans="18:27" x14ac:dyDescent="0.2">
      <c r="S719">
        <v>-1.8190000000000001E-3</v>
      </c>
      <c r="T719">
        <v>-1.6303999999999999E-2</v>
      </c>
      <c r="U719" s="2"/>
      <c r="V719">
        <f t="shared" si="93"/>
        <v>2.8695999999999999E-2</v>
      </c>
      <c r="W719">
        <f t="shared" si="94"/>
        <v>2.9543217544247061E-2</v>
      </c>
      <c r="X719" s="2">
        <f t="shared" si="95"/>
        <v>1.4771608772123532E-2</v>
      </c>
      <c r="Y719" s="2">
        <f t="shared" si="96"/>
        <v>1.4771608772123527E-2</v>
      </c>
      <c r="Z719">
        <f t="shared" si="97"/>
        <v>8.4721754424706142E-4</v>
      </c>
      <c r="AA719">
        <f t="shared" si="92"/>
        <v>7.1777756728002144E-7</v>
      </c>
    </row>
    <row r="720" spans="18:27" x14ac:dyDescent="0.2">
      <c r="S720">
        <v>-1.818E-3</v>
      </c>
      <c r="T720">
        <v>-1.61234E-2</v>
      </c>
      <c r="U720" s="2"/>
      <c r="V720">
        <f t="shared" si="93"/>
        <v>2.8876599999999999E-2</v>
      </c>
      <c r="W720">
        <f t="shared" si="94"/>
        <v>2.9543217544247061E-2</v>
      </c>
      <c r="X720" s="2">
        <f t="shared" si="95"/>
        <v>1.4771608772123532E-2</v>
      </c>
      <c r="Y720" s="2">
        <f t="shared" si="96"/>
        <v>1.4771608772123527E-2</v>
      </c>
      <c r="Z720">
        <f t="shared" si="97"/>
        <v>6.6661754424706191E-4</v>
      </c>
      <c r="AA720">
        <f t="shared" si="92"/>
        <v>4.4437895029798356E-7</v>
      </c>
    </row>
    <row r="721" spans="19:27" x14ac:dyDescent="0.2">
      <c r="S721">
        <v>-1.817E-3</v>
      </c>
      <c r="T721">
        <v>-1.6049799999999999E-2</v>
      </c>
      <c r="U721" s="2"/>
      <c r="V721">
        <f t="shared" si="93"/>
        <v>2.8950199999999999E-2</v>
      </c>
      <c r="W721">
        <f t="shared" si="94"/>
        <v>2.9543217544247061E-2</v>
      </c>
      <c r="X721" s="2">
        <f t="shared" si="95"/>
        <v>1.4771608772123532E-2</v>
      </c>
      <c r="Y721" s="2">
        <f t="shared" si="96"/>
        <v>1.4771608772123527E-2</v>
      </c>
      <c r="Z721">
        <f t="shared" si="97"/>
        <v>5.9301754424706185E-4</v>
      </c>
      <c r="AA721">
        <f t="shared" si="92"/>
        <v>3.5166980778481596E-7</v>
      </c>
    </row>
    <row r="722" spans="19:27" x14ac:dyDescent="0.2">
      <c r="S722">
        <v>-1.8159999999999999E-3</v>
      </c>
      <c r="T722">
        <v>-1.5642699999999999E-2</v>
      </c>
      <c r="U722" s="2"/>
      <c r="V722">
        <f t="shared" si="93"/>
        <v>2.9357299999999999E-2</v>
      </c>
      <c r="W722">
        <f t="shared" si="94"/>
        <v>2.9543217544247061E-2</v>
      </c>
      <c r="X722" s="2">
        <f t="shared" si="95"/>
        <v>1.4771608772123532E-2</v>
      </c>
      <c r="Y722" s="2">
        <f t="shared" si="96"/>
        <v>1.4771608772123527E-2</v>
      </c>
      <c r="Z722">
        <f t="shared" si="97"/>
        <v>1.8591754424706133E-4</v>
      </c>
      <c r="AA722">
        <f t="shared" si="92"/>
        <v>3.4565333258858009E-8</v>
      </c>
    </row>
    <row r="723" spans="19:27" x14ac:dyDescent="0.2">
      <c r="S723">
        <v>-1.815E-3</v>
      </c>
      <c r="T723">
        <v>-1.53466E-2</v>
      </c>
      <c r="U723" s="2"/>
      <c r="V723">
        <f t="shared" si="93"/>
        <v>2.9653399999999996E-2</v>
      </c>
      <c r="W723">
        <f t="shared" si="94"/>
        <v>2.9543217544247061E-2</v>
      </c>
      <c r="X723" s="2">
        <f t="shared" si="95"/>
        <v>1.4771608772123532E-2</v>
      </c>
      <c r="Y723" s="2">
        <f t="shared" si="96"/>
        <v>1.4771608772123527E-2</v>
      </c>
      <c r="Z723">
        <f t="shared" si="97"/>
        <v>-1.1018245575293573E-4</v>
      </c>
      <c r="AA723">
        <f t="shared" si="92"/>
        <v>1.2140173555747639E-8</v>
      </c>
    </row>
    <row r="724" spans="19:27" x14ac:dyDescent="0.2">
      <c r="S724">
        <v>-1.8140000000000001E-3</v>
      </c>
      <c r="T724">
        <v>-1.49841E-2</v>
      </c>
      <c r="U724" s="2"/>
      <c r="V724">
        <f t="shared" si="93"/>
        <v>3.0015899999999998E-2</v>
      </c>
      <c r="W724">
        <f t="shared" si="94"/>
        <v>2.9543217544247061E-2</v>
      </c>
      <c r="X724" s="2">
        <f t="shared" si="95"/>
        <v>1.4771608772123532E-2</v>
      </c>
      <c r="Y724" s="2">
        <f t="shared" si="96"/>
        <v>1.4771608772123527E-2</v>
      </c>
      <c r="Z724">
        <f t="shared" si="97"/>
        <v>-4.7268245575293744E-4</v>
      </c>
      <c r="AA724">
        <f t="shared" si="92"/>
        <v>2.2342870397662765E-7</v>
      </c>
    </row>
    <row r="725" spans="19:27" x14ac:dyDescent="0.2">
      <c r="S725">
        <v>-1.8129999999999999E-3</v>
      </c>
      <c r="T725">
        <v>-1.41841E-2</v>
      </c>
      <c r="U725" s="2"/>
      <c r="V725">
        <f t="shared" si="93"/>
        <v>3.08159E-2</v>
      </c>
      <c r="W725">
        <f t="shared" si="94"/>
        <v>2.9543217544247061E-2</v>
      </c>
      <c r="X725" s="2">
        <f t="shared" si="95"/>
        <v>1.4771608772123532E-2</v>
      </c>
      <c r="Y725" s="2">
        <f t="shared" si="96"/>
        <v>1.4771608772123527E-2</v>
      </c>
      <c r="Z725">
        <f t="shared" si="97"/>
        <v>-1.2726824557529395E-3</v>
      </c>
      <c r="AA725">
        <f t="shared" si="92"/>
        <v>1.6197206331813329E-6</v>
      </c>
    </row>
    <row r="726" spans="19:27" x14ac:dyDescent="0.2">
      <c r="S726">
        <v>-1.812E-3</v>
      </c>
      <c r="T726">
        <v>-1.42363E-2</v>
      </c>
      <c r="U726" s="2"/>
      <c r="V726">
        <f t="shared" si="93"/>
        <v>3.0763699999999998E-2</v>
      </c>
      <c r="W726">
        <f t="shared" si="94"/>
        <v>2.9543217544247061E-2</v>
      </c>
      <c r="X726" s="2">
        <f t="shared" si="95"/>
        <v>1.4771608772123532E-2</v>
      </c>
      <c r="Y726" s="2">
        <f t="shared" si="96"/>
        <v>1.4771608772123527E-2</v>
      </c>
      <c r="Z726">
        <f t="shared" si="97"/>
        <v>-1.2204824557529373E-3</v>
      </c>
      <c r="AA726">
        <f t="shared" si="92"/>
        <v>1.4895774248007205E-6</v>
      </c>
    </row>
    <row r="727" spans="19:27" x14ac:dyDescent="0.2">
      <c r="S727">
        <v>-1.8109999999999999E-3</v>
      </c>
      <c r="T727">
        <v>-1.52757E-2</v>
      </c>
      <c r="U727" s="2"/>
      <c r="V727">
        <f t="shared" si="93"/>
        <v>2.9724299999999999E-2</v>
      </c>
      <c r="W727">
        <f t="shared" si="94"/>
        <v>2.9543217544247061E-2</v>
      </c>
      <c r="X727" s="2">
        <f t="shared" si="95"/>
        <v>1.4771608772123532E-2</v>
      </c>
      <c r="Y727" s="2">
        <f t="shared" si="96"/>
        <v>1.4771608772123527E-2</v>
      </c>
      <c r="Z727">
        <f t="shared" si="97"/>
        <v>-1.8108245575293794E-4</v>
      </c>
      <c r="AA727">
        <f t="shared" si="92"/>
        <v>3.2790855781514726E-8</v>
      </c>
    </row>
    <row r="728" spans="19:27" x14ac:dyDescent="0.2">
      <c r="S728">
        <v>-1.81E-3</v>
      </c>
      <c r="T728">
        <v>-1.5749200000000001E-2</v>
      </c>
      <c r="U728" s="2"/>
      <c r="V728">
        <f t="shared" si="93"/>
        <v>2.9250799999999997E-2</v>
      </c>
      <c r="W728">
        <f t="shared" si="94"/>
        <v>2.9543217544247061E-2</v>
      </c>
      <c r="X728" s="2">
        <f t="shared" si="95"/>
        <v>1.4771608772123532E-2</v>
      </c>
      <c r="Y728" s="2">
        <f t="shared" si="96"/>
        <v>1.4771608772123527E-2</v>
      </c>
      <c r="Z728">
        <f t="shared" si="97"/>
        <v>2.9241754424706376E-4</v>
      </c>
      <c r="AA728">
        <f t="shared" si="92"/>
        <v>8.550802018348349E-8</v>
      </c>
    </row>
    <row r="729" spans="19:27" x14ac:dyDescent="0.2">
      <c r="S729">
        <v>-1.8090000000000001E-3</v>
      </c>
      <c r="T729">
        <v>-1.5685299999999999E-2</v>
      </c>
      <c r="U729" s="2"/>
      <c r="V729">
        <f t="shared" si="93"/>
        <v>2.9314699999999999E-2</v>
      </c>
      <c r="W729">
        <f t="shared" si="94"/>
        <v>2.9543217544247061E-2</v>
      </c>
      <c r="X729" s="2">
        <f t="shared" si="95"/>
        <v>1.4771608772123532E-2</v>
      </c>
      <c r="Y729" s="2">
        <f t="shared" si="96"/>
        <v>1.4771608772123527E-2</v>
      </c>
      <c r="Z729">
        <f t="shared" si="97"/>
        <v>2.2851754424706161E-4</v>
      </c>
      <c r="AA729">
        <f t="shared" si="92"/>
        <v>5.222026802870776E-8</v>
      </c>
    </row>
    <row r="730" spans="19:27" x14ac:dyDescent="0.2">
      <c r="S730">
        <v>-1.8079999999999999E-3</v>
      </c>
      <c r="T730">
        <v>-1.5289199999999999E-2</v>
      </c>
      <c r="U730" s="2"/>
      <c r="V730">
        <f t="shared" si="93"/>
        <v>2.9710799999999999E-2</v>
      </c>
      <c r="W730">
        <f t="shared" si="94"/>
        <v>2.9543217544247061E-2</v>
      </c>
      <c r="X730" s="2">
        <f t="shared" si="95"/>
        <v>1.4771608772123532E-2</v>
      </c>
      <c r="Y730" s="2">
        <f t="shared" si="96"/>
        <v>1.4771608772123527E-2</v>
      </c>
      <c r="Z730">
        <f t="shared" si="97"/>
        <v>-1.6758245575293831E-4</v>
      </c>
      <c r="AA730">
        <f t="shared" si="92"/>
        <v>2.8083879476185528E-8</v>
      </c>
    </row>
    <row r="731" spans="19:27" x14ac:dyDescent="0.2">
      <c r="S731">
        <v>-1.807E-3</v>
      </c>
      <c r="T731">
        <v>-1.50653E-2</v>
      </c>
      <c r="U731" s="2"/>
      <c r="V731">
        <f t="shared" si="93"/>
        <v>2.9934699999999998E-2</v>
      </c>
      <c r="W731">
        <f t="shared" si="94"/>
        <v>2.9543217544247061E-2</v>
      </c>
      <c r="X731" s="2">
        <f t="shared" si="95"/>
        <v>1.4771608772123532E-2</v>
      </c>
      <c r="Y731" s="2">
        <f t="shared" si="96"/>
        <v>1.4771608772123527E-2</v>
      </c>
      <c r="Z731">
        <f t="shared" si="97"/>
        <v>-3.9148245575293741E-4</v>
      </c>
      <c r="AA731">
        <f t="shared" si="92"/>
        <v>1.5325851316235061E-7</v>
      </c>
    </row>
    <row r="732" spans="19:27" x14ac:dyDescent="0.2">
      <c r="S732">
        <v>-1.8060000000000001E-3</v>
      </c>
      <c r="T732">
        <v>-1.53286E-2</v>
      </c>
      <c r="U732" s="2"/>
      <c r="V732">
        <f t="shared" si="93"/>
        <v>2.9671400000000001E-2</v>
      </c>
      <c r="W732">
        <f t="shared" si="94"/>
        <v>2.9543217544247061E-2</v>
      </c>
      <c r="X732" s="2">
        <f t="shared" si="95"/>
        <v>1.4771608772123532E-2</v>
      </c>
      <c r="Y732" s="2">
        <f t="shared" si="96"/>
        <v>1.4771608772123527E-2</v>
      </c>
      <c r="Z732">
        <f t="shared" si="97"/>
        <v>-1.2818245575293985E-4</v>
      </c>
      <c r="AA732">
        <f t="shared" si="92"/>
        <v>1.6430741962854383E-8</v>
      </c>
    </row>
    <row r="733" spans="19:27" x14ac:dyDescent="0.2">
      <c r="S733">
        <v>-1.805E-3</v>
      </c>
      <c r="T733">
        <v>-1.5082099999999999E-2</v>
      </c>
      <c r="U733" s="2"/>
      <c r="V733">
        <f t="shared" si="93"/>
        <v>2.9917899999999997E-2</v>
      </c>
      <c r="W733">
        <f t="shared" si="94"/>
        <v>2.9543217544247061E-2</v>
      </c>
      <c r="X733" s="2">
        <f t="shared" si="95"/>
        <v>1.4771608772123532E-2</v>
      </c>
      <c r="Y733" s="2">
        <f t="shared" si="96"/>
        <v>1.4771608772123527E-2</v>
      </c>
      <c r="Z733">
        <f t="shared" si="97"/>
        <v>-3.7468245575293657E-4</v>
      </c>
      <c r="AA733">
        <f t="shared" si="92"/>
        <v>1.4038694264905128E-7</v>
      </c>
    </row>
    <row r="734" spans="19:27" x14ac:dyDescent="0.2">
      <c r="S734">
        <v>-1.804E-3</v>
      </c>
      <c r="T734">
        <v>-1.4597000000000001E-2</v>
      </c>
      <c r="U734" s="2"/>
      <c r="V734">
        <f t="shared" si="93"/>
        <v>3.0402999999999999E-2</v>
      </c>
      <c r="W734">
        <f t="shared" si="94"/>
        <v>2.9543217544247061E-2</v>
      </c>
      <c r="X734" s="2">
        <f t="shared" si="95"/>
        <v>1.4771608772123532E-2</v>
      </c>
      <c r="Y734" s="2">
        <f t="shared" si="96"/>
        <v>1.4771608772123527E-2</v>
      </c>
      <c r="Z734">
        <f t="shared" si="97"/>
        <v>-8.5978245575293877E-4</v>
      </c>
      <c r="AA734">
        <f t="shared" si="92"/>
        <v>7.3922587122055413E-7</v>
      </c>
    </row>
    <row r="735" spans="19:27" x14ac:dyDescent="0.2">
      <c r="S735">
        <v>-1.8029999999999999E-3</v>
      </c>
      <c r="T735">
        <v>-1.43176E-2</v>
      </c>
      <c r="U735" s="2"/>
      <c r="V735">
        <f t="shared" si="93"/>
        <v>3.0682399999999999E-2</v>
      </c>
      <c r="W735">
        <f t="shared" si="94"/>
        <v>2.9543217544247061E-2</v>
      </c>
      <c r="X735" s="2">
        <f t="shared" si="95"/>
        <v>1.4771608772123532E-2</v>
      </c>
      <c r="Y735" s="2">
        <f t="shared" si="96"/>
        <v>1.4771608772123527E-2</v>
      </c>
      <c r="Z735">
        <f t="shared" si="97"/>
        <v>-1.1391824557529379E-3</v>
      </c>
      <c r="AA735">
        <f t="shared" si="92"/>
        <v>1.2977366674952943E-6</v>
      </c>
    </row>
    <row r="736" spans="19:27" x14ac:dyDescent="0.2">
      <c r="S736">
        <v>-1.802E-3</v>
      </c>
      <c r="T736">
        <v>-1.46763E-2</v>
      </c>
      <c r="U736" s="2"/>
      <c r="V736">
        <f t="shared" si="93"/>
        <v>3.0323699999999999E-2</v>
      </c>
      <c r="W736">
        <f t="shared" si="94"/>
        <v>2.9543217544247061E-2</v>
      </c>
      <c r="X736" s="2">
        <f t="shared" si="95"/>
        <v>1.4771608772123532E-2</v>
      </c>
      <c r="Y736" s="2">
        <f t="shared" si="96"/>
        <v>1.4771608772123527E-2</v>
      </c>
      <c r="Z736">
        <f t="shared" si="97"/>
        <v>-7.8048245575293787E-4</v>
      </c>
      <c r="AA736">
        <f t="shared" si="92"/>
        <v>6.0915286373813663E-7</v>
      </c>
    </row>
    <row r="737" spans="19:27" x14ac:dyDescent="0.2">
      <c r="S737">
        <v>-1.8010000000000001E-3</v>
      </c>
      <c r="T737">
        <v>-1.46918E-2</v>
      </c>
      <c r="U737" s="2"/>
      <c r="V737">
        <f t="shared" si="93"/>
        <v>3.03082E-2</v>
      </c>
      <c r="W737">
        <f t="shared" si="94"/>
        <v>2.9543217544247061E-2</v>
      </c>
      <c r="X737" s="2">
        <f t="shared" si="95"/>
        <v>1.4771608772123532E-2</v>
      </c>
      <c r="Y737" s="2">
        <f t="shared" si="96"/>
        <v>1.4771608772123527E-2</v>
      </c>
      <c r="Z737">
        <f t="shared" si="97"/>
        <v>-7.6498245575293972E-4</v>
      </c>
      <c r="AA737">
        <f t="shared" si="92"/>
        <v>5.8519815760979841E-7</v>
      </c>
    </row>
    <row r="738" spans="19:27" x14ac:dyDescent="0.2">
      <c r="S738">
        <v>-1.8E-3</v>
      </c>
      <c r="T738">
        <v>-1.51641E-2</v>
      </c>
      <c r="U738" s="2"/>
      <c r="V738">
        <f t="shared" si="93"/>
        <v>2.9835899999999999E-2</v>
      </c>
      <c r="W738">
        <f t="shared" si="94"/>
        <v>2.9543217544247061E-2</v>
      </c>
      <c r="X738" s="2">
        <f t="shared" si="95"/>
        <v>1.4771608772123532E-2</v>
      </c>
      <c r="Y738" s="2">
        <f t="shared" si="96"/>
        <v>1.4771608772123527E-2</v>
      </c>
      <c r="Z738">
        <f t="shared" si="97"/>
        <v>-2.9268245575293783E-4</v>
      </c>
      <c r="AA738">
        <f t="shared" si="92"/>
        <v>8.5663019905570409E-8</v>
      </c>
    </row>
    <row r="739" spans="19:27" x14ac:dyDescent="0.2">
      <c r="S739">
        <v>-1.799E-3</v>
      </c>
      <c r="T739">
        <v>-1.50641E-2</v>
      </c>
      <c r="U739" s="2"/>
      <c r="V739">
        <f t="shared" si="93"/>
        <v>2.9935899999999998E-2</v>
      </c>
      <c r="W739">
        <f t="shared" si="94"/>
        <v>2.9543217544247061E-2</v>
      </c>
      <c r="X739" s="2">
        <f t="shared" si="95"/>
        <v>1.4771608772123532E-2</v>
      </c>
      <c r="Y739" s="2">
        <f t="shared" si="96"/>
        <v>1.4771608772123527E-2</v>
      </c>
      <c r="Z739">
        <f t="shared" si="97"/>
        <v>-3.9268245575293723E-4</v>
      </c>
      <c r="AA739">
        <f t="shared" si="92"/>
        <v>1.5419951105615751E-7</v>
      </c>
    </row>
    <row r="740" spans="19:27" x14ac:dyDescent="0.2">
      <c r="S740">
        <v>-1.7979999999999999E-3</v>
      </c>
      <c r="T740">
        <v>-1.49324E-2</v>
      </c>
      <c r="U740" s="2"/>
      <c r="V740">
        <f t="shared" si="93"/>
        <v>3.00676E-2</v>
      </c>
      <c r="W740">
        <f t="shared" si="94"/>
        <v>2.9543217544247061E-2</v>
      </c>
      <c r="X740" s="2">
        <f t="shared" si="95"/>
        <v>1.4771608772123532E-2</v>
      </c>
      <c r="Y740" s="2">
        <f t="shared" si="96"/>
        <v>1.4771608772123527E-2</v>
      </c>
      <c r="Z740">
        <f t="shared" si="97"/>
        <v>-5.2438245575293918E-4</v>
      </c>
      <c r="AA740">
        <f t="shared" si="92"/>
        <v>2.7497695990148321E-7</v>
      </c>
    </row>
    <row r="741" spans="19:27" x14ac:dyDescent="0.2">
      <c r="S741">
        <v>-1.797E-3</v>
      </c>
      <c r="T741">
        <v>-1.47402E-2</v>
      </c>
      <c r="U741" s="2"/>
      <c r="V741">
        <f t="shared" si="93"/>
        <v>3.0259799999999996E-2</v>
      </c>
      <c r="W741">
        <f t="shared" si="94"/>
        <v>2.9543217544247061E-2</v>
      </c>
      <c r="X741" s="2">
        <f t="shared" si="95"/>
        <v>1.4771608772123532E-2</v>
      </c>
      <c r="Y741" s="2">
        <f t="shared" si="96"/>
        <v>1.4771608772123527E-2</v>
      </c>
      <c r="Z741">
        <f t="shared" si="97"/>
        <v>-7.1658245575293572E-4</v>
      </c>
      <c r="AA741">
        <f t="shared" ref="AA741:AA804" si="98">Z741^2</f>
        <v>5.1349041589290804E-7</v>
      </c>
    </row>
    <row r="742" spans="19:27" x14ac:dyDescent="0.2">
      <c r="S742">
        <v>-1.7960000000000001E-3</v>
      </c>
      <c r="T742">
        <v>-1.49789E-2</v>
      </c>
      <c r="U742" s="2"/>
      <c r="V742">
        <f t="shared" ref="V742:V805" si="99">T742+$V$35</f>
        <v>3.0021099999999998E-2</v>
      </c>
      <c r="W742">
        <f t="shared" ref="W742:W805" si="100">X742+Y742</f>
        <v>2.9543217544247061E-2</v>
      </c>
      <c r="X742" s="2">
        <f t="shared" ref="X742:X805" si="101">$T$6*EXP(-4*LN(2)*((U742-$T$8)^2)/($T$7^2))+$T$9</f>
        <v>1.4771608772123532E-2</v>
      </c>
      <c r="Y742" s="2">
        <f t="shared" ref="Y742:Y805" si="102">$U$6*EXP(-4*LN(2)*((U742-$U$8)^2)/($U$7^2))+$U$9</f>
        <v>1.4771608772123527E-2</v>
      </c>
      <c r="Z742">
        <f t="shared" ref="Z742:Z805" si="103">W742-V742</f>
        <v>-4.7788245575293778E-4</v>
      </c>
      <c r="AA742">
        <f t="shared" si="98"/>
        <v>2.2837164151645854E-7</v>
      </c>
    </row>
    <row r="743" spans="19:27" x14ac:dyDescent="0.2">
      <c r="S743">
        <v>-1.7949999999999999E-3</v>
      </c>
      <c r="T743">
        <v>-1.4948599999999999E-2</v>
      </c>
      <c r="U743" s="2"/>
      <c r="V743">
        <f t="shared" si="99"/>
        <v>3.0051399999999999E-2</v>
      </c>
      <c r="W743">
        <f t="shared" si="100"/>
        <v>2.9543217544247061E-2</v>
      </c>
      <c r="X743" s="2">
        <f t="shared" si="101"/>
        <v>1.4771608772123532E-2</v>
      </c>
      <c r="Y743" s="2">
        <f t="shared" si="102"/>
        <v>1.4771608772123527E-2</v>
      </c>
      <c r="Z743">
        <f t="shared" si="103"/>
        <v>-5.0818245575293824E-4</v>
      </c>
      <c r="AA743">
        <f t="shared" si="98"/>
        <v>2.5824940833508702E-7</v>
      </c>
    </row>
    <row r="744" spans="19:27" x14ac:dyDescent="0.2">
      <c r="S744">
        <v>-1.794E-3</v>
      </c>
      <c r="T744">
        <v>-1.5033700000000001E-2</v>
      </c>
      <c r="U744" s="2"/>
      <c r="V744">
        <f t="shared" si="99"/>
        <v>2.9966299999999998E-2</v>
      </c>
      <c r="W744">
        <f t="shared" si="100"/>
        <v>2.9543217544247061E-2</v>
      </c>
      <c r="X744" s="2">
        <f t="shared" si="101"/>
        <v>1.4771608772123532E-2</v>
      </c>
      <c r="Y744" s="2">
        <f t="shared" si="102"/>
        <v>1.4771608772123527E-2</v>
      </c>
      <c r="Z744">
        <f t="shared" si="103"/>
        <v>-4.230824557529371E-4</v>
      </c>
      <c r="AA744">
        <f t="shared" si="98"/>
        <v>1.7899876436593599E-7</v>
      </c>
    </row>
    <row r="745" spans="19:27" x14ac:dyDescent="0.2">
      <c r="S745">
        <v>-1.7930000000000001E-3</v>
      </c>
      <c r="T745">
        <v>-1.49918E-2</v>
      </c>
      <c r="U745" s="2"/>
      <c r="V745">
        <f t="shared" si="99"/>
        <v>3.0008199999999999E-2</v>
      </c>
      <c r="W745">
        <f t="shared" si="100"/>
        <v>2.9543217544247061E-2</v>
      </c>
      <c r="X745" s="2">
        <f t="shared" si="101"/>
        <v>1.4771608772123532E-2</v>
      </c>
      <c r="Y745" s="2">
        <f t="shared" si="102"/>
        <v>1.4771608772123527E-2</v>
      </c>
      <c r="Z745">
        <f t="shared" si="103"/>
        <v>-4.6498245575293806E-4</v>
      </c>
      <c r="AA745">
        <f t="shared" si="98"/>
        <v>2.1620868415803299E-7</v>
      </c>
    </row>
    <row r="746" spans="19:27" x14ac:dyDescent="0.2">
      <c r="S746">
        <v>-1.792E-3</v>
      </c>
      <c r="T746">
        <v>-1.5953700000000001E-2</v>
      </c>
      <c r="U746" s="2"/>
      <c r="V746">
        <f t="shared" si="99"/>
        <v>2.9046299999999997E-2</v>
      </c>
      <c r="W746">
        <f t="shared" si="100"/>
        <v>2.9543217544247061E-2</v>
      </c>
      <c r="X746" s="2">
        <f t="shared" si="101"/>
        <v>1.4771608772123532E-2</v>
      </c>
      <c r="Y746" s="2">
        <f t="shared" si="102"/>
        <v>1.4771608772123527E-2</v>
      </c>
      <c r="Z746">
        <f t="shared" si="103"/>
        <v>4.9691754424706358E-4</v>
      </c>
      <c r="AA746">
        <f t="shared" si="98"/>
        <v>2.4692704578053237E-7</v>
      </c>
    </row>
    <row r="747" spans="19:27" x14ac:dyDescent="0.2">
      <c r="S747">
        <v>-1.7910000000000001E-3</v>
      </c>
      <c r="T747">
        <v>-1.6681399999999999E-2</v>
      </c>
      <c r="U747" s="2"/>
      <c r="V747">
        <f t="shared" si="99"/>
        <v>2.8318599999999999E-2</v>
      </c>
      <c r="W747">
        <f t="shared" si="100"/>
        <v>2.9543217544247061E-2</v>
      </c>
      <c r="X747" s="2">
        <f t="shared" si="101"/>
        <v>1.4771608772123532E-2</v>
      </c>
      <c r="Y747" s="2">
        <f t="shared" si="102"/>
        <v>1.4771608772123527E-2</v>
      </c>
      <c r="Z747">
        <f t="shared" si="103"/>
        <v>1.2246175442470614E-3</v>
      </c>
      <c r="AA747">
        <f t="shared" si="98"/>
        <v>1.4996881296777033E-6</v>
      </c>
    </row>
    <row r="748" spans="19:27" x14ac:dyDescent="0.2">
      <c r="S748">
        <v>-1.7899999999999999E-3</v>
      </c>
      <c r="T748">
        <v>-1.66356E-2</v>
      </c>
      <c r="U748" s="2"/>
      <c r="V748">
        <f t="shared" si="99"/>
        <v>2.8364399999999998E-2</v>
      </c>
      <c r="W748">
        <f t="shared" si="100"/>
        <v>2.9543217544247061E-2</v>
      </c>
      <c r="X748" s="2">
        <f t="shared" si="101"/>
        <v>1.4771608772123532E-2</v>
      </c>
      <c r="Y748" s="2">
        <f t="shared" si="102"/>
        <v>1.4771608772123527E-2</v>
      </c>
      <c r="Z748">
        <f t="shared" si="103"/>
        <v>1.1788175442470628E-3</v>
      </c>
      <c r="AA748">
        <f t="shared" si="98"/>
        <v>1.3896108026246758E-6</v>
      </c>
    </row>
    <row r="749" spans="19:27" x14ac:dyDescent="0.2">
      <c r="S749">
        <v>-1.789E-3</v>
      </c>
      <c r="T749">
        <v>-1.59802E-2</v>
      </c>
      <c r="U749" s="2"/>
      <c r="V749">
        <f t="shared" si="99"/>
        <v>2.9019799999999998E-2</v>
      </c>
      <c r="W749">
        <f t="shared" si="100"/>
        <v>2.9543217544247061E-2</v>
      </c>
      <c r="X749" s="2">
        <f t="shared" si="101"/>
        <v>1.4771608772123532E-2</v>
      </c>
      <c r="Y749" s="2">
        <f t="shared" si="102"/>
        <v>1.4771608772123527E-2</v>
      </c>
      <c r="Z749">
        <f t="shared" si="103"/>
        <v>5.2341754424706233E-4</v>
      </c>
      <c r="AA749">
        <f t="shared" si="98"/>
        <v>2.7396592562562547E-7</v>
      </c>
    </row>
    <row r="750" spans="19:27" x14ac:dyDescent="0.2">
      <c r="S750">
        <v>-1.7880000000000001E-3</v>
      </c>
      <c r="T750">
        <v>-1.5744000000000001E-2</v>
      </c>
      <c r="U750" s="2"/>
      <c r="V750">
        <f t="shared" si="99"/>
        <v>2.9255999999999997E-2</v>
      </c>
      <c r="W750">
        <f t="shared" si="100"/>
        <v>2.9543217544247061E-2</v>
      </c>
      <c r="X750" s="2">
        <f t="shared" si="101"/>
        <v>1.4771608772123532E-2</v>
      </c>
      <c r="Y750" s="2">
        <f t="shared" si="102"/>
        <v>1.4771608772123527E-2</v>
      </c>
      <c r="Z750">
        <f t="shared" si="103"/>
        <v>2.8721754424706342E-4</v>
      </c>
      <c r="AA750">
        <f t="shared" si="98"/>
        <v>8.2493917723313833E-8</v>
      </c>
    </row>
    <row r="751" spans="19:27" x14ac:dyDescent="0.2">
      <c r="S751">
        <v>-1.787E-3</v>
      </c>
      <c r="T751">
        <v>-1.5580200000000001E-2</v>
      </c>
      <c r="U751" s="2"/>
      <c r="V751">
        <f t="shared" si="99"/>
        <v>2.9419799999999996E-2</v>
      </c>
      <c r="W751">
        <f t="shared" si="100"/>
        <v>2.9543217544247061E-2</v>
      </c>
      <c r="X751" s="2">
        <f t="shared" si="101"/>
        <v>1.4771608772123532E-2</v>
      </c>
      <c r="Y751" s="2">
        <f t="shared" si="102"/>
        <v>1.4771608772123527E-2</v>
      </c>
      <c r="Z751">
        <f t="shared" si="103"/>
        <v>1.2341754424706475E-4</v>
      </c>
      <c r="AA751">
        <f t="shared" si="98"/>
        <v>1.5231890227976186E-8</v>
      </c>
    </row>
    <row r="752" spans="19:27" x14ac:dyDescent="0.2">
      <c r="S752">
        <v>-1.786E-3</v>
      </c>
      <c r="T752">
        <v>-1.5038899999999999E-2</v>
      </c>
      <c r="U752" s="2"/>
      <c r="V752">
        <f t="shared" si="99"/>
        <v>2.9961099999999997E-2</v>
      </c>
      <c r="W752">
        <f t="shared" si="100"/>
        <v>2.9543217544247061E-2</v>
      </c>
      <c r="X752" s="2">
        <f t="shared" si="101"/>
        <v>1.4771608772123532E-2</v>
      </c>
      <c r="Y752" s="2">
        <f t="shared" si="102"/>
        <v>1.4771608772123527E-2</v>
      </c>
      <c r="Z752">
        <f t="shared" si="103"/>
        <v>-4.1788245575293675E-4</v>
      </c>
      <c r="AA752">
        <f t="shared" si="98"/>
        <v>1.7462574682610514E-7</v>
      </c>
    </row>
    <row r="753" spans="19:27" x14ac:dyDescent="0.2">
      <c r="S753">
        <v>-1.7849999999999999E-3</v>
      </c>
      <c r="T753">
        <v>-1.41415E-2</v>
      </c>
      <c r="U753" s="2"/>
      <c r="V753">
        <f t="shared" si="99"/>
        <v>3.0858499999999997E-2</v>
      </c>
      <c r="W753">
        <f t="shared" si="100"/>
        <v>2.9543217544247061E-2</v>
      </c>
      <c r="X753" s="2">
        <f t="shared" si="101"/>
        <v>1.4771608772123532E-2</v>
      </c>
      <c r="Y753" s="2">
        <f t="shared" si="102"/>
        <v>1.4771608772123527E-2</v>
      </c>
      <c r="Z753">
        <f t="shared" si="103"/>
        <v>-1.3152824557529363E-3</v>
      </c>
      <c r="AA753">
        <f t="shared" si="98"/>
        <v>1.729967938411475E-6</v>
      </c>
    </row>
    <row r="754" spans="19:27" x14ac:dyDescent="0.2">
      <c r="S754">
        <v>-1.784E-3</v>
      </c>
      <c r="T754">
        <v>-1.3551199999999999E-2</v>
      </c>
      <c r="U754" s="2"/>
      <c r="V754">
        <f t="shared" si="99"/>
        <v>3.1448799999999999E-2</v>
      </c>
      <c r="W754">
        <f t="shared" si="100"/>
        <v>2.9543217544247061E-2</v>
      </c>
      <c r="X754" s="2">
        <f t="shared" si="101"/>
        <v>1.4771608772123532E-2</v>
      </c>
      <c r="Y754" s="2">
        <f t="shared" si="102"/>
        <v>1.4771608772123527E-2</v>
      </c>
      <c r="Z754">
        <f t="shared" si="103"/>
        <v>-1.9055824557529383E-3</v>
      </c>
      <c r="AA754">
        <f t="shared" si="98"/>
        <v>3.631244495673399E-6</v>
      </c>
    </row>
    <row r="755" spans="19:27" x14ac:dyDescent="0.2">
      <c r="S755">
        <v>-1.7830000000000001E-3</v>
      </c>
      <c r="T755">
        <v>-1.3617600000000001E-2</v>
      </c>
      <c r="U755" s="2"/>
      <c r="V755">
        <f t="shared" si="99"/>
        <v>3.1382399999999998E-2</v>
      </c>
      <c r="W755">
        <f t="shared" si="100"/>
        <v>2.9543217544247061E-2</v>
      </c>
      <c r="X755" s="2">
        <f t="shared" si="101"/>
        <v>1.4771608772123532E-2</v>
      </c>
      <c r="Y755" s="2">
        <f t="shared" si="102"/>
        <v>1.4771608772123527E-2</v>
      </c>
      <c r="Z755">
        <f t="shared" si="103"/>
        <v>-1.8391824557529371E-3</v>
      </c>
      <c r="AA755">
        <f t="shared" si="98"/>
        <v>3.3825921055494043E-6</v>
      </c>
    </row>
    <row r="756" spans="19:27" x14ac:dyDescent="0.2">
      <c r="S756">
        <v>-1.7819999999999999E-3</v>
      </c>
      <c r="T756">
        <v>-1.41563E-2</v>
      </c>
      <c r="U756" s="2"/>
      <c r="V756">
        <f t="shared" si="99"/>
        <v>3.0843699999999998E-2</v>
      </c>
      <c r="W756">
        <f t="shared" si="100"/>
        <v>2.9543217544247061E-2</v>
      </c>
      <c r="X756" s="2">
        <f t="shared" si="101"/>
        <v>1.4771608772123532E-2</v>
      </c>
      <c r="Y756" s="2">
        <f t="shared" si="102"/>
        <v>1.4771608772123527E-2</v>
      </c>
      <c r="Z756">
        <f t="shared" si="103"/>
        <v>-1.3004824557529375E-3</v>
      </c>
      <c r="AA756">
        <f t="shared" si="98"/>
        <v>1.691254617721191E-6</v>
      </c>
    </row>
    <row r="757" spans="19:27" x14ac:dyDescent="0.2">
      <c r="S757">
        <v>-1.781E-3</v>
      </c>
      <c r="T757">
        <v>-1.5126000000000001E-2</v>
      </c>
      <c r="U757" s="2"/>
      <c r="V757">
        <f t="shared" si="99"/>
        <v>2.9873999999999998E-2</v>
      </c>
      <c r="W757">
        <f t="shared" si="100"/>
        <v>2.9543217544247061E-2</v>
      </c>
      <c r="X757" s="2">
        <f t="shared" si="101"/>
        <v>1.4771608772123532E-2</v>
      </c>
      <c r="Y757" s="2">
        <f t="shared" si="102"/>
        <v>1.4771608772123527E-2</v>
      </c>
      <c r="Z757">
        <f t="shared" si="103"/>
        <v>-3.3078245575293708E-4</v>
      </c>
      <c r="AA757">
        <f t="shared" si="98"/>
        <v>1.0941703303394378E-7</v>
      </c>
    </row>
    <row r="758" spans="19:27" x14ac:dyDescent="0.2">
      <c r="S758">
        <v>-1.7799999999999999E-3</v>
      </c>
      <c r="T758">
        <v>-1.48995E-2</v>
      </c>
      <c r="U758" s="2"/>
      <c r="V758">
        <f t="shared" si="99"/>
        <v>3.0100499999999999E-2</v>
      </c>
      <c r="W758">
        <f t="shared" si="100"/>
        <v>2.9543217544247061E-2</v>
      </c>
      <c r="X758" s="2">
        <f t="shared" si="101"/>
        <v>1.4771608772123532E-2</v>
      </c>
      <c r="Y758" s="2">
        <f t="shared" si="102"/>
        <v>1.4771608772123527E-2</v>
      </c>
      <c r="Z758">
        <f t="shared" si="103"/>
        <v>-5.5728245575293808E-4</v>
      </c>
      <c r="AA758">
        <f t="shared" si="98"/>
        <v>3.1056373549002539E-7</v>
      </c>
    </row>
    <row r="759" spans="19:27" x14ac:dyDescent="0.2">
      <c r="S759">
        <v>-1.779E-3</v>
      </c>
      <c r="T759">
        <v>-1.4886E-2</v>
      </c>
      <c r="U759" s="2"/>
      <c r="V759">
        <f t="shared" si="99"/>
        <v>3.0113999999999998E-2</v>
      </c>
      <c r="W759">
        <f t="shared" si="100"/>
        <v>2.9543217544247061E-2</v>
      </c>
      <c r="X759" s="2">
        <f t="shared" si="101"/>
        <v>1.4771608772123532E-2</v>
      </c>
      <c r="Y759" s="2">
        <f t="shared" si="102"/>
        <v>1.4771608772123527E-2</v>
      </c>
      <c r="Z759">
        <f t="shared" si="103"/>
        <v>-5.7078245575293771E-4</v>
      </c>
      <c r="AA759">
        <f t="shared" si="98"/>
        <v>3.2579261179535431E-7</v>
      </c>
    </row>
    <row r="760" spans="19:27" x14ac:dyDescent="0.2">
      <c r="S760">
        <v>-1.7780000000000001E-3</v>
      </c>
      <c r="T760">
        <v>-1.46318E-2</v>
      </c>
      <c r="U760" s="2"/>
      <c r="V760">
        <f t="shared" si="99"/>
        <v>3.0368199999999998E-2</v>
      </c>
      <c r="W760">
        <f t="shared" si="100"/>
        <v>2.9543217544247061E-2</v>
      </c>
      <c r="X760" s="2">
        <f t="shared" si="101"/>
        <v>1.4771608772123532E-2</v>
      </c>
      <c r="Y760" s="2">
        <f t="shared" si="102"/>
        <v>1.4771608772123527E-2</v>
      </c>
      <c r="Z760">
        <f t="shared" si="103"/>
        <v>-8.2498245575293727E-4</v>
      </c>
      <c r="AA760">
        <f t="shared" si="98"/>
        <v>6.8059605230014715E-7</v>
      </c>
    </row>
    <row r="761" spans="19:27" x14ac:dyDescent="0.2">
      <c r="S761">
        <v>-1.7769999999999999E-3</v>
      </c>
      <c r="T761">
        <v>-1.5347299999999999E-2</v>
      </c>
      <c r="U761" s="2"/>
      <c r="V761">
        <f t="shared" si="99"/>
        <v>2.9652699999999997E-2</v>
      </c>
      <c r="W761">
        <f t="shared" si="100"/>
        <v>2.9543217544247061E-2</v>
      </c>
      <c r="X761" s="2">
        <f t="shared" si="101"/>
        <v>1.4771608772123532E-2</v>
      </c>
      <c r="Y761" s="2">
        <f t="shared" si="102"/>
        <v>1.4771608772123527E-2</v>
      </c>
      <c r="Z761">
        <f t="shared" si="103"/>
        <v>-1.0948245575293641E-4</v>
      </c>
      <c r="AA761">
        <f t="shared" si="98"/>
        <v>1.1986408117693679E-8</v>
      </c>
    </row>
    <row r="762" spans="19:27" x14ac:dyDescent="0.2">
      <c r="S762">
        <v>-1.776E-3</v>
      </c>
      <c r="T762">
        <v>-1.5725300000000001E-2</v>
      </c>
      <c r="U762" s="2"/>
      <c r="V762">
        <f t="shared" si="99"/>
        <v>2.9274699999999997E-2</v>
      </c>
      <c r="W762">
        <f t="shared" si="100"/>
        <v>2.9543217544247061E-2</v>
      </c>
      <c r="X762" s="2">
        <f t="shared" si="101"/>
        <v>1.4771608772123532E-2</v>
      </c>
      <c r="Y762" s="2">
        <f t="shared" si="102"/>
        <v>1.4771608772123527E-2</v>
      </c>
      <c r="Z762">
        <f t="shared" si="103"/>
        <v>2.6851754424706345E-4</v>
      </c>
      <c r="AA762">
        <f t="shared" si="98"/>
        <v>7.2101671568473673E-8</v>
      </c>
    </row>
    <row r="763" spans="19:27" x14ac:dyDescent="0.2">
      <c r="S763">
        <v>-1.7750000000000001E-3</v>
      </c>
      <c r="T763">
        <v>-1.5906E-2</v>
      </c>
      <c r="U763" s="2"/>
      <c r="V763">
        <f t="shared" si="99"/>
        <v>2.9093999999999998E-2</v>
      </c>
      <c r="W763">
        <f t="shared" si="100"/>
        <v>2.9543217544247061E-2</v>
      </c>
      <c r="X763" s="2">
        <f t="shared" si="101"/>
        <v>1.4771608772123532E-2</v>
      </c>
      <c r="Y763" s="2">
        <f t="shared" si="102"/>
        <v>1.4771608772123527E-2</v>
      </c>
      <c r="Z763">
        <f t="shared" si="103"/>
        <v>4.4921754424706237E-4</v>
      </c>
      <c r="AA763">
        <f t="shared" si="98"/>
        <v>2.0179640205936144E-7</v>
      </c>
    </row>
    <row r="764" spans="19:27" x14ac:dyDescent="0.2">
      <c r="S764">
        <v>-1.774E-3</v>
      </c>
      <c r="T764">
        <v>-1.6195000000000001E-2</v>
      </c>
      <c r="U764" s="2"/>
      <c r="V764">
        <f t="shared" si="99"/>
        <v>2.8804999999999997E-2</v>
      </c>
      <c r="W764">
        <f t="shared" si="100"/>
        <v>2.9543217544247061E-2</v>
      </c>
      <c r="X764" s="2">
        <f t="shared" si="101"/>
        <v>1.4771608772123532E-2</v>
      </c>
      <c r="Y764" s="2">
        <f t="shared" si="102"/>
        <v>1.4771608772123527E-2</v>
      </c>
      <c r="Z764">
        <f t="shared" si="103"/>
        <v>7.3821754424706343E-4</v>
      </c>
      <c r="AA764">
        <f t="shared" si="98"/>
        <v>5.4496514263416504E-7</v>
      </c>
    </row>
    <row r="765" spans="19:27" x14ac:dyDescent="0.2">
      <c r="S765">
        <v>-1.7730000000000001E-3</v>
      </c>
      <c r="T765">
        <v>-1.6248499999999999E-2</v>
      </c>
      <c r="U765" s="2"/>
      <c r="V765">
        <f t="shared" si="99"/>
        <v>2.8751499999999999E-2</v>
      </c>
      <c r="W765">
        <f t="shared" si="100"/>
        <v>2.9543217544247061E-2</v>
      </c>
      <c r="X765" s="2">
        <f t="shared" si="101"/>
        <v>1.4771608772123532E-2</v>
      </c>
      <c r="Y765" s="2">
        <f t="shared" si="102"/>
        <v>1.4771608772123527E-2</v>
      </c>
      <c r="Z765">
        <f t="shared" si="103"/>
        <v>7.9171754424706142E-4</v>
      </c>
      <c r="AA765">
        <f t="shared" si="98"/>
        <v>6.2681666986859765E-7</v>
      </c>
    </row>
    <row r="766" spans="19:27" x14ac:dyDescent="0.2">
      <c r="S766">
        <v>-1.7719999999999999E-3</v>
      </c>
      <c r="T766">
        <v>-1.6253699999999999E-2</v>
      </c>
      <c r="U766" s="2"/>
      <c r="V766">
        <f t="shared" si="99"/>
        <v>2.8746299999999999E-2</v>
      </c>
      <c r="W766">
        <f t="shared" si="100"/>
        <v>2.9543217544247061E-2</v>
      </c>
      <c r="X766" s="2">
        <f t="shared" si="101"/>
        <v>1.4771608772123532E-2</v>
      </c>
      <c r="Y766" s="2">
        <f t="shared" si="102"/>
        <v>1.4771608772123527E-2</v>
      </c>
      <c r="Z766">
        <f t="shared" si="103"/>
        <v>7.9691754424706177E-4</v>
      </c>
      <c r="AA766">
        <f t="shared" si="98"/>
        <v>6.3507757232876761E-7</v>
      </c>
    </row>
    <row r="767" spans="19:27" x14ac:dyDescent="0.2">
      <c r="S767">
        <v>-1.771E-3</v>
      </c>
      <c r="T767">
        <v>-1.5978200000000001E-2</v>
      </c>
      <c r="U767" s="2"/>
      <c r="V767">
        <f t="shared" si="99"/>
        <v>2.9021799999999997E-2</v>
      </c>
      <c r="W767">
        <f t="shared" si="100"/>
        <v>2.9543217544247061E-2</v>
      </c>
      <c r="X767" s="2">
        <f t="shared" si="101"/>
        <v>1.4771608772123532E-2</v>
      </c>
      <c r="Y767" s="2">
        <f t="shared" si="102"/>
        <v>1.4771608772123527E-2</v>
      </c>
      <c r="Z767">
        <f t="shared" si="103"/>
        <v>5.214175442470638E-4</v>
      </c>
      <c r="AA767">
        <f t="shared" si="98"/>
        <v>2.7187625544863872E-7</v>
      </c>
    </row>
    <row r="768" spans="19:27" x14ac:dyDescent="0.2">
      <c r="S768">
        <v>-1.7700000000000001E-3</v>
      </c>
      <c r="T768">
        <v>-1.52099E-2</v>
      </c>
      <c r="U768" s="2"/>
      <c r="V768">
        <f t="shared" si="99"/>
        <v>2.97901E-2</v>
      </c>
      <c r="W768">
        <f t="shared" si="100"/>
        <v>2.9543217544247061E-2</v>
      </c>
      <c r="X768" s="2">
        <f t="shared" si="101"/>
        <v>1.4771608772123532E-2</v>
      </c>
      <c r="Y768" s="2">
        <f t="shared" si="102"/>
        <v>1.4771608772123527E-2</v>
      </c>
      <c r="Z768">
        <f t="shared" si="103"/>
        <v>-2.4688245575293921E-4</v>
      </c>
      <c r="AA768">
        <f t="shared" si="98"/>
        <v>6.0950946958601987E-8</v>
      </c>
    </row>
    <row r="769" spans="19:27" x14ac:dyDescent="0.2">
      <c r="S769">
        <v>-1.769E-3</v>
      </c>
      <c r="T769">
        <v>-1.4831199999999999E-2</v>
      </c>
      <c r="U769" s="2"/>
      <c r="V769">
        <f t="shared" si="99"/>
        <v>3.0168799999999999E-2</v>
      </c>
      <c r="W769">
        <f t="shared" si="100"/>
        <v>2.9543217544247061E-2</v>
      </c>
      <c r="X769" s="2">
        <f t="shared" si="101"/>
        <v>1.4771608772123532E-2</v>
      </c>
      <c r="Y769" s="2">
        <f t="shared" si="102"/>
        <v>1.4771608772123527E-2</v>
      </c>
      <c r="Z769">
        <f t="shared" si="103"/>
        <v>-6.2558245575293839E-4</v>
      </c>
      <c r="AA769">
        <f t="shared" si="98"/>
        <v>3.9135340894587713E-7</v>
      </c>
    </row>
    <row r="770" spans="19:27" x14ac:dyDescent="0.2">
      <c r="S770">
        <v>-1.768E-3</v>
      </c>
      <c r="T770">
        <v>-1.46789E-2</v>
      </c>
      <c r="U770" s="2"/>
      <c r="V770">
        <f t="shared" si="99"/>
        <v>3.0321099999999997E-2</v>
      </c>
      <c r="W770">
        <f t="shared" si="100"/>
        <v>2.9543217544247061E-2</v>
      </c>
      <c r="X770" s="2">
        <f t="shared" si="101"/>
        <v>1.4771608772123532E-2</v>
      </c>
      <c r="Y770" s="2">
        <f t="shared" si="102"/>
        <v>1.4771608772123527E-2</v>
      </c>
      <c r="Z770">
        <f t="shared" si="103"/>
        <v>-7.7788245575293596E-4</v>
      </c>
      <c r="AA770">
        <f t="shared" si="98"/>
        <v>6.0510111496821843E-7</v>
      </c>
    </row>
    <row r="771" spans="19:27" x14ac:dyDescent="0.2">
      <c r="S771">
        <v>-1.7669999999999999E-3</v>
      </c>
      <c r="T771">
        <v>-1.4698299999999999E-2</v>
      </c>
      <c r="U771" s="2"/>
      <c r="V771">
        <f t="shared" si="99"/>
        <v>3.0301700000000001E-2</v>
      </c>
      <c r="W771">
        <f t="shared" si="100"/>
        <v>2.9543217544247061E-2</v>
      </c>
      <c r="X771" s="2">
        <f t="shared" si="101"/>
        <v>1.4771608772123532E-2</v>
      </c>
      <c r="Y771" s="2">
        <f t="shared" si="102"/>
        <v>1.4771608772123527E-2</v>
      </c>
      <c r="Z771">
        <f t="shared" si="103"/>
        <v>-7.5848245575294015E-4</v>
      </c>
      <c r="AA771">
        <f t="shared" si="98"/>
        <v>5.7529563568501086E-7</v>
      </c>
    </row>
    <row r="772" spans="19:27" x14ac:dyDescent="0.2">
      <c r="S772">
        <v>-1.766E-3</v>
      </c>
      <c r="T772">
        <v>-1.4813099999999999E-2</v>
      </c>
      <c r="U772" s="2"/>
      <c r="V772">
        <f t="shared" si="99"/>
        <v>3.0186899999999999E-2</v>
      </c>
      <c r="W772">
        <f t="shared" si="100"/>
        <v>2.9543217544247061E-2</v>
      </c>
      <c r="X772" s="2">
        <f t="shared" si="101"/>
        <v>1.4771608772123532E-2</v>
      </c>
      <c r="Y772" s="2">
        <f t="shared" si="102"/>
        <v>1.4771608772123527E-2</v>
      </c>
      <c r="Z772">
        <f t="shared" si="103"/>
        <v>-6.4368245575293845E-4</v>
      </c>
      <c r="AA772">
        <f t="shared" si="98"/>
        <v>4.1432710384413356E-7</v>
      </c>
    </row>
    <row r="773" spans="19:27" x14ac:dyDescent="0.2">
      <c r="S773">
        <v>-1.7650000000000001E-3</v>
      </c>
      <c r="T773">
        <v>-1.4320899999999999E-2</v>
      </c>
      <c r="U773" s="2"/>
      <c r="V773">
        <f t="shared" si="99"/>
        <v>3.0679100000000001E-2</v>
      </c>
      <c r="W773">
        <f t="shared" si="100"/>
        <v>2.9543217544247061E-2</v>
      </c>
      <c r="X773" s="2">
        <f t="shared" si="101"/>
        <v>1.4771608772123532E-2</v>
      </c>
      <c r="Y773" s="2">
        <f t="shared" si="102"/>
        <v>1.4771608772123527E-2</v>
      </c>
      <c r="Z773">
        <f t="shared" si="103"/>
        <v>-1.1358824557529401E-3</v>
      </c>
      <c r="AA773">
        <f t="shared" si="98"/>
        <v>1.2902289532873299E-6</v>
      </c>
    </row>
    <row r="774" spans="19:27" x14ac:dyDescent="0.2">
      <c r="S774">
        <v>-1.7639999999999999E-3</v>
      </c>
      <c r="T774">
        <v>-1.4231199999999999E-2</v>
      </c>
      <c r="U774" s="2"/>
      <c r="V774">
        <f t="shared" si="99"/>
        <v>3.0768799999999999E-2</v>
      </c>
      <c r="W774">
        <f t="shared" si="100"/>
        <v>2.9543217544247061E-2</v>
      </c>
      <c r="X774" s="2">
        <f t="shared" si="101"/>
        <v>1.4771608772123532E-2</v>
      </c>
      <c r="Y774" s="2">
        <f t="shared" si="102"/>
        <v>1.4771608772123527E-2</v>
      </c>
      <c r="Z774">
        <f t="shared" si="103"/>
        <v>-1.2255824557529382E-3</v>
      </c>
      <c r="AA774">
        <f t="shared" si="98"/>
        <v>1.5020523558494028E-6</v>
      </c>
    </row>
    <row r="775" spans="19:27" x14ac:dyDescent="0.2">
      <c r="S775">
        <v>-1.763E-3</v>
      </c>
      <c r="T775">
        <v>-1.49783E-2</v>
      </c>
      <c r="U775" s="2"/>
      <c r="V775">
        <f t="shared" si="99"/>
        <v>3.0021699999999998E-2</v>
      </c>
      <c r="W775">
        <f t="shared" si="100"/>
        <v>2.9543217544247061E-2</v>
      </c>
      <c r="X775" s="2">
        <f t="shared" si="101"/>
        <v>1.4771608772123532E-2</v>
      </c>
      <c r="Y775" s="2">
        <f t="shared" si="102"/>
        <v>1.4771608772123527E-2</v>
      </c>
      <c r="Z775">
        <f t="shared" si="103"/>
        <v>-4.7848245575293769E-4</v>
      </c>
      <c r="AA775">
        <f t="shared" si="98"/>
        <v>2.2894546046336198E-7</v>
      </c>
    </row>
    <row r="776" spans="19:27" x14ac:dyDescent="0.2">
      <c r="S776">
        <v>-1.7619999999999999E-3</v>
      </c>
      <c r="T776">
        <v>-1.5681500000000001E-2</v>
      </c>
      <c r="U776" s="2"/>
      <c r="V776">
        <f t="shared" si="99"/>
        <v>2.9318499999999997E-2</v>
      </c>
      <c r="W776">
        <f t="shared" si="100"/>
        <v>2.9543217544247061E-2</v>
      </c>
      <c r="X776" s="2">
        <f t="shared" si="101"/>
        <v>1.4771608772123532E-2</v>
      </c>
      <c r="Y776" s="2">
        <f t="shared" si="102"/>
        <v>1.4771608772123527E-2</v>
      </c>
      <c r="Z776">
        <f t="shared" si="103"/>
        <v>2.2471754424706336E-4</v>
      </c>
      <c r="AA776">
        <f t="shared" si="98"/>
        <v>5.0497974692430877E-8</v>
      </c>
    </row>
    <row r="777" spans="19:27" x14ac:dyDescent="0.2">
      <c r="S777">
        <v>-1.761E-3</v>
      </c>
      <c r="T777">
        <v>-1.56337E-2</v>
      </c>
      <c r="U777" s="2"/>
      <c r="V777">
        <f t="shared" si="99"/>
        <v>2.9366299999999998E-2</v>
      </c>
      <c r="W777">
        <f t="shared" si="100"/>
        <v>2.9543217544247061E-2</v>
      </c>
      <c r="X777" s="2">
        <f t="shared" si="101"/>
        <v>1.4771608772123532E-2</v>
      </c>
      <c r="Y777" s="2">
        <f t="shared" si="102"/>
        <v>1.4771608772123527E-2</v>
      </c>
      <c r="Z777">
        <f t="shared" si="103"/>
        <v>1.7691754424706274E-4</v>
      </c>
      <c r="AA777">
        <f t="shared" si="98"/>
        <v>3.12998174624114E-8</v>
      </c>
    </row>
    <row r="778" spans="19:27" x14ac:dyDescent="0.2">
      <c r="S778">
        <v>-1.7600000000000001E-3</v>
      </c>
      <c r="T778">
        <v>-1.51886E-2</v>
      </c>
      <c r="U778" s="2"/>
      <c r="V778">
        <f t="shared" si="99"/>
        <v>2.9811399999999998E-2</v>
      </c>
      <c r="W778">
        <f t="shared" si="100"/>
        <v>2.9543217544247061E-2</v>
      </c>
      <c r="X778" s="2">
        <f t="shared" si="101"/>
        <v>1.4771608772123532E-2</v>
      </c>
      <c r="Y778" s="2">
        <f t="shared" si="102"/>
        <v>1.4771608772123527E-2</v>
      </c>
      <c r="Z778">
        <f t="shared" si="103"/>
        <v>-2.6818245575293762E-4</v>
      </c>
      <c r="AA778">
        <f t="shared" si="98"/>
        <v>7.1921829573676346E-8</v>
      </c>
    </row>
    <row r="779" spans="19:27" x14ac:dyDescent="0.2">
      <c r="S779">
        <v>-1.7589999999999999E-3</v>
      </c>
      <c r="T779">
        <v>-1.52286E-2</v>
      </c>
      <c r="U779" s="2"/>
      <c r="V779">
        <f t="shared" si="99"/>
        <v>2.9771399999999996E-2</v>
      </c>
      <c r="W779">
        <f t="shared" si="100"/>
        <v>2.9543217544247061E-2</v>
      </c>
      <c r="X779" s="2">
        <f t="shared" si="101"/>
        <v>1.4771608772123532E-2</v>
      </c>
      <c r="Y779" s="2">
        <f t="shared" si="102"/>
        <v>1.4771608772123527E-2</v>
      </c>
      <c r="Z779">
        <f t="shared" si="103"/>
        <v>-2.2818245575293578E-4</v>
      </c>
      <c r="AA779">
        <f t="shared" si="98"/>
        <v>5.2067233113440493E-8</v>
      </c>
    </row>
    <row r="780" spans="19:27" x14ac:dyDescent="0.2">
      <c r="S780">
        <v>-1.758E-3</v>
      </c>
      <c r="T780">
        <v>-1.5655700000000002E-2</v>
      </c>
      <c r="U780" s="2"/>
      <c r="V780">
        <f t="shared" si="99"/>
        <v>2.9344299999999997E-2</v>
      </c>
      <c r="W780">
        <f t="shared" si="100"/>
        <v>2.9543217544247061E-2</v>
      </c>
      <c r="X780" s="2">
        <f t="shared" si="101"/>
        <v>1.4771608772123532E-2</v>
      </c>
      <c r="Y780" s="2">
        <f t="shared" si="102"/>
        <v>1.4771608772123527E-2</v>
      </c>
      <c r="Z780">
        <f t="shared" si="103"/>
        <v>1.9891754424706393E-4</v>
      </c>
      <c r="AA780">
        <f t="shared" si="98"/>
        <v>3.9568189409282632E-8</v>
      </c>
    </row>
    <row r="781" spans="19:27" x14ac:dyDescent="0.2">
      <c r="S781">
        <v>-1.7570000000000001E-3</v>
      </c>
      <c r="T781">
        <v>-1.61602E-2</v>
      </c>
      <c r="U781" s="2"/>
      <c r="V781">
        <f t="shared" si="99"/>
        <v>2.8839799999999999E-2</v>
      </c>
      <c r="W781">
        <f t="shared" si="100"/>
        <v>2.9543217544247061E-2</v>
      </c>
      <c r="X781" s="2">
        <f t="shared" si="101"/>
        <v>1.4771608772123532E-2</v>
      </c>
      <c r="Y781" s="2">
        <f t="shared" si="102"/>
        <v>1.4771608772123527E-2</v>
      </c>
      <c r="Z781">
        <f t="shared" si="103"/>
        <v>7.0341754424706193E-4</v>
      </c>
      <c r="AA781">
        <f t="shared" si="98"/>
        <v>4.9479624155456733E-7</v>
      </c>
    </row>
    <row r="782" spans="19:27" x14ac:dyDescent="0.2">
      <c r="S782">
        <v>-1.756E-3</v>
      </c>
      <c r="T782">
        <v>-1.6334999999999999E-2</v>
      </c>
      <c r="U782" s="2"/>
      <c r="V782">
        <f t="shared" si="99"/>
        <v>2.8665E-2</v>
      </c>
      <c r="W782">
        <f t="shared" si="100"/>
        <v>2.9543217544247061E-2</v>
      </c>
      <c r="X782" s="2">
        <f t="shared" si="101"/>
        <v>1.4771608772123532E-2</v>
      </c>
      <c r="Y782" s="2">
        <f t="shared" si="102"/>
        <v>1.4771608772123527E-2</v>
      </c>
      <c r="Z782">
        <f t="shared" si="103"/>
        <v>8.7821754424706119E-4</v>
      </c>
      <c r="AA782">
        <f t="shared" si="98"/>
        <v>7.7126605502333886E-7</v>
      </c>
    </row>
    <row r="783" spans="19:27" x14ac:dyDescent="0.2">
      <c r="S783">
        <v>-1.755E-3</v>
      </c>
      <c r="T783">
        <v>-1.59924E-2</v>
      </c>
      <c r="U783" s="2"/>
      <c r="V783">
        <f t="shared" si="99"/>
        <v>2.9007599999999998E-2</v>
      </c>
      <c r="W783">
        <f t="shared" si="100"/>
        <v>2.9543217544247061E-2</v>
      </c>
      <c r="X783" s="2">
        <f t="shared" si="101"/>
        <v>1.4771608772123532E-2</v>
      </c>
      <c r="Y783" s="2">
        <f t="shared" si="102"/>
        <v>1.4771608772123527E-2</v>
      </c>
      <c r="Z783">
        <f t="shared" si="103"/>
        <v>5.3561754424706273E-4</v>
      </c>
      <c r="AA783">
        <f t="shared" si="98"/>
        <v>2.8688615370525421E-7</v>
      </c>
    </row>
    <row r="784" spans="19:27" x14ac:dyDescent="0.2">
      <c r="S784">
        <v>-1.7539999999999999E-3</v>
      </c>
      <c r="T784">
        <v>-1.6044699999999999E-2</v>
      </c>
      <c r="U784" s="2"/>
      <c r="V784">
        <f t="shared" si="99"/>
        <v>2.89553E-2</v>
      </c>
      <c r="W784">
        <f t="shared" si="100"/>
        <v>2.9543217544247061E-2</v>
      </c>
      <c r="X784" s="2">
        <f t="shared" si="101"/>
        <v>1.4771608772123532E-2</v>
      </c>
      <c r="Y784" s="2">
        <f t="shared" si="102"/>
        <v>1.4771608772123527E-2</v>
      </c>
      <c r="Z784">
        <f t="shared" si="103"/>
        <v>5.8791754424706091E-4</v>
      </c>
      <c r="AA784">
        <f t="shared" si="98"/>
        <v>3.4564703883349485E-7</v>
      </c>
    </row>
    <row r="785" spans="19:27" x14ac:dyDescent="0.2">
      <c r="S785">
        <v>-1.753E-3</v>
      </c>
      <c r="T785">
        <v>-1.5755600000000002E-2</v>
      </c>
      <c r="U785" s="2"/>
      <c r="V785">
        <f t="shared" si="99"/>
        <v>2.9244399999999997E-2</v>
      </c>
      <c r="W785">
        <f t="shared" si="100"/>
        <v>2.9543217544247061E-2</v>
      </c>
      <c r="X785" s="2">
        <f t="shared" si="101"/>
        <v>1.4771608772123532E-2</v>
      </c>
      <c r="Y785" s="2">
        <f t="shared" si="102"/>
        <v>1.4771608772123527E-2</v>
      </c>
      <c r="Z785">
        <f t="shared" si="103"/>
        <v>2.9881754424706392E-4</v>
      </c>
      <c r="AA785">
        <f t="shared" si="98"/>
        <v>8.9291924749846007E-8</v>
      </c>
    </row>
    <row r="786" spans="19:27" x14ac:dyDescent="0.2">
      <c r="S786">
        <v>-1.7520000000000001E-3</v>
      </c>
      <c r="T786">
        <v>-1.55931E-2</v>
      </c>
      <c r="U786" s="2"/>
      <c r="V786">
        <f t="shared" si="99"/>
        <v>2.94069E-2</v>
      </c>
      <c r="W786">
        <f t="shared" si="100"/>
        <v>2.9543217544247061E-2</v>
      </c>
      <c r="X786" s="2">
        <f t="shared" si="101"/>
        <v>1.4771608772123532E-2</v>
      </c>
      <c r="Y786" s="2">
        <f t="shared" si="102"/>
        <v>1.4771608772123527E-2</v>
      </c>
      <c r="Z786">
        <f t="shared" si="103"/>
        <v>1.36317544247061E-4</v>
      </c>
      <c r="AA786">
        <f t="shared" si="98"/>
        <v>1.8582472869549431E-8</v>
      </c>
    </row>
    <row r="787" spans="19:27" x14ac:dyDescent="0.2">
      <c r="S787">
        <v>-1.751E-3</v>
      </c>
      <c r="T787">
        <v>-1.4897000000000001E-2</v>
      </c>
      <c r="U787" s="2"/>
      <c r="V787">
        <f t="shared" si="99"/>
        <v>3.0102999999999998E-2</v>
      </c>
      <c r="W787">
        <f t="shared" si="100"/>
        <v>2.9543217544247061E-2</v>
      </c>
      <c r="X787" s="2">
        <f t="shared" si="101"/>
        <v>1.4771608772123532E-2</v>
      </c>
      <c r="Y787" s="2">
        <f t="shared" si="102"/>
        <v>1.4771608772123527E-2</v>
      </c>
      <c r="Z787">
        <f t="shared" si="103"/>
        <v>-5.5978245575293711E-4</v>
      </c>
      <c r="AA787">
        <f t="shared" si="98"/>
        <v>3.1335639776878902E-7</v>
      </c>
    </row>
    <row r="788" spans="19:27" x14ac:dyDescent="0.2">
      <c r="S788">
        <v>-1.75E-3</v>
      </c>
      <c r="T788">
        <v>-1.44292E-2</v>
      </c>
      <c r="U788" s="2"/>
      <c r="V788">
        <f t="shared" si="99"/>
        <v>3.0570799999999999E-2</v>
      </c>
      <c r="W788">
        <f t="shared" si="100"/>
        <v>2.9543217544247061E-2</v>
      </c>
      <c r="X788" s="2">
        <f t="shared" si="101"/>
        <v>1.4771608772123532E-2</v>
      </c>
      <c r="Y788" s="2">
        <f t="shared" si="102"/>
        <v>1.4771608772123527E-2</v>
      </c>
      <c r="Z788">
        <f t="shared" si="103"/>
        <v>-1.027582455752938E-3</v>
      </c>
      <c r="AA788">
        <f t="shared" si="98"/>
        <v>1.0559257033712387E-6</v>
      </c>
    </row>
    <row r="789" spans="19:27" x14ac:dyDescent="0.2">
      <c r="S789">
        <v>-1.7489999999999999E-3</v>
      </c>
      <c r="T789">
        <v>-1.39331E-2</v>
      </c>
      <c r="U789" s="2"/>
      <c r="V789">
        <f t="shared" si="99"/>
        <v>3.1066899999999998E-2</v>
      </c>
      <c r="W789">
        <f t="shared" si="100"/>
        <v>2.9543217544247061E-2</v>
      </c>
      <c r="X789" s="2">
        <f t="shared" si="101"/>
        <v>1.4771608772123532E-2</v>
      </c>
      <c r="Y789" s="2">
        <f t="shared" si="102"/>
        <v>1.4771608772123527E-2</v>
      </c>
      <c r="Z789">
        <f t="shared" si="103"/>
        <v>-1.5236824557529373E-3</v>
      </c>
      <c r="AA789">
        <f t="shared" si="98"/>
        <v>2.3216082259693017E-6</v>
      </c>
    </row>
    <row r="790" spans="19:27" x14ac:dyDescent="0.2">
      <c r="S790">
        <v>-1.748E-3</v>
      </c>
      <c r="T790">
        <v>-1.40622E-2</v>
      </c>
      <c r="U790" s="2"/>
      <c r="V790">
        <f t="shared" si="99"/>
        <v>3.0937799999999998E-2</v>
      </c>
      <c r="W790">
        <f t="shared" si="100"/>
        <v>2.9543217544247061E-2</v>
      </c>
      <c r="X790" s="2">
        <f t="shared" si="101"/>
        <v>1.4771608772123532E-2</v>
      </c>
      <c r="Y790" s="2">
        <f t="shared" si="102"/>
        <v>1.4771608772123527E-2</v>
      </c>
      <c r="Z790">
        <f t="shared" si="103"/>
        <v>-1.3945824557529372E-3</v>
      </c>
      <c r="AA790">
        <f t="shared" si="98"/>
        <v>1.9448602258938932E-6</v>
      </c>
    </row>
    <row r="791" spans="19:27" x14ac:dyDescent="0.2">
      <c r="S791">
        <v>-1.7470000000000001E-3</v>
      </c>
      <c r="T791">
        <v>-1.41505E-2</v>
      </c>
      <c r="U791" s="2"/>
      <c r="V791">
        <f t="shared" si="99"/>
        <v>3.0849499999999998E-2</v>
      </c>
      <c r="W791">
        <f t="shared" si="100"/>
        <v>2.9543217544247061E-2</v>
      </c>
      <c r="X791" s="2">
        <f t="shared" si="101"/>
        <v>1.4771608772123532E-2</v>
      </c>
      <c r="Y791" s="2">
        <f t="shared" si="102"/>
        <v>1.4771608772123527E-2</v>
      </c>
      <c r="Z791">
        <f t="shared" si="103"/>
        <v>-1.3062824557529377E-3</v>
      </c>
      <c r="AA791">
        <f t="shared" si="98"/>
        <v>1.7063738542079257E-6</v>
      </c>
    </row>
    <row r="792" spans="19:27" x14ac:dyDescent="0.2">
      <c r="S792">
        <v>-1.7459999999999999E-3</v>
      </c>
      <c r="T792">
        <v>-1.45202E-2</v>
      </c>
      <c r="U792" s="2"/>
      <c r="V792">
        <f t="shared" si="99"/>
        <v>3.0479799999999998E-2</v>
      </c>
      <c r="W792">
        <f t="shared" si="100"/>
        <v>2.9543217544247061E-2</v>
      </c>
      <c r="X792" s="2">
        <f t="shared" si="101"/>
        <v>1.4771608772123532E-2</v>
      </c>
      <c r="Y792" s="2">
        <f t="shared" si="102"/>
        <v>1.4771608772123527E-2</v>
      </c>
      <c r="Z792">
        <f t="shared" si="103"/>
        <v>-9.3658245575293717E-4</v>
      </c>
      <c r="AA792">
        <f t="shared" si="98"/>
        <v>8.7718669642420253E-7</v>
      </c>
    </row>
    <row r="793" spans="19:27" x14ac:dyDescent="0.2">
      <c r="S793">
        <v>-1.745E-3</v>
      </c>
      <c r="T793">
        <v>-1.44499E-2</v>
      </c>
      <c r="U793" s="2"/>
      <c r="V793">
        <f t="shared" si="99"/>
        <v>3.0550099999999997E-2</v>
      </c>
      <c r="W793">
        <f t="shared" si="100"/>
        <v>2.9543217544247061E-2</v>
      </c>
      <c r="X793" s="2">
        <f t="shared" si="101"/>
        <v>1.4771608772123532E-2</v>
      </c>
      <c r="Y793" s="2">
        <f t="shared" si="102"/>
        <v>1.4771608772123527E-2</v>
      </c>
      <c r="Z793">
        <f t="shared" si="103"/>
        <v>-1.006882455752936E-3</v>
      </c>
      <c r="AA793">
        <f t="shared" si="98"/>
        <v>1.0138122797030631E-6</v>
      </c>
    </row>
    <row r="794" spans="19:27" x14ac:dyDescent="0.2">
      <c r="S794">
        <v>-1.7440000000000001E-3</v>
      </c>
      <c r="T794">
        <v>-1.52531E-2</v>
      </c>
      <c r="U794" s="2"/>
      <c r="V794">
        <f t="shared" si="99"/>
        <v>2.97469E-2</v>
      </c>
      <c r="W794">
        <f t="shared" si="100"/>
        <v>2.9543217544247061E-2</v>
      </c>
      <c r="X794" s="2">
        <f t="shared" si="101"/>
        <v>1.4771608772123532E-2</v>
      </c>
      <c r="Y794" s="2">
        <f t="shared" si="102"/>
        <v>1.4771608772123527E-2</v>
      </c>
      <c r="Z794">
        <f t="shared" si="103"/>
        <v>-2.0368245575293903E-4</v>
      </c>
      <c r="AA794">
        <f t="shared" si="98"/>
        <v>4.1486542781547962E-8</v>
      </c>
    </row>
    <row r="795" spans="19:27" x14ac:dyDescent="0.2">
      <c r="S795">
        <v>-1.743E-3</v>
      </c>
      <c r="T795">
        <v>-1.59189E-2</v>
      </c>
      <c r="U795" s="2"/>
      <c r="V795">
        <f t="shared" si="99"/>
        <v>2.9081099999999999E-2</v>
      </c>
      <c r="W795">
        <f t="shared" si="100"/>
        <v>2.9543217544247061E-2</v>
      </c>
      <c r="X795" s="2">
        <f t="shared" si="101"/>
        <v>1.4771608772123532E-2</v>
      </c>
      <c r="Y795" s="2">
        <f t="shared" si="102"/>
        <v>1.4771608772123527E-2</v>
      </c>
      <c r="Z795">
        <f t="shared" si="103"/>
        <v>4.6211754424706208E-4</v>
      </c>
      <c r="AA795">
        <f t="shared" si="98"/>
        <v>2.1355262470093537E-7</v>
      </c>
    </row>
    <row r="796" spans="19:27" x14ac:dyDescent="0.2">
      <c r="S796">
        <v>-1.7420000000000001E-3</v>
      </c>
      <c r="T796">
        <v>-1.5760799999999998E-2</v>
      </c>
      <c r="U796" s="2"/>
      <c r="V796">
        <f t="shared" si="99"/>
        <v>2.92392E-2</v>
      </c>
      <c r="W796">
        <f t="shared" si="100"/>
        <v>2.9543217544247061E-2</v>
      </c>
      <c r="X796" s="2">
        <f t="shared" si="101"/>
        <v>1.4771608772123532E-2</v>
      </c>
      <c r="Y796" s="2">
        <f t="shared" si="102"/>
        <v>1.4771608772123527E-2</v>
      </c>
      <c r="Z796">
        <f t="shared" si="103"/>
        <v>3.0401754424706079E-4</v>
      </c>
      <c r="AA796">
        <f t="shared" si="98"/>
        <v>9.2426667210013568E-8</v>
      </c>
    </row>
    <row r="797" spans="19:27" x14ac:dyDescent="0.2">
      <c r="S797">
        <v>-1.7409999999999999E-3</v>
      </c>
      <c r="T797">
        <v>-1.54924E-2</v>
      </c>
      <c r="U797" s="2"/>
      <c r="V797">
        <f t="shared" si="99"/>
        <v>2.9507599999999998E-2</v>
      </c>
      <c r="W797">
        <f t="shared" si="100"/>
        <v>2.9543217544247061E-2</v>
      </c>
      <c r="X797" s="2">
        <f t="shared" si="101"/>
        <v>1.4771608772123532E-2</v>
      </c>
      <c r="Y797" s="2">
        <f t="shared" si="102"/>
        <v>1.4771608772123527E-2</v>
      </c>
      <c r="Z797">
        <f t="shared" si="103"/>
        <v>3.5617544247062288E-5</v>
      </c>
      <c r="AA797">
        <f t="shared" si="98"/>
        <v>1.26860945819144E-9</v>
      </c>
    </row>
    <row r="798" spans="19:27" x14ac:dyDescent="0.2">
      <c r="S798">
        <v>-1.74E-3</v>
      </c>
      <c r="T798">
        <v>-1.50983E-2</v>
      </c>
      <c r="U798" s="2"/>
      <c r="V798">
        <f t="shared" si="99"/>
        <v>2.9901699999999996E-2</v>
      </c>
      <c r="W798">
        <f t="shared" si="100"/>
        <v>2.9543217544247061E-2</v>
      </c>
      <c r="X798" s="2">
        <f t="shared" si="101"/>
        <v>1.4771608772123532E-2</v>
      </c>
      <c r="Y798" s="2">
        <f t="shared" si="102"/>
        <v>1.4771608772123527E-2</v>
      </c>
      <c r="Z798">
        <f t="shared" si="103"/>
        <v>-3.5848245575293564E-4</v>
      </c>
      <c r="AA798">
        <f t="shared" si="98"/>
        <v>1.2850967108265546E-7</v>
      </c>
    </row>
    <row r="799" spans="19:27" x14ac:dyDescent="0.2">
      <c r="S799">
        <v>-1.7390000000000001E-3</v>
      </c>
      <c r="T799">
        <v>-1.5509200000000001E-2</v>
      </c>
      <c r="U799" s="2"/>
      <c r="V799">
        <f t="shared" si="99"/>
        <v>2.9490799999999998E-2</v>
      </c>
      <c r="W799">
        <f t="shared" si="100"/>
        <v>2.9543217544247061E-2</v>
      </c>
      <c r="X799" s="2">
        <f t="shared" si="101"/>
        <v>1.4771608772123532E-2</v>
      </c>
      <c r="Y799" s="2">
        <f t="shared" si="102"/>
        <v>1.4771608772123527E-2</v>
      </c>
      <c r="Z799">
        <f t="shared" si="103"/>
        <v>5.241754424706313E-5</v>
      </c>
      <c r="AA799">
        <f t="shared" si="98"/>
        <v>2.747598944892821E-9</v>
      </c>
    </row>
    <row r="800" spans="19:27" x14ac:dyDescent="0.2">
      <c r="S800">
        <v>-1.738E-3</v>
      </c>
      <c r="T800">
        <v>-1.6065300000000001E-2</v>
      </c>
      <c r="U800" s="2"/>
      <c r="V800">
        <f t="shared" si="99"/>
        <v>2.8934699999999997E-2</v>
      </c>
      <c r="W800">
        <f t="shared" si="100"/>
        <v>2.9543217544247061E-2</v>
      </c>
      <c r="X800" s="2">
        <f t="shared" si="101"/>
        <v>1.4771608772123532E-2</v>
      </c>
      <c r="Y800" s="2">
        <f t="shared" si="102"/>
        <v>1.4771608772123527E-2</v>
      </c>
      <c r="Z800">
        <f t="shared" si="103"/>
        <v>6.0851754424706347E-4</v>
      </c>
      <c r="AA800">
        <f t="shared" si="98"/>
        <v>3.7029360165647685E-7</v>
      </c>
    </row>
    <row r="801" spans="19:27" x14ac:dyDescent="0.2">
      <c r="S801">
        <v>-1.737E-3</v>
      </c>
      <c r="T801">
        <v>-1.5989799999999998E-2</v>
      </c>
      <c r="U801" s="2"/>
      <c r="V801">
        <f t="shared" si="99"/>
        <v>2.90102E-2</v>
      </c>
      <c r="W801">
        <f t="shared" si="100"/>
        <v>2.9543217544247061E-2</v>
      </c>
      <c r="X801" s="2">
        <f t="shared" si="101"/>
        <v>1.4771608772123532E-2</v>
      </c>
      <c r="Y801" s="2">
        <f t="shared" si="102"/>
        <v>1.4771608772123527E-2</v>
      </c>
      <c r="Z801">
        <f t="shared" si="103"/>
        <v>5.3301754424706083E-4</v>
      </c>
      <c r="AA801">
        <f t="shared" si="98"/>
        <v>2.8410770247516743E-7</v>
      </c>
    </row>
    <row r="802" spans="19:27" x14ac:dyDescent="0.2">
      <c r="S802">
        <v>-1.7359999999999999E-3</v>
      </c>
      <c r="T802">
        <v>-1.5731100000000001E-2</v>
      </c>
      <c r="U802" s="2"/>
      <c r="V802">
        <f t="shared" si="99"/>
        <v>2.9268899999999997E-2</v>
      </c>
      <c r="W802">
        <f t="shared" si="100"/>
        <v>2.9543217544247061E-2</v>
      </c>
      <c r="X802" s="2">
        <f t="shared" si="101"/>
        <v>1.4771608772123532E-2</v>
      </c>
      <c r="Y802" s="2">
        <f t="shared" si="102"/>
        <v>1.4771608772123527E-2</v>
      </c>
      <c r="Z802">
        <f t="shared" si="103"/>
        <v>2.743175442470637E-4</v>
      </c>
      <c r="AA802">
        <f t="shared" si="98"/>
        <v>7.5250115081739747E-8</v>
      </c>
    </row>
    <row r="803" spans="19:27" x14ac:dyDescent="0.2">
      <c r="S803">
        <v>-1.735E-3</v>
      </c>
      <c r="T803">
        <v>-1.53653E-2</v>
      </c>
      <c r="U803" s="2"/>
      <c r="V803">
        <f t="shared" si="99"/>
        <v>2.96347E-2</v>
      </c>
      <c r="W803">
        <f t="shared" si="100"/>
        <v>2.9543217544247061E-2</v>
      </c>
      <c r="X803" s="2">
        <f t="shared" si="101"/>
        <v>1.4771608772123532E-2</v>
      </c>
      <c r="Y803" s="2">
        <f t="shared" si="102"/>
        <v>1.4771608772123527E-2</v>
      </c>
      <c r="Z803">
        <f t="shared" si="103"/>
        <v>-9.1482455752939229E-5</v>
      </c>
      <c r="AA803">
        <f t="shared" si="98"/>
        <v>8.369039710588484E-9</v>
      </c>
    </row>
    <row r="804" spans="19:27" x14ac:dyDescent="0.2">
      <c r="S804">
        <v>-1.7340000000000001E-3</v>
      </c>
      <c r="T804">
        <v>-1.5728599999999999E-2</v>
      </c>
      <c r="U804" s="2"/>
      <c r="V804">
        <f t="shared" si="99"/>
        <v>2.92714E-2</v>
      </c>
      <c r="W804">
        <f t="shared" si="100"/>
        <v>2.9543217544247061E-2</v>
      </c>
      <c r="X804" s="2">
        <f t="shared" si="101"/>
        <v>1.4771608772123532E-2</v>
      </c>
      <c r="Y804" s="2">
        <f t="shared" si="102"/>
        <v>1.4771608772123527E-2</v>
      </c>
      <c r="Z804">
        <f t="shared" si="103"/>
        <v>2.718175442470612E-4</v>
      </c>
      <c r="AA804">
        <f t="shared" si="98"/>
        <v>7.3884777360503073E-8</v>
      </c>
    </row>
    <row r="805" spans="19:27" x14ac:dyDescent="0.2">
      <c r="S805">
        <v>-1.7329999999999999E-3</v>
      </c>
      <c r="T805">
        <v>-1.5711800000000001E-2</v>
      </c>
      <c r="U805" s="2"/>
      <c r="V805">
        <f t="shared" si="99"/>
        <v>2.9288199999999997E-2</v>
      </c>
      <c r="W805">
        <f t="shared" si="100"/>
        <v>2.9543217544247061E-2</v>
      </c>
      <c r="X805" s="2">
        <f t="shared" si="101"/>
        <v>1.4771608772123532E-2</v>
      </c>
      <c r="Y805" s="2">
        <f t="shared" si="102"/>
        <v>1.4771608772123527E-2</v>
      </c>
      <c r="Z805">
        <f t="shared" si="103"/>
        <v>2.5501754424706383E-4</v>
      </c>
      <c r="AA805">
        <f t="shared" ref="AA805:AA868" si="104">Z805^2</f>
        <v>6.503394787380315E-8</v>
      </c>
    </row>
    <row r="806" spans="19:27" x14ac:dyDescent="0.2">
      <c r="S806">
        <v>-1.732E-3</v>
      </c>
      <c r="T806">
        <v>-1.53195E-2</v>
      </c>
      <c r="U806" s="2"/>
      <c r="V806">
        <f t="shared" ref="V806:V869" si="105">T806+$V$35</f>
        <v>2.9680499999999999E-2</v>
      </c>
      <c r="W806">
        <f t="shared" ref="W806:W869" si="106">X806+Y806</f>
        <v>2.9543217544247061E-2</v>
      </c>
      <c r="X806" s="2">
        <f t="shared" ref="X806:X869" si="107">$T$6*EXP(-4*LN(2)*((U806-$T$8)^2)/($T$7^2))+$T$9</f>
        <v>1.4771608772123532E-2</v>
      </c>
      <c r="Y806" s="2">
        <f t="shared" ref="Y806:Y869" si="108">$U$6*EXP(-4*LN(2)*((U806-$U$8)^2)/($U$7^2))+$U$9</f>
        <v>1.4771608772123527E-2</v>
      </c>
      <c r="Z806">
        <f t="shared" ref="Z806:Z869" si="109">W806-V806</f>
        <v>-1.3728245575293785E-4</v>
      </c>
      <c r="AA806">
        <f t="shared" si="104"/>
        <v>1.8846472657557339E-8</v>
      </c>
    </row>
    <row r="807" spans="19:27" x14ac:dyDescent="0.2">
      <c r="S807">
        <v>-1.7309999999999999E-3</v>
      </c>
      <c r="T807">
        <v>-1.4778899999999999E-2</v>
      </c>
      <c r="U807" s="2"/>
      <c r="V807">
        <f t="shared" si="105"/>
        <v>3.0221100000000001E-2</v>
      </c>
      <c r="W807">
        <f t="shared" si="106"/>
        <v>2.9543217544247061E-2</v>
      </c>
      <c r="X807" s="2">
        <f t="shared" si="107"/>
        <v>1.4771608772123532E-2</v>
      </c>
      <c r="Y807" s="2">
        <f t="shared" si="108"/>
        <v>1.4771608772123527E-2</v>
      </c>
      <c r="Z807">
        <f t="shared" si="109"/>
        <v>-6.7788245575294004E-4</v>
      </c>
      <c r="AA807">
        <f t="shared" si="104"/>
        <v>4.5952462381763668E-7</v>
      </c>
    </row>
    <row r="808" spans="19:27" x14ac:dyDescent="0.2">
      <c r="S808">
        <v>-1.73E-3</v>
      </c>
      <c r="T808">
        <v>-1.46079E-2</v>
      </c>
      <c r="U808" s="2"/>
      <c r="V808">
        <f t="shared" si="105"/>
        <v>3.0392099999999998E-2</v>
      </c>
      <c r="W808">
        <f t="shared" si="106"/>
        <v>2.9543217544247061E-2</v>
      </c>
      <c r="X808" s="2">
        <f t="shared" si="107"/>
        <v>1.4771608772123532E-2</v>
      </c>
      <c r="Y808" s="2">
        <f t="shared" si="108"/>
        <v>1.4771608772123527E-2</v>
      </c>
      <c r="Z808">
        <f t="shared" si="109"/>
        <v>-8.4888245575293758E-4</v>
      </c>
      <c r="AA808">
        <f t="shared" si="104"/>
        <v>7.2060142368513807E-7</v>
      </c>
    </row>
    <row r="809" spans="19:27" x14ac:dyDescent="0.2">
      <c r="S809">
        <v>-1.7290000000000001E-3</v>
      </c>
      <c r="T809">
        <v>-1.4926E-2</v>
      </c>
      <c r="U809" s="2"/>
      <c r="V809">
        <f t="shared" si="105"/>
        <v>3.0073999999999997E-2</v>
      </c>
      <c r="W809">
        <f t="shared" si="106"/>
        <v>2.9543217544247061E-2</v>
      </c>
      <c r="X809" s="2">
        <f t="shared" si="107"/>
        <v>1.4771608772123532E-2</v>
      </c>
      <c r="Y809" s="2">
        <f t="shared" si="108"/>
        <v>1.4771608772123527E-2</v>
      </c>
      <c r="Z809">
        <f t="shared" si="109"/>
        <v>-5.3078245575293587E-4</v>
      </c>
      <c r="AA809">
        <f t="shared" si="104"/>
        <v>2.8173001533511733E-7</v>
      </c>
    </row>
    <row r="810" spans="19:27" x14ac:dyDescent="0.2">
      <c r="S810">
        <v>-1.7279999999999999E-3</v>
      </c>
      <c r="T810">
        <v>-1.48854E-2</v>
      </c>
      <c r="U810" s="2"/>
      <c r="V810">
        <f t="shared" si="105"/>
        <v>3.0114599999999998E-2</v>
      </c>
      <c r="W810">
        <f t="shared" si="106"/>
        <v>2.9543217544247061E-2</v>
      </c>
      <c r="X810" s="2">
        <f t="shared" si="107"/>
        <v>1.4771608772123532E-2</v>
      </c>
      <c r="Y810" s="2">
        <f t="shared" si="108"/>
        <v>1.4771608772123527E-2</v>
      </c>
      <c r="Z810">
        <f t="shared" si="109"/>
        <v>-5.7138245575293761E-4</v>
      </c>
      <c r="AA810">
        <f t="shared" si="104"/>
        <v>3.2647791074225771E-7</v>
      </c>
    </row>
    <row r="811" spans="19:27" x14ac:dyDescent="0.2">
      <c r="S811">
        <v>-1.727E-3</v>
      </c>
      <c r="T811">
        <v>-1.4788600000000001E-2</v>
      </c>
      <c r="U811" s="2"/>
      <c r="V811">
        <f t="shared" si="105"/>
        <v>3.0211399999999999E-2</v>
      </c>
      <c r="W811">
        <f t="shared" si="106"/>
        <v>2.9543217544247061E-2</v>
      </c>
      <c r="X811" s="2">
        <f t="shared" si="107"/>
        <v>1.4771608772123532E-2</v>
      </c>
      <c r="Y811" s="2">
        <f t="shared" si="108"/>
        <v>1.4771608772123527E-2</v>
      </c>
      <c r="Z811">
        <f t="shared" si="109"/>
        <v>-6.6818245575293866E-4</v>
      </c>
      <c r="AA811">
        <f t="shared" si="104"/>
        <v>4.4646779417602784E-7</v>
      </c>
    </row>
    <row r="812" spans="19:27" x14ac:dyDescent="0.2">
      <c r="S812">
        <v>-1.7260000000000001E-3</v>
      </c>
      <c r="T812">
        <v>-1.48215E-2</v>
      </c>
      <c r="U812" s="2"/>
      <c r="V812">
        <f t="shared" si="105"/>
        <v>3.0178499999999997E-2</v>
      </c>
      <c r="W812">
        <f t="shared" si="106"/>
        <v>2.9543217544247061E-2</v>
      </c>
      <c r="X812" s="2">
        <f t="shared" si="107"/>
        <v>1.4771608772123532E-2</v>
      </c>
      <c r="Y812" s="2">
        <f t="shared" si="108"/>
        <v>1.4771608772123527E-2</v>
      </c>
      <c r="Z812">
        <f t="shared" si="109"/>
        <v>-6.3528245575293629E-4</v>
      </c>
      <c r="AA812">
        <f t="shared" si="104"/>
        <v>4.0358379858748144E-7</v>
      </c>
    </row>
    <row r="813" spans="19:27" x14ac:dyDescent="0.2">
      <c r="S813">
        <v>-1.725E-3</v>
      </c>
      <c r="T813">
        <v>-1.4862800000000001E-2</v>
      </c>
      <c r="U813" s="2"/>
      <c r="V813">
        <f t="shared" si="105"/>
        <v>3.0137199999999996E-2</v>
      </c>
      <c r="W813">
        <f t="shared" si="106"/>
        <v>2.9543217544247061E-2</v>
      </c>
      <c r="X813" s="2">
        <f t="shared" si="107"/>
        <v>1.4771608772123532E-2</v>
      </c>
      <c r="Y813" s="2">
        <f t="shared" si="108"/>
        <v>1.4771608772123527E-2</v>
      </c>
      <c r="Z813">
        <f t="shared" si="109"/>
        <v>-5.9398245575293523E-4</v>
      </c>
      <c r="AA813">
        <f t="shared" si="104"/>
        <v>3.5281515774228765E-7</v>
      </c>
    </row>
    <row r="814" spans="19:27" x14ac:dyDescent="0.2">
      <c r="S814">
        <v>-1.7240000000000001E-3</v>
      </c>
      <c r="T814">
        <v>-1.53034E-2</v>
      </c>
      <c r="U814" s="2"/>
      <c r="V814">
        <f t="shared" si="105"/>
        <v>2.9696599999999997E-2</v>
      </c>
      <c r="W814">
        <f t="shared" si="106"/>
        <v>2.9543217544247061E-2</v>
      </c>
      <c r="X814" s="2">
        <f t="shared" si="107"/>
        <v>1.4771608772123532E-2</v>
      </c>
      <c r="Y814" s="2">
        <f t="shared" si="108"/>
        <v>1.4771608772123527E-2</v>
      </c>
      <c r="Z814">
        <f t="shared" si="109"/>
        <v>-1.5338245575293591E-4</v>
      </c>
      <c r="AA814">
        <f t="shared" si="104"/>
        <v>2.3526177732801341E-8</v>
      </c>
    </row>
    <row r="815" spans="19:27" x14ac:dyDescent="0.2">
      <c r="S815">
        <v>-1.7229999999999999E-3</v>
      </c>
      <c r="T815">
        <v>-1.53486E-2</v>
      </c>
      <c r="U815" s="2"/>
      <c r="V815">
        <f t="shared" si="105"/>
        <v>2.9651399999999998E-2</v>
      </c>
      <c r="W815">
        <f t="shared" si="106"/>
        <v>2.9543217544247061E-2</v>
      </c>
      <c r="X815" s="2">
        <f t="shared" si="107"/>
        <v>1.4771608772123532E-2</v>
      </c>
      <c r="Y815" s="2">
        <f t="shared" si="108"/>
        <v>1.4771608772123527E-2</v>
      </c>
      <c r="Z815">
        <f t="shared" si="109"/>
        <v>-1.081824557529372E-4</v>
      </c>
      <c r="AA815">
        <f t="shared" si="104"/>
        <v>1.1703443732736214E-8</v>
      </c>
    </row>
    <row r="816" spans="19:27" x14ac:dyDescent="0.2">
      <c r="S816">
        <v>-1.722E-3</v>
      </c>
      <c r="T816">
        <v>-1.51299E-2</v>
      </c>
      <c r="U816" s="2"/>
      <c r="V816">
        <f t="shared" si="105"/>
        <v>2.9870099999999997E-2</v>
      </c>
      <c r="W816">
        <f t="shared" si="106"/>
        <v>2.9543217544247061E-2</v>
      </c>
      <c r="X816" s="2">
        <f t="shared" si="107"/>
        <v>1.4771608772123532E-2</v>
      </c>
      <c r="Y816" s="2">
        <f t="shared" si="108"/>
        <v>1.4771608772123527E-2</v>
      </c>
      <c r="Z816">
        <f t="shared" si="109"/>
        <v>-3.2688245575293595E-4</v>
      </c>
      <c r="AA816">
        <f t="shared" si="104"/>
        <v>1.0685213987907013E-7</v>
      </c>
    </row>
    <row r="817" spans="19:27" x14ac:dyDescent="0.2">
      <c r="S817">
        <v>-1.7210000000000001E-3</v>
      </c>
      <c r="T817">
        <v>-1.52795E-2</v>
      </c>
      <c r="U817" s="2"/>
      <c r="V817">
        <f t="shared" si="105"/>
        <v>2.9720499999999997E-2</v>
      </c>
      <c r="W817">
        <f t="shared" si="106"/>
        <v>2.9543217544247061E-2</v>
      </c>
      <c r="X817" s="2">
        <f t="shared" si="107"/>
        <v>1.4771608772123532E-2</v>
      </c>
      <c r="Y817" s="2">
        <f t="shared" si="108"/>
        <v>1.4771608772123527E-2</v>
      </c>
      <c r="Z817">
        <f t="shared" si="109"/>
        <v>-1.7728245575293622E-4</v>
      </c>
      <c r="AA817">
        <f t="shared" si="104"/>
        <v>3.1429069117791785E-8</v>
      </c>
    </row>
    <row r="818" spans="19:27" x14ac:dyDescent="0.2">
      <c r="S818">
        <v>-1.72E-3</v>
      </c>
      <c r="T818">
        <v>-1.55202E-2</v>
      </c>
      <c r="U818" s="2"/>
      <c r="V818">
        <f t="shared" si="105"/>
        <v>2.94798E-2</v>
      </c>
      <c r="W818">
        <f t="shared" si="106"/>
        <v>2.9543217544247061E-2</v>
      </c>
      <c r="X818" s="2">
        <f t="shared" si="107"/>
        <v>1.4771608772123532E-2</v>
      </c>
      <c r="Y818" s="2">
        <f t="shared" si="108"/>
        <v>1.4771608772123527E-2</v>
      </c>
      <c r="Z818">
        <f t="shared" si="109"/>
        <v>6.3417544247060254E-5</v>
      </c>
      <c r="AA818">
        <f t="shared" si="104"/>
        <v>4.0217849183278454E-9</v>
      </c>
    </row>
    <row r="819" spans="19:27" x14ac:dyDescent="0.2">
      <c r="S819">
        <v>-1.719E-3</v>
      </c>
      <c r="T819">
        <v>-1.6065300000000001E-2</v>
      </c>
      <c r="U819" s="2"/>
      <c r="V819">
        <f t="shared" si="105"/>
        <v>2.8934699999999997E-2</v>
      </c>
      <c r="W819">
        <f t="shared" si="106"/>
        <v>2.9543217544247061E-2</v>
      </c>
      <c r="X819" s="2">
        <f t="shared" si="107"/>
        <v>1.4771608772123532E-2</v>
      </c>
      <c r="Y819" s="2">
        <f t="shared" si="108"/>
        <v>1.4771608772123527E-2</v>
      </c>
      <c r="Z819">
        <f t="shared" si="109"/>
        <v>6.0851754424706347E-4</v>
      </c>
      <c r="AA819">
        <f t="shared" si="104"/>
        <v>3.7029360165647685E-7</v>
      </c>
    </row>
    <row r="820" spans="19:27" x14ac:dyDescent="0.2">
      <c r="S820">
        <v>-1.7179999999999999E-3</v>
      </c>
      <c r="T820">
        <v>-1.5793700000000001E-2</v>
      </c>
      <c r="U820" s="2"/>
      <c r="V820">
        <f t="shared" si="105"/>
        <v>2.9206299999999998E-2</v>
      </c>
      <c r="W820">
        <f t="shared" si="106"/>
        <v>2.9543217544247061E-2</v>
      </c>
      <c r="X820" s="2">
        <f t="shared" si="107"/>
        <v>1.4771608772123532E-2</v>
      </c>
      <c r="Y820" s="2">
        <f t="shared" si="108"/>
        <v>1.4771608772123527E-2</v>
      </c>
      <c r="Z820">
        <f t="shared" si="109"/>
        <v>3.3691754424706316E-4</v>
      </c>
      <c r="AA820">
        <f t="shared" si="104"/>
        <v>1.1351343162147176E-7</v>
      </c>
    </row>
    <row r="821" spans="19:27" x14ac:dyDescent="0.2">
      <c r="S821">
        <v>-1.717E-3</v>
      </c>
      <c r="T821">
        <v>-1.52318E-2</v>
      </c>
      <c r="U821" s="2"/>
      <c r="V821">
        <f t="shared" si="105"/>
        <v>2.9768199999999998E-2</v>
      </c>
      <c r="W821">
        <f t="shared" si="106"/>
        <v>2.9543217544247061E-2</v>
      </c>
      <c r="X821" s="2">
        <f t="shared" si="107"/>
        <v>1.4771608772123532E-2</v>
      </c>
      <c r="Y821" s="2">
        <f t="shared" si="108"/>
        <v>1.4771608772123527E-2</v>
      </c>
      <c r="Z821">
        <f t="shared" si="109"/>
        <v>-2.2498245575293743E-4</v>
      </c>
      <c r="AA821">
        <f t="shared" si="104"/>
        <v>5.0617105396622449E-8</v>
      </c>
    </row>
    <row r="822" spans="19:27" x14ac:dyDescent="0.2">
      <c r="S822">
        <v>-1.7160000000000001E-3</v>
      </c>
      <c r="T822">
        <v>-1.44989E-2</v>
      </c>
      <c r="U822" s="2"/>
      <c r="V822">
        <f t="shared" si="105"/>
        <v>3.0501099999999996E-2</v>
      </c>
      <c r="W822">
        <f t="shared" si="106"/>
        <v>2.9543217544247061E-2</v>
      </c>
      <c r="X822" s="2">
        <f t="shared" si="107"/>
        <v>1.4771608772123532E-2</v>
      </c>
      <c r="Y822" s="2">
        <f t="shared" si="108"/>
        <v>1.4771608772123527E-2</v>
      </c>
      <c r="Z822">
        <f t="shared" si="109"/>
        <v>-9.5788245575293557E-4</v>
      </c>
      <c r="AA822">
        <f t="shared" si="104"/>
        <v>9.1753879903927452E-7</v>
      </c>
    </row>
    <row r="823" spans="19:27" x14ac:dyDescent="0.2">
      <c r="S823">
        <v>-1.7149999999999999E-3</v>
      </c>
      <c r="T823">
        <v>-1.4581500000000001E-2</v>
      </c>
      <c r="U823" s="2"/>
      <c r="V823">
        <f t="shared" si="105"/>
        <v>3.0418499999999998E-2</v>
      </c>
      <c r="W823">
        <f t="shared" si="106"/>
        <v>2.9543217544247061E-2</v>
      </c>
      <c r="X823" s="2">
        <f t="shared" si="107"/>
        <v>1.4771608772123532E-2</v>
      </c>
      <c r="Y823" s="2">
        <f t="shared" si="108"/>
        <v>1.4771608772123527E-2</v>
      </c>
      <c r="Z823">
        <f t="shared" si="109"/>
        <v>-8.7528245575293692E-4</v>
      </c>
      <c r="AA823">
        <f t="shared" si="104"/>
        <v>7.6611937734889197E-7</v>
      </c>
    </row>
    <row r="824" spans="19:27" x14ac:dyDescent="0.2">
      <c r="S824">
        <v>-1.714E-3</v>
      </c>
      <c r="T824">
        <v>-1.4744699999999999E-2</v>
      </c>
      <c r="U824" s="2"/>
      <c r="V824">
        <f t="shared" si="105"/>
        <v>3.0255299999999999E-2</v>
      </c>
      <c r="W824">
        <f t="shared" si="106"/>
        <v>2.9543217544247061E-2</v>
      </c>
      <c r="X824" s="2">
        <f t="shared" si="107"/>
        <v>1.4771608772123532E-2</v>
      </c>
      <c r="Y824" s="2">
        <f t="shared" si="108"/>
        <v>1.4771608772123527E-2</v>
      </c>
      <c r="Z824">
        <f t="shared" si="109"/>
        <v>-7.1208245575293816E-4</v>
      </c>
      <c r="AA824">
        <f t="shared" si="104"/>
        <v>5.0706142379113514E-7</v>
      </c>
    </row>
    <row r="825" spans="19:27" x14ac:dyDescent="0.2">
      <c r="S825">
        <v>-1.7129999999999999E-3</v>
      </c>
      <c r="T825">
        <v>-1.49208E-2</v>
      </c>
      <c r="U825" s="2"/>
      <c r="V825">
        <f t="shared" si="105"/>
        <v>3.00792E-2</v>
      </c>
      <c r="W825">
        <f t="shared" si="106"/>
        <v>2.9543217544247061E-2</v>
      </c>
      <c r="X825" s="2">
        <f t="shared" si="107"/>
        <v>1.4771608772123532E-2</v>
      </c>
      <c r="Y825" s="2">
        <f t="shared" si="108"/>
        <v>1.4771608772123527E-2</v>
      </c>
      <c r="Z825">
        <f t="shared" si="109"/>
        <v>-5.3598245575293968E-4</v>
      </c>
      <c r="AA825">
        <f t="shared" si="104"/>
        <v>2.8727719287495194E-7</v>
      </c>
    </row>
    <row r="826" spans="19:27" x14ac:dyDescent="0.2">
      <c r="S826">
        <v>-1.712E-3</v>
      </c>
      <c r="T826">
        <v>-1.47666E-2</v>
      </c>
      <c r="U826" s="2"/>
      <c r="V826">
        <f t="shared" si="105"/>
        <v>3.0233400000000001E-2</v>
      </c>
      <c r="W826">
        <f t="shared" si="106"/>
        <v>2.9543217544247061E-2</v>
      </c>
      <c r="X826" s="2">
        <f t="shared" si="107"/>
        <v>1.4771608772123532E-2</v>
      </c>
      <c r="Y826" s="2">
        <f t="shared" si="108"/>
        <v>1.4771608772123527E-2</v>
      </c>
      <c r="Z826">
        <f t="shared" si="109"/>
        <v>-6.9018245575293985E-4</v>
      </c>
      <c r="AA826">
        <f t="shared" si="104"/>
        <v>4.7635182222915877E-7</v>
      </c>
    </row>
    <row r="827" spans="19:27" x14ac:dyDescent="0.2">
      <c r="S827">
        <v>-1.7110000000000001E-3</v>
      </c>
      <c r="T827">
        <v>-1.4770500000000001E-2</v>
      </c>
      <c r="U827" s="2"/>
      <c r="V827">
        <f t="shared" si="105"/>
        <v>3.0229499999999999E-2</v>
      </c>
      <c r="W827">
        <f t="shared" si="106"/>
        <v>2.9543217544247061E-2</v>
      </c>
      <c r="X827" s="2">
        <f t="shared" si="107"/>
        <v>1.4771608772123532E-2</v>
      </c>
      <c r="Y827" s="2">
        <f t="shared" si="108"/>
        <v>1.4771608772123527E-2</v>
      </c>
      <c r="Z827">
        <f t="shared" si="109"/>
        <v>-6.8628245575293872E-4</v>
      </c>
      <c r="AA827">
        <f t="shared" si="104"/>
        <v>4.7098360907428428E-7</v>
      </c>
    </row>
    <row r="828" spans="19:27" x14ac:dyDescent="0.2">
      <c r="S828">
        <v>-1.7099999999999999E-3</v>
      </c>
      <c r="T828">
        <v>-1.4985999999999999E-2</v>
      </c>
      <c r="U828" s="2"/>
      <c r="V828">
        <f t="shared" si="105"/>
        <v>3.0013999999999999E-2</v>
      </c>
      <c r="W828">
        <f t="shared" si="106"/>
        <v>2.9543217544247061E-2</v>
      </c>
      <c r="X828" s="2">
        <f t="shared" si="107"/>
        <v>1.4771608772123532E-2</v>
      </c>
      <c r="Y828" s="2">
        <f t="shared" si="108"/>
        <v>1.4771608772123527E-2</v>
      </c>
      <c r="Z828">
        <f t="shared" si="109"/>
        <v>-4.7078245575293831E-4</v>
      </c>
      <c r="AA828">
        <f t="shared" si="104"/>
        <v>2.2163612064476733E-7</v>
      </c>
    </row>
    <row r="829" spans="19:27" x14ac:dyDescent="0.2">
      <c r="S829">
        <v>-1.709E-3</v>
      </c>
      <c r="T829">
        <v>-1.5347899999999999E-2</v>
      </c>
      <c r="U829" s="2"/>
      <c r="V829">
        <f t="shared" si="105"/>
        <v>2.9652100000000001E-2</v>
      </c>
      <c r="W829">
        <f t="shared" si="106"/>
        <v>2.9543217544247061E-2</v>
      </c>
      <c r="X829" s="2">
        <f t="shared" si="107"/>
        <v>1.4771608772123532E-2</v>
      </c>
      <c r="Y829" s="2">
        <f t="shared" si="108"/>
        <v>1.4771608772123527E-2</v>
      </c>
      <c r="Z829">
        <f t="shared" si="109"/>
        <v>-1.0888245575293998E-4</v>
      </c>
      <c r="AA829">
        <f t="shared" si="104"/>
        <v>1.1855389170790932E-8</v>
      </c>
    </row>
    <row r="830" spans="19:27" x14ac:dyDescent="0.2">
      <c r="S830">
        <v>-1.7080000000000001E-3</v>
      </c>
      <c r="T830">
        <v>-1.54602E-2</v>
      </c>
      <c r="U830" s="2"/>
      <c r="V830">
        <f t="shared" si="105"/>
        <v>2.9539799999999998E-2</v>
      </c>
      <c r="W830">
        <f t="shared" si="106"/>
        <v>2.9543217544247061E-2</v>
      </c>
      <c r="X830" s="2">
        <f t="shared" si="107"/>
        <v>1.4771608772123532E-2</v>
      </c>
      <c r="Y830" s="2">
        <f t="shared" si="108"/>
        <v>1.4771608772123527E-2</v>
      </c>
      <c r="Z830">
        <f t="shared" si="109"/>
        <v>3.4175442470626982E-6</v>
      </c>
      <c r="AA830">
        <f t="shared" si="104"/>
        <v>1.1679608680631345E-11</v>
      </c>
    </row>
    <row r="831" spans="19:27" x14ac:dyDescent="0.2">
      <c r="S831">
        <v>-1.707E-3</v>
      </c>
      <c r="T831">
        <v>-1.5589199999999999E-2</v>
      </c>
      <c r="U831" s="2"/>
      <c r="V831">
        <f t="shared" si="105"/>
        <v>2.9410800000000001E-2</v>
      </c>
      <c r="W831">
        <f t="shared" si="106"/>
        <v>2.9543217544247061E-2</v>
      </c>
      <c r="X831" s="2">
        <f t="shared" si="107"/>
        <v>1.4771608772123532E-2</v>
      </c>
      <c r="Y831" s="2">
        <f t="shared" si="108"/>
        <v>1.4771608772123527E-2</v>
      </c>
      <c r="Z831">
        <f t="shared" si="109"/>
        <v>1.3241754424705987E-4</v>
      </c>
      <c r="AA831">
        <f t="shared" si="104"/>
        <v>1.7534406024422058E-8</v>
      </c>
    </row>
    <row r="832" spans="19:27" x14ac:dyDescent="0.2">
      <c r="S832">
        <v>-1.7060000000000001E-3</v>
      </c>
      <c r="T832">
        <v>-1.5728599999999999E-2</v>
      </c>
      <c r="U832" s="2"/>
      <c r="V832">
        <f t="shared" si="105"/>
        <v>2.92714E-2</v>
      </c>
      <c r="W832">
        <f t="shared" si="106"/>
        <v>2.9543217544247061E-2</v>
      </c>
      <c r="X832" s="2">
        <f t="shared" si="107"/>
        <v>1.4771608772123532E-2</v>
      </c>
      <c r="Y832" s="2">
        <f t="shared" si="108"/>
        <v>1.4771608772123527E-2</v>
      </c>
      <c r="Z832">
        <f t="shared" si="109"/>
        <v>2.718175442470612E-4</v>
      </c>
      <c r="AA832">
        <f t="shared" si="104"/>
        <v>7.3884777360503073E-8</v>
      </c>
    </row>
    <row r="833" spans="19:27" x14ac:dyDescent="0.2">
      <c r="S833">
        <v>-1.7049999999999999E-3</v>
      </c>
      <c r="T833">
        <v>-1.6176300000000001E-2</v>
      </c>
      <c r="U833" s="2"/>
      <c r="V833">
        <f t="shared" si="105"/>
        <v>2.8823699999999997E-2</v>
      </c>
      <c r="W833">
        <f t="shared" si="106"/>
        <v>2.9543217544247061E-2</v>
      </c>
      <c r="X833" s="2">
        <f t="shared" si="107"/>
        <v>1.4771608772123532E-2</v>
      </c>
      <c r="Y833" s="2">
        <f t="shared" si="108"/>
        <v>1.4771608772123527E-2</v>
      </c>
      <c r="Z833">
        <f t="shared" si="109"/>
        <v>7.1951754424706346E-4</v>
      </c>
      <c r="AA833">
        <f t="shared" si="104"/>
        <v>5.177054964793249E-7</v>
      </c>
    </row>
    <row r="834" spans="19:27" x14ac:dyDescent="0.2">
      <c r="S834">
        <v>-1.704E-3</v>
      </c>
      <c r="T834">
        <v>-1.6074999999999999E-2</v>
      </c>
      <c r="U834" s="2"/>
      <c r="V834">
        <f t="shared" si="105"/>
        <v>2.8924999999999999E-2</v>
      </c>
      <c r="W834">
        <f t="shared" si="106"/>
        <v>2.9543217544247061E-2</v>
      </c>
      <c r="X834" s="2">
        <f t="shared" si="107"/>
        <v>1.4771608772123532E-2</v>
      </c>
      <c r="Y834" s="2">
        <f t="shared" si="108"/>
        <v>1.4771608772123527E-2</v>
      </c>
      <c r="Z834">
        <f t="shared" si="109"/>
        <v>6.1821754424706138E-4</v>
      </c>
      <c r="AA834">
        <f t="shared" si="104"/>
        <v>3.8219293201486729E-7</v>
      </c>
    </row>
    <row r="835" spans="19:27" x14ac:dyDescent="0.2">
      <c r="S835">
        <v>-1.7030000000000001E-3</v>
      </c>
      <c r="T835">
        <v>-1.5613699999999999E-2</v>
      </c>
      <c r="U835" s="2"/>
      <c r="V835">
        <f t="shared" si="105"/>
        <v>2.9386299999999997E-2</v>
      </c>
      <c r="W835">
        <f t="shared" si="106"/>
        <v>2.9543217544247061E-2</v>
      </c>
      <c r="X835" s="2">
        <f t="shared" si="107"/>
        <v>1.4771608772123532E-2</v>
      </c>
      <c r="Y835" s="2">
        <f t="shared" si="108"/>
        <v>1.4771608772123527E-2</v>
      </c>
      <c r="Z835">
        <f t="shared" si="109"/>
        <v>1.5691754424706356E-4</v>
      </c>
      <c r="AA835">
        <f t="shared" si="104"/>
        <v>2.462311569252915E-8</v>
      </c>
    </row>
    <row r="836" spans="19:27" x14ac:dyDescent="0.2">
      <c r="S836">
        <v>-1.702E-3</v>
      </c>
      <c r="T836">
        <v>-1.50137E-2</v>
      </c>
      <c r="U836" s="2"/>
      <c r="V836">
        <f t="shared" si="105"/>
        <v>2.99863E-2</v>
      </c>
      <c r="W836">
        <f t="shared" si="106"/>
        <v>2.9543217544247061E-2</v>
      </c>
      <c r="X836" s="2">
        <f t="shared" si="107"/>
        <v>1.4771608772123532E-2</v>
      </c>
      <c r="Y836" s="2">
        <f t="shared" si="108"/>
        <v>1.4771608772123527E-2</v>
      </c>
      <c r="Z836">
        <f t="shared" si="109"/>
        <v>-4.4308245575293975E-4</v>
      </c>
      <c r="AA836">
        <f t="shared" si="104"/>
        <v>1.963220625960558E-7</v>
      </c>
    </row>
    <row r="837" spans="19:27" x14ac:dyDescent="0.2">
      <c r="S837">
        <v>-1.701E-3</v>
      </c>
      <c r="T837">
        <v>-1.4426E-2</v>
      </c>
      <c r="U837" s="2"/>
      <c r="V837">
        <f t="shared" si="105"/>
        <v>3.0573999999999997E-2</v>
      </c>
      <c r="W837">
        <f t="shared" si="106"/>
        <v>2.9543217544247061E-2</v>
      </c>
      <c r="X837" s="2">
        <f t="shared" si="107"/>
        <v>1.4771608772123532E-2</v>
      </c>
      <c r="Y837" s="2">
        <f t="shared" si="108"/>
        <v>1.4771608772123527E-2</v>
      </c>
      <c r="Z837">
        <f t="shared" si="109"/>
        <v>-1.0307824557529363E-3</v>
      </c>
      <c r="AA837">
        <f t="shared" si="104"/>
        <v>1.0625124710880542E-6</v>
      </c>
    </row>
    <row r="838" spans="19:27" x14ac:dyDescent="0.2">
      <c r="S838">
        <v>-1.6999999999999999E-3</v>
      </c>
      <c r="T838">
        <v>-1.44867E-2</v>
      </c>
      <c r="U838" s="2"/>
      <c r="V838">
        <f t="shared" si="105"/>
        <v>3.05133E-2</v>
      </c>
      <c r="W838">
        <f t="shared" si="106"/>
        <v>2.9543217544247061E-2</v>
      </c>
      <c r="X838" s="2">
        <f t="shared" si="107"/>
        <v>1.4771608772123532E-2</v>
      </c>
      <c r="Y838" s="2">
        <f t="shared" si="108"/>
        <v>1.4771608772123527E-2</v>
      </c>
      <c r="Z838">
        <f t="shared" si="109"/>
        <v>-9.7008245575293944E-4</v>
      </c>
      <c r="AA838">
        <f t="shared" si="104"/>
        <v>9.4105997095965374E-7</v>
      </c>
    </row>
    <row r="839" spans="19:27" x14ac:dyDescent="0.2">
      <c r="S839">
        <v>-1.699E-3</v>
      </c>
      <c r="T839">
        <v>-1.43073E-2</v>
      </c>
      <c r="U839" s="2"/>
      <c r="V839">
        <f t="shared" si="105"/>
        <v>3.0692699999999996E-2</v>
      </c>
      <c r="W839">
        <f t="shared" si="106"/>
        <v>2.9543217544247061E-2</v>
      </c>
      <c r="X839" s="2">
        <f t="shared" si="107"/>
        <v>1.4771608772123532E-2</v>
      </c>
      <c r="Y839" s="2">
        <f t="shared" si="108"/>
        <v>1.4771608772123527E-2</v>
      </c>
      <c r="Z839">
        <f t="shared" si="109"/>
        <v>-1.1494824557529357E-3</v>
      </c>
      <c r="AA839">
        <f t="shared" si="104"/>
        <v>1.3213099160837996E-6</v>
      </c>
    </row>
    <row r="840" spans="19:27" x14ac:dyDescent="0.2">
      <c r="S840">
        <v>-1.6980000000000001E-3</v>
      </c>
      <c r="T840">
        <v>-1.39209E-2</v>
      </c>
      <c r="U840" s="2"/>
      <c r="V840">
        <f t="shared" si="105"/>
        <v>3.1079099999999998E-2</v>
      </c>
      <c r="W840">
        <f t="shared" si="106"/>
        <v>2.9543217544247061E-2</v>
      </c>
      <c r="X840" s="2">
        <f t="shared" si="107"/>
        <v>1.4771608772123532E-2</v>
      </c>
      <c r="Y840" s="2">
        <f t="shared" si="108"/>
        <v>1.4771608772123527E-2</v>
      </c>
      <c r="Z840">
        <f t="shared" si="109"/>
        <v>-1.5358824557529377E-3</v>
      </c>
      <c r="AA840">
        <f t="shared" si="104"/>
        <v>2.3589349178896746E-6</v>
      </c>
    </row>
    <row r="841" spans="19:27" x14ac:dyDescent="0.2">
      <c r="S841">
        <v>-1.6969999999999999E-3</v>
      </c>
      <c r="T841">
        <v>-1.42112E-2</v>
      </c>
      <c r="U841" s="2"/>
      <c r="V841">
        <f t="shared" si="105"/>
        <v>3.0788799999999998E-2</v>
      </c>
      <c r="W841">
        <f t="shared" si="106"/>
        <v>2.9543217544247061E-2</v>
      </c>
      <c r="X841" s="2">
        <f t="shared" si="107"/>
        <v>1.4771608772123532E-2</v>
      </c>
      <c r="Y841" s="2">
        <f t="shared" si="108"/>
        <v>1.4771608772123527E-2</v>
      </c>
      <c r="Z841">
        <f t="shared" si="109"/>
        <v>-1.2455824557529374E-3</v>
      </c>
      <c r="AA841">
        <f t="shared" si="104"/>
        <v>1.5514756540795183E-6</v>
      </c>
    </row>
    <row r="842" spans="19:27" x14ac:dyDescent="0.2">
      <c r="S842">
        <v>-1.696E-3</v>
      </c>
      <c r="T842">
        <v>-1.5166600000000001E-2</v>
      </c>
      <c r="U842" s="2"/>
      <c r="V842">
        <f t="shared" si="105"/>
        <v>2.9833399999999996E-2</v>
      </c>
      <c r="W842">
        <f t="shared" si="106"/>
        <v>2.9543217544247061E-2</v>
      </c>
      <c r="X842" s="2">
        <f t="shared" si="107"/>
        <v>1.4771608772123532E-2</v>
      </c>
      <c r="Y842" s="2">
        <f t="shared" si="108"/>
        <v>1.4771608772123527E-2</v>
      </c>
      <c r="Z842">
        <f t="shared" si="109"/>
        <v>-2.9018245575293533E-4</v>
      </c>
      <c r="AA842">
        <f t="shared" si="104"/>
        <v>8.4205857626804266E-8</v>
      </c>
    </row>
    <row r="843" spans="19:27" x14ac:dyDescent="0.2">
      <c r="S843">
        <v>-1.6949999999999999E-3</v>
      </c>
      <c r="T843">
        <v>-1.6125299999999999E-2</v>
      </c>
      <c r="U843" s="2"/>
      <c r="V843">
        <f t="shared" si="105"/>
        <v>2.88747E-2</v>
      </c>
      <c r="W843">
        <f t="shared" si="106"/>
        <v>2.9543217544247061E-2</v>
      </c>
      <c r="X843" s="2">
        <f t="shared" si="107"/>
        <v>1.4771608772123532E-2</v>
      </c>
      <c r="Y843" s="2">
        <f t="shared" si="108"/>
        <v>1.4771608772123527E-2</v>
      </c>
      <c r="Z843">
        <f t="shared" si="109"/>
        <v>6.6851754424706103E-4</v>
      </c>
      <c r="AA843">
        <f t="shared" si="104"/>
        <v>4.469157069661212E-7</v>
      </c>
    </row>
    <row r="844" spans="19:27" x14ac:dyDescent="0.2">
      <c r="S844">
        <v>-1.694E-3</v>
      </c>
      <c r="T844">
        <v>-1.5996900000000001E-2</v>
      </c>
      <c r="U844" s="2"/>
      <c r="V844">
        <f t="shared" si="105"/>
        <v>2.9003099999999997E-2</v>
      </c>
      <c r="W844">
        <f t="shared" si="106"/>
        <v>2.9543217544247061E-2</v>
      </c>
      <c r="X844" s="2">
        <f t="shared" si="107"/>
        <v>1.4771608772123532E-2</v>
      </c>
      <c r="Y844" s="2">
        <f t="shared" si="108"/>
        <v>1.4771608772123527E-2</v>
      </c>
      <c r="Z844">
        <f t="shared" si="109"/>
        <v>5.4011754424706376E-4</v>
      </c>
      <c r="AA844">
        <f t="shared" si="104"/>
        <v>2.9172696160347886E-7</v>
      </c>
    </row>
    <row r="845" spans="19:27" x14ac:dyDescent="0.2">
      <c r="S845">
        <v>-1.6930000000000001E-3</v>
      </c>
      <c r="T845">
        <v>-1.49395E-2</v>
      </c>
      <c r="U845" s="2"/>
      <c r="V845">
        <f t="shared" si="105"/>
        <v>3.0060499999999997E-2</v>
      </c>
      <c r="W845">
        <f t="shared" si="106"/>
        <v>2.9543217544247061E-2</v>
      </c>
      <c r="X845" s="2">
        <f t="shared" si="107"/>
        <v>1.4771608772123532E-2</v>
      </c>
      <c r="Y845" s="2">
        <f t="shared" si="108"/>
        <v>1.4771608772123527E-2</v>
      </c>
      <c r="Z845">
        <f t="shared" si="109"/>
        <v>-5.1728245575293624E-4</v>
      </c>
      <c r="AA845">
        <f t="shared" si="104"/>
        <v>2.6758113902978842E-7</v>
      </c>
    </row>
    <row r="846" spans="19:27" x14ac:dyDescent="0.2">
      <c r="S846">
        <v>-1.6919999999999999E-3</v>
      </c>
      <c r="T846">
        <v>-1.4593099999999999E-2</v>
      </c>
      <c r="U846" s="2"/>
      <c r="V846">
        <f t="shared" si="105"/>
        <v>3.0406900000000001E-2</v>
      </c>
      <c r="W846">
        <f t="shared" si="106"/>
        <v>2.9543217544247061E-2</v>
      </c>
      <c r="X846" s="2">
        <f t="shared" si="107"/>
        <v>1.4771608772123532E-2</v>
      </c>
      <c r="Y846" s="2">
        <f t="shared" si="108"/>
        <v>1.4771608772123527E-2</v>
      </c>
      <c r="Z846">
        <f t="shared" si="109"/>
        <v>-8.6368245575293989E-4</v>
      </c>
      <c r="AA846">
        <f t="shared" si="104"/>
        <v>7.45947384375429E-7</v>
      </c>
    </row>
    <row r="847" spans="19:27" x14ac:dyDescent="0.2">
      <c r="S847">
        <v>-1.691E-3</v>
      </c>
      <c r="T847">
        <v>-1.46015E-2</v>
      </c>
      <c r="U847" s="2"/>
      <c r="V847">
        <f t="shared" si="105"/>
        <v>3.0398499999999998E-2</v>
      </c>
      <c r="W847">
        <f t="shared" si="106"/>
        <v>2.9543217544247061E-2</v>
      </c>
      <c r="X847" s="2">
        <f t="shared" si="107"/>
        <v>1.4771608772123532E-2</v>
      </c>
      <c r="Y847" s="2">
        <f t="shared" si="108"/>
        <v>1.4771608772123527E-2</v>
      </c>
      <c r="Z847">
        <f t="shared" si="109"/>
        <v>-8.5528245575293774E-4</v>
      </c>
      <c r="AA847">
        <f t="shared" si="104"/>
        <v>7.3150807911877592E-7</v>
      </c>
    </row>
    <row r="848" spans="19:27" x14ac:dyDescent="0.2">
      <c r="S848">
        <v>-1.6900000000000001E-3</v>
      </c>
      <c r="T848">
        <v>-1.49918E-2</v>
      </c>
      <c r="U848" s="2"/>
      <c r="V848">
        <f t="shared" si="105"/>
        <v>3.0008199999999999E-2</v>
      </c>
      <c r="W848">
        <f t="shared" si="106"/>
        <v>2.9543217544247061E-2</v>
      </c>
      <c r="X848" s="2">
        <f t="shared" si="107"/>
        <v>1.4771608772123532E-2</v>
      </c>
      <c r="Y848" s="2">
        <f t="shared" si="108"/>
        <v>1.4771608772123527E-2</v>
      </c>
      <c r="Z848">
        <f t="shared" si="109"/>
        <v>-4.6498245575293806E-4</v>
      </c>
      <c r="AA848">
        <f t="shared" si="104"/>
        <v>2.1620868415803299E-7</v>
      </c>
    </row>
    <row r="849" spans="19:27" x14ac:dyDescent="0.2">
      <c r="S849">
        <v>-1.689E-3</v>
      </c>
      <c r="T849">
        <v>-1.5270499999999999E-2</v>
      </c>
      <c r="U849" s="2"/>
      <c r="V849">
        <f t="shared" si="105"/>
        <v>2.9729499999999999E-2</v>
      </c>
      <c r="W849">
        <f t="shared" si="106"/>
        <v>2.9543217544247061E-2</v>
      </c>
      <c r="X849" s="2">
        <f t="shared" si="107"/>
        <v>1.4771608772123532E-2</v>
      </c>
      <c r="Y849" s="2">
        <f t="shared" si="108"/>
        <v>1.4771608772123527E-2</v>
      </c>
      <c r="Z849">
        <f t="shared" si="109"/>
        <v>-1.8628245575293828E-4</v>
      </c>
      <c r="AA849">
        <f t="shared" si="104"/>
        <v>3.4701153321345407E-8</v>
      </c>
    </row>
    <row r="850" spans="19:27" x14ac:dyDescent="0.2">
      <c r="S850">
        <v>-1.688E-3</v>
      </c>
      <c r="T850">
        <v>-1.52976E-2</v>
      </c>
      <c r="U850" s="2"/>
      <c r="V850">
        <f t="shared" si="105"/>
        <v>2.9702399999999997E-2</v>
      </c>
      <c r="W850">
        <f t="shared" si="106"/>
        <v>2.9543217544247061E-2</v>
      </c>
      <c r="X850" s="2">
        <f t="shared" si="107"/>
        <v>1.4771608772123532E-2</v>
      </c>
      <c r="Y850" s="2">
        <f t="shared" si="108"/>
        <v>1.4771608772123527E-2</v>
      </c>
      <c r="Z850">
        <f t="shared" si="109"/>
        <v>-1.5918245575293616E-4</v>
      </c>
      <c r="AA850">
        <f t="shared" si="104"/>
        <v>2.5339054219535478E-8</v>
      </c>
    </row>
    <row r="851" spans="19:27" x14ac:dyDescent="0.2">
      <c r="S851">
        <v>-1.6869999999999999E-3</v>
      </c>
      <c r="T851">
        <v>-1.5527300000000001E-2</v>
      </c>
      <c r="U851" s="2"/>
      <c r="V851">
        <f t="shared" si="105"/>
        <v>2.9472699999999998E-2</v>
      </c>
      <c r="W851">
        <f t="shared" si="106"/>
        <v>2.9543217544247061E-2</v>
      </c>
      <c r="X851" s="2">
        <f t="shared" si="107"/>
        <v>1.4771608772123532E-2</v>
      </c>
      <c r="Y851" s="2">
        <f t="shared" si="108"/>
        <v>1.4771608772123527E-2</v>
      </c>
      <c r="Z851">
        <f t="shared" si="109"/>
        <v>7.0517544247063191E-5</v>
      </c>
      <c r="AA851">
        <f t="shared" si="104"/>
        <v>4.9727240466365147E-9</v>
      </c>
    </row>
    <row r="852" spans="19:27" x14ac:dyDescent="0.2">
      <c r="S852">
        <v>-1.686E-3</v>
      </c>
      <c r="T852">
        <v>-1.6158200000000001E-2</v>
      </c>
      <c r="U852" s="2"/>
      <c r="V852">
        <f t="shared" si="105"/>
        <v>2.8841799999999997E-2</v>
      </c>
      <c r="W852">
        <f t="shared" si="106"/>
        <v>2.9543217544247061E-2</v>
      </c>
      <c r="X852" s="2">
        <f t="shared" si="107"/>
        <v>1.4771608772123532E-2</v>
      </c>
      <c r="Y852" s="2">
        <f t="shared" si="108"/>
        <v>1.4771608772123527E-2</v>
      </c>
      <c r="Z852">
        <f t="shared" si="109"/>
        <v>7.014175442470634E-4</v>
      </c>
      <c r="AA852">
        <f t="shared" si="104"/>
        <v>4.9198657137758114E-7</v>
      </c>
    </row>
    <row r="853" spans="19:27" x14ac:dyDescent="0.2">
      <c r="S853">
        <v>-1.6850000000000001E-3</v>
      </c>
      <c r="T853">
        <v>-1.6361400000000002E-2</v>
      </c>
      <c r="U853" s="2"/>
      <c r="V853">
        <f t="shared" si="105"/>
        <v>2.8638599999999997E-2</v>
      </c>
      <c r="W853">
        <f t="shared" si="106"/>
        <v>2.9543217544247061E-2</v>
      </c>
      <c r="X853" s="2">
        <f t="shared" si="107"/>
        <v>1.4771608772123532E-2</v>
      </c>
      <c r="Y853" s="2">
        <f t="shared" si="108"/>
        <v>1.4771608772123527E-2</v>
      </c>
      <c r="Z853">
        <f t="shared" si="109"/>
        <v>9.04617544247064E-4</v>
      </c>
      <c r="AA853">
        <f t="shared" si="104"/>
        <v>8.1833290135958876E-7</v>
      </c>
    </row>
    <row r="854" spans="19:27" x14ac:dyDescent="0.2">
      <c r="S854">
        <v>-1.684E-3</v>
      </c>
      <c r="T854">
        <v>-1.6435000000000002E-2</v>
      </c>
      <c r="U854" s="2"/>
      <c r="V854">
        <f t="shared" si="105"/>
        <v>2.8564999999999997E-2</v>
      </c>
      <c r="W854">
        <f t="shared" si="106"/>
        <v>2.9543217544247061E-2</v>
      </c>
      <c r="X854" s="2">
        <f t="shared" si="107"/>
        <v>1.4771608772123532E-2</v>
      </c>
      <c r="Y854" s="2">
        <f t="shared" si="108"/>
        <v>1.4771608772123527E-2</v>
      </c>
      <c r="Z854">
        <f t="shared" si="109"/>
        <v>9.7821754424706406E-4</v>
      </c>
      <c r="AA854">
        <f t="shared" si="104"/>
        <v>9.5690956387275666E-7</v>
      </c>
    </row>
    <row r="855" spans="19:27" x14ac:dyDescent="0.2">
      <c r="S855">
        <v>-1.683E-3</v>
      </c>
      <c r="T855">
        <v>-1.5787300000000001E-2</v>
      </c>
      <c r="U855" s="2"/>
      <c r="V855">
        <f t="shared" si="105"/>
        <v>2.9212699999999998E-2</v>
      </c>
      <c r="W855">
        <f t="shared" si="106"/>
        <v>2.9543217544247061E-2</v>
      </c>
      <c r="X855" s="2">
        <f t="shared" si="107"/>
        <v>1.4771608772123532E-2</v>
      </c>
      <c r="Y855" s="2">
        <f t="shared" si="108"/>
        <v>1.4771608772123527E-2</v>
      </c>
      <c r="Z855">
        <f t="shared" si="109"/>
        <v>3.3051754424706301E-4</v>
      </c>
      <c r="AA855">
        <f t="shared" si="104"/>
        <v>1.0924184705510925E-7</v>
      </c>
    </row>
    <row r="856" spans="19:27" x14ac:dyDescent="0.2">
      <c r="S856">
        <v>-1.6819999999999999E-3</v>
      </c>
      <c r="T856">
        <v>-1.54924E-2</v>
      </c>
      <c r="U856" s="2"/>
      <c r="V856">
        <f t="shared" si="105"/>
        <v>2.9507599999999998E-2</v>
      </c>
      <c r="W856">
        <f t="shared" si="106"/>
        <v>2.9543217544247061E-2</v>
      </c>
      <c r="X856" s="2">
        <f t="shared" si="107"/>
        <v>1.4771608772123532E-2</v>
      </c>
      <c r="Y856" s="2">
        <f t="shared" si="108"/>
        <v>1.4771608772123527E-2</v>
      </c>
      <c r="Z856">
        <f t="shared" si="109"/>
        <v>3.5617544247062288E-5</v>
      </c>
      <c r="AA856">
        <f t="shared" si="104"/>
        <v>1.26860945819144E-9</v>
      </c>
    </row>
    <row r="857" spans="19:27" x14ac:dyDescent="0.2">
      <c r="S857">
        <v>-1.681E-3</v>
      </c>
      <c r="T857">
        <v>-1.5711800000000001E-2</v>
      </c>
      <c r="U857" s="2"/>
      <c r="V857">
        <f t="shared" si="105"/>
        <v>2.9288199999999997E-2</v>
      </c>
      <c r="W857">
        <f t="shared" si="106"/>
        <v>2.9543217544247061E-2</v>
      </c>
      <c r="X857" s="2">
        <f t="shared" si="107"/>
        <v>1.4771608772123532E-2</v>
      </c>
      <c r="Y857" s="2">
        <f t="shared" si="108"/>
        <v>1.4771608772123527E-2</v>
      </c>
      <c r="Z857">
        <f t="shared" si="109"/>
        <v>2.5501754424706383E-4</v>
      </c>
      <c r="AA857">
        <f t="shared" si="104"/>
        <v>6.503394787380315E-8</v>
      </c>
    </row>
    <row r="858" spans="19:27" x14ac:dyDescent="0.2">
      <c r="S858">
        <v>-1.6800000000000001E-3</v>
      </c>
      <c r="T858">
        <v>-1.5512400000000001E-2</v>
      </c>
      <c r="U858" s="2"/>
      <c r="V858">
        <f t="shared" si="105"/>
        <v>2.9487599999999996E-2</v>
      </c>
      <c r="W858">
        <f t="shared" si="106"/>
        <v>2.9543217544247061E-2</v>
      </c>
      <c r="X858" s="2">
        <f t="shared" si="107"/>
        <v>1.4771608772123532E-2</v>
      </c>
      <c r="Y858" s="2">
        <f t="shared" si="108"/>
        <v>1.4771608772123527E-2</v>
      </c>
      <c r="Z858">
        <f t="shared" si="109"/>
        <v>5.5617544247064943E-5</v>
      </c>
      <c r="AA858">
        <f t="shared" si="104"/>
        <v>3.0933112280742266E-9</v>
      </c>
    </row>
    <row r="859" spans="19:27" x14ac:dyDescent="0.2">
      <c r="S859">
        <v>-1.6789999999999999E-3</v>
      </c>
      <c r="T859">
        <v>-1.51802E-2</v>
      </c>
      <c r="U859" s="2"/>
      <c r="V859">
        <f t="shared" si="105"/>
        <v>2.98198E-2</v>
      </c>
      <c r="W859">
        <f t="shared" si="106"/>
        <v>2.9543217544247061E-2</v>
      </c>
      <c r="X859" s="2">
        <f t="shared" si="107"/>
        <v>1.4771608772123532E-2</v>
      </c>
      <c r="Y859" s="2">
        <f t="shared" si="108"/>
        <v>1.4771608772123527E-2</v>
      </c>
      <c r="Z859">
        <f t="shared" si="109"/>
        <v>-2.7658245575293977E-4</v>
      </c>
      <c r="AA859">
        <f t="shared" si="104"/>
        <v>7.6497854830326891E-8</v>
      </c>
    </row>
    <row r="860" spans="19:27" x14ac:dyDescent="0.2">
      <c r="S860">
        <v>-1.678E-3</v>
      </c>
      <c r="T860">
        <v>-1.47312E-2</v>
      </c>
      <c r="U860" s="2"/>
      <c r="V860">
        <f t="shared" si="105"/>
        <v>3.0268799999999998E-2</v>
      </c>
      <c r="W860">
        <f t="shared" si="106"/>
        <v>2.9543217544247061E-2</v>
      </c>
      <c r="X860" s="2">
        <f t="shared" si="107"/>
        <v>1.4771608772123532E-2</v>
      </c>
      <c r="Y860" s="2">
        <f t="shared" si="108"/>
        <v>1.4771608772123527E-2</v>
      </c>
      <c r="Z860">
        <f t="shared" si="109"/>
        <v>-7.2558245575293778E-4</v>
      </c>
      <c r="AA860">
        <f t="shared" si="104"/>
        <v>5.2646990009646396E-7</v>
      </c>
    </row>
    <row r="861" spans="19:27" x14ac:dyDescent="0.2">
      <c r="S861">
        <v>-1.6770000000000001E-3</v>
      </c>
      <c r="T861">
        <v>-1.48924E-2</v>
      </c>
      <c r="U861" s="2"/>
      <c r="V861">
        <f t="shared" si="105"/>
        <v>3.0107599999999998E-2</v>
      </c>
      <c r="W861">
        <f t="shared" si="106"/>
        <v>2.9543217544247061E-2</v>
      </c>
      <c r="X861" s="2">
        <f t="shared" si="107"/>
        <v>1.4771608772123532E-2</v>
      </c>
      <c r="Y861" s="2">
        <f t="shared" si="108"/>
        <v>1.4771608772123527E-2</v>
      </c>
      <c r="Z861">
        <f t="shared" si="109"/>
        <v>-5.6438245575293755E-4</v>
      </c>
      <c r="AA861">
        <f t="shared" si="104"/>
        <v>3.1852755636171654E-7</v>
      </c>
    </row>
    <row r="862" spans="19:27" x14ac:dyDescent="0.2">
      <c r="S862">
        <v>-1.676E-3</v>
      </c>
      <c r="T862">
        <v>-1.4929899999999999E-2</v>
      </c>
      <c r="U862" s="2"/>
      <c r="V862">
        <f t="shared" si="105"/>
        <v>3.0070099999999999E-2</v>
      </c>
      <c r="W862">
        <f t="shared" si="106"/>
        <v>2.9543217544247061E-2</v>
      </c>
      <c r="X862" s="2">
        <f t="shared" si="107"/>
        <v>1.4771608772123532E-2</v>
      </c>
      <c r="Y862" s="2">
        <f t="shared" si="108"/>
        <v>1.4771608772123527E-2</v>
      </c>
      <c r="Z862">
        <f t="shared" si="109"/>
        <v>-5.2688245575293821E-4</v>
      </c>
      <c r="AA862">
        <f t="shared" si="104"/>
        <v>2.7760512218024691E-7</v>
      </c>
    </row>
    <row r="863" spans="19:27" x14ac:dyDescent="0.2">
      <c r="S863">
        <v>-1.6750000000000001E-3</v>
      </c>
      <c r="T863">
        <v>-1.5277000000000001E-2</v>
      </c>
      <c r="U863" s="2"/>
      <c r="V863">
        <f t="shared" si="105"/>
        <v>2.9722999999999999E-2</v>
      </c>
      <c r="W863">
        <f t="shared" si="106"/>
        <v>2.9543217544247061E-2</v>
      </c>
      <c r="X863" s="2">
        <f t="shared" si="107"/>
        <v>1.4771608772123532E-2</v>
      </c>
      <c r="Y863" s="2">
        <f t="shared" si="108"/>
        <v>1.4771608772123527E-2</v>
      </c>
      <c r="Z863">
        <f t="shared" si="109"/>
        <v>-1.7978245575293872E-4</v>
      </c>
      <c r="AA863">
        <f t="shared" si="104"/>
        <v>3.2321731396557367E-8</v>
      </c>
    </row>
    <row r="864" spans="19:27" x14ac:dyDescent="0.2">
      <c r="S864">
        <v>-1.6739999999999999E-3</v>
      </c>
      <c r="T864">
        <v>-1.5336300000000001E-2</v>
      </c>
      <c r="U864" s="2"/>
      <c r="V864">
        <f t="shared" si="105"/>
        <v>2.9663699999999998E-2</v>
      </c>
      <c r="W864">
        <f t="shared" si="106"/>
        <v>2.9543217544247061E-2</v>
      </c>
      <c r="X864" s="2">
        <f t="shared" si="107"/>
        <v>1.4771608772123532E-2</v>
      </c>
      <c r="Y864" s="2">
        <f t="shared" si="108"/>
        <v>1.4771608772123527E-2</v>
      </c>
      <c r="Z864">
        <f t="shared" si="109"/>
        <v>-1.2048245575293701E-4</v>
      </c>
      <c r="AA864">
        <f t="shared" si="104"/>
        <v>1.4516022144258424E-8</v>
      </c>
    </row>
    <row r="865" spans="19:27" x14ac:dyDescent="0.2">
      <c r="S865">
        <v>-1.673E-3</v>
      </c>
      <c r="T865">
        <v>-1.49724E-2</v>
      </c>
      <c r="U865" s="2"/>
      <c r="V865">
        <f t="shared" si="105"/>
        <v>3.0027599999999998E-2</v>
      </c>
      <c r="W865">
        <f t="shared" si="106"/>
        <v>2.9543217544247061E-2</v>
      </c>
      <c r="X865" s="2">
        <f t="shared" si="107"/>
        <v>1.4771608772123532E-2</v>
      </c>
      <c r="Y865" s="2">
        <f t="shared" si="108"/>
        <v>1.4771608772123527E-2</v>
      </c>
      <c r="Z865">
        <f t="shared" si="109"/>
        <v>-4.8438245575293734E-4</v>
      </c>
      <c r="AA865">
        <f t="shared" si="104"/>
        <v>2.346263634412463E-7</v>
      </c>
    </row>
    <row r="866" spans="19:27" x14ac:dyDescent="0.2">
      <c r="S866">
        <v>-1.6720000000000001E-3</v>
      </c>
      <c r="T866">
        <v>-1.4782099999999999E-2</v>
      </c>
      <c r="U866" s="2"/>
      <c r="V866">
        <f t="shared" si="105"/>
        <v>3.0217899999999999E-2</v>
      </c>
      <c r="W866">
        <f t="shared" si="106"/>
        <v>2.9543217544247061E-2</v>
      </c>
      <c r="X866" s="2">
        <f t="shared" si="107"/>
        <v>1.4771608772123532E-2</v>
      </c>
      <c r="Y866" s="2">
        <f t="shared" si="108"/>
        <v>1.4771608772123527E-2</v>
      </c>
      <c r="Z866">
        <f t="shared" si="109"/>
        <v>-6.7468245575293823E-4</v>
      </c>
      <c r="AA866">
        <f t="shared" si="104"/>
        <v>4.5519641610081547E-7</v>
      </c>
    </row>
    <row r="867" spans="19:27" x14ac:dyDescent="0.2">
      <c r="S867">
        <v>-1.671E-3</v>
      </c>
      <c r="T867">
        <v>-1.53808E-2</v>
      </c>
      <c r="U867" s="2"/>
      <c r="V867">
        <f t="shared" si="105"/>
        <v>2.9619199999999998E-2</v>
      </c>
      <c r="W867">
        <f t="shared" si="106"/>
        <v>2.9543217544247061E-2</v>
      </c>
      <c r="X867" s="2">
        <f t="shared" si="107"/>
        <v>1.4771608772123532E-2</v>
      </c>
      <c r="Y867" s="2">
        <f t="shared" si="108"/>
        <v>1.4771608772123527E-2</v>
      </c>
      <c r="Z867">
        <f t="shared" si="109"/>
        <v>-7.5982455752937605E-5</v>
      </c>
      <c r="AA867">
        <f t="shared" si="104"/>
        <v>5.7733335822471211E-9</v>
      </c>
    </row>
    <row r="868" spans="19:27" x14ac:dyDescent="0.2">
      <c r="S868">
        <v>-1.67E-3</v>
      </c>
      <c r="T868">
        <v>-1.5935600000000001E-2</v>
      </c>
      <c r="U868" s="2"/>
      <c r="V868">
        <f t="shared" si="105"/>
        <v>2.9064399999999997E-2</v>
      </c>
      <c r="W868">
        <f t="shared" si="106"/>
        <v>2.9543217544247061E-2</v>
      </c>
      <c r="X868" s="2">
        <f t="shared" si="107"/>
        <v>1.4771608772123532E-2</v>
      </c>
      <c r="Y868" s="2">
        <f t="shared" si="108"/>
        <v>1.4771608772123527E-2</v>
      </c>
      <c r="Z868">
        <f t="shared" si="109"/>
        <v>4.7881754424706352E-4</v>
      </c>
      <c r="AA868">
        <f t="shared" si="104"/>
        <v>2.2926624067878863E-7</v>
      </c>
    </row>
    <row r="869" spans="19:27" x14ac:dyDescent="0.2">
      <c r="S869">
        <v>-1.6689999999999999E-3</v>
      </c>
      <c r="T869">
        <v>-1.6236899999999999E-2</v>
      </c>
      <c r="U869" s="2"/>
      <c r="V869">
        <f t="shared" si="105"/>
        <v>2.87631E-2</v>
      </c>
      <c r="W869">
        <f t="shared" si="106"/>
        <v>2.9543217544247061E-2</v>
      </c>
      <c r="X869" s="2">
        <f t="shared" si="107"/>
        <v>1.4771608772123532E-2</v>
      </c>
      <c r="Y869" s="2">
        <f t="shared" si="108"/>
        <v>1.4771608772123527E-2</v>
      </c>
      <c r="Z869">
        <f t="shared" si="109"/>
        <v>7.8011754424706092E-4</v>
      </c>
      <c r="AA869">
        <f t="shared" ref="AA869:AA932" si="110">Z869^2</f>
        <v>6.0858338284206505E-7</v>
      </c>
    </row>
    <row r="870" spans="19:27" x14ac:dyDescent="0.2">
      <c r="S870">
        <v>-1.668E-3</v>
      </c>
      <c r="T870">
        <v>-1.6078200000000001E-2</v>
      </c>
      <c r="U870" s="2"/>
      <c r="V870">
        <f t="shared" ref="V870:V933" si="111">T870+$V$35</f>
        <v>2.8921799999999998E-2</v>
      </c>
      <c r="W870">
        <f t="shared" ref="W870:W933" si="112">X870+Y870</f>
        <v>2.9543217544247061E-2</v>
      </c>
      <c r="X870" s="2">
        <f t="shared" ref="X870:X933" si="113">$T$6*EXP(-4*LN(2)*((U870-$T$8)^2)/($T$7^2))+$T$9</f>
        <v>1.4771608772123532E-2</v>
      </c>
      <c r="Y870" s="2">
        <f t="shared" ref="Y870:Y933" si="114">$U$6*EXP(-4*LN(2)*((U870-$U$8)^2)/($U$7^2))+$U$9</f>
        <v>1.4771608772123527E-2</v>
      </c>
      <c r="Z870">
        <f t="shared" ref="Z870:Z933" si="115">W870-V870</f>
        <v>6.2141754424706319E-4</v>
      </c>
      <c r="AA870">
        <f t="shared" si="110"/>
        <v>3.8615976429805073E-7</v>
      </c>
    </row>
    <row r="871" spans="19:27" x14ac:dyDescent="0.2">
      <c r="S871">
        <v>-1.6670000000000001E-3</v>
      </c>
      <c r="T871">
        <v>-1.6574999999999999E-2</v>
      </c>
      <c r="U871" s="2"/>
      <c r="V871">
        <f t="shared" si="111"/>
        <v>2.8424999999999999E-2</v>
      </c>
      <c r="W871">
        <f t="shared" si="112"/>
        <v>2.9543217544247061E-2</v>
      </c>
      <c r="X871" s="2">
        <f t="shared" si="113"/>
        <v>1.4771608772123532E-2</v>
      </c>
      <c r="Y871" s="2">
        <f t="shared" si="114"/>
        <v>1.4771608772123527E-2</v>
      </c>
      <c r="Z871">
        <f t="shared" si="115"/>
        <v>1.1182175442470618E-3</v>
      </c>
      <c r="AA871">
        <f t="shared" si="110"/>
        <v>1.2504104762619297E-6</v>
      </c>
    </row>
    <row r="872" spans="19:27" x14ac:dyDescent="0.2">
      <c r="S872">
        <v>-1.6659999999999999E-3</v>
      </c>
      <c r="T872">
        <v>-1.6725299999999999E-2</v>
      </c>
      <c r="U872" s="2"/>
      <c r="V872">
        <f t="shared" si="111"/>
        <v>2.82747E-2</v>
      </c>
      <c r="W872">
        <f t="shared" si="112"/>
        <v>2.9543217544247061E-2</v>
      </c>
      <c r="X872" s="2">
        <f t="shared" si="113"/>
        <v>1.4771608772123532E-2</v>
      </c>
      <c r="Y872" s="2">
        <f t="shared" si="114"/>
        <v>1.4771608772123527E-2</v>
      </c>
      <c r="Z872">
        <f t="shared" si="115"/>
        <v>1.2685175442470609E-3</v>
      </c>
      <c r="AA872">
        <f t="shared" si="110"/>
        <v>1.609136760062594E-6</v>
      </c>
    </row>
    <row r="873" spans="19:27" x14ac:dyDescent="0.2">
      <c r="S873">
        <v>-1.665E-3</v>
      </c>
      <c r="T873">
        <v>-1.6123999999999999E-2</v>
      </c>
      <c r="U873" s="2"/>
      <c r="V873">
        <f t="shared" si="111"/>
        <v>2.8875999999999999E-2</v>
      </c>
      <c r="W873">
        <f t="shared" si="112"/>
        <v>2.9543217544247061E-2</v>
      </c>
      <c r="X873" s="2">
        <f t="shared" si="113"/>
        <v>1.4771608772123532E-2</v>
      </c>
      <c r="Y873" s="2">
        <f t="shared" si="114"/>
        <v>1.4771608772123527E-2</v>
      </c>
      <c r="Z873">
        <f t="shared" si="115"/>
        <v>6.6721754424706181E-4</v>
      </c>
      <c r="AA873">
        <f t="shared" si="110"/>
        <v>4.4517925135107986E-7</v>
      </c>
    </row>
    <row r="874" spans="19:27" x14ac:dyDescent="0.2">
      <c r="S874">
        <v>-1.6639999999999999E-3</v>
      </c>
      <c r="T874">
        <v>-1.5416900000000001E-2</v>
      </c>
      <c r="U874" s="2"/>
      <c r="V874">
        <f t="shared" si="111"/>
        <v>2.9583099999999998E-2</v>
      </c>
      <c r="W874">
        <f t="shared" si="112"/>
        <v>2.9543217544247061E-2</v>
      </c>
      <c r="X874" s="2">
        <f t="shared" si="113"/>
        <v>1.4771608772123532E-2</v>
      </c>
      <c r="Y874" s="2">
        <f t="shared" si="114"/>
        <v>1.4771608772123527E-2</v>
      </c>
      <c r="Z874">
        <f t="shared" si="115"/>
        <v>-3.9882455752936891E-5</v>
      </c>
      <c r="AA874">
        <f t="shared" si="110"/>
        <v>1.5906102768849689E-9</v>
      </c>
    </row>
    <row r="875" spans="19:27" x14ac:dyDescent="0.2">
      <c r="S875">
        <v>-1.663E-3</v>
      </c>
      <c r="T875">
        <v>-1.4704699999999999E-2</v>
      </c>
      <c r="U875" s="2"/>
      <c r="V875">
        <f t="shared" si="111"/>
        <v>3.0295299999999997E-2</v>
      </c>
      <c r="W875">
        <f t="shared" si="112"/>
        <v>2.9543217544247061E-2</v>
      </c>
      <c r="X875" s="2">
        <f t="shared" si="113"/>
        <v>1.4771608772123532E-2</v>
      </c>
      <c r="Y875" s="2">
        <f t="shared" si="114"/>
        <v>1.4771608772123527E-2</v>
      </c>
      <c r="Z875">
        <f t="shared" si="115"/>
        <v>-7.5208245575293653E-4</v>
      </c>
      <c r="AA875">
        <f t="shared" si="110"/>
        <v>5.6562802025136775E-7</v>
      </c>
    </row>
    <row r="876" spans="19:27" x14ac:dyDescent="0.2">
      <c r="S876">
        <v>-1.6620000000000001E-3</v>
      </c>
      <c r="T876">
        <v>-1.4717600000000001E-2</v>
      </c>
      <c r="U876" s="2"/>
      <c r="V876">
        <f t="shared" si="111"/>
        <v>3.0282399999999998E-2</v>
      </c>
      <c r="W876">
        <f t="shared" si="112"/>
        <v>2.9543217544247061E-2</v>
      </c>
      <c r="X876" s="2">
        <f t="shared" si="113"/>
        <v>1.4771608772123532E-2</v>
      </c>
      <c r="Y876" s="2">
        <f t="shared" si="114"/>
        <v>1.4771608772123527E-2</v>
      </c>
      <c r="Z876">
        <f t="shared" si="115"/>
        <v>-7.3918245575293681E-4</v>
      </c>
      <c r="AA876">
        <f t="shared" si="110"/>
        <v>5.4639070289294236E-7</v>
      </c>
    </row>
    <row r="877" spans="19:27" x14ac:dyDescent="0.2">
      <c r="S877">
        <v>-1.6609999999999999E-3</v>
      </c>
      <c r="T877">
        <v>-1.50531E-2</v>
      </c>
      <c r="U877" s="2"/>
      <c r="V877">
        <f t="shared" si="111"/>
        <v>2.9946899999999999E-2</v>
      </c>
      <c r="W877">
        <f t="shared" si="112"/>
        <v>2.9543217544247061E-2</v>
      </c>
      <c r="X877" s="2">
        <f t="shared" si="113"/>
        <v>1.4771608772123532E-2</v>
      </c>
      <c r="Y877" s="2">
        <f t="shared" si="114"/>
        <v>1.4771608772123527E-2</v>
      </c>
      <c r="Z877">
        <f t="shared" si="115"/>
        <v>-4.0368245575293782E-4</v>
      </c>
      <c r="AA877">
        <f t="shared" si="110"/>
        <v>1.6295952508272261E-7</v>
      </c>
    </row>
    <row r="878" spans="19:27" x14ac:dyDescent="0.2">
      <c r="S878">
        <v>-1.66E-3</v>
      </c>
      <c r="T878">
        <v>-1.54453E-2</v>
      </c>
      <c r="U878" s="2"/>
      <c r="V878">
        <f t="shared" si="111"/>
        <v>2.9554699999999996E-2</v>
      </c>
      <c r="W878">
        <f t="shared" si="112"/>
        <v>2.9543217544247061E-2</v>
      </c>
      <c r="X878" s="2">
        <f t="shared" si="113"/>
        <v>1.4771608772123532E-2</v>
      </c>
      <c r="Y878" s="2">
        <f t="shared" si="114"/>
        <v>1.4771608772123527E-2</v>
      </c>
      <c r="Z878">
        <f t="shared" si="115"/>
        <v>-1.148245575293555E-5</v>
      </c>
      <c r="AA878">
        <f t="shared" si="110"/>
        <v>1.3184679011812269E-10</v>
      </c>
    </row>
    <row r="879" spans="19:27" x14ac:dyDescent="0.2">
      <c r="S879">
        <v>-1.6590000000000001E-3</v>
      </c>
      <c r="T879">
        <v>-1.4940800000000001E-2</v>
      </c>
      <c r="U879" s="2"/>
      <c r="V879">
        <f t="shared" si="111"/>
        <v>3.0059199999999998E-2</v>
      </c>
      <c r="W879">
        <f t="shared" si="112"/>
        <v>2.9543217544247061E-2</v>
      </c>
      <c r="X879" s="2">
        <f t="shared" si="113"/>
        <v>1.4771608772123532E-2</v>
      </c>
      <c r="Y879" s="2">
        <f t="shared" si="114"/>
        <v>1.4771608772123527E-2</v>
      </c>
      <c r="Z879">
        <f t="shared" si="115"/>
        <v>-5.1598245575293702E-4</v>
      </c>
      <c r="AA879">
        <f t="shared" si="110"/>
        <v>2.6623789464483159E-7</v>
      </c>
    </row>
    <row r="880" spans="19:27" x14ac:dyDescent="0.2">
      <c r="S880">
        <v>-1.658E-3</v>
      </c>
      <c r="T880">
        <v>-1.48208E-2</v>
      </c>
      <c r="U880" s="2"/>
      <c r="V880">
        <f t="shared" si="111"/>
        <v>3.0179199999999996E-2</v>
      </c>
      <c r="W880">
        <f t="shared" si="112"/>
        <v>2.9543217544247061E-2</v>
      </c>
      <c r="X880" s="2">
        <f t="shared" si="113"/>
        <v>1.4771608772123532E-2</v>
      </c>
      <c r="Y880" s="2">
        <f t="shared" si="114"/>
        <v>1.4771608772123527E-2</v>
      </c>
      <c r="Z880">
        <f t="shared" si="115"/>
        <v>-6.359824557529356E-4</v>
      </c>
      <c r="AA880">
        <f t="shared" si="110"/>
        <v>4.044736840255347E-7</v>
      </c>
    </row>
    <row r="881" spans="19:27" x14ac:dyDescent="0.2">
      <c r="S881">
        <v>-1.6570000000000001E-3</v>
      </c>
      <c r="T881">
        <v>-1.50963E-2</v>
      </c>
      <c r="U881" s="2"/>
      <c r="V881">
        <f t="shared" si="111"/>
        <v>2.9903699999999998E-2</v>
      </c>
      <c r="W881">
        <f t="shared" si="112"/>
        <v>2.9543217544247061E-2</v>
      </c>
      <c r="X881" s="2">
        <f t="shared" si="113"/>
        <v>1.4771608772123532E-2</v>
      </c>
      <c r="Y881" s="2">
        <f t="shared" si="114"/>
        <v>1.4771608772123527E-2</v>
      </c>
      <c r="Z881">
        <f t="shared" si="115"/>
        <v>-3.6048245575293764E-4</v>
      </c>
      <c r="AA881">
        <f t="shared" si="110"/>
        <v>1.2994760090566864E-7</v>
      </c>
    </row>
    <row r="882" spans="19:27" x14ac:dyDescent="0.2">
      <c r="S882">
        <v>-1.6559999999999999E-3</v>
      </c>
      <c r="T882">
        <v>-1.5391800000000001E-2</v>
      </c>
      <c r="U882" s="2"/>
      <c r="V882">
        <f t="shared" si="111"/>
        <v>2.9608199999999998E-2</v>
      </c>
      <c r="W882">
        <f t="shared" si="112"/>
        <v>2.9543217544247061E-2</v>
      </c>
      <c r="X882" s="2">
        <f t="shared" si="113"/>
        <v>1.4771608772123532E-2</v>
      </c>
      <c r="Y882" s="2">
        <f t="shared" si="114"/>
        <v>1.4771608772123527E-2</v>
      </c>
      <c r="Z882">
        <f t="shared" si="115"/>
        <v>-6.4982455752937013E-5</v>
      </c>
      <c r="AA882">
        <f t="shared" si="110"/>
        <v>4.2227195556824164E-9</v>
      </c>
    </row>
    <row r="883" spans="19:27" x14ac:dyDescent="0.2">
      <c r="S883">
        <v>-1.655E-3</v>
      </c>
      <c r="T883">
        <v>-1.5107300000000001E-2</v>
      </c>
      <c r="U883" s="2"/>
      <c r="V883">
        <f t="shared" si="111"/>
        <v>2.9892699999999998E-2</v>
      </c>
      <c r="W883">
        <f t="shared" si="112"/>
        <v>2.9543217544247061E-2</v>
      </c>
      <c r="X883" s="2">
        <f t="shared" si="113"/>
        <v>1.4771608772123532E-2</v>
      </c>
      <c r="Y883" s="2">
        <f t="shared" si="114"/>
        <v>1.4771608772123527E-2</v>
      </c>
      <c r="Z883">
        <f t="shared" si="115"/>
        <v>-3.4948245575293704E-4</v>
      </c>
      <c r="AA883">
        <f t="shared" si="110"/>
        <v>1.2213798687910361E-7</v>
      </c>
    </row>
    <row r="884" spans="19:27" x14ac:dyDescent="0.2">
      <c r="S884">
        <v>-1.6540000000000001E-3</v>
      </c>
      <c r="T884">
        <v>-1.46918E-2</v>
      </c>
      <c r="U884" s="2"/>
      <c r="V884">
        <f t="shared" si="111"/>
        <v>3.03082E-2</v>
      </c>
      <c r="W884">
        <f t="shared" si="112"/>
        <v>2.9543217544247061E-2</v>
      </c>
      <c r="X884" s="2">
        <f t="shared" si="113"/>
        <v>1.4771608772123532E-2</v>
      </c>
      <c r="Y884" s="2">
        <f t="shared" si="114"/>
        <v>1.4771608772123527E-2</v>
      </c>
      <c r="Z884">
        <f t="shared" si="115"/>
        <v>-7.6498245575293972E-4</v>
      </c>
      <c r="AA884">
        <f t="shared" si="110"/>
        <v>5.8519815760979841E-7</v>
      </c>
    </row>
    <row r="885" spans="19:27" x14ac:dyDescent="0.2">
      <c r="S885">
        <v>-1.653E-3</v>
      </c>
      <c r="T885">
        <v>-1.48034E-2</v>
      </c>
      <c r="U885" s="2"/>
      <c r="V885">
        <f t="shared" si="111"/>
        <v>3.0196599999999997E-2</v>
      </c>
      <c r="W885">
        <f t="shared" si="112"/>
        <v>2.9543217544247061E-2</v>
      </c>
      <c r="X885" s="2">
        <f t="shared" si="113"/>
        <v>1.4771608772123532E-2</v>
      </c>
      <c r="Y885" s="2">
        <f t="shared" si="114"/>
        <v>1.4771608772123527E-2</v>
      </c>
      <c r="Z885">
        <f t="shared" si="115"/>
        <v>-6.5338245575293635E-4</v>
      </c>
      <c r="AA885">
        <f t="shared" si="110"/>
        <v>4.2690863348573784E-7</v>
      </c>
    </row>
    <row r="886" spans="19:27" x14ac:dyDescent="0.2">
      <c r="S886">
        <v>-1.652E-3</v>
      </c>
      <c r="T886">
        <v>-1.5317600000000001E-2</v>
      </c>
      <c r="U886" s="2"/>
      <c r="V886">
        <f t="shared" si="111"/>
        <v>2.9682399999999998E-2</v>
      </c>
      <c r="W886">
        <f t="shared" si="112"/>
        <v>2.9543217544247061E-2</v>
      </c>
      <c r="X886" s="2">
        <f t="shared" si="113"/>
        <v>1.4771608772123532E-2</v>
      </c>
      <c r="Y886" s="2">
        <f t="shared" si="114"/>
        <v>1.4771608772123527E-2</v>
      </c>
      <c r="Z886">
        <f t="shared" si="115"/>
        <v>-1.3918245575293697E-4</v>
      </c>
      <c r="AA886">
        <f t="shared" si="110"/>
        <v>1.9371755989418257E-8</v>
      </c>
    </row>
    <row r="887" spans="19:27" x14ac:dyDescent="0.2">
      <c r="S887">
        <v>-1.6509999999999999E-3</v>
      </c>
      <c r="T887">
        <v>-1.6099499999999999E-2</v>
      </c>
      <c r="U887" s="2"/>
      <c r="V887">
        <f t="shared" si="111"/>
        <v>2.8900499999999999E-2</v>
      </c>
      <c r="W887">
        <f t="shared" si="112"/>
        <v>2.9543217544247061E-2</v>
      </c>
      <c r="X887" s="2">
        <f t="shared" si="113"/>
        <v>1.4771608772123532E-2</v>
      </c>
      <c r="Y887" s="2">
        <f t="shared" si="114"/>
        <v>1.4771608772123527E-2</v>
      </c>
      <c r="Z887">
        <f t="shared" si="115"/>
        <v>6.427175442470616E-4</v>
      </c>
      <c r="AA887">
        <f t="shared" si="110"/>
        <v>4.1308584168297357E-7</v>
      </c>
    </row>
    <row r="888" spans="19:27" x14ac:dyDescent="0.2">
      <c r="S888">
        <v>-1.65E-3</v>
      </c>
      <c r="T888">
        <v>-1.6038899999999998E-2</v>
      </c>
      <c r="U888" s="2"/>
      <c r="V888">
        <f t="shared" si="111"/>
        <v>2.89611E-2</v>
      </c>
      <c r="W888">
        <f t="shared" si="112"/>
        <v>2.9543217544247061E-2</v>
      </c>
      <c r="X888" s="2">
        <f t="shared" si="113"/>
        <v>1.4771608772123532E-2</v>
      </c>
      <c r="Y888" s="2">
        <f t="shared" si="114"/>
        <v>1.4771608772123527E-2</v>
      </c>
      <c r="Z888">
        <f t="shared" si="115"/>
        <v>5.8211754424706066E-4</v>
      </c>
      <c r="AA888">
        <f t="shared" si="110"/>
        <v>3.388608353202286E-7</v>
      </c>
    </row>
    <row r="889" spans="19:27" x14ac:dyDescent="0.2">
      <c r="S889">
        <v>-1.6490000000000001E-3</v>
      </c>
      <c r="T889">
        <v>-1.55963E-2</v>
      </c>
      <c r="U889" s="2"/>
      <c r="V889">
        <f t="shared" si="111"/>
        <v>2.9403699999999998E-2</v>
      </c>
      <c r="W889">
        <f t="shared" si="112"/>
        <v>2.9543217544247061E-2</v>
      </c>
      <c r="X889" s="2">
        <f t="shared" si="113"/>
        <v>1.4771608772123532E-2</v>
      </c>
      <c r="Y889" s="2">
        <f t="shared" si="114"/>
        <v>1.4771608772123527E-2</v>
      </c>
      <c r="Z889">
        <f t="shared" si="115"/>
        <v>1.3951754424706281E-4</v>
      </c>
      <c r="AA889">
        <f t="shared" si="110"/>
        <v>1.9465145152731127E-8</v>
      </c>
    </row>
    <row r="890" spans="19:27" x14ac:dyDescent="0.2">
      <c r="S890">
        <v>-1.6479999999999999E-3</v>
      </c>
      <c r="T890">
        <v>-1.55815E-2</v>
      </c>
      <c r="U890" s="2"/>
      <c r="V890">
        <f t="shared" si="111"/>
        <v>2.94185E-2</v>
      </c>
      <c r="W890">
        <f t="shared" si="112"/>
        <v>2.9543217544247061E-2</v>
      </c>
      <c r="X890" s="2">
        <f t="shared" si="113"/>
        <v>1.4771608772123532E-2</v>
      </c>
      <c r="Y890" s="2">
        <f t="shared" si="114"/>
        <v>1.4771608772123527E-2</v>
      </c>
      <c r="Z890">
        <f t="shared" si="115"/>
        <v>1.247175442470605E-4</v>
      </c>
      <c r="AA890">
        <f t="shared" si="110"/>
        <v>1.5554465843017492E-8</v>
      </c>
    </row>
    <row r="891" spans="19:27" x14ac:dyDescent="0.2">
      <c r="S891">
        <v>-1.647E-3</v>
      </c>
      <c r="T891">
        <v>-1.64627E-2</v>
      </c>
      <c r="U891" s="2"/>
      <c r="V891">
        <f t="shared" si="111"/>
        <v>2.8537299999999998E-2</v>
      </c>
      <c r="W891">
        <f t="shared" si="112"/>
        <v>2.9543217544247061E-2</v>
      </c>
      <c r="X891" s="2">
        <f t="shared" si="113"/>
        <v>1.4771608772123532E-2</v>
      </c>
      <c r="Y891" s="2">
        <f t="shared" si="114"/>
        <v>1.4771608772123527E-2</v>
      </c>
      <c r="Z891">
        <f t="shared" si="115"/>
        <v>1.0059175442470626E-3</v>
      </c>
      <c r="AA891">
        <f t="shared" si="110"/>
        <v>1.0118701058240412E-6</v>
      </c>
    </row>
    <row r="892" spans="19:27" x14ac:dyDescent="0.2">
      <c r="S892">
        <v>-1.6459999999999999E-3</v>
      </c>
      <c r="T892">
        <v>-1.6448500000000001E-2</v>
      </c>
      <c r="U892" s="2"/>
      <c r="V892">
        <f t="shared" si="111"/>
        <v>2.8551499999999997E-2</v>
      </c>
      <c r="W892">
        <f t="shared" si="112"/>
        <v>2.9543217544247061E-2</v>
      </c>
      <c r="X892" s="2">
        <f t="shared" si="113"/>
        <v>1.4771608772123532E-2</v>
      </c>
      <c r="Y892" s="2">
        <f t="shared" si="114"/>
        <v>1.4771608772123527E-2</v>
      </c>
      <c r="Z892">
        <f t="shared" si="115"/>
        <v>9.9171754424706368E-4</v>
      </c>
      <c r="AA892">
        <f t="shared" si="110"/>
        <v>9.8350368756742665E-7</v>
      </c>
    </row>
    <row r="893" spans="19:27" x14ac:dyDescent="0.2">
      <c r="S893">
        <v>-1.645E-3</v>
      </c>
      <c r="T893">
        <v>-1.60866E-2</v>
      </c>
      <c r="U893" s="2"/>
      <c r="V893">
        <f t="shared" si="111"/>
        <v>2.8913399999999999E-2</v>
      </c>
      <c r="W893">
        <f t="shared" si="112"/>
        <v>2.9543217544247061E-2</v>
      </c>
      <c r="X893" s="2">
        <f t="shared" si="113"/>
        <v>1.4771608772123532E-2</v>
      </c>
      <c r="Y893" s="2">
        <f t="shared" si="114"/>
        <v>1.4771608772123527E-2</v>
      </c>
      <c r="Z893">
        <f t="shared" si="115"/>
        <v>6.2981754424706188E-4</v>
      </c>
      <c r="AA893">
        <f t="shared" si="110"/>
        <v>3.9667013904139973E-7</v>
      </c>
    </row>
    <row r="894" spans="19:27" x14ac:dyDescent="0.2">
      <c r="S894">
        <v>-1.6440000000000001E-3</v>
      </c>
      <c r="T894">
        <v>-1.50292E-2</v>
      </c>
      <c r="U894" s="2"/>
      <c r="V894">
        <f t="shared" si="111"/>
        <v>2.9970799999999999E-2</v>
      </c>
      <c r="W894">
        <f t="shared" si="112"/>
        <v>2.9543217544247061E-2</v>
      </c>
      <c r="X894" s="2">
        <f t="shared" si="113"/>
        <v>1.4771608772123532E-2</v>
      </c>
      <c r="Y894" s="2">
        <f t="shared" si="114"/>
        <v>1.4771608772123527E-2</v>
      </c>
      <c r="Z894">
        <f t="shared" si="115"/>
        <v>-4.2758245575293813E-4</v>
      </c>
      <c r="AA894">
        <f t="shared" si="110"/>
        <v>1.8282675646771329E-7</v>
      </c>
    </row>
    <row r="895" spans="19:27" x14ac:dyDescent="0.2">
      <c r="S895">
        <v>-1.6429999999999999E-3</v>
      </c>
      <c r="T895">
        <v>-1.48183E-2</v>
      </c>
      <c r="U895" s="2"/>
      <c r="V895">
        <f t="shared" si="111"/>
        <v>3.0181699999999999E-2</v>
      </c>
      <c r="W895">
        <f t="shared" si="112"/>
        <v>2.9543217544247061E-2</v>
      </c>
      <c r="X895" s="2">
        <f t="shared" si="113"/>
        <v>1.4771608772123532E-2</v>
      </c>
      <c r="Y895" s="2">
        <f t="shared" si="114"/>
        <v>1.4771608772123527E-2</v>
      </c>
      <c r="Z895">
        <f t="shared" si="115"/>
        <v>-6.3848245575293811E-4</v>
      </c>
      <c r="AA895">
        <f t="shared" si="110"/>
        <v>4.0765984630430258E-7</v>
      </c>
    </row>
    <row r="896" spans="19:27" x14ac:dyDescent="0.2">
      <c r="S896">
        <v>-1.642E-3</v>
      </c>
      <c r="T896">
        <v>-1.4608599999999999E-2</v>
      </c>
      <c r="U896" s="2"/>
      <c r="V896">
        <f t="shared" si="111"/>
        <v>3.0391399999999999E-2</v>
      </c>
      <c r="W896">
        <f t="shared" si="112"/>
        <v>2.9543217544247061E-2</v>
      </c>
      <c r="X896" s="2">
        <f t="shared" si="113"/>
        <v>1.4771608772123532E-2</v>
      </c>
      <c r="Y896" s="2">
        <f t="shared" si="114"/>
        <v>1.4771608772123527E-2</v>
      </c>
      <c r="Z896">
        <f t="shared" si="115"/>
        <v>-8.4818245575293827E-4</v>
      </c>
      <c r="AA896">
        <f t="shared" si="110"/>
        <v>7.1941347824708504E-7</v>
      </c>
    </row>
    <row r="897" spans="19:27" x14ac:dyDescent="0.2">
      <c r="S897">
        <v>-1.6410000000000001E-3</v>
      </c>
      <c r="T897">
        <v>-1.42454E-2</v>
      </c>
      <c r="U897" s="2"/>
      <c r="V897">
        <f t="shared" si="111"/>
        <v>3.07546E-2</v>
      </c>
      <c r="W897">
        <f t="shared" si="112"/>
        <v>2.9543217544247061E-2</v>
      </c>
      <c r="X897" s="2">
        <f t="shared" si="113"/>
        <v>1.4771608772123532E-2</v>
      </c>
      <c r="Y897" s="2">
        <f t="shared" si="114"/>
        <v>1.4771608772123527E-2</v>
      </c>
      <c r="Z897">
        <f t="shared" si="115"/>
        <v>-1.2113824557529393E-3</v>
      </c>
      <c r="AA897">
        <f t="shared" si="110"/>
        <v>1.467447454106022E-6</v>
      </c>
    </row>
    <row r="898" spans="19:27" x14ac:dyDescent="0.2">
      <c r="S898">
        <v>-1.64E-3</v>
      </c>
      <c r="T898">
        <v>-1.4168E-2</v>
      </c>
      <c r="U898" s="2"/>
      <c r="V898">
        <f t="shared" si="111"/>
        <v>3.0831999999999998E-2</v>
      </c>
      <c r="W898">
        <f t="shared" si="112"/>
        <v>2.9543217544247061E-2</v>
      </c>
      <c r="X898" s="2">
        <f t="shared" si="113"/>
        <v>1.4771608772123532E-2</v>
      </c>
      <c r="Y898" s="2">
        <f t="shared" si="114"/>
        <v>1.4771608772123527E-2</v>
      </c>
      <c r="Z898">
        <f t="shared" si="115"/>
        <v>-1.2887824557529376E-3</v>
      </c>
      <c r="AA898">
        <f t="shared" si="110"/>
        <v>1.6609602182565726E-6</v>
      </c>
    </row>
    <row r="899" spans="19:27" x14ac:dyDescent="0.2">
      <c r="S899">
        <v>-1.639E-3</v>
      </c>
      <c r="T899">
        <v>-1.4507300000000001E-2</v>
      </c>
      <c r="U899" s="2"/>
      <c r="V899">
        <f t="shared" si="111"/>
        <v>3.0492699999999998E-2</v>
      </c>
      <c r="W899">
        <f t="shared" si="112"/>
        <v>2.9543217544247061E-2</v>
      </c>
      <c r="X899" s="2">
        <f t="shared" si="113"/>
        <v>1.4771608772123532E-2</v>
      </c>
      <c r="Y899" s="2">
        <f t="shared" si="114"/>
        <v>1.4771608772123527E-2</v>
      </c>
      <c r="Z899">
        <f t="shared" si="115"/>
        <v>-9.4948245575293688E-4</v>
      </c>
      <c r="AA899">
        <f t="shared" si="110"/>
        <v>9.0151693378262772E-7</v>
      </c>
    </row>
    <row r="900" spans="19:27" x14ac:dyDescent="0.2">
      <c r="S900">
        <v>-1.6379999999999999E-3</v>
      </c>
      <c r="T900">
        <v>-1.5166600000000001E-2</v>
      </c>
      <c r="U900" s="2"/>
      <c r="V900">
        <f t="shared" si="111"/>
        <v>2.9833399999999996E-2</v>
      </c>
      <c r="W900">
        <f t="shared" si="112"/>
        <v>2.9543217544247061E-2</v>
      </c>
      <c r="X900" s="2">
        <f t="shared" si="113"/>
        <v>1.4771608772123532E-2</v>
      </c>
      <c r="Y900" s="2">
        <f t="shared" si="114"/>
        <v>1.4771608772123527E-2</v>
      </c>
      <c r="Z900">
        <f t="shared" si="115"/>
        <v>-2.9018245575293533E-4</v>
      </c>
      <c r="AA900">
        <f t="shared" si="110"/>
        <v>8.4205857626804266E-8</v>
      </c>
    </row>
    <row r="901" spans="19:27" x14ac:dyDescent="0.2">
      <c r="S901">
        <v>-1.637E-3</v>
      </c>
      <c r="T901">
        <v>-1.5661499999999998E-2</v>
      </c>
      <c r="U901" s="2"/>
      <c r="V901">
        <f t="shared" si="111"/>
        <v>2.93385E-2</v>
      </c>
      <c r="W901">
        <f t="shared" si="112"/>
        <v>2.9543217544247061E-2</v>
      </c>
      <c r="X901" s="2">
        <f t="shared" si="113"/>
        <v>1.4771608772123532E-2</v>
      </c>
      <c r="Y901" s="2">
        <f t="shared" si="114"/>
        <v>1.4771608772123527E-2</v>
      </c>
      <c r="Z901">
        <f t="shared" si="115"/>
        <v>2.0471754424706071E-4</v>
      </c>
      <c r="AA901">
        <f t="shared" si="110"/>
        <v>4.190927292254726E-8</v>
      </c>
    </row>
    <row r="902" spans="19:27" x14ac:dyDescent="0.2">
      <c r="S902">
        <v>-1.6360000000000001E-3</v>
      </c>
      <c r="T902">
        <v>-1.5738200000000001E-2</v>
      </c>
      <c r="U902" s="2"/>
      <c r="V902">
        <f t="shared" si="111"/>
        <v>2.9261799999999998E-2</v>
      </c>
      <c r="W902">
        <f t="shared" si="112"/>
        <v>2.9543217544247061E-2</v>
      </c>
      <c r="X902" s="2">
        <f t="shared" si="113"/>
        <v>1.4771608772123532E-2</v>
      </c>
      <c r="Y902" s="2">
        <f t="shared" si="114"/>
        <v>1.4771608772123527E-2</v>
      </c>
      <c r="Z902">
        <f t="shared" si="115"/>
        <v>2.8141754424706317E-4</v>
      </c>
      <c r="AA902">
        <f t="shared" si="110"/>
        <v>7.9195834210047756E-8</v>
      </c>
    </row>
    <row r="903" spans="19:27" x14ac:dyDescent="0.2">
      <c r="S903">
        <v>-1.635E-3</v>
      </c>
      <c r="T903">
        <v>-1.5790499999999999E-2</v>
      </c>
      <c r="U903" s="2"/>
      <c r="V903">
        <f t="shared" si="111"/>
        <v>2.9209499999999999E-2</v>
      </c>
      <c r="W903">
        <f t="shared" si="112"/>
        <v>2.9543217544247061E-2</v>
      </c>
      <c r="X903" s="2">
        <f t="shared" si="113"/>
        <v>1.4771608772123532E-2</v>
      </c>
      <c r="Y903" s="2">
        <f t="shared" si="114"/>
        <v>1.4771608772123527E-2</v>
      </c>
      <c r="Z903">
        <f t="shared" si="115"/>
        <v>3.3371754424706135E-4</v>
      </c>
      <c r="AA903">
        <f t="shared" si="110"/>
        <v>1.1136739933828935E-7</v>
      </c>
    </row>
    <row r="904" spans="19:27" x14ac:dyDescent="0.2">
      <c r="S904">
        <v>-1.634E-3</v>
      </c>
      <c r="T904">
        <v>-1.6090500000000001E-2</v>
      </c>
      <c r="U904" s="2"/>
      <c r="V904">
        <f t="shared" si="111"/>
        <v>2.8909499999999998E-2</v>
      </c>
      <c r="W904">
        <f t="shared" si="112"/>
        <v>2.9543217544247061E-2</v>
      </c>
      <c r="X904" s="2">
        <f t="shared" si="113"/>
        <v>1.4771608772123532E-2</v>
      </c>
      <c r="Y904" s="2">
        <f t="shared" si="114"/>
        <v>1.4771608772123527E-2</v>
      </c>
      <c r="Z904">
        <f t="shared" si="115"/>
        <v>6.33717544247063E-4</v>
      </c>
      <c r="AA904">
        <f t="shared" si="110"/>
        <v>4.0159792588652828E-7</v>
      </c>
    </row>
    <row r="905" spans="19:27" x14ac:dyDescent="0.2">
      <c r="S905">
        <v>-1.6329999999999999E-3</v>
      </c>
      <c r="T905">
        <v>-1.6800099999999998E-2</v>
      </c>
      <c r="U905" s="2"/>
      <c r="V905">
        <f t="shared" si="111"/>
        <v>2.81999E-2</v>
      </c>
      <c r="W905">
        <f t="shared" si="112"/>
        <v>2.9543217544247061E-2</v>
      </c>
      <c r="X905" s="2">
        <f t="shared" si="113"/>
        <v>1.4771608772123532E-2</v>
      </c>
      <c r="Y905" s="2">
        <f t="shared" si="114"/>
        <v>1.4771608772123527E-2</v>
      </c>
      <c r="Z905">
        <f t="shared" si="115"/>
        <v>1.3433175442470607E-3</v>
      </c>
      <c r="AA905">
        <f t="shared" si="110"/>
        <v>1.804502024681954E-6</v>
      </c>
    </row>
    <row r="906" spans="19:27" x14ac:dyDescent="0.2">
      <c r="S906">
        <v>-1.632E-3</v>
      </c>
      <c r="T906">
        <v>-1.7424599999999998E-2</v>
      </c>
      <c r="U906" s="2"/>
      <c r="V906">
        <f t="shared" si="111"/>
        <v>2.75754E-2</v>
      </c>
      <c r="W906">
        <f t="shared" si="112"/>
        <v>2.9543217544247061E-2</v>
      </c>
      <c r="X906" s="2">
        <f t="shared" si="113"/>
        <v>1.4771608772123532E-2</v>
      </c>
      <c r="Y906" s="2">
        <f t="shared" si="114"/>
        <v>1.4771608772123527E-2</v>
      </c>
      <c r="Z906">
        <f t="shared" si="115"/>
        <v>1.9678175442470608E-3</v>
      </c>
      <c r="AA906">
        <f t="shared" si="110"/>
        <v>3.8723058874465329E-6</v>
      </c>
    </row>
    <row r="907" spans="19:27" x14ac:dyDescent="0.2">
      <c r="S907">
        <v>-1.6310000000000001E-3</v>
      </c>
      <c r="T907">
        <v>-1.68214E-2</v>
      </c>
      <c r="U907" s="2"/>
      <c r="V907">
        <f t="shared" si="111"/>
        <v>2.8178599999999998E-2</v>
      </c>
      <c r="W907">
        <f t="shared" si="112"/>
        <v>2.9543217544247061E-2</v>
      </c>
      <c r="X907" s="2">
        <f t="shared" si="113"/>
        <v>1.4771608772123532E-2</v>
      </c>
      <c r="Y907" s="2">
        <f t="shared" si="114"/>
        <v>1.4771608772123527E-2</v>
      </c>
      <c r="Z907">
        <f t="shared" si="115"/>
        <v>1.3646175442470626E-3</v>
      </c>
      <c r="AA907">
        <f t="shared" si="110"/>
        <v>1.8621810420668838E-6</v>
      </c>
    </row>
    <row r="908" spans="19:27" x14ac:dyDescent="0.2">
      <c r="S908">
        <v>-1.6299999999999999E-3</v>
      </c>
      <c r="T908">
        <v>-1.53273E-2</v>
      </c>
      <c r="U908" s="2"/>
      <c r="V908">
        <f t="shared" si="111"/>
        <v>2.9672699999999996E-2</v>
      </c>
      <c r="W908">
        <f t="shared" si="112"/>
        <v>2.9543217544247061E-2</v>
      </c>
      <c r="X908" s="2">
        <f t="shared" si="113"/>
        <v>1.4771608772123532E-2</v>
      </c>
      <c r="Y908" s="2">
        <f t="shared" si="114"/>
        <v>1.4771608772123527E-2</v>
      </c>
      <c r="Z908">
        <f t="shared" si="115"/>
        <v>-1.294824557529356E-4</v>
      </c>
      <c r="AA908">
        <f t="shared" si="110"/>
        <v>1.6765706347810924E-8</v>
      </c>
    </row>
    <row r="909" spans="19:27" x14ac:dyDescent="0.2">
      <c r="S909">
        <v>-1.629E-3</v>
      </c>
      <c r="T909">
        <v>-1.51421E-2</v>
      </c>
      <c r="U909" s="2"/>
      <c r="V909">
        <f t="shared" si="111"/>
        <v>2.98579E-2</v>
      </c>
      <c r="W909">
        <f t="shared" si="112"/>
        <v>2.9543217544247061E-2</v>
      </c>
      <c r="X909" s="2">
        <f t="shared" si="113"/>
        <v>1.4771608772123532E-2</v>
      </c>
      <c r="Y909" s="2">
        <f t="shared" si="114"/>
        <v>1.4771608772123527E-2</v>
      </c>
      <c r="Z909">
        <f t="shared" si="115"/>
        <v>-3.1468245575293902E-4</v>
      </c>
      <c r="AA909">
        <f t="shared" si="110"/>
        <v>9.9025047958700424E-8</v>
      </c>
    </row>
    <row r="910" spans="19:27" x14ac:dyDescent="0.2">
      <c r="S910">
        <v>-1.6280000000000001E-3</v>
      </c>
      <c r="T910">
        <v>-1.51486E-2</v>
      </c>
      <c r="U910" s="2"/>
      <c r="V910">
        <f t="shared" si="111"/>
        <v>2.98514E-2</v>
      </c>
      <c r="W910">
        <f t="shared" si="112"/>
        <v>2.9543217544247061E-2</v>
      </c>
      <c r="X910" s="2">
        <f t="shared" si="113"/>
        <v>1.4771608772123532E-2</v>
      </c>
      <c r="Y910" s="2">
        <f t="shared" si="114"/>
        <v>1.4771608772123527E-2</v>
      </c>
      <c r="Z910">
        <f t="shared" si="115"/>
        <v>-3.0818245575293945E-4</v>
      </c>
      <c r="AA910">
        <f t="shared" si="110"/>
        <v>9.4976426033912486E-8</v>
      </c>
    </row>
    <row r="911" spans="19:27" x14ac:dyDescent="0.2">
      <c r="S911">
        <v>-1.627E-3</v>
      </c>
      <c r="T911">
        <v>-1.5298900000000001E-2</v>
      </c>
      <c r="U911" s="2"/>
      <c r="V911">
        <f t="shared" si="111"/>
        <v>2.9701099999999998E-2</v>
      </c>
      <c r="W911">
        <f t="shared" si="112"/>
        <v>2.9543217544247061E-2</v>
      </c>
      <c r="X911" s="2">
        <f t="shared" si="113"/>
        <v>1.4771608772123532E-2</v>
      </c>
      <c r="Y911" s="2">
        <f t="shared" si="114"/>
        <v>1.4771608772123527E-2</v>
      </c>
      <c r="Z911">
        <f t="shared" si="115"/>
        <v>-1.5788245575293694E-4</v>
      </c>
      <c r="AA911">
        <f t="shared" si="110"/>
        <v>2.4926869834578092E-8</v>
      </c>
    </row>
    <row r="912" spans="19:27" x14ac:dyDescent="0.2">
      <c r="S912">
        <v>-1.6260000000000001E-3</v>
      </c>
      <c r="T912">
        <v>-1.5273699999999999E-2</v>
      </c>
      <c r="U912" s="2"/>
      <c r="V912">
        <f t="shared" si="111"/>
        <v>2.9726299999999997E-2</v>
      </c>
      <c r="W912">
        <f t="shared" si="112"/>
        <v>2.9543217544247061E-2</v>
      </c>
      <c r="X912" s="2">
        <f t="shared" si="113"/>
        <v>1.4771608772123532E-2</v>
      </c>
      <c r="Y912" s="2">
        <f t="shared" si="114"/>
        <v>1.4771608772123527E-2</v>
      </c>
      <c r="Z912">
        <f t="shared" si="115"/>
        <v>-1.8308245575293647E-4</v>
      </c>
      <c r="AA912">
        <f t="shared" si="110"/>
        <v>3.3519185604525939E-8</v>
      </c>
    </row>
    <row r="913" spans="19:27" x14ac:dyDescent="0.2">
      <c r="S913">
        <v>-1.6249999999999999E-3</v>
      </c>
      <c r="T913">
        <v>-1.48331E-2</v>
      </c>
      <c r="U913" s="2"/>
      <c r="V913">
        <f t="shared" si="111"/>
        <v>3.0166899999999996E-2</v>
      </c>
      <c r="W913">
        <f t="shared" si="112"/>
        <v>2.9543217544247061E-2</v>
      </c>
      <c r="X913" s="2">
        <f t="shared" si="113"/>
        <v>1.4771608772123532E-2</v>
      </c>
      <c r="Y913" s="2">
        <f t="shared" si="114"/>
        <v>1.4771608772123527E-2</v>
      </c>
      <c r="Z913">
        <f t="shared" si="115"/>
        <v>-6.2368245575293579E-4</v>
      </c>
      <c r="AA913">
        <f t="shared" si="110"/>
        <v>3.8897980561401271E-7</v>
      </c>
    </row>
    <row r="914" spans="19:27" x14ac:dyDescent="0.2">
      <c r="S914">
        <v>-1.624E-3</v>
      </c>
      <c r="T914">
        <v>-1.50131E-2</v>
      </c>
      <c r="U914" s="2"/>
      <c r="V914">
        <f t="shared" si="111"/>
        <v>2.9986899999999997E-2</v>
      </c>
      <c r="W914">
        <f t="shared" si="112"/>
        <v>2.9543217544247061E-2</v>
      </c>
      <c r="X914" s="2">
        <f t="shared" si="113"/>
        <v>1.4771608772123532E-2</v>
      </c>
      <c r="Y914" s="2">
        <f t="shared" si="114"/>
        <v>1.4771608772123527E-2</v>
      </c>
      <c r="Z914">
        <f t="shared" si="115"/>
        <v>-4.4368245575293619E-4</v>
      </c>
      <c r="AA914">
        <f t="shared" si="110"/>
        <v>1.9685412154295618E-7</v>
      </c>
    </row>
    <row r="915" spans="19:27" x14ac:dyDescent="0.2">
      <c r="S915">
        <v>-1.6230000000000001E-3</v>
      </c>
      <c r="T915">
        <v>-1.5088600000000001E-2</v>
      </c>
      <c r="U915" s="2"/>
      <c r="V915">
        <f t="shared" si="111"/>
        <v>2.9911399999999998E-2</v>
      </c>
      <c r="W915">
        <f t="shared" si="112"/>
        <v>2.9543217544247061E-2</v>
      </c>
      <c r="X915" s="2">
        <f t="shared" si="113"/>
        <v>1.4771608772123532E-2</v>
      </c>
      <c r="Y915" s="2">
        <f t="shared" si="114"/>
        <v>1.4771608772123527E-2</v>
      </c>
      <c r="Z915">
        <f t="shared" si="115"/>
        <v>-3.6818245575293701E-4</v>
      </c>
      <c r="AA915">
        <f t="shared" si="110"/>
        <v>1.3555832072426341E-7</v>
      </c>
    </row>
    <row r="916" spans="19:27" x14ac:dyDescent="0.2">
      <c r="S916">
        <v>-1.622E-3</v>
      </c>
      <c r="T916">
        <v>-1.56131E-2</v>
      </c>
      <c r="U916" s="2"/>
      <c r="V916">
        <f t="shared" si="111"/>
        <v>2.9386900000000001E-2</v>
      </c>
      <c r="W916">
        <f t="shared" si="112"/>
        <v>2.9543217544247061E-2</v>
      </c>
      <c r="X916" s="2">
        <f t="shared" si="113"/>
        <v>1.4771608772123532E-2</v>
      </c>
      <c r="Y916" s="2">
        <f t="shared" si="114"/>
        <v>1.4771608772123527E-2</v>
      </c>
      <c r="Z916">
        <f t="shared" si="115"/>
        <v>1.5631754424706018E-4</v>
      </c>
      <c r="AA916">
        <f t="shared" si="110"/>
        <v>2.4435174639431617E-8</v>
      </c>
    </row>
    <row r="917" spans="19:27" x14ac:dyDescent="0.2">
      <c r="S917">
        <v>-1.621E-3</v>
      </c>
      <c r="T917">
        <v>-1.58079E-2</v>
      </c>
      <c r="U917" s="2"/>
      <c r="V917">
        <f t="shared" si="111"/>
        <v>2.9192099999999999E-2</v>
      </c>
      <c r="W917">
        <f t="shared" si="112"/>
        <v>2.9543217544247061E-2</v>
      </c>
      <c r="X917" s="2">
        <f t="shared" si="113"/>
        <v>1.4771608772123532E-2</v>
      </c>
      <c r="Y917" s="2">
        <f t="shared" si="114"/>
        <v>1.4771608772123527E-2</v>
      </c>
      <c r="Z917">
        <f t="shared" si="115"/>
        <v>3.511175442470621E-4</v>
      </c>
      <c r="AA917">
        <f t="shared" si="110"/>
        <v>1.232835298780876E-7</v>
      </c>
    </row>
    <row r="918" spans="19:27" x14ac:dyDescent="0.2">
      <c r="S918">
        <v>-1.6199999999999999E-3</v>
      </c>
      <c r="T918">
        <v>-1.5740199999999999E-2</v>
      </c>
      <c r="U918" s="2"/>
      <c r="V918">
        <f t="shared" si="111"/>
        <v>2.9259799999999999E-2</v>
      </c>
      <c r="W918">
        <f t="shared" si="112"/>
        <v>2.9543217544247061E-2</v>
      </c>
      <c r="X918" s="2">
        <f t="shared" si="113"/>
        <v>1.4771608772123532E-2</v>
      </c>
      <c r="Y918" s="2">
        <f t="shared" si="114"/>
        <v>1.4771608772123527E-2</v>
      </c>
      <c r="Z918">
        <f t="shared" si="115"/>
        <v>2.834175442470617E-4</v>
      </c>
      <c r="AA918">
        <f t="shared" si="110"/>
        <v>8.0325504387035176E-8</v>
      </c>
    </row>
    <row r="919" spans="19:27" x14ac:dyDescent="0.2">
      <c r="S919">
        <v>-1.619E-3</v>
      </c>
      <c r="T919">
        <v>-1.58821E-2</v>
      </c>
      <c r="U919" s="2"/>
      <c r="V919">
        <f t="shared" si="111"/>
        <v>2.9117899999999999E-2</v>
      </c>
      <c r="W919">
        <f t="shared" si="112"/>
        <v>2.9543217544247061E-2</v>
      </c>
      <c r="X919" s="2">
        <f t="shared" si="113"/>
        <v>1.4771608772123532E-2</v>
      </c>
      <c r="Y919" s="2">
        <f t="shared" si="114"/>
        <v>1.4771608772123527E-2</v>
      </c>
      <c r="Z919">
        <f t="shared" si="115"/>
        <v>4.2531754424706206E-4</v>
      </c>
      <c r="AA919">
        <f t="shared" si="110"/>
        <v>1.8089501344435158E-7</v>
      </c>
    </row>
    <row r="920" spans="19:27" x14ac:dyDescent="0.2">
      <c r="S920">
        <v>-1.6180000000000001E-3</v>
      </c>
      <c r="T920">
        <v>-1.6451799999999999E-2</v>
      </c>
      <c r="U920" s="2"/>
      <c r="V920">
        <f t="shared" si="111"/>
        <v>2.8548199999999999E-2</v>
      </c>
      <c r="W920">
        <f t="shared" si="112"/>
        <v>2.9543217544247061E-2</v>
      </c>
      <c r="X920" s="2">
        <f t="shared" si="113"/>
        <v>1.4771608772123532E-2</v>
      </c>
      <c r="Y920" s="2">
        <f t="shared" si="114"/>
        <v>1.4771608772123527E-2</v>
      </c>
      <c r="Z920">
        <f t="shared" si="115"/>
        <v>9.9501754424706143E-4</v>
      </c>
      <c r="AA920">
        <f t="shared" si="110"/>
        <v>9.9005991335945285E-7</v>
      </c>
    </row>
    <row r="921" spans="19:27" x14ac:dyDescent="0.2">
      <c r="S921">
        <v>-1.6169999999999999E-3</v>
      </c>
      <c r="T921">
        <v>-1.6998200000000002E-2</v>
      </c>
      <c r="U921" s="2"/>
      <c r="V921">
        <f t="shared" si="111"/>
        <v>2.8001799999999997E-2</v>
      </c>
      <c r="W921">
        <f t="shared" si="112"/>
        <v>2.9543217544247061E-2</v>
      </c>
      <c r="X921" s="2">
        <f t="shared" si="113"/>
        <v>1.4771608772123532E-2</v>
      </c>
      <c r="Y921" s="2">
        <f t="shared" si="114"/>
        <v>1.4771608772123527E-2</v>
      </c>
      <c r="Z921">
        <f t="shared" si="115"/>
        <v>1.5414175442470639E-3</v>
      </c>
      <c r="AA921">
        <f t="shared" si="110"/>
        <v>2.3759680457126493E-6</v>
      </c>
    </row>
    <row r="922" spans="19:27" x14ac:dyDescent="0.2">
      <c r="S922">
        <v>-1.616E-3</v>
      </c>
      <c r="T922">
        <v>-1.6854299999999999E-2</v>
      </c>
      <c r="U922" s="2"/>
      <c r="V922">
        <f t="shared" si="111"/>
        <v>2.8145699999999999E-2</v>
      </c>
      <c r="W922">
        <f t="shared" si="112"/>
        <v>2.9543217544247061E-2</v>
      </c>
      <c r="X922" s="2">
        <f t="shared" si="113"/>
        <v>1.4771608772123532E-2</v>
      </c>
      <c r="Y922" s="2">
        <f t="shared" si="114"/>
        <v>1.4771608772123527E-2</v>
      </c>
      <c r="Z922">
        <f t="shared" si="115"/>
        <v>1.3975175442470615E-3</v>
      </c>
      <c r="AA922">
        <f t="shared" si="110"/>
        <v>1.9530552864783375E-6</v>
      </c>
    </row>
    <row r="923" spans="19:27" x14ac:dyDescent="0.2">
      <c r="S923">
        <v>-1.6149999999999999E-3</v>
      </c>
      <c r="T923">
        <v>-1.66479E-2</v>
      </c>
      <c r="U923" s="2"/>
      <c r="V923">
        <f t="shared" si="111"/>
        <v>2.8352099999999998E-2</v>
      </c>
      <c r="W923">
        <f t="shared" si="112"/>
        <v>2.9543217544247061E-2</v>
      </c>
      <c r="X923" s="2">
        <f t="shared" si="113"/>
        <v>1.4771608772123532E-2</v>
      </c>
      <c r="Y923" s="2">
        <f t="shared" si="114"/>
        <v>1.4771608772123527E-2</v>
      </c>
      <c r="Z923">
        <f t="shared" si="115"/>
        <v>1.1911175442470626E-3</v>
      </c>
      <c r="AA923">
        <f t="shared" si="110"/>
        <v>1.418761004213153E-6</v>
      </c>
    </row>
    <row r="924" spans="19:27" x14ac:dyDescent="0.2">
      <c r="S924">
        <v>-1.614E-3</v>
      </c>
      <c r="T924">
        <v>-1.6431100000000001E-2</v>
      </c>
      <c r="U924" s="2"/>
      <c r="V924">
        <f t="shared" si="111"/>
        <v>2.8568899999999998E-2</v>
      </c>
      <c r="W924">
        <f t="shared" si="112"/>
        <v>2.9543217544247061E-2</v>
      </c>
      <c r="X924" s="2">
        <f t="shared" si="113"/>
        <v>1.4771608772123532E-2</v>
      </c>
      <c r="Y924" s="2">
        <f t="shared" si="114"/>
        <v>1.4771608772123527E-2</v>
      </c>
      <c r="Z924">
        <f t="shared" si="115"/>
        <v>9.7431754424706293E-4</v>
      </c>
      <c r="AA924">
        <f t="shared" si="110"/>
        <v>9.4929467702762749E-7</v>
      </c>
    </row>
    <row r="925" spans="19:27" x14ac:dyDescent="0.2">
      <c r="S925">
        <v>-1.6130000000000001E-3</v>
      </c>
      <c r="T925">
        <v>-1.61595E-2</v>
      </c>
      <c r="U925" s="2"/>
      <c r="V925">
        <f t="shared" si="111"/>
        <v>2.8840499999999998E-2</v>
      </c>
      <c r="W925">
        <f t="shared" si="112"/>
        <v>2.9543217544247061E-2</v>
      </c>
      <c r="X925" s="2">
        <f t="shared" si="113"/>
        <v>1.4771608772123532E-2</v>
      </c>
      <c r="Y925" s="2">
        <f t="shared" si="114"/>
        <v>1.4771608772123527E-2</v>
      </c>
      <c r="Z925">
        <f t="shared" si="115"/>
        <v>7.0271754424706262E-4</v>
      </c>
      <c r="AA925">
        <f t="shared" si="110"/>
        <v>4.9381194699262242E-7</v>
      </c>
    </row>
    <row r="926" spans="19:27" x14ac:dyDescent="0.2">
      <c r="S926">
        <v>-1.6119999999999999E-3</v>
      </c>
      <c r="T926">
        <v>-1.6087899999999999E-2</v>
      </c>
      <c r="U926" s="2"/>
      <c r="V926">
        <f t="shared" si="111"/>
        <v>2.89121E-2</v>
      </c>
      <c r="W926">
        <f t="shared" si="112"/>
        <v>2.9543217544247061E-2</v>
      </c>
      <c r="X926" s="2">
        <f t="shared" si="113"/>
        <v>1.4771608772123532E-2</v>
      </c>
      <c r="Y926" s="2">
        <f t="shared" si="114"/>
        <v>1.4771608772123527E-2</v>
      </c>
      <c r="Z926">
        <f t="shared" si="115"/>
        <v>6.311175442470611E-4</v>
      </c>
      <c r="AA926">
        <f t="shared" si="110"/>
        <v>3.9830935465644112E-7</v>
      </c>
    </row>
    <row r="927" spans="19:27" x14ac:dyDescent="0.2">
      <c r="S927">
        <v>-1.611E-3</v>
      </c>
      <c r="T927">
        <v>-1.4977600000000001E-2</v>
      </c>
      <c r="U927" s="2"/>
      <c r="V927">
        <f t="shared" si="111"/>
        <v>3.0022399999999998E-2</v>
      </c>
      <c r="W927">
        <f t="shared" si="112"/>
        <v>2.9543217544247061E-2</v>
      </c>
      <c r="X927" s="2">
        <f t="shared" si="113"/>
        <v>1.4771608772123532E-2</v>
      </c>
      <c r="Y927" s="2">
        <f t="shared" si="114"/>
        <v>1.4771608772123527E-2</v>
      </c>
      <c r="Z927">
        <f t="shared" si="115"/>
        <v>-4.79182455752937E-4</v>
      </c>
      <c r="AA927">
        <f t="shared" si="110"/>
        <v>2.2961582590141541E-7</v>
      </c>
    </row>
    <row r="928" spans="19:27" x14ac:dyDescent="0.2">
      <c r="S928">
        <v>-1.6100000000000001E-3</v>
      </c>
      <c r="T928">
        <v>-1.4299600000000001E-2</v>
      </c>
      <c r="U928" s="2"/>
      <c r="V928">
        <f t="shared" si="111"/>
        <v>3.0700399999999996E-2</v>
      </c>
      <c r="W928">
        <f t="shared" si="112"/>
        <v>2.9543217544247061E-2</v>
      </c>
      <c r="X928" s="2">
        <f t="shared" si="113"/>
        <v>1.4771608772123532E-2</v>
      </c>
      <c r="Y928" s="2">
        <f t="shared" si="114"/>
        <v>1.4771608772123527E-2</v>
      </c>
      <c r="Z928">
        <f t="shared" si="115"/>
        <v>-1.157182455752935E-3</v>
      </c>
      <c r="AA928">
        <f t="shared" si="110"/>
        <v>1.3390712359023935E-6</v>
      </c>
    </row>
    <row r="929" spans="19:27" x14ac:dyDescent="0.2">
      <c r="S929">
        <v>-1.609E-3</v>
      </c>
      <c r="T929">
        <v>-1.4890499999999999E-2</v>
      </c>
      <c r="U929" s="2"/>
      <c r="V929">
        <f t="shared" si="111"/>
        <v>3.0109499999999997E-2</v>
      </c>
      <c r="W929">
        <f t="shared" si="112"/>
        <v>2.9543217544247061E-2</v>
      </c>
      <c r="X929" s="2">
        <f t="shared" si="113"/>
        <v>1.4771608772123532E-2</v>
      </c>
      <c r="Y929" s="2">
        <f t="shared" si="114"/>
        <v>1.4771608772123527E-2</v>
      </c>
      <c r="Z929">
        <f t="shared" si="115"/>
        <v>-5.6628245575293668E-4</v>
      </c>
      <c r="AA929">
        <f t="shared" si="110"/>
        <v>3.2067581969357669E-7</v>
      </c>
    </row>
    <row r="930" spans="19:27" x14ac:dyDescent="0.2">
      <c r="S930">
        <v>-1.6080000000000001E-3</v>
      </c>
      <c r="T930">
        <v>-1.50963E-2</v>
      </c>
      <c r="U930" s="2"/>
      <c r="V930">
        <f t="shared" si="111"/>
        <v>2.9903699999999998E-2</v>
      </c>
      <c r="W930">
        <f t="shared" si="112"/>
        <v>2.9543217544247061E-2</v>
      </c>
      <c r="X930" s="2">
        <f t="shared" si="113"/>
        <v>1.4771608772123532E-2</v>
      </c>
      <c r="Y930" s="2">
        <f t="shared" si="114"/>
        <v>1.4771608772123527E-2</v>
      </c>
      <c r="Z930">
        <f t="shared" si="115"/>
        <v>-3.6048245575293764E-4</v>
      </c>
      <c r="AA930">
        <f t="shared" si="110"/>
        <v>1.2994760090566864E-7</v>
      </c>
    </row>
    <row r="931" spans="19:27" x14ac:dyDescent="0.2">
      <c r="S931">
        <v>-1.6069999999999999E-3</v>
      </c>
      <c r="T931">
        <v>-1.4957E-2</v>
      </c>
      <c r="U931" s="2"/>
      <c r="V931">
        <f t="shared" si="111"/>
        <v>3.0043E-2</v>
      </c>
      <c r="W931">
        <f t="shared" si="112"/>
        <v>2.9543217544247061E-2</v>
      </c>
      <c r="X931" s="2">
        <f t="shared" si="113"/>
        <v>1.4771608772123532E-2</v>
      </c>
      <c r="Y931" s="2">
        <f t="shared" si="114"/>
        <v>1.4771608772123527E-2</v>
      </c>
      <c r="Z931">
        <f t="shared" si="115"/>
        <v>-4.9978245575293956E-4</v>
      </c>
      <c r="AA931">
        <f t="shared" si="110"/>
        <v>2.4978250307843899E-7</v>
      </c>
    </row>
    <row r="932" spans="19:27" x14ac:dyDescent="0.2">
      <c r="S932">
        <v>-1.606E-3</v>
      </c>
      <c r="T932">
        <v>-1.43596E-2</v>
      </c>
      <c r="U932" s="2"/>
      <c r="V932">
        <f t="shared" si="111"/>
        <v>3.0640399999999998E-2</v>
      </c>
      <c r="W932">
        <f t="shared" si="112"/>
        <v>2.9543217544247061E-2</v>
      </c>
      <c r="X932" s="2">
        <f t="shared" si="113"/>
        <v>1.4771608772123532E-2</v>
      </c>
      <c r="Y932" s="2">
        <f t="shared" si="114"/>
        <v>1.4771608772123527E-2</v>
      </c>
      <c r="Z932">
        <f t="shared" si="115"/>
        <v>-1.0971824557529375E-3</v>
      </c>
      <c r="AA932">
        <f t="shared" si="110"/>
        <v>1.2038093412120466E-6</v>
      </c>
    </row>
    <row r="933" spans="19:27" x14ac:dyDescent="0.2">
      <c r="S933">
        <v>-1.6050000000000001E-3</v>
      </c>
      <c r="T933">
        <v>-1.44996E-2</v>
      </c>
      <c r="U933" s="2"/>
      <c r="V933">
        <f t="shared" si="111"/>
        <v>3.0500399999999997E-2</v>
      </c>
      <c r="W933">
        <f t="shared" si="112"/>
        <v>2.9543217544247061E-2</v>
      </c>
      <c r="X933" s="2">
        <f t="shared" si="113"/>
        <v>1.4771608772123532E-2</v>
      </c>
      <c r="Y933" s="2">
        <f t="shared" si="114"/>
        <v>1.4771608772123527E-2</v>
      </c>
      <c r="Z933">
        <f t="shared" si="115"/>
        <v>-9.5718245575293626E-4</v>
      </c>
      <c r="AA933">
        <f t="shared" ref="AA933:AA996" si="116">Z933^2</f>
        <v>9.1619825360122179E-7</v>
      </c>
    </row>
    <row r="934" spans="19:27" x14ac:dyDescent="0.2">
      <c r="S934">
        <v>-1.604E-3</v>
      </c>
      <c r="T934">
        <v>-1.4538300000000001E-2</v>
      </c>
      <c r="U934" s="2"/>
      <c r="V934">
        <f t="shared" ref="V934:V997" si="117">T934+$V$35</f>
        <v>3.0461699999999998E-2</v>
      </c>
      <c r="W934">
        <f t="shared" ref="W934:W997" si="118">X934+Y934</f>
        <v>2.9543217544247061E-2</v>
      </c>
      <c r="X934" s="2">
        <f t="shared" ref="X934:X997" si="119">$T$6*EXP(-4*LN(2)*((U934-$T$8)^2)/($T$7^2))+$T$9</f>
        <v>1.4771608772123532E-2</v>
      </c>
      <c r="Y934" s="2">
        <f t="shared" ref="Y934:Y997" si="120">$U$6*EXP(-4*LN(2)*((U934-$U$8)^2)/($U$7^2))+$U$9</f>
        <v>1.4771608772123527E-2</v>
      </c>
      <c r="Z934">
        <f t="shared" ref="Z934:Z997" si="121">W934-V934</f>
        <v>-9.184824557529371E-4</v>
      </c>
      <c r="AA934">
        <f t="shared" si="116"/>
        <v>8.4361002152594604E-7</v>
      </c>
    </row>
    <row r="935" spans="19:27" x14ac:dyDescent="0.2">
      <c r="S935">
        <v>-1.603E-3</v>
      </c>
      <c r="T935">
        <v>-1.49795E-2</v>
      </c>
      <c r="U935" s="2"/>
      <c r="V935">
        <f t="shared" si="117"/>
        <v>3.0020499999999999E-2</v>
      </c>
      <c r="W935">
        <f t="shared" si="118"/>
        <v>2.9543217544247061E-2</v>
      </c>
      <c r="X935" s="2">
        <f t="shared" si="119"/>
        <v>1.4771608772123532E-2</v>
      </c>
      <c r="Y935" s="2">
        <f t="shared" si="120"/>
        <v>1.4771608772123527E-2</v>
      </c>
      <c r="Z935">
        <f t="shared" si="121"/>
        <v>-4.7728245575293787E-4</v>
      </c>
      <c r="AA935">
        <f t="shared" si="116"/>
        <v>2.2779854256955511E-7</v>
      </c>
    </row>
    <row r="936" spans="19:27" x14ac:dyDescent="0.2">
      <c r="S936">
        <v>-1.6019999999999999E-3</v>
      </c>
      <c r="T936">
        <v>-1.50286E-2</v>
      </c>
      <c r="U936" s="2"/>
      <c r="V936">
        <f t="shared" si="117"/>
        <v>2.9971399999999999E-2</v>
      </c>
      <c r="W936">
        <f t="shared" si="118"/>
        <v>2.9543217544247061E-2</v>
      </c>
      <c r="X936" s="2">
        <f t="shared" si="119"/>
        <v>1.4771608772123532E-2</v>
      </c>
      <c r="Y936" s="2">
        <f t="shared" si="120"/>
        <v>1.4771608772123527E-2</v>
      </c>
      <c r="Z936">
        <f t="shared" si="121"/>
        <v>-4.2818245575293803E-4</v>
      </c>
      <c r="AA936">
        <f t="shared" si="116"/>
        <v>1.8334021541461674E-7</v>
      </c>
    </row>
    <row r="937" spans="19:27" x14ac:dyDescent="0.2">
      <c r="S937">
        <v>-1.601E-3</v>
      </c>
      <c r="T937">
        <v>-1.45944E-2</v>
      </c>
      <c r="U937" s="2"/>
      <c r="V937">
        <f t="shared" si="117"/>
        <v>3.0405599999999998E-2</v>
      </c>
      <c r="W937">
        <f t="shared" si="118"/>
        <v>2.9543217544247061E-2</v>
      </c>
      <c r="X937" s="2">
        <f t="shared" si="119"/>
        <v>1.4771608772123532E-2</v>
      </c>
      <c r="Y937" s="2">
        <f t="shared" si="120"/>
        <v>1.4771608772123527E-2</v>
      </c>
      <c r="Z937">
        <f t="shared" si="121"/>
        <v>-8.623824557529372E-4</v>
      </c>
      <c r="AA937">
        <f t="shared" si="116"/>
        <v>7.4370349999046671E-7</v>
      </c>
    </row>
    <row r="938" spans="19:27" x14ac:dyDescent="0.2">
      <c r="S938">
        <v>-1.6000000000000001E-3</v>
      </c>
      <c r="T938">
        <v>-1.48583E-2</v>
      </c>
      <c r="U938" s="2"/>
      <c r="V938">
        <f t="shared" si="117"/>
        <v>3.01417E-2</v>
      </c>
      <c r="W938">
        <f t="shared" si="118"/>
        <v>2.9543217544247061E-2</v>
      </c>
      <c r="X938" s="2">
        <f t="shared" si="119"/>
        <v>1.4771608772123532E-2</v>
      </c>
      <c r="Y938" s="2">
        <f t="shared" si="120"/>
        <v>1.4771608772123527E-2</v>
      </c>
      <c r="Z938">
        <f t="shared" si="121"/>
        <v>-5.9848245575293973E-4</v>
      </c>
      <c r="AA938">
        <f t="shared" si="116"/>
        <v>3.5818124984406947E-7</v>
      </c>
    </row>
    <row r="939" spans="19:27" x14ac:dyDescent="0.2">
      <c r="S939">
        <v>-1.5989999999999999E-3</v>
      </c>
      <c r="T939">
        <v>-1.6075599999999999E-2</v>
      </c>
      <c r="U939" s="2"/>
      <c r="V939">
        <f t="shared" si="117"/>
        <v>2.8924399999999999E-2</v>
      </c>
      <c r="W939">
        <f t="shared" si="118"/>
        <v>2.9543217544247061E-2</v>
      </c>
      <c r="X939" s="2">
        <f t="shared" si="119"/>
        <v>1.4771608772123532E-2</v>
      </c>
      <c r="Y939" s="2">
        <f t="shared" si="120"/>
        <v>1.4771608772123527E-2</v>
      </c>
      <c r="Z939">
        <f t="shared" si="121"/>
        <v>6.1881754424706129E-4</v>
      </c>
      <c r="AA939">
        <f t="shared" si="116"/>
        <v>3.8293515306796365E-7</v>
      </c>
    </row>
    <row r="940" spans="19:27" x14ac:dyDescent="0.2">
      <c r="S940">
        <v>-1.598E-3</v>
      </c>
      <c r="T940">
        <v>-1.6960800000000002E-2</v>
      </c>
      <c r="U940" s="2"/>
      <c r="V940">
        <f t="shared" si="117"/>
        <v>2.8039199999999997E-2</v>
      </c>
      <c r="W940">
        <f t="shared" si="118"/>
        <v>2.9543217544247061E-2</v>
      </c>
      <c r="X940" s="2">
        <f t="shared" si="119"/>
        <v>1.4771608772123532E-2</v>
      </c>
      <c r="Y940" s="2">
        <f t="shared" si="120"/>
        <v>1.4771608772123527E-2</v>
      </c>
      <c r="Z940">
        <f t="shared" si="121"/>
        <v>1.5040175442470639E-3</v>
      </c>
      <c r="AA940">
        <f t="shared" si="116"/>
        <v>2.2620687734029688E-6</v>
      </c>
    </row>
    <row r="941" spans="19:27" x14ac:dyDescent="0.2">
      <c r="S941">
        <v>-1.5969999999999999E-3</v>
      </c>
      <c r="T941">
        <v>-1.7516199999999999E-2</v>
      </c>
      <c r="U941" s="2"/>
      <c r="V941">
        <f t="shared" si="117"/>
        <v>2.7483799999999999E-2</v>
      </c>
      <c r="W941">
        <f t="shared" si="118"/>
        <v>2.9543217544247061E-2</v>
      </c>
      <c r="X941" s="2">
        <f t="shared" si="119"/>
        <v>1.4771608772123532E-2</v>
      </c>
      <c r="Y941" s="2">
        <f t="shared" si="120"/>
        <v>1.4771608772123527E-2</v>
      </c>
      <c r="Z941">
        <f t="shared" si="121"/>
        <v>2.0594175442470615E-3</v>
      </c>
      <c r="AA941">
        <f t="shared" si="116"/>
        <v>4.2412006215525973E-6</v>
      </c>
    </row>
    <row r="942" spans="19:27" x14ac:dyDescent="0.2">
      <c r="S942">
        <v>-1.596E-3</v>
      </c>
      <c r="T942">
        <v>-1.7366599999999999E-2</v>
      </c>
      <c r="U942" s="2"/>
      <c r="V942">
        <f t="shared" si="117"/>
        <v>2.7633399999999999E-2</v>
      </c>
      <c r="W942">
        <f t="shared" si="118"/>
        <v>2.9543217544247061E-2</v>
      </c>
      <c r="X942" s="2">
        <f t="shared" si="119"/>
        <v>1.4771608772123532E-2</v>
      </c>
      <c r="Y942" s="2">
        <f t="shared" si="120"/>
        <v>1.4771608772123527E-2</v>
      </c>
      <c r="Z942">
        <f t="shared" si="121"/>
        <v>1.9098175442470618E-3</v>
      </c>
      <c r="AA942">
        <f t="shared" si="116"/>
        <v>3.6474030523138779E-6</v>
      </c>
    </row>
    <row r="943" spans="19:27" x14ac:dyDescent="0.2">
      <c r="S943">
        <v>-1.5950000000000001E-3</v>
      </c>
      <c r="T943">
        <v>-1.6898199999999999E-2</v>
      </c>
      <c r="U943" s="2"/>
      <c r="V943">
        <f t="shared" si="117"/>
        <v>2.81018E-2</v>
      </c>
      <c r="W943">
        <f t="shared" si="118"/>
        <v>2.9543217544247061E-2</v>
      </c>
      <c r="X943" s="2">
        <f t="shared" si="119"/>
        <v>1.4771608772123532E-2</v>
      </c>
      <c r="Y943" s="2">
        <f t="shared" si="120"/>
        <v>1.4771608772123527E-2</v>
      </c>
      <c r="Z943">
        <f t="shared" si="121"/>
        <v>1.441417544247061E-3</v>
      </c>
      <c r="AA943">
        <f t="shared" si="116"/>
        <v>2.0776845368632281E-6</v>
      </c>
    </row>
    <row r="944" spans="19:27" x14ac:dyDescent="0.2">
      <c r="S944">
        <v>-1.5939999999999999E-3</v>
      </c>
      <c r="T944">
        <v>-1.6510500000000001E-2</v>
      </c>
      <c r="U944" s="2"/>
      <c r="V944">
        <f t="shared" si="117"/>
        <v>2.8489499999999997E-2</v>
      </c>
      <c r="W944">
        <f t="shared" si="118"/>
        <v>2.9543217544247061E-2</v>
      </c>
      <c r="X944" s="2">
        <f t="shared" si="119"/>
        <v>1.4771608772123532E-2</v>
      </c>
      <c r="Y944" s="2">
        <f t="shared" si="120"/>
        <v>1.4771608772123527E-2</v>
      </c>
      <c r="Z944">
        <f t="shared" si="121"/>
        <v>1.0537175442470632E-3</v>
      </c>
      <c r="AA944">
        <f t="shared" si="116"/>
        <v>1.1103206630540617E-6</v>
      </c>
    </row>
    <row r="945" spans="19:27" x14ac:dyDescent="0.2">
      <c r="S945">
        <v>-1.593E-3</v>
      </c>
      <c r="T945">
        <v>-1.5816899999999998E-2</v>
      </c>
      <c r="U945" s="2"/>
      <c r="V945">
        <f t="shared" si="117"/>
        <v>2.91831E-2</v>
      </c>
      <c r="W945">
        <f t="shared" si="118"/>
        <v>2.9543217544247061E-2</v>
      </c>
      <c r="X945" s="2">
        <f t="shared" si="119"/>
        <v>1.4771608772123532E-2</v>
      </c>
      <c r="Y945" s="2">
        <f t="shared" si="120"/>
        <v>1.4771608772123527E-2</v>
      </c>
      <c r="Z945">
        <f t="shared" si="121"/>
        <v>3.6011754424706069E-4</v>
      </c>
      <c r="AA945">
        <f t="shared" si="116"/>
        <v>1.296846456745337E-7</v>
      </c>
    </row>
    <row r="946" spans="19:27" x14ac:dyDescent="0.2">
      <c r="S946">
        <v>-1.5920000000000001E-3</v>
      </c>
      <c r="T946">
        <v>-1.52763E-2</v>
      </c>
      <c r="U946" s="2"/>
      <c r="V946">
        <f t="shared" si="117"/>
        <v>2.9723699999999999E-2</v>
      </c>
      <c r="W946">
        <f t="shared" si="118"/>
        <v>2.9543217544247061E-2</v>
      </c>
      <c r="X946" s="2">
        <f t="shared" si="119"/>
        <v>1.4771608772123532E-2</v>
      </c>
      <c r="Y946" s="2">
        <f t="shared" si="120"/>
        <v>1.4771608772123527E-2</v>
      </c>
      <c r="Z946">
        <f t="shared" si="121"/>
        <v>-1.8048245575293803E-4</v>
      </c>
      <c r="AA946">
        <f t="shared" si="116"/>
        <v>3.2573916834611233E-8</v>
      </c>
    </row>
    <row r="947" spans="19:27" x14ac:dyDescent="0.2">
      <c r="S947">
        <v>-1.591E-3</v>
      </c>
      <c r="T947">
        <v>-1.49879E-2</v>
      </c>
      <c r="U947" s="2"/>
      <c r="V947">
        <f t="shared" si="117"/>
        <v>3.00121E-2</v>
      </c>
      <c r="W947">
        <f t="shared" si="118"/>
        <v>2.9543217544247061E-2</v>
      </c>
      <c r="X947" s="2">
        <f t="shared" si="119"/>
        <v>1.4771608772123532E-2</v>
      </c>
      <c r="Y947" s="2">
        <f t="shared" si="120"/>
        <v>1.4771608772123527E-2</v>
      </c>
      <c r="Z947">
        <f t="shared" si="121"/>
        <v>-4.6888245575293919E-4</v>
      </c>
      <c r="AA947">
        <f t="shared" si="116"/>
        <v>2.1985075731290699E-7</v>
      </c>
    </row>
    <row r="948" spans="19:27" x14ac:dyDescent="0.2">
      <c r="S948">
        <v>-1.5900000000000001E-3</v>
      </c>
      <c r="T948">
        <v>-1.51679E-2</v>
      </c>
      <c r="U948" s="2"/>
      <c r="V948">
        <f t="shared" si="117"/>
        <v>2.98321E-2</v>
      </c>
      <c r="W948">
        <f t="shared" si="118"/>
        <v>2.9543217544247061E-2</v>
      </c>
      <c r="X948" s="2">
        <f t="shared" si="119"/>
        <v>1.4771608772123532E-2</v>
      </c>
      <c r="Y948" s="2">
        <f t="shared" si="120"/>
        <v>1.4771608772123527E-2</v>
      </c>
      <c r="Z948">
        <f t="shared" si="121"/>
        <v>-2.8888245575293958E-4</v>
      </c>
      <c r="AA948">
        <f t="shared" si="116"/>
        <v>8.3453073241849095E-8</v>
      </c>
    </row>
    <row r="949" spans="19:27" x14ac:dyDescent="0.2">
      <c r="S949">
        <v>-1.5889999999999999E-3</v>
      </c>
      <c r="T949">
        <v>-1.5521500000000001E-2</v>
      </c>
      <c r="U949" s="2"/>
      <c r="V949">
        <f t="shared" si="117"/>
        <v>2.9478499999999998E-2</v>
      </c>
      <c r="W949">
        <f t="shared" si="118"/>
        <v>2.9543217544247061E-2</v>
      </c>
      <c r="X949" s="2">
        <f t="shared" si="119"/>
        <v>1.4771608772123532E-2</v>
      </c>
      <c r="Y949" s="2">
        <f t="shared" si="120"/>
        <v>1.4771608772123527E-2</v>
      </c>
      <c r="Z949">
        <f t="shared" si="121"/>
        <v>6.4717544247062941E-5</v>
      </c>
      <c r="AA949">
        <f t="shared" si="116"/>
        <v>4.1883605333705495E-9</v>
      </c>
    </row>
    <row r="950" spans="19:27" x14ac:dyDescent="0.2">
      <c r="S950">
        <v>-1.588E-3</v>
      </c>
      <c r="T950">
        <v>-1.6244700000000001E-2</v>
      </c>
      <c r="U950" s="2"/>
      <c r="V950">
        <f t="shared" si="117"/>
        <v>2.8755299999999998E-2</v>
      </c>
      <c r="W950">
        <f t="shared" si="118"/>
        <v>2.9543217544247061E-2</v>
      </c>
      <c r="X950" s="2">
        <f t="shared" si="119"/>
        <v>1.4771608772123532E-2</v>
      </c>
      <c r="Y950" s="2">
        <f t="shared" si="120"/>
        <v>1.4771608772123527E-2</v>
      </c>
      <c r="Z950">
        <f t="shared" si="121"/>
        <v>7.8791754424706317E-4</v>
      </c>
      <c r="AA950">
        <f t="shared" si="116"/>
        <v>6.2081405653232273E-7</v>
      </c>
    </row>
    <row r="951" spans="19:27" x14ac:dyDescent="0.2">
      <c r="S951">
        <v>-1.5870000000000001E-3</v>
      </c>
      <c r="T951">
        <v>-1.5842700000000001E-2</v>
      </c>
      <c r="U951" s="2"/>
      <c r="V951">
        <f t="shared" si="117"/>
        <v>2.9157299999999997E-2</v>
      </c>
      <c r="W951">
        <f t="shared" si="118"/>
        <v>2.9543217544247061E-2</v>
      </c>
      <c r="X951" s="2">
        <f t="shared" si="119"/>
        <v>1.4771608772123532E-2</v>
      </c>
      <c r="Y951" s="2">
        <f t="shared" si="120"/>
        <v>1.4771608772123527E-2</v>
      </c>
      <c r="Z951">
        <f t="shared" si="121"/>
        <v>3.8591754424706359E-4</v>
      </c>
      <c r="AA951">
        <f t="shared" si="116"/>
        <v>1.4893235095768427E-7</v>
      </c>
    </row>
    <row r="952" spans="19:27" x14ac:dyDescent="0.2">
      <c r="S952">
        <v>-1.586E-3</v>
      </c>
      <c r="T952">
        <v>-1.56724E-2</v>
      </c>
      <c r="U952" s="2"/>
      <c r="V952">
        <f t="shared" si="117"/>
        <v>2.9327599999999999E-2</v>
      </c>
      <c r="W952">
        <f t="shared" si="118"/>
        <v>2.9543217544247061E-2</v>
      </c>
      <c r="X952" s="2">
        <f t="shared" si="119"/>
        <v>1.4771608772123532E-2</v>
      </c>
      <c r="Y952" s="2">
        <f t="shared" si="120"/>
        <v>1.4771608772123527E-2</v>
      </c>
      <c r="Z952">
        <f t="shared" si="121"/>
        <v>2.1561754424706189E-4</v>
      </c>
      <c r="AA952">
        <f t="shared" si="116"/>
        <v>4.6490925387133691E-8</v>
      </c>
    </row>
    <row r="953" spans="19:27" x14ac:dyDescent="0.2">
      <c r="S953">
        <v>-1.585E-3</v>
      </c>
      <c r="T953">
        <v>-1.5495699999999999E-2</v>
      </c>
      <c r="U953" s="2"/>
      <c r="V953">
        <f t="shared" si="117"/>
        <v>2.9504299999999997E-2</v>
      </c>
      <c r="W953">
        <f t="shared" si="118"/>
        <v>2.9543217544247061E-2</v>
      </c>
      <c r="X953" s="2">
        <f t="shared" si="119"/>
        <v>1.4771608772123532E-2</v>
      </c>
      <c r="Y953" s="2">
        <f t="shared" si="120"/>
        <v>1.4771608772123527E-2</v>
      </c>
      <c r="Z953">
        <f t="shared" si="121"/>
        <v>3.8917544247063507E-5</v>
      </c>
      <c r="AA953">
        <f t="shared" si="116"/>
        <v>1.5145752502221459E-9</v>
      </c>
    </row>
    <row r="954" spans="19:27" x14ac:dyDescent="0.2">
      <c r="S954">
        <v>-1.5839999999999999E-3</v>
      </c>
      <c r="T954">
        <v>-1.5942100000000001E-2</v>
      </c>
      <c r="U954" s="2"/>
      <c r="V954">
        <f t="shared" si="117"/>
        <v>2.9057899999999998E-2</v>
      </c>
      <c r="W954">
        <f t="shared" si="118"/>
        <v>2.9543217544247061E-2</v>
      </c>
      <c r="X954" s="2">
        <f t="shared" si="119"/>
        <v>1.4771608772123532E-2</v>
      </c>
      <c r="Y954" s="2">
        <f t="shared" si="120"/>
        <v>1.4771608772123527E-2</v>
      </c>
      <c r="Z954">
        <f t="shared" si="121"/>
        <v>4.8531754424706308E-4</v>
      </c>
      <c r="AA954">
        <f t="shared" si="116"/>
        <v>2.3553311875400004E-7</v>
      </c>
    </row>
    <row r="955" spans="19:27" x14ac:dyDescent="0.2">
      <c r="S955">
        <v>-1.583E-3</v>
      </c>
      <c r="T955">
        <v>-1.6143399999999999E-2</v>
      </c>
      <c r="U955" s="2"/>
      <c r="V955">
        <f t="shared" si="117"/>
        <v>2.88566E-2</v>
      </c>
      <c r="W955">
        <f t="shared" si="118"/>
        <v>2.9543217544247061E-2</v>
      </c>
      <c r="X955" s="2">
        <f t="shared" si="119"/>
        <v>1.4771608772123532E-2</v>
      </c>
      <c r="Y955" s="2">
        <f t="shared" si="120"/>
        <v>1.4771608772123527E-2</v>
      </c>
      <c r="Z955">
        <f t="shared" si="121"/>
        <v>6.8661754424706109E-4</v>
      </c>
      <c r="AA955">
        <f t="shared" si="116"/>
        <v>4.7144365206786492E-7</v>
      </c>
    </row>
    <row r="956" spans="19:27" x14ac:dyDescent="0.2">
      <c r="S956">
        <v>-1.5820000000000001E-3</v>
      </c>
      <c r="T956">
        <v>-1.5984700000000001E-2</v>
      </c>
      <c r="U956" s="2"/>
      <c r="V956">
        <f t="shared" si="117"/>
        <v>2.9015299999999997E-2</v>
      </c>
      <c r="W956">
        <f t="shared" si="118"/>
        <v>2.9543217544247061E-2</v>
      </c>
      <c r="X956" s="2">
        <f t="shared" si="119"/>
        <v>1.4771608772123532E-2</v>
      </c>
      <c r="Y956" s="2">
        <f t="shared" si="120"/>
        <v>1.4771608772123527E-2</v>
      </c>
      <c r="Z956">
        <f t="shared" si="121"/>
        <v>5.2791754424706336E-4</v>
      </c>
      <c r="AA956">
        <f t="shared" si="116"/>
        <v>2.7869693352385009E-7</v>
      </c>
    </row>
    <row r="957" spans="19:27" x14ac:dyDescent="0.2">
      <c r="S957">
        <v>-1.5809999999999999E-3</v>
      </c>
      <c r="T957">
        <v>-1.5920799999999999E-2</v>
      </c>
      <c r="U957" s="2"/>
      <c r="V957">
        <f t="shared" si="117"/>
        <v>2.9079199999999999E-2</v>
      </c>
      <c r="W957">
        <f t="shared" si="118"/>
        <v>2.9543217544247061E-2</v>
      </c>
      <c r="X957" s="2">
        <f t="shared" si="119"/>
        <v>1.4771608772123532E-2</v>
      </c>
      <c r="Y957" s="2">
        <f t="shared" si="120"/>
        <v>1.4771608772123527E-2</v>
      </c>
      <c r="Z957">
        <f t="shared" si="121"/>
        <v>4.6401754424706121E-4</v>
      </c>
      <c r="AA957">
        <f t="shared" si="116"/>
        <v>2.1531228136907341E-7</v>
      </c>
    </row>
    <row r="958" spans="19:27" x14ac:dyDescent="0.2">
      <c r="S958">
        <v>-1.58E-3</v>
      </c>
      <c r="T958">
        <v>-1.60679E-2</v>
      </c>
      <c r="U958" s="2"/>
      <c r="V958">
        <f t="shared" si="117"/>
        <v>2.8932099999999999E-2</v>
      </c>
      <c r="W958">
        <f t="shared" si="118"/>
        <v>2.9543217544247061E-2</v>
      </c>
      <c r="X958" s="2">
        <f t="shared" si="119"/>
        <v>1.4771608772123532E-2</v>
      </c>
      <c r="Y958" s="2">
        <f t="shared" si="120"/>
        <v>1.4771608772123527E-2</v>
      </c>
      <c r="Z958">
        <f t="shared" si="121"/>
        <v>6.1111754424706191E-4</v>
      </c>
      <c r="AA958">
        <f t="shared" si="116"/>
        <v>3.7346465288655968E-7</v>
      </c>
    </row>
    <row r="959" spans="19:27" x14ac:dyDescent="0.2">
      <c r="S959">
        <v>-1.5790000000000001E-3</v>
      </c>
      <c r="T959">
        <v>-1.6614299999999999E-2</v>
      </c>
      <c r="U959" s="2"/>
      <c r="V959">
        <f t="shared" si="117"/>
        <v>2.83857E-2</v>
      </c>
      <c r="W959">
        <f t="shared" si="118"/>
        <v>2.9543217544247061E-2</v>
      </c>
      <c r="X959" s="2">
        <f t="shared" si="119"/>
        <v>1.4771608772123532E-2</v>
      </c>
      <c r="Y959" s="2">
        <f t="shared" si="120"/>
        <v>1.4771608772123527E-2</v>
      </c>
      <c r="Z959">
        <f t="shared" si="121"/>
        <v>1.1575175442470609E-3</v>
      </c>
      <c r="AA959">
        <f t="shared" si="116"/>
        <v>1.3398468652397465E-6</v>
      </c>
    </row>
    <row r="960" spans="19:27" x14ac:dyDescent="0.2">
      <c r="S960">
        <v>-1.578E-3</v>
      </c>
      <c r="T960">
        <v>-1.6624E-2</v>
      </c>
      <c r="U960" s="2"/>
      <c r="V960">
        <f t="shared" si="117"/>
        <v>2.8375999999999998E-2</v>
      </c>
      <c r="W960">
        <f t="shared" si="118"/>
        <v>2.9543217544247061E-2</v>
      </c>
      <c r="X960" s="2">
        <f t="shared" si="119"/>
        <v>1.4771608772123532E-2</v>
      </c>
      <c r="Y960" s="2">
        <f t="shared" si="120"/>
        <v>1.4771608772123527E-2</v>
      </c>
      <c r="Z960">
        <f t="shared" si="121"/>
        <v>1.1672175442470623E-3</v>
      </c>
      <c r="AA960">
        <f t="shared" si="116"/>
        <v>1.3623967955981427E-6</v>
      </c>
    </row>
    <row r="961" spans="19:27" x14ac:dyDescent="0.2">
      <c r="S961">
        <v>-1.5770000000000001E-3</v>
      </c>
      <c r="T961">
        <v>-1.55008E-2</v>
      </c>
      <c r="U961" s="2"/>
      <c r="V961">
        <f t="shared" si="117"/>
        <v>2.9499199999999996E-2</v>
      </c>
      <c r="W961">
        <f t="shared" si="118"/>
        <v>2.9543217544247061E-2</v>
      </c>
      <c r="X961" s="2">
        <f t="shared" si="119"/>
        <v>1.4771608772123532E-2</v>
      </c>
      <c r="Y961" s="2">
        <f t="shared" si="120"/>
        <v>1.4771608772123527E-2</v>
      </c>
      <c r="Z961">
        <f t="shared" si="121"/>
        <v>4.4017544247064444E-5</v>
      </c>
      <c r="AA961">
        <f t="shared" si="116"/>
        <v>1.9375442015422762E-9</v>
      </c>
    </row>
    <row r="962" spans="19:27" x14ac:dyDescent="0.2">
      <c r="S962">
        <v>-1.5759999999999999E-3</v>
      </c>
      <c r="T962">
        <v>-1.5181500000000001E-2</v>
      </c>
      <c r="U962" s="2"/>
      <c r="V962">
        <f t="shared" si="117"/>
        <v>2.9818499999999998E-2</v>
      </c>
      <c r="W962">
        <f t="shared" si="118"/>
        <v>2.9543217544247061E-2</v>
      </c>
      <c r="X962" s="2">
        <f t="shared" si="119"/>
        <v>1.4771608772123532E-2</v>
      </c>
      <c r="Y962" s="2">
        <f t="shared" si="120"/>
        <v>1.4771608772123527E-2</v>
      </c>
      <c r="Z962">
        <f t="shared" si="121"/>
        <v>-2.7528245575293708E-4</v>
      </c>
      <c r="AA962">
        <f t="shared" si="116"/>
        <v>7.5780430445367759E-8</v>
      </c>
    </row>
    <row r="963" spans="19:27" x14ac:dyDescent="0.2">
      <c r="S963">
        <v>-1.575E-3</v>
      </c>
      <c r="T963">
        <v>-1.54615E-2</v>
      </c>
      <c r="U963" s="2"/>
      <c r="V963">
        <f t="shared" si="117"/>
        <v>2.9538499999999999E-2</v>
      </c>
      <c r="W963">
        <f t="shared" si="118"/>
        <v>2.9543217544247061E-2</v>
      </c>
      <c r="X963" s="2">
        <f t="shared" si="119"/>
        <v>1.4771608772123532E-2</v>
      </c>
      <c r="Y963" s="2">
        <f t="shared" si="120"/>
        <v>1.4771608772123527E-2</v>
      </c>
      <c r="Z963">
        <f t="shared" si="121"/>
        <v>4.7175442470619167E-6</v>
      </c>
      <c r="AA963">
        <f t="shared" si="116"/>
        <v>2.2255223722986986E-11</v>
      </c>
    </row>
    <row r="964" spans="19:27" x14ac:dyDescent="0.2">
      <c r="S964">
        <v>-1.5740000000000001E-3</v>
      </c>
      <c r="T964">
        <v>-1.60614E-2</v>
      </c>
      <c r="U964" s="2"/>
      <c r="V964">
        <f t="shared" si="117"/>
        <v>2.8938599999999998E-2</v>
      </c>
      <c r="W964">
        <f t="shared" si="118"/>
        <v>2.9543217544247061E-2</v>
      </c>
      <c r="X964" s="2">
        <f t="shared" si="119"/>
        <v>1.4771608772123532E-2</v>
      </c>
      <c r="Y964" s="2">
        <f t="shared" si="120"/>
        <v>1.4771608772123527E-2</v>
      </c>
      <c r="Z964">
        <f t="shared" si="121"/>
        <v>6.0461754424706235E-4</v>
      </c>
      <c r="AA964">
        <f t="shared" si="116"/>
        <v>3.6556237481134838E-7</v>
      </c>
    </row>
    <row r="965" spans="19:27" x14ac:dyDescent="0.2">
      <c r="S965">
        <v>-1.573E-3</v>
      </c>
      <c r="T965">
        <v>-1.5820799999999999E-2</v>
      </c>
      <c r="U965" s="2"/>
      <c r="V965">
        <f t="shared" si="117"/>
        <v>2.9179199999999999E-2</v>
      </c>
      <c r="W965">
        <f t="shared" si="118"/>
        <v>2.9543217544247061E-2</v>
      </c>
      <c r="X965" s="2">
        <f t="shared" si="119"/>
        <v>1.4771608772123532E-2</v>
      </c>
      <c r="Y965" s="2">
        <f t="shared" si="120"/>
        <v>1.4771608772123527E-2</v>
      </c>
      <c r="Z965">
        <f t="shared" si="121"/>
        <v>3.6401754424706181E-4</v>
      </c>
      <c r="AA965">
        <f t="shared" si="116"/>
        <v>1.325087725196616E-7</v>
      </c>
    </row>
    <row r="966" spans="19:27" x14ac:dyDescent="0.2">
      <c r="S966">
        <v>-1.572E-3</v>
      </c>
      <c r="T966">
        <v>-1.5211799999999999E-2</v>
      </c>
      <c r="U966" s="2"/>
      <c r="V966">
        <f t="shared" si="117"/>
        <v>2.9788200000000001E-2</v>
      </c>
      <c r="W966">
        <f t="shared" si="118"/>
        <v>2.9543217544247061E-2</v>
      </c>
      <c r="X966" s="2">
        <f t="shared" si="119"/>
        <v>1.4771608772123532E-2</v>
      </c>
      <c r="Y966" s="2">
        <f t="shared" si="120"/>
        <v>1.4771608772123527E-2</v>
      </c>
      <c r="Z966">
        <f t="shared" si="121"/>
        <v>-2.4498245575294009E-4</v>
      </c>
      <c r="AA966">
        <f t="shared" si="116"/>
        <v>6.0016403626741243E-8</v>
      </c>
    </row>
    <row r="967" spans="19:27" x14ac:dyDescent="0.2">
      <c r="S967">
        <v>-1.5709999999999999E-3</v>
      </c>
      <c r="T967">
        <v>-1.5230499999999999E-2</v>
      </c>
      <c r="U967" s="2"/>
      <c r="V967">
        <f t="shared" si="117"/>
        <v>2.9769499999999997E-2</v>
      </c>
      <c r="W967">
        <f t="shared" si="118"/>
        <v>2.9543217544247061E-2</v>
      </c>
      <c r="X967" s="2">
        <f t="shared" si="119"/>
        <v>1.4771608772123532E-2</v>
      </c>
      <c r="Y967" s="2">
        <f t="shared" si="120"/>
        <v>1.4771608772123527E-2</v>
      </c>
      <c r="Z967">
        <f t="shared" si="121"/>
        <v>-2.2628245575293665E-4</v>
      </c>
      <c r="AA967">
        <f t="shared" si="116"/>
        <v>5.1203749781579736E-8</v>
      </c>
    </row>
    <row r="968" spans="19:27" x14ac:dyDescent="0.2">
      <c r="S968">
        <v>-1.57E-3</v>
      </c>
      <c r="T968">
        <v>-1.5269899999999999E-2</v>
      </c>
      <c r="U968" s="2"/>
      <c r="V968">
        <f t="shared" si="117"/>
        <v>2.9730099999999999E-2</v>
      </c>
      <c r="W968">
        <f t="shared" si="118"/>
        <v>2.9543217544247061E-2</v>
      </c>
      <c r="X968" s="2">
        <f t="shared" si="119"/>
        <v>1.4771608772123532E-2</v>
      </c>
      <c r="Y968" s="2">
        <f t="shared" si="120"/>
        <v>1.4771608772123527E-2</v>
      </c>
      <c r="Z968">
        <f t="shared" si="121"/>
        <v>-1.8688245575293819E-4</v>
      </c>
      <c r="AA968">
        <f t="shared" si="116"/>
        <v>3.4925052268248902E-8</v>
      </c>
    </row>
    <row r="969" spans="19:27" x14ac:dyDescent="0.2">
      <c r="S969">
        <v>-1.5690000000000001E-3</v>
      </c>
      <c r="T969">
        <v>-1.4943400000000001E-2</v>
      </c>
      <c r="U969" s="2"/>
      <c r="V969">
        <f t="shared" si="117"/>
        <v>3.0056599999999996E-2</v>
      </c>
      <c r="W969">
        <f t="shared" si="118"/>
        <v>2.9543217544247061E-2</v>
      </c>
      <c r="X969" s="2">
        <f t="shared" si="119"/>
        <v>1.4771608772123532E-2</v>
      </c>
      <c r="Y969" s="2">
        <f t="shared" si="120"/>
        <v>1.4771608772123527E-2</v>
      </c>
      <c r="Z969">
        <f t="shared" si="121"/>
        <v>-5.1338245575293512E-4</v>
      </c>
      <c r="AA969">
        <f t="shared" si="116"/>
        <v>2.6356154587491437E-7</v>
      </c>
    </row>
    <row r="970" spans="19:27" x14ac:dyDescent="0.2">
      <c r="S970">
        <v>-1.5679999999999999E-3</v>
      </c>
      <c r="T970">
        <v>-1.46067E-2</v>
      </c>
      <c r="U970" s="2"/>
      <c r="V970">
        <f t="shared" si="117"/>
        <v>3.0393299999999998E-2</v>
      </c>
      <c r="W970">
        <f t="shared" si="118"/>
        <v>2.9543217544247061E-2</v>
      </c>
      <c r="X970" s="2">
        <f t="shared" si="119"/>
        <v>1.4771608772123532E-2</v>
      </c>
      <c r="Y970" s="2">
        <f t="shared" si="120"/>
        <v>1.4771608772123527E-2</v>
      </c>
      <c r="Z970">
        <f t="shared" si="121"/>
        <v>-8.5008245575293739E-4</v>
      </c>
      <c r="AA970">
        <f t="shared" si="116"/>
        <v>7.2264018157894473E-7</v>
      </c>
    </row>
    <row r="971" spans="19:27" x14ac:dyDescent="0.2">
      <c r="S971">
        <v>-1.567E-3</v>
      </c>
      <c r="T971">
        <v>-1.43357E-2</v>
      </c>
      <c r="U971" s="2"/>
      <c r="V971">
        <f t="shared" si="117"/>
        <v>3.0664299999999999E-2</v>
      </c>
      <c r="W971">
        <f t="shared" si="118"/>
        <v>2.9543217544247061E-2</v>
      </c>
      <c r="X971" s="2">
        <f t="shared" si="119"/>
        <v>1.4771608772123532E-2</v>
      </c>
      <c r="Y971" s="2">
        <f t="shared" si="120"/>
        <v>1.4771608772123527E-2</v>
      </c>
      <c r="Z971">
        <f t="shared" si="121"/>
        <v>-1.1210824557529378E-3</v>
      </c>
      <c r="AA971">
        <f t="shared" si="116"/>
        <v>1.2568258725970378E-6</v>
      </c>
    </row>
    <row r="972" spans="19:27" x14ac:dyDescent="0.2">
      <c r="S972">
        <v>-1.5659999999999999E-3</v>
      </c>
      <c r="T972">
        <v>-1.4737E-2</v>
      </c>
      <c r="U972" s="2"/>
      <c r="V972">
        <f t="shared" si="117"/>
        <v>3.0262999999999998E-2</v>
      </c>
      <c r="W972">
        <f t="shared" si="118"/>
        <v>2.9543217544247061E-2</v>
      </c>
      <c r="X972" s="2">
        <f t="shared" si="119"/>
        <v>1.4771608772123532E-2</v>
      </c>
      <c r="Y972" s="2">
        <f t="shared" si="120"/>
        <v>1.4771608772123527E-2</v>
      </c>
      <c r="Z972">
        <f t="shared" si="121"/>
        <v>-7.1978245575293753E-4</v>
      </c>
      <c r="AA972">
        <f t="shared" si="116"/>
        <v>5.1808678360972945E-7</v>
      </c>
    </row>
    <row r="973" spans="19:27" x14ac:dyDescent="0.2">
      <c r="S973">
        <v>-1.565E-3</v>
      </c>
      <c r="T973">
        <v>-1.53034E-2</v>
      </c>
      <c r="U973" s="2"/>
      <c r="V973">
        <f t="shared" si="117"/>
        <v>2.9696599999999997E-2</v>
      </c>
      <c r="W973">
        <f t="shared" si="118"/>
        <v>2.9543217544247061E-2</v>
      </c>
      <c r="X973" s="2">
        <f t="shared" si="119"/>
        <v>1.4771608772123532E-2</v>
      </c>
      <c r="Y973" s="2">
        <f t="shared" si="120"/>
        <v>1.4771608772123527E-2</v>
      </c>
      <c r="Z973">
        <f t="shared" si="121"/>
        <v>-1.5338245575293591E-4</v>
      </c>
      <c r="AA973">
        <f t="shared" si="116"/>
        <v>2.3526177732801341E-8</v>
      </c>
    </row>
    <row r="974" spans="19:27" x14ac:dyDescent="0.2">
      <c r="S974">
        <v>-1.5640000000000001E-3</v>
      </c>
      <c r="T974">
        <v>-1.59918E-2</v>
      </c>
      <c r="U974" s="2"/>
      <c r="V974">
        <f t="shared" si="117"/>
        <v>2.9008199999999998E-2</v>
      </c>
      <c r="W974">
        <f t="shared" si="118"/>
        <v>2.9543217544247061E-2</v>
      </c>
      <c r="X974" s="2">
        <f t="shared" si="119"/>
        <v>1.4771608772123532E-2</v>
      </c>
      <c r="Y974" s="2">
        <f t="shared" si="120"/>
        <v>1.4771608772123527E-2</v>
      </c>
      <c r="Z974">
        <f t="shared" si="121"/>
        <v>5.3501754424706283E-4</v>
      </c>
      <c r="AA974">
        <f t="shared" si="116"/>
        <v>2.8624377265215785E-7</v>
      </c>
    </row>
    <row r="975" spans="19:27" x14ac:dyDescent="0.2">
      <c r="S975">
        <v>-1.5629999999999999E-3</v>
      </c>
      <c r="T975">
        <v>-1.6246E-2</v>
      </c>
      <c r="U975" s="2"/>
      <c r="V975">
        <f t="shared" si="117"/>
        <v>2.8753999999999998E-2</v>
      </c>
      <c r="W975">
        <f t="shared" si="118"/>
        <v>2.9543217544247061E-2</v>
      </c>
      <c r="X975" s="2">
        <f t="shared" si="119"/>
        <v>1.4771608772123532E-2</v>
      </c>
      <c r="Y975" s="2">
        <f t="shared" si="120"/>
        <v>1.4771608772123527E-2</v>
      </c>
      <c r="Z975">
        <f t="shared" si="121"/>
        <v>7.8921754424706239E-4</v>
      </c>
      <c r="AA975">
        <f t="shared" si="116"/>
        <v>6.2286433214736393E-7</v>
      </c>
    </row>
    <row r="976" spans="19:27" x14ac:dyDescent="0.2">
      <c r="S976">
        <v>-1.562E-3</v>
      </c>
      <c r="T976">
        <v>-1.6112399999999999E-2</v>
      </c>
      <c r="U976" s="2"/>
      <c r="V976">
        <f t="shared" si="117"/>
        <v>2.8887599999999999E-2</v>
      </c>
      <c r="W976">
        <f t="shared" si="118"/>
        <v>2.9543217544247061E-2</v>
      </c>
      <c r="X976" s="2">
        <f t="shared" si="119"/>
        <v>1.4771608772123532E-2</v>
      </c>
      <c r="Y976" s="2">
        <f t="shared" si="120"/>
        <v>1.4771608772123527E-2</v>
      </c>
      <c r="Z976">
        <f t="shared" si="121"/>
        <v>6.5561754424706131E-4</v>
      </c>
      <c r="AA976">
        <f t="shared" si="116"/>
        <v>4.2983436432454738E-7</v>
      </c>
    </row>
    <row r="977" spans="19:27" x14ac:dyDescent="0.2">
      <c r="S977">
        <v>-1.5610000000000001E-3</v>
      </c>
      <c r="T977">
        <v>-1.5895599999999999E-2</v>
      </c>
      <c r="U977" s="2"/>
      <c r="V977">
        <f t="shared" si="117"/>
        <v>2.9104399999999999E-2</v>
      </c>
      <c r="W977">
        <f t="shared" si="118"/>
        <v>2.9543217544247061E-2</v>
      </c>
      <c r="X977" s="2">
        <f t="shared" si="119"/>
        <v>1.4771608772123532E-2</v>
      </c>
      <c r="Y977" s="2">
        <f t="shared" si="120"/>
        <v>1.4771608772123527E-2</v>
      </c>
      <c r="Z977">
        <f t="shared" si="121"/>
        <v>4.3881754424706168E-4</v>
      </c>
      <c r="AA977">
        <f t="shared" si="116"/>
        <v>1.9256083713902195E-7</v>
      </c>
    </row>
    <row r="978" spans="19:27" x14ac:dyDescent="0.2">
      <c r="S978">
        <v>-1.56E-3</v>
      </c>
      <c r="T978">
        <v>-1.58195E-2</v>
      </c>
      <c r="U978" s="2"/>
      <c r="V978">
        <f t="shared" si="117"/>
        <v>2.9180499999999998E-2</v>
      </c>
      <c r="W978">
        <f t="shared" si="118"/>
        <v>2.9543217544247061E-2</v>
      </c>
      <c r="X978" s="2">
        <f t="shared" si="119"/>
        <v>1.4771608772123532E-2</v>
      </c>
      <c r="Y978" s="2">
        <f t="shared" si="120"/>
        <v>1.4771608772123527E-2</v>
      </c>
      <c r="Z978">
        <f t="shared" si="121"/>
        <v>3.627175442470626E-4</v>
      </c>
      <c r="AA978">
        <f t="shared" si="116"/>
        <v>1.3156401690461981E-7</v>
      </c>
    </row>
    <row r="979" spans="19:27" x14ac:dyDescent="0.2">
      <c r="S979">
        <v>-1.5590000000000001E-3</v>
      </c>
      <c r="T979">
        <v>-1.53931E-2</v>
      </c>
      <c r="U979" s="2"/>
      <c r="V979">
        <f t="shared" si="117"/>
        <v>2.9606899999999998E-2</v>
      </c>
      <c r="W979">
        <f t="shared" si="118"/>
        <v>2.9543217544247061E-2</v>
      </c>
      <c r="X979" s="2">
        <f t="shared" si="119"/>
        <v>1.4771608772123532E-2</v>
      </c>
      <c r="Y979" s="2">
        <f t="shared" si="120"/>
        <v>1.4771608772123527E-2</v>
      </c>
      <c r="Z979">
        <f t="shared" si="121"/>
        <v>-6.3682455752937794E-5</v>
      </c>
      <c r="AA979">
        <f t="shared" si="116"/>
        <v>4.0554551707248796E-9</v>
      </c>
    </row>
    <row r="980" spans="19:27" x14ac:dyDescent="0.2">
      <c r="S980">
        <v>-1.5579999999999999E-3</v>
      </c>
      <c r="T980">
        <v>-1.4213099999999999E-2</v>
      </c>
      <c r="U980" s="2"/>
      <c r="V980">
        <f t="shared" si="117"/>
        <v>3.0786899999999999E-2</v>
      </c>
      <c r="W980">
        <f t="shared" si="118"/>
        <v>2.9543217544247061E-2</v>
      </c>
      <c r="X980" s="2">
        <f t="shared" si="119"/>
        <v>1.4771608772123532E-2</v>
      </c>
      <c r="Y980" s="2">
        <f t="shared" si="120"/>
        <v>1.4771608772123527E-2</v>
      </c>
      <c r="Z980">
        <f t="shared" si="121"/>
        <v>-1.2436824557529383E-3</v>
      </c>
      <c r="AA980">
        <f t="shared" si="116"/>
        <v>1.5467460507476594E-6</v>
      </c>
    </row>
    <row r="981" spans="19:27" x14ac:dyDescent="0.2">
      <c r="S981">
        <v>-1.557E-3</v>
      </c>
      <c r="T981">
        <v>-1.32383E-2</v>
      </c>
      <c r="U981" s="2"/>
      <c r="V981">
        <f t="shared" si="117"/>
        <v>3.1761699999999997E-2</v>
      </c>
      <c r="W981">
        <f t="shared" si="118"/>
        <v>2.9543217544247061E-2</v>
      </c>
      <c r="X981" s="2">
        <f t="shared" si="119"/>
        <v>1.4771608772123532E-2</v>
      </c>
      <c r="Y981" s="2">
        <f t="shared" si="120"/>
        <v>1.4771608772123527E-2</v>
      </c>
      <c r="Z981">
        <f t="shared" si="121"/>
        <v>-2.2184824557529362E-3</v>
      </c>
      <c r="AA981">
        <f t="shared" si="116"/>
        <v>4.9216644064835784E-6</v>
      </c>
    </row>
    <row r="982" spans="19:27" x14ac:dyDescent="0.2">
      <c r="S982">
        <v>-1.5560000000000001E-3</v>
      </c>
      <c r="T982">
        <v>-1.3635100000000001E-2</v>
      </c>
      <c r="U982" s="2"/>
      <c r="V982">
        <f t="shared" si="117"/>
        <v>3.1364900000000001E-2</v>
      </c>
      <c r="W982">
        <f t="shared" si="118"/>
        <v>2.9543217544247061E-2</v>
      </c>
      <c r="X982" s="2">
        <f t="shared" si="119"/>
        <v>1.4771608772123532E-2</v>
      </c>
      <c r="Y982" s="2">
        <f t="shared" si="120"/>
        <v>1.4771608772123527E-2</v>
      </c>
      <c r="Z982">
        <f t="shared" si="121"/>
        <v>-1.8216824557529404E-3</v>
      </c>
      <c r="AA982">
        <f t="shared" si="116"/>
        <v>3.3185269695980637E-6</v>
      </c>
    </row>
    <row r="983" spans="19:27" x14ac:dyDescent="0.2">
      <c r="S983">
        <v>-1.555E-3</v>
      </c>
      <c r="T983">
        <v>-1.39267E-2</v>
      </c>
      <c r="U983" s="2"/>
      <c r="V983">
        <f t="shared" si="117"/>
        <v>3.1073299999999998E-2</v>
      </c>
      <c r="W983">
        <f t="shared" si="118"/>
        <v>2.9543217544247061E-2</v>
      </c>
      <c r="X983" s="2">
        <f t="shared" si="119"/>
        <v>1.4771608772123532E-2</v>
      </c>
      <c r="Y983" s="2">
        <f t="shared" si="120"/>
        <v>1.4771608772123527E-2</v>
      </c>
      <c r="Z983">
        <f t="shared" si="121"/>
        <v>-1.5300824557529374E-3</v>
      </c>
      <c r="AA983">
        <f t="shared" si="116"/>
        <v>2.3411523214029398E-6</v>
      </c>
    </row>
    <row r="984" spans="19:27" x14ac:dyDescent="0.2">
      <c r="S984">
        <v>-1.554E-3</v>
      </c>
      <c r="T984">
        <v>-1.3908E-2</v>
      </c>
      <c r="U984" s="2"/>
      <c r="V984">
        <f t="shared" si="117"/>
        <v>3.1091999999999998E-2</v>
      </c>
      <c r="W984">
        <f t="shared" si="118"/>
        <v>2.9543217544247061E-2</v>
      </c>
      <c r="X984" s="2">
        <f t="shared" si="119"/>
        <v>1.4771608772123532E-2</v>
      </c>
      <c r="Y984" s="2">
        <f t="shared" si="120"/>
        <v>1.4771608772123527E-2</v>
      </c>
      <c r="Z984">
        <f t="shared" si="121"/>
        <v>-1.5487824557529374E-3</v>
      </c>
      <c r="AA984">
        <f t="shared" si="116"/>
        <v>2.3987270952480995E-6</v>
      </c>
    </row>
    <row r="985" spans="19:27" x14ac:dyDescent="0.2">
      <c r="S985">
        <v>-1.5529999999999999E-3</v>
      </c>
      <c r="T985">
        <v>-1.4138899999999999E-2</v>
      </c>
      <c r="U985" s="2"/>
      <c r="V985">
        <f t="shared" si="117"/>
        <v>3.0861099999999999E-2</v>
      </c>
      <c r="W985">
        <f t="shared" si="118"/>
        <v>2.9543217544247061E-2</v>
      </c>
      <c r="X985" s="2">
        <f t="shared" si="119"/>
        <v>1.4771608772123532E-2</v>
      </c>
      <c r="Y985" s="2">
        <f t="shared" si="120"/>
        <v>1.4771608772123527E-2</v>
      </c>
      <c r="Z985">
        <f t="shared" si="121"/>
        <v>-1.3178824557529382E-3</v>
      </c>
      <c r="AA985">
        <f t="shared" si="116"/>
        <v>1.7368141671813952E-6</v>
      </c>
    </row>
    <row r="986" spans="19:27" x14ac:dyDescent="0.2">
      <c r="S986">
        <v>-1.552E-3</v>
      </c>
      <c r="T986">
        <v>-1.39209E-2</v>
      </c>
      <c r="U986" s="2"/>
      <c r="V986">
        <f t="shared" si="117"/>
        <v>3.1079099999999998E-2</v>
      </c>
      <c r="W986">
        <f t="shared" si="118"/>
        <v>2.9543217544247061E-2</v>
      </c>
      <c r="X986" s="2">
        <f t="shared" si="119"/>
        <v>1.4771608772123532E-2</v>
      </c>
      <c r="Y986" s="2">
        <f t="shared" si="120"/>
        <v>1.4771608772123527E-2</v>
      </c>
      <c r="Z986">
        <f t="shared" si="121"/>
        <v>-1.5358824557529377E-3</v>
      </c>
      <c r="AA986">
        <f t="shared" si="116"/>
        <v>2.3589349178896746E-6</v>
      </c>
    </row>
    <row r="987" spans="19:27" x14ac:dyDescent="0.2">
      <c r="S987">
        <v>-1.5510000000000001E-3</v>
      </c>
      <c r="T987">
        <v>-1.4796999999999999E-2</v>
      </c>
      <c r="U987" s="2"/>
      <c r="V987">
        <f t="shared" si="117"/>
        <v>3.0203000000000001E-2</v>
      </c>
      <c r="W987">
        <f t="shared" si="118"/>
        <v>2.9543217544247061E-2</v>
      </c>
      <c r="X987" s="2">
        <f t="shared" si="119"/>
        <v>1.4771608772123532E-2</v>
      </c>
      <c r="Y987" s="2">
        <f t="shared" si="120"/>
        <v>1.4771608772123527E-2</v>
      </c>
      <c r="Z987">
        <f t="shared" si="121"/>
        <v>-6.5978245575293998E-4</v>
      </c>
      <c r="AA987">
        <f t="shared" si="116"/>
        <v>4.3531288891938019E-7</v>
      </c>
    </row>
    <row r="988" spans="19:27" x14ac:dyDescent="0.2">
      <c r="S988">
        <v>-1.5499999999999999E-3</v>
      </c>
      <c r="T988">
        <v>-1.5158899999999999E-2</v>
      </c>
      <c r="U988" s="2"/>
      <c r="V988">
        <f t="shared" si="117"/>
        <v>2.9841099999999999E-2</v>
      </c>
      <c r="W988">
        <f t="shared" si="118"/>
        <v>2.9543217544247061E-2</v>
      </c>
      <c r="X988" s="2">
        <f t="shared" si="119"/>
        <v>1.4771608772123532E-2</v>
      </c>
      <c r="Y988" s="2">
        <f t="shared" si="120"/>
        <v>1.4771608772123527E-2</v>
      </c>
      <c r="Z988">
        <f t="shared" si="121"/>
        <v>-2.9788245575293817E-4</v>
      </c>
      <c r="AA988">
        <f t="shared" si="116"/>
        <v>8.8733957445401166E-8</v>
      </c>
    </row>
    <row r="989" spans="19:27" x14ac:dyDescent="0.2">
      <c r="S989">
        <v>-1.549E-3</v>
      </c>
      <c r="T989">
        <v>-1.57092E-2</v>
      </c>
      <c r="U989" s="2"/>
      <c r="V989">
        <f t="shared" si="117"/>
        <v>2.9290799999999999E-2</v>
      </c>
      <c r="W989">
        <f t="shared" si="118"/>
        <v>2.9543217544247061E-2</v>
      </c>
      <c r="X989" s="2">
        <f t="shared" si="119"/>
        <v>1.4771608772123532E-2</v>
      </c>
      <c r="Y989" s="2">
        <f t="shared" si="120"/>
        <v>1.4771608772123527E-2</v>
      </c>
      <c r="Z989">
        <f t="shared" si="121"/>
        <v>2.5241754424706192E-4</v>
      </c>
      <c r="AA989">
        <f t="shared" si="116"/>
        <v>6.3714616643717467E-8</v>
      </c>
    </row>
    <row r="990" spans="19:27" x14ac:dyDescent="0.2">
      <c r="S990">
        <v>-1.5479999999999999E-3</v>
      </c>
      <c r="T990">
        <v>-1.5693700000000001E-2</v>
      </c>
      <c r="U990" s="2"/>
      <c r="V990">
        <f t="shared" si="117"/>
        <v>2.9306299999999997E-2</v>
      </c>
      <c r="W990">
        <f t="shared" si="118"/>
        <v>2.9543217544247061E-2</v>
      </c>
      <c r="X990" s="2">
        <f t="shared" si="119"/>
        <v>1.4771608772123532E-2</v>
      </c>
      <c r="Y990" s="2">
        <f t="shared" si="120"/>
        <v>1.4771608772123527E-2</v>
      </c>
      <c r="Z990">
        <f t="shared" si="121"/>
        <v>2.3691754424706377E-4</v>
      </c>
      <c r="AA990">
        <f t="shared" si="116"/>
        <v>5.6129922772059416E-8</v>
      </c>
    </row>
    <row r="991" spans="19:27" x14ac:dyDescent="0.2">
      <c r="S991">
        <v>-1.547E-3</v>
      </c>
      <c r="T991">
        <v>-1.5860800000000001E-2</v>
      </c>
      <c r="U991" s="2"/>
      <c r="V991">
        <f t="shared" si="117"/>
        <v>2.9139199999999997E-2</v>
      </c>
      <c r="W991">
        <f t="shared" si="118"/>
        <v>2.9543217544247061E-2</v>
      </c>
      <c r="X991" s="2">
        <f t="shared" si="119"/>
        <v>1.4771608772123532E-2</v>
      </c>
      <c r="Y991" s="2">
        <f t="shared" si="120"/>
        <v>1.4771608772123527E-2</v>
      </c>
      <c r="Z991">
        <f t="shared" si="121"/>
        <v>4.0401754424706365E-4</v>
      </c>
      <c r="AA991">
        <f t="shared" si="116"/>
        <v>1.6323017605942803E-7</v>
      </c>
    </row>
    <row r="992" spans="19:27" x14ac:dyDescent="0.2">
      <c r="S992">
        <v>-1.5460000000000001E-3</v>
      </c>
      <c r="T992">
        <v>-1.6080199999999999E-2</v>
      </c>
      <c r="U992" s="2"/>
      <c r="V992">
        <f t="shared" si="117"/>
        <v>2.8919799999999999E-2</v>
      </c>
      <c r="W992">
        <f t="shared" si="118"/>
        <v>2.9543217544247061E-2</v>
      </c>
      <c r="X992" s="2">
        <f t="shared" si="119"/>
        <v>1.4771608772123532E-2</v>
      </c>
      <c r="Y992" s="2">
        <f t="shared" si="120"/>
        <v>1.4771608772123527E-2</v>
      </c>
      <c r="Z992">
        <f t="shared" si="121"/>
        <v>6.2341754424706172E-4</v>
      </c>
      <c r="AA992">
        <f t="shared" si="116"/>
        <v>3.8864943447503713E-7</v>
      </c>
    </row>
    <row r="993" spans="19:27" x14ac:dyDescent="0.2">
      <c r="S993">
        <v>-1.5449999999999999E-3</v>
      </c>
      <c r="T993">
        <v>-1.6701400000000002E-2</v>
      </c>
      <c r="U993" s="2"/>
      <c r="V993">
        <f t="shared" si="117"/>
        <v>2.8298599999999997E-2</v>
      </c>
      <c r="W993">
        <f t="shared" si="118"/>
        <v>2.9543217544247061E-2</v>
      </c>
      <c r="X993" s="2">
        <f t="shared" si="119"/>
        <v>1.4771608772123532E-2</v>
      </c>
      <c r="Y993" s="2">
        <f t="shared" si="120"/>
        <v>1.4771608772123527E-2</v>
      </c>
      <c r="Z993">
        <f t="shared" si="121"/>
        <v>1.244617544247064E-3</v>
      </c>
      <c r="AA993">
        <f t="shared" si="116"/>
        <v>1.5490728314475925E-6</v>
      </c>
    </row>
    <row r="994" spans="19:27" x14ac:dyDescent="0.2">
      <c r="S994">
        <v>-1.544E-3</v>
      </c>
      <c r="T994">
        <v>-1.6471099999999999E-2</v>
      </c>
      <c r="U994" s="2"/>
      <c r="V994">
        <f t="shared" si="117"/>
        <v>2.8528899999999999E-2</v>
      </c>
      <c r="W994">
        <f t="shared" si="118"/>
        <v>2.9543217544247061E-2</v>
      </c>
      <c r="X994" s="2">
        <f t="shared" si="119"/>
        <v>1.4771608772123532E-2</v>
      </c>
      <c r="Y994" s="2">
        <f t="shared" si="120"/>
        <v>1.4771608772123527E-2</v>
      </c>
      <c r="Z994">
        <f t="shared" si="121"/>
        <v>1.0143175442470613E-3</v>
      </c>
      <c r="AA994">
        <f t="shared" si="116"/>
        <v>1.0288400805673892E-6</v>
      </c>
    </row>
    <row r="995" spans="19:27" x14ac:dyDescent="0.2">
      <c r="S995">
        <v>-1.5430000000000001E-3</v>
      </c>
      <c r="T995">
        <v>-1.6615000000000001E-2</v>
      </c>
      <c r="U995" s="2"/>
      <c r="V995">
        <f t="shared" si="117"/>
        <v>2.8384999999999997E-2</v>
      </c>
      <c r="W995">
        <f t="shared" si="118"/>
        <v>2.9543217544247061E-2</v>
      </c>
      <c r="X995" s="2">
        <f t="shared" si="119"/>
        <v>1.4771608772123532E-2</v>
      </c>
      <c r="Y995" s="2">
        <f t="shared" si="120"/>
        <v>1.4771608772123527E-2</v>
      </c>
      <c r="Z995">
        <f t="shared" si="121"/>
        <v>1.1582175442470637E-3</v>
      </c>
      <c r="AA995">
        <f t="shared" si="116"/>
        <v>1.3414678798016989E-6</v>
      </c>
    </row>
    <row r="996" spans="19:27" x14ac:dyDescent="0.2">
      <c r="S996">
        <v>-1.542E-3</v>
      </c>
      <c r="T996">
        <v>-1.6669199999999999E-2</v>
      </c>
      <c r="U996" s="2"/>
      <c r="V996">
        <f t="shared" si="117"/>
        <v>2.83308E-2</v>
      </c>
      <c r="W996">
        <f t="shared" si="118"/>
        <v>2.9543217544247061E-2</v>
      </c>
      <c r="X996" s="2">
        <f t="shared" si="119"/>
        <v>1.4771608772123532E-2</v>
      </c>
      <c r="Y996" s="2">
        <f t="shared" si="120"/>
        <v>1.4771608772123527E-2</v>
      </c>
      <c r="Z996">
        <f t="shared" si="121"/>
        <v>1.212417544247061E-3</v>
      </c>
      <c r="AA996">
        <f t="shared" si="116"/>
        <v>1.469956301598074E-6</v>
      </c>
    </row>
    <row r="997" spans="19:27" x14ac:dyDescent="0.2">
      <c r="S997">
        <v>-1.5410000000000001E-3</v>
      </c>
      <c r="T997">
        <v>-1.7077499999999999E-2</v>
      </c>
      <c r="U997" s="2"/>
      <c r="V997">
        <f t="shared" si="117"/>
        <v>2.7922499999999999E-2</v>
      </c>
      <c r="W997">
        <f t="shared" si="118"/>
        <v>2.9543217544247061E-2</v>
      </c>
      <c r="X997" s="2">
        <f t="shared" si="119"/>
        <v>1.4771608772123532E-2</v>
      </c>
      <c r="Y997" s="2">
        <f t="shared" si="120"/>
        <v>1.4771608772123527E-2</v>
      </c>
      <c r="Z997">
        <f t="shared" si="121"/>
        <v>1.6207175442470613E-3</v>
      </c>
      <c r="AA997">
        <f t="shared" ref="AA997:AA1060" si="122">Z997^2</f>
        <v>2.6267253582302249E-6</v>
      </c>
    </row>
    <row r="998" spans="19:27" x14ac:dyDescent="0.2">
      <c r="S998">
        <v>-1.5399999999999999E-3</v>
      </c>
      <c r="T998">
        <v>-1.71124E-2</v>
      </c>
      <c r="U998" s="2"/>
      <c r="V998">
        <f t="shared" ref="V998:V1061" si="123">T998+$V$35</f>
        <v>2.7887599999999999E-2</v>
      </c>
      <c r="W998">
        <f t="shared" ref="W998:W1061" si="124">X998+Y998</f>
        <v>2.9543217544247061E-2</v>
      </c>
      <c r="X998" s="2">
        <f t="shared" ref="X998:X1061" si="125">$T$6*EXP(-4*LN(2)*((U998-$T$8)^2)/($T$7^2))+$T$9</f>
        <v>1.4771608772123532E-2</v>
      </c>
      <c r="Y998" s="2">
        <f t="shared" ref="Y998:Y1061" si="126">$U$6*EXP(-4*LN(2)*((U998-$U$8)^2)/($U$7^2))+$U$9</f>
        <v>1.4771608772123527E-2</v>
      </c>
      <c r="Z998">
        <f t="shared" ref="Z998:Z1061" si="127">W998-V998</f>
        <v>1.6556175442470622E-3</v>
      </c>
      <c r="AA998">
        <f t="shared" si="122"/>
        <v>2.7410694528186731E-6</v>
      </c>
    </row>
    <row r="999" spans="19:27" x14ac:dyDescent="0.2">
      <c r="S999">
        <v>-1.539E-3</v>
      </c>
      <c r="T999">
        <v>-1.61595E-2</v>
      </c>
      <c r="U999" s="2"/>
      <c r="V999">
        <f t="shared" si="123"/>
        <v>2.8840499999999998E-2</v>
      </c>
      <c r="W999">
        <f t="shared" si="124"/>
        <v>2.9543217544247061E-2</v>
      </c>
      <c r="X999" s="2">
        <f t="shared" si="125"/>
        <v>1.4771608772123532E-2</v>
      </c>
      <c r="Y999" s="2">
        <f t="shared" si="126"/>
        <v>1.4771608772123527E-2</v>
      </c>
      <c r="Z999">
        <f t="shared" si="127"/>
        <v>7.0271754424706262E-4</v>
      </c>
      <c r="AA999">
        <f t="shared" si="122"/>
        <v>4.9381194699262242E-7</v>
      </c>
    </row>
    <row r="1000" spans="19:27" x14ac:dyDescent="0.2">
      <c r="S1000">
        <v>-1.5380000000000001E-3</v>
      </c>
      <c r="T1000">
        <v>-1.5149900000000001E-2</v>
      </c>
      <c r="U1000" s="2"/>
      <c r="V1000">
        <f t="shared" si="123"/>
        <v>2.9850099999999997E-2</v>
      </c>
      <c r="W1000">
        <f t="shared" si="124"/>
        <v>2.9543217544247061E-2</v>
      </c>
      <c r="X1000" s="2">
        <f t="shared" si="125"/>
        <v>1.4771608772123532E-2</v>
      </c>
      <c r="Y1000" s="2">
        <f t="shared" si="126"/>
        <v>1.4771608772123527E-2</v>
      </c>
      <c r="Z1000">
        <f t="shared" si="127"/>
        <v>-3.0688245575293677E-4</v>
      </c>
      <c r="AA1000">
        <f t="shared" si="122"/>
        <v>9.4176841648953196E-8</v>
      </c>
    </row>
    <row r="1001" spans="19:27" x14ac:dyDescent="0.2">
      <c r="S1001">
        <v>-1.537E-3</v>
      </c>
      <c r="T1001">
        <v>-1.5062799999999999E-2</v>
      </c>
      <c r="U1001" s="2"/>
      <c r="V1001">
        <f t="shared" si="123"/>
        <v>2.9937199999999997E-2</v>
      </c>
      <c r="W1001">
        <f t="shared" si="124"/>
        <v>2.9543217544247061E-2</v>
      </c>
      <c r="X1001" s="2">
        <f t="shared" si="125"/>
        <v>1.4771608772123532E-2</v>
      </c>
      <c r="Y1001" s="2">
        <f t="shared" si="126"/>
        <v>1.4771608772123527E-2</v>
      </c>
      <c r="Z1001">
        <f t="shared" si="127"/>
        <v>-3.9398245575293644E-4</v>
      </c>
      <c r="AA1001">
        <f t="shared" si="122"/>
        <v>1.5522217544111452E-7</v>
      </c>
    </row>
    <row r="1002" spans="19:27" x14ac:dyDescent="0.2">
      <c r="S1002">
        <v>-1.536E-3</v>
      </c>
      <c r="T1002">
        <v>-1.5236299999999999E-2</v>
      </c>
      <c r="U1002" s="2"/>
      <c r="V1002">
        <f t="shared" si="123"/>
        <v>2.9763699999999997E-2</v>
      </c>
      <c r="W1002">
        <f t="shared" si="124"/>
        <v>2.9543217544247061E-2</v>
      </c>
      <c r="X1002" s="2">
        <f t="shared" si="125"/>
        <v>1.4771608772123532E-2</v>
      </c>
      <c r="Y1002" s="2">
        <f t="shared" si="126"/>
        <v>1.4771608772123527E-2</v>
      </c>
      <c r="Z1002">
        <f t="shared" si="127"/>
        <v>-2.204824557529364E-4</v>
      </c>
      <c r="AA1002">
        <f t="shared" si="122"/>
        <v>4.8612513294845558E-8</v>
      </c>
    </row>
    <row r="1003" spans="19:27" x14ac:dyDescent="0.2">
      <c r="S1003">
        <v>-1.5349999999999999E-3</v>
      </c>
      <c r="T1003">
        <v>-1.48518E-2</v>
      </c>
      <c r="U1003" s="2"/>
      <c r="V1003">
        <f t="shared" si="123"/>
        <v>3.01482E-2</v>
      </c>
      <c r="W1003">
        <f t="shared" si="124"/>
        <v>2.9543217544247061E-2</v>
      </c>
      <c r="X1003" s="2">
        <f t="shared" si="125"/>
        <v>1.4771608772123532E-2</v>
      </c>
      <c r="Y1003" s="2">
        <f t="shared" si="126"/>
        <v>1.4771608772123527E-2</v>
      </c>
      <c r="Z1003">
        <f t="shared" si="127"/>
        <v>-6.049824557529393E-4</v>
      </c>
      <c r="AA1003">
        <f t="shared" si="122"/>
        <v>3.6600377176885714E-7</v>
      </c>
    </row>
    <row r="1004" spans="19:27" x14ac:dyDescent="0.2">
      <c r="S1004">
        <v>-1.534E-3</v>
      </c>
      <c r="T1004">
        <v>-1.44867E-2</v>
      </c>
      <c r="U1004" s="2"/>
      <c r="V1004">
        <f t="shared" si="123"/>
        <v>3.05133E-2</v>
      </c>
      <c r="W1004">
        <f t="shared" si="124"/>
        <v>2.9543217544247061E-2</v>
      </c>
      <c r="X1004" s="2">
        <f t="shared" si="125"/>
        <v>1.4771608772123532E-2</v>
      </c>
      <c r="Y1004" s="2">
        <f t="shared" si="126"/>
        <v>1.4771608772123527E-2</v>
      </c>
      <c r="Z1004">
        <f t="shared" si="127"/>
        <v>-9.7008245575293944E-4</v>
      </c>
      <c r="AA1004">
        <f t="shared" si="122"/>
        <v>9.4105997095965374E-7</v>
      </c>
    </row>
    <row r="1005" spans="19:27" x14ac:dyDescent="0.2">
      <c r="S1005">
        <v>-1.5330000000000001E-3</v>
      </c>
      <c r="T1005">
        <v>-1.4172499999999999E-2</v>
      </c>
      <c r="U1005" s="2"/>
      <c r="V1005">
        <f t="shared" si="123"/>
        <v>3.0827500000000001E-2</v>
      </c>
      <c r="W1005">
        <f t="shared" si="124"/>
        <v>2.9543217544247061E-2</v>
      </c>
      <c r="X1005" s="2">
        <f t="shared" si="125"/>
        <v>1.4771608772123532E-2</v>
      </c>
      <c r="Y1005" s="2">
        <f t="shared" si="126"/>
        <v>1.4771608772123527E-2</v>
      </c>
      <c r="Z1005">
        <f t="shared" si="127"/>
        <v>-1.28428245575294E-3</v>
      </c>
      <c r="AA1005">
        <f t="shared" si="122"/>
        <v>1.6493814261548025E-6</v>
      </c>
    </row>
    <row r="1006" spans="19:27" x14ac:dyDescent="0.2">
      <c r="S1006">
        <v>-1.5319999999999999E-3</v>
      </c>
      <c r="T1006">
        <v>-1.4228599999999999E-2</v>
      </c>
      <c r="U1006" s="2"/>
      <c r="V1006">
        <f t="shared" si="123"/>
        <v>3.0771399999999997E-2</v>
      </c>
      <c r="W1006">
        <f t="shared" si="124"/>
        <v>2.9543217544247061E-2</v>
      </c>
      <c r="X1006" s="2">
        <f t="shared" si="125"/>
        <v>1.4771608772123532E-2</v>
      </c>
      <c r="Y1006" s="2">
        <f t="shared" si="126"/>
        <v>1.4771608772123527E-2</v>
      </c>
      <c r="Z1006">
        <f t="shared" si="127"/>
        <v>-1.2281824557529367E-3</v>
      </c>
      <c r="AA1006">
        <f t="shared" si="122"/>
        <v>1.5084321446193142E-6</v>
      </c>
    </row>
    <row r="1007" spans="19:27" x14ac:dyDescent="0.2">
      <c r="S1007">
        <v>-1.531E-3</v>
      </c>
      <c r="T1007">
        <v>-1.42538E-2</v>
      </c>
      <c r="U1007" s="2"/>
      <c r="V1007">
        <f t="shared" si="123"/>
        <v>3.0746199999999998E-2</v>
      </c>
      <c r="W1007">
        <f t="shared" si="124"/>
        <v>2.9543217544247061E-2</v>
      </c>
      <c r="X1007" s="2">
        <f t="shared" si="125"/>
        <v>1.4771608772123532E-2</v>
      </c>
      <c r="Y1007" s="2">
        <f t="shared" si="126"/>
        <v>1.4771608772123527E-2</v>
      </c>
      <c r="Z1007">
        <f t="shared" si="127"/>
        <v>-1.2029824557529371E-3</v>
      </c>
      <c r="AA1007">
        <f t="shared" si="122"/>
        <v>1.4471667888493673E-6</v>
      </c>
    </row>
    <row r="1008" spans="19:27" x14ac:dyDescent="0.2">
      <c r="S1008">
        <v>-1.5299999999999999E-3</v>
      </c>
      <c r="T1008">
        <v>-1.44563E-2</v>
      </c>
      <c r="U1008" s="2"/>
      <c r="V1008">
        <f t="shared" si="123"/>
        <v>3.05437E-2</v>
      </c>
      <c r="W1008">
        <f t="shared" si="124"/>
        <v>2.9543217544247061E-2</v>
      </c>
      <c r="X1008" s="2">
        <f t="shared" si="125"/>
        <v>1.4771608772123532E-2</v>
      </c>
      <c r="Y1008" s="2">
        <f t="shared" si="126"/>
        <v>1.4771608772123527E-2</v>
      </c>
      <c r="Z1008">
        <f t="shared" si="127"/>
        <v>-1.0004824557529393E-3</v>
      </c>
      <c r="AA1008">
        <f t="shared" si="122"/>
        <v>1.0009651442694321E-6</v>
      </c>
    </row>
    <row r="1009" spans="19:27" x14ac:dyDescent="0.2">
      <c r="S1009">
        <v>-1.529E-3</v>
      </c>
      <c r="T1009">
        <v>-1.4430500000000001E-2</v>
      </c>
      <c r="U1009" s="2"/>
      <c r="V1009">
        <f t="shared" si="123"/>
        <v>3.0569499999999999E-2</v>
      </c>
      <c r="W1009">
        <f t="shared" si="124"/>
        <v>2.9543217544247061E-2</v>
      </c>
      <c r="X1009" s="2">
        <f t="shared" si="125"/>
        <v>1.4771608772123532E-2</v>
      </c>
      <c r="Y1009" s="2">
        <f t="shared" si="126"/>
        <v>1.4771608772123527E-2</v>
      </c>
      <c r="Z1009">
        <f t="shared" si="127"/>
        <v>-1.0262824557529387E-3</v>
      </c>
      <c r="AA1009">
        <f t="shared" si="122"/>
        <v>1.0532556789862827E-6</v>
      </c>
    </row>
    <row r="1010" spans="19:27" x14ac:dyDescent="0.2">
      <c r="S1010">
        <v>-1.5280000000000001E-3</v>
      </c>
      <c r="T1010">
        <v>-1.46021E-2</v>
      </c>
      <c r="U1010" s="2"/>
      <c r="V1010">
        <f t="shared" si="123"/>
        <v>3.0397899999999999E-2</v>
      </c>
      <c r="W1010">
        <f t="shared" si="124"/>
        <v>2.9543217544247061E-2</v>
      </c>
      <c r="X1010" s="2">
        <f t="shared" si="125"/>
        <v>1.4771608772123532E-2</v>
      </c>
      <c r="Y1010" s="2">
        <f t="shared" si="126"/>
        <v>1.4771608772123527E-2</v>
      </c>
      <c r="Z1010">
        <f t="shared" si="127"/>
        <v>-8.5468245575293783E-4</v>
      </c>
      <c r="AA1010">
        <f t="shared" si="122"/>
        <v>7.3048210017187252E-7</v>
      </c>
    </row>
    <row r="1011" spans="19:27" x14ac:dyDescent="0.2">
      <c r="S1011">
        <v>-1.5269999999999999E-3</v>
      </c>
      <c r="T1011">
        <v>-1.56337E-2</v>
      </c>
      <c r="U1011" s="2"/>
      <c r="V1011">
        <f t="shared" si="123"/>
        <v>2.9366299999999998E-2</v>
      </c>
      <c r="W1011">
        <f t="shared" si="124"/>
        <v>2.9543217544247061E-2</v>
      </c>
      <c r="X1011" s="2">
        <f t="shared" si="125"/>
        <v>1.4771608772123532E-2</v>
      </c>
      <c r="Y1011" s="2">
        <f t="shared" si="126"/>
        <v>1.4771608772123527E-2</v>
      </c>
      <c r="Z1011">
        <f t="shared" si="127"/>
        <v>1.7691754424706274E-4</v>
      </c>
      <c r="AA1011">
        <f t="shared" si="122"/>
        <v>3.12998174624114E-8</v>
      </c>
    </row>
    <row r="1012" spans="19:27" x14ac:dyDescent="0.2">
      <c r="S1012">
        <v>-1.526E-3</v>
      </c>
      <c r="T1012">
        <v>-1.66176E-2</v>
      </c>
      <c r="U1012" s="2"/>
      <c r="V1012">
        <f t="shared" si="123"/>
        <v>2.8382399999999999E-2</v>
      </c>
      <c r="W1012">
        <f t="shared" si="124"/>
        <v>2.9543217544247061E-2</v>
      </c>
      <c r="X1012" s="2">
        <f t="shared" si="125"/>
        <v>1.4771608772123532E-2</v>
      </c>
      <c r="Y1012" s="2">
        <f t="shared" si="126"/>
        <v>1.4771608772123527E-2</v>
      </c>
      <c r="Z1012">
        <f t="shared" si="127"/>
        <v>1.1608175442470621E-3</v>
      </c>
      <c r="AA1012">
        <f t="shared" si="122"/>
        <v>1.3474973710317799E-6</v>
      </c>
    </row>
    <row r="1013" spans="19:27" x14ac:dyDescent="0.2">
      <c r="S1013">
        <v>-1.5250000000000001E-3</v>
      </c>
      <c r="T1013">
        <v>-1.6874299999999998E-2</v>
      </c>
      <c r="U1013" s="2"/>
      <c r="V1013">
        <f t="shared" si="123"/>
        <v>2.81257E-2</v>
      </c>
      <c r="W1013">
        <f t="shared" si="124"/>
        <v>2.9543217544247061E-2</v>
      </c>
      <c r="X1013" s="2">
        <f t="shared" si="125"/>
        <v>1.4771608772123532E-2</v>
      </c>
      <c r="Y1013" s="2">
        <f t="shared" si="126"/>
        <v>1.4771608772123527E-2</v>
      </c>
      <c r="Z1013">
        <f t="shared" si="127"/>
        <v>1.4175175442470607E-3</v>
      </c>
      <c r="AA1013">
        <f t="shared" si="122"/>
        <v>2.0093559882482177E-6</v>
      </c>
    </row>
    <row r="1014" spans="19:27" x14ac:dyDescent="0.2">
      <c r="S1014">
        <v>-1.524E-3</v>
      </c>
      <c r="T1014">
        <v>-1.56273E-2</v>
      </c>
      <c r="U1014" s="2"/>
      <c r="V1014">
        <f t="shared" si="123"/>
        <v>2.9372699999999998E-2</v>
      </c>
      <c r="W1014">
        <f t="shared" si="124"/>
        <v>2.9543217544247061E-2</v>
      </c>
      <c r="X1014" s="2">
        <f t="shared" si="125"/>
        <v>1.4771608772123532E-2</v>
      </c>
      <c r="Y1014" s="2">
        <f t="shared" si="126"/>
        <v>1.4771608772123527E-2</v>
      </c>
      <c r="Z1014">
        <f t="shared" si="127"/>
        <v>1.7051754424706259E-4</v>
      </c>
      <c r="AA1014">
        <f t="shared" si="122"/>
        <v>2.9076232896048947E-8</v>
      </c>
    </row>
    <row r="1015" spans="19:27" x14ac:dyDescent="0.2">
      <c r="S1015">
        <v>-1.523E-3</v>
      </c>
      <c r="T1015">
        <v>-1.50563E-2</v>
      </c>
      <c r="U1015" s="2"/>
      <c r="V1015">
        <f t="shared" si="123"/>
        <v>2.9943699999999997E-2</v>
      </c>
      <c r="W1015">
        <f t="shared" si="124"/>
        <v>2.9543217544247061E-2</v>
      </c>
      <c r="X1015" s="2">
        <f t="shared" si="125"/>
        <v>1.4771608772123532E-2</v>
      </c>
      <c r="Y1015" s="2">
        <f t="shared" si="126"/>
        <v>1.4771608772123527E-2</v>
      </c>
      <c r="Z1015">
        <f t="shared" si="127"/>
        <v>-4.0048245575293601E-4</v>
      </c>
      <c r="AA1015">
        <f t="shared" si="122"/>
        <v>1.6038619736590234E-7</v>
      </c>
    </row>
    <row r="1016" spans="19:27" x14ac:dyDescent="0.2">
      <c r="S1016">
        <v>-1.5219999999999999E-3</v>
      </c>
      <c r="T1016">
        <v>-1.5011200000000001E-2</v>
      </c>
      <c r="U1016" s="2"/>
      <c r="V1016">
        <f t="shared" si="123"/>
        <v>2.9988799999999996E-2</v>
      </c>
      <c r="W1016">
        <f t="shared" si="124"/>
        <v>2.9543217544247061E-2</v>
      </c>
      <c r="X1016" s="2">
        <f t="shared" si="125"/>
        <v>1.4771608772123532E-2</v>
      </c>
      <c r="Y1016" s="2">
        <f t="shared" si="126"/>
        <v>1.4771608772123527E-2</v>
      </c>
      <c r="Z1016">
        <f t="shared" si="127"/>
        <v>-4.4558245575293531E-4</v>
      </c>
      <c r="AA1016">
        <f t="shared" si="122"/>
        <v>1.9854372487481657E-7</v>
      </c>
    </row>
    <row r="1017" spans="19:27" x14ac:dyDescent="0.2">
      <c r="S1017">
        <v>-1.521E-3</v>
      </c>
      <c r="T1017">
        <v>-1.47776E-2</v>
      </c>
      <c r="U1017" s="2"/>
      <c r="V1017">
        <f t="shared" si="123"/>
        <v>3.0222399999999996E-2</v>
      </c>
      <c r="W1017">
        <f t="shared" si="124"/>
        <v>2.9543217544247061E-2</v>
      </c>
      <c r="X1017" s="2">
        <f t="shared" si="125"/>
        <v>1.4771608772123532E-2</v>
      </c>
      <c r="Y1017" s="2">
        <f t="shared" si="126"/>
        <v>1.4771608772123527E-2</v>
      </c>
      <c r="Z1017">
        <f t="shared" si="127"/>
        <v>-6.7918245575293579E-4</v>
      </c>
      <c r="AA1017">
        <f t="shared" si="122"/>
        <v>4.6128880820258856E-7</v>
      </c>
    </row>
    <row r="1018" spans="19:27" x14ac:dyDescent="0.2">
      <c r="S1018">
        <v>-1.5200000000000001E-3</v>
      </c>
      <c r="T1018">
        <v>-1.4546699999999999E-2</v>
      </c>
      <c r="U1018" s="2"/>
      <c r="V1018">
        <f t="shared" si="123"/>
        <v>3.0453299999999999E-2</v>
      </c>
      <c r="W1018">
        <f t="shared" si="124"/>
        <v>2.9543217544247061E-2</v>
      </c>
      <c r="X1018" s="2">
        <f t="shared" si="125"/>
        <v>1.4771608772123532E-2</v>
      </c>
      <c r="Y1018" s="2">
        <f t="shared" si="126"/>
        <v>1.4771608772123527E-2</v>
      </c>
      <c r="Z1018">
        <f t="shared" si="127"/>
        <v>-9.1008245575293842E-4</v>
      </c>
      <c r="AA1018">
        <f t="shared" si="122"/>
        <v>8.2825007626929912E-7</v>
      </c>
    </row>
    <row r="1019" spans="19:27" x14ac:dyDescent="0.2">
      <c r="S1019">
        <v>-1.519E-3</v>
      </c>
      <c r="T1019">
        <v>-1.41712E-2</v>
      </c>
      <c r="U1019" s="2"/>
      <c r="V1019">
        <f t="shared" si="123"/>
        <v>3.0828799999999996E-2</v>
      </c>
      <c r="W1019">
        <f t="shared" si="124"/>
        <v>2.9543217544247061E-2</v>
      </c>
      <c r="X1019" s="2">
        <f t="shared" si="125"/>
        <v>1.4771608772123532E-2</v>
      </c>
      <c r="Y1019" s="2">
        <f t="shared" si="126"/>
        <v>1.4771608772123527E-2</v>
      </c>
      <c r="Z1019">
        <f t="shared" si="127"/>
        <v>-1.2855824557529358E-3</v>
      </c>
      <c r="AA1019">
        <f t="shared" si="122"/>
        <v>1.652722250539749E-6</v>
      </c>
    </row>
    <row r="1020" spans="19:27" x14ac:dyDescent="0.2">
      <c r="S1020">
        <v>-1.518E-3</v>
      </c>
      <c r="T1020">
        <v>-1.4257000000000001E-2</v>
      </c>
      <c r="U1020" s="2"/>
      <c r="V1020">
        <f t="shared" si="123"/>
        <v>3.0742999999999999E-2</v>
      </c>
      <c r="W1020">
        <f t="shared" si="124"/>
        <v>2.9543217544247061E-2</v>
      </c>
      <c r="X1020" s="2">
        <f t="shared" si="125"/>
        <v>1.4771608772123532E-2</v>
      </c>
      <c r="Y1020" s="2">
        <f t="shared" si="126"/>
        <v>1.4771608772123527E-2</v>
      </c>
      <c r="Z1020">
        <f t="shared" si="127"/>
        <v>-1.1997824557529388E-3</v>
      </c>
      <c r="AA1020">
        <f t="shared" si="122"/>
        <v>1.4394779411325525E-6</v>
      </c>
    </row>
    <row r="1021" spans="19:27" x14ac:dyDescent="0.2">
      <c r="S1021">
        <v>-1.5169999999999999E-3</v>
      </c>
      <c r="T1021">
        <v>-1.4597000000000001E-2</v>
      </c>
      <c r="U1021" s="2"/>
      <c r="V1021">
        <f t="shared" si="123"/>
        <v>3.0402999999999999E-2</v>
      </c>
      <c r="W1021">
        <f t="shared" si="124"/>
        <v>2.9543217544247061E-2</v>
      </c>
      <c r="X1021" s="2">
        <f t="shared" si="125"/>
        <v>1.4771608772123532E-2</v>
      </c>
      <c r="Y1021" s="2">
        <f t="shared" si="126"/>
        <v>1.4771608772123527E-2</v>
      </c>
      <c r="Z1021">
        <f t="shared" si="127"/>
        <v>-8.5978245575293877E-4</v>
      </c>
      <c r="AA1021">
        <f t="shared" si="122"/>
        <v>7.3922587122055413E-7</v>
      </c>
    </row>
    <row r="1022" spans="19:27" x14ac:dyDescent="0.2">
      <c r="S1022">
        <v>-1.516E-3</v>
      </c>
      <c r="T1022">
        <v>-1.50118E-2</v>
      </c>
      <c r="U1022" s="2"/>
      <c r="V1022">
        <f t="shared" si="123"/>
        <v>2.99882E-2</v>
      </c>
      <c r="W1022">
        <f t="shared" si="124"/>
        <v>2.9543217544247061E-2</v>
      </c>
      <c r="X1022" s="2">
        <f t="shared" si="125"/>
        <v>1.4771608772123532E-2</v>
      </c>
      <c r="Y1022" s="2">
        <f t="shared" si="126"/>
        <v>1.4771608772123527E-2</v>
      </c>
      <c r="Z1022">
        <f t="shared" si="127"/>
        <v>-4.4498245575293888E-4</v>
      </c>
      <c r="AA1022">
        <f t="shared" si="122"/>
        <v>1.9800938592791621E-7</v>
      </c>
    </row>
    <row r="1023" spans="19:27" x14ac:dyDescent="0.2">
      <c r="S1023">
        <v>-1.5150000000000001E-3</v>
      </c>
      <c r="T1023">
        <v>-1.4933699999999999E-2</v>
      </c>
      <c r="U1023" s="2"/>
      <c r="V1023">
        <f t="shared" si="123"/>
        <v>3.0066299999999997E-2</v>
      </c>
      <c r="W1023">
        <f t="shared" si="124"/>
        <v>2.9543217544247061E-2</v>
      </c>
      <c r="X1023" s="2">
        <f t="shared" si="125"/>
        <v>1.4771608772123532E-2</v>
      </c>
      <c r="Y1023" s="2">
        <f t="shared" si="126"/>
        <v>1.4771608772123527E-2</v>
      </c>
      <c r="Z1023">
        <f t="shared" si="127"/>
        <v>-5.2308245575293649E-4</v>
      </c>
      <c r="AA1023">
        <f t="shared" si="122"/>
        <v>2.7361525551652279E-7</v>
      </c>
    </row>
    <row r="1024" spans="19:27" x14ac:dyDescent="0.2">
      <c r="S1024">
        <v>-1.5139999999999999E-3</v>
      </c>
      <c r="T1024">
        <v>-1.5363399999999999E-2</v>
      </c>
      <c r="U1024" s="2"/>
      <c r="V1024">
        <f t="shared" si="123"/>
        <v>2.9636599999999999E-2</v>
      </c>
      <c r="W1024">
        <f t="shared" si="124"/>
        <v>2.9543217544247061E-2</v>
      </c>
      <c r="X1024" s="2">
        <f t="shared" si="125"/>
        <v>1.4771608772123532E-2</v>
      </c>
      <c r="Y1024" s="2">
        <f t="shared" si="126"/>
        <v>1.4771608772123527E-2</v>
      </c>
      <c r="Z1024">
        <f t="shared" si="127"/>
        <v>-9.3382455752938354E-5</v>
      </c>
      <c r="AA1024">
        <f t="shared" si="122"/>
        <v>8.7202830424494901E-9</v>
      </c>
    </row>
    <row r="1025" spans="19:27" x14ac:dyDescent="0.2">
      <c r="S1025">
        <v>-1.513E-3</v>
      </c>
      <c r="T1025">
        <v>-1.5643399999999998E-2</v>
      </c>
      <c r="U1025" s="2"/>
      <c r="V1025">
        <f t="shared" si="123"/>
        <v>2.93566E-2</v>
      </c>
      <c r="W1025">
        <f t="shared" si="124"/>
        <v>2.9543217544247061E-2</v>
      </c>
      <c r="X1025" s="2">
        <f t="shared" si="125"/>
        <v>1.4771608772123532E-2</v>
      </c>
      <c r="Y1025" s="2">
        <f t="shared" si="126"/>
        <v>1.4771608772123527E-2</v>
      </c>
      <c r="Z1025">
        <f t="shared" si="127"/>
        <v>1.8661754424706065E-4</v>
      </c>
      <c r="AA1025">
        <f t="shared" si="122"/>
        <v>3.482610782080364E-8</v>
      </c>
    </row>
    <row r="1026" spans="19:27" x14ac:dyDescent="0.2">
      <c r="S1026">
        <v>-1.5120000000000001E-3</v>
      </c>
      <c r="T1026">
        <v>-1.5771799999999999E-2</v>
      </c>
      <c r="U1026" s="2"/>
      <c r="V1026">
        <f t="shared" si="123"/>
        <v>2.9228199999999999E-2</v>
      </c>
      <c r="W1026">
        <f t="shared" si="124"/>
        <v>2.9543217544247061E-2</v>
      </c>
      <c r="X1026" s="2">
        <f t="shared" si="125"/>
        <v>1.4771608772123532E-2</v>
      </c>
      <c r="Y1026" s="2">
        <f t="shared" si="126"/>
        <v>1.4771608772123527E-2</v>
      </c>
      <c r="Z1026">
        <f t="shared" si="127"/>
        <v>3.1501754424706138E-4</v>
      </c>
      <c r="AA1026">
        <f t="shared" si="122"/>
        <v>9.923605318344928E-8</v>
      </c>
    </row>
    <row r="1027" spans="19:27" x14ac:dyDescent="0.2">
      <c r="S1027">
        <v>-1.511E-3</v>
      </c>
      <c r="T1027">
        <v>-1.6216899999999999E-2</v>
      </c>
      <c r="U1027" s="2"/>
      <c r="V1027">
        <f t="shared" si="123"/>
        <v>2.8783099999999999E-2</v>
      </c>
      <c r="W1027">
        <f t="shared" si="124"/>
        <v>2.9543217544247061E-2</v>
      </c>
      <c r="X1027" s="2">
        <f t="shared" si="125"/>
        <v>1.4771608772123532E-2</v>
      </c>
      <c r="Y1027" s="2">
        <f t="shared" si="126"/>
        <v>1.4771608772123527E-2</v>
      </c>
      <c r="Z1027">
        <f t="shared" si="127"/>
        <v>7.6011754424706174E-4</v>
      </c>
      <c r="AA1027">
        <f t="shared" si="122"/>
        <v>5.7777868107218389E-7</v>
      </c>
    </row>
    <row r="1028" spans="19:27" x14ac:dyDescent="0.2">
      <c r="S1028">
        <v>-1.5100000000000001E-3</v>
      </c>
      <c r="T1028">
        <v>-1.6123999999999999E-2</v>
      </c>
      <c r="U1028" s="2"/>
      <c r="V1028">
        <f t="shared" si="123"/>
        <v>2.8875999999999999E-2</v>
      </c>
      <c r="W1028">
        <f t="shared" si="124"/>
        <v>2.9543217544247061E-2</v>
      </c>
      <c r="X1028" s="2">
        <f t="shared" si="125"/>
        <v>1.4771608772123532E-2</v>
      </c>
      <c r="Y1028" s="2">
        <f t="shared" si="126"/>
        <v>1.4771608772123527E-2</v>
      </c>
      <c r="Z1028">
        <f t="shared" si="127"/>
        <v>6.6721754424706181E-4</v>
      </c>
      <c r="AA1028">
        <f t="shared" si="122"/>
        <v>4.4517925135107986E-7</v>
      </c>
    </row>
    <row r="1029" spans="19:27" x14ac:dyDescent="0.2">
      <c r="S1029">
        <v>-1.5089999999999999E-3</v>
      </c>
      <c r="T1029">
        <v>-1.6090500000000001E-2</v>
      </c>
      <c r="U1029" s="2"/>
      <c r="V1029">
        <f t="shared" si="123"/>
        <v>2.8909499999999998E-2</v>
      </c>
      <c r="W1029">
        <f t="shared" si="124"/>
        <v>2.9543217544247061E-2</v>
      </c>
      <c r="X1029" s="2">
        <f t="shared" si="125"/>
        <v>1.4771608772123532E-2</v>
      </c>
      <c r="Y1029" s="2">
        <f t="shared" si="126"/>
        <v>1.4771608772123527E-2</v>
      </c>
      <c r="Z1029">
        <f t="shared" si="127"/>
        <v>6.33717544247063E-4</v>
      </c>
      <c r="AA1029">
        <f t="shared" si="122"/>
        <v>4.0159792588652828E-7</v>
      </c>
    </row>
    <row r="1030" spans="19:27" x14ac:dyDescent="0.2">
      <c r="S1030">
        <v>-1.508E-3</v>
      </c>
      <c r="T1030">
        <v>-1.6461400000000001E-2</v>
      </c>
      <c r="U1030" s="2"/>
      <c r="V1030">
        <f t="shared" si="123"/>
        <v>2.8538599999999997E-2</v>
      </c>
      <c r="W1030">
        <f t="shared" si="124"/>
        <v>2.9543217544247061E-2</v>
      </c>
      <c r="X1030" s="2">
        <f t="shared" si="125"/>
        <v>1.4771608772123532E-2</v>
      </c>
      <c r="Y1030" s="2">
        <f t="shared" si="126"/>
        <v>1.4771608772123527E-2</v>
      </c>
      <c r="Z1030">
        <f t="shared" si="127"/>
        <v>1.0046175442470634E-3</v>
      </c>
      <c r="AA1030">
        <f t="shared" si="122"/>
        <v>1.0092564102090004E-6</v>
      </c>
    </row>
    <row r="1031" spans="19:27" x14ac:dyDescent="0.2">
      <c r="S1031">
        <v>-1.5070000000000001E-3</v>
      </c>
      <c r="T1031">
        <v>-1.66737E-2</v>
      </c>
      <c r="U1031" s="2"/>
      <c r="V1031">
        <f t="shared" si="123"/>
        <v>2.8326299999999999E-2</v>
      </c>
      <c r="W1031">
        <f t="shared" si="124"/>
        <v>2.9543217544247061E-2</v>
      </c>
      <c r="X1031" s="2">
        <f t="shared" si="125"/>
        <v>1.4771608772123532E-2</v>
      </c>
      <c r="Y1031" s="2">
        <f t="shared" si="126"/>
        <v>1.4771608772123527E-2</v>
      </c>
      <c r="Z1031">
        <f t="shared" si="127"/>
        <v>1.216917544247062E-3</v>
      </c>
      <c r="AA1031">
        <f t="shared" si="122"/>
        <v>1.4808883094963E-6</v>
      </c>
    </row>
    <row r="1032" spans="19:27" x14ac:dyDescent="0.2">
      <c r="S1032">
        <v>-1.506E-3</v>
      </c>
      <c r="T1032">
        <v>-1.64685E-2</v>
      </c>
      <c r="U1032" s="2"/>
      <c r="V1032">
        <f t="shared" si="123"/>
        <v>2.8531499999999998E-2</v>
      </c>
      <c r="W1032">
        <f t="shared" si="124"/>
        <v>2.9543217544247061E-2</v>
      </c>
      <c r="X1032" s="2">
        <f t="shared" si="125"/>
        <v>1.4771608772123532E-2</v>
      </c>
      <c r="Y1032" s="2">
        <f t="shared" si="126"/>
        <v>1.4771608772123527E-2</v>
      </c>
      <c r="Z1032">
        <f t="shared" si="127"/>
        <v>1.0117175442470629E-3</v>
      </c>
      <c r="AA1032">
        <f t="shared" si="122"/>
        <v>1.0235723893373075E-6</v>
      </c>
    </row>
    <row r="1033" spans="19:27" x14ac:dyDescent="0.2">
      <c r="S1033">
        <v>-1.505E-3</v>
      </c>
      <c r="T1033">
        <v>-1.6229199999999999E-2</v>
      </c>
      <c r="U1033" s="2"/>
      <c r="V1033">
        <f t="shared" si="123"/>
        <v>2.8770799999999999E-2</v>
      </c>
      <c r="W1033">
        <f t="shared" si="124"/>
        <v>2.9543217544247061E-2</v>
      </c>
      <c r="X1033" s="2">
        <f t="shared" si="125"/>
        <v>1.4771608772123532E-2</v>
      </c>
      <c r="Y1033" s="2">
        <f t="shared" si="126"/>
        <v>1.4771608772123527E-2</v>
      </c>
      <c r="Z1033">
        <f t="shared" si="127"/>
        <v>7.7241754424706155E-4</v>
      </c>
      <c r="AA1033">
        <f t="shared" si="122"/>
        <v>5.9662886266066126E-7</v>
      </c>
    </row>
    <row r="1034" spans="19:27" x14ac:dyDescent="0.2">
      <c r="S1034">
        <v>-1.5039999999999999E-3</v>
      </c>
      <c r="T1034">
        <v>-1.5931799999999999E-2</v>
      </c>
      <c r="U1034" s="2"/>
      <c r="V1034">
        <f t="shared" si="123"/>
        <v>2.9068199999999999E-2</v>
      </c>
      <c r="W1034">
        <f t="shared" si="124"/>
        <v>2.9543217544247061E-2</v>
      </c>
      <c r="X1034" s="2">
        <f t="shared" si="125"/>
        <v>1.4771608772123532E-2</v>
      </c>
      <c r="Y1034" s="2">
        <f t="shared" si="126"/>
        <v>1.4771608772123527E-2</v>
      </c>
      <c r="Z1034">
        <f t="shared" si="127"/>
        <v>4.750175442470618E-4</v>
      </c>
      <c r="AA1034">
        <f t="shared" si="122"/>
        <v>2.2564166734250933E-7</v>
      </c>
    </row>
    <row r="1035" spans="19:27" x14ac:dyDescent="0.2">
      <c r="S1035">
        <v>-1.503E-3</v>
      </c>
      <c r="T1035">
        <v>-1.57389E-2</v>
      </c>
      <c r="U1035" s="2"/>
      <c r="V1035">
        <f t="shared" si="123"/>
        <v>2.9261099999999998E-2</v>
      </c>
      <c r="W1035">
        <f t="shared" si="124"/>
        <v>2.9543217544247061E-2</v>
      </c>
      <c r="X1035" s="2">
        <f t="shared" si="125"/>
        <v>1.4771608772123532E-2</v>
      </c>
      <c r="Y1035" s="2">
        <f t="shared" si="126"/>
        <v>1.4771608772123527E-2</v>
      </c>
      <c r="Z1035">
        <f t="shared" si="127"/>
        <v>2.8211754424706248E-4</v>
      </c>
      <c r="AA1035">
        <f t="shared" si="122"/>
        <v>7.9590308771993258E-8</v>
      </c>
    </row>
    <row r="1036" spans="19:27" x14ac:dyDescent="0.2">
      <c r="S1036">
        <v>-1.5020000000000001E-3</v>
      </c>
      <c r="T1036">
        <v>-1.49654E-2</v>
      </c>
      <c r="U1036" s="2"/>
      <c r="V1036">
        <f t="shared" si="123"/>
        <v>3.0034599999999998E-2</v>
      </c>
      <c r="W1036">
        <f t="shared" si="124"/>
        <v>2.9543217544247061E-2</v>
      </c>
      <c r="X1036" s="2">
        <f t="shared" si="125"/>
        <v>1.4771608772123532E-2</v>
      </c>
      <c r="Y1036" s="2">
        <f t="shared" si="126"/>
        <v>1.4771608772123527E-2</v>
      </c>
      <c r="Z1036">
        <f t="shared" si="127"/>
        <v>-4.913824557529374E-4</v>
      </c>
      <c r="AA1036">
        <f t="shared" si="122"/>
        <v>2.414567178217875E-7</v>
      </c>
    </row>
    <row r="1037" spans="19:27" x14ac:dyDescent="0.2">
      <c r="S1037">
        <v>-1.5009999999999999E-3</v>
      </c>
      <c r="T1037">
        <v>-1.42525E-2</v>
      </c>
      <c r="U1037" s="2"/>
      <c r="V1037">
        <f t="shared" si="123"/>
        <v>3.0747499999999997E-2</v>
      </c>
      <c r="W1037">
        <f t="shared" si="124"/>
        <v>2.9543217544247061E-2</v>
      </c>
      <c r="X1037" s="2">
        <f t="shared" si="125"/>
        <v>1.4771608772123532E-2</v>
      </c>
      <c r="Y1037" s="2">
        <f t="shared" si="126"/>
        <v>1.4771608772123527E-2</v>
      </c>
      <c r="Z1037">
        <f t="shared" si="127"/>
        <v>-1.2042824557529364E-3</v>
      </c>
      <c r="AA1037">
        <f t="shared" si="122"/>
        <v>1.4502962332343231E-6</v>
      </c>
    </row>
    <row r="1038" spans="19:27" x14ac:dyDescent="0.2">
      <c r="S1038">
        <v>-1.5E-3</v>
      </c>
      <c r="T1038">
        <v>-1.36744E-2</v>
      </c>
      <c r="U1038" s="2"/>
      <c r="V1038">
        <f t="shared" si="123"/>
        <v>3.1325599999999995E-2</v>
      </c>
      <c r="W1038">
        <f t="shared" si="124"/>
        <v>2.9543217544247061E-2</v>
      </c>
      <c r="X1038" s="2">
        <f t="shared" si="125"/>
        <v>1.4771608772123532E-2</v>
      </c>
      <c r="Y1038" s="2">
        <f t="shared" si="126"/>
        <v>1.4771608772123527E-2</v>
      </c>
      <c r="Z1038">
        <f t="shared" si="127"/>
        <v>-1.7823824557529344E-3</v>
      </c>
      <c r="AA1038">
        <f t="shared" si="122"/>
        <v>3.1768872185758613E-6</v>
      </c>
    </row>
    <row r="1039" spans="19:27" x14ac:dyDescent="0.2">
      <c r="S1039">
        <v>-1.4989999999999999E-3</v>
      </c>
      <c r="T1039">
        <v>-1.3566699999999999E-2</v>
      </c>
      <c r="U1039" s="2"/>
      <c r="V1039">
        <f t="shared" si="123"/>
        <v>3.1433299999999997E-2</v>
      </c>
      <c r="W1039">
        <f t="shared" si="124"/>
        <v>2.9543217544247061E-2</v>
      </c>
      <c r="X1039" s="2">
        <f t="shared" si="125"/>
        <v>1.4771608772123532E-2</v>
      </c>
      <c r="Y1039" s="2">
        <f t="shared" si="126"/>
        <v>1.4771608772123527E-2</v>
      </c>
      <c r="Z1039">
        <f t="shared" si="127"/>
        <v>-1.8900824557529367E-3</v>
      </c>
      <c r="AA1039">
        <f t="shared" si="122"/>
        <v>3.5724116895450516E-6</v>
      </c>
    </row>
    <row r="1040" spans="19:27" x14ac:dyDescent="0.2">
      <c r="S1040">
        <v>-1.498E-3</v>
      </c>
      <c r="T1040">
        <v>-1.4315700000000001E-2</v>
      </c>
      <c r="U1040" s="2"/>
      <c r="V1040">
        <f t="shared" si="123"/>
        <v>3.0684299999999998E-2</v>
      </c>
      <c r="W1040">
        <f t="shared" si="124"/>
        <v>2.9543217544247061E-2</v>
      </c>
      <c r="X1040" s="2">
        <f t="shared" si="125"/>
        <v>1.4771608772123532E-2</v>
      </c>
      <c r="Y1040" s="2">
        <f t="shared" si="126"/>
        <v>1.4771608772123527E-2</v>
      </c>
      <c r="Z1040">
        <f t="shared" si="127"/>
        <v>-1.141082455752937E-3</v>
      </c>
      <c r="AA1040">
        <f t="shared" si="122"/>
        <v>1.3020691708271535E-6</v>
      </c>
    </row>
    <row r="1041" spans="19:27" x14ac:dyDescent="0.2">
      <c r="S1041">
        <v>-1.4970000000000001E-3</v>
      </c>
      <c r="T1041">
        <v>-1.5171799999999999E-2</v>
      </c>
      <c r="U1041" s="2"/>
      <c r="V1041">
        <f t="shared" si="123"/>
        <v>2.9828199999999999E-2</v>
      </c>
      <c r="W1041">
        <f t="shared" si="124"/>
        <v>2.9543217544247061E-2</v>
      </c>
      <c r="X1041" s="2">
        <f t="shared" si="125"/>
        <v>1.4771608772123532E-2</v>
      </c>
      <c r="Y1041" s="2">
        <f t="shared" si="126"/>
        <v>1.4771608772123527E-2</v>
      </c>
      <c r="Z1041">
        <f t="shared" si="127"/>
        <v>-2.8498245575293846E-4</v>
      </c>
      <c r="AA1041">
        <f t="shared" si="122"/>
        <v>8.121500008697553E-8</v>
      </c>
    </row>
    <row r="1042" spans="19:27" x14ac:dyDescent="0.2">
      <c r="S1042">
        <v>-1.4959999999999999E-3</v>
      </c>
      <c r="T1042">
        <v>-1.58189E-2</v>
      </c>
      <c r="U1042" s="2"/>
      <c r="V1042">
        <f t="shared" si="123"/>
        <v>2.9181099999999998E-2</v>
      </c>
      <c r="W1042">
        <f t="shared" si="124"/>
        <v>2.9543217544247061E-2</v>
      </c>
      <c r="X1042" s="2">
        <f t="shared" si="125"/>
        <v>1.4771608772123532E-2</v>
      </c>
      <c r="Y1042" s="2">
        <f t="shared" si="126"/>
        <v>1.4771608772123527E-2</v>
      </c>
      <c r="Z1042">
        <f t="shared" si="127"/>
        <v>3.6211754424706269E-4</v>
      </c>
      <c r="AA1042">
        <f t="shared" si="122"/>
        <v>1.3112911585152342E-7</v>
      </c>
    </row>
    <row r="1043" spans="19:27" x14ac:dyDescent="0.2">
      <c r="S1043">
        <v>-1.495E-3</v>
      </c>
      <c r="T1043">
        <v>-1.6513699999999999E-2</v>
      </c>
      <c r="U1043" s="2"/>
      <c r="V1043">
        <f t="shared" si="123"/>
        <v>2.8486299999999999E-2</v>
      </c>
      <c r="W1043">
        <f t="shared" si="124"/>
        <v>2.9543217544247061E-2</v>
      </c>
      <c r="X1043" s="2">
        <f t="shared" si="125"/>
        <v>1.4771608772123532E-2</v>
      </c>
      <c r="Y1043" s="2">
        <f t="shared" si="126"/>
        <v>1.4771608772123527E-2</v>
      </c>
      <c r="Z1043">
        <f t="shared" si="127"/>
        <v>1.0569175442470616E-3</v>
      </c>
      <c r="AA1043">
        <f t="shared" si="122"/>
        <v>1.1170746953372395E-6</v>
      </c>
    </row>
    <row r="1044" spans="19:27" x14ac:dyDescent="0.2">
      <c r="S1044">
        <v>-1.4940000000000001E-3</v>
      </c>
      <c r="T1044">
        <v>-1.68221E-2</v>
      </c>
      <c r="U1044" s="2"/>
      <c r="V1044">
        <f t="shared" si="123"/>
        <v>2.8177899999999999E-2</v>
      </c>
      <c r="W1044">
        <f t="shared" si="124"/>
        <v>2.9543217544247061E-2</v>
      </c>
      <c r="X1044" s="2">
        <f t="shared" si="125"/>
        <v>1.4771608772123532E-2</v>
      </c>
      <c r="Y1044" s="2">
        <f t="shared" si="126"/>
        <v>1.4771608772123527E-2</v>
      </c>
      <c r="Z1044">
        <f t="shared" si="127"/>
        <v>1.3653175442470619E-3</v>
      </c>
      <c r="AA1044">
        <f t="shared" si="122"/>
        <v>1.8640919966288278E-6</v>
      </c>
    </row>
    <row r="1045" spans="19:27" x14ac:dyDescent="0.2">
      <c r="S1045">
        <v>-1.493E-3</v>
      </c>
      <c r="T1045">
        <v>-1.7258200000000001E-2</v>
      </c>
      <c r="U1045" s="2"/>
      <c r="V1045">
        <f t="shared" si="123"/>
        <v>2.7741799999999997E-2</v>
      </c>
      <c r="W1045">
        <f t="shared" si="124"/>
        <v>2.9543217544247061E-2</v>
      </c>
      <c r="X1045" s="2">
        <f t="shared" si="125"/>
        <v>1.4771608772123532E-2</v>
      </c>
      <c r="Y1045" s="2">
        <f t="shared" si="126"/>
        <v>1.4771608772123527E-2</v>
      </c>
      <c r="Z1045">
        <f t="shared" si="127"/>
        <v>1.8014175442470637E-3</v>
      </c>
      <c r="AA1045">
        <f t="shared" si="122"/>
        <v>3.2451051687211217E-6</v>
      </c>
    </row>
    <row r="1046" spans="19:27" x14ac:dyDescent="0.2">
      <c r="S1046">
        <v>-1.4920000000000001E-3</v>
      </c>
      <c r="T1046">
        <v>-1.7467199999999999E-2</v>
      </c>
      <c r="U1046" s="2"/>
      <c r="V1046">
        <f t="shared" si="123"/>
        <v>2.75328E-2</v>
      </c>
      <c r="W1046">
        <f t="shared" si="124"/>
        <v>2.9543217544247061E-2</v>
      </c>
      <c r="X1046" s="2">
        <f t="shared" si="125"/>
        <v>1.4771608772123532E-2</v>
      </c>
      <c r="Y1046" s="2">
        <f t="shared" si="126"/>
        <v>1.4771608772123527E-2</v>
      </c>
      <c r="Z1046">
        <f t="shared" si="127"/>
        <v>2.0104175442470611E-3</v>
      </c>
      <c r="AA1046">
        <f t="shared" si="122"/>
        <v>4.0417787022163839E-6</v>
      </c>
    </row>
    <row r="1047" spans="19:27" x14ac:dyDescent="0.2">
      <c r="S1047">
        <v>-1.4909999999999999E-3</v>
      </c>
      <c r="T1047">
        <v>-1.70137E-2</v>
      </c>
      <c r="U1047" s="2"/>
      <c r="V1047">
        <f t="shared" si="123"/>
        <v>2.7986299999999999E-2</v>
      </c>
      <c r="W1047">
        <f t="shared" si="124"/>
        <v>2.9543217544247061E-2</v>
      </c>
      <c r="X1047" s="2">
        <f t="shared" si="125"/>
        <v>1.4771608772123532E-2</v>
      </c>
      <c r="Y1047" s="2">
        <f t="shared" si="126"/>
        <v>1.4771608772123527E-2</v>
      </c>
      <c r="Z1047">
        <f t="shared" si="127"/>
        <v>1.556917544247062E-3</v>
      </c>
      <c r="AA1047">
        <f t="shared" si="122"/>
        <v>2.4239922395843023E-6</v>
      </c>
    </row>
    <row r="1048" spans="19:27" x14ac:dyDescent="0.2">
      <c r="S1048">
        <v>-1.49E-3</v>
      </c>
      <c r="T1048">
        <v>-1.6269200000000001E-2</v>
      </c>
      <c r="U1048" s="2"/>
      <c r="V1048">
        <f t="shared" si="123"/>
        <v>2.8730799999999997E-2</v>
      </c>
      <c r="W1048">
        <f t="shared" si="124"/>
        <v>2.9543217544247061E-2</v>
      </c>
      <c r="X1048" s="2">
        <f t="shared" si="125"/>
        <v>1.4771608772123532E-2</v>
      </c>
      <c r="Y1048" s="2">
        <f t="shared" si="126"/>
        <v>1.4771608772123527E-2</v>
      </c>
      <c r="Z1048">
        <f t="shared" si="127"/>
        <v>8.1241754424706339E-4</v>
      </c>
      <c r="AA1048">
        <f t="shared" si="122"/>
        <v>6.6002226620042919E-7</v>
      </c>
    </row>
    <row r="1049" spans="19:27" x14ac:dyDescent="0.2">
      <c r="S1049">
        <v>-1.4890000000000001E-3</v>
      </c>
      <c r="T1049">
        <v>-1.55873E-2</v>
      </c>
      <c r="U1049" s="2"/>
      <c r="V1049">
        <f t="shared" si="123"/>
        <v>2.94127E-2</v>
      </c>
      <c r="W1049">
        <f t="shared" si="124"/>
        <v>2.9543217544247061E-2</v>
      </c>
      <c r="X1049" s="2">
        <f t="shared" si="125"/>
        <v>1.4771608772123532E-2</v>
      </c>
      <c r="Y1049" s="2">
        <f t="shared" si="126"/>
        <v>1.4771608772123527E-2</v>
      </c>
      <c r="Z1049">
        <f t="shared" si="127"/>
        <v>1.3051754424706075E-4</v>
      </c>
      <c r="AA1049">
        <f t="shared" si="122"/>
        <v>1.703482935628346E-8</v>
      </c>
    </row>
    <row r="1050" spans="19:27" x14ac:dyDescent="0.2">
      <c r="S1050">
        <v>-1.488E-3</v>
      </c>
      <c r="T1050">
        <v>-1.5245999999999999E-2</v>
      </c>
      <c r="U1050" s="2"/>
      <c r="V1050">
        <f t="shared" si="123"/>
        <v>2.9753999999999999E-2</v>
      </c>
      <c r="W1050">
        <f t="shared" si="124"/>
        <v>2.9543217544247061E-2</v>
      </c>
      <c r="X1050" s="2">
        <f t="shared" si="125"/>
        <v>1.4771608772123532E-2</v>
      </c>
      <c r="Y1050" s="2">
        <f t="shared" si="126"/>
        <v>1.4771608772123527E-2</v>
      </c>
      <c r="Z1050">
        <f t="shared" si="127"/>
        <v>-2.107824557529385E-4</v>
      </c>
      <c r="AA1050">
        <f t="shared" si="122"/>
        <v>4.4429243653239474E-8</v>
      </c>
    </row>
    <row r="1051" spans="19:27" x14ac:dyDescent="0.2">
      <c r="S1051">
        <v>-1.487E-3</v>
      </c>
      <c r="T1051">
        <v>-1.55569E-2</v>
      </c>
      <c r="U1051" s="2"/>
      <c r="V1051">
        <f t="shared" si="123"/>
        <v>2.94431E-2</v>
      </c>
      <c r="W1051">
        <f t="shared" si="124"/>
        <v>2.9543217544247061E-2</v>
      </c>
      <c r="X1051" s="2">
        <f t="shared" si="125"/>
        <v>1.4771608772123532E-2</v>
      </c>
      <c r="Y1051" s="2">
        <f t="shared" si="126"/>
        <v>1.4771608772123527E-2</v>
      </c>
      <c r="Z1051">
        <f t="shared" si="127"/>
        <v>1.0011754424706087E-4</v>
      </c>
      <c r="AA1051">
        <f t="shared" si="122"/>
        <v>1.0023522666062192E-8</v>
      </c>
    </row>
    <row r="1052" spans="19:27" x14ac:dyDescent="0.2">
      <c r="S1052">
        <v>-1.4859999999999999E-3</v>
      </c>
      <c r="T1052">
        <v>-1.5622799999999999E-2</v>
      </c>
      <c r="U1052" s="2"/>
      <c r="V1052">
        <f t="shared" si="123"/>
        <v>2.9377199999999999E-2</v>
      </c>
      <c r="W1052">
        <f t="shared" si="124"/>
        <v>2.9543217544247061E-2</v>
      </c>
      <c r="X1052" s="2">
        <f t="shared" si="125"/>
        <v>1.4771608772123532E-2</v>
      </c>
      <c r="Y1052" s="2">
        <f t="shared" si="126"/>
        <v>1.4771608772123527E-2</v>
      </c>
      <c r="Z1052">
        <f t="shared" si="127"/>
        <v>1.6601754424706155E-4</v>
      </c>
      <c r="AA1052">
        <f t="shared" si="122"/>
        <v>2.756182499782504E-8</v>
      </c>
    </row>
    <row r="1053" spans="19:27" x14ac:dyDescent="0.2">
      <c r="S1053">
        <v>-1.485E-3</v>
      </c>
      <c r="T1053">
        <v>-1.53557E-2</v>
      </c>
      <c r="U1053" s="2"/>
      <c r="V1053">
        <f t="shared" si="123"/>
        <v>2.9644299999999998E-2</v>
      </c>
      <c r="W1053">
        <f t="shared" si="124"/>
        <v>2.9543217544247061E-2</v>
      </c>
      <c r="X1053" s="2">
        <f t="shared" si="125"/>
        <v>1.4771608772123532E-2</v>
      </c>
      <c r="Y1053" s="2">
        <f t="shared" si="126"/>
        <v>1.4771608772123527E-2</v>
      </c>
      <c r="Z1053">
        <f t="shared" si="127"/>
        <v>-1.0108245575293773E-4</v>
      </c>
      <c r="AA1053">
        <f t="shared" si="122"/>
        <v>1.0217662861044613E-8</v>
      </c>
    </row>
    <row r="1054" spans="19:27" x14ac:dyDescent="0.2">
      <c r="S1054">
        <v>-1.4840000000000001E-3</v>
      </c>
      <c r="T1054">
        <v>-1.5307899999999999E-2</v>
      </c>
      <c r="U1054" s="2"/>
      <c r="V1054">
        <f t="shared" si="123"/>
        <v>2.9692099999999999E-2</v>
      </c>
      <c r="W1054">
        <f t="shared" si="124"/>
        <v>2.9543217544247061E-2</v>
      </c>
      <c r="X1054" s="2">
        <f t="shared" si="125"/>
        <v>1.4771608772123532E-2</v>
      </c>
      <c r="Y1054" s="2">
        <f t="shared" si="126"/>
        <v>1.4771608772123527E-2</v>
      </c>
      <c r="Z1054">
        <f t="shared" si="127"/>
        <v>-1.4888245575293835E-4</v>
      </c>
      <c r="AA1054">
        <f t="shared" si="122"/>
        <v>2.2165985631025646E-8</v>
      </c>
    </row>
    <row r="1055" spans="19:27" x14ac:dyDescent="0.2">
      <c r="S1055">
        <v>-1.4829999999999999E-3</v>
      </c>
      <c r="T1055">
        <v>-1.54369E-2</v>
      </c>
      <c r="U1055" s="2"/>
      <c r="V1055">
        <f t="shared" si="123"/>
        <v>2.9563099999999998E-2</v>
      </c>
      <c r="W1055">
        <f t="shared" si="124"/>
        <v>2.9543217544247061E-2</v>
      </c>
      <c r="X1055" s="2">
        <f t="shared" si="125"/>
        <v>1.4771608772123532E-2</v>
      </c>
      <c r="Y1055" s="2">
        <f t="shared" si="126"/>
        <v>1.4771608772123527E-2</v>
      </c>
      <c r="Z1055">
        <f t="shared" si="127"/>
        <v>-1.9882455752937706E-5</v>
      </c>
      <c r="AA1055">
        <f t="shared" si="122"/>
        <v>3.9531204676752565E-10</v>
      </c>
    </row>
    <row r="1056" spans="19:27" x14ac:dyDescent="0.2">
      <c r="S1056">
        <v>-1.482E-3</v>
      </c>
      <c r="T1056">
        <v>-1.5669200000000001E-2</v>
      </c>
      <c r="U1056" s="2"/>
      <c r="V1056">
        <f t="shared" si="123"/>
        <v>2.9330799999999997E-2</v>
      </c>
      <c r="W1056">
        <f t="shared" si="124"/>
        <v>2.9543217544247061E-2</v>
      </c>
      <c r="X1056" s="2">
        <f t="shared" si="125"/>
        <v>1.4771608772123532E-2</v>
      </c>
      <c r="Y1056" s="2">
        <f t="shared" si="126"/>
        <v>1.4771608772123527E-2</v>
      </c>
      <c r="Z1056">
        <f t="shared" si="127"/>
        <v>2.1241754424706355E-4</v>
      </c>
      <c r="AA1056">
        <f t="shared" si="122"/>
        <v>4.51212131039532E-8</v>
      </c>
    </row>
    <row r="1057" spans="19:27" x14ac:dyDescent="0.2">
      <c r="S1057">
        <v>-1.4809999999999999E-3</v>
      </c>
      <c r="T1057">
        <v>-1.4957E-2</v>
      </c>
      <c r="U1057" s="2"/>
      <c r="V1057">
        <f t="shared" si="123"/>
        <v>3.0043E-2</v>
      </c>
      <c r="W1057">
        <f t="shared" si="124"/>
        <v>2.9543217544247061E-2</v>
      </c>
      <c r="X1057" s="2">
        <f t="shared" si="125"/>
        <v>1.4771608772123532E-2</v>
      </c>
      <c r="Y1057" s="2">
        <f t="shared" si="126"/>
        <v>1.4771608772123527E-2</v>
      </c>
      <c r="Z1057">
        <f t="shared" si="127"/>
        <v>-4.9978245575293956E-4</v>
      </c>
      <c r="AA1057">
        <f t="shared" si="122"/>
        <v>2.4978250307843899E-7</v>
      </c>
    </row>
    <row r="1058" spans="19:27" x14ac:dyDescent="0.2">
      <c r="S1058">
        <v>-1.48E-3</v>
      </c>
      <c r="T1058">
        <v>-1.4759599999999999E-2</v>
      </c>
      <c r="U1058" s="2"/>
      <c r="V1058">
        <f t="shared" si="123"/>
        <v>3.0240400000000001E-2</v>
      </c>
      <c r="W1058">
        <f t="shared" si="124"/>
        <v>2.9543217544247061E-2</v>
      </c>
      <c r="X1058" s="2">
        <f t="shared" si="125"/>
        <v>1.4771608772123532E-2</v>
      </c>
      <c r="Y1058" s="2">
        <f t="shared" si="126"/>
        <v>1.4771608772123527E-2</v>
      </c>
      <c r="Z1058">
        <f t="shared" si="127"/>
        <v>-6.9718245575293991E-4</v>
      </c>
      <c r="AA1058">
        <f t="shared" si="122"/>
        <v>4.8606337660970005E-7</v>
      </c>
    </row>
    <row r="1059" spans="19:27" x14ac:dyDescent="0.2">
      <c r="S1059">
        <v>-1.4790000000000001E-3</v>
      </c>
      <c r="T1059">
        <v>-1.4917E-2</v>
      </c>
      <c r="U1059" s="2"/>
      <c r="V1059">
        <f t="shared" si="123"/>
        <v>3.0082999999999999E-2</v>
      </c>
      <c r="W1059">
        <f t="shared" si="124"/>
        <v>2.9543217544247061E-2</v>
      </c>
      <c r="X1059" s="2">
        <f t="shared" si="125"/>
        <v>1.4771608772123532E-2</v>
      </c>
      <c r="Y1059" s="2">
        <f t="shared" si="126"/>
        <v>1.4771608772123527E-2</v>
      </c>
      <c r="Z1059">
        <f t="shared" si="127"/>
        <v>-5.3978245575293793E-4</v>
      </c>
      <c r="AA1059">
        <f t="shared" si="122"/>
        <v>2.9136509953867241E-7</v>
      </c>
    </row>
    <row r="1060" spans="19:27" x14ac:dyDescent="0.2">
      <c r="S1060">
        <v>-1.4779999999999999E-3</v>
      </c>
      <c r="T1060">
        <v>-1.56337E-2</v>
      </c>
      <c r="U1060" s="2"/>
      <c r="V1060">
        <f t="shared" si="123"/>
        <v>2.9366299999999998E-2</v>
      </c>
      <c r="W1060">
        <f t="shared" si="124"/>
        <v>2.9543217544247061E-2</v>
      </c>
      <c r="X1060" s="2">
        <f t="shared" si="125"/>
        <v>1.4771608772123532E-2</v>
      </c>
      <c r="Y1060" s="2">
        <f t="shared" si="126"/>
        <v>1.4771608772123527E-2</v>
      </c>
      <c r="Z1060">
        <f t="shared" si="127"/>
        <v>1.7691754424706274E-4</v>
      </c>
      <c r="AA1060">
        <f t="shared" si="122"/>
        <v>3.12998174624114E-8</v>
      </c>
    </row>
    <row r="1061" spans="19:27" x14ac:dyDescent="0.2">
      <c r="S1061">
        <v>-1.477E-3</v>
      </c>
      <c r="T1061">
        <v>-1.6095600000000002E-2</v>
      </c>
      <c r="U1061" s="2"/>
      <c r="V1061">
        <f t="shared" si="123"/>
        <v>2.8904399999999997E-2</v>
      </c>
      <c r="W1061">
        <f t="shared" si="124"/>
        <v>2.9543217544247061E-2</v>
      </c>
      <c r="X1061" s="2">
        <f t="shared" si="125"/>
        <v>1.4771608772123532E-2</v>
      </c>
      <c r="Y1061" s="2">
        <f t="shared" si="126"/>
        <v>1.4771608772123527E-2</v>
      </c>
      <c r="Z1061">
        <f t="shared" si="127"/>
        <v>6.3881754424706394E-4</v>
      </c>
      <c r="AA1061">
        <f t="shared" ref="AA1061:AA1124" si="128">Z1061^2</f>
        <v>4.0808785483784952E-7</v>
      </c>
    </row>
    <row r="1062" spans="19:27" x14ac:dyDescent="0.2">
      <c r="S1062">
        <v>-1.4760000000000001E-3</v>
      </c>
      <c r="T1062">
        <v>-1.6534299999999998E-2</v>
      </c>
      <c r="U1062" s="2"/>
      <c r="V1062">
        <f t="shared" ref="V1062:V1125" si="129">T1062+$V$35</f>
        <v>2.84657E-2</v>
      </c>
      <c r="W1062">
        <f t="shared" ref="W1062:W1125" si="130">X1062+Y1062</f>
        <v>2.9543217544247061E-2</v>
      </c>
      <c r="X1062" s="2">
        <f t="shared" ref="X1062:X1125" si="131">$T$6*EXP(-4*LN(2)*((U1062-$T$8)^2)/($T$7^2))+$T$9</f>
        <v>1.4771608772123532E-2</v>
      </c>
      <c r="Y1062" s="2">
        <f t="shared" ref="Y1062:Y1125" si="132">$U$6*EXP(-4*LN(2)*((U1062-$U$8)^2)/($U$7^2))+$U$9</f>
        <v>1.4771608772123527E-2</v>
      </c>
      <c r="Z1062">
        <f t="shared" ref="Z1062:Z1125" si="133">W1062-V1062</f>
        <v>1.0775175442470607E-3</v>
      </c>
      <c r="AA1062">
        <f t="shared" si="128"/>
        <v>1.1610440581602164E-6</v>
      </c>
    </row>
    <row r="1063" spans="19:27" x14ac:dyDescent="0.2">
      <c r="S1063">
        <v>-1.475E-3</v>
      </c>
      <c r="T1063">
        <v>-1.6434299999999999E-2</v>
      </c>
      <c r="U1063" s="2"/>
      <c r="V1063">
        <f t="shared" si="129"/>
        <v>2.8565699999999999E-2</v>
      </c>
      <c r="W1063">
        <f t="shared" si="130"/>
        <v>2.9543217544247061E-2</v>
      </c>
      <c r="X1063" s="2">
        <f t="shared" si="131"/>
        <v>1.4771608772123532E-2</v>
      </c>
      <c r="Y1063" s="2">
        <f t="shared" si="132"/>
        <v>1.4771608772123527E-2</v>
      </c>
      <c r="Z1063">
        <f t="shared" si="133"/>
        <v>9.7751754424706128E-4</v>
      </c>
      <c r="AA1063">
        <f t="shared" si="128"/>
        <v>9.5554054931080542E-7</v>
      </c>
    </row>
    <row r="1064" spans="19:27" x14ac:dyDescent="0.2">
      <c r="S1064">
        <v>-1.474E-3</v>
      </c>
      <c r="T1064">
        <v>-1.6280099999999999E-2</v>
      </c>
      <c r="U1064" s="2"/>
      <c r="V1064">
        <f t="shared" si="129"/>
        <v>2.87199E-2</v>
      </c>
      <c r="W1064">
        <f t="shared" si="130"/>
        <v>2.9543217544247061E-2</v>
      </c>
      <c r="X1064" s="2">
        <f t="shared" si="131"/>
        <v>1.4771608772123532E-2</v>
      </c>
      <c r="Y1064" s="2">
        <f t="shared" si="132"/>
        <v>1.4771608772123527E-2</v>
      </c>
      <c r="Z1064">
        <f t="shared" si="133"/>
        <v>8.2331754424706111E-4</v>
      </c>
      <c r="AA1064">
        <f t="shared" si="128"/>
        <v>6.7785177866501138E-7</v>
      </c>
    </row>
    <row r="1065" spans="19:27" x14ac:dyDescent="0.2">
      <c r="S1065">
        <v>-1.4729999999999999E-3</v>
      </c>
      <c r="T1065">
        <v>-1.66188E-2</v>
      </c>
      <c r="U1065" s="2"/>
      <c r="V1065">
        <f t="shared" si="129"/>
        <v>2.8381199999999999E-2</v>
      </c>
      <c r="W1065">
        <f t="shared" si="130"/>
        <v>2.9543217544247061E-2</v>
      </c>
      <c r="X1065" s="2">
        <f t="shared" si="131"/>
        <v>1.4771608772123532E-2</v>
      </c>
      <c r="Y1065" s="2">
        <f t="shared" si="132"/>
        <v>1.4771608772123527E-2</v>
      </c>
      <c r="Z1065">
        <f t="shared" si="133"/>
        <v>1.1620175442470619E-3</v>
      </c>
      <c r="AA1065">
        <f t="shared" si="128"/>
        <v>1.3502847731379725E-6</v>
      </c>
    </row>
    <row r="1066" spans="19:27" x14ac:dyDescent="0.2">
      <c r="S1066">
        <v>-1.472E-3</v>
      </c>
      <c r="T1066">
        <v>-1.6273699999999999E-2</v>
      </c>
      <c r="U1066" s="2"/>
      <c r="V1066">
        <f t="shared" si="129"/>
        <v>2.87263E-2</v>
      </c>
      <c r="W1066">
        <f t="shared" si="130"/>
        <v>2.9543217544247061E-2</v>
      </c>
      <c r="X1066" s="2">
        <f t="shared" si="131"/>
        <v>1.4771608772123532E-2</v>
      </c>
      <c r="Y1066" s="2">
        <f t="shared" si="132"/>
        <v>1.4771608772123527E-2</v>
      </c>
      <c r="Z1066">
        <f t="shared" si="133"/>
        <v>8.1691754424706095E-4</v>
      </c>
      <c r="AA1066">
        <f t="shared" si="128"/>
        <v>6.6735427409864874E-7</v>
      </c>
    </row>
    <row r="1067" spans="19:27" x14ac:dyDescent="0.2">
      <c r="S1067">
        <v>-1.4710000000000001E-3</v>
      </c>
      <c r="T1067">
        <v>-1.5787900000000001E-2</v>
      </c>
      <c r="U1067" s="2"/>
      <c r="V1067">
        <f t="shared" si="129"/>
        <v>2.9212099999999998E-2</v>
      </c>
      <c r="W1067">
        <f t="shared" si="130"/>
        <v>2.9543217544247061E-2</v>
      </c>
      <c r="X1067" s="2">
        <f t="shared" si="131"/>
        <v>1.4771608772123532E-2</v>
      </c>
      <c r="Y1067" s="2">
        <f t="shared" si="132"/>
        <v>1.4771608772123527E-2</v>
      </c>
      <c r="Z1067">
        <f t="shared" si="133"/>
        <v>3.3111754424706291E-4</v>
      </c>
      <c r="AA1067">
        <f t="shared" si="128"/>
        <v>1.0963882810820567E-7</v>
      </c>
    </row>
    <row r="1068" spans="19:27" x14ac:dyDescent="0.2">
      <c r="S1068">
        <v>-1.47E-3</v>
      </c>
      <c r="T1068">
        <v>-1.5078899999999999E-2</v>
      </c>
      <c r="U1068" s="2"/>
      <c r="V1068">
        <f t="shared" si="129"/>
        <v>2.9921099999999999E-2</v>
      </c>
      <c r="W1068">
        <f t="shared" si="130"/>
        <v>2.9543217544247061E-2</v>
      </c>
      <c r="X1068" s="2">
        <f t="shared" si="131"/>
        <v>1.4771608772123532E-2</v>
      </c>
      <c r="Y1068" s="2">
        <f t="shared" si="132"/>
        <v>1.4771608772123527E-2</v>
      </c>
      <c r="Z1068">
        <f t="shared" si="133"/>
        <v>-3.7788245575293838E-4</v>
      </c>
      <c r="AA1068">
        <f t="shared" si="128"/>
        <v>1.4279515036587143E-7</v>
      </c>
    </row>
    <row r="1069" spans="19:27" x14ac:dyDescent="0.2">
      <c r="S1069">
        <v>-1.469E-3</v>
      </c>
      <c r="T1069">
        <v>-1.50505E-2</v>
      </c>
      <c r="U1069" s="2"/>
      <c r="V1069">
        <f t="shared" si="129"/>
        <v>2.9949499999999997E-2</v>
      </c>
      <c r="W1069">
        <f t="shared" si="130"/>
        <v>2.9543217544247061E-2</v>
      </c>
      <c r="X1069" s="2">
        <f t="shared" si="131"/>
        <v>1.4771608772123532E-2</v>
      </c>
      <c r="Y1069" s="2">
        <f t="shared" si="132"/>
        <v>1.4771608772123527E-2</v>
      </c>
      <c r="Z1069">
        <f t="shared" si="133"/>
        <v>-4.0628245575293626E-4</v>
      </c>
      <c r="AA1069">
        <f t="shared" si="128"/>
        <v>1.6506543385263661E-7</v>
      </c>
    </row>
    <row r="1070" spans="19:27" x14ac:dyDescent="0.2">
      <c r="S1070">
        <v>-1.4679999999999999E-3</v>
      </c>
      <c r="T1070">
        <v>-1.50899E-2</v>
      </c>
      <c r="U1070" s="2"/>
      <c r="V1070">
        <f t="shared" si="129"/>
        <v>2.9910099999999998E-2</v>
      </c>
      <c r="W1070">
        <f t="shared" si="130"/>
        <v>2.9543217544247061E-2</v>
      </c>
      <c r="X1070" s="2">
        <f t="shared" si="131"/>
        <v>1.4771608772123532E-2</v>
      </c>
      <c r="Y1070" s="2">
        <f t="shared" si="132"/>
        <v>1.4771608772123527E-2</v>
      </c>
      <c r="Z1070">
        <f t="shared" si="133"/>
        <v>-3.6688245575293779E-4</v>
      </c>
      <c r="AA1070">
        <f t="shared" si="128"/>
        <v>1.3460273633930636E-7</v>
      </c>
    </row>
    <row r="1071" spans="19:27" x14ac:dyDescent="0.2">
      <c r="S1071">
        <v>-1.467E-3</v>
      </c>
      <c r="T1071">
        <v>-1.5221500000000001E-2</v>
      </c>
      <c r="U1071" s="2"/>
      <c r="V1071">
        <f t="shared" si="129"/>
        <v>2.9778499999999999E-2</v>
      </c>
      <c r="W1071">
        <f t="shared" si="130"/>
        <v>2.9543217544247061E-2</v>
      </c>
      <c r="X1071" s="2">
        <f t="shared" si="131"/>
        <v>1.4771608772123532E-2</v>
      </c>
      <c r="Y1071" s="2">
        <f t="shared" si="132"/>
        <v>1.4771608772123527E-2</v>
      </c>
      <c r="Z1071">
        <f t="shared" si="133"/>
        <v>-2.3528245575293871E-4</v>
      </c>
      <c r="AA1071">
        <f t="shared" si="128"/>
        <v>5.5357833985133564E-8</v>
      </c>
    </row>
    <row r="1072" spans="19:27" x14ac:dyDescent="0.2">
      <c r="S1072">
        <v>-1.4660000000000001E-3</v>
      </c>
      <c r="T1072">
        <v>-1.5573099999999999E-2</v>
      </c>
      <c r="U1072" s="2"/>
      <c r="V1072">
        <f t="shared" si="129"/>
        <v>2.9426899999999999E-2</v>
      </c>
      <c r="W1072">
        <f t="shared" si="130"/>
        <v>2.9543217544247061E-2</v>
      </c>
      <c r="X1072" s="2">
        <f t="shared" si="131"/>
        <v>1.4771608772123532E-2</v>
      </c>
      <c r="Y1072" s="2">
        <f t="shared" si="132"/>
        <v>1.4771608772123527E-2</v>
      </c>
      <c r="Z1072">
        <f t="shared" si="133"/>
        <v>1.1631754424706181E-4</v>
      </c>
      <c r="AA1072">
        <f t="shared" si="128"/>
        <v>1.3529771099667181E-8</v>
      </c>
    </row>
    <row r="1073" spans="19:27" x14ac:dyDescent="0.2">
      <c r="S1073">
        <v>-1.4649999999999999E-3</v>
      </c>
      <c r="T1073">
        <v>-1.5802099999999999E-2</v>
      </c>
      <c r="U1073" s="2"/>
      <c r="V1073">
        <f t="shared" si="129"/>
        <v>2.9197899999999999E-2</v>
      </c>
      <c r="W1073">
        <f t="shared" si="130"/>
        <v>2.9543217544247061E-2</v>
      </c>
      <c r="X1073" s="2">
        <f t="shared" si="131"/>
        <v>1.4771608772123532E-2</v>
      </c>
      <c r="Y1073" s="2">
        <f t="shared" si="132"/>
        <v>1.4771608772123527E-2</v>
      </c>
      <c r="Z1073">
        <f t="shared" si="133"/>
        <v>3.4531754424706185E-4</v>
      </c>
      <c r="AA1073">
        <f t="shared" si="128"/>
        <v>1.1924420636482152E-7</v>
      </c>
    </row>
    <row r="1074" spans="19:27" x14ac:dyDescent="0.2">
      <c r="S1074">
        <v>-1.464E-3</v>
      </c>
      <c r="T1074">
        <v>-1.6087899999999999E-2</v>
      </c>
      <c r="U1074" s="2"/>
      <c r="V1074">
        <f t="shared" si="129"/>
        <v>2.89121E-2</v>
      </c>
      <c r="W1074">
        <f t="shared" si="130"/>
        <v>2.9543217544247061E-2</v>
      </c>
      <c r="X1074" s="2">
        <f t="shared" si="131"/>
        <v>1.4771608772123532E-2</v>
      </c>
      <c r="Y1074" s="2">
        <f t="shared" si="132"/>
        <v>1.4771608772123527E-2</v>
      </c>
      <c r="Z1074">
        <f t="shared" si="133"/>
        <v>6.311175442470611E-4</v>
      </c>
      <c r="AA1074">
        <f t="shared" si="128"/>
        <v>3.9830935465644112E-7</v>
      </c>
    </row>
    <row r="1075" spans="19:27" x14ac:dyDescent="0.2">
      <c r="S1075">
        <v>-1.4630000000000001E-3</v>
      </c>
      <c r="T1075">
        <v>-1.5833699999999999E-2</v>
      </c>
      <c r="U1075" s="2"/>
      <c r="V1075">
        <f t="shared" si="129"/>
        <v>2.9166299999999999E-2</v>
      </c>
      <c r="W1075">
        <f t="shared" si="130"/>
        <v>2.9543217544247061E-2</v>
      </c>
      <c r="X1075" s="2">
        <f t="shared" si="131"/>
        <v>1.4771608772123532E-2</v>
      </c>
      <c r="Y1075" s="2">
        <f t="shared" si="132"/>
        <v>1.4771608772123527E-2</v>
      </c>
      <c r="Z1075">
        <f t="shared" si="133"/>
        <v>3.7691754424706153E-4</v>
      </c>
      <c r="AA1075">
        <f t="shared" si="128"/>
        <v>1.4206683516123559E-7</v>
      </c>
    </row>
    <row r="1076" spans="19:27" x14ac:dyDescent="0.2">
      <c r="S1076">
        <v>-1.462E-3</v>
      </c>
      <c r="T1076">
        <v>-1.5474399999999999E-2</v>
      </c>
      <c r="U1076" s="2"/>
      <c r="V1076">
        <f t="shared" si="129"/>
        <v>2.9525599999999999E-2</v>
      </c>
      <c r="W1076">
        <f t="shared" si="130"/>
        <v>2.9543217544247061E-2</v>
      </c>
      <c r="X1076" s="2">
        <f t="shared" si="131"/>
        <v>1.4771608772123532E-2</v>
      </c>
      <c r="Y1076" s="2">
        <f t="shared" si="132"/>
        <v>1.4771608772123527E-2</v>
      </c>
      <c r="Z1076">
        <f t="shared" si="133"/>
        <v>1.7617544247061634E-5</v>
      </c>
      <c r="AA1076">
        <f t="shared" si="128"/>
        <v>3.1037786529717448E-10</v>
      </c>
    </row>
    <row r="1077" spans="19:27" x14ac:dyDescent="0.2">
      <c r="S1077">
        <v>-1.4610000000000001E-3</v>
      </c>
      <c r="T1077">
        <v>-1.47286E-2</v>
      </c>
      <c r="U1077" s="2"/>
      <c r="V1077">
        <f t="shared" si="129"/>
        <v>3.0271399999999997E-2</v>
      </c>
      <c r="W1077">
        <f t="shared" si="130"/>
        <v>2.9543217544247061E-2</v>
      </c>
      <c r="X1077" s="2">
        <f t="shared" si="131"/>
        <v>1.4771608772123532E-2</v>
      </c>
      <c r="Y1077" s="2">
        <f t="shared" si="132"/>
        <v>1.4771608772123527E-2</v>
      </c>
      <c r="Z1077">
        <f t="shared" si="133"/>
        <v>-7.2818245575293622E-4</v>
      </c>
      <c r="AA1077">
        <f t="shared" si="128"/>
        <v>5.3024968886637691E-7</v>
      </c>
    </row>
    <row r="1078" spans="19:27" x14ac:dyDescent="0.2">
      <c r="S1078">
        <v>-1.4599999999999999E-3</v>
      </c>
      <c r="T1078">
        <v>-1.4173099999999999E-2</v>
      </c>
      <c r="U1078" s="2"/>
      <c r="V1078">
        <f t="shared" si="129"/>
        <v>3.0826899999999997E-2</v>
      </c>
      <c r="W1078">
        <f t="shared" si="130"/>
        <v>2.9543217544247061E-2</v>
      </c>
      <c r="X1078" s="2">
        <f t="shared" si="131"/>
        <v>1.4771608772123532E-2</v>
      </c>
      <c r="Y1078" s="2">
        <f t="shared" si="132"/>
        <v>1.4771608772123527E-2</v>
      </c>
      <c r="Z1078">
        <f t="shared" si="133"/>
        <v>-1.2836824557529367E-3</v>
      </c>
      <c r="AA1078">
        <f t="shared" si="128"/>
        <v>1.6478406472078901E-6</v>
      </c>
    </row>
    <row r="1079" spans="19:27" x14ac:dyDescent="0.2">
      <c r="S1079">
        <v>-1.459E-3</v>
      </c>
      <c r="T1079">
        <v>-1.44499E-2</v>
      </c>
      <c r="U1079" s="2"/>
      <c r="V1079">
        <f t="shared" si="129"/>
        <v>3.0550099999999997E-2</v>
      </c>
      <c r="W1079">
        <f t="shared" si="130"/>
        <v>2.9543217544247061E-2</v>
      </c>
      <c r="X1079" s="2">
        <f t="shared" si="131"/>
        <v>1.4771608772123532E-2</v>
      </c>
      <c r="Y1079" s="2">
        <f t="shared" si="132"/>
        <v>1.4771608772123527E-2</v>
      </c>
      <c r="Z1079">
        <f t="shared" si="133"/>
        <v>-1.006882455752936E-3</v>
      </c>
      <c r="AA1079">
        <f t="shared" si="128"/>
        <v>1.0138122797030631E-6</v>
      </c>
    </row>
    <row r="1080" spans="19:27" x14ac:dyDescent="0.2">
      <c r="S1080">
        <v>-1.4580000000000001E-3</v>
      </c>
      <c r="T1080">
        <v>-1.4697E-2</v>
      </c>
      <c r="U1080" s="2"/>
      <c r="V1080">
        <f t="shared" si="129"/>
        <v>3.0302999999999997E-2</v>
      </c>
      <c r="W1080">
        <f t="shared" si="130"/>
        <v>2.9543217544247061E-2</v>
      </c>
      <c r="X1080" s="2">
        <f t="shared" si="131"/>
        <v>1.4771608772123532E-2</v>
      </c>
      <c r="Y1080" s="2">
        <f t="shared" si="132"/>
        <v>1.4771608772123527E-2</v>
      </c>
      <c r="Z1080">
        <f t="shared" si="133"/>
        <v>-7.597824557529359E-4</v>
      </c>
      <c r="AA1080">
        <f t="shared" si="128"/>
        <v>5.7726938006996202E-7</v>
      </c>
    </row>
    <row r="1081" spans="19:27" x14ac:dyDescent="0.2">
      <c r="S1081">
        <v>-1.457E-3</v>
      </c>
      <c r="T1081">
        <v>-1.50879E-2</v>
      </c>
      <c r="U1081" s="2"/>
      <c r="V1081">
        <f t="shared" si="129"/>
        <v>2.9912099999999997E-2</v>
      </c>
      <c r="W1081">
        <f t="shared" si="130"/>
        <v>2.9543217544247061E-2</v>
      </c>
      <c r="X1081" s="2">
        <f t="shared" si="131"/>
        <v>1.4771608772123532E-2</v>
      </c>
      <c r="Y1081" s="2">
        <f t="shared" si="132"/>
        <v>1.4771608772123527E-2</v>
      </c>
      <c r="Z1081">
        <f t="shared" si="133"/>
        <v>-3.6888245575293632E-4</v>
      </c>
      <c r="AA1081">
        <f t="shared" si="128"/>
        <v>1.3607426616231702E-7</v>
      </c>
    </row>
    <row r="1082" spans="19:27" x14ac:dyDescent="0.2">
      <c r="S1082">
        <v>-1.456E-3</v>
      </c>
      <c r="T1082">
        <v>-1.49795E-2</v>
      </c>
      <c r="U1082" s="2"/>
      <c r="V1082">
        <f t="shared" si="129"/>
        <v>3.0020499999999999E-2</v>
      </c>
      <c r="W1082">
        <f t="shared" si="130"/>
        <v>2.9543217544247061E-2</v>
      </c>
      <c r="X1082" s="2">
        <f t="shared" si="131"/>
        <v>1.4771608772123532E-2</v>
      </c>
      <c r="Y1082" s="2">
        <f t="shared" si="132"/>
        <v>1.4771608772123527E-2</v>
      </c>
      <c r="Z1082">
        <f t="shared" si="133"/>
        <v>-4.7728245575293787E-4</v>
      </c>
      <c r="AA1082">
        <f t="shared" si="128"/>
        <v>2.2779854256955511E-7</v>
      </c>
    </row>
    <row r="1083" spans="19:27" x14ac:dyDescent="0.2">
      <c r="S1083">
        <v>-1.4549999999999999E-3</v>
      </c>
      <c r="T1083">
        <v>-1.53189E-2</v>
      </c>
      <c r="U1083" s="2"/>
      <c r="V1083">
        <f t="shared" si="129"/>
        <v>2.9681099999999998E-2</v>
      </c>
      <c r="W1083">
        <f t="shared" si="130"/>
        <v>2.9543217544247061E-2</v>
      </c>
      <c r="X1083" s="2">
        <f t="shared" si="131"/>
        <v>1.4771608772123532E-2</v>
      </c>
      <c r="Y1083" s="2">
        <f t="shared" si="132"/>
        <v>1.4771608772123527E-2</v>
      </c>
      <c r="Z1083">
        <f t="shared" si="133"/>
        <v>-1.3788245575293775E-4</v>
      </c>
      <c r="AA1083">
        <f t="shared" si="128"/>
        <v>1.9011571604460837E-8</v>
      </c>
    </row>
    <row r="1084" spans="19:27" x14ac:dyDescent="0.2">
      <c r="S1084">
        <v>-1.454E-3</v>
      </c>
      <c r="T1084">
        <v>-1.5910500000000001E-2</v>
      </c>
      <c r="U1084" s="2"/>
      <c r="V1084">
        <f t="shared" si="129"/>
        <v>2.9089499999999997E-2</v>
      </c>
      <c r="W1084">
        <f t="shared" si="130"/>
        <v>2.9543217544247061E-2</v>
      </c>
      <c r="X1084" s="2">
        <f t="shared" si="131"/>
        <v>1.4771608772123532E-2</v>
      </c>
      <c r="Y1084" s="2">
        <f t="shared" si="132"/>
        <v>1.4771608772123527E-2</v>
      </c>
      <c r="Z1084">
        <f t="shared" si="133"/>
        <v>4.537175442470634E-4</v>
      </c>
      <c r="AA1084">
        <f t="shared" si="128"/>
        <v>2.0585960995758594E-7</v>
      </c>
    </row>
    <row r="1085" spans="19:27" x14ac:dyDescent="0.2">
      <c r="S1085">
        <v>-1.4530000000000001E-3</v>
      </c>
      <c r="T1085">
        <v>-1.6349200000000001E-2</v>
      </c>
      <c r="U1085" s="2"/>
      <c r="V1085">
        <f t="shared" si="129"/>
        <v>2.8650799999999997E-2</v>
      </c>
      <c r="W1085">
        <f t="shared" si="130"/>
        <v>2.9543217544247061E-2</v>
      </c>
      <c r="X1085" s="2">
        <f t="shared" si="131"/>
        <v>1.4771608772123532E-2</v>
      </c>
      <c r="Y1085" s="2">
        <f t="shared" si="132"/>
        <v>1.4771608772123527E-2</v>
      </c>
      <c r="Z1085">
        <f t="shared" si="133"/>
        <v>8.924175442470636E-4</v>
      </c>
      <c r="AA1085">
        <f t="shared" si="128"/>
        <v>7.9640907327995974E-7</v>
      </c>
    </row>
    <row r="1086" spans="19:27" x14ac:dyDescent="0.2">
      <c r="S1086">
        <v>-1.4519999999999999E-3</v>
      </c>
      <c r="T1086">
        <v>-1.6266599999999999E-2</v>
      </c>
      <c r="U1086" s="2"/>
      <c r="V1086">
        <f t="shared" si="129"/>
        <v>2.8733399999999999E-2</v>
      </c>
      <c r="W1086">
        <f t="shared" si="130"/>
        <v>2.9543217544247061E-2</v>
      </c>
      <c r="X1086" s="2">
        <f t="shared" si="131"/>
        <v>1.4771608772123532E-2</v>
      </c>
      <c r="Y1086" s="2">
        <f t="shared" si="132"/>
        <v>1.4771608772123527E-2</v>
      </c>
      <c r="Z1086">
        <f t="shared" si="133"/>
        <v>8.0981754424706148E-4</v>
      </c>
      <c r="AA1086">
        <f t="shared" si="128"/>
        <v>6.5580445497034135E-7</v>
      </c>
    </row>
    <row r="1087" spans="19:27" x14ac:dyDescent="0.2">
      <c r="S1087">
        <v>-1.451E-3</v>
      </c>
      <c r="T1087">
        <v>-1.5865299999999999E-2</v>
      </c>
      <c r="U1087" s="2"/>
      <c r="V1087">
        <f t="shared" si="129"/>
        <v>2.9134699999999999E-2</v>
      </c>
      <c r="W1087">
        <f t="shared" si="130"/>
        <v>2.9543217544247061E-2</v>
      </c>
      <c r="X1087" s="2">
        <f t="shared" si="131"/>
        <v>1.4771608772123532E-2</v>
      </c>
      <c r="Y1087" s="2">
        <f t="shared" si="132"/>
        <v>1.4771608772123527E-2</v>
      </c>
      <c r="Z1087">
        <f t="shared" si="133"/>
        <v>4.0851754424706122E-4</v>
      </c>
      <c r="AA1087">
        <f t="shared" si="128"/>
        <v>1.6688658395764963E-7</v>
      </c>
    </row>
    <row r="1088" spans="19:27" x14ac:dyDescent="0.2">
      <c r="S1088">
        <v>-1.4499999999999999E-3</v>
      </c>
      <c r="T1088">
        <v>-1.5760799999999998E-2</v>
      </c>
      <c r="U1088" s="2"/>
      <c r="V1088">
        <f t="shared" si="129"/>
        <v>2.92392E-2</v>
      </c>
      <c r="W1088">
        <f t="shared" si="130"/>
        <v>2.9543217544247061E-2</v>
      </c>
      <c r="X1088" s="2">
        <f t="shared" si="131"/>
        <v>1.4771608772123532E-2</v>
      </c>
      <c r="Y1088" s="2">
        <f t="shared" si="132"/>
        <v>1.4771608772123527E-2</v>
      </c>
      <c r="Z1088">
        <f t="shared" si="133"/>
        <v>3.0401754424706079E-4</v>
      </c>
      <c r="AA1088">
        <f t="shared" si="128"/>
        <v>9.2426667210013568E-8</v>
      </c>
    </row>
    <row r="1089" spans="19:27" x14ac:dyDescent="0.2">
      <c r="S1089">
        <v>-1.449E-3</v>
      </c>
      <c r="T1089">
        <v>-1.5799500000000001E-2</v>
      </c>
      <c r="U1089" s="2"/>
      <c r="V1089">
        <f t="shared" si="129"/>
        <v>2.9200499999999997E-2</v>
      </c>
      <c r="W1089">
        <f t="shared" si="130"/>
        <v>2.9543217544247061E-2</v>
      </c>
      <c r="X1089" s="2">
        <f t="shared" si="131"/>
        <v>1.4771608772123532E-2</v>
      </c>
      <c r="Y1089" s="2">
        <f t="shared" si="132"/>
        <v>1.4771608772123527E-2</v>
      </c>
      <c r="Z1089">
        <f t="shared" si="133"/>
        <v>3.4271754424706341E-4</v>
      </c>
      <c r="AA1089">
        <f t="shared" si="128"/>
        <v>1.1745531513473787E-7</v>
      </c>
    </row>
    <row r="1090" spans="19:27" x14ac:dyDescent="0.2">
      <c r="S1090">
        <v>-1.4480000000000001E-3</v>
      </c>
      <c r="T1090">
        <v>-1.5703999999999999E-2</v>
      </c>
      <c r="U1090" s="2"/>
      <c r="V1090">
        <f t="shared" si="129"/>
        <v>2.9295999999999999E-2</v>
      </c>
      <c r="W1090">
        <f t="shared" si="130"/>
        <v>2.9543217544247061E-2</v>
      </c>
      <c r="X1090" s="2">
        <f t="shared" si="131"/>
        <v>1.4771608772123532E-2</v>
      </c>
      <c r="Y1090" s="2">
        <f t="shared" si="132"/>
        <v>1.4771608772123527E-2</v>
      </c>
      <c r="Z1090">
        <f t="shared" si="133"/>
        <v>2.4721754424706158E-4</v>
      </c>
      <c r="AA1090">
        <f t="shared" si="128"/>
        <v>6.1116514183547845E-8</v>
      </c>
    </row>
    <row r="1091" spans="19:27" x14ac:dyDescent="0.2">
      <c r="S1091">
        <v>-1.4469999999999999E-3</v>
      </c>
      <c r="T1091">
        <v>-1.48466E-2</v>
      </c>
      <c r="U1091" s="2"/>
      <c r="V1091">
        <f t="shared" si="129"/>
        <v>3.0153399999999997E-2</v>
      </c>
      <c r="W1091">
        <f t="shared" si="130"/>
        <v>2.9543217544247061E-2</v>
      </c>
      <c r="X1091" s="2">
        <f t="shared" si="131"/>
        <v>1.4771608772123532E-2</v>
      </c>
      <c r="Y1091" s="2">
        <f t="shared" si="132"/>
        <v>1.4771608772123527E-2</v>
      </c>
      <c r="Z1091">
        <f t="shared" si="133"/>
        <v>-6.1018245575293617E-4</v>
      </c>
      <c r="AA1091">
        <f t="shared" si="128"/>
        <v>3.723226293086839E-7</v>
      </c>
    </row>
    <row r="1092" spans="19:27" x14ac:dyDescent="0.2">
      <c r="S1092">
        <v>-1.446E-3</v>
      </c>
      <c r="T1092">
        <v>-1.49654E-2</v>
      </c>
      <c r="U1092" s="2"/>
      <c r="V1092">
        <f t="shared" si="129"/>
        <v>3.0034599999999998E-2</v>
      </c>
      <c r="W1092">
        <f t="shared" si="130"/>
        <v>2.9543217544247061E-2</v>
      </c>
      <c r="X1092" s="2">
        <f t="shared" si="131"/>
        <v>1.4771608772123532E-2</v>
      </c>
      <c r="Y1092" s="2">
        <f t="shared" si="132"/>
        <v>1.4771608772123527E-2</v>
      </c>
      <c r="Z1092">
        <f t="shared" si="133"/>
        <v>-4.913824557529374E-4</v>
      </c>
      <c r="AA1092">
        <f t="shared" si="128"/>
        <v>2.414567178217875E-7</v>
      </c>
    </row>
    <row r="1093" spans="19:27" x14ac:dyDescent="0.2">
      <c r="S1093">
        <v>-1.4450000000000001E-3</v>
      </c>
      <c r="T1093">
        <v>-1.5096999999999999E-2</v>
      </c>
      <c r="U1093" s="2"/>
      <c r="V1093">
        <f t="shared" si="129"/>
        <v>2.9902999999999999E-2</v>
      </c>
      <c r="W1093">
        <f t="shared" si="130"/>
        <v>2.9543217544247061E-2</v>
      </c>
      <c r="X1093" s="2">
        <f t="shared" si="131"/>
        <v>1.4771608772123532E-2</v>
      </c>
      <c r="Y1093" s="2">
        <f t="shared" si="132"/>
        <v>1.4771608772123527E-2</v>
      </c>
      <c r="Z1093">
        <f t="shared" si="133"/>
        <v>-3.5978245575293832E-4</v>
      </c>
      <c r="AA1093">
        <f t="shared" si="128"/>
        <v>1.2944341546761502E-7</v>
      </c>
    </row>
    <row r="1094" spans="19:27" x14ac:dyDescent="0.2">
      <c r="S1094">
        <v>-1.444E-3</v>
      </c>
      <c r="T1094">
        <v>-1.51215E-2</v>
      </c>
      <c r="U1094" s="2"/>
      <c r="V1094">
        <f t="shared" si="129"/>
        <v>2.9878499999999999E-2</v>
      </c>
      <c r="W1094">
        <f t="shared" si="130"/>
        <v>2.9543217544247061E-2</v>
      </c>
      <c r="X1094" s="2">
        <f t="shared" si="131"/>
        <v>1.4771608772123532E-2</v>
      </c>
      <c r="Y1094" s="2">
        <f t="shared" si="132"/>
        <v>1.4771608772123527E-2</v>
      </c>
      <c r="Z1094">
        <f t="shared" si="133"/>
        <v>-3.3528245575293811E-4</v>
      </c>
      <c r="AA1094">
        <f t="shared" si="128"/>
        <v>1.124143251357209E-7</v>
      </c>
    </row>
    <row r="1095" spans="19:27" x14ac:dyDescent="0.2">
      <c r="S1095">
        <v>-1.4430000000000001E-3</v>
      </c>
      <c r="T1095">
        <v>-1.4884100000000001E-2</v>
      </c>
      <c r="U1095" s="2"/>
      <c r="V1095">
        <f t="shared" si="129"/>
        <v>3.0115899999999998E-2</v>
      </c>
      <c r="W1095">
        <f t="shared" si="130"/>
        <v>2.9543217544247061E-2</v>
      </c>
      <c r="X1095" s="2">
        <f t="shared" si="131"/>
        <v>1.4771608772123532E-2</v>
      </c>
      <c r="Y1095" s="2">
        <f t="shared" si="132"/>
        <v>1.4771608772123527E-2</v>
      </c>
      <c r="Z1095">
        <f t="shared" si="133"/>
        <v>-5.7268245575293683E-4</v>
      </c>
      <c r="AA1095">
        <f t="shared" si="128"/>
        <v>3.2796519512721443E-7</v>
      </c>
    </row>
    <row r="1096" spans="19:27" x14ac:dyDescent="0.2">
      <c r="S1096">
        <v>-1.4419999999999999E-3</v>
      </c>
      <c r="T1096">
        <v>-1.4324699999999999E-2</v>
      </c>
      <c r="U1096" s="2"/>
      <c r="V1096">
        <f t="shared" si="129"/>
        <v>3.0675299999999999E-2</v>
      </c>
      <c r="W1096">
        <f t="shared" si="130"/>
        <v>2.9543217544247061E-2</v>
      </c>
      <c r="X1096" s="2">
        <f t="shared" si="131"/>
        <v>1.4771608772123532E-2</v>
      </c>
      <c r="Y1096" s="2">
        <f t="shared" si="132"/>
        <v>1.4771608772123527E-2</v>
      </c>
      <c r="Z1096">
        <f t="shared" si="133"/>
        <v>-1.1320824557529384E-3</v>
      </c>
      <c r="AA1096">
        <f t="shared" si="128"/>
        <v>1.2816106866236038E-6</v>
      </c>
    </row>
    <row r="1097" spans="19:27" x14ac:dyDescent="0.2">
      <c r="S1097">
        <v>-1.441E-3</v>
      </c>
      <c r="T1097">
        <v>-1.43041E-2</v>
      </c>
      <c r="U1097" s="2"/>
      <c r="V1097">
        <f t="shared" si="129"/>
        <v>3.0695899999999998E-2</v>
      </c>
      <c r="W1097">
        <f t="shared" si="130"/>
        <v>2.9543217544247061E-2</v>
      </c>
      <c r="X1097" s="2">
        <f t="shared" si="131"/>
        <v>1.4771608772123532E-2</v>
      </c>
      <c r="Y1097" s="2">
        <f t="shared" si="132"/>
        <v>1.4771608772123527E-2</v>
      </c>
      <c r="Z1097">
        <f t="shared" si="133"/>
        <v>-1.1526824557529375E-3</v>
      </c>
      <c r="AA1097">
        <f t="shared" si="128"/>
        <v>1.3286768438006228E-6</v>
      </c>
    </row>
    <row r="1098" spans="19:27" x14ac:dyDescent="0.2">
      <c r="S1098">
        <v>-1.4400000000000001E-3</v>
      </c>
      <c r="T1098">
        <v>-1.51621E-2</v>
      </c>
      <c r="U1098" s="2"/>
      <c r="V1098">
        <f t="shared" si="129"/>
        <v>2.9837900000000001E-2</v>
      </c>
      <c r="W1098">
        <f t="shared" si="130"/>
        <v>2.9543217544247061E-2</v>
      </c>
      <c r="X1098" s="2">
        <f t="shared" si="131"/>
        <v>1.4771608772123532E-2</v>
      </c>
      <c r="Y1098" s="2">
        <f t="shared" si="132"/>
        <v>1.4771608772123527E-2</v>
      </c>
      <c r="Z1098">
        <f t="shared" si="133"/>
        <v>-2.9468245575293983E-4</v>
      </c>
      <c r="AA1098">
        <f t="shared" si="128"/>
        <v>8.6837749728583346E-8</v>
      </c>
    </row>
    <row r="1099" spans="19:27" x14ac:dyDescent="0.2">
      <c r="S1099">
        <v>-1.439E-3</v>
      </c>
      <c r="T1099">
        <v>-1.5666599999999999E-2</v>
      </c>
      <c r="U1099" s="2"/>
      <c r="V1099">
        <f t="shared" si="129"/>
        <v>2.9333399999999999E-2</v>
      </c>
      <c r="W1099">
        <f t="shared" si="130"/>
        <v>2.9543217544247061E-2</v>
      </c>
      <c r="X1099" s="2">
        <f t="shared" si="131"/>
        <v>1.4771608772123532E-2</v>
      </c>
      <c r="Y1099" s="2">
        <f t="shared" si="132"/>
        <v>1.4771608772123527E-2</v>
      </c>
      <c r="Z1099">
        <f t="shared" si="133"/>
        <v>2.0981754424706164E-4</v>
      </c>
      <c r="AA1099">
        <f t="shared" si="128"/>
        <v>4.4023401873867668E-8</v>
      </c>
    </row>
    <row r="1100" spans="19:27" x14ac:dyDescent="0.2">
      <c r="S1100">
        <v>-1.438E-3</v>
      </c>
      <c r="T1100">
        <v>-1.6286599999999998E-2</v>
      </c>
      <c r="U1100" s="2"/>
      <c r="V1100">
        <f t="shared" si="129"/>
        <v>2.87134E-2</v>
      </c>
      <c r="W1100">
        <f t="shared" si="130"/>
        <v>2.9543217544247061E-2</v>
      </c>
      <c r="X1100" s="2">
        <f t="shared" si="131"/>
        <v>1.4771608772123532E-2</v>
      </c>
      <c r="Y1100" s="2">
        <f t="shared" si="132"/>
        <v>1.4771608772123527E-2</v>
      </c>
      <c r="Z1100">
        <f t="shared" si="133"/>
        <v>8.2981754424706067E-4</v>
      </c>
      <c r="AA1100">
        <f t="shared" si="128"/>
        <v>6.8859715674022253E-7</v>
      </c>
    </row>
    <row r="1101" spans="19:27" x14ac:dyDescent="0.2">
      <c r="S1101">
        <v>-1.4369999999999999E-3</v>
      </c>
      <c r="T1101">
        <v>-1.6521399999999999E-2</v>
      </c>
      <c r="U1101" s="2"/>
      <c r="V1101">
        <f t="shared" si="129"/>
        <v>2.84786E-2</v>
      </c>
      <c r="W1101">
        <f t="shared" si="130"/>
        <v>2.9543217544247061E-2</v>
      </c>
      <c r="X1101" s="2">
        <f t="shared" si="131"/>
        <v>1.4771608772123532E-2</v>
      </c>
      <c r="Y1101" s="2">
        <f t="shared" si="132"/>
        <v>1.4771608772123527E-2</v>
      </c>
      <c r="Z1101">
        <f t="shared" si="133"/>
        <v>1.064617544247061E-3</v>
      </c>
      <c r="AA1101">
        <f t="shared" si="128"/>
        <v>1.1334105155186429E-6</v>
      </c>
    </row>
    <row r="1102" spans="19:27" x14ac:dyDescent="0.2">
      <c r="S1102">
        <v>-1.436E-3</v>
      </c>
      <c r="T1102">
        <v>-1.6260799999999999E-2</v>
      </c>
      <c r="U1102" s="2"/>
      <c r="V1102">
        <f t="shared" si="129"/>
        <v>2.8739199999999999E-2</v>
      </c>
      <c r="W1102">
        <f t="shared" si="130"/>
        <v>2.9543217544247061E-2</v>
      </c>
      <c r="X1102" s="2">
        <f t="shared" si="131"/>
        <v>1.4771608772123532E-2</v>
      </c>
      <c r="Y1102" s="2">
        <f t="shared" si="132"/>
        <v>1.4771608772123527E-2</v>
      </c>
      <c r="Z1102">
        <f t="shared" si="133"/>
        <v>8.0401754424706123E-4</v>
      </c>
      <c r="AA1102">
        <f t="shared" si="128"/>
        <v>6.4644421145707511E-7</v>
      </c>
    </row>
    <row r="1103" spans="19:27" x14ac:dyDescent="0.2">
      <c r="S1103">
        <v>-1.4350000000000001E-3</v>
      </c>
      <c r="T1103">
        <v>-1.65872E-2</v>
      </c>
      <c r="U1103" s="2"/>
      <c r="V1103">
        <f t="shared" si="129"/>
        <v>2.8412799999999998E-2</v>
      </c>
      <c r="W1103">
        <f t="shared" si="130"/>
        <v>2.9543217544247061E-2</v>
      </c>
      <c r="X1103" s="2">
        <f t="shared" si="131"/>
        <v>1.4771608772123532E-2</v>
      </c>
      <c r="Y1103" s="2">
        <f t="shared" si="132"/>
        <v>1.4771608772123527E-2</v>
      </c>
      <c r="Z1103">
        <f t="shared" si="133"/>
        <v>1.1304175442470622E-3</v>
      </c>
      <c r="AA1103">
        <f t="shared" si="128"/>
        <v>1.2778438243415589E-6</v>
      </c>
    </row>
    <row r="1104" spans="19:27" x14ac:dyDescent="0.2">
      <c r="S1104">
        <v>-1.4339999999999999E-3</v>
      </c>
      <c r="T1104">
        <v>-1.6571800000000001E-2</v>
      </c>
      <c r="U1104" s="2"/>
      <c r="V1104">
        <f t="shared" si="129"/>
        <v>2.8428199999999997E-2</v>
      </c>
      <c r="W1104">
        <f t="shared" si="130"/>
        <v>2.9543217544247061E-2</v>
      </c>
      <c r="X1104" s="2">
        <f t="shared" si="131"/>
        <v>1.4771608772123532E-2</v>
      </c>
      <c r="Y1104" s="2">
        <f t="shared" si="132"/>
        <v>1.4771608772123527E-2</v>
      </c>
      <c r="Z1104">
        <f t="shared" si="133"/>
        <v>1.1150175442470635E-3</v>
      </c>
      <c r="AA1104">
        <f t="shared" si="128"/>
        <v>1.2432641239787521E-6</v>
      </c>
    </row>
    <row r="1105" spans="19:27" x14ac:dyDescent="0.2">
      <c r="S1105">
        <v>-1.433E-3</v>
      </c>
      <c r="T1105">
        <v>-1.5925999999999999E-2</v>
      </c>
      <c r="U1105" s="2"/>
      <c r="V1105">
        <f t="shared" si="129"/>
        <v>2.9073999999999999E-2</v>
      </c>
      <c r="W1105">
        <f t="shared" si="130"/>
        <v>2.9543217544247061E-2</v>
      </c>
      <c r="X1105" s="2">
        <f t="shared" si="131"/>
        <v>1.4771608772123532E-2</v>
      </c>
      <c r="Y1105" s="2">
        <f t="shared" si="132"/>
        <v>1.4771608772123527E-2</v>
      </c>
      <c r="Z1105">
        <f t="shared" si="133"/>
        <v>4.6921754424706155E-4</v>
      </c>
      <c r="AA1105">
        <f t="shared" si="128"/>
        <v>2.2016510382924315E-7</v>
      </c>
    </row>
    <row r="1106" spans="19:27" x14ac:dyDescent="0.2">
      <c r="S1106">
        <v>-1.4319999999999999E-3</v>
      </c>
      <c r="T1106">
        <v>-1.49847E-2</v>
      </c>
      <c r="U1106" s="2"/>
      <c r="V1106">
        <f t="shared" si="129"/>
        <v>3.0015299999999998E-2</v>
      </c>
      <c r="W1106">
        <f t="shared" si="130"/>
        <v>2.9543217544247061E-2</v>
      </c>
      <c r="X1106" s="2">
        <f t="shared" si="131"/>
        <v>1.4771608772123532E-2</v>
      </c>
      <c r="Y1106" s="2">
        <f t="shared" si="132"/>
        <v>1.4771608772123527E-2</v>
      </c>
      <c r="Z1106">
        <f t="shared" si="133"/>
        <v>-4.7208245575293753E-4</v>
      </c>
      <c r="AA1106">
        <f t="shared" si="128"/>
        <v>2.2286184502972423E-7</v>
      </c>
    </row>
    <row r="1107" spans="19:27" x14ac:dyDescent="0.2">
      <c r="S1107">
        <v>-1.431E-3</v>
      </c>
      <c r="T1107">
        <v>-1.50744E-2</v>
      </c>
      <c r="U1107" s="2"/>
      <c r="V1107">
        <f t="shared" si="129"/>
        <v>2.9925599999999997E-2</v>
      </c>
      <c r="W1107">
        <f t="shared" si="130"/>
        <v>2.9543217544247061E-2</v>
      </c>
      <c r="X1107" s="2">
        <f t="shared" si="131"/>
        <v>1.4771608772123532E-2</v>
      </c>
      <c r="Y1107" s="2">
        <f t="shared" si="132"/>
        <v>1.4771608772123527E-2</v>
      </c>
      <c r="Z1107">
        <f t="shared" si="133"/>
        <v>-3.8238245575293595E-4</v>
      </c>
      <c r="AA1107">
        <f t="shared" si="128"/>
        <v>1.46216342467646E-7</v>
      </c>
    </row>
    <row r="1108" spans="19:27" x14ac:dyDescent="0.2">
      <c r="S1108">
        <v>-1.4300000000000001E-3</v>
      </c>
      <c r="T1108">
        <v>-1.5709799999999999E-2</v>
      </c>
      <c r="U1108" s="2"/>
      <c r="V1108">
        <f t="shared" si="129"/>
        <v>2.9290199999999999E-2</v>
      </c>
      <c r="W1108">
        <f t="shared" si="130"/>
        <v>2.9543217544247061E-2</v>
      </c>
      <c r="X1108" s="2">
        <f t="shared" si="131"/>
        <v>1.4771608772123532E-2</v>
      </c>
      <c r="Y1108" s="2">
        <f t="shared" si="132"/>
        <v>1.4771608772123527E-2</v>
      </c>
      <c r="Z1108">
        <f t="shared" si="133"/>
        <v>2.5301754424706183E-4</v>
      </c>
      <c r="AA1108">
        <f t="shared" si="128"/>
        <v>6.4017877696813892E-8</v>
      </c>
    </row>
    <row r="1109" spans="19:27" x14ac:dyDescent="0.2">
      <c r="S1109">
        <v>-1.4289999999999999E-3</v>
      </c>
      <c r="T1109">
        <v>-1.5746E-2</v>
      </c>
      <c r="U1109" s="2"/>
      <c r="V1109">
        <f t="shared" si="129"/>
        <v>2.9253999999999999E-2</v>
      </c>
      <c r="W1109">
        <f t="shared" si="130"/>
        <v>2.9543217544247061E-2</v>
      </c>
      <c r="X1109" s="2">
        <f t="shared" si="131"/>
        <v>1.4771608772123532E-2</v>
      </c>
      <c r="Y1109" s="2">
        <f t="shared" si="132"/>
        <v>1.4771608772123527E-2</v>
      </c>
      <c r="Z1109">
        <f t="shared" si="133"/>
        <v>2.8921754424706195E-4</v>
      </c>
      <c r="AA1109">
        <f t="shared" si="128"/>
        <v>8.3646787900301237E-8</v>
      </c>
    </row>
    <row r="1110" spans="19:27" x14ac:dyDescent="0.2">
      <c r="S1110">
        <v>-1.428E-3</v>
      </c>
      <c r="T1110">
        <v>-1.48486E-2</v>
      </c>
      <c r="U1110" s="2"/>
      <c r="V1110">
        <f t="shared" si="129"/>
        <v>3.0151399999999998E-2</v>
      </c>
      <c r="W1110">
        <f t="shared" si="130"/>
        <v>2.9543217544247061E-2</v>
      </c>
      <c r="X1110" s="2">
        <f t="shared" si="131"/>
        <v>1.4771608772123532E-2</v>
      </c>
      <c r="Y1110" s="2">
        <f t="shared" si="132"/>
        <v>1.4771608772123527E-2</v>
      </c>
      <c r="Z1110">
        <f t="shared" si="133"/>
        <v>-6.0818245575293764E-4</v>
      </c>
      <c r="AA1110">
        <f t="shared" si="128"/>
        <v>3.6988589948567396E-7</v>
      </c>
    </row>
    <row r="1111" spans="19:27" x14ac:dyDescent="0.2">
      <c r="S1111">
        <v>-1.4270000000000001E-3</v>
      </c>
      <c r="T1111">
        <v>-1.4095699999999999E-2</v>
      </c>
      <c r="U1111" s="2"/>
      <c r="V1111">
        <f t="shared" si="129"/>
        <v>3.0904299999999999E-2</v>
      </c>
      <c r="W1111">
        <f t="shared" si="130"/>
        <v>2.9543217544247061E-2</v>
      </c>
      <c r="X1111" s="2">
        <f t="shared" si="131"/>
        <v>1.4771608772123532E-2</v>
      </c>
      <c r="Y1111" s="2">
        <f t="shared" si="132"/>
        <v>1.4771608772123527E-2</v>
      </c>
      <c r="Z1111">
        <f t="shared" si="133"/>
        <v>-1.3610824557529384E-3</v>
      </c>
      <c r="AA1111">
        <f t="shared" si="128"/>
        <v>1.8525454513584496E-6</v>
      </c>
    </row>
    <row r="1112" spans="19:27" x14ac:dyDescent="0.2">
      <c r="S1112">
        <v>-1.426E-3</v>
      </c>
      <c r="T1112">
        <v>-1.3833099999999999E-2</v>
      </c>
      <c r="U1112" s="2"/>
      <c r="V1112">
        <f t="shared" si="129"/>
        <v>3.1166899999999997E-2</v>
      </c>
      <c r="W1112">
        <f t="shared" si="130"/>
        <v>2.9543217544247061E-2</v>
      </c>
      <c r="X1112" s="2">
        <f t="shared" si="131"/>
        <v>1.4771608772123532E-2</v>
      </c>
      <c r="Y1112" s="2">
        <f t="shared" si="132"/>
        <v>1.4771608772123527E-2</v>
      </c>
      <c r="Z1112">
        <f t="shared" si="133"/>
        <v>-1.6236824557529367E-3</v>
      </c>
      <c r="AA1112">
        <f t="shared" si="128"/>
        <v>2.6363447171198873E-6</v>
      </c>
    </row>
    <row r="1113" spans="19:27" x14ac:dyDescent="0.2">
      <c r="S1113">
        <v>-1.4250000000000001E-3</v>
      </c>
      <c r="T1113">
        <v>-1.4124100000000001E-2</v>
      </c>
      <c r="U1113" s="2"/>
      <c r="V1113">
        <f t="shared" si="129"/>
        <v>3.0875899999999998E-2</v>
      </c>
      <c r="W1113">
        <f t="shared" si="130"/>
        <v>2.9543217544247061E-2</v>
      </c>
      <c r="X1113" s="2">
        <f t="shared" si="131"/>
        <v>1.4771608772123532E-2</v>
      </c>
      <c r="Y1113" s="2">
        <f t="shared" si="132"/>
        <v>1.4771608772123527E-2</v>
      </c>
      <c r="Z1113">
        <f t="shared" si="133"/>
        <v>-1.3326824557529371E-3</v>
      </c>
      <c r="AA1113">
        <f t="shared" si="128"/>
        <v>1.7760425278716791E-6</v>
      </c>
    </row>
    <row r="1114" spans="19:27" x14ac:dyDescent="0.2">
      <c r="S1114">
        <v>-1.4239999999999999E-3</v>
      </c>
      <c r="T1114">
        <v>-1.42886E-2</v>
      </c>
      <c r="U1114" s="2"/>
      <c r="V1114">
        <f t="shared" si="129"/>
        <v>3.07114E-2</v>
      </c>
      <c r="W1114">
        <f t="shared" si="130"/>
        <v>2.9543217544247061E-2</v>
      </c>
      <c r="X1114" s="2">
        <f t="shared" si="131"/>
        <v>1.4771608772123532E-2</v>
      </c>
      <c r="Y1114" s="2">
        <f t="shared" si="132"/>
        <v>1.4771608772123527E-2</v>
      </c>
      <c r="Z1114">
        <f t="shared" si="133"/>
        <v>-1.1681824557529391E-3</v>
      </c>
      <c r="AA1114">
        <f t="shared" si="128"/>
        <v>1.3646502499289676E-6</v>
      </c>
    </row>
    <row r="1115" spans="19:27" x14ac:dyDescent="0.2">
      <c r="S1115">
        <v>-1.423E-3</v>
      </c>
      <c r="T1115">
        <v>-1.4714400000000001E-2</v>
      </c>
      <c r="U1115" s="2"/>
      <c r="V1115">
        <f t="shared" si="129"/>
        <v>3.0285599999999996E-2</v>
      </c>
      <c r="W1115">
        <f t="shared" si="130"/>
        <v>2.9543217544247061E-2</v>
      </c>
      <c r="X1115" s="2">
        <f t="shared" si="131"/>
        <v>1.4771608772123532E-2</v>
      </c>
      <c r="Y1115" s="2">
        <f t="shared" si="132"/>
        <v>1.4771608772123527E-2</v>
      </c>
      <c r="Z1115">
        <f t="shared" si="133"/>
        <v>-7.4238245575293516E-4</v>
      </c>
      <c r="AA1115">
        <f t="shared" si="128"/>
        <v>5.5113171060975874E-7</v>
      </c>
    </row>
    <row r="1116" spans="19:27" x14ac:dyDescent="0.2">
      <c r="S1116">
        <v>-1.4220000000000001E-3</v>
      </c>
      <c r="T1116">
        <v>-1.5311099999999999E-2</v>
      </c>
      <c r="U1116" s="2"/>
      <c r="V1116">
        <f t="shared" si="129"/>
        <v>2.9688899999999997E-2</v>
      </c>
      <c r="W1116">
        <f t="shared" si="130"/>
        <v>2.9543217544247061E-2</v>
      </c>
      <c r="X1116" s="2">
        <f t="shared" si="131"/>
        <v>1.4771608772123532E-2</v>
      </c>
      <c r="Y1116" s="2">
        <f t="shared" si="132"/>
        <v>1.4771608772123527E-2</v>
      </c>
      <c r="Z1116">
        <f t="shared" si="133"/>
        <v>-1.4568245575293653E-4</v>
      </c>
      <c r="AA1116">
        <f t="shared" si="128"/>
        <v>2.1223377914206311E-8</v>
      </c>
    </row>
    <row r="1117" spans="19:27" x14ac:dyDescent="0.2">
      <c r="S1117">
        <v>-1.421E-3</v>
      </c>
      <c r="T1117">
        <v>-1.6018899999999999E-2</v>
      </c>
      <c r="U1117" s="2"/>
      <c r="V1117">
        <f t="shared" si="129"/>
        <v>2.8981099999999999E-2</v>
      </c>
      <c r="W1117">
        <f t="shared" si="130"/>
        <v>2.9543217544247061E-2</v>
      </c>
      <c r="X1117" s="2">
        <f t="shared" si="131"/>
        <v>1.4771608772123532E-2</v>
      </c>
      <c r="Y1117" s="2">
        <f t="shared" si="132"/>
        <v>1.4771608772123527E-2</v>
      </c>
      <c r="Z1117">
        <f t="shared" si="133"/>
        <v>5.6211754424706148E-4</v>
      </c>
      <c r="AA1117">
        <f t="shared" si="128"/>
        <v>3.1597613355034711E-7</v>
      </c>
    </row>
    <row r="1118" spans="19:27" x14ac:dyDescent="0.2">
      <c r="S1118">
        <v>-1.42E-3</v>
      </c>
      <c r="T1118">
        <v>-1.6922099999999999E-2</v>
      </c>
      <c r="U1118" s="2"/>
      <c r="V1118">
        <f t="shared" si="129"/>
        <v>2.8077899999999999E-2</v>
      </c>
      <c r="W1118">
        <f t="shared" si="130"/>
        <v>2.9543217544247061E-2</v>
      </c>
      <c r="X1118" s="2">
        <f t="shared" si="131"/>
        <v>1.4771608772123532E-2</v>
      </c>
      <c r="Y1118" s="2">
        <f t="shared" si="132"/>
        <v>1.4771608772123527E-2</v>
      </c>
      <c r="Z1118">
        <f t="shared" si="133"/>
        <v>1.4653175442470613E-3</v>
      </c>
      <c r="AA1118">
        <f t="shared" si="128"/>
        <v>2.1471555054782384E-6</v>
      </c>
    </row>
    <row r="1119" spans="19:27" x14ac:dyDescent="0.2">
      <c r="S1119">
        <v>-1.4189999999999999E-3</v>
      </c>
      <c r="T1119">
        <v>-1.73653E-2</v>
      </c>
      <c r="U1119" s="2"/>
      <c r="V1119">
        <f t="shared" si="129"/>
        <v>2.7634699999999998E-2</v>
      </c>
      <c r="W1119">
        <f t="shared" si="130"/>
        <v>2.9543217544247061E-2</v>
      </c>
      <c r="X1119" s="2">
        <f t="shared" si="131"/>
        <v>1.4771608772123532E-2</v>
      </c>
      <c r="Y1119" s="2">
        <f t="shared" si="132"/>
        <v>1.4771608772123527E-2</v>
      </c>
      <c r="Z1119">
        <f t="shared" si="133"/>
        <v>1.9085175442470625E-3</v>
      </c>
      <c r="AA1119">
        <f t="shared" si="128"/>
        <v>3.6424392166988382E-6</v>
      </c>
    </row>
    <row r="1120" spans="19:27" x14ac:dyDescent="0.2">
      <c r="S1120">
        <v>-1.418E-3</v>
      </c>
      <c r="T1120">
        <v>-1.6807900000000001E-2</v>
      </c>
      <c r="U1120" s="2"/>
      <c r="V1120">
        <f t="shared" si="129"/>
        <v>2.8192099999999998E-2</v>
      </c>
      <c r="W1120">
        <f t="shared" si="130"/>
        <v>2.9543217544247061E-2</v>
      </c>
      <c r="X1120" s="2">
        <f t="shared" si="131"/>
        <v>1.4771608772123532E-2</v>
      </c>
      <c r="Y1120" s="2">
        <f t="shared" si="132"/>
        <v>1.4771608772123527E-2</v>
      </c>
      <c r="Z1120">
        <f t="shared" si="133"/>
        <v>1.351117544247063E-3</v>
      </c>
      <c r="AA1120">
        <f t="shared" si="128"/>
        <v>1.8255186183722141E-6</v>
      </c>
    </row>
    <row r="1121" spans="19:27" x14ac:dyDescent="0.2">
      <c r="S1121">
        <v>-1.4170000000000001E-3</v>
      </c>
      <c r="T1121">
        <v>-1.6381400000000001E-2</v>
      </c>
      <c r="U1121" s="2"/>
      <c r="V1121">
        <f t="shared" si="129"/>
        <v>2.8618599999999998E-2</v>
      </c>
      <c r="W1121">
        <f t="shared" si="130"/>
        <v>2.9543217544247061E-2</v>
      </c>
      <c r="X1121" s="2">
        <f t="shared" si="131"/>
        <v>1.4771608772123532E-2</v>
      </c>
      <c r="Y1121" s="2">
        <f t="shared" si="132"/>
        <v>1.4771608772123527E-2</v>
      </c>
      <c r="Z1121">
        <f t="shared" si="133"/>
        <v>9.2461754424706319E-4</v>
      </c>
      <c r="AA1121">
        <f t="shared" si="128"/>
        <v>8.549176031294698E-7</v>
      </c>
    </row>
    <row r="1122" spans="19:27" x14ac:dyDescent="0.2">
      <c r="S1122">
        <v>-1.4159999999999999E-3</v>
      </c>
      <c r="T1122">
        <v>-1.6457599999999999E-2</v>
      </c>
      <c r="U1122" s="2"/>
      <c r="V1122">
        <f t="shared" si="129"/>
        <v>2.8542399999999999E-2</v>
      </c>
      <c r="W1122">
        <f t="shared" si="130"/>
        <v>2.9543217544247061E-2</v>
      </c>
      <c r="X1122" s="2">
        <f t="shared" si="131"/>
        <v>1.4771608772123532E-2</v>
      </c>
      <c r="Y1122" s="2">
        <f t="shared" si="132"/>
        <v>1.4771608772123527E-2</v>
      </c>
      <c r="Z1122">
        <f t="shared" si="133"/>
        <v>1.0008175442470617E-3</v>
      </c>
      <c r="AA1122">
        <f t="shared" si="128"/>
        <v>1.0016357568727192E-6</v>
      </c>
    </row>
    <row r="1123" spans="19:27" x14ac:dyDescent="0.2">
      <c r="S1123">
        <v>-1.415E-3</v>
      </c>
      <c r="T1123">
        <v>-1.5867300000000001E-2</v>
      </c>
      <c r="U1123" s="2"/>
      <c r="V1123">
        <f t="shared" si="129"/>
        <v>2.9132699999999997E-2</v>
      </c>
      <c r="W1123">
        <f t="shared" si="130"/>
        <v>2.9543217544247061E-2</v>
      </c>
      <c r="X1123" s="2">
        <f t="shared" si="131"/>
        <v>1.4771608772123532E-2</v>
      </c>
      <c r="Y1123" s="2">
        <f t="shared" si="132"/>
        <v>1.4771608772123527E-2</v>
      </c>
      <c r="Z1123">
        <f t="shared" si="133"/>
        <v>4.1051754424706322E-4</v>
      </c>
      <c r="AA1123">
        <f t="shared" si="128"/>
        <v>1.6852465413463951E-7</v>
      </c>
    </row>
    <row r="1124" spans="19:27" x14ac:dyDescent="0.2">
      <c r="S1124">
        <v>-1.4139999999999999E-3</v>
      </c>
      <c r="T1124">
        <v>-1.4605399999999999E-2</v>
      </c>
      <c r="U1124" s="2"/>
      <c r="V1124">
        <f t="shared" si="129"/>
        <v>3.0394600000000001E-2</v>
      </c>
      <c r="W1124">
        <f t="shared" si="130"/>
        <v>2.9543217544247061E-2</v>
      </c>
      <c r="X1124" s="2">
        <f t="shared" si="131"/>
        <v>1.4771608772123532E-2</v>
      </c>
      <c r="Y1124" s="2">
        <f t="shared" si="132"/>
        <v>1.4771608772123527E-2</v>
      </c>
      <c r="Z1124">
        <f t="shared" si="133"/>
        <v>-8.5138245575294008E-4</v>
      </c>
      <c r="AA1124">
        <f t="shared" si="128"/>
        <v>7.2485208596390695E-7</v>
      </c>
    </row>
    <row r="1125" spans="19:27" x14ac:dyDescent="0.2">
      <c r="S1125">
        <v>-1.413E-3</v>
      </c>
      <c r="T1125">
        <v>-1.3498899999999999E-2</v>
      </c>
      <c r="U1125" s="2"/>
      <c r="V1125">
        <f t="shared" si="129"/>
        <v>3.1501099999999997E-2</v>
      </c>
      <c r="W1125">
        <f t="shared" si="130"/>
        <v>2.9543217544247061E-2</v>
      </c>
      <c r="X1125" s="2">
        <f t="shared" si="131"/>
        <v>1.4771608772123532E-2</v>
      </c>
      <c r="Y1125" s="2">
        <f t="shared" si="132"/>
        <v>1.4771608772123527E-2</v>
      </c>
      <c r="Z1125">
        <f t="shared" si="133"/>
        <v>-1.9578824557529365E-3</v>
      </c>
      <c r="AA1125">
        <f t="shared" ref="AA1125:AA1188" si="134">Z1125^2</f>
        <v>3.833303710545149E-6</v>
      </c>
    </row>
    <row r="1126" spans="19:27" x14ac:dyDescent="0.2">
      <c r="S1126">
        <v>-1.4120000000000001E-3</v>
      </c>
      <c r="T1126">
        <v>-1.3019599999999999E-2</v>
      </c>
      <c r="U1126" s="2"/>
      <c r="V1126">
        <f t="shared" ref="V1126:V1189" si="135">T1126+$V$35</f>
        <v>3.1980399999999999E-2</v>
      </c>
      <c r="W1126">
        <f t="shared" ref="W1126:W1189" si="136">X1126+Y1126</f>
        <v>2.9543217544247061E-2</v>
      </c>
      <c r="X1126" s="2">
        <f t="shared" ref="X1126:X1189" si="137">$T$6*EXP(-4*LN(2)*((U1126-$T$8)^2)/($T$7^2))+$T$9</f>
        <v>1.4771608772123532E-2</v>
      </c>
      <c r="Y1126" s="2">
        <f t="shared" ref="Y1126:Y1189" si="138">$U$6*EXP(-4*LN(2)*((U1126-$U$8)^2)/($U$7^2))+$U$9</f>
        <v>1.4771608772123527E-2</v>
      </c>
      <c r="Z1126">
        <f t="shared" ref="Z1126:Z1189" si="139">W1126-V1126</f>
        <v>-2.4371824557529384E-3</v>
      </c>
      <c r="AA1126">
        <f t="shared" si="134"/>
        <v>5.9398583226299239E-6</v>
      </c>
    </row>
    <row r="1127" spans="19:27" x14ac:dyDescent="0.2">
      <c r="S1127">
        <v>-1.4109999999999999E-3</v>
      </c>
      <c r="T1127">
        <v>-1.3697000000000001E-2</v>
      </c>
      <c r="U1127" s="2"/>
      <c r="V1127">
        <f t="shared" si="135"/>
        <v>3.1302999999999997E-2</v>
      </c>
      <c r="W1127">
        <f t="shared" si="136"/>
        <v>2.9543217544247061E-2</v>
      </c>
      <c r="X1127" s="2">
        <f t="shared" si="137"/>
        <v>1.4771608772123532E-2</v>
      </c>
      <c r="Y1127" s="2">
        <f t="shared" si="138"/>
        <v>1.4771608772123527E-2</v>
      </c>
      <c r="Z1127">
        <f t="shared" si="139"/>
        <v>-1.7597824557529368E-3</v>
      </c>
      <c r="AA1127">
        <f t="shared" si="134"/>
        <v>3.0968342915758368E-6</v>
      </c>
    </row>
    <row r="1128" spans="19:27" x14ac:dyDescent="0.2">
      <c r="S1128">
        <v>-1.41E-3</v>
      </c>
      <c r="T1128">
        <v>-1.4039599999999999E-2</v>
      </c>
      <c r="U1128" s="2"/>
      <c r="V1128">
        <f t="shared" si="135"/>
        <v>3.0960399999999999E-2</v>
      </c>
      <c r="W1128">
        <f t="shared" si="136"/>
        <v>2.9543217544247061E-2</v>
      </c>
      <c r="X1128" s="2">
        <f t="shared" si="137"/>
        <v>1.4771608772123532E-2</v>
      </c>
      <c r="Y1128" s="2">
        <f t="shared" si="138"/>
        <v>1.4771608772123527E-2</v>
      </c>
      <c r="Z1128">
        <f t="shared" si="139"/>
        <v>-1.4171824557529383E-3</v>
      </c>
      <c r="AA1128">
        <f t="shared" si="134"/>
        <v>2.0084061128939292E-6</v>
      </c>
    </row>
    <row r="1129" spans="19:27" x14ac:dyDescent="0.2">
      <c r="S1129">
        <v>-1.4090000000000001E-3</v>
      </c>
      <c r="T1129">
        <v>-1.38564E-2</v>
      </c>
      <c r="U1129" s="2"/>
      <c r="V1129">
        <f t="shared" si="135"/>
        <v>3.11436E-2</v>
      </c>
      <c r="W1129">
        <f t="shared" si="136"/>
        <v>2.9543217544247061E-2</v>
      </c>
      <c r="X1129" s="2">
        <f t="shared" si="137"/>
        <v>1.4771608772123532E-2</v>
      </c>
      <c r="Y1129" s="2">
        <f t="shared" si="138"/>
        <v>1.4771608772123527E-2</v>
      </c>
      <c r="Z1129">
        <f t="shared" si="139"/>
        <v>-1.6003824557529397E-3</v>
      </c>
      <c r="AA1129">
        <f t="shared" si="134"/>
        <v>2.5612240046818103E-6</v>
      </c>
    </row>
    <row r="1130" spans="19:27" x14ac:dyDescent="0.2">
      <c r="S1130">
        <v>-1.408E-3</v>
      </c>
      <c r="T1130">
        <v>-1.41073E-2</v>
      </c>
      <c r="U1130" s="2"/>
      <c r="V1130">
        <f t="shared" si="135"/>
        <v>3.0892699999999999E-2</v>
      </c>
      <c r="W1130">
        <f t="shared" si="136"/>
        <v>2.9543217544247061E-2</v>
      </c>
      <c r="X1130" s="2">
        <f t="shared" si="137"/>
        <v>1.4771608772123532E-2</v>
      </c>
      <c r="Y1130" s="2">
        <f t="shared" si="138"/>
        <v>1.4771608772123527E-2</v>
      </c>
      <c r="Z1130">
        <f t="shared" si="139"/>
        <v>-1.3494824557529379E-3</v>
      </c>
      <c r="AA1130">
        <f t="shared" si="134"/>
        <v>1.82110289838498E-6</v>
      </c>
    </row>
    <row r="1131" spans="19:27" x14ac:dyDescent="0.2">
      <c r="S1131">
        <v>-1.407E-3</v>
      </c>
      <c r="T1131">
        <v>-1.46886E-2</v>
      </c>
      <c r="U1131" s="2"/>
      <c r="V1131">
        <f t="shared" si="135"/>
        <v>3.0311399999999999E-2</v>
      </c>
      <c r="W1131">
        <f t="shared" si="136"/>
        <v>2.9543217544247061E-2</v>
      </c>
      <c r="X1131" s="2">
        <f t="shared" si="137"/>
        <v>1.4771608772123532E-2</v>
      </c>
      <c r="Y1131" s="2">
        <f t="shared" si="138"/>
        <v>1.4771608772123527E-2</v>
      </c>
      <c r="Z1131">
        <f t="shared" si="139"/>
        <v>-7.6818245575293806E-4</v>
      </c>
      <c r="AA1131">
        <f t="shared" si="134"/>
        <v>5.9010428532661469E-7</v>
      </c>
    </row>
    <row r="1132" spans="19:27" x14ac:dyDescent="0.2">
      <c r="S1132">
        <v>-1.4059999999999999E-3</v>
      </c>
      <c r="T1132">
        <v>-1.50692E-2</v>
      </c>
      <c r="U1132" s="2"/>
      <c r="V1132">
        <f t="shared" si="135"/>
        <v>2.99308E-2</v>
      </c>
      <c r="W1132">
        <f t="shared" si="136"/>
        <v>2.9543217544247061E-2</v>
      </c>
      <c r="X1132" s="2">
        <f t="shared" si="137"/>
        <v>1.4771608772123532E-2</v>
      </c>
      <c r="Y1132" s="2">
        <f t="shared" si="138"/>
        <v>1.4771608772123527E-2</v>
      </c>
      <c r="Z1132">
        <f t="shared" si="139"/>
        <v>-3.8758245575293976E-4</v>
      </c>
      <c r="AA1132">
        <f t="shared" si="134"/>
        <v>1.5022016000747952E-7</v>
      </c>
    </row>
    <row r="1133" spans="19:27" x14ac:dyDescent="0.2">
      <c r="S1133">
        <v>-1.405E-3</v>
      </c>
      <c r="T1133">
        <v>-1.5564700000000001E-2</v>
      </c>
      <c r="U1133" s="2"/>
      <c r="V1133">
        <f t="shared" si="135"/>
        <v>2.9435299999999998E-2</v>
      </c>
      <c r="W1133">
        <f t="shared" si="136"/>
        <v>2.9543217544247061E-2</v>
      </c>
      <c r="X1133" s="2">
        <f t="shared" si="137"/>
        <v>1.4771608772123532E-2</v>
      </c>
      <c r="Y1133" s="2">
        <f t="shared" si="138"/>
        <v>1.4771608772123527E-2</v>
      </c>
      <c r="Z1133">
        <f t="shared" si="139"/>
        <v>1.0791754424706312E-4</v>
      </c>
      <c r="AA1133">
        <f t="shared" si="134"/>
        <v>1.1646196356316827E-8</v>
      </c>
    </row>
    <row r="1134" spans="19:27" x14ac:dyDescent="0.2">
      <c r="S1134">
        <v>-1.4040000000000001E-3</v>
      </c>
      <c r="T1134">
        <v>-1.57073E-2</v>
      </c>
      <c r="U1134" s="2"/>
      <c r="V1134">
        <f t="shared" si="135"/>
        <v>2.9292699999999998E-2</v>
      </c>
      <c r="W1134">
        <f t="shared" si="136"/>
        <v>2.9543217544247061E-2</v>
      </c>
      <c r="X1134" s="2">
        <f t="shared" si="137"/>
        <v>1.4771608772123532E-2</v>
      </c>
      <c r="Y1134" s="2">
        <f t="shared" si="138"/>
        <v>1.4771608772123527E-2</v>
      </c>
      <c r="Z1134">
        <f t="shared" si="139"/>
        <v>2.505175442470628E-4</v>
      </c>
      <c r="AA1134">
        <f t="shared" si="134"/>
        <v>6.275903997557906E-8</v>
      </c>
    </row>
    <row r="1135" spans="19:27" x14ac:dyDescent="0.2">
      <c r="S1135">
        <v>-1.403E-3</v>
      </c>
      <c r="T1135">
        <v>-1.54524E-2</v>
      </c>
      <c r="U1135" s="2"/>
      <c r="V1135">
        <f t="shared" si="135"/>
        <v>2.95476E-2</v>
      </c>
      <c r="W1135">
        <f t="shared" si="136"/>
        <v>2.9543217544247061E-2</v>
      </c>
      <c r="X1135" s="2">
        <f t="shared" si="137"/>
        <v>1.4771608772123532E-2</v>
      </c>
      <c r="Y1135" s="2">
        <f t="shared" si="138"/>
        <v>1.4771608772123527E-2</v>
      </c>
      <c r="Z1135">
        <f t="shared" si="139"/>
        <v>-4.3824557529395514E-6</v>
      </c>
      <c r="AA1135">
        <f t="shared" si="134"/>
        <v>1.9205918426472969E-11</v>
      </c>
    </row>
    <row r="1136" spans="19:27" x14ac:dyDescent="0.2">
      <c r="S1136">
        <v>-1.402E-3</v>
      </c>
      <c r="T1136">
        <v>-1.5646E-2</v>
      </c>
      <c r="U1136" s="2"/>
      <c r="V1136">
        <f t="shared" si="135"/>
        <v>2.9353999999999998E-2</v>
      </c>
      <c r="W1136">
        <f t="shared" si="136"/>
        <v>2.9543217544247061E-2</v>
      </c>
      <c r="X1136" s="2">
        <f t="shared" si="137"/>
        <v>1.4771608772123532E-2</v>
      </c>
      <c r="Y1136" s="2">
        <f t="shared" si="138"/>
        <v>1.4771608772123527E-2</v>
      </c>
      <c r="Z1136">
        <f t="shared" si="139"/>
        <v>1.8921754424706255E-4</v>
      </c>
      <c r="AA1136">
        <f t="shared" si="134"/>
        <v>3.5803279050889077E-8</v>
      </c>
    </row>
    <row r="1137" spans="19:27" x14ac:dyDescent="0.2">
      <c r="S1137">
        <v>-1.4009999999999999E-3</v>
      </c>
      <c r="T1137">
        <v>-1.6460800000000001E-2</v>
      </c>
      <c r="U1137" s="2"/>
      <c r="V1137">
        <f t="shared" si="135"/>
        <v>2.8539199999999997E-2</v>
      </c>
      <c r="W1137">
        <f t="shared" si="136"/>
        <v>2.9543217544247061E-2</v>
      </c>
      <c r="X1137" s="2">
        <f t="shared" si="137"/>
        <v>1.4771608772123532E-2</v>
      </c>
      <c r="Y1137" s="2">
        <f t="shared" si="138"/>
        <v>1.4771608772123527E-2</v>
      </c>
      <c r="Z1137">
        <f t="shared" si="139"/>
        <v>1.0040175442470635E-3</v>
      </c>
      <c r="AA1137">
        <f t="shared" si="134"/>
        <v>1.0080512291559042E-6</v>
      </c>
    </row>
    <row r="1138" spans="19:27" x14ac:dyDescent="0.2">
      <c r="S1138">
        <v>-1.4E-3</v>
      </c>
      <c r="T1138">
        <v>-1.6733700000000001E-2</v>
      </c>
      <c r="U1138" s="2"/>
      <c r="V1138">
        <f t="shared" si="135"/>
        <v>2.8266299999999998E-2</v>
      </c>
      <c r="W1138">
        <f t="shared" si="136"/>
        <v>2.9543217544247061E-2</v>
      </c>
      <c r="X1138" s="2">
        <f t="shared" si="137"/>
        <v>1.4771608772123532E-2</v>
      </c>
      <c r="Y1138" s="2">
        <f t="shared" si="138"/>
        <v>1.4771608772123527E-2</v>
      </c>
      <c r="Z1138">
        <f t="shared" si="139"/>
        <v>1.276917544247063E-3</v>
      </c>
      <c r="AA1138">
        <f t="shared" si="134"/>
        <v>1.6305184148059501E-6</v>
      </c>
    </row>
    <row r="1139" spans="19:27" x14ac:dyDescent="0.2">
      <c r="S1139">
        <v>-1.3990000000000001E-3</v>
      </c>
      <c r="T1139">
        <v>-1.6014400000000002E-2</v>
      </c>
      <c r="U1139" s="2"/>
      <c r="V1139">
        <f t="shared" si="135"/>
        <v>2.8985599999999997E-2</v>
      </c>
      <c r="W1139">
        <f t="shared" si="136"/>
        <v>2.9543217544247061E-2</v>
      </c>
      <c r="X1139" s="2">
        <f t="shared" si="137"/>
        <v>1.4771608772123532E-2</v>
      </c>
      <c r="Y1139" s="2">
        <f t="shared" si="138"/>
        <v>1.4771608772123527E-2</v>
      </c>
      <c r="Z1139">
        <f t="shared" si="139"/>
        <v>5.5761754424706392E-4</v>
      </c>
      <c r="AA1139">
        <f t="shared" si="134"/>
        <v>3.1093732565212626E-7</v>
      </c>
    </row>
    <row r="1140" spans="19:27" x14ac:dyDescent="0.2">
      <c r="S1140">
        <v>-1.3979999999999999E-3</v>
      </c>
      <c r="T1140">
        <v>-1.5365999999999999E-2</v>
      </c>
      <c r="U1140" s="2"/>
      <c r="V1140">
        <f t="shared" si="135"/>
        <v>2.9634000000000001E-2</v>
      </c>
      <c r="W1140">
        <f t="shared" si="136"/>
        <v>2.9543217544247061E-2</v>
      </c>
      <c r="X1140" s="2">
        <f t="shared" si="137"/>
        <v>1.4771608772123532E-2</v>
      </c>
      <c r="Y1140" s="2">
        <f t="shared" si="138"/>
        <v>1.4771608772123527E-2</v>
      </c>
      <c r="Z1140">
        <f t="shared" si="139"/>
        <v>-9.0782455752939917E-5</v>
      </c>
      <c r="AA1140">
        <f t="shared" si="134"/>
        <v>8.2414542725344935E-9</v>
      </c>
    </row>
    <row r="1141" spans="19:27" x14ac:dyDescent="0.2">
      <c r="S1141">
        <v>-1.397E-3</v>
      </c>
      <c r="T1141">
        <v>-1.4909199999999999E-2</v>
      </c>
      <c r="U1141" s="2"/>
      <c r="V1141">
        <f t="shared" si="135"/>
        <v>3.0090800000000001E-2</v>
      </c>
      <c r="W1141">
        <f t="shared" si="136"/>
        <v>2.9543217544247061E-2</v>
      </c>
      <c r="X1141" s="2">
        <f t="shared" si="137"/>
        <v>1.4771608772123532E-2</v>
      </c>
      <c r="Y1141" s="2">
        <f t="shared" si="138"/>
        <v>1.4771608772123527E-2</v>
      </c>
      <c r="Z1141">
        <f t="shared" si="139"/>
        <v>-5.4758245575294018E-4</v>
      </c>
      <c r="AA1141">
        <f t="shared" si="134"/>
        <v>2.9984654584842069E-7</v>
      </c>
    </row>
    <row r="1142" spans="19:27" x14ac:dyDescent="0.2">
      <c r="S1142">
        <v>-1.3960000000000001E-3</v>
      </c>
      <c r="T1142">
        <v>-1.4674400000000001E-2</v>
      </c>
      <c r="U1142" s="2"/>
      <c r="V1142">
        <f t="shared" si="135"/>
        <v>3.0325599999999998E-2</v>
      </c>
      <c r="W1142">
        <f t="shared" si="136"/>
        <v>2.9543217544247061E-2</v>
      </c>
      <c r="X1142" s="2">
        <f t="shared" si="137"/>
        <v>1.4771608772123532E-2</v>
      </c>
      <c r="Y1142" s="2">
        <f t="shared" si="138"/>
        <v>1.4771608772123527E-2</v>
      </c>
      <c r="Z1142">
        <f t="shared" si="139"/>
        <v>-7.8238245575293699E-4</v>
      </c>
      <c r="AA1142">
        <f t="shared" si="134"/>
        <v>6.1212230706999643E-7</v>
      </c>
    </row>
    <row r="1143" spans="19:27" x14ac:dyDescent="0.2">
      <c r="S1143">
        <v>-1.395E-3</v>
      </c>
      <c r="T1143">
        <v>-1.4098899999999999E-2</v>
      </c>
      <c r="U1143" s="2"/>
      <c r="V1143">
        <f t="shared" si="135"/>
        <v>3.0901100000000001E-2</v>
      </c>
      <c r="W1143">
        <f t="shared" si="136"/>
        <v>2.9543217544247061E-2</v>
      </c>
      <c r="X1143" s="2">
        <f t="shared" si="137"/>
        <v>1.4771608772123532E-2</v>
      </c>
      <c r="Y1143" s="2">
        <f t="shared" si="138"/>
        <v>1.4771608772123527E-2</v>
      </c>
      <c r="Z1143">
        <f t="shared" si="139"/>
        <v>-1.3578824557529401E-3</v>
      </c>
      <c r="AA1143">
        <f t="shared" si="134"/>
        <v>1.8438447636416354E-6</v>
      </c>
    </row>
    <row r="1144" spans="19:27" x14ac:dyDescent="0.2">
      <c r="S1144">
        <v>-1.3940000000000001E-3</v>
      </c>
      <c r="T1144">
        <v>-1.36893E-2</v>
      </c>
      <c r="U1144" s="2"/>
      <c r="V1144">
        <f t="shared" si="135"/>
        <v>3.1310699999999997E-2</v>
      </c>
      <c r="W1144">
        <f t="shared" si="136"/>
        <v>2.9543217544247061E-2</v>
      </c>
      <c r="X1144" s="2">
        <f t="shared" si="137"/>
        <v>1.4771608772123532E-2</v>
      </c>
      <c r="Y1144" s="2">
        <f t="shared" si="138"/>
        <v>1.4771608772123527E-2</v>
      </c>
      <c r="Z1144">
        <f t="shared" si="139"/>
        <v>-1.7674824557529362E-3</v>
      </c>
      <c r="AA1144">
        <f t="shared" si="134"/>
        <v>3.1239942313944298E-6</v>
      </c>
    </row>
    <row r="1145" spans="19:27" x14ac:dyDescent="0.2">
      <c r="S1145">
        <v>-1.3929999999999999E-3</v>
      </c>
      <c r="T1145">
        <v>-1.40783E-2</v>
      </c>
      <c r="U1145" s="2"/>
      <c r="V1145">
        <f t="shared" si="135"/>
        <v>3.0921699999999996E-2</v>
      </c>
      <c r="W1145">
        <f t="shared" si="136"/>
        <v>2.9543217544247061E-2</v>
      </c>
      <c r="X1145" s="2">
        <f t="shared" si="137"/>
        <v>1.4771608772123532E-2</v>
      </c>
      <c r="Y1145" s="2">
        <f t="shared" si="138"/>
        <v>1.4771608772123527E-2</v>
      </c>
      <c r="Z1145">
        <f t="shared" si="139"/>
        <v>-1.3784824557529357E-3</v>
      </c>
      <c r="AA1145">
        <f t="shared" si="134"/>
        <v>1.9002138808186444E-6</v>
      </c>
    </row>
    <row r="1146" spans="19:27" x14ac:dyDescent="0.2">
      <c r="S1146">
        <v>-1.392E-3</v>
      </c>
      <c r="T1146">
        <v>-1.4437E-2</v>
      </c>
      <c r="U1146" s="2"/>
      <c r="V1146">
        <f t="shared" si="135"/>
        <v>3.0563E-2</v>
      </c>
      <c r="W1146">
        <f t="shared" si="136"/>
        <v>2.9543217544247061E-2</v>
      </c>
      <c r="X1146" s="2">
        <f t="shared" si="137"/>
        <v>1.4771608772123532E-2</v>
      </c>
      <c r="Y1146" s="2">
        <f t="shared" si="138"/>
        <v>1.4771608772123527E-2</v>
      </c>
      <c r="Z1146">
        <f t="shared" si="139"/>
        <v>-1.0197824557529392E-3</v>
      </c>
      <c r="AA1146">
        <f t="shared" si="134"/>
        <v>1.0399562570614955E-6</v>
      </c>
    </row>
    <row r="1147" spans="19:27" x14ac:dyDescent="0.2">
      <c r="S1147">
        <v>-1.3910000000000001E-3</v>
      </c>
      <c r="T1147">
        <v>-1.4940200000000001E-2</v>
      </c>
      <c r="U1147" s="2"/>
      <c r="V1147">
        <f t="shared" si="135"/>
        <v>3.0059799999999998E-2</v>
      </c>
      <c r="W1147">
        <f t="shared" si="136"/>
        <v>2.9543217544247061E-2</v>
      </c>
      <c r="X1147" s="2">
        <f t="shared" si="137"/>
        <v>1.4771608772123532E-2</v>
      </c>
      <c r="Y1147" s="2">
        <f t="shared" si="138"/>
        <v>1.4771608772123527E-2</v>
      </c>
      <c r="Z1147">
        <f t="shared" si="139"/>
        <v>-5.1658245575293693E-4</v>
      </c>
      <c r="AA1147">
        <f t="shared" si="134"/>
        <v>2.6685743359173505E-7</v>
      </c>
    </row>
    <row r="1148" spans="19:27" x14ac:dyDescent="0.2">
      <c r="S1148">
        <v>-1.39E-3</v>
      </c>
      <c r="T1148">
        <v>-1.54357E-2</v>
      </c>
      <c r="U1148" s="2"/>
      <c r="V1148">
        <f t="shared" si="135"/>
        <v>2.9564299999999998E-2</v>
      </c>
      <c r="W1148">
        <f t="shared" si="136"/>
        <v>2.9543217544247061E-2</v>
      </c>
      <c r="X1148" s="2">
        <f t="shared" si="137"/>
        <v>1.4771608772123532E-2</v>
      </c>
      <c r="Y1148" s="2">
        <f t="shared" si="138"/>
        <v>1.4771608772123527E-2</v>
      </c>
      <c r="Z1148">
        <f t="shared" si="139"/>
        <v>-2.1082455752937518E-5</v>
      </c>
      <c r="AA1148">
        <f t="shared" si="134"/>
        <v>4.4446994057456824E-10</v>
      </c>
    </row>
    <row r="1149" spans="19:27" x14ac:dyDescent="0.2">
      <c r="S1149">
        <v>-1.389E-3</v>
      </c>
      <c r="T1149">
        <v>-1.5413700000000001E-2</v>
      </c>
      <c r="U1149" s="2"/>
      <c r="V1149">
        <f t="shared" si="135"/>
        <v>2.9586299999999996E-2</v>
      </c>
      <c r="W1149">
        <f t="shared" si="136"/>
        <v>2.9543217544247061E-2</v>
      </c>
      <c r="X1149" s="2">
        <f t="shared" si="137"/>
        <v>1.4771608772123532E-2</v>
      </c>
      <c r="Y1149" s="2">
        <f t="shared" si="138"/>
        <v>1.4771608772123527E-2</v>
      </c>
      <c r="Z1149">
        <f t="shared" si="139"/>
        <v>-4.3082455752935234E-5</v>
      </c>
      <c r="AA1149">
        <f t="shared" si="134"/>
        <v>1.8560979937036222E-9</v>
      </c>
    </row>
    <row r="1150" spans="19:27" x14ac:dyDescent="0.2">
      <c r="S1150">
        <v>-1.3879999999999999E-3</v>
      </c>
      <c r="T1150">
        <v>-1.5589799999999999E-2</v>
      </c>
      <c r="U1150" s="2"/>
      <c r="V1150">
        <f t="shared" si="135"/>
        <v>2.9410199999999997E-2</v>
      </c>
      <c r="W1150">
        <f t="shared" si="136"/>
        <v>2.9543217544247061E-2</v>
      </c>
      <c r="X1150" s="2">
        <f t="shared" si="137"/>
        <v>1.4771608772123532E-2</v>
      </c>
      <c r="Y1150" s="2">
        <f t="shared" si="138"/>
        <v>1.4771608772123527E-2</v>
      </c>
      <c r="Z1150">
        <f t="shared" si="139"/>
        <v>1.3301754424706325E-4</v>
      </c>
      <c r="AA1150">
        <f t="shared" si="134"/>
        <v>1.7693667077519429E-8</v>
      </c>
    </row>
    <row r="1151" spans="19:27" x14ac:dyDescent="0.2">
      <c r="S1151">
        <v>-1.387E-3</v>
      </c>
      <c r="T1151">
        <v>-1.5811800000000001E-2</v>
      </c>
      <c r="U1151" s="2"/>
      <c r="V1151">
        <f t="shared" si="135"/>
        <v>2.9188199999999997E-2</v>
      </c>
      <c r="W1151">
        <f t="shared" si="136"/>
        <v>2.9543217544247061E-2</v>
      </c>
      <c r="X1151" s="2">
        <f t="shared" si="137"/>
        <v>1.4771608772123532E-2</v>
      </c>
      <c r="Y1151" s="2">
        <f t="shared" si="138"/>
        <v>1.4771608772123527E-2</v>
      </c>
      <c r="Z1151">
        <f t="shared" si="139"/>
        <v>3.5501754424706322E-4</v>
      </c>
      <c r="AA1151">
        <f t="shared" si="134"/>
        <v>1.2603745672321549E-7</v>
      </c>
    </row>
    <row r="1152" spans="19:27" x14ac:dyDescent="0.2">
      <c r="S1152">
        <v>-1.3860000000000001E-3</v>
      </c>
      <c r="T1152">
        <v>-1.6113100000000002E-2</v>
      </c>
      <c r="U1152" s="2"/>
      <c r="V1152">
        <f t="shared" si="135"/>
        <v>2.8886899999999997E-2</v>
      </c>
      <c r="W1152">
        <f t="shared" si="136"/>
        <v>2.9543217544247061E-2</v>
      </c>
      <c r="X1152" s="2">
        <f t="shared" si="137"/>
        <v>1.4771608772123532E-2</v>
      </c>
      <c r="Y1152" s="2">
        <f t="shared" si="138"/>
        <v>1.4771608772123527E-2</v>
      </c>
      <c r="Z1152">
        <f t="shared" si="139"/>
        <v>6.5631754424706409E-4</v>
      </c>
      <c r="AA1152">
        <f t="shared" si="134"/>
        <v>4.3075271888649693E-7</v>
      </c>
    </row>
    <row r="1153" spans="19:27" x14ac:dyDescent="0.2">
      <c r="S1153">
        <v>-1.3849999999999999E-3</v>
      </c>
      <c r="T1153">
        <v>-1.6400100000000001E-2</v>
      </c>
      <c r="U1153" s="2"/>
      <c r="V1153">
        <f t="shared" si="135"/>
        <v>2.8599899999999998E-2</v>
      </c>
      <c r="W1153">
        <f t="shared" si="136"/>
        <v>2.9543217544247061E-2</v>
      </c>
      <c r="X1153" s="2">
        <f t="shared" si="137"/>
        <v>1.4771608772123532E-2</v>
      </c>
      <c r="Y1153" s="2">
        <f t="shared" si="138"/>
        <v>1.4771608772123527E-2</v>
      </c>
      <c r="Z1153">
        <f t="shared" si="139"/>
        <v>9.4331754424706316E-4</v>
      </c>
      <c r="AA1153">
        <f t="shared" si="134"/>
        <v>8.8984798928430995E-7</v>
      </c>
    </row>
    <row r="1154" spans="19:27" x14ac:dyDescent="0.2">
      <c r="S1154">
        <v>-1.384E-3</v>
      </c>
      <c r="T1154">
        <v>-1.6415599999999999E-2</v>
      </c>
      <c r="U1154" s="2"/>
      <c r="V1154">
        <f t="shared" si="135"/>
        <v>2.8584399999999999E-2</v>
      </c>
      <c r="W1154">
        <f t="shared" si="136"/>
        <v>2.9543217544247061E-2</v>
      </c>
      <c r="X1154" s="2">
        <f t="shared" si="137"/>
        <v>1.4771608772123532E-2</v>
      </c>
      <c r="Y1154" s="2">
        <f t="shared" si="138"/>
        <v>1.4771608772123527E-2</v>
      </c>
      <c r="Z1154">
        <f t="shared" si="139"/>
        <v>9.5881754424706131E-4</v>
      </c>
      <c r="AA1154">
        <f t="shared" si="134"/>
        <v>9.1933108315596537E-7</v>
      </c>
    </row>
    <row r="1155" spans="19:27" x14ac:dyDescent="0.2">
      <c r="S1155">
        <v>-1.3829999999999999E-3</v>
      </c>
      <c r="T1155">
        <v>-1.64627E-2</v>
      </c>
      <c r="U1155" s="2"/>
      <c r="V1155">
        <f t="shared" si="135"/>
        <v>2.8537299999999998E-2</v>
      </c>
      <c r="W1155">
        <f t="shared" si="136"/>
        <v>2.9543217544247061E-2</v>
      </c>
      <c r="X1155" s="2">
        <f t="shared" si="137"/>
        <v>1.4771608772123532E-2</v>
      </c>
      <c r="Y1155" s="2">
        <f t="shared" si="138"/>
        <v>1.4771608772123527E-2</v>
      </c>
      <c r="Z1155">
        <f t="shared" si="139"/>
        <v>1.0059175442470626E-3</v>
      </c>
      <c r="AA1155">
        <f t="shared" si="134"/>
        <v>1.0118701058240412E-6</v>
      </c>
    </row>
    <row r="1156" spans="19:27" x14ac:dyDescent="0.2">
      <c r="S1156">
        <v>-1.382E-3</v>
      </c>
      <c r="T1156">
        <v>-1.68459E-2</v>
      </c>
      <c r="U1156" s="2"/>
      <c r="V1156">
        <f t="shared" si="135"/>
        <v>2.8154099999999998E-2</v>
      </c>
      <c r="W1156">
        <f t="shared" si="136"/>
        <v>2.9543217544247061E-2</v>
      </c>
      <c r="X1156" s="2">
        <f t="shared" si="137"/>
        <v>1.4771608772123532E-2</v>
      </c>
      <c r="Y1156" s="2">
        <f t="shared" si="138"/>
        <v>1.4771608772123527E-2</v>
      </c>
      <c r="Z1156">
        <f t="shared" si="139"/>
        <v>1.3891175442470628E-3</v>
      </c>
      <c r="AA1156">
        <f t="shared" si="134"/>
        <v>1.9296475517349907E-6</v>
      </c>
    </row>
    <row r="1157" spans="19:27" x14ac:dyDescent="0.2">
      <c r="S1157">
        <v>-1.3810000000000001E-3</v>
      </c>
      <c r="T1157">
        <v>-1.65918E-2</v>
      </c>
      <c r="U1157" s="2"/>
      <c r="V1157">
        <f t="shared" si="135"/>
        <v>2.8408199999999998E-2</v>
      </c>
      <c r="W1157">
        <f t="shared" si="136"/>
        <v>2.9543217544247061E-2</v>
      </c>
      <c r="X1157" s="2">
        <f t="shared" si="137"/>
        <v>1.4771608772123532E-2</v>
      </c>
      <c r="Y1157" s="2">
        <f t="shared" si="138"/>
        <v>1.4771608772123527E-2</v>
      </c>
      <c r="Z1157">
        <f t="shared" si="139"/>
        <v>1.1350175442470627E-3</v>
      </c>
      <c r="AA1157">
        <f t="shared" si="134"/>
        <v>1.2882648257486329E-6</v>
      </c>
    </row>
    <row r="1158" spans="19:27" x14ac:dyDescent="0.2">
      <c r="S1158">
        <v>-1.3799999999999999E-3</v>
      </c>
      <c r="T1158">
        <v>-1.6008499999999998E-2</v>
      </c>
      <c r="U1158" s="2"/>
      <c r="V1158">
        <f t="shared" si="135"/>
        <v>2.89915E-2</v>
      </c>
      <c r="W1158">
        <f t="shared" si="136"/>
        <v>2.9543217544247061E-2</v>
      </c>
      <c r="X1158" s="2">
        <f t="shared" si="137"/>
        <v>1.4771608772123532E-2</v>
      </c>
      <c r="Y1158" s="2">
        <f t="shared" si="138"/>
        <v>1.4771608772123527E-2</v>
      </c>
      <c r="Z1158">
        <f t="shared" si="139"/>
        <v>5.5171754424706079E-4</v>
      </c>
      <c r="AA1158">
        <f t="shared" si="134"/>
        <v>3.0439224863000748E-7</v>
      </c>
    </row>
    <row r="1159" spans="19:27" x14ac:dyDescent="0.2">
      <c r="S1159">
        <v>-1.379E-3</v>
      </c>
      <c r="T1159">
        <v>-1.53324E-2</v>
      </c>
      <c r="U1159" s="2"/>
      <c r="V1159">
        <f t="shared" si="135"/>
        <v>2.9667599999999999E-2</v>
      </c>
      <c r="W1159">
        <f t="shared" si="136"/>
        <v>2.9543217544247061E-2</v>
      </c>
      <c r="X1159" s="2">
        <f t="shared" si="137"/>
        <v>1.4771608772123532E-2</v>
      </c>
      <c r="Y1159" s="2">
        <f t="shared" si="138"/>
        <v>1.4771608772123527E-2</v>
      </c>
      <c r="Z1159">
        <f t="shared" si="139"/>
        <v>-1.2438245575293813E-4</v>
      </c>
      <c r="AA1159">
        <f t="shared" si="134"/>
        <v>1.5470995299131613E-8</v>
      </c>
    </row>
    <row r="1160" spans="19:27" x14ac:dyDescent="0.2">
      <c r="S1160">
        <v>-1.3780000000000001E-3</v>
      </c>
      <c r="T1160">
        <v>-1.52421E-2</v>
      </c>
      <c r="U1160" s="2"/>
      <c r="V1160">
        <f t="shared" si="135"/>
        <v>2.9757899999999997E-2</v>
      </c>
      <c r="W1160">
        <f t="shared" si="136"/>
        <v>2.9543217544247061E-2</v>
      </c>
      <c r="X1160" s="2">
        <f t="shared" si="137"/>
        <v>1.4771608772123532E-2</v>
      </c>
      <c r="Y1160" s="2">
        <f t="shared" si="138"/>
        <v>1.4771608772123527E-2</v>
      </c>
      <c r="Z1160">
        <f t="shared" si="139"/>
        <v>-2.1468245575293615E-4</v>
      </c>
      <c r="AA1160">
        <f t="shared" si="134"/>
        <v>4.6088556808111387E-8</v>
      </c>
    </row>
    <row r="1161" spans="19:27" x14ac:dyDescent="0.2">
      <c r="S1161">
        <v>-1.377E-3</v>
      </c>
      <c r="T1161">
        <v>-1.5301500000000001E-2</v>
      </c>
      <c r="U1161" s="2"/>
      <c r="V1161">
        <f t="shared" si="135"/>
        <v>2.9698499999999996E-2</v>
      </c>
      <c r="W1161">
        <f t="shared" si="136"/>
        <v>2.9543217544247061E-2</v>
      </c>
      <c r="X1161" s="2">
        <f t="shared" si="137"/>
        <v>1.4771608772123532E-2</v>
      </c>
      <c r="Y1161" s="2">
        <f t="shared" si="138"/>
        <v>1.4771608772123527E-2</v>
      </c>
      <c r="Z1161">
        <f t="shared" si="139"/>
        <v>-1.5528245575293503E-4</v>
      </c>
      <c r="AA1161">
        <f t="shared" si="134"/>
        <v>2.4112641064662227E-8</v>
      </c>
    </row>
    <row r="1162" spans="19:27" x14ac:dyDescent="0.2">
      <c r="S1162">
        <v>-1.3760000000000001E-3</v>
      </c>
      <c r="T1162">
        <v>-1.5240200000000001E-2</v>
      </c>
      <c r="U1162" s="2"/>
      <c r="V1162">
        <f t="shared" si="135"/>
        <v>2.9759799999999996E-2</v>
      </c>
      <c r="W1162">
        <f t="shared" si="136"/>
        <v>2.9543217544247061E-2</v>
      </c>
      <c r="X1162" s="2">
        <f t="shared" si="137"/>
        <v>1.4771608772123532E-2</v>
      </c>
      <c r="Y1162" s="2">
        <f t="shared" si="138"/>
        <v>1.4771608772123527E-2</v>
      </c>
      <c r="Z1162">
        <f t="shared" si="139"/>
        <v>-2.1658245575293528E-4</v>
      </c>
      <c r="AA1162">
        <f t="shared" si="134"/>
        <v>4.6907960139972167E-8</v>
      </c>
    </row>
    <row r="1163" spans="19:27" x14ac:dyDescent="0.2">
      <c r="S1163">
        <v>-1.3749999999999999E-3</v>
      </c>
      <c r="T1163">
        <v>-1.5036300000000001E-2</v>
      </c>
      <c r="U1163" s="2"/>
      <c r="V1163">
        <f t="shared" si="135"/>
        <v>2.9963699999999996E-2</v>
      </c>
      <c r="W1163">
        <f t="shared" si="136"/>
        <v>2.9543217544247061E-2</v>
      </c>
      <c r="X1163" s="2">
        <f t="shared" si="137"/>
        <v>1.4771608772123532E-2</v>
      </c>
      <c r="Y1163" s="2">
        <f t="shared" si="138"/>
        <v>1.4771608772123527E-2</v>
      </c>
      <c r="Z1163">
        <f t="shared" si="139"/>
        <v>-4.2048245575293519E-4</v>
      </c>
      <c r="AA1163">
        <f t="shared" si="134"/>
        <v>1.768054955960191E-7</v>
      </c>
    </row>
    <row r="1164" spans="19:27" x14ac:dyDescent="0.2">
      <c r="S1164">
        <v>-1.374E-3</v>
      </c>
      <c r="T1164">
        <v>-1.4955E-2</v>
      </c>
      <c r="U1164" s="2"/>
      <c r="V1164">
        <f t="shared" si="135"/>
        <v>3.0044999999999999E-2</v>
      </c>
      <c r="W1164">
        <f t="shared" si="136"/>
        <v>2.9543217544247061E-2</v>
      </c>
      <c r="X1164" s="2">
        <f t="shared" si="137"/>
        <v>1.4771608772123532E-2</v>
      </c>
      <c r="Y1164" s="2">
        <f t="shared" si="138"/>
        <v>1.4771608772123527E-2</v>
      </c>
      <c r="Z1164">
        <f t="shared" si="139"/>
        <v>-5.0178245575293809E-4</v>
      </c>
      <c r="AA1164">
        <f t="shared" si="134"/>
        <v>2.5178563290144925E-7</v>
      </c>
    </row>
    <row r="1165" spans="19:27" x14ac:dyDescent="0.2">
      <c r="S1165">
        <v>-1.3730000000000001E-3</v>
      </c>
      <c r="T1165">
        <v>-1.5484700000000001E-2</v>
      </c>
      <c r="U1165" s="2"/>
      <c r="V1165">
        <f t="shared" si="135"/>
        <v>2.9515299999999998E-2</v>
      </c>
      <c r="W1165">
        <f t="shared" si="136"/>
        <v>2.9543217544247061E-2</v>
      </c>
      <c r="X1165" s="2">
        <f t="shared" si="137"/>
        <v>1.4771608772123532E-2</v>
      </c>
      <c r="Y1165" s="2">
        <f t="shared" si="138"/>
        <v>1.4771608772123527E-2</v>
      </c>
      <c r="Z1165">
        <f t="shared" si="139"/>
        <v>2.7917544247062914E-5</v>
      </c>
      <c r="AA1165">
        <f t="shared" si="134"/>
        <v>7.7938927678671561E-10</v>
      </c>
    </row>
    <row r="1166" spans="19:27" x14ac:dyDescent="0.2">
      <c r="S1166">
        <v>-1.372E-3</v>
      </c>
      <c r="T1166">
        <v>-1.58692E-2</v>
      </c>
      <c r="U1166" s="2"/>
      <c r="V1166">
        <f t="shared" si="135"/>
        <v>2.9130799999999998E-2</v>
      </c>
      <c r="W1166">
        <f t="shared" si="136"/>
        <v>2.9543217544247061E-2</v>
      </c>
      <c r="X1166" s="2">
        <f t="shared" si="137"/>
        <v>1.4771608772123532E-2</v>
      </c>
      <c r="Y1166" s="2">
        <f t="shared" si="138"/>
        <v>1.4771608772123527E-2</v>
      </c>
      <c r="Z1166">
        <f t="shared" si="139"/>
        <v>4.1241754424706234E-4</v>
      </c>
      <c r="AA1166">
        <f t="shared" si="134"/>
        <v>1.7008823080277761E-7</v>
      </c>
    </row>
    <row r="1167" spans="19:27" x14ac:dyDescent="0.2">
      <c r="S1167">
        <v>-1.371E-3</v>
      </c>
      <c r="T1167">
        <v>-1.6143999999999999E-2</v>
      </c>
      <c r="U1167" s="2"/>
      <c r="V1167">
        <f t="shared" si="135"/>
        <v>2.8856E-2</v>
      </c>
      <c r="W1167">
        <f t="shared" si="136"/>
        <v>2.9543217544247061E-2</v>
      </c>
      <c r="X1167" s="2">
        <f t="shared" si="137"/>
        <v>1.4771608772123532E-2</v>
      </c>
      <c r="Y1167" s="2">
        <f t="shared" si="138"/>
        <v>1.4771608772123527E-2</v>
      </c>
      <c r="Z1167">
        <f t="shared" si="139"/>
        <v>6.87217544247061E-4</v>
      </c>
      <c r="AA1167">
        <f t="shared" si="134"/>
        <v>4.7226795312096125E-7</v>
      </c>
    </row>
    <row r="1168" spans="19:27" x14ac:dyDescent="0.2">
      <c r="S1168">
        <v>-1.3699999999999999E-3</v>
      </c>
      <c r="T1168">
        <v>-1.5889799999999999E-2</v>
      </c>
      <c r="U1168" s="2"/>
      <c r="V1168">
        <f t="shared" si="135"/>
        <v>2.9110199999999999E-2</v>
      </c>
      <c r="W1168">
        <f t="shared" si="136"/>
        <v>2.9543217544247061E-2</v>
      </c>
      <c r="X1168" s="2">
        <f t="shared" si="137"/>
        <v>1.4771608772123532E-2</v>
      </c>
      <c r="Y1168" s="2">
        <f t="shared" si="138"/>
        <v>1.4771608772123527E-2</v>
      </c>
      <c r="Z1168">
        <f t="shared" si="139"/>
        <v>4.3301754424706143E-4</v>
      </c>
      <c r="AA1168">
        <f t="shared" si="134"/>
        <v>1.875041936257558E-7</v>
      </c>
    </row>
    <row r="1169" spans="19:27" x14ac:dyDescent="0.2">
      <c r="S1169">
        <v>-1.369E-3</v>
      </c>
      <c r="T1169">
        <v>-1.5958900000000002E-2</v>
      </c>
      <c r="U1169" s="2"/>
      <c r="V1169">
        <f t="shared" si="135"/>
        <v>2.9041099999999997E-2</v>
      </c>
      <c r="W1169">
        <f t="shared" si="136"/>
        <v>2.9543217544247061E-2</v>
      </c>
      <c r="X1169" s="2">
        <f t="shared" si="137"/>
        <v>1.4771608772123532E-2</v>
      </c>
      <c r="Y1169" s="2">
        <f t="shared" si="138"/>
        <v>1.4771608772123527E-2</v>
      </c>
      <c r="Z1169">
        <f t="shared" si="139"/>
        <v>5.0211754424706392E-4</v>
      </c>
      <c r="AA1169">
        <f t="shared" si="134"/>
        <v>2.5212202824070221E-7</v>
      </c>
    </row>
    <row r="1170" spans="19:27" x14ac:dyDescent="0.2">
      <c r="S1170">
        <v>-1.3680000000000001E-3</v>
      </c>
      <c r="T1170">
        <v>-1.66111E-2</v>
      </c>
      <c r="U1170" s="2"/>
      <c r="V1170">
        <f t="shared" si="135"/>
        <v>2.8388899999999998E-2</v>
      </c>
      <c r="W1170">
        <f t="shared" si="136"/>
        <v>2.9543217544247061E-2</v>
      </c>
      <c r="X1170" s="2">
        <f t="shared" si="137"/>
        <v>1.4771608772123532E-2</v>
      </c>
      <c r="Y1170" s="2">
        <f t="shared" si="138"/>
        <v>1.4771608772123527E-2</v>
      </c>
      <c r="Z1170">
        <f t="shared" si="139"/>
        <v>1.1543175442470625E-3</v>
      </c>
      <c r="AA1170">
        <f t="shared" si="134"/>
        <v>1.3324489929565691E-6</v>
      </c>
    </row>
    <row r="1171" spans="19:27" x14ac:dyDescent="0.2">
      <c r="S1171">
        <v>-1.3669999999999999E-3</v>
      </c>
      <c r="T1171">
        <v>-1.73169E-2</v>
      </c>
      <c r="U1171" s="2"/>
      <c r="V1171">
        <f t="shared" si="135"/>
        <v>2.7683099999999999E-2</v>
      </c>
      <c r="W1171">
        <f t="shared" si="136"/>
        <v>2.9543217544247061E-2</v>
      </c>
      <c r="X1171" s="2">
        <f t="shared" si="137"/>
        <v>1.4771608772123532E-2</v>
      </c>
      <c r="Y1171" s="2">
        <f t="shared" si="138"/>
        <v>1.4771608772123527E-2</v>
      </c>
      <c r="Z1171">
        <f t="shared" si="139"/>
        <v>1.860117544247062E-3</v>
      </c>
      <c r="AA1171">
        <f t="shared" si="134"/>
        <v>3.4600372784157206E-6</v>
      </c>
    </row>
    <row r="1172" spans="19:27" x14ac:dyDescent="0.2">
      <c r="S1172">
        <v>-1.366E-3</v>
      </c>
      <c r="T1172">
        <v>-1.7623300000000001E-2</v>
      </c>
      <c r="U1172" s="2"/>
      <c r="V1172">
        <f t="shared" si="135"/>
        <v>2.7376699999999997E-2</v>
      </c>
      <c r="W1172">
        <f t="shared" si="136"/>
        <v>2.9543217544247061E-2</v>
      </c>
      <c r="X1172" s="2">
        <f t="shared" si="137"/>
        <v>1.4771608772123532E-2</v>
      </c>
      <c r="Y1172" s="2">
        <f t="shared" si="138"/>
        <v>1.4771608772123527E-2</v>
      </c>
      <c r="Z1172">
        <f t="shared" si="139"/>
        <v>2.1665175442470638E-3</v>
      </c>
      <c r="AA1172">
        <f t="shared" si="134"/>
        <v>4.6937982695303284E-6</v>
      </c>
    </row>
    <row r="1173" spans="19:27" x14ac:dyDescent="0.2">
      <c r="S1173">
        <v>-1.3649999999999999E-3</v>
      </c>
      <c r="T1173">
        <v>-1.6750500000000001E-2</v>
      </c>
      <c r="U1173" s="2"/>
      <c r="V1173">
        <f t="shared" si="135"/>
        <v>2.8249499999999997E-2</v>
      </c>
      <c r="W1173">
        <f t="shared" si="136"/>
        <v>2.9543217544247061E-2</v>
      </c>
      <c r="X1173" s="2">
        <f t="shared" si="137"/>
        <v>1.4771608772123532E-2</v>
      </c>
      <c r="Y1173" s="2">
        <f t="shared" si="138"/>
        <v>1.4771608772123527E-2</v>
      </c>
      <c r="Z1173">
        <f t="shared" si="139"/>
        <v>1.2937175442470639E-3</v>
      </c>
      <c r="AA1173">
        <f t="shared" si="134"/>
        <v>1.6737050842926537E-6</v>
      </c>
    </row>
    <row r="1174" spans="19:27" x14ac:dyDescent="0.2">
      <c r="S1174">
        <v>-1.364E-3</v>
      </c>
      <c r="T1174">
        <v>-1.5824000000000001E-2</v>
      </c>
      <c r="U1174" s="2"/>
      <c r="V1174">
        <f t="shared" si="135"/>
        <v>2.9175999999999997E-2</v>
      </c>
      <c r="W1174">
        <f t="shared" si="136"/>
        <v>2.9543217544247061E-2</v>
      </c>
      <c r="X1174" s="2">
        <f t="shared" si="137"/>
        <v>1.4771608772123532E-2</v>
      </c>
      <c r="Y1174" s="2">
        <f t="shared" si="138"/>
        <v>1.4771608772123527E-2</v>
      </c>
      <c r="Z1174">
        <f t="shared" si="139"/>
        <v>3.6721754424706363E-4</v>
      </c>
      <c r="AA1174">
        <f t="shared" si="134"/>
        <v>1.3484872480284414E-7</v>
      </c>
    </row>
    <row r="1175" spans="19:27" x14ac:dyDescent="0.2">
      <c r="S1175">
        <v>-1.3630000000000001E-3</v>
      </c>
      <c r="T1175">
        <v>-1.5760799999999998E-2</v>
      </c>
      <c r="U1175" s="2"/>
      <c r="V1175">
        <f t="shared" si="135"/>
        <v>2.92392E-2</v>
      </c>
      <c r="W1175">
        <f t="shared" si="136"/>
        <v>2.9543217544247061E-2</v>
      </c>
      <c r="X1175" s="2">
        <f t="shared" si="137"/>
        <v>1.4771608772123532E-2</v>
      </c>
      <c r="Y1175" s="2">
        <f t="shared" si="138"/>
        <v>1.4771608772123527E-2</v>
      </c>
      <c r="Z1175">
        <f t="shared" si="139"/>
        <v>3.0401754424706079E-4</v>
      </c>
      <c r="AA1175">
        <f t="shared" si="134"/>
        <v>9.2426667210013568E-8</v>
      </c>
    </row>
    <row r="1176" spans="19:27" x14ac:dyDescent="0.2">
      <c r="S1176">
        <v>-1.3619999999999999E-3</v>
      </c>
      <c r="T1176">
        <v>-1.55569E-2</v>
      </c>
      <c r="U1176" s="2"/>
      <c r="V1176">
        <f t="shared" si="135"/>
        <v>2.94431E-2</v>
      </c>
      <c r="W1176">
        <f t="shared" si="136"/>
        <v>2.9543217544247061E-2</v>
      </c>
      <c r="X1176" s="2">
        <f t="shared" si="137"/>
        <v>1.4771608772123532E-2</v>
      </c>
      <c r="Y1176" s="2">
        <f t="shared" si="138"/>
        <v>1.4771608772123527E-2</v>
      </c>
      <c r="Z1176">
        <f t="shared" si="139"/>
        <v>1.0011754424706087E-4</v>
      </c>
      <c r="AA1176">
        <f t="shared" si="134"/>
        <v>1.0023522666062192E-8</v>
      </c>
    </row>
    <row r="1177" spans="19:27" x14ac:dyDescent="0.2">
      <c r="S1177">
        <v>-1.361E-3</v>
      </c>
      <c r="T1177">
        <v>-1.5184100000000001E-2</v>
      </c>
      <c r="U1177" s="2"/>
      <c r="V1177">
        <f t="shared" si="135"/>
        <v>2.9815899999999999E-2</v>
      </c>
      <c r="W1177">
        <f t="shared" si="136"/>
        <v>2.9543217544247061E-2</v>
      </c>
      <c r="X1177" s="2">
        <f t="shared" si="137"/>
        <v>1.4771608772123532E-2</v>
      </c>
      <c r="Y1177" s="2">
        <f t="shared" si="138"/>
        <v>1.4771608772123527E-2</v>
      </c>
      <c r="Z1177">
        <f t="shared" si="139"/>
        <v>-2.7268245575293865E-4</v>
      </c>
      <c r="AA1177">
        <f t="shared" si="134"/>
        <v>7.4355721675453349E-8</v>
      </c>
    </row>
    <row r="1178" spans="19:27" x14ac:dyDescent="0.2">
      <c r="S1178">
        <v>-1.3600000000000001E-3</v>
      </c>
      <c r="T1178">
        <v>-1.44209E-2</v>
      </c>
      <c r="U1178" s="2"/>
      <c r="V1178">
        <f t="shared" si="135"/>
        <v>3.0579099999999998E-2</v>
      </c>
      <c r="W1178">
        <f t="shared" si="136"/>
        <v>2.9543217544247061E-2</v>
      </c>
      <c r="X1178" s="2">
        <f t="shared" si="137"/>
        <v>1.4771608772123532E-2</v>
      </c>
      <c r="Y1178" s="2">
        <f t="shared" si="138"/>
        <v>1.4771608772123527E-2</v>
      </c>
      <c r="Z1178">
        <f t="shared" si="139"/>
        <v>-1.0358824557529372E-3</v>
      </c>
      <c r="AA1178">
        <f t="shared" si="134"/>
        <v>1.073052462136736E-6</v>
      </c>
    </row>
    <row r="1179" spans="19:27" x14ac:dyDescent="0.2">
      <c r="S1179">
        <v>-1.359E-3</v>
      </c>
      <c r="T1179">
        <v>-1.45434E-2</v>
      </c>
      <c r="U1179" s="2"/>
      <c r="V1179">
        <f t="shared" si="135"/>
        <v>3.04566E-2</v>
      </c>
      <c r="W1179">
        <f t="shared" si="136"/>
        <v>2.9543217544247061E-2</v>
      </c>
      <c r="X1179" s="2">
        <f t="shared" si="137"/>
        <v>1.4771608772123532E-2</v>
      </c>
      <c r="Y1179" s="2">
        <f t="shared" si="138"/>
        <v>1.4771608772123527E-2</v>
      </c>
      <c r="Z1179">
        <f t="shared" si="139"/>
        <v>-9.1338245575293964E-4</v>
      </c>
      <c r="AA1179">
        <f t="shared" si="134"/>
        <v>8.3426751047727076E-7</v>
      </c>
    </row>
    <row r="1180" spans="19:27" x14ac:dyDescent="0.2">
      <c r="S1180">
        <v>-1.358E-3</v>
      </c>
      <c r="T1180">
        <v>-1.50989E-2</v>
      </c>
      <c r="U1180" s="2"/>
      <c r="V1180">
        <f t="shared" si="135"/>
        <v>2.99011E-2</v>
      </c>
      <c r="W1180">
        <f t="shared" si="136"/>
        <v>2.9543217544247061E-2</v>
      </c>
      <c r="X1180" s="2">
        <f t="shared" si="137"/>
        <v>1.4771608772123532E-2</v>
      </c>
      <c r="Y1180" s="2">
        <f t="shared" si="138"/>
        <v>1.4771608772123527E-2</v>
      </c>
      <c r="Z1180">
        <f t="shared" si="139"/>
        <v>-3.578824557529392E-4</v>
      </c>
      <c r="AA1180">
        <f t="shared" si="134"/>
        <v>1.2807985213575449E-7</v>
      </c>
    </row>
    <row r="1181" spans="19:27" x14ac:dyDescent="0.2">
      <c r="S1181">
        <v>-1.3569999999999999E-3</v>
      </c>
      <c r="T1181">
        <v>-1.61408E-2</v>
      </c>
      <c r="U1181" s="2"/>
      <c r="V1181">
        <f t="shared" si="135"/>
        <v>2.8859199999999998E-2</v>
      </c>
      <c r="W1181">
        <f t="shared" si="136"/>
        <v>2.9543217544247061E-2</v>
      </c>
      <c r="X1181" s="2">
        <f t="shared" si="137"/>
        <v>1.4771608772123532E-2</v>
      </c>
      <c r="Y1181" s="2">
        <f t="shared" si="138"/>
        <v>1.4771608772123527E-2</v>
      </c>
      <c r="Z1181">
        <f t="shared" si="139"/>
        <v>6.8401754424706265E-4</v>
      </c>
      <c r="AA1181">
        <f t="shared" si="134"/>
        <v>4.6788000083778232E-7</v>
      </c>
    </row>
    <row r="1182" spans="19:27" x14ac:dyDescent="0.2">
      <c r="S1182">
        <v>-1.356E-3</v>
      </c>
      <c r="T1182">
        <v>-1.6353099999999999E-2</v>
      </c>
      <c r="U1182" s="2"/>
      <c r="V1182">
        <f t="shared" si="135"/>
        <v>2.8646899999999999E-2</v>
      </c>
      <c r="W1182">
        <f t="shared" si="136"/>
        <v>2.9543217544247061E-2</v>
      </c>
      <c r="X1182" s="2">
        <f t="shared" si="137"/>
        <v>1.4771608772123532E-2</v>
      </c>
      <c r="Y1182" s="2">
        <f t="shared" si="138"/>
        <v>1.4771608772123527E-2</v>
      </c>
      <c r="Z1182">
        <f t="shared" si="139"/>
        <v>8.9631754424706125E-4</v>
      </c>
      <c r="AA1182">
        <f t="shared" si="134"/>
        <v>8.0338514012508262E-7</v>
      </c>
    </row>
    <row r="1183" spans="19:27" x14ac:dyDescent="0.2">
      <c r="S1183">
        <v>-1.3550000000000001E-3</v>
      </c>
      <c r="T1183">
        <v>-1.5938899999999999E-2</v>
      </c>
      <c r="U1183" s="2"/>
      <c r="V1183">
        <f t="shared" si="135"/>
        <v>2.9061099999999999E-2</v>
      </c>
      <c r="W1183">
        <f t="shared" si="136"/>
        <v>2.9543217544247061E-2</v>
      </c>
      <c r="X1183" s="2">
        <f t="shared" si="137"/>
        <v>1.4771608772123532E-2</v>
      </c>
      <c r="Y1183" s="2">
        <f t="shared" si="138"/>
        <v>1.4771608772123527E-2</v>
      </c>
      <c r="Z1183">
        <f t="shared" si="139"/>
        <v>4.8211754424706127E-4</v>
      </c>
      <c r="AA1183">
        <f t="shared" si="134"/>
        <v>2.3243732647081709E-7</v>
      </c>
    </row>
    <row r="1184" spans="19:27" x14ac:dyDescent="0.2">
      <c r="S1184">
        <v>-1.354E-3</v>
      </c>
      <c r="T1184">
        <v>-1.5926599999999999E-2</v>
      </c>
      <c r="U1184" s="2"/>
      <c r="V1184">
        <f t="shared" si="135"/>
        <v>2.9073399999999999E-2</v>
      </c>
      <c r="W1184">
        <f t="shared" si="136"/>
        <v>2.9543217544247061E-2</v>
      </c>
      <c r="X1184" s="2">
        <f t="shared" si="137"/>
        <v>1.4771608772123532E-2</v>
      </c>
      <c r="Y1184" s="2">
        <f t="shared" si="138"/>
        <v>1.4771608772123527E-2</v>
      </c>
      <c r="Z1184">
        <f t="shared" si="139"/>
        <v>4.6981754424706146E-4</v>
      </c>
      <c r="AA1184">
        <f t="shared" si="134"/>
        <v>2.2072852488233954E-7</v>
      </c>
    </row>
    <row r="1185" spans="19:27" x14ac:dyDescent="0.2">
      <c r="S1185">
        <v>-1.353E-3</v>
      </c>
      <c r="T1185">
        <v>-1.5959500000000001E-2</v>
      </c>
      <c r="U1185" s="2"/>
      <c r="V1185">
        <f t="shared" si="135"/>
        <v>2.9040499999999997E-2</v>
      </c>
      <c r="W1185">
        <f t="shared" si="136"/>
        <v>2.9543217544247061E-2</v>
      </c>
      <c r="X1185" s="2">
        <f t="shared" si="137"/>
        <v>1.4771608772123532E-2</v>
      </c>
      <c r="Y1185" s="2">
        <f t="shared" si="138"/>
        <v>1.4771608772123527E-2</v>
      </c>
      <c r="Z1185">
        <f t="shared" si="139"/>
        <v>5.0271754424706383E-4</v>
      </c>
      <c r="AA1185">
        <f t="shared" si="134"/>
        <v>2.5272492929379855E-7</v>
      </c>
    </row>
    <row r="1186" spans="19:27" x14ac:dyDescent="0.2">
      <c r="S1186">
        <v>-1.3519999999999999E-3</v>
      </c>
      <c r="T1186">
        <v>-1.5700800000000001E-2</v>
      </c>
      <c r="U1186" s="2"/>
      <c r="V1186">
        <f t="shared" si="135"/>
        <v>2.9299199999999997E-2</v>
      </c>
      <c r="W1186">
        <f t="shared" si="136"/>
        <v>2.9543217544247061E-2</v>
      </c>
      <c r="X1186" s="2">
        <f t="shared" si="137"/>
        <v>1.4771608772123532E-2</v>
      </c>
      <c r="Y1186" s="2">
        <f t="shared" si="138"/>
        <v>1.4771608772123527E-2</v>
      </c>
      <c r="Z1186">
        <f t="shared" si="139"/>
        <v>2.4401754424706323E-4</v>
      </c>
      <c r="AA1186">
        <f t="shared" si="134"/>
        <v>5.9544561900367466E-8</v>
      </c>
    </row>
    <row r="1187" spans="19:27" x14ac:dyDescent="0.2">
      <c r="S1187">
        <v>-1.351E-3</v>
      </c>
      <c r="T1187">
        <v>-1.5571099999999999E-2</v>
      </c>
      <c r="U1187" s="2"/>
      <c r="V1187">
        <f t="shared" si="135"/>
        <v>2.9428900000000001E-2</v>
      </c>
      <c r="W1187">
        <f t="shared" si="136"/>
        <v>2.9543217544247061E-2</v>
      </c>
      <c r="X1187" s="2">
        <f t="shared" si="137"/>
        <v>1.4771608772123532E-2</v>
      </c>
      <c r="Y1187" s="2">
        <f t="shared" si="138"/>
        <v>1.4771608772123527E-2</v>
      </c>
      <c r="Z1187">
        <f t="shared" si="139"/>
        <v>1.1431754424705981E-4</v>
      </c>
      <c r="AA1187">
        <f t="shared" si="134"/>
        <v>1.3068500922678477E-8</v>
      </c>
    </row>
    <row r="1188" spans="19:27" x14ac:dyDescent="0.2">
      <c r="S1188">
        <v>-1.3500000000000001E-3</v>
      </c>
      <c r="T1188">
        <v>-1.5159499999999999E-2</v>
      </c>
      <c r="U1188" s="2"/>
      <c r="V1188">
        <f t="shared" si="135"/>
        <v>2.9840499999999999E-2</v>
      </c>
      <c r="W1188">
        <f t="shared" si="136"/>
        <v>2.9543217544247061E-2</v>
      </c>
      <c r="X1188" s="2">
        <f t="shared" si="137"/>
        <v>1.4771608772123532E-2</v>
      </c>
      <c r="Y1188" s="2">
        <f t="shared" si="138"/>
        <v>1.4771608772123527E-2</v>
      </c>
      <c r="Z1188">
        <f t="shared" si="139"/>
        <v>-2.9728245575293827E-4</v>
      </c>
      <c r="AA1188">
        <f t="shared" si="134"/>
        <v>8.8376858498497695E-8</v>
      </c>
    </row>
    <row r="1189" spans="19:27" x14ac:dyDescent="0.2">
      <c r="S1189">
        <v>-1.3489999999999999E-3</v>
      </c>
      <c r="T1189">
        <v>-1.5632400000000001E-2</v>
      </c>
      <c r="U1189" s="2"/>
      <c r="V1189">
        <f t="shared" si="135"/>
        <v>2.9367599999999997E-2</v>
      </c>
      <c r="W1189">
        <f t="shared" si="136"/>
        <v>2.9543217544247061E-2</v>
      </c>
      <c r="X1189" s="2">
        <f t="shared" si="137"/>
        <v>1.4771608772123532E-2</v>
      </c>
      <c r="Y1189" s="2">
        <f t="shared" si="138"/>
        <v>1.4771608772123527E-2</v>
      </c>
      <c r="Z1189">
        <f t="shared" si="139"/>
        <v>1.7561754424706352E-4</v>
      </c>
      <c r="AA1189">
        <f t="shared" ref="AA1189:AA1252" si="140">Z1189^2</f>
        <v>3.0841521847369314E-8</v>
      </c>
    </row>
    <row r="1190" spans="19:27" x14ac:dyDescent="0.2">
      <c r="S1190">
        <v>-1.348E-3</v>
      </c>
      <c r="T1190">
        <v>-1.65059E-2</v>
      </c>
      <c r="U1190" s="2"/>
      <c r="V1190">
        <f t="shared" ref="V1190:V1253" si="141">T1190+$V$35</f>
        <v>2.8494099999999998E-2</v>
      </c>
      <c r="W1190">
        <f t="shared" ref="W1190:W1253" si="142">X1190+Y1190</f>
        <v>2.9543217544247061E-2</v>
      </c>
      <c r="X1190" s="2">
        <f t="shared" ref="X1190:X1253" si="143">$T$6*EXP(-4*LN(2)*((U1190-$T$8)^2)/($T$7^2))+$T$9</f>
        <v>1.4771608772123532E-2</v>
      </c>
      <c r="Y1190" s="2">
        <f t="shared" ref="Y1190:Y1253" si="144">$U$6*EXP(-4*LN(2)*((U1190-$U$8)^2)/($U$7^2))+$U$9</f>
        <v>1.4771608772123527E-2</v>
      </c>
      <c r="Z1190">
        <f t="shared" ref="Z1190:Z1253" si="145">W1190-V1190</f>
        <v>1.0491175442470628E-3</v>
      </c>
      <c r="AA1190">
        <f t="shared" si="140"/>
        <v>1.1006476216469879E-6</v>
      </c>
    </row>
    <row r="1191" spans="19:27" x14ac:dyDescent="0.2">
      <c r="S1191">
        <v>-1.3470000000000001E-3</v>
      </c>
      <c r="T1191">
        <v>-1.6559500000000001E-2</v>
      </c>
      <c r="U1191" s="2"/>
      <c r="V1191">
        <f t="shared" si="141"/>
        <v>2.8440499999999997E-2</v>
      </c>
      <c r="W1191">
        <f t="shared" si="142"/>
        <v>2.9543217544247061E-2</v>
      </c>
      <c r="X1191" s="2">
        <f t="shared" si="143"/>
        <v>1.4771608772123532E-2</v>
      </c>
      <c r="Y1191" s="2">
        <f t="shared" si="144"/>
        <v>1.4771608772123527E-2</v>
      </c>
      <c r="Z1191">
        <f t="shared" si="145"/>
        <v>1.1027175442470637E-3</v>
      </c>
      <c r="AA1191">
        <f t="shared" si="140"/>
        <v>1.2159859823902747E-6</v>
      </c>
    </row>
    <row r="1192" spans="19:27" x14ac:dyDescent="0.2">
      <c r="S1192">
        <v>-1.346E-3</v>
      </c>
      <c r="T1192">
        <v>-1.5922100000000002E-2</v>
      </c>
      <c r="U1192" s="2"/>
      <c r="V1192">
        <f t="shared" si="141"/>
        <v>2.9077899999999997E-2</v>
      </c>
      <c r="W1192">
        <f t="shared" si="142"/>
        <v>2.9543217544247061E-2</v>
      </c>
      <c r="X1192" s="2">
        <f t="shared" si="143"/>
        <v>1.4771608772123532E-2</v>
      </c>
      <c r="Y1192" s="2">
        <f t="shared" si="144"/>
        <v>1.4771608772123527E-2</v>
      </c>
      <c r="Z1192">
        <f t="shared" si="145"/>
        <v>4.653175442470639E-4</v>
      </c>
      <c r="AA1192">
        <f t="shared" si="140"/>
        <v>2.1652041698411828E-7</v>
      </c>
    </row>
    <row r="1193" spans="19:27" x14ac:dyDescent="0.2">
      <c r="S1193">
        <v>-1.3450000000000001E-3</v>
      </c>
      <c r="T1193">
        <v>-1.5225300000000001E-2</v>
      </c>
      <c r="U1193" s="2"/>
      <c r="V1193">
        <f t="shared" si="141"/>
        <v>2.9774699999999998E-2</v>
      </c>
      <c r="W1193">
        <f t="shared" si="142"/>
        <v>2.9543217544247061E-2</v>
      </c>
      <c r="X1193" s="2">
        <f t="shared" si="143"/>
        <v>1.4771608772123532E-2</v>
      </c>
      <c r="Y1193" s="2">
        <f t="shared" si="144"/>
        <v>1.4771608772123527E-2</v>
      </c>
      <c r="Z1193">
        <f t="shared" si="145"/>
        <v>-2.3148245575293699E-4</v>
      </c>
      <c r="AA1193">
        <f t="shared" si="140"/>
        <v>5.3584127321410433E-8</v>
      </c>
    </row>
    <row r="1194" spans="19:27" x14ac:dyDescent="0.2">
      <c r="S1194">
        <v>-1.3439999999999999E-3</v>
      </c>
      <c r="T1194">
        <v>-1.5252399999999999E-2</v>
      </c>
      <c r="U1194" s="2"/>
      <c r="V1194">
        <f t="shared" si="141"/>
        <v>2.9747599999999999E-2</v>
      </c>
      <c r="W1194">
        <f t="shared" si="142"/>
        <v>2.9543217544247061E-2</v>
      </c>
      <c r="X1194" s="2">
        <f t="shared" si="143"/>
        <v>1.4771608772123532E-2</v>
      </c>
      <c r="Y1194" s="2">
        <f t="shared" si="144"/>
        <v>1.4771608772123527E-2</v>
      </c>
      <c r="Z1194">
        <f t="shared" si="145"/>
        <v>-2.0438245575293834E-4</v>
      </c>
      <c r="AA1194">
        <f t="shared" si="140"/>
        <v>4.17721882196018E-8</v>
      </c>
    </row>
    <row r="1195" spans="19:27" x14ac:dyDescent="0.2">
      <c r="S1195">
        <v>-1.343E-3</v>
      </c>
      <c r="T1195">
        <v>-1.5311099999999999E-2</v>
      </c>
      <c r="U1195" s="2"/>
      <c r="V1195">
        <f t="shared" si="141"/>
        <v>2.9688899999999997E-2</v>
      </c>
      <c r="W1195">
        <f t="shared" si="142"/>
        <v>2.9543217544247061E-2</v>
      </c>
      <c r="X1195" s="2">
        <f t="shared" si="143"/>
        <v>1.4771608772123532E-2</v>
      </c>
      <c r="Y1195" s="2">
        <f t="shared" si="144"/>
        <v>1.4771608772123527E-2</v>
      </c>
      <c r="Z1195">
        <f t="shared" si="145"/>
        <v>-1.4568245575293653E-4</v>
      </c>
      <c r="AA1195">
        <f t="shared" si="140"/>
        <v>2.1223377914206311E-8</v>
      </c>
    </row>
    <row r="1196" spans="19:27" x14ac:dyDescent="0.2">
      <c r="S1196">
        <v>-1.3420000000000001E-3</v>
      </c>
      <c r="T1196">
        <v>-1.46228E-2</v>
      </c>
      <c r="U1196" s="2"/>
      <c r="V1196">
        <f t="shared" si="141"/>
        <v>3.03772E-2</v>
      </c>
      <c r="W1196">
        <f t="shared" si="142"/>
        <v>2.9543217544247061E-2</v>
      </c>
      <c r="X1196" s="2">
        <f t="shared" si="143"/>
        <v>1.4771608772123532E-2</v>
      </c>
      <c r="Y1196" s="2">
        <f t="shared" si="144"/>
        <v>1.4771608772123527E-2</v>
      </c>
      <c r="Z1196">
        <f t="shared" si="145"/>
        <v>-8.3398245575293933E-4</v>
      </c>
      <c r="AA1196">
        <f t="shared" si="140"/>
        <v>6.9552673650370344E-7</v>
      </c>
    </row>
    <row r="1197" spans="19:27" x14ac:dyDescent="0.2">
      <c r="S1197">
        <v>-1.341E-3</v>
      </c>
      <c r="T1197">
        <v>-1.43041E-2</v>
      </c>
      <c r="U1197" s="2"/>
      <c r="V1197">
        <f t="shared" si="141"/>
        <v>3.0695899999999998E-2</v>
      </c>
      <c r="W1197">
        <f t="shared" si="142"/>
        <v>2.9543217544247061E-2</v>
      </c>
      <c r="X1197" s="2">
        <f t="shared" si="143"/>
        <v>1.4771608772123532E-2</v>
      </c>
      <c r="Y1197" s="2">
        <f t="shared" si="144"/>
        <v>1.4771608772123527E-2</v>
      </c>
      <c r="Z1197">
        <f t="shared" si="145"/>
        <v>-1.1526824557529375E-3</v>
      </c>
      <c r="AA1197">
        <f t="shared" si="140"/>
        <v>1.3286768438006228E-6</v>
      </c>
    </row>
    <row r="1198" spans="19:27" x14ac:dyDescent="0.2">
      <c r="S1198">
        <v>-1.34E-3</v>
      </c>
      <c r="T1198">
        <v>-1.44686E-2</v>
      </c>
      <c r="U1198" s="2"/>
      <c r="V1198">
        <f t="shared" si="141"/>
        <v>3.05314E-2</v>
      </c>
      <c r="W1198">
        <f t="shared" si="142"/>
        <v>2.9543217544247061E-2</v>
      </c>
      <c r="X1198" s="2">
        <f t="shared" si="143"/>
        <v>1.4771608772123532E-2</v>
      </c>
      <c r="Y1198" s="2">
        <f t="shared" si="144"/>
        <v>1.4771608772123527E-2</v>
      </c>
      <c r="Z1198">
        <f t="shared" si="145"/>
        <v>-9.881824557529395E-4</v>
      </c>
      <c r="AA1198">
        <f t="shared" si="140"/>
        <v>9.7650456585791015E-7</v>
      </c>
    </row>
    <row r="1199" spans="19:27" x14ac:dyDescent="0.2">
      <c r="S1199">
        <v>-1.3389999999999999E-3</v>
      </c>
      <c r="T1199">
        <v>-1.51176E-2</v>
      </c>
      <c r="U1199" s="2"/>
      <c r="V1199">
        <f t="shared" si="141"/>
        <v>2.9882399999999996E-2</v>
      </c>
      <c r="W1199">
        <f t="shared" si="142"/>
        <v>2.9543217544247061E-2</v>
      </c>
      <c r="X1199" s="2">
        <f t="shared" si="143"/>
        <v>1.4771608772123532E-2</v>
      </c>
      <c r="Y1199" s="2">
        <f t="shared" si="144"/>
        <v>1.4771608772123527E-2</v>
      </c>
      <c r="Z1199">
        <f t="shared" si="145"/>
        <v>-3.3918245575293576E-4</v>
      </c>
      <c r="AA1199">
        <f t="shared" si="140"/>
        <v>1.1504473829059223E-7</v>
      </c>
    </row>
    <row r="1200" spans="19:27" x14ac:dyDescent="0.2">
      <c r="S1200">
        <v>-1.338E-3</v>
      </c>
      <c r="T1200">
        <v>-1.5873100000000001E-2</v>
      </c>
      <c r="U1200" s="2"/>
      <c r="V1200">
        <f t="shared" si="141"/>
        <v>2.9126899999999997E-2</v>
      </c>
      <c r="W1200">
        <f t="shared" si="142"/>
        <v>2.9543217544247061E-2</v>
      </c>
      <c r="X1200" s="2">
        <f t="shared" si="143"/>
        <v>1.4771608772123532E-2</v>
      </c>
      <c r="Y1200" s="2">
        <f t="shared" si="144"/>
        <v>1.4771608772123527E-2</v>
      </c>
      <c r="Z1200">
        <f t="shared" si="145"/>
        <v>4.1631754424706346E-4</v>
      </c>
      <c r="AA1200">
        <f t="shared" si="140"/>
        <v>1.7332029764790565E-7</v>
      </c>
    </row>
    <row r="1201" spans="19:27" x14ac:dyDescent="0.2">
      <c r="S1201">
        <v>-1.3370000000000001E-3</v>
      </c>
      <c r="T1201">
        <v>-1.5816299999999998E-2</v>
      </c>
      <c r="U1201" s="2"/>
      <c r="V1201">
        <f t="shared" si="141"/>
        <v>2.91837E-2</v>
      </c>
      <c r="W1201">
        <f t="shared" si="142"/>
        <v>2.9543217544247061E-2</v>
      </c>
      <c r="X1201" s="2">
        <f t="shared" si="143"/>
        <v>1.4771608772123532E-2</v>
      </c>
      <c r="Y1201" s="2">
        <f t="shared" si="144"/>
        <v>1.4771608772123527E-2</v>
      </c>
      <c r="Z1201">
        <f t="shared" si="145"/>
        <v>3.5951754424706078E-4</v>
      </c>
      <c r="AA1201">
        <f t="shared" si="140"/>
        <v>1.292528646214373E-7</v>
      </c>
    </row>
    <row r="1202" spans="19:27" x14ac:dyDescent="0.2">
      <c r="S1202">
        <v>-1.3359999999999999E-3</v>
      </c>
      <c r="T1202">
        <v>-1.56466E-2</v>
      </c>
      <c r="U1202" s="2"/>
      <c r="V1202">
        <f t="shared" si="141"/>
        <v>2.9353399999999998E-2</v>
      </c>
      <c r="W1202">
        <f t="shared" si="142"/>
        <v>2.9543217544247061E-2</v>
      </c>
      <c r="X1202" s="2">
        <f t="shared" si="143"/>
        <v>1.4771608772123532E-2</v>
      </c>
      <c r="Y1202" s="2">
        <f t="shared" si="144"/>
        <v>1.4771608772123527E-2</v>
      </c>
      <c r="Z1202">
        <f t="shared" si="145"/>
        <v>1.8981754424706246E-4</v>
      </c>
      <c r="AA1202">
        <f t="shared" si="140"/>
        <v>3.6030700103985514E-8</v>
      </c>
    </row>
    <row r="1203" spans="19:27" x14ac:dyDescent="0.2">
      <c r="S1203">
        <v>-1.335E-3</v>
      </c>
      <c r="T1203">
        <v>-1.56331E-2</v>
      </c>
      <c r="U1203" s="2"/>
      <c r="V1203">
        <f t="shared" si="141"/>
        <v>2.9366899999999998E-2</v>
      </c>
      <c r="W1203">
        <f t="shared" si="142"/>
        <v>2.9543217544247061E-2</v>
      </c>
      <c r="X1203" s="2">
        <f t="shared" si="143"/>
        <v>1.4771608772123532E-2</v>
      </c>
      <c r="Y1203" s="2">
        <f t="shared" si="144"/>
        <v>1.4771608772123527E-2</v>
      </c>
      <c r="Z1203">
        <f t="shared" si="145"/>
        <v>1.7631754424706284E-4</v>
      </c>
      <c r="AA1203">
        <f t="shared" si="140"/>
        <v>3.1087876409314961E-8</v>
      </c>
    </row>
    <row r="1204" spans="19:27" x14ac:dyDescent="0.2">
      <c r="S1204">
        <v>-1.3339999999999999E-3</v>
      </c>
      <c r="T1204">
        <v>-1.57892E-2</v>
      </c>
      <c r="U1204" s="2"/>
      <c r="V1204">
        <f t="shared" si="141"/>
        <v>2.9210799999999999E-2</v>
      </c>
      <c r="W1204">
        <f t="shared" si="142"/>
        <v>2.9543217544247061E-2</v>
      </c>
      <c r="X1204" s="2">
        <f t="shared" si="143"/>
        <v>1.4771608772123532E-2</v>
      </c>
      <c r="Y1204" s="2">
        <f t="shared" si="144"/>
        <v>1.4771608772123527E-2</v>
      </c>
      <c r="Z1204">
        <f t="shared" si="145"/>
        <v>3.3241754424706213E-4</v>
      </c>
      <c r="AA1204">
        <f t="shared" si="140"/>
        <v>1.105014237232475E-7</v>
      </c>
    </row>
    <row r="1205" spans="19:27" x14ac:dyDescent="0.2">
      <c r="S1205">
        <v>-1.333E-3</v>
      </c>
      <c r="T1205">
        <v>-1.6402099999999999E-2</v>
      </c>
      <c r="U1205" s="2"/>
      <c r="V1205">
        <f t="shared" si="141"/>
        <v>2.8597899999999999E-2</v>
      </c>
      <c r="W1205">
        <f t="shared" si="142"/>
        <v>2.9543217544247061E-2</v>
      </c>
      <c r="X1205" s="2">
        <f t="shared" si="143"/>
        <v>1.4771608772123532E-2</v>
      </c>
      <c r="Y1205" s="2">
        <f t="shared" si="144"/>
        <v>1.4771608772123527E-2</v>
      </c>
      <c r="Z1205">
        <f t="shared" si="145"/>
        <v>9.4531754424706169E-4</v>
      </c>
      <c r="AA1205">
        <f t="shared" si="140"/>
        <v>8.9362525946129546E-7</v>
      </c>
    </row>
    <row r="1206" spans="19:27" x14ac:dyDescent="0.2">
      <c r="S1206">
        <v>-1.3320000000000001E-3</v>
      </c>
      <c r="T1206">
        <v>-1.6403399999999999E-2</v>
      </c>
      <c r="U1206" s="2"/>
      <c r="V1206">
        <f t="shared" si="141"/>
        <v>2.85966E-2</v>
      </c>
      <c r="W1206">
        <f t="shared" si="142"/>
        <v>2.9543217544247061E-2</v>
      </c>
      <c r="X1206" s="2">
        <f t="shared" si="143"/>
        <v>1.4771608772123532E-2</v>
      </c>
      <c r="Y1206" s="2">
        <f t="shared" si="144"/>
        <v>1.4771608772123527E-2</v>
      </c>
      <c r="Z1206">
        <f t="shared" si="145"/>
        <v>9.466175442470609E-4</v>
      </c>
      <c r="AA1206">
        <f t="shared" si="140"/>
        <v>8.9608477507633633E-7</v>
      </c>
    </row>
    <row r="1207" spans="19:27" x14ac:dyDescent="0.2">
      <c r="S1207">
        <v>-1.3309999999999999E-3</v>
      </c>
      <c r="T1207">
        <v>-1.63705E-2</v>
      </c>
      <c r="U1207" s="2"/>
      <c r="V1207">
        <f t="shared" si="141"/>
        <v>2.8629499999999999E-2</v>
      </c>
      <c r="W1207">
        <f t="shared" si="142"/>
        <v>2.9543217544247061E-2</v>
      </c>
      <c r="X1207" s="2">
        <f t="shared" si="143"/>
        <v>1.4771608772123532E-2</v>
      </c>
      <c r="Y1207" s="2">
        <f t="shared" si="144"/>
        <v>1.4771608772123527E-2</v>
      </c>
      <c r="Z1207">
        <f t="shared" si="145"/>
        <v>9.13717544247062E-4</v>
      </c>
      <c r="AA1207">
        <f t="shared" si="140"/>
        <v>8.3487975066488176E-7</v>
      </c>
    </row>
    <row r="1208" spans="19:27" x14ac:dyDescent="0.2">
      <c r="S1208">
        <v>-1.33E-3</v>
      </c>
      <c r="T1208">
        <v>-1.6816299999999999E-2</v>
      </c>
      <c r="U1208" s="2"/>
      <c r="V1208">
        <f t="shared" si="141"/>
        <v>2.8183699999999999E-2</v>
      </c>
      <c r="W1208">
        <f t="shared" si="142"/>
        <v>2.9543217544247061E-2</v>
      </c>
      <c r="X1208" s="2">
        <f t="shared" si="143"/>
        <v>1.4771608772123532E-2</v>
      </c>
      <c r="Y1208" s="2">
        <f t="shared" si="144"/>
        <v>1.4771608772123527E-2</v>
      </c>
      <c r="Z1208">
        <f t="shared" si="145"/>
        <v>1.3595175442470617E-3</v>
      </c>
      <c r="AA1208">
        <f t="shared" si="140"/>
        <v>1.8482879531155613E-6</v>
      </c>
    </row>
    <row r="1209" spans="19:27" x14ac:dyDescent="0.2">
      <c r="S1209">
        <v>-1.3290000000000001E-3</v>
      </c>
      <c r="T1209">
        <v>-1.70995E-2</v>
      </c>
      <c r="U1209" s="2"/>
      <c r="V1209">
        <f t="shared" si="141"/>
        <v>2.7900499999999998E-2</v>
      </c>
      <c r="W1209">
        <f t="shared" si="142"/>
        <v>2.9543217544247061E-2</v>
      </c>
      <c r="X1209" s="2">
        <f t="shared" si="143"/>
        <v>1.4771608772123532E-2</v>
      </c>
      <c r="Y1209" s="2">
        <f t="shared" si="144"/>
        <v>1.4771608772123527E-2</v>
      </c>
      <c r="Z1209">
        <f t="shared" si="145"/>
        <v>1.6427175442470625E-3</v>
      </c>
      <c r="AA1209">
        <f t="shared" si="140"/>
        <v>2.6985209301770998E-6</v>
      </c>
    </row>
    <row r="1210" spans="19:27" x14ac:dyDescent="0.2">
      <c r="S1210">
        <v>-1.328E-3</v>
      </c>
      <c r="T1210">
        <v>-1.6881400000000001E-2</v>
      </c>
      <c r="U1210" s="2"/>
      <c r="V1210">
        <f t="shared" si="141"/>
        <v>2.8118599999999997E-2</v>
      </c>
      <c r="W1210">
        <f t="shared" si="142"/>
        <v>2.9543217544247061E-2</v>
      </c>
      <c r="X1210" s="2">
        <f t="shared" si="143"/>
        <v>1.4771608772123532E-2</v>
      </c>
      <c r="Y1210" s="2">
        <f t="shared" si="144"/>
        <v>1.4771608772123527E-2</v>
      </c>
      <c r="Z1210">
        <f t="shared" si="145"/>
        <v>1.4246175442470636E-3</v>
      </c>
      <c r="AA1210">
        <f t="shared" si="140"/>
        <v>2.0295351473765344E-6</v>
      </c>
    </row>
    <row r="1211" spans="19:27" x14ac:dyDescent="0.2">
      <c r="S1211">
        <v>-1.3270000000000001E-3</v>
      </c>
      <c r="T1211">
        <v>-1.5658200000000001E-2</v>
      </c>
      <c r="U1211" s="2"/>
      <c r="V1211">
        <f t="shared" si="141"/>
        <v>2.9341799999999998E-2</v>
      </c>
      <c r="W1211">
        <f t="shared" si="142"/>
        <v>2.9543217544247061E-2</v>
      </c>
      <c r="X1211" s="2">
        <f t="shared" si="143"/>
        <v>1.4771608772123532E-2</v>
      </c>
      <c r="Y1211" s="2">
        <f t="shared" si="144"/>
        <v>1.4771608772123527E-2</v>
      </c>
      <c r="Z1211">
        <f t="shared" si="145"/>
        <v>2.0141754424706296E-4</v>
      </c>
      <c r="AA1211">
        <f t="shared" si="140"/>
        <v>4.0569027130517563E-8</v>
      </c>
    </row>
    <row r="1212" spans="19:27" x14ac:dyDescent="0.2">
      <c r="S1212">
        <v>-1.3259999999999999E-3</v>
      </c>
      <c r="T1212">
        <v>-1.44983E-2</v>
      </c>
      <c r="U1212" s="2"/>
      <c r="V1212">
        <f t="shared" si="141"/>
        <v>3.05017E-2</v>
      </c>
      <c r="W1212">
        <f t="shared" si="142"/>
        <v>2.9543217544247061E-2</v>
      </c>
      <c r="X1212" s="2">
        <f t="shared" si="143"/>
        <v>1.4771608772123532E-2</v>
      </c>
      <c r="Y1212" s="2">
        <f t="shared" si="144"/>
        <v>1.4771608772123527E-2</v>
      </c>
      <c r="Z1212">
        <f t="shared" si="145"/>
        <v>-9.5848245575293894E-4</v>
      </c>
      <c r="AA1212">
        <f t="shared" si="140"/>
        <v>9.1868861798618457E-7</v>
      </c>
    </row>
    <row r="1213" spans="19:27" x14ac:dyDescent="0.2">
      <c r="S1213">
        <v>-1.325E-3</v>
      </c>
      <c r="T1213">
        <v>-1.41034E-2</v>
      </c>
      <c r="U1213" s="2"/>
      <c r="V1213">
        <f t="shared" si="141"/>
        <v>3.0896599999999996E-2</v>
      </c>
      <c r="W1213">
        <f t="shared" si="142"/>
        <v>2.9543217544247061E-2</v>
      </c>
      <c r="X1213" s="2">
        <f t="shared" si="143"/>
        <v>1.4771608772123532E-2</v>
      </c>
      <c r="Y1213" s="2">
        <f t="shared" si="144"/>
        <v>1.4771608772123527E-2</v>
      </c>
      <c r="Z1213">
        <f t="shared" si="145"/>
        <v>-1.3533824557529356E-3</v>
      </c>
      <c r="AA1213">
        <f t="shared" si="140"/>
        <v>1.8316440715398466E-6</v>
      </c>
    </row>
    <row r="1214" spans="19:27" x14ac:dyDescent="0.2">
      <c r="S1214">
        <v>-1.3240000000000001E-3</v>
      </c>
      <c r="T1214">
        <v>-1.41402E-2</v>
      </c>
      <c r="U1214" s="2"/>
      <c r="V1214">
        <f t="shared" si="141"/>
        <v>3.08598E-2</v>
      </c>
      <c r="W1214">
        <f t="shared" si="142"/>
        <v>2.9543217544247061E-2</v>
      </c>
      <c r="X1214" s="2">
        <f t="shared" si="143"/>
        <v>1.4771608772123532E-2</v>
      </c>
      <c r="Y1214" s="2">
        <f t="shared" si="144"/>
        <v>1.4771608772123527E-2</v>
      </c>
      <c r="Z1214">
        <f t="shared" si="145"/>
        <v>-1.316582455752939E-3</v>
      </c>
      <c r="AA1214">
        <f t="shared" si="140"/>
        <v>1.7333893627964396E-6</v>
      </c>
    </row>
    <row r="1215" spans="19:27" x14ac:dyDescent="0.2">
      <c r="S1215">
        <v>-1.323E-3</v>
      </c>
      <c r="T1215">
        <v>-1.4003399999999999E-2</v>
      </c>
      <c r="U1215" s="2"/>
      <c r="V1215">
        <f t="shared" si="141"/>
        <v>3.0996599999999999E-2</v>
      </c>
      <c r="W1215">
        <f t="shared" si="142"/>
        <v>2.9543217544247061E-2</v>
      </c>
      <c r="X1215" s="2">
        <f t="shared" si="143"/>
        <v>1.4771608772123532E-2</v>
      </c>
      <c r="Y1215" s="2">
        <f t="shared" si="144"/>
        <v>1.4771608772123527E-2</v>
      </c>
      <c r="Z1215">
        <f t="shared" si="145"/>
        <v>-1.4533824557529385E-3</v>
      </c>
      <c r="AA1215">
        <f t="shared" si="140"/>
        <v>2.1123205626904419E-6</v>
      </c>
    </row>
    <row r="1216" spans="19:27" x14ac:dyDescent="0.2">
      <c r="S1216">
        <v>-1.322E-3</v>
      </c>
      <c r="T1216">
        <v>-1.4066E-2</v>
      </c>
      <c r="U1216" s="2"/>
      <c r="V1216">
        <f t="shared" si="141"/>
        <v>3.0933999999999996E-2</v>
      </c>
      <c r="W1216">
        <f t="shared" si="142"/>
        <v>2.9543217544247061E-2</v>
      </c>
      <c r="X1216" s="2">
        <f t="shared" si="143"/>
        <v>1.4771608772123532E-2</v>
      </c>
      <c r="Y1216" s="2">
        <f t="shared" si="144"/>
        <v>1.4771608772123527E-2</v>
      </c>
      <c r="Z1216">
        <f t="shared" si="145"/>
        <v>-1.3907824557529355E-3</v>
      </c>
      <c r="AA1216">
        <f t="shared" si="140"/>
        <v>1.9342758392301659E-6</v>
      </c>
    </row>
    <row r="1217" spans="19:27" x14ac:dyDescent="0.2">
      <c r="S1217">
        <v>-1.3209999999999999E-3</v>
      </c>
      <c r="T1217">
        <v>-1.4355700000000001E-2</v>
      </c>
      <c r="U1217" s="2"/>
      <c r="V1217">
        <f t="shared" si="141"/>
        <v>3.0644299999999999E-2</v>
      </c>
      <c r="W1217">
        <f t="shared" si="142"/>
        <v>2.9543217544247061E-2</v>
      </c>
      <c r="X1217" s="2">
        <f t="shared" si="143"/>
        <v>1.4771608772123532E-2</v>
      </c>
      <c r="Y1217" s="2">
        <f t="shared" si="144"/>
        <v>1.4771608772123527E-2</v>
      </c>
      <c r="Z1217">
        <f t="shared" si="145"/>
        <v>-1.1010824557529386E-3</v>
      </c>
      <c r="AA1217">
        <f t="shared" si="140"/>
        <v>1.2123825743669221E-6</v>
      </c>
    </row>
    <row r="1218" spans="19:27" x14ac:dyDescent="0.2">
      <c r="S1218">
        <v>-1.32E-3</v>
      </c>
      <c r="T1218">
        <v>-1.4637000000000001E-2</v>
      </c>
      <c r="U1218" s="2"/>
      <c r="V1218">
        <f t="shared" si="141"/>
        <v>3.0362999999999998E-2</v>
      </c>
      <c r="W1218">
        <f t="shared" si="142"/>
        <v>2.9543217544247061E-2</v>
      </c>
      <c r="X1218" s="2">
        <f t="shared" si="143"/>
        <v>1.4771608772123532E-2</v>
      </c>
      <c r="Y1218" s="2">
        <f t="shared" si="144"/>
        <v>1.4771608772123527E-2</v>
      </c>
      <c r="Z1218">
        <f t="shared" si="145"/>
        <v>-8.1978245575293693E-4</v>
      </c>
      <c r="AA1218">
        <f t="shared" si="140"/>
        <v>6.7204327476031598E-7</v>
      </c>
    </row>
    <row r="1219" spans="19:27" x14ac:dyDescent="0.2">
      <c r="S1219">
        <v>-1.3190000000000001E-3</v>
      </c>
      <c r="T1219">
        <v>-1.5184700000000001E-2</v>
      </c>
      <c r="U1219" s="2"/>
      <c r="V1219">
        <f t="shared" si="141"/>
        <v>2.9815299999999996E-2</v>
      </c>
      <c r="W1219">
        <f t="shared" si="142"/>
        <v>2.9543217544247061E-2</v>
      </c>
      <c r="X1219" s="2">
        <f t="shared" si="143"/>
        <v>1.4771608772123532E-2</v>
      </c>
      <c r="Y1219" s="2">
        <f t="shared" si="144"/>
        <v>1.4771608772123527E-2</v>
      </c>
      <c r="Z1219">
        <f t="shared" si="145"/>
        <v>-2.7208245575293527E-4</v>
      </c>
      <c r="AA1219">
        <f t="shared" si="140"/>
        <v>7.4028862728547977E-8</v>
      </c>
    </row>
    <row r="1220" spans="19:27" x14ac:dyDescent="0.2">
      <c r="S1220">
        <v>-1.3179999999999999E-3</v>
      </c>
      <c r="T1220">
        <v>-1.5638200000000001E-2</v>
      </c>
      <c r="U1220" s="2"/>
      <c r="V1220">
        <f t="shared" si="141"/>
        <v>2.9361799999999997E-2</v>
      </c>
      <c r="W1220">
        <f t="shared" si="142"/>
        <v>2.9543217544247061E-2</v>
      </c>
      <c r="X1220" s="2">
        <f t="shared" si="143"/>
        <v>1.4771608772123532E-2</v>
      </c>
      <c r="Y1220" s="2">
        <f t="shared" si="144"/>
        <v>1.4771608772123527E-2</v>
      </c>
      <c r="Z1220">
        <f t="shared" si="145"/>
        <v>1.8141754424706377E-4</v>
      </c>
      <c r="AA1220">
        <f t="shared" si="140"/>
        <v>3.291232536063534E-8</v>
      </c>
    </row>
    <row r="1221" spans="19:27" x14ac:dyDescent="0.2">
      <c r="S1221">
        <v>-1.317E-3</v>
      </c>
      <c r="T1221">
        <v>-1.5935000000000001E-2</v>
      </c>
      <c r="U1221" s="2"/>
      <c r="V1221">
        <f t="shared" si="141"/>
        <v>2.9064999999999997E-2</v>
      </c>
      <c r="W1221">
        <f t="shared" si="142"/>
        <v>2.9543217544247061E-2</v>
      </c>
      <c r="X1221" s="2">
        <f t="shared" si="143"/>
        <v>1.4771608772123532E-2</v>
      </c>
      <c r="Y1221" s="2">
        <f t="shared" si="144"/>
        <v>1.4771608772123527E-2</v>
      </c>
      <c r="Z1221">
        <f t="shared" si="145"/>
        <v>4.7821754424706361E-4</v>
      </c>
      <c r="AA1221">
        <f t="shared" si="140"/>
        <v>2.2869201962569224E-7</v>
      </c>
    </row>
    <row r="1222" spans="19:27" x14ac:dyDescent="0.2">
      <c r="S1222">
        <v>-1.3159999999999999E-3</v>
      </c>
      <c r="T1222">
        <v>-1.5835599999999998E-2</v>
      </c>
      <c r="U1222" s="2"/>
      <c r="V1222">
        <f t="shared" si="141"/>
        <v>2.91644E-2</v>
      </c>
      <c r="W1222">
        <f t="shared" si="142"/>
        <v>2.9543217544247061E-2</v>
      </c>
      <c r="X1222" s="2">
        <f t="shared" si="143"/>
        <v>1.4771608772123532E-2</v>
      </c>
      <c r="Y1222" s="2">
        <f t="shared" si="144"/>
        <v>1.4771608772123527E-2</v>
      </c>
      <c r="Z1222">
        <f t="shared" si="145"/>
        <v>3.7881754424706066E-4</v>
      </c>
      <c r="AA1222">
        <f t="shared" si="140"/>
        <v>1.4350273182937375E-7</v>
      </c>
    </row>
    <row r="1223" spans="19:27" x14ac:dyDescent="0.2">
      <c r="S1223">
        <v>-1.315E-3</v>
      </c>
      <c r="T1223">
        <v>-1.59627E-2</v>
      </c>
      <c r="U1223" s="2"/>
      <c r="V1223">
        <f t="shared" si="141"/>
        <v>2.9037299999999999E-2</v>
      </c>
      <c r="W1223">
        <f t="shared" si="142"/>
        <v>2.9543217544247061E-2</v>
      </c>
      <c r="X1223" s="2">
        <f t="shared" si="143"/>
        <v>1.4771608772123532E-2</v>
      </c>
      <c r="Y1223" s="2">
        <f t="shared" si="144"/>
        <v>1.4771608772123527E-2</v>
      </c>
      <c r="Z1223">
        <f t="shared" si="145"/>
        <v>5.0591754424706217E-4</v>
      </c>
      <c r="AA1223">
        <f t="shared" si="140"/>
        <v>2.5595256157697813E-7</v>
      </c>
    </row>
    <row r="1224" spans="19:27" x14ac:dyDescent="0.2">
      <c r="S1224">
        <v>-1.3140000000000001E-3</v>
      </c>
      <c r="T1224">
        <v>-1.5834399999999998E-2</v>
      </c>
      <c r="U1224" s="2"/>
      <c r="V1224">
        <f t="shared" si="141"/>
        <v>2.91656E-2</v>
      </c>
      <c r="W1224">
        <f t="shared" si="142"/>
        <v>2.9543217544247061E-2</v>
      </c>
      <c r="X1224" s="2">
        <f t="shared" si="143"/>
        <v>1.4771608772123532E-2</v>
      </c>
      <c r="Y1224" s="2">
        <f t="shared" si="144"/>
        <v>1.4771608772123527E-2</v>
      </c>
      <c r="Z1224">
        <f t="shared" si="145"/>
        <v>3.7761754424706084E-4</v>
      </c>
      <c r="AA1224">
        <f t="shared" si="140"/>
        <v>1.4259500972318095E-7</v>
      </c>
    </row>
    <row r="1225" spans="19:27" x14ac:dyDescent="0.2">
      <c r="S1225">
        <v>-1.3129999999999999E-3</v>
      </c>
      <c r="T1225">
        <v>-1.5987299999999999E-2</v>
      </c>
      <c r="U1225" s="2"/>
      <c r="V1225">
        <f t="shared" si="141"/>
        <v>2.9012699999999999E-2</v>
      </c>
      <c r="W1225">
        <f t="shared" si="142"/>
        <v>2.9543217544247061E-2</v>
      </c>
      <c r="X1225" s="2">
        <f t="shared" si="143"/>
        <v>1.4771608772123532E-2</v>
      </c>
      <c r="Y1225" s="2">
        <f t="shared" si="144"/>
        <v>1.4771608772123527E-2</v>
      </c>
      <c r="Z1225">
        <f t="shared" si="145"/>
        <v>5.305175442470618E-4</v>
      </c>
      <c r="AA1225">
        <f t="shared" si="140"/>
        <v>2.8144886475393315E-7</v>
      </c>
    </row>
    <row r="1226" spans="19:27" x14ac:dyDescent="0.2">
      <c r="S1226">
        <v>-1.312E-3</v>
      </c>
      <c r="T1226">
        <v>-1.5131800000000001E-2</v>
      </c>
      <c r="U1226" s="2"/>
      <c r="V1226">
        <f t="shared" si="141"/>
        <v>2.9868199999999998E-2</v>
      </c>
      <c r="W1226">
        <f t="shared" si="142"/>
        <v>2.9543217544247061E-2</v>
      </c>
      <c r="X1226" s="2">
        <f t="shared" si="143"/>
        <v>1.4771608772123532E-2</v>
      </c>
      <c r="Y1226" s="2">
        <f t="shared" si="144"/>
        <v>1.4771608772123527E-2</v>
      </c>
      <c r="Z1226">
        <f t="shared" si="145"/>
        <v>-3.2498245575293683E-4</v>
      </c>
      <c r="AA1226">
        <f t="shared" si="140"/>
        <v>1.0561359654720954E-7</v>
      </c>
    </row>
    <row r="1227" spans="19:27" x14ac:dyDescent="0.2">
      <c r="S1227">
        <v>-1.3110000000000001E-3</v>
      </c>
      <c r="T1227">
        <v>-1.47479E-2</v>
      </c>
      <c r="U1227" s="2"/>
      <c r="V1227">
        <f t="shared" si="141"/>
        <v>3.0252099999999997E-2</v>
      </c>
      <c r="W1227">
        <f t="shared" si="142"/>
        <v>2.9543217544247061E-2</v>
      </c>
      <c r="X1227" s="2">
        <f t="shared" si="143"/>
        <v>1.4771608772123532E-2</v>
      </c>
      <c r="Y1227" s="2">
        <f t="shared" si="144"/>
        <v>1.4771608772123527E-2</v>
      </c>
      <c r="Z1227">
        <f t="shared" si="145"/>
        <v>-7.0888245575293635E-4</v>
      </c>
      <c r="AA1227">
        <f t="shared" si="140"/>
        <v>5.0251433607431377E-7</v>
      </c>
    </row>
    <row r="1228" spans="19:27" x14ac:dyDescent="0.2">
      <c r="S1228">
        <v>-1.31E-3</v>
      </c>
      <c r="T1228">
        <v>-1.5070500000000001E-2</v>
      </c>
      <c r="U1228" s="2"/>
      <c r="V1228">
        <f t="shared" si="141"/>
        <v>2.9929499999999998E-2</v>
      </c>
      <c r="W1228">
        <f t="shared" si="142"/>
        <v>2.9543217544247061E-2</v>
      </c>
      <c r="X1228" s="2">
        <f t="shared" si="143"/>
        <v>1.4771608772123532E-2</v>
      </c>
      <c r="Y1228" s="2">
        <f t="shared" si="144"/>
        <v>1.4771608772123527E-2</v>
      </c>
      <c r="Z1228">
        <f t="shared" si="145"/>
        <v>-3.8628245575293707E-4</v>
      </c>
      <c r="AA1228">
        <f t="shared" si="140"/>
        <v>1.4921413562251979E-7</v>
      </c>
    </row>
    <row r="1229" spans="19:27" x14ac:dyDescent="0.2">
      <c r="S1229">
        <v>-1.3090000000000001E-3</v>
      </c>
      <c r="T1229">
        <v>-1.5675700000000001E-2</v>
      </c>
      <c r="U1229" s="2"/>
      <c r="V1229">
        <f t="shared" si="141"/>
        <v>2.9324299999999998E-2</v>
      </c>
      <c r="W1229">
        <f t="shared" si="142"/>
        <v>2.9543217544247061E-2</v>
      </c>
      <c r="X1229" s="2">
        <f t="shared" si="143"/>
        <v>1.4771608772123532E-2</v>
      </c>
      <c r="Y1229" s="2">
        <f t="shared" si="144"/>
        <v>1.4771608772123527E-2</v>
      </c>
      <c r="Z1229">
        <f t="shared" si="145"/>
        <v>2.1891754424706311E-4</v>
      </c>
      <c r="AA1229">
        <f t="shared" si="140"/>
        <v>4.7924891179164835E-8</v>
      </c>
    </row>
    <row r="1230" spans="19:27" x14ac:dyDescent="0.2">
      <c r="S1230">
        <v>-1.3079999999999999E-3</v>
      </c>
      <c r="T1230">
        <v>-1.49666E-2</v>
      </c>
      <c r="U1230" s="2"/>
      <c r="V1230">
        <f t="shared" si="141"/>
        <v>3.0033399999999998E-2</v>
      </c>
      <c r="W1230">
        <f t="shared" si="142"/>
        <v>2.9543217544247061E-2</v>
      </c>
      <c r="X1230" s="2">
        <f t="shared" si="143"/>
        <v>1.4771608772123532E-2</v>
      </c>
      <c r="Y1230" s="2">
        <f t="shared" si="144"/>
        <v>1.4771608772123527E-2</v>
      </c>
      <c r="Z1230">
        <f t="shared" si="145"/>
        <v>-4.9018245575293759E-4</v>
      </c>
      <c r="AA1230">
        <f t="shared" si="140"/>
        <v>2.4027883992798061E-7</v>
      </c>
    </row>
    <row r="1231" spans="19:27" x14ac:dyDescent="0.2">
      <c r="S1231">
        <v>-1.307E-3</v>
      </c>
      <c r="T1231">
        <v>-1.43763E-2</v>
      </c>
      <c r="U1231" s="2"/>
      <c r="V1231">
        <f t="shared" si="141"/>
        <v>3.0623699999999997E-2</v>
      </c>
      <c r="W1231">
        <f t="shared" si="142"/>
        <v>2.9543217544247061E-2</v>
      </c>
      <c r="X1231" s="2">
        <f t="shared" si="143"/>
        <v>1.4771608772123532E-2</v>
      </c>
      <c r="Y1231" s="2">
        <f t="shared" si="144"/>
        <v>1.4771608772123527E-2</v>
      </c>
      <c r="Z1231">
        <f t="shared" si="145"/>
        <v>-1.0804824557529361E-3</v>
      </c>
      <c r="AA1231">
        <f t="shared" si="140"/>
        <v>1.1674423371898955E-6</v>
      </c>
    </row>
    <row r="1232" spans="19:27" x14ac:dyDescent="0.2">
      <c r="S1232">
        <v>-1.3060000000000001E-3</v>
      </c>
      <c r="T1232">
        <v>-1.4034400000000001E-2</v>
      </c>
      <c r="U1232" s="2"/>
      <c r="V1232">
        <f t="shared" si="141"/>
        <v>3.0965599999999996E-2</v>
      </c>
      <c r="W1232">
        <f t="shared" si="142"/>
        <v>2.9543217544247061E-2</v>
      </c>
      <c r="X1232" s="2">
        <f t="shared" si="143"/>
        <v>1.4771608772123532E-2</v>
      </c>
      <c r="Y1232" s="2">
        <f t="shared" si="144"/>
        <v>1.4771608772123527E-2</v>
      </c>
      <c r="Z1232">
        <f t="shared" si="145"/>
        <v>-1.4223824557529352E-3</v>
      </c>
      <c r="AA1232">
        <f t="shared" si="140"/>
        <v>2.0231718504337509E-6</v>
      </c>
    </row>
    <row r="1233" spans="19:27" x14ac:dyDescent="0.2">
      <c r="S1233">
        <v>-1.305E-3</v>
      </c>
      <c r="T1233">
        <v>-1.40331E-2</v>
      </c>
      <c r="U1233" s="2"/>
      <c r="V1233">
        <f t="shared" si="141"/>
        <v>3.0966899999999999E-2</v>
      </c>
      <c r="W1233">
        <f t="shared" si="142"/>
        <v>2.9543217544247061E-2</v>
      </c>
      <c r="X1233" s="2">
        <f t="shared" si="143"/>
        <v>1.4771608772123532E-2</v>
      </c>
      <c r="Y1233" s="2">
        <f t="shared" si="144"/>
        <v>1.4771608772123527E-2</v>
      </c>
      <c r="Z1233">
        <f t="shared" si="145"/>
        <v>-1.4236824557529379E-3</v>
      </c>
      <c r="AA1233">
        <f t="shared" si="140"/>
        <v>2.026871734818716E-6</v>
      </c>
    </row>
    <row r="1234" spans="19:27" x14ac:dyDescent="0.2">
      <c r="S1234">
        <v>-1.304E-3</v>
      </c>
      <c r="T1234">
        <v>-1.45389E-2</v>
      </c>
      <c r="U1234" s="2"/>
      <c r="V1234">
        <f t="shared" si="141"/>
        <v>3.0461099999999998E-2</v>
      </c>
      <c r="W1234">
        <f t="shared" si="142"/>
        <v>2.9543217544247061E-2</v>
      </c>
      <c r="X1234" s="2">
        <f t="shared" si="143"/>
        <v>1.4771608772123532E-2</v>
      </c>
      <c r="Y1234" s="2">
        <f t="shared" si="144"/>
        <v>1.4771608772123527E-2</v>
      </c>
      <c r="Z1234">
        <f t="shared" si="145"/>
        <v>-9.178824557529372E-4</v>
      </c>
      <c r="AA1234">
        <f t="shared" si="140"/>
        <v>8.4250820257904272E-7</v>
      </c>
    </row>
    <row r="1235" spans="19:27" x14ac:dyDescent="0.2">
      <c r="S1235">
        <v>-1.3029999999999999E-3</v>
      </c>
      <c r="T1235">
        <v>-1.4697E-2</v>
      </c>
      <c r="U1235" s="2"/>
      <c r="V1235">
        <f t="shared" si="141"/>
        <v>3.0302999999999997E-2</v>
      </c>
      <c r="W1235">
        <f t="shared" si="142"/>
        <v>2.9543217544247061E-2</v>
      </c>
      <c r="X1235" s="2">
        <f t="shared" si="143"/>
        <v>1.4771608772123532E-2</v>
      </c>
      <c r="Y1235" s="2">
        <f t="shared" si="144"/>
        <v>1.4771608772123527E-2</v>
      </c>
      <c r="Z1235">
        <f t="shared" si="145"/>
        <v>-7.597824557529359E-4</v>
      </c>
      <c r="AA1235">
        <f t="shared" si="140"/>
        <v>5.7726938006996202E-7</v>
      </c>
    </row>
    <row r="1236" spans="19:27" x14ac:dyDescent="0.2">
      <c r="S1236">
        <v>-1.302E-3</v>
      </c>
      <c r="T1236">
        <v>-1.4992399999999999E-2</v>
      </c>
      <c r="U1236" s="2"/>
      <c r="V1236">
        <f t="shared" si="141"/>
        <v>3.0007599999999999E-2</v>
      </c>
      <c r="W1236">
        <f t="shared" si="142"/>
        <v>2.9543217544247061E-2</v>
      </c>
      <c r="X1236" s="2">
        <f t="shared" si="143"/>
        <v>1.4771608772123532E-2</v>
      </c>
      <c r="Y1236" s="2">
        <f t="shared" si="144"/>
        <v>1.4771608772123527E-2</v>
      </c>
      <c r="Z1236">
        <f t="shared" si="145"/>
        <v>-4.6438245575293816E-4</v>
      </c>
      <c r="AA1236">
        <f t="shared" si="140"/>
        <v>2.1565106521112955E-7</v>
      </c>
    </row>
    <row r="1237" spans="19:27" x14ac:dyDescent="0.2">
      <c r="S1237">
        <v>-1.3010000000000001E-3</v>
      </c>
      <c r="T1237">
        <v>-1.53615E-2</v>
      </c>
      <c r="U1237" s="2"/>
      <c r="V1237">
        <f t="shared" si="141"/>
        <v>2.9638499999999998E-2</v>
      </c>
      <c r="W1237">
        <f t="shared" si="142"/>
        <v>2.9543217544247061E-2</v>
      </c>
      <c r="X1237" s="2">
        <f t="shared" si="143"/>
        <v>1.4771608772123532E-2</v>
      </c>
      <c r="Y1237" s="2">
        <f t="shared" si="144"/>
        <v>1.4771608772123527E-2</v>
      </c>
      <c r="Z1237">
        <f t="shared" si="145"/>
        <v>-9.5282455752937478E-5</v>
      </c>
      <c r="AA1237">
        <f t="shared" si="140"/>
        <v>9.0787463743104883E-9</v>
      </c>
    </row>
    <row r="1238" spans="19:27" x14ac:dyDescent="0.2">
      <c r="S1238">
        <v>-1.2999999999999999E-3</v>
      </c>
      <c r="T1238">
        <v>-1.5567900000000001E-2</v>
      </c>
      <c r="U1238" s="2"/>
      <c r="V1238">
        <f t="shared" si="141"/>
        <v>2.9432099999999996E-2</v>
      </c>
      <c r="W1238">
        <f t="shared" si="142"/>
        <v>2.9543217544247061E-2</v>
      </c>
      <c r="X1238" s="2">
        <f t="shared" si="143"/>
        <v>1.4771608772123532E-2</v>
      </c>
      <c r="Y1238" s="2">
        <f t="shared" si="144"/>
        <v>1.4771608772123527E-2</v>
      </c>
      <c r="Z1238">
        <f t="shared" si="145"/>
        <v>1.1111754424706494E-4</v>
      </c>
      <c r="AA1238">
        <f t="shared" si="140"/>
        <v>1.2347108639498435E-8</v>
      </c>
    </row>
    <row r="1239" spans="19:27" x14ac:dyDescent="0.2">
      <c r="S1239">
        <v>-1.299E-3</v>
      </c>
      <c r="T1239">
        <v>-1.56886E-2</v>
      </c>
      <c r="U1239" s="2"/>
      <c r="V1239">
        <f t="shared" si="141"/>
        <v>2.9311399999999998E-2</v>
      </c>
      <c r="W1239">
        <f t="shared" si="142"/>
        <v>2.9543217544247061E-2</v>
      </c>
      <c r="X1239" s="2">
        <f t="shared" si="143"/>
        <v>1.4771608772123532E-2</v>
      </c>
      <c r="Y1239" s="2">
        <f t="shared" si="144"/>
        <v>1.4771608772123527E-2</v>
      </c>
      <c r="Z1239">
        <f t="shared" si="145"/>
        <v>2.3181754424706283E-4</v>
      </c>
      <c r="AA1239">
        <f t="shared" si="140"/>
        <v>5.3739373820738932E-8</v>
      </c>
    </row>
    <row r="1240" spans="19:27" x14ac:dyDescent="0.2">
      <c r="S1240">
        <v>-1.2979999999999999E-3</v>
      </c>
      <c r="T1240">
        <v>-1.5214399999999999E-2</v>
      </c>
      <c r="U1240" s="2"/>
      <c r="V1240">
        <f t="shared" si="141"/>
        <v>2.9785599999999999E-2</v>
      </c>
      <c r="W1240">
        <f t="shared" si="142"/>
        <v>2.9543217544247061E-2</v>
      </c>
      <c r="X1240" s="2">
        <f t="shared" si="143"/>
        <v>1.4771608772123532E-2</v>
      </c>
      <c r="Y1240" s="2">
        <f t="shared" si="144"/>
        <v>1.4771608772123527E-2</v>
      </c>
      <c r="Z1240">
        <f t="shared" si="145"/>
        <v>-2.4238245575293818E-4</v>
      </c>
      <c r="AA1240">
        <f t="shared" si="140"/>
        <v>5.8749254856825032E-8</v>
      </c>
    </row>
    <row r="1241" spans="19:27" x14ac:dyDescent="0.2">
      <c r="S1241">
        <v>-1.297E-3</v>
      </c>
      <c r="T1241">
        <v>-1.48118E-2</v>
      </c>
      <c r="U1241" s="2"/>
      <c r="V1241">
        <f t="shared" si="141"/>
        <v>3.0188199999999998E-2</v>
      </c>
      <c r="W1241">
        <f t="shared" si="142"/>
        <v>2.9543217544247061E-2</v>
      </c>
      <c r="X1241" s="2">
        <f t="shared" si="143"/>
        <v>1.4771608772123532E-2</v>
      </c>
      <c r="Y1241" s="2">
        <f t="shared" si="144"/>
        <v>1.4771608772123527E-2</v>
      </c>
      <c r="Z1241">
        <f t="shared" si="145"/>
        <v>-6.4498245575293767E-4</v>
      </c>
      <c r="AA1241">
        <f t="shared" si="140"/>
        <v>4.1600236822909021E-7</v>
      </c>
    </row>
    <row r="1242" spans="19:27" x14ac:dyDescent="0.2">
      <c r="S1242">
        <v>-1.2960000000000001E-3</v>
      </c>
      <c r="T1242">
        <v>-1.4817E-2</v>
      </c>
      <c r="U1242" s="2"/>
      <c r="V1242">
        <f t="shared" si="141"/>
        <v>3.0182999999999998E-2</v>
      </c>
      <c r="W1242">
        <f t="shared" si="142"/>
        <v>2.9543217544247061E-2</v>
      </c>
      <c r="X1242" s="2">
        <f t="shared" si="143"/>
        <v>1.4771608772123532E-2</v>
      </c>
      <c r="Y1242" s="2">
        <f t="shared" si="144"/>
        <v>1.4771608772123527E-2</v>
      </c>
      <c r="Z1242">
        <f t="shared" si="145"/>
        <v>-6.3978245575293732E-4</v>
      </c>
      <c r="AA1242">
        <f t="shared" si="140"/>
        <v>4.093215906892592E-7</v>
      </c>
    </row>
    <row r="1243" spans="19:27" x14ac:dyDescent="0.2">
      <c r="S1243">
        <v>-1.2949999999999999E-3</v>
      </c>
      <c r="T1243">
        <v>-1.48608E-2</v>
      </c>
      <c r="U1243" s="2"/>
      <c r="V1243">
        <f t="shared" si="141"/>
        <v>3.0139199999999998E-2</v>
      </c>
      <c r="W1243">
        <f t="shared" si="142"/>
        <v>2.9543217544247061E-2</v>
      </c>
      <c r="X1243" s="2">
        <f t="shared" si="143"/>
        <v>1.4771608772123532E-2</v>
      </c>
      <c r="Y1243" s="2">
        <f t="shared" si="144"/>
        <v>1.4771608772123527E-2</v>
      </c>
      <c r="Z1243">
        <f t="shared" si="145"/>
        <v>-5.9598245575293723E-4</v>
      </c>
      <c r="AA1243">
        <f t="shared" si="140"/>
        <v>3.5519508756530177E-7</v>
      </c>
    </row>
    <row r="1244" spans="19:27" x14ac:dyDescent="0.2">
      <c r="S1244">
        <v>-1.294E-3</v>
      </c>
      <c r="T1244">
        <v>-1.5115E-2</v>
      </c>
      <c r="U1244" s="2"/>
      <c r="V1244">
        <f t="shared" si="141"/>
        <v>2.9884999999999998E-2</v>
      </c>
      <c r="W1244">
        <f t="shared" si="142"/>
        <v>2.9543217544247061E-2</v>
      </c>
      <c r="X1244" s="2">
        <f t="shared" si="143"/>
        <v>1.4771608772123532E-2</v>
      </c>
      <c r="Y1244" s="2">
        <f t="shared" si="144"/>
        <v>1.4771608772123527E-2</v>
      </c>
      <c r="Z1244">
        <f t="shared" si="145"/>
        <v>-3.4178245575293767E-4</v>
      </c>
      <c r="AA1244">
        <f t="shared" si="140"/>
        <v>1.1681524706050879E-7</v>
      </c>
    </row>
    <row r="1245" spans="19:27" x14ac:dyDescent="0.2">
      <c r="S1245">
        <v>-1.2930000000000001E-3</v>
      </c>
      <c r="T1245">
        <v>-1.54853E-2</v>
      </c>
      <c r="U1245" s="2"/>
      <c r="V1245">
        <f t="shared" si="141"/>
        <v>2.9514699999999998E-2</v>
      </c>
      <c r="W1245">
        <f t="shared" si="142"/>
        <v>2.9543217544247061E-2</v>
      </c>
      <c r="X1245" s="2">
        <f t="shared" si="143"/>
        <v>1.4771608772123532E-2</v>
      </c>
      <c r="Y1245" s="2">
        <f t="shared" si="144"/>
        <v>1.4771608772123527E-2</v>
      </c>
      <c r="Z1245">
        <f t="shared" si="145"/>
        <v>2.851754424706282E-5</v>
      </c>
      <c r="AA1245">
        <f t="shared" si="140"/>
        <v>8.1325032988318574E-10</v>
      </c>
    </row>
    <row r="1246" spans="19:27" x14ac:dyDescent="0.2">
      <c r="S1246">
        <v>-1.292E-3</v>
      </c>
      <c r="T1246">
        <v>-1.5304699999999999E-2</v>
      </c>
      <c r="U1246" s="2"/>
      <c r="V1246">
        <f t="shared" si="141"/>
        <v>2.9695300000000001E-2</v>
      </c>
      <c r="W1246">
        <f t="shared" si="142"/>
        <v>2.9543217544247061E-2</v>
      </c>
      <c r="X1246" s="2">
        <f t="shared" si="143"/>
        <v>1.4771608772123532E-2</v>
      </c>
      <c r="Y1246" s="2">
        <f t="shared" si="144"/>
        <v>1.4771608772123527E-2</v>
      </c>
      <c r="Z1246">
        <f t="shared" si="145"/>
        <v>-1.5208245575294016E-4</v>
      </c>
      <c r="AA1246">
        <f t="shared" si="140"/>
        <v>2.3129073347845E-8</v>
      </c>
    </row>
    <row r="1247" spans="19:27" x14ac:dyDescent="0.2">
      <c r="S1247">
        <v>-1.291E-3</v>
      </c>
      <c r="T1247">
        <v>-1.5267299999999999E-2</v>
      </c>
      <c r="U1247" s="2"/>
      <c r="V1247">
        <f t="shared" si="141"/>
        <v>2.9732700000000001E-2</v>
      </c>
      <c r="W1247">
        <f t="shared" si="142"/>
        <v>2.9543217544247061E-2</v>
      </c>
      <c r="X1247" s="2">
        <f t="shared" si="143"/>
        <v>1.4771608772123532E-2</v>
      </c>
      <c r="Y1247" s="2">
        <f t="shared" si="144"/>
        <v>1.4771608772123527E-2</v>
      </c>
      <c r="Z1247">
        <f t="shared" si="145"/>
        <v>-1.8948245575294009E-4</v>
      </c>
      <c r="AA1247">
        <f t="shared" si="140"/>
        <v>3.5903601038164899E-8</v>
      </c>
    </row>
    <row r="1248" spans="19:27" x14ac:dyDescent="0.2">
      <c r="S1248">
        <v>-1.2899999999999999E-3</v>
      </c>
      <c r="T1248">
        <v>-1.53931E-2</v>
      </c>
      <c r="U1248" s="2"/>
      <c r="V1248">
        <f t="shared" si="141"/>
        <v>2.9606899999999998E-2</v>
      </c>
      <c r="W1248">
        <f t="shared" si="142"/>
        <v>2.9543217544247061E-2</v>
      </c>
      <c r="X1248" s="2">
        <f t="shared" si="143"/>
        <v>1.4771608772123532E-2</v>
      </c>
      <c r="Y1248" s="2">
        <f t="shared" si="144"/>
        <v>1.4771608772123527E-2</v>
      </c>
      <c r="Z1248">
        <f t="shared" si="145"/>
        <v>-6.3682455752937794E-5</v>
      </c>
      <c r="AA1248">
        <f t="shared" si="140"/>
        <v>4.0554551707248796E-9</v>
      </c>
    </row>
    <row r="1249" spans="19:27" x14ac:dyDescent="0.2">
      <c r="S1249">
        <v>-1.289E-3</v>
      </c>
      <c r="T1249">
        <v>-1.5357000000000001E-2</v>
      </c>
      <c r="U1249" s="2"/>
      <c r="V1249">
        <f t="shared" si="141"/>
        <v>2.9642999999999996E-2</v>
      </c>
      <c r="W1249">
        <f t="shared" si="142"/>
        <v>2.9543217544247061E-2</v>
      </c>
      <c r="X1249" s="2">
        <f t="shared" si="143"/>
        <v>1.4771608772123532E-2</v>
      </c>
      <c r="Y1249" s="2">
        <f t="shared" si="144"/>
        <v>1.4771608772123527E-2</v>
      </c>
      <c r="Z1249">
        <f t="shared" si="145"/>
        <v>-9.978245575293504E-5</v>
      </c>
      <c r="AA1249">
        <f t="shared" si="140"/>
        <v>9.9565384760864397E-9</v>
      </c>
    </row>
    <row r="1250" spans="19:27" x14ac:dyDescent="0.2">
      <c r="S1250">
        <v>-1.2880000000000001E-3</v>
      </c>
      <c r="T1250">
        <v>-1.47505E-2</v>
      </c>
      <c r="U1250" s="2"/>
      <c r="V1250">
        <f t="shared" si="141"/>
        <v>3.0249499999999999E-2</v>
      </c>
      <c r="W1250">
        <f t="shared" si="142"/>
        <v>2.9543217544247061E-2</v>
      </c>
      <c r="X1250" s="2">
        <f t="shared" si="143"/>
        <v>1.4771608772123532E-2</v>
      </c>
      <c r="Y1250" s="2">
        <f t="shared" si="144"/>
        <v>1.4771608772123527E-2</v>
      </c>
      <c r="Z1250">
        <f t="shared" si="145"/>
        <v>-7.0628245575293791E-4</v>
      </c>
      <c r="AA1250">
        <f t="shared" si="140"/>
        <v>4.9883490730440065E-7</v>
      </c>
    </row>
    <row r="1251" spans="19:27" x14ac:dyDescent="0.2">
      <c r="S1251">
        <v>-1.2869999999999999E-3</v>
      </c>
      <c r="T1251">
        <v>-1.45273E-2</v>
      </c>
      <c r="U1251" s="2"/>
      <c r="V1251">
        <f t="shared" si="141"/>
        <v>3.0472699999999998E-2</v>
      </c>
      <c r="W1251">
        <f t="shared" si="142"/>
        <v>2.9543217544247061E-2</v>
      </c>
      <c r="X1251" s="2">
        <f t="shared" si="143"/>
        <v>1.4771608772123532E-2</v>
      </c>
      <c r="Y1251" s="2">
        <f t="shared" si="144"/>
        <v>1.4771608772123527E-2</v>
      </c>
      <c r="Z1251">
        <f t="shared" si="145"/>
        <v>-9.294824557529377E-4</v>
      </c>
      <c r="AA1251">
        <f t="shared" si="140"/>
        <v>8.639376355525118E-7</v>
      </c>
    </row>
    <row r="1252" spans="19:27" x14ac:dyDescent="0.2">
      <c r="S1252">
        <v>-1.286E-3</v>
      </c>
      <c r="T1252">
        <v>-1.48325E-2</v>
      </c>
      <c r="U1252" s="2"/>
      <c r="V1252">
        <f t="shared" si="141"/>
        <v>3.01675E-2</v>
      </c>
      <c r="W1252">
        <f t="shared" si="142"/>
        <v>2.9543217544247061E-2</v>
      </c>
      <c r="X1252" s="2">
        <f t="shared" si="143"/>
        <v>1.4771608772123532E-2</v>
      </c>
      <c r="Y1252" s="2">
        <f t="shared" si="144"/>
        <v>1.4771608772123527E-2</v>
      </c>
      <c r="Z1252">
        <f t="shared" si="145"/>
        <v>-6.2428245575293917E-4</v>
      </c>
      <c r="AA1252">
        <f t="shared" si="140"/>
        <v>3.8972858456092045E-7</v>
      </c>
    </row>
    <row r="1253" spans="19:27" x14ac:dyDescent="0.2">
      <c r="S1253">
        <v>-1.2849999999999999E-3</v>
      </c>
      <c r="T1253">
        <v>-1.4877E-2</v>
      </c>
      <c r="U1253" s="2"/>
      <c r="V1253">
        <f t="shared" si="141"/>
        <v>3.0122999999999997E-2</v>
      </c>
      <c r="W1253">
        <f t="shared" si="142"/>
        <v>2.9543217544247061E-2</v>
      </c>
      <c r="X1253" s="2">
        <f t="shared" si="143"/>
        <v>1.4771608772123532E-2</v>
      </c>
      <c r="Y1253" s="2">
        <f t="shared" si="144"/>
        <v>1.4771608772123527E-2</v>
      </c>
      <c r="Z1253">
        <f t="shared" si="145"/>
        <v>-5.797824557529363E-4</v>
      </c>
      <c r="AA1253">
        <f t="shared" ref="AA1253:AA1316" si="146">Z1253^2</f>
        <v>3.3614769599890554E-7</v>
      </c>
    </row>
    <row r="1254" spans="19:27" x14ac:dyDescent="0.2">
      <c r="S1254">
        <v>-1.284E-3</v>
      </c>
      <c r="T1254">
        <v>-1.4263400000000001E-2</v>
      </c>
      <c r="U1254" s="2"/>
      <c r="V1254">
        <f t="shared" ref="V1254:V1317" si="147">T1254+$V$35</f>
        <v>3.0736599999999996E-2</v>
      </c>
      <c r="W1254">
        <f t="shared" ref="W1254:W1317" si="148">X1254+Y1254</f>
        <v>2.9543217544247061E-2</v>
      </c>
      <c r="X1254" s="2">
        <f t="shared" ref="X1254:X1317" si="149">$T$6*EXP(-4*LN(2)*((U1254-$T$8)^2)/($T$7^2))+$T$9</f>
        <v>1.4771608772123532E-2</v>
      </c>
      <c r="Y1254" s="2">
        <f t="shared" ref="Y1254:Y1317" si="150">$U$6*EXP(-4*LN(2)*((U1254-$U$8)^2)/($U$7^2))+$U$9</f>
        <v>1.4771608772123527E-2</v>
      </c>
      <c r="Z1254">
        <f t="shared" ref="Z1254:Z1317" si="151">W1254-V1254</f>
        <v>-1.1933824557529352E-3</v>
      </c>
      <c r="AA1254">
        <f t="shared" si="146"/>
        <v>1.4241616856989062E-6</v>
      </c>
    </row>
    <row r="1255" spans="19:27" x14ac:dyDescent="0.2">
      <c r="S1255">
        <v>-1.2830000000000001E-3</v>
      </c>
      <c r="T1255">
        <v>-1.3916400000000001E-2</v>
      </c>
      <c r="U1255" s="2"/>
      <c r="V1255">
        <f t="shared" si="147"/>
        <v>3.1083599999999996E-2</v>
      </c>
      <c r="W1255">
        <f t="shared" si="148"/>
        <v>2.9543217544247061E-2</v>
      </c>
      <c r="X1255" s="2">
        <f t="shared" si="149"/>
        <v>1.4771608772123532E-2</v>
      </c>
      <c r="Y1255" s="2">
        <f t="shared" si="150"/>
        <v>1.4771608772123527E-2</v>
      </c>
      <c r="Z1255">
        <f t="shared" si="151"/>
        <v>-1.5403824557529353E-3</v>
      </c>
      <c r="AA1255">
        <f t="shared" si="146"/>
        <v>2.3727781099914437E-6</v>
      </c>
    </row>
    <row r="1256" spans="19:27" x14ac:dyDescent="0.2">
      <c r="S1256">
        <v>-1.2819999999999999E-3</v>
      </c>
      <c r="T1256">
        <v>-1.38447E-2</v>
      </c>
      <c r="U1256" s="2"/>
      <c r="V1256">
        <f t="shared" si="147"/>
        <v>3.1155299999999997E-2</v>
      </c>
      <c r="W1256">
        <f t="shared" si="148"/>
        <v>2.9543217544247061E-2</v>
      </c>
      <c r="X1256" s="2">
        <f t="shared" si="149"/>
        <v>1.4771608772123532E-2</v>
      </c>
      <c r="Y1256" s="2">
        <f t="shared" si="150"/>
        <v>1.4771608772123527E-2</v>
      </c>
      <c r="Z1256">
        <f t="shared" si="151"/>
        <v>-1.6120824557529362E-3</v>
      </c>
      <c r="AA1256">
        <f t="shared" si="146"/>
        <v>2.5988098441464174E-6</v>
      </c>
    </row>
    <row r="1257" spans="19:27" x14ac:dyDescent="0.2">
      <c r="S1257">
        <v>-1.281E-3</v>
      </c>
      <c r="T1257">
        <v>-1.4335000000000001E-2</v>
      </c>
      <c r="U1257" s="2"/>
      <c r="V1257">
        <f t="shared" si="147"/>
        <v>3.0664999999999998E-2</v>
      </c>
      <c r="W1257">
        <f t="shared" si="148"/>
        <v>2.9543217544247061E-2</v>
      </c>
      <c r="X1257" s="2">
        <f t="shared" si="149"/>
        <v>1.4771608772123532E-2</v>
      </c>
      <c r="Y1257" s="2">
        <f t="shared" si="150"/>
        <v>1.4771608772123527E-2</v>
      </c>
      <c r="Z1257">
        <f t="shared" si="151"/>
        <v>-1.1217824557529371E-3</v>
      </c>
      <c r="AA1257">
        <f t="shared" si="146"/>
        <v>1.2583958780350902E-6</v>
      </c>
    </row>
    <row r="1258" spans="19:27" x14ac:dyDescent="0.2">
      <c r="S1258">
        <v>-1.2800000000000001E-3</v>
      </c>
      <c r="T1258">
        <v>-1.49699E-2</v>
      </c>
      <c r="U1258" s="2"/>
      <c r="V1258">
        <f t="shared" si="147"/>
        <v>3.0030099999999997E-2</v>
      </c>
      <c r="W1258">
        <f t="shared" si="148"/>
        <v>2.9543217544247061E-2</v>
      </c>
      <c r="X1258" s="2">
        <f t="shared" si="149"/>
        <v>1.4771608772123532E-2</v>
      </c>
      <c r="Y1258" s="2">
        <f t="shared" si="150"/>
        <v>1.4771608772123527E-2</v>
      </c>
      <c r="Z1258">
        <f t="shared" si="151"/>
        <v>-4.8688245575293637E-4</v>
      </c>
      <c r="AA1258">
        <f t="shared" si="146"/>
        <v>2.3705452572001003E-7</v>
      </c>
    </row>
    <row r="1259" spans="19:27" x14ac:dyDescent="0.2">
      <c r="S1259">
        <v>-1.279E-3</v>
      </c>
      <c r="T1259">
        <v>-1.5531100000000001E-2</v>
      </c>
      <c r="U1259" s="2"/>
      <c r="V1259">
        <f t="shared" si="147"/>
        <v>2.9468899999999999E-2</v>
      </c>
      <c r="W1259">
        <f t="shared" si="148"/>
        <v>2.9543217544247061E-2</v>
      </c>
      <c r="X1259" s="2">
        <f t="shared" si="149"/>
        <v>1.4771608772123532E-2</v>
      </c>
      <c r="Y1259" s="2">
        <f t="shared" si="150"/>
        <v>1.4771608772123527E-2</v>
      </c>
      <c r="Z1259">
        <f t="shared" si="151"/>
        <v>7.431754424706144E-5</v>
      </c>
      <c r="AA1259">
        <f t="shared" si="146"/>
        <v>5.5230973829139348E-9</v>
      </c>
    </row>
    <row r="1260" spans="19:27" x14ac:dyDescent="0.2">
      <c r="S1260">
        <v>-1.2780000000000001E-3</v>
      </c>
      <c r="T1260">
        <v>-1.56711E-2</v>
      </c>
      <c r="U1260" s="2"/>
      <c r="V1260">
        <f t="shared" si="147"/>
        <v>2.9328899999999998E-2</v>
      </c>
      <c r="W1260">
        <f t="shared" si="148"/>
        <v>2.9543217544247061E-2</v>
      </c>
      <c r="X1260" s="2">
        <f t="shared" si="149"/>
        <v>1.4771608772123532E-2</v>
      </c>
      <c r="Y1260" s="2">
        <f t="shared" si="150"/>
        <v>1.4771608772123527E-2</v>
      </c>
      <c r="Z1260">
        <f t="shared" si="151"/>
        <v>2.1431754424706267E-4</v>
      </c>
      <c r="AA1260">
        <f t="shared" si="146"/>
        <v>4.5932009772091664E-8</v>
      </c>
    </row>
    <row r="1261" spans="19:27" x14ac:dyDescent="0.2">
      <c r="S1261">
        <v>-1.2769999999999999E-3</v>
      </c>
      <c r="T1261">
        <v>-1.5718900000000001E-2</v>
      </c>
      <c r="U1261" s="2"/>
      <c r="V1261">
        <f t="shared" si="147"/>
        <v>2.9281099999999997E-2</v>
      </c>
      <c r="W1261">
        <f t="shared" si="148"/>
        <v>2.9543217544247061E-2</v>
      </c>
      <c r="X1261" s="2">
        <f t="shared" si="149"/>
        <v>1.4771608772123532E-2</v>
      </c>
      <c r="Y1261" s="2">
        <f t="shared" si="150"/>
        <v>1.4771608772123527E-2</v>
      </c>
      <c r="Z1261">
        <f t="shared" si="151"/>
        <v>2.6211754424706329E-4</v>
      </c>
      <c r="AA1261">
        <f t="shared" si="146"/>
        <v>6.8705607002111187E-8</v>
      </c>
    </row>
    <row r="1262" spans="19:27" x14ac:dyDescent="0.2">
      <c r="S1262">
        <v>-1.276E-3</v>
      </c>
      <c r="T1262">
        <v>-1.5970499999999999E-2</v>
      </c>
      <c r="U1262" s="2"/>
      <c r="V1262">
        <f t="shared" si="147"/>
        <v>2.90295E-2</v>
      </c>
      <c r="W1262">
        <f t="shared" si="148"/>
        <v>2.9543217544247061E-2</v>
      </c>
      <c r="X1262" s="2">
        <f t="shared" si="149"/>
        <v>1.4771608772123532E-2</v>
      </c>
      <c r="Y1262" s="2">
        <f t="shared" si="150"/>
        <v>1.4771608772123527E-2</v>
      </c>
      <c r="Z1262">
        <f t="shared" si="151"/>
        <v>5.1371754424706095E-4</v>
      </c>
      <c r="AA1262">
        <f t="shared" si="146"/>
        <v>2.6390571526723101E-7</v>
      </c>
    </row>
    <row r="1263" spans="19:27" x14ac:dyDescent="0.2">
      <c r="S1263">
        <v>-1.2750000000000001E-3</v>
      </c>
      <c r="T1263">
        <v>-1.61853E-2</v>
      </c>
      <c r="U1263" s="2"/>
      <c r="V1263">
        <f t="shared" si="147"/>
        <v>2.8814699999999999E-2</v>
      </c>
      <c r="W1263">
        <f t="shared" si="148"/>
        <v>2.9543217544247061E-2</v>
      </c>
      <c r="X1263" s="2">
        <f t="shared" si="149"/>
        <v>1.4771608772123532E-2</v>
      </c>
      <c r="Y1263" s="2">
        <f t="shared" si="150"/>
        <v>1.4771608772123527E-2</v>
      </c>
      <c r="Z1263">
        <f t="shared" si="151"/>
        <v>7.2851754424706205E-4</v>
      </c>
      <c r="AA1263">
        <f t="shared" si="146"/>
        <v>5.3073781227577E-7</v>
      </c>
    </row>
    <row r="1264" spans="19:27" x14ac:dyDescent="0.2">
      <c r="S1264">
        <v>-1.274E-3</v>
      </c>
      <c r="T1264">
        <v>-1.52286E-2</v>
      </c>
      <c r="U1264" s="2"/>
      <c r="V1264">
        <f t="shared" si="147"/>
        <v>2.9771399999999996E-2</v>
      </c>
      <c r="W1264">
        <f t="shared" si="148"/>
        <v>2.9543217544247061E-2</v>
      </c>
      <c r="X1264" s="2">
        <f t="shared" si="149"/>
        <v>1.4771608772123532E-2</v>
      </c>
      <c r="Y1264" s="2">
        <f t="shared" si="150"/>
        <v>1.4771608772123527E-2</v>
      </c>
      <c r="Z1264">
        <f t="shared" si="151"/>
        <v>-2.2818245575293578E-4</v>
      </c>
      <c r="AA1264">
        <f t="shared" si="146"/>
        <v>5.2067233113440493E-8</v>
      </c>
    </row>
    <row r="1265" spans="19:27" x14ac:dyDescent="0.2">
      <c r="S1265">
        <v>-1.273E-3</v>
      </c>
      <c r="T1265">
        <v>-1.4345399999999999E-2</v>
      </c>
      <c r="U1265" s="2"/>
      <c r="V1265">
        <f t="shared" si="147"/>
        <v>3.0654599999999997E-2</v>
      </c>
      <c r="W1265">
        <f t="shared" si="148"/>
        <v>2.9543217544247061E-2</v>
      </c>
      <c r="X1265" s="2">
        <f t="shared" si="149"/>
        <v>1.4771608772123532E-2</v>
      </c>
      <c r="Y1265" s="2">
        <f t="shared" si="150"/>
        <v>1.4771608772123527E-2</v>
      </c>
      <c r="Z1265">
        <f t="shared" si="151"/>
        <v>-1.1113824557529364E-3</v>
      </c>
      <c r="AA1265">
        <f t="shared" si="146"/>
        <v>1.2351709629554277E-6</v>
      </c>
    </row>
    <row r="1266" spans="19:27" x14ac:dyDescent="0.2">
      <c r="S1266">
        <v>-1.2719999999999999E-3</v>
      </c>
      <c r="T1266">
        <v>-1.4109200000000001E-2</v>
      </c>
      <c r="U1266" s="2"/>
      <c r="V1266">
        <f t="shared" si="147"/>
        <v>3.0890799999999996E-2</v>
      </c>
      <c r="W1266">
        <f t="shared" si="148"/>
        <v>2.9543217544247061E-2</v>
      </c>
      <c r="X1266" s="2">
        <f t="shared" si="149"/>
        <v>1.4771608772123532E-2</v>
      </c>
      <c r="Y1266" s="2">
        <f t="shared" si="150"/>
        <v>1.4771608772123527E-2</v>
      </c>
      <c r="Z1266">
        <f t="shared" si="151"/>
        <v>-1.3475824557529353E-3</v>
      </c>
      <c r="AA1266">
        <f t="shared" si="146"/>
        <v>1.8159784750531119E-6</v>
      </c>
    </row>
    <row r="1267" spans="19:27" x14ac:dyDescent="0.2">
      <c r="S1267">
        <v>-1.271E-3</v>
      </c>
      <c r="T1267">
        <v>-1.4666E-2</v>
      </c>
      <c r="U1267" s="2"/>
      <c r="V1267">
        <f t="shared" si="147"/>
        <v>3.0334E-2</v>
      </c>
      <c r="W1267">
        <f t="shared" si="148"/>
        <v>2.9543217544247061E-2</v>
      </c>
      <c r="X1267" s="2">
        <f t="shared" si="149"/>
        <v>1.4771608772123532E-2</v>
      </c>
      <c r="Y1267" s="2">
        <f t="shared" si="150"/>
        <v>1.4771608772123527E-2</v>
      </c>
      <c r="Z1267">
        <f t="shared" si="151"/>
        <v>-7.9078245575293915E-4</v>
      </c>
      <c r="AA1267">
        <f t="shared" si="146"/>
        <v>6.2533689232664922E-7</v>
      </c>
    </row>
    <row r="1268" spans="19:27" x14ac:dyDescent="0.2">
      <c r="S1268">
        <v>-1.2700000000000001E-3</v>
      </c>
      <c r="T1268">
        <v>-1.5132400000000001E-2</v>
      </c>
      <c r="U1268" s="2"/>
      <c r="V1268">
        <f t="shared" si="147"/>
        <v>2.9867599999999998E-2</v>
      </c>
      <c r="W1268">
        <f t="shared" si="148"/>
        <v>2.9543217544247061E-2</v>
      </c>
      <c r="X1268" s="2">
        <f t="shared" si="149"/>
        <v>1.4771608772123532E-2</v>
      </c>
      <c r="Y1268" s="2">
        <f t="shared" si="150"/>
        <v>1.4771608772123527E-2</v>
      </c>
      <c r="Z1268">
        <f t="shared" si="151"/>
        <v>-3.2438245575293692E-4</v>
      </c>
      <c r="AA1268">
        <f t="shared" si="146"/>
        <v>1.0522397760030608E-7</v>
      </c>
    </row>
    <row r="1269" spans="19:27" x14ac:dyDescent="0.2">
      <c r="S1269">
        <v>-1.2689999999999999E-3</v>
      </c>
      <c r="T1269">
        <v>-1.48995E-2</v>
      </c>
      <c r="U1269" s="2"/>
      <c r="V1269">
        <f t="shared" si="147"/>
        <v>3.0100499999999999E-2</v>
      </c>
      <c r="W1269">
        <f t="shared" si="148"/>
        <v>2.9543217544247061E-2</v>
      </c>
      <c r="X1269" s="2">
        <f t="shared" si="149"/>
        <v>1.4771608772123532E-2</v>
      </c>
      <c r="Y1269" s="2">
        <f t="shared" si="150"/>
        <v>1.4771608772123527E-2</v>
      </c>
      <c r="Z1269">
        <f t="shared" si="151"/>
        <v>-5.5728245575293808E-4</v>
      </c>
      <c r="AA1269">
        <f t="shared" si="146"/>
        <v>3.1056373549002539E-7</v>
      </c>
    </row>
    <row r="1270" spans="19:27" x14ac:dyDescent="0.2">
      <c r="S1270">
        <v>-1.268E-3</v>
      </c>
      <c r="T1270">
        <v>-1.47686E-2</v>
      </c>
      <c r="U1270" s="2"/>
      <c r="V1270">
        <f t="shared" si="147"/>
        <v>3.0231399999999999E-2</v>
      </c>
      <c r="W1270">
        <f t="shared" si="148"/>
        <v>2.9543217544247061E-2</v>
      </c>
      <c r="X1270" s="2">
        <f t="shared" si="149"/>
        <v>1.4771608772123532E-2</v>
      </c>
      <c r="Y1270" s="2">
        <f t="shared" si="150"/>
        <v>1.4771608772123527E-2</v>
      </c>
      <c r="Z1270">
        <f t="shared" si="151"/>
        <v>-6.8818245575293785E-4</v>
      </c>
      <c r="AA1270">
        <f t="shared" si="146"/>
        <v>4.7359509240614424E-7</v>
      </c>
    </row>
    <row r="1271" spans="19:27" x14ac:dyDescent="0.2">
      <c r="S1271">
        <v>-1.2669999999999999E-3</v>
      </c>
      <c r="T1271">
        <v>-1.49686E-2</v>
      </c>
      <c r="U1271" s="2"/>
      <c r="V1271">
        <f t="shared" si="147"/>
        <v>3.00314E-2</v>
      </c>
      <c r="W1271">
        <f t="shared" si="148"/>
        <v>2.9543217544247061E-2</v>
      </c>
      <c r="X1271" s="2">
        <f t="shared" si="149"/>
        <v>1.4771608772123532E-2</v>
      </c>
      <c r="Y1271" s="2">
        <f t="shared" si="150"/>
        <v>1.4771608772123527E-2</v>
      </c>
      <c r="Z1271">
        <f t="shared" si="151"/>
        <v>-4.8818245575293906E-4</v>
      </c>
      <c r="AA1271">
        <f t="shared" si="146"/>
        <v>2.3832211010497032E-7</v>
      </c>
    </row>
    <row r="1272" spans="19:27" x14ac:dyDescent="0.2">
      <c r="S1272">
        <v>-1.266E-3</v>
      </c>
      <c r="T1272">
        <v>-1.52286E-2</v>
      </c>
      <c r="U1272" s="2"/>
      <c r="V1272">
        <f t="shared" si="147"/>
        <v>2.9771399999999996E-2</v>
      </c>
      <c r="W1272">
        <f t="shared" si="148"/>
        <v>2.9543217544247061E-2</v>
      </c>
      <c r="X1272" s="2">
        <f t="shared" si="149"/>
        <v>1.4771608772123532E-2</v>
      </c>
      <c r="Y1272" s="2">
        <f t="shared" si="150"/>
        <v>1.4771608772123527E-2</v>
      </c>
      <c r="Z1272">
        <f t="shared" si="151"/>
        <v>-2.2818245575293578E-4</v>
      </c>
      <c r="AA1272">
        <f t="shared" si="146"/>
        <v>5.2067233113440493E-8</v>
      </c>
    </row>
    <row r="1273" spans="19:27" x14ac:dyDescent="0.2">
      <c r="S1273">
        <v>-1.2650000000000001E-3</v>
      </c>
      <c r="T1273">
        <v>-1.52841E-2</v>
      </c>
      <c r="U1273" s="2"/>
      <c r="V1273">
        <f t="shared" si="147"/>
        <v>2.9715899999999996E-2</v>
      </c>
      <c r="W1273">
        <f t="shared" si="148"/>
        <v>2.9543217544247061E-2</v>
      </c>
      <c r="X1273" s="2">
        <f t="shared" si="149"/>
        <v>1.4771608772123532E-2</v>
      </c>
      <c r="Y1273" s="2">
        <f t="shared" si="150"/>
        <v>1.4771608772123527E-2</v>
      </c>
      <c r="Z1273">
        <f t="shared" si="151"/>
        <v>-1.7268245575293578E-4</v>
      </c>
      <c r="AA1273">
        <f t="shared" si="146"/>
        <v>2.9819230524864625E-8</v>
      </c>
    </row>
    <row r="1274" spans="19:27" x14ac:dyDescent="0.2">
      <c r="S1274">
        <v>-1.2639999999999999E-3</v>
      </c>
      <c r="T1274">
        <v>-1.4964699999999999E-2</v>
      </c>
      <c r="U1274" s="2"/>
      <c r="V1274">
        <f t="shared" si="147"/>
        <v>3.0035300000000001E-2</v>
      </c>
      <c r="W1274">
        <f t="shared" si="148"/>
        <v>2.9543217544247061E-2</v>
      </c>
      <c r="X1274" s="2">
        <f t="shared" si="149"/>
        <v>1.4771608772123532E-2</v>
      </c>
      <c r="Y1274" s="2">
        <f t="shared" si="150"/>
        <v>1.4771608772123527E-2</v>
      </c>
      <c r="Z1274">
        <f t="shared" si="151"/>
        <v>-4.9208245575294018E-4</v>
      </c>
      <c r="AA1274">
        <f t="shared" si="146"/>
        <v>2.4214514325984434E-7</v>
      </c>
    </row>
    <row r="1275" spans="19:27" x14ac:dyDescent="0.2">
      <c r="S1275">
        <v>-1.263E-3</v>
      </c>
      <c r="T1275">
        <v>-1.5307899999999999E-2</v>
      </c>
      <c r="U1275" s="2"/>
      <c r="V1275">
        <f t="shared" si="147"/>
        <v>2.9692099999999999E-2</v>
      </c>
      <c r="W1275">
        <f t="shared" si="148"/>
        <v>2.9543217544247061E-2</v>
      </c>
      <c r="X1275" s="2">
        <f t="shared" si="149"/>
        <v>1.4771608772123532E-2</v>
      </c>
      <c r="Y1275" s="2">
        <f t="shared" si="150"/>
        <v>1.4771608772123527E-2</v>
      </c>
      <c r="Z1275">
        <f t="shared" si="151"/>
        <v>-1.4888245575293835E-4</v>
      </c>
      <c r="AA1275">
        <f t="shared" si="146"/>
        <v>2.2165985631025646E-8</v>
      </c>
    </row>
    <row r="1276" spans="19:27" x14ac:dyDescent="0.2">
      <c r="S1276">
        <v>-1.2620000000000001E-3</v>
      </c>
      <c r="T1276">
        <v>-1.5811800000000001E-2</v>
      </c>
      <c r="U1276" s="2"/>
      <c r="V1276">
        <f t="shared" si="147"/>
        <v>2.9188199999999997E-2</v>
      </c>
      <c r="W1276">
        <f t="shared" si="148"/>
        <v>2.9543217544247061E-2</v>
      </c>
      <c r="X1276" s="2">
        <f t="shared" si="149"/>
        <v>1.4771608772123532E-2</v>
      </c>
      <c r="Y1276" s="2">
        <f t="shared" si="150"/>
        <v>1.4771608772123527E-2</v>
      </c>
      <c r="Z1276">
        <f t="shared" si="151"/>
        <v>3.5501754424706322E-4</v>
      </c>
      <c r="AA1276">
        <f t="shared" si="146"/>
        <v>1.2603745672321549E-7</v>
      </c>
    </row>
    <row r="1277" spans="19:27" x14ac:dyDescent="0.2">
      <c r="S1277">
        <v>-1.261E-3</v>
      </c>
      <c r="T1277">
        <v>-1.60053E-2</v>
      </c>
      <c r="U1277" s="2"/>
      <c r="V1277">
        <f t="shared" si="147"/>
        <v>2.8994699999999998E-2</v>
      </c>
      <c r="W1277">
        <f t="shared" si="148"/>
        <v>2.9543217544247061E-2</v>
      </c>
      <c r="X1277" s="2">
        <f t="shared" si="149"/>
        <v>1.4771608772123532E-2</v>
      </c>
      <c r="Y1277" s="2">
        <f t="shared" si="150"/>
        <v>1.4771608772123527E-2</v>
      </c>
      <c r="Z1277">
        <f t="shared" si="151"/>
        <v>5.4851754424706245E-4</v>
      </c>
      <c r="AA1277">
        <f t="shared" si="146"/>
        <v>3.0087149634682812E-7</v>
      </c>
    </row>
    <row r="1278" spans="19:27" x14ac:dyDescent="0.2">
      <c r="S1278">
        <v>-1.2600000000000001E-3</v>
      </c>
      <c r="T1278">
        <v>-1.56776E-2</v>
      </c>
      <c r="U1278" s="2"/>
      <c r="V1278">
        <f t="shared" si="147"/>
        <v>2.9322399999999998E-2</v>
      </c>
      <c r="W1278">
        <f t="shared" si="148"/>
        <v>2.9543217544247061E-2</v>
      </c>
      <c r="X1278" s="2">
        <f t="shared" si="149"/>
        <v>1.4771608772123532E-2</v>
      </c>
      <c r="Y1278" s="2">
        <f t="shared" si="150"/>
        <v>1.4771608772123527E-2</v>
      </c>
      <c r="Z1278">
        <f t="shared" si="151"/>
        <v>2.2081754424706224E-4</v>
      </c>
      <c r="AA1278">
        <f t="shared" si="146"/>
        <v>4.8760387847303285E-8</v>
      </c>
    </row>
    <row r="1279" spans="19:27" x14ac:dyDescent="0.2">
      <c r="S1279">
        <v>-1.2589999999999999E-3</v>
      </c>
      <c r="T1279">
        <v>-1.5415E-2</v>
      </c>
      <c r="U1279" s="2"/>
      <c r="V1279">
        <f t="shared" si="147"/>
        <v>2.9585E-2</v>
      </c>
      <c r="W1279">
        <f t="shared" si="148"/>
        <v>2.9543217544247061E-2</v>
      </c>
      <c r="X1279" s="2">
        <f t="shared" si="149"/>
        <v>1.4771608772123532E-2</v>
      </c>
      <c r="Y1279" s="2">
        <f t="shared" si="150"/>
        <v>1.4771608772123527E-2</v>
      </c>
      <c r="Z1279">
        <f t="shared" si="151"/>
        <v>-4.1782455752939485E-5</v>
      </c>
      <c r="AA1279">
        <f t="shared" si="146"/>
        <v>1.7457736087463458E-9</v>
      </c>
    </row>
    <row r="1280" spans="19:27" x14ac:dyDescent="0.2">
      <c r="S1280">
        <v>-1.258E-3</v>
      </c>
      <c r="T1280">
        <v>-1.52853E-2</v>
      </c>
      <c r="U1280" s="2"/>
      <c r="V1280">
        <f t="shared" si="147"/>
        <v>2.9714699999999997E-2</v>
      </c>
      <c r="W1280">
        <f t="shared" si="148"/>
        <v>2.9543217544247061E-2</v>
      </c>
      <c r="X1280" s="2">
        <f t="shared" si="149"/>
        <v>1.4771608772123532E-2</v>
      </c>
      <c r="Y1280" s="2">
        <f t="shared" si="150"/>
        <v>1.4771608772123527E-2</v>
      </c>
      <c r="Z1280">
        <f t="shared" si="151"/>
        <v>-1.7148245575293597E-4</v>
      </c>
      <c r="AA1280">
        <f t="shared" si="146"/>
        <v>2.9406232631057641E-8</v>
      </c>
    </row>
    <row r="1281" spans="17:27" x14ac:dyDescent="0.2">
      <c r="S1281">
        <v>-1.2570000000000001E-3</v>
      </c>
      <c r="T1281">
        <v>-1.5746599999999999E-2</v>
      </c>
      <c r="U1281" s="2"/>
      <c r="V1281">
        <f t="shared" si="147"/>
        <v>2.9253399999999999E-2</v>
      </c>
      <c r="W1281">
        <f t="shared" si="148"/>
        <v>2.9543217544247061E-2</v>
      </c>
      <c r="X1281" s="2">
        <f t="shared" si="149"/>
        <v>1.4771608772123532E-2</v>
      </c>
      <c r="Y1281" s="2">
        <f t="shared" si="150"/>
        <v>1.4771608772123527E-2</v>
      </c>
      <c r="Z1281">
        <f t="shared" si="151"/>
        <v>2.8981754424706185E-4</v>
      </c>
      <c r="AA1281">
        <f t="shared" si="146"/>
        <v>8.3994208953397658E-8</v>
      </c>
    </row>
    <row r="1282" spans="17:27" x14ac:dyDescent="0.2">
      <c r="S1282">
        <v>-1.256E-3</v>
      </c>
      <c r="T1282">
        <v>-1.6491800000000001E-2</v>
      </c>
      <c r="U1282" s="2"/>
      <c r="V1282">
        <f t="shared" si="147"/>
        <v>2.8508199999999997E-2</v>
      </c>
      <c r="W1282">
        <f t="shared" si="148"/>
        <v>2.9543217544247061E-2</v>
      </c>
      <c r="X1282" s="2">
        <f t="shared" si="149"/>
        <v>1.4771608772123532E-2</v>
      </c>
      <c r="Y1282" s="2">
        <f t="shared" si="150"/>
        <v>1.4771608772123527E-2</v>
      </c>
      <c r="Z1282">
        <f t="shared" si="151"/>
        <v>1.0350175442470633E-3</v>
      </c>
      <c r="AA1282">
        <f t="shared" si="146"/>
        <v>1.0712613168992215E-6</v>
      </c>
    </row>
    <row r="1283" spans="17:27" x14ac:dyDescent="0.2">
      <c r="S1283">
        <v>-1.255E-3</v>
      </c>
      <c r="T1283">
        <v>-1.6046600000000001E-2</v>
      </c>
      <c r="U1283" s="2"/>
      <c r="V1283">
        <f t="shared" si="147"/>
        <v>2.8953399999999997E-2</v>
      </c>
      <c r="W1283">
        <f t="shared" si="148"/>
        <v>2.9543217544247061E-2</v>
      </c>
      <c r="X1283" s="2">
        <f t="shared" si="149"/>
        <v>1.4771608772123532E-2</v>
      </c>
      <c r="Y1283" s="2">
        <f t="shared" si="150"/>
        <v>1.4771608772123527E-2</v>
      </c>
      <c r="Z1283">
        <f t="shared" si="151"/>
        <v>5.8981754424706351E-4</v>
      </c>
      <c r="AA1283">
        <f t="shared" si="146"/>
        <v>3.4788473550163672E-7</v>
      </c>
    </row>
    <row r="1284" spans="17:27" x14ac:dyDescent="0.2">
      <c r="S1284">
        <v>-1.2539999999999999E-3</v>
      </c>
      <c r="T1284">
        <v>-1.52634E-2</v>
      </c>
      <c r="U1284" s="2"/>
      <c r="V1284">
        <f t="shared" si="147"/>
        <v>2.9736599999999998E-2</v>
      </c>
      <c r="W1284">
        <f t="shared" si="148"/>
        <v>2.9543217544247061E-2</v>
      </c>
      <c r="X1284" s="2">
        <f t="shared" si="149"/>
        <v>1.4771608772123532E-2</v>
      </c>
      <c r="Y1284" s="2">
        <f t="shared" si="150"/>
        <v>1.4771608772123527E-2</v>
      </c>
      <c r="Z1284">
        <f t="shared" si="151"/>
        <v>-1.9338245575293775E-4</v>
      </c>
      <c r="AA1284">
        <f t="shared" si="146"/>
        <v>3.7396774193036924E-8</v>
      </c>
    </row>
    <row r="1285" spans="17:27" x14ac:dyDescent="0.2">
      <c r="S1285">
        <v>-1.253E-3</v>
      </c>
      <c r="T1285">
        <v>-1.4593099999999999E-2</v>
      </c>
      <c r="U1285" s="2"/>
      <c r="V1285">
        <f t="shared" si="147"/>
        <v>3.0406900000000001E-2</v>
      </c>
      <c r="W1285">
        <f t="shared" si="148"/>
        <v>2.9543217544247061E-2</v>
      </c>
      <c r="X1285" s="2">
        <f t="shared" si="149"/>
        <v>1.4771608772123532E-2</v>
      </c>
      <c r="Y1285" s="2">
        <f t="shared" si="150"/>
        <v>1.4771608772123527E-2</v>
      </c>
      <c r="Z1285">
        <f t="shared" si="151"/>
        <v>-8.6368245575293989E-4</v>
      </c>
      <c r="AA1285">
        <f t="shared" si="146"/>
        <v>7.45947384375429E-7</v>
      </c>
    </row>
    <row r="1286" spans="17:27" x14ac:dyDescent="0.2">
      <c r="S1286">
        <v>-1.2520000000000001E-3</v>
      </c>
      <c r="T1286">
        <v>-1.42854E-2</v>
      </c>
      <c r="U1286" s="2"/>
      <c r="V1286">
        <f t="shared" si="147"/>
        <v>3.0714599999999998E-2</v>
      </c>
      <c r="W1286">
        <f t="shared" si="148"/>
        <v>2.9543217544247061E-2</v>
      </c>
      <c r="X1286" s="2">
        <f t="shared" si="149"/>
        <v>1.4771608772123532E-2</v>
      </c>
      <c r="Y1286" s="2">
        <f t="shared" si="150"/>
        <v>1.4771608772123527E-2</v>
      </c>
      <c r="Z1286">
        <f t="shared" si="151"/>
        <v>-1.1713824557529375E-3</v>
      </c>
      <c r="AA1286">
        <f t="shared" si="146"/>
        <v>1.3721368576457825E-6</v>
      </c>
    </row>
    <row r="1287" spans="17:27" x14ac:dyDescent="0.2">
      <c r="S1287">
        <v>-1.2509999999999999E-3</v>
      </c>
      <c r="T1287">
        <v>-1.3820900000000001E-2</v>
      </c>
      <c r="U1287" s="2"/>
      <c r="V1287">
        <f t="shared" si="147"/>
        <v>3.1179099999999998E-2</v>
      </c>
      <c r="W1287">
        <f t="shared" si="148"/>
        <v>2.9543217544247061E-2</v>
      </c>
      <c r="X1287" s="2">
        <f t="shared" si="149"/>
        <v>1.4771608772123532E-2</v>
      </c>
      <c r="Y1287" s="2">
        <f t="shared" si="150"/>
        <v>1.4771608772123527E-2</v>
      </c>
      <c r="Z1287">
        <f t="shared" si="151"/>
        <v>-1.6358824557529371E-3</v>
      </c>
      <c r="AA1287">
        <f t="shared" si="146"/>
        <v>2.6761114090402602E-6</v>
      </c>
    </row>
    <row r="1288" spans="17:27" x14ac:dyDescent="0.2">
      <c r="S1288">
        <v>-1.25E-3</v>
      </c>
      <c r="T1288">
        <v>-1.3766E-2</v>
      </c>
      <c r="U1288" s="2"/>
      <c r="V1288">
        <f t="shared" si="147"/>
        <v>3.1233999999999998E-2</v>
      </c>
      <c r="W1288">
        <f t="shared" si="148"/>
        <v>2.9543217544247061E-2</v>
      </c>
      <c r="X1288" s="2">
        <f t="shared" si="149"/>
        <v>1.4771608772123532E-2</v>
      </c>
      <c r="Y1288" s="2">
        <f t="shared" si="150"/>
        <v>1.4771608772123527E-2</v>
      </c>
      <c r="Z1288">
        <f t="shared" si="151"/>
        <v>-1.6907824557529372E-3</v>
      </c>
      <c r="AA1288">
        <f t="shared" si="146"/>
        <v>2.858745312681933E-6</v>
      </c>
    </row>
    <row r="1289" spans="17:27" x14ac:dyDescent="0.2">
      <c r="Q1289" s="2"/>
      <c r="S1289">
        <v>-1.2489999999999999E-3</v>
      </c>
      <c r="T1289">
        <v>-1.2979600000000001E-2</v>
      </c>
      <c r="U1289" s="2"/>
      <c r="V1289">
        <f t="shared" si="147"/>
        <v>3.2020399999999997E-2</v>
      </c>
      <c r="W1289">
        <f t="shared" si="148"/>
        <v>2.9543217544247061E-2</v>
      </c>
      <c r="X1289" s="2">
        <f t="shared" si="149"/>
        <v>1.4771608772123532E-2</v>
      </c>
      <c r="Y1289" s="2">
        <f t="shared" si="150"/>
        <v>1.4771608772123527E-2</v>
      </c>
      <c r="Z1289">
        <f t="shared" si="151"/>
        <v>-2.4771824557529368E-3</v>
      </c>
      <c r="AA1289">
        <f t="shared" si="146"/>
        <v>6.1364329190901505E-6</v>
      </c>
    </row>
    <row r="1290" spans="17:27" x14ac:dyDescent="0.2">
      <c r="Q1290" s="2"/>
      <c r="S1290">
        <v>-1.248E-3</v>
      </c>
      <c r="T1290">
        <v>-1.32035E-2</v>
      </c>
      <c r="U1290" s="2"/>
      <c r="V1290">
        <f t="shared" si="147"/>
        <v>3.1796499999999998E-2</v>
      </c>
      <c r="W1290">
        <f t="shared" si="148"/>
        <v>2.9543217544247061E-2</v>
      </c>
      <c r="X1290" s="2">
        <f t="shared" si="149"/>
        <v>1.4771608772123532E-2</v>
      </c>
      <c r="Y1290" s="2">
        <f t="shared" si="150"/>
        <v>1.4771608772123527E-2</v>
      </c>
      <c r="Z1290">
        <f t="shared" si="151"/>
        <v>-2.2532824557529377E-3</v>
      </c>
      <c r="AA1290">
        <f t="shared" si="146"/>
        <v>5.0772818254039899E-6</v>
      </c>
    </row>
    <row r="1291" spans="17:27" x14ac:dyDescent="0.2">
      <c r="Q1291" s="2"/>
      <c r="S1291">
        <v>-1.2470000000000001E-3</v>
      </c>
      <c r="T1291">
        <v>-1.3564100000000001E-2</v>
      </c>
      <c r="U1291" s="2"/>
      <c r="V1291">
        <f t="shared" si="147"/>
        <v>3.1435899999999996E-2</v>
      </c>
      <c r="W1291">
        <f t="shared" si="148"/>
        <v>2.9543217544247061E-2</v>
      </c>
      <c r="X1291" s="2">
        <f t="shared" si="149"/>
        <v>1.4771608772123532E-2</v>
      </c>
      <c r="Y1291" s="2">
        <f t="shared" si="150"/>
        <v>1.4771608772123527E-2</v>
      </c>
      <c r="Z1291">
        <f t="shared" si="151"/>
        <v>-1.8926824557529351E-3</v>
      </c>
      <c r="AA1291">
        <f t="shared" si="146"/>
        <v>3.5822468783149609E-6</v>
      </c>
    </row>
    <row r="1292" spans="17:27" x14ac:dyDescent="0.2">
      <c r="Q1292" s="2"/>
      <c r="S1292">
        <v>-1.2459999999999999E-3</v>
      </c>
      <c r="T1292">
        <v>-1.43144E-2</v>
      </c>
      <c r="U1292" s="2"/>
      <c r="V1292">
        <f t="shared" si="147"/>
        <v>3.06856E-2</v>
      </c>
      <c r="W1292">
        <f t="shared" si="148"/>
        <v>2.9543217544247061E-2</v>
      </c>
      <c r="X1292" s="2">
        <f t="shared" si="149"/>
        <v>1.4771608772123532E-2</v>
      </c>
      <c r="Y1292" s="2">
        <f t="shared" si="150"/>
        <v>1.4771608772123527E-2</v>
      </c>
      <c r="Z1292">
        <f t="shared" si="151"/>
        <v>-1.1423824557529397E-3</v>
      </c>
      <c r="AA1292">
        <f t="shared" si="146"/>
        <v>1.3050376752121171E-6</v>
      </c>
    </row>
    <row r="1293" spans="17:27" x14ac:dyDescent="0.2">
      <c r="Q1293" s="2"/>
      <c r="S1293">
        <v>-1.245E-3</v>
      </c>
      <c r="T1293">
        <v>-1.51415E-2</v>
      </c>
      <c r="U1293" s="2"/>
      <c r="V1293">
        <f t="shared" si="147"/>
        <v>2.9858499999999996E-2</v>
      </c>
      <c r="W1293">
        <f t="shared" si="148"/>
        <v>2.9543217544247061E-2</v>
      </c>
      <c r="X1293" s="2">
        <f t="shared" si="149"/>
        <v>1.4771608772123532E-2</v>
      </c>
      <c r="Y1293" s="2">
        <f t="shared" si="150"/>
        <v>1.4771608772123527E-2</v>
      </c>
      <c r="Z1293">
        <f t="shared" si="151"/>
        <v>-3.1528245575293545E-4</v>
      </c>
      <c r="AA1293">
        <f t="shared" si="146"/>
        <v>9.9403026905601697E-8</v>
      </c>
    </row>
    <row r="1294" spans="17:27" x14ac:dyDescent="0.2">
      <c r="Q1294" s="2"/>
      <c r="S1294">
        <v>-1.2440000000000001E-3</v>
      </c>
      <c r="T1294">
        <v>-1.55505E-2</v>
      </c>
      <c r="U1294" s="2"/>
      <c r="V1294">
        <f t="shared" si="147"/>
        <v>2.9449499999999997E-2</v>
      </c>
      <c r="W1294">
        <f t="shared" si="148"/>
        <v>2.9543217544247061E-2</v>
      </c>
      <c r="X1294" s="2">
        <f t="shared" si="149"/>
        <v>1.4771608772123532E-2</v>
      </c>
      <c r="Y1294" s="2">
        <f t="shared" si="150"/>
        <v>1.4771608772123527E-2</v>
      </c>
      <c r="Z1294">
        <f t="shared" si="151"/>
        <v>9.3717544247064188E-5</v>
      </c>
      <c r="AA1294">
        <f t="shared" si="146"/>
        <v>8.7829780997004345E-9</v>
      </c>
    </row>
    <row r="1295" spans="17:27" x14ac:dyDescent="0.2">
      <c r="Q1295" s="2"/>
      <c r="S1295">
        <v>-1.243E-3</v>
      </c>
      <c r="T1295">
        <v>-1.64989E-2</v>
      </c>
      <c r="U1295" s="2"/>
      <c r="V1295">
        <f t="shared" si="147"/>
        <v>2.8501099999999998E-2</v>
      </c>
      <c r="W1295">
        <f t="shared" si="148"/>
        <v>2.9543217544247061E-2</v>
      </c>
      <c r="X1295" s="2">
        <f t="shared" si="149"/>
        <v>1.4771608772123532E-2</v>
      </c>
      <c r="Y1295" s="2">
        <f t="shared" si="150"/>
        <v>1.4771608772123527E-2</v>
      </c>
      <c r="Z1295">
        <f t="shared" si="151"/>
        <v>1.0421175442470627E-3</v>
      </c>
      <c r="AA1295">
        <f t="shared" si="146"/>
        <v>1.0860089760275288E-6</v>
      </c>
    </row>
    <row r="1296" spans="17:27" x14ac:dyDescent="0.2">
      <c r="Q1296" s="2"/>
      <c r="S1296">
        <v>-1.242E-3</v>
      </c>
      <c r="T1296">
        <v>-1.6762699999999998E-2</v>
      </c>
      <c r="U1296" s="2"/>
      <c r="V1296">
        <f t="shared" si="147"/>
        <v>2.82373E-2</v>
      </c>
      <c r="W1296">
        <f t="shared" si="148"/>
        <v>2.9543217544247061E-2</v>
      </c>
      <c r="X1296" s="2">
        <f t="shared" si="149"/>
        <v>1.4771608772123532E-2</v>
      </c>
      <c r="Y1296" s="2">
        <f t="shared" si="150"/>
        <v>1.4771608772123527E-2</v>
      </c>
      <c r="Z1296">
        <f t="shared" si="151"/>
        <v>1.3059175442470608E-3</v>
      </c>
      <c r="AA1296">
        <f t="shared" si="146"/>
        <v>1.705420632372274E-6</v>
      </c>
    </row>
    <row r="1297" spans="17:27" x14ac:dyDescent="0.2">
      <c r="Q1297" s="2"/>
      <c r="S1297">
        <v>-1.2409999999999999E-3</v>
      </c>
      <c r="T1297">
        <v>-1.6836299999999998E-2</v>
      </c>
      <c r="U1297" s="2"/>
      <c r="V1297">
        <f t="shared" si="147"/>
        <v>2.81637E-2</v>
      </c>
      <c r="W1297">
        <f t="shared" si="148"/>
        <v>2.9543217544247061E-2</v>
      </c>
      <c r="X1297" s="2">
        <f t="shared" si="149"/>
        <v>1.4771608772123532E-2</v>
      </c>
      <c r="Y1297" s="2">
        <f t="shared" si="150"/>
        <v>1.4771608772123527E-2</v>
      </c>
      <c r="Z1297">
        <f t="shared" si="151"/>
        <v>1.3795175442470609E-3</v>
      </c>
      <c r="AA1297">
        <f t="shared" si="146"/>
        <v>1.9030686548854415E-6</v>
      </c>
    </row>
    <row r="1298" spans="17:27" x14ac:dyDescent="0.2">
      <c r="Q1298" s="2"/>
      <c r="S1298">
        <v>-1.24E-3</v>
      </c>
      <c r="T1298">
        <v>-1.6535600000000001E-2</v>
      </c>
      <c r="U1298" s="2"/>
      <c r="V1298">
        <f t="shared" si="147"/>
        <v>2.8464399999999997E-2</v>
      </c>
      <c r="W1298">
        <f t="shared" si="148"/>
        <v>2.9543217544247061E-2</v>
      </c>
      <c r="X1298" s="2">
        <f t="shared" si="149"/>
        <v>1.4771608772123532E-2</v>
      </c>
      <c r="Y1298" s="2">
        <f t="shared" si="150"/>
        <v>1.4771608772123527E-2</v>
      </c>
      <c r="Z1298">
        <f t="shared" si="151"/>
        <v>1.0788175442470634E-3</v>
      </c>
      <c r="AA1298">
        <f t="shared" si="146"/>
        <v>1.1638472937752646E-6</v>
      </c>
    </row>
    <row r="1299" spans="17:27" x14ac:dyDescent="0.2">
      <c r="Q1299" s="2"/>
      <c r="S1299">
        <v>-1.2390000000000001E-3</v>
      </c>
      <c r="T1299">
        <v>-1.5926599999999999E-2</v>
      </c>
      <c r="U1299" s="2"/>
      <c r="V1299">
        <f t="shared" si="147"/>
        <v>2.9073399999999999E-2</v>
      </c>
      <c r="W1299">
        <f t="shared" si="148"/>
        <v>2.9543217544247061E-2</v>
      </c>
      <c r="X1299" s="2">
        <f t="shared" si="149"/>
        <v>1.4771608772123532E-2</v>
      </c>
      <c r="Y1299" s="2">
        <f t="shared" si="150"/>
        <v>1.4771608772123527E-2</v>
      </c>
      <c r="Z1299">
        <f t="shared" si="151"/>
        <v>4.6981754424706146E-4</v>
      </c>
      <c r="AA1299">
        <f t="shared" si="146"/>
        <v>2.2072852488233954E-7</v>
      </c>
    </row>
    <row r="1300" spans="17:27" x14ac:dyDescent="0.2">
      <c r="Q1300" s="2"/>
      <c r="S1300">
        <v>-1.238E-3</v>
      </c>
      <c r="T1300">
        <v>-1.5778899999999998E-2</v>
      </c>
      <c r="U1300" s="2"/>
      <c r="V1300">
        <f t="shared" si="147"/>
        <v>2.92211E-2</v>
      </c>
      <c r="W1300">
        <f t="shared" si="148"/>
        <v>2.9543217544247061E-2</v>
      </c>
      <c r="X1300" s="2">
        <f t="shared" si="149"/>
        <v>1.4771608772123532E-2</v>
      </c>
      <c r="Y1300" s="2">
        <f t="shared" si="150"/>
        <v>1.4771608772123527E-2</v>
      </c>
      <c r="Z1300">
        <f t="shared" si="151"/>
        <v>3.2211754424706085E-4</v>
      </c>
      <c r="AA1300">
        <f t="shared" si="146"/>
        <v>1.037597123117572E-7</v>
      </c>
    </row>
    <row r="1301" spans="17:27" x14ac:dyDescent="0.2">
      <c r="Q1301" s="2"/>
      <c r="S1301">
        <v>-1.237E-3</v>
      </c>
      <c r="T1301">
        <v>-1.5486E-2</v>
      </c>
      <c r="U1301" s="2"/>
      <c r="V1301">
        <f t="shared" si="147"/>
        <v>2.9513999999999999E-2</v>
      </c>
      <c r="W1301">
        <f t="shared" si="148"/>
        <v>2.9543217544247061E-2</v>
      </c>
      <c r="X1301" s="2">
        <f t="shared" si="149"/>
        <v>1.4771608772123532E-2</v>
      </c>
      <c r="Y1301" s="2">
        <f t="shared" si="150"/>
        <v>1.4771608772123527E-2</v>
      </c>
      <c r="Z1301">
        <f t="shared" si="151"/>
        <v>2.9217544247062133E-5</v>
      </c>
      <c r="AA1301">
        <f t="shared" si="146"/>
        <v>8.5366489182903354E-10</v>
      </c>
    </row>
    <row r="1302" spans="17:27" x14ac:dyDescent="0.2">
      <c r="Q1302" s="2"/>
      <c r="S1302">
        <v>-1.2359999999999999E-3</v>
      </c>
      <c r="T1302">
        <v>-1.51266E-2</v>
      </c>
      <c r="U1302" s="2"/>
      <c r="V1302">
        <f t="shared" si="147"/>
        <v>2.9873399999999998E-2</v>
      </c>
      <c r="W1302">
        <f t="shared" si="148"/>
        <v>2.9543217544247061E-2</v>
      </c>
      <c r="X1302" s="2">
        <f t="shared" si="149"/>
        <v>1.4771608772123532E-2</v>
      </c>
      <c r="Y1302" s="2">
        <f t="shared" si="150"/>
        <v>1.4771608772123527E-2</v>
      </c>
      <c r="Z1302">
        <f t="shared" si="151"/>
        <v>-3.3018245575293717E-4</v>
      </c>
      <c r="AA1302">
        <f t="shared" si="146"/>
        <v>1.0902045408704031E-7</v>
      </c>
    </row>
    <row r="1303" spans="17:27" x14ac:dyDescent="0.2">
      <c r="Q1303" s="2"/>
      <c r="S1303">
        <v>-1.235E-3</v>
      </c>
      <c r="T1303">
        <v>-1.4847900000000001E-2</v>
      </c>
      <c r="U1303" s="2"/>
      <c r="V1303">
        <f t="shared" si="147"/>
        <v>3.0152099999999998E-2</v>
      </c>
      <c r="W1303">
        <f t="shared" si="148"/>
        <v>2.9543217544247061E-2</v>
      </c>
      <c r="X1303" s="2">
        <f t="shared" si="149"/>
        <v>1.4771608772123532E-2</v>
      </c>
      <c r="Y1303" s="2">
        <f t="shared" si="150"/>
        <v>1.4771608772123527E-2</v>
      </c>
      <c r="Z1303">
        <f t="shared" si="151"/>
        <v>-6.0888245575293695E-4</v>
      </c>
      <c r="AA1303">
        <f t="shared" si="146"/>
        <v>3.7073784492372724E-7</v>
      </c>
    </row>
    <row r="1304" spans="17:27" x14ac:dyDescent="0.2">
      <c r="Q1304" s="2"/>
      <c r="S1304">
        <v>-1.2340000000000001E-3</v>
      </c>
      <c r="T1304">
        <v>-1.45886E-2</v>
      </c>
      <c r="U1304" s="2"/>
      <c r="V1304">
        <f t="shared" si="147"/>
        <v>3.0411399999999998E-2</v>
      </c>
      <c r="W1304">
        <f t="shared" si="148"/>
        <v>2.9543217544247061E-2</v>
      </c>
      <c r="X1304" s="2">
        <f t="shared" si="149"/>
        <v>1.4771608772123532E-2</v>
      </c>
      <c r="Y1304" s="2">
        <f t="shared" si="150"/>
        <v>1.4771608772123527E-2</v>
      </c>
      <c r="Z1304">
        <f t="shared" si="151"/>
        <v>-8.6818245575293745E-4</v>
      </c>
      <c r="AA1304">
        <f t="shared" si="146"/>
        <v>7.5374077647720119E-7</v>
      </c>
    </row>
    <row r="1305" spans="17:27" x14ac:dyDescent="0.2">
      <c r="Q1305" s="2"/>
      <c r="S1305">
        <v>-1.2329999999999999E-3</v>
      </c>
      <c r="T1305">
        <v>-1.46789E-2</v>
      </c>
      <c r="U1305" s="2"/>
      <c r="V1305">
        <f t="shared" si="147"/>
        <v>3.0321099999999997E-2</v>
      </c>
      <c r="W1305">
        <f t="shared" si="148"/>
        <v>2.9543217544247061E-2</v>
      </c>
      <c r="X1305" s="2">
        <f t="shared" si="149"/>
        <v>1.4771608772123532E-2</v>
      </c>
      <c r="Y1305" s="2">
        <f t="shared" si="150"/>
        <v>1.4771608772123527E-2</v>
      </c>
      <c r="Z1305">
        <f t="shared" si="151"/>
        <v>-7.7788245575293596E-4</v>
      </c>
      <c r="AA1305">
        <f t="shared" si="146"/>
        <v>6.0510111496821843E-7</v>
      </c>
    </row>
    <row r="1306" spans="17:27" x14ac:dyDescent="0.2">
      <c r="Q1306" s="2"/>
      <c r="S1306">
        <v>-1.232E-3</v>
      </c>
      <c r="T1306">
        <v>-1.52415E-2</v>
      </c>
      <c r="U1306" s="2"/>
      <c r="V1306">
        <f t="shared" si="147"/>
        <v>2.97585E-2</v>
      </c>
      <c r="W1306">
        <f t="shared" si="148"/>
        <v>2.9543217544247061E-2</v>
      </c>
      <c r="X1306" s="2">
        <f t="shared" si="149"/>
        <v>1.4771608772123532E-2</v>
      </c>
      <c r="Y1306" s="2">
        <f t="shared" si="150"/>
        <v>1.4771608772123527E-2</v>
      </c>
      <c r="Z1306">
        <f t="shared" si="151"/>
        <v>-2.1528245575293953E-4</v>
      </c>
      <c r="AA1306">
        <f t="shared" si="146"/>
        <v>4.6346535755016369E-8</v>
      </c>
    </row>
    <row r="1307" spans="17:27" x14ac:dyDescent="0.2">
      <c r="Q1307" s="2"/>
      <c r="S1307">
        <v>-1.2310000000000001E-3</v>
      </c>
      <c r="T1307">
        <v>-1.48763E-2</v>
      </c>
      <c r="U1307" s="2"/>
      <c r="V1307">
        <f t="shared" si="147"/>
        <v>3.0123699999999996E-2</v>
      </c>
      <c r="W1307">
        <f t="shared" si="148"/>
        <v>2.9543217544247061E-2</v>
      </c>
      <c r="X1307" s="2">
        <f t="shared" si="149"/>
        <v>1.4771608772123532E-2</v>
      </c>
      <c r="Y1307" s="2">
        <f t="shared" si="150"/>
        <v>1.4771608772123527E-2</v>
      </c>
      <c r="Z1307">
        <f t="shared" si="151"/>
        <v>-5.8048245575293561E-4</v>
      </c>
      <c r="AA1307">
        <f t="shared" si="146"/>
        <v>3.3695988143695885E-7</v>
      </c>
    </row>
    <row r="1308" spans="17:27" x14ac:dyDescent="0.2">
      <c r="Q1308" s="2"/>
      <c r="S1308">
        <v>-1.23E-3</v>
      </c>
      <c r="T1308">
        <v>-1.4645999999999999E-2</v>
      </c>
      <c r="U1308" s="2"/>
      <c r="V1308">
        <f t="shared" si="147"/>
        <v>3.0353999999999999E-2</v>
      </c>
      <c r="W1308">
        <f t="shared" si="148"/>
        <v>2.9543217544247061E-2</v>
      </c>
      <c r="X1308" s="2">
        <f t="shared" si="149"/>
        <v>1.4771608772123532E-2</v>
      </c>
      <c r="Y1308" s="2">
        <f t="shared" si="150"/>
        <v>1.4771608772123527E-2</v>
      </c>
      <c r="Z1308">
        <f t="shared" si="151"/>
        <v>-8.1078245575293834E-4</v>
      </c>
      <c r="AA1308">
        <f t="shared" si="146"/>
        <v>6.5736819055676541E-7</v>
      </c>
    </row>
    <row r="1309" spans="17:27" x14ac:dyDescent="0.2">
      <c r="Q1309" s="2"/>
      <c r="S1309">
        <v>-1.2290000000000001E-3</v>
      </c>
      <c r="T1309">
        <v>-1.49266E-2</v>
      </c>
      <c r="U1309" s="2"/>
      <c r="V1309">
        <f t="shared" si="147"/>
        <v>3.00734E-2</v>
      </c>
      <c r="W1309">
        <f t="shared" si="148"/>
        <v>2.9543217544247061E-2</v>
      </c>
      <c r="X1309" s="2">
        <f t="shared" si="149"/>
        <v>1.4771608772123532E-2</v>
      </c>
      <c r="Y1309" s="2">
        <f t="shared" si="150"/>
        <v>1.4771608772123527E-2</v>
      </c>
      <c r="Z1309">
        <f t="shared" si="151"/>
        <v>-5.3018245575293943E-4</v>
      </c>
      <c r="AA1309">
        <f t="shared" si="146"/>
        <v>2.810934363882176E-7</v>
      </c>
    </row>
    <row r="1310" spans="17:27" x14ac:dyDescent="0.2">
      <c r="Q1310" s="2"/>
      <c r="S1310">
        <v>-1.2279999999999999E-3</v>
      </c>
      <c r="T1310">
        <v>-1.54699E-2</v>
      </c>
      <c r="U1310" s="2"/>
      <c r="V1310">
        <f t="shared" si="147"/>
        <v>2.9530099999999997E-2</v>
      </c>
      <c r="W1310">
        <f t="shared" si="148"/>
        <v>2.9543217544247061E-2</v>
      </c>
      <c r="X1310" s="2">
        <f t="shared" si="149"/>
        <v>1.4771608772123532E-2</v>
      </c>
      <c r="Y1310" s="2">
        <f t="shared" si="150"/>
        <v>1.4771608772123527E-2</v>
      </c>
      <c r="Z1310">
        <f t="shared" si="151"/>
        <v>1.3117544247064072E-5</v>
      </c>
      <c r="AA1310">
        <f t="shared" si="146"/>
        <v>1.7206996707368374E-10</v>
      </c>
    </row>
    <row r="1311" spans="17:27" x14ac:dyDescent="0.2">
      <c r="Q1311" s="2"/>
      <c r="S1311">
        <v>-1.227E-3</v>
      </c>
      <c r="T1311">
        <v>-1.59498E-2</v>
      </c>
      <c r="U1311" s="2"/>
      <c r="V1311">
        <f t="shared" si="147"/>
        <v>2.9050199999999998E-2</v>
      </c>
      <c r="W1311">
        <f t="shared" si="148"/>
        <v>2.9543217544247061E-2</v>
      </c>
      <c r="X1311" s="2">
        <f t="shared" si="149"/>
        <v>1.4771608772123532E-2</v>
      </c>
      <c r="Y1311" s="2">
        <f t="shared" si="150"/>
        <v>1.4771608772123527E-2</v>
      </c>
      <c r="Z1311">
        <f t="shared" si="151"/>
        <v>4.9301754424706246E-4</v>
      </c>
      <c r="AA1311">
        <f t="shared" si="146"/>
        <v>2.430662989354042E-7</v>
      </c>
    </row>
    <row r="1312" spans="17:27" x14ac:dyDescent="0.2">
      <c r="Q1312" s="2"/>
      <c r="S1312">
        <v>-1.2260000000000001E-3</v>
      </c>
      <c r="T1312">
        <v>-1.6447199999999999E-2</v>
      </c>
      <c r="U1312" s="2"/>
      <c r="V1312">
        <f t="shared" si="147"/>
        <v>2.85528E-2</v>
      </c>
      <c r="W1312">
        <f t="shared" si="148"/>
        <v>2.9543217544247061E-2</v>
      </c>
      <c r="X1312" s="2">
        <f t="shared" si="149"/>
        <v>1.4771608772123532E-2</v>
      </c>
      <c r="Y1312" s="2">
        <f t="shared" si="150"/>
        <v>1.4771608772123527E-2</v>
      </c>
      <c r="Z1312">
        <f t="shared" si="151"/>
        <v>9.9041754424706099E-4</v>
      </c>
      <c r="AA1312">
        <f t="shared" si="146"/>
        <v>9.8092691195237897E-7</v>
      </c>
    </row>
    <row r="1313" spans="17:27" x14ac:dyDescent="0.2">
      <c r="Q1313" s="2"/>
      <c r="S1313">
        <v>-1.225E-3</v>
      </c>
      <c r="T1313">
        <v>-1.6472400000000002E-2</v>
      </c>
      <c r="U1313" s="2"/>
      <c r="V1313">
        <f t="shared" si="147"/>
        <v>2.8527599999999997E-2</v>
      </c>
      <c r="W1313">
        <f t="shared" si="148"/>
        <v>2.9543217544247061E-2</v>
      </c>
      <c r="X1313" s="2">
        <f t="shared" si="149"/>
        <v>1.4771608772123532E-2</v>
      </c>
      <c r="Y1313" s="2">
        <f t="shared" si="150"/>
        <v>1.4771608772123527E-2</v>
      </c>
      <c r="Z1313">
        <f t="shared" si="151"/>
        <v>1.015617544247064E-3</v>
      </c>
      <c r="AA1313">
        <f t="shared" si="146"/>
        <v>1.031478996182437E-6</v>
      </c>
    </row>
    <row r="1314" spans="17:27" x14ac:dyDescent="0.2">
      <c r="Q1314" s="2"/>
      <c r="S1314">
        <v>-1.224E-3</v>
      </c>
      <c r="T1314">
        <v>-1.6540800000000001E-2</v>
      </c>
      <c r="U1314" s="2"/>
      <c r="V1314">
        <f t="shared" si="147"/>
        <v>2.8459199999999997E-2</v>
      </c>
      <c r="W1314">
        <f t="shared" si="148"/>
        <v>2.9543217544247061E-2</v>
      </c>
      <c r="X1314" s="2">
        <f t="shared" si="149"/>
        <v>1.4771608772123532E-2</v>
      </c>
      <c r="Y1314" s="2">
        <f t="shared" si="150"/>
        <v>1.4771608772123527E-2</v>
      </c>
      <c r="Z1314">
        <f t="shared" si="151"/>
        <v>1.0840175442470637E-3</v>
      </c>
      <c r="AA1314">
        <f t="shared" si="146"/>
        <v>1.1750940362354347E-6</v>
      </c>
    </row>
    <row r="1315" spans="17:27" x14ac:dyDescent="0.2">
      <c r="Q1315" s="2"/>
      <c r="S1315">
        <v>-1.2229999999999999E-3</v>
      </c>
      <c r="T1315">
        <v>-1.6784E-2</v>
      </c>
      <c r="U1315" s="2"/>
      <c r="V1315">
        <f t="shared" si="147"/>
        <v>2.8215999999999998E-2</v>
      </c>
      <c r="W1315">
        <f t="shared" si="148"/>
        <v>2.9543217544247061E-2</v>
      </c>
      <c r="X1315" s="2">
        <f t="shared" si="149"/>
        <v>1.4771608772123532E-2</v>
      </c>
      <c r="Y1315" s="2">
        <f t="shared" si="150"/>
        <v>1.4771608772123527E-2</v>
      </c>
      <c r="Z1315">
        <f t="shared" si="151"/>
        <v>1.3272175442470627E-3</v>
      </c>
      <c r="AA1315">
        <f t="shared" si="146"/>
        <v>1.7615064097572037E-6</v>
      </c>
    </row>
    <row r="1316" spans="17:27" x14ac:dyDescent="0.2">
      <c r="Q1316" s="2"/>
      <c r="S1316">
        <v>-1.222E-3</v>
      </c>
      <c r="T1316">
        <v>-1.6905900000000001E-2</v>
      </c>
      <c r="U1316" s="2"/>
      <c r="V1316">
        <f t="shared" si="147"/>
        <v>2.8094099999999997E-2</v>
      </c>
      <c r="W1316">
        <f t="shared" si="148"/>
        <v>2.9543217544247061E-2</v>
      </c>
      <c r="X1316" s="2">
        <f t="shared" si="149"/>
        <v>1.4771608772123532E-2</v>
      </c>
      <c r="Y1316" s="2">
        <f t="shared" si="150"/>
        <v>1.4771608772123527E-2</v>
      </c>
      <c r="Z1316">
        <f t="shared" si="151"/>
        <v>1.4491175442470638E-3</v>
      </c>
      <c r="AA1316">
        <f t="shared" si="146"/>
        <v>2.099941657044641E-6</v>
      </c>
    </row>
    <row r="1317" spans="17:27" x14ac:dyDescent="0.2">
      <c r="Q1317" s="2"/>
      <c r="S1317">
        <v>-1.2210000000000001E-3</v>
      </c>
      <c r="T1317">
        <v>-1.6089800000000001E-2</v>
      </c>
      <c r="U1317" s="2"/>
      <c r="V1317">
        <f t="shared" si="147"/>
        <v>2.8910199999999997E-2</v>
      </c>
      <c r="W1317">
        <f t="shared" si="148"/>
        <v>2.9543217544247061E-2</v>
      </c>
      <c r="X1317" s="2">
        <f t="shared" si="149"/>
        <v>1.4771608772123532E-2</v>
      </c>
      <c r="Y1317" s="2">
        <f t="shared" si="150"/>
        <v>1.4771608772123527E-2</v>
      </c>
      <c r="Z1317">
        <f t="shared" si="151"/>
        <v>6.3301754424706369E-4</v>
      </c>
      <c r="AA1317">
        <f t="shared" ref="AA1317:AA1380" si="152">Z1317^2</f>
        <v>4.0071121132458323E-7</v>
      </c>
    </row>
    <row r="1318" spans="17:27" x14ac:dyDescent="0.2">
      <c r="Q1318" s="2"/>
      <c r="S1318">
        <v>-1.2199999999999999E-3</v>
      </c>
      <c r="T1318">
        <v>-1.4909199999999999E-2</v>
      </c>
      <c r="U1318" s="2"/>
      <c r="V1318">
        <f t="shared" ref="V1318:V1381" si="153">T1318+$V$35</f>
        <v>3.0090800000000001E-2</v>
      </c>
      <c r="W1318">
        <f t="shared" ref="W1318:W1381" si="154">X1318+Y1318</f>
        <v>2.9543217544247061E-2</v>
      </c>
      <c r="X1318" s="2">
        <f t="shared" ref="X1318:X1381" si="155">$T$6*EXP(-4*LN(2)*((U1318-$T$8)^2)/($T$7^2))+$T$9</f>
        <v>1.4771608772123532E-2</v>
      </c>
      <c r="Y1318" s="2">
        <f t="shared" ref="Y1318:Y1381" si="156">$U$6*EXP(-4*LN(2)*((U1318-$U$8)^2)/($U$7^2))+$U$9</f>
        <v>1.4771608772123527E-2</v>
      </c>
      <c r="Z1318">
        <f t="shared" ref="Z1318:Z1381" si="157">W1318-V1318</f>
        <v>-5.4758245575294018E-4</v>
      </c>
      <c r="AA1318">
        <f t="shared" si="152"/>
        <v>2.9984654584842069E-7</v>
      </c>
    </row>
    <row r="1319" spans="17:27" x14ac:dyDescent="0.2">
      <c r="Q1319" s="2"/>
      <c r="S1319">
        <v>-1.219E-3</v>
      </c>
      <c r="T1319">
        <v>-1.42712E-2</v>
      </c>
      <c r="U1319" s="2"/>
      <c r="V1319">
        <f t="shared" si="153"/>
        <v>3.0728800000000001E-2</v>
      </c>
      <c r="W1319">
        <f t="shared" si="154"/>
        <v>2.9543217544247061E-2</v>
      </c>
      <c r="X1319" s="2">
        <f t="shared" si="155"/>
        <v>1.4771608772123532E-2</v>
      </c>
      <c r="Y1319" s="2">
        <f t="shared" si="156"/>
        <v>1.4771608772123527E-2</v>
      </c>
      <c r="Z1319">
        <f t="shared" si="157"/>
        <v>-1.1855824557529399E-3</v>
      </c>
      <c r="AA1319">
        <f t="shared" si="152"/>
        <v>1.4056057593891716E-6</v>
      </c>
    </row>
    <row r="1320" spans="17:27" x14ac:dyDescent="0.2">
      <c r="Q1320" s="2"/>
      <c r="S1320">
        <v>-1.2179999999999999E-3</v>
      </c>
      <c r="T1320">
        <v>-1.41105E-2</v>
      </c>
      <c r="U1320" s="2"/>
      <c r="V1320">
        <f t="shared" si="153"/>
        <v>3.08895E-2</v>
      </c>
      <c r="W1320">
        <f t="shared" si="154"/>
        <v>2.9543217544247061E-2</v>
      </c>
      <c r="X1320" s="2">
        <f t="shared" si="155"/>
        <v>1.4771608772123532E-2</v>
      </c>
      <c r="Y1320" s="2">
        <f t="shared" si="156"/>
        <v>1.4771608772123527E-2</v>
      </c>
      <c r="Z1320">
        <f t="shared" si="157"/>
        <v>-1.3462824557529396E-3</v>
      </c>
      <c r="AA1320">
        <f t="shared" si="152"/>
        <v>1.8124764506681658E-6</v>
      </c>
    </row>
    <row r="1321" spans="17:27" x14ac:dyDescent="0.2">
      <c r="Q1321" s="2"/>
      <c r="S1321">
        <v>-1.217E-3</v>
      </c>
      <c r="T1321">
        <v>-1.36706E-2</v>
      </c>
      <c r="U1321" s="2"/>
      <c r="V1321">
        <f t="shared" si="153"/>
        <v>3.13294E-2</v>
      </c>
      <c r="W1321">
        <f t="shared" si="154"/>
        <v>2.9543217544247061E-2</v>
      </c>
      <c r="X1321" s="2">
        <f t="shared" si="155"/>
        <v>1.4771608772123532E-2</v>
      </c>
      <c r="Y1321" s="2">
        <f t="shared" si="156"/>
        <v>1.4771608772123527E-2</v>
      </c>
      <c r="Z1321">
        <f t="shared" si="157"/>
        <v>-1.7861824557529396E-3</v>
      </c>
      <c r="AA1321">
        <f t="shared" si="152"/>
        <v>3.1904477652396018E-6</v>
      </c>
    </row>
    <row r="1322" spans="17:27" x14ac:dyDescent="0.2">
      <c r="Q1322" s="2"/>
      <c r="S1322">
        <v>-1.2160000000000001E-3</v>
      </c>
      <c r="T1322">
        <v>-1.38222E-2</v>
      </c>
      <c r="U1322" s="2"/>
      <c r="V1322">
        <f t="shared" si="153"/>
        <v>3.1177799999999999E-2</v>
      </c>
      <c r="W1322">
        <f t="shared" si="154"/>
        <v>2.9543217544247061E-2</v>
      </c>
      <c r="X1322" s="2">
        <f t="shared" si="155"/>
        <v>1.4771608772123532E-2</v>
      </c>
      <c r="Y1322" s="2">
        <f t="shared" si="156"/>
        <v>1.4771608772123527E-2</v>
      </c>
      <c r="Z1322">
        <f t="shared" si="157"/>
        <v>-1.6345824557529379E-3</v>
      </c>
      <c r="AA1322">
        <f t="shared" si="152"/>
        <v>2.671859804655305E-6</v>
      </c>
    </row>
    <row r="1323" spans="17:27" x14ac:dyDescent="0.2">
      <c r="Q1323" s="2"/>
      <c r="S1323">
        <v>-1.2149999999999999E-3</v>
      </c>
      <c r="T1323">
        <v>-1.4172499999999999E-2</v>
      </c>
      <c r="U1323" s="2"/>
      <c r="V1323">
        <f t="shared" si="153"/>
        <v>3.0827500000000001E-2</v>
      </c>
      <c r="W1323">
        <f t="shared" si="154"/>
        <v>2.9543217544247061E-2</v>
      </c>
      <c r="X1323" s="2">
        <f t="shared" si="155"/>
        <v>1.4771608772123532E-2</v>
      </c>
      <c r="Y1323" s="2">
        <f t="shared" si="156"/>
        <v>1.4771608772123527E-2</v>
      </c>
      <c r="Z1323">
        <f t="shared" si="157"/>
        <v>-1.28428245575294E-3</v>
      </c>
      <c r="AA1323">
        <f t="shared" si="152"/>
        <v>1.6493814261548025E-6</v>
      </c>
    </row>
    <row r="1324" spans="17:27" x14ac:dyDescent="0.2">
      <c r="Q1324" s="2"/>
      <c r="S1324">
        <v>-1.214E-3</v>
      </c>
      <c r="T1324">
        <v>-1.5286599999999999E-2</v>
      </c>
      <c r="U1324" s="2"/>
      <c r="V1324">
        <f t="shared" si="153"/>
        <v>2.9713400000000001E-2</v>
      </c>
      <c r="W1324">
        <f t="shared" si="154"/>
        <v>2.9543217544247061E-2</v>
      </c>
      <c r="X1324" s="2">
        <f t="shared" si="155"/>
        <v>1.4771608772123532E-2</v>
      </c>
      <c r="Y1324" s="2">
        <f t="shared" si="156"/>
        <v>1.4771608772123527E-2</v>
      </c>
      <c r="Z1324">
        <f t="shared" si="157"/>
        <v>-1.7018245575294022E-4</v>
      </c>
      <c r="AA1324">
        <f t="shared" si="152"/>
        <v>2.8962068246101456E-8</v>
      </c>
    </row>
    <row r="1325" spans="17:27" x14ac:dyDescent="0.2">
      <c r="Q1325" s="2"/>
      <c r="S1325">
        <v>-1.2130000000000001E-3</v>
      </c>
      <c r="T1325">
        <v>-1.59556E-2</v>
      </c>
      <c r="U1325" s="2"/>
      <c r="V1325">
        <f t="shared" si="153"/>
        <v>2.9044399999999998E-2</v>
      </c>
      <c r="W1325">
        <f t="shared" si="154"/>
        <v>2.9543217544247061E-2</v>
      </c>
      <c r="X1325" s="2">
        <f t="shared" si="155"/>
        <v>1.4771608772123532E-2</v>
      </c>
      <c r="Y1325" s="2">
        <f t="shared" si="156"/>
        <v>1.4771608772123527E-2</v>
      </c>
      <c r="Z1325">
        <f t="shared" si="157"/>
        <v>4.9881754424706271E-4</v>
      </c>
      <c r="AA1325">
        <f t="shared" si="152"/>
        <v>2.4881894244867034E-7</v>
      </c>
    </row>
    <row r="1326" spans="17:27" x14ac:dyDescent="0.2">
      <c r="Q1326" s="2"/>
      <c r="S1326">
        <v>-1.212E-3</v>
      </c>
      <c r="T1326">
        <v>-1.6300100000000001E-2</v>
      </c>
      <c r="U1326" s="2"/>
      <c r="V1326">
        <f t="shared" si="153"/>
        <v>2.8699899999999997E-2</v>
      </c>
      <c r="W1326">
        <f t="shared" si="154"/>
        <v>2.9543217544247061E-2</v>
      </c>
      <c r="X1326" s="2">
        <f t="shared" si="155"/>
        <v>1.4771608772123532E-2</v>
      </c>
      <c r="Y1326" s="2">
        <f t="shared" si="156"/>
        <v>1.4771608772123527E-2</v>
      </c>
      <c r="Z1326">
        <f t="shared" si="157"/>
        <v>8.4331754424706376E-4</v>
      </c>
      <c r="AA1326">
        <f t="shared" si="152"/>
        <v>7.1118448043489836E-7</v>
      </c>
    </row>
    <row r="1327" spans="17:27" x14ac:dyDescent="0.2">
      <c r="Q1327" s="2"/>
      <c r="S1327">
        <v>-1.2110000000000001E-3</v>
      </c>
      <c r="T1327">
        <v>-1.6127900000000001E-2</v>
      </c>
      <c r="U1327" s="2"/>
      <c r="V1327">
        <f t="shared" si="153"/>
        <v>2.8872099999999998E-2</v>
      </c>
      <c r="W1327">
        <f t="shared" si="154"/>
        <v>2.9543217544247061E-2</v>
      </c>
      <c r="X1327" s="2">
        <f t="shared" si="155"/>
        <v>1.4771608772123532E-2</v>
      </c>
      <c r="Y1327" s="2">
        <f t="shared" si="156"/>
        <v>1.4771608772123527E-2</v>
      </c>
      <c r="Z1327">
        <f t="shared" si="157"/>
        <v>6.7111754424706294E-4</v>
      </c>
      <c r="AA1327">
        <f t="shared" si="152"/>
        <v>4.5039875819620846E-7</v>
      </c>
    </row>
    <row r="1328" spans="17:27" x14ac:dyDescent="0.2">
      <c r="Q1328" s="2"/>
      <c r="S1328">
        <v>-1.2099999999999999E-3</v>
      </c>
      <c r="T1328">
        <v>-1.5972400000000001E-2</v>
      </c>
      <c r="U1328" s="2"/>
      <c r="V1328">
        <f t="shared" si="153"/>
        <v>2.9027599999999997E-2</v>
      </c>
      <c r="W1328">
        <f t="shared" si="154"/>
        <v>2.9543217544247061E-2</v>
      </c>
      <c r="X1328" s="2">
        <f t="shared" si="155"/>
        <v>1.4771608772123532E-2</v>
      </c>
      <c r="Y1328" s="2">
        <f t="shared" si="156"/>
        <v>1.4771608772123527E-2</v>
      </c>
      <c r="Z1328">
        <f t="shared" si="157"/>
        <v>5.1561754424706355E-4</v>
      </c>
      <c r="AA1328">
        <f t="shared" si="152"/>
        <v>2.6586145193537255E-7</v>
      </c>
    </row>
    <row r="1329" spans="17:27" x14ac:dyDescent="0.2">
      <c r="Q1329" s="2"/>
      <c r="S1329">
        <v>-1.209E-3</v>
      </c>
      <c r="T1329">
        <v>-1.5998200000000001E-2</v>
      </c>
      <c r="U1329" s="2"/>
      <c r="V1329">
        <f t="shared" si="153"/>
        <v>2.9001799999999998E-2</v>
      </c>
      <c r="W1329">
        <f t="shared" si="154"/>
        <v>2.9543217544247061E-2</v>
      </c>
      <c r="X1329" s="2">
        <f t="shared" si="155"/>
        <v>1.4771608772123532E-2</v>
      </c>
      <c r="Y1329" s="2">
        <f t="shared" si="156"/>
        <v>1.4771608772123527E-2</v>
      </c>
      <c r="Z1329">
        <f t="shared" si="157"/>
        <v>5.4141754424706298E-4</v>
      </c>
      <c r="AA1329">
        <f t="shared" si="152"/>
        <v>2.9313295721852038E-7</v>
      </c>
    </row>
    <row r="1330" spans="17:27" x14ac:dyDescent="0.2">
      <c r="Q1330" s="2"/>
      <c r="S1330">
        <v>-1.2080000000000001E-3</v>
      </c>
      <c r="T1330">
        <v>-1.6089800000000001E-2</v>
      </c>
      <c r="U1330" s="2"/>
      <c r="V1330">
        <f t="shared" si="153"/>
        <v>2.8910199999999997E-2</v>
      </c>
      <c r="W1330">
        <f t="shared" si="154"/>
        <v>2.9543217544247061E-2</v>
      </c>
      <c r="X1330" s="2">
        <f t="shared" si="155"/>
        <v>1.4771608772123532E-2</v>
      </c>
      <c r="Y1330" s="2">
        <f t="shared" si="156"/>
        <v>1.4771608772123527E-2</v>
      </c>
      <c r="Z1330">
        <f t="shared" si="157"/>
        <v>6.3301754424706369E-4</v>
      </c>
      <c r="AA1330">
        <f t="shared" si="152"/>
        <v>4.0071121132458323E-7</v>
      </c>
    </row>
    <row r="1331" spans="17:27" x14ac:dyDescent="0.2">
      <c r="Q1331" s="2"/>
      <c r="S1331">
        <v>-1.207E-3</v>
      </c>
      <c r="T1331">
        <v>-1.6226000000000001E-2</v>
      </c>
      <c r="U1331" s="2"/>
      <c r="V1331">
        <f t="shared" si="153"/>
        <v>2.8773999999999997E-2</v>
      </c>
      <c r="W1331">
        <f t="shared" si="154"/>
        <v>2.9543217544247061E-2</v>
      </c>
      <c r="X1331" s="2">
        <f t="shared" si="155"/>
        <v>1.4771608772123532E-2</v>
      </c>
      <c r="Y1331" s="2">
        <f t="shared" si="156"/>
        <v>1.4771608772123527E-2</v>
      </c>
      <c r="Z1331">
        <f t="shared" si="157"/>
        <v>7.6921754424706321E-4</v>
      </c>
      <c r="AA1331">
        <f t="shared" si="152"/>
        <v>5.9169563037748268E-7</v>
      </c>
    </row>
    <row r="1332" spans="17:27" x14ac:dyDescent="0.2">
      <c r="Q1332" s="2"/>
      <c r="S1332">
        <v>-1.206E-3</v>
      </c>
      <c r="T1332">
        <v>-1.55421E-2</v>
      </c>
      <c r="U1332" s="2"/>
      <c r="V1332">
        <f t="shared" si="153"/>
        <v>2.9457899999999999E-2</v>
      </c>
      <c r="W1332">
        <f t="shared" si="154"/>
        <v>2.9543217544247061E-2</v>
      </c>
      <c r="X1332" s="2">
        <f t="shared" si="155"/>
        <v>1.4771608772123532E-2</v>
      </c>
      <c r="Y1332" s="2">
        <f t="shared" si="156"/>
        <v>1.4771608772123527E-2</v>
      </c>
      <c r="Z1332">
        <f t="shared" si="157"/>
        <v>8.5317544247062033E-5</v>
      </c>
      <c r="AA1332">
        <f t="shared" si="152"/>
        <v>7.2790833563493874E-9</v>
      </c>
    </row>
    <row r="1333" spans="17:27" x14ac:dyDescent="0.2">
      <c r="Q1333" s="2"/>
      <c r="S1333">
        <v>-1.2049999999999999E-3</v>
      </c>
      <c r="T1333">
        <v>-1.4772499999999999E-2</v>
      </c>
      <c r="U1333" s="2"/>
      <c r="V1333">
        <f t="shared" si="153"/>
        <v>3.0227499999999997E-2</v>
      </c>
      <c r="W1333">
        <f t="shared" si="154"/>
        <v>2.9543217544247061E-2</v>
      </c>
      <c r="X1333" s="2">
        <f t="shared" si="155"/>
        <v>1.4771608772123532E-2</v>
      </c>
      <c r="Y1333" s="2">
        <f t="shared" si="156"/>
        <v>1.4771608772123527E-2</v>
      </c>
      <c r="Z1333">
        <f t="shared" si="157"/>
        <v>-6.8428245575293672E-4</v>
      </c>
      <c r="AA1333">
        <f t="shared" si="152"/>
        <v>4.6824247925126979E-7</v>
      </c>
    </row>
    <row r="1334" spans="17:27" x14ac:dyDescent="0.2">
      <c r="Q1334" s="2"/>
      <c r="S1334">
        <v>-1.204E-3</v>
      </c>
      <c r="T1334">
        <v>-1.45028E-2</v>
      </c>
      <c r="U1334" s="2"/>
      <c r="V1334">
        <f t="shared" si="153"/>
        <v>3.0497199999999999E-2</v>
      </c>
      <c r="W1334">
        <f t="shared" si="154"/>
        <v>2.9543217544247061E-2</v>
      </c>
      <c r="X1334" s="2">
        <f t="shared" si="155"/>
        <v>1.4771608772123532E-2</v>
      </c>
      <c r="Y1334" s="2">
        <f t="shared" si="156"/>
        <v>1.4771608772123527E-2</v>
      </c>
      <c r="Z1334">
        <f t="shared" si="157"/>
        <v>-9.5398245575293791E-4</v>
      </c>
      <c r="AA1334">
        <f t="shared" si="152"/>
        <v>9.1008252588440617E-7</v>
      </c>
    </row>
    <row r="1335" spans="17:27" x14ac:dyDescent="0.2">
      <c r="Q1335" s="2"/>
      <c r="S1335">
        <v>-1.2030000000000001E-3</v>
      </c>
      <c r="T1335">
        <v>-1.47776E-2</v>
      </c>
      <c r="U1335" s="2"/>
      <c r="V1335">
        <f t="shared" si="153"/>
        <v>3.0222399999999996E-2</v>
      </c>
      <c r="W1335">
        <f t="shared" si="154"/>
        <v>2.9543217544247061E-2</v>
      </c>
      <c r="X1335" s="2">
        <f t="shared" si="155"/>
        <v>1.4771608772123532E-2</v>
      </c>
      <c r="Y1335" s="2">
        <f t="shared" si="156"/>
        <v>1.4771608772123527E-2</v>
      </c>
      <c r="Z1335">
        <f t="shared" si="157"/>
        <v>-6.7918245575293579E-4</v>
      </c>
      <c r="AA1335">
        <f t="shared" si="152"/>
        <v>4.6128880820258856E-7</v>
      </c>
    </row>
    <row r="1336" spans="17:27" x14ac:dyDescent="0.2">
      <c r="Q1336" s="2"/>
      <c r="S1336">
        <v>-1.2019999999999999E-3</v>
      </c>
      <c r="T1336">
        <v>-1.5230499999999999E-2</v>
      </c>
      <c r="U1336" s="2"/>
      <c r="V1336">
        <f t="shared" si="153"/>
        <v>2.9769499999999997E-2</v>
      </c>
      <c r="W1336">
        <f t="shared" si="154"/>
        <v>2.9543217544247061E-2</v>
      </c>
      <c r="X1336" s="2">
        <f t="shared" si="155"/>
        <v>1.4771608772123532E-2</v>
      </c>
      <c r="Y1336" s="2">
        <f t="shared" si="156"/>
        <v>1.4771608772123527E-2</v>
      </c>
      <c r="Z1336">
        <f t="shared" si="157"/>
        <v>-2.2628245575293665E-4</v>
      </c>
      <c r="AA1336">
        <f t="shared" si="152"/>
        <v>5.1203749781579736E-8</v>
      </c>
    </row>
    <row r="1337" spans="17:27" x14ac:dyDescent="0.2">
      <c r="Q1337" s="2"/>
      <c r="S1337">
        <v>-1.201E-3</v>
      </c>
      <c r="T1337">
        <v>-1.4871799999999999E-2</v>
      </c>
      <c r="U1337" s="2"/>
      <c r="V1337">
        <f t="shared" si="153"/>
        <v>3.0128200000000001E-2</v>
      </c>
      <c r="W1337">
        <f t="shared" si="154"/>
        <v>2.9543217544247061E-2</v>
      </c>
      <c r="X1337" s="2">
        <f t="shared" si="155"/>
        <v>1.4771608772123532E-2</v>
      </c>
      <c r="Y1337" s="2">
        <f t="shared" si="156"/>
        <v>1.4771608772123527E-2</v>
      </c>
      <c r="Z1337">
        <f t="shared" si="157"/>
        <v>-5.8498245575294011E-4</v>
      </c>
      <c r="AA1337">
        <f t="shared" si="152"/>
        <v>3.4220447353874054E-7</v>
      </c>
    </row>
    <row r="1338" spans="17:27" x14ac:dyDescent="0.2">
      <c r="Q1338" s="2"/>
      <c r="S1338">
        <v>-1.1999999999999999E-3</v>
      </c>
      <c r="T1338">
        <v>-1.48118E-2</v>
      </c>
      <c r="U1338" s="2"/>
      <c r="V1338">
        <f t="shared" si="153"/>
        <v>3.0188199999999998E-2</v>
      </c>
      <c r="W1338">
        <f t="shared" si="154"/>
        <v>2.9543217544247061E-2</v>
      </c>
      <c r="X1338" s="2">
        <f t="shared" si="155"/>
        <v>1.4771608772123532E-2</v>
      </c>
      <c r="Y1338" s="2">
        <f t="shared" si="156"/>
        <v>1.4771608772123527E-2</v>
      </c>
      <c r="Z1338">
        <f t="shared" si="157"/>
        <v>-6.4498245575293767E-4</v>
      </c>
      <c r="AA1338">
        <f t="shared" si="152"/>
        <v>4.1600236822909021E-7</v>
      </c>
    </row>
    <row r="1339" spans="17:27" x14ac:dyDescent="0.2">
      <c r="Q1339" s="2"/>
      <c r="S1339">
        <v>-1.199E-3</v>
      </c>
      <c r="T1339">
        <v>-1.52053E-2</v>
      </c>
      <c r="U1339" s="2"/>
      <c r="V1339">
        <f t="shared" si="153"/>
        <v>2.97947E-2</v>
      </c>
      <c r="W1339">
        <f t="shared" si="154"/>
        <v>2.9543217544247061E-2</v>
      </c>
      <c r="X1339" s="2">
        <f t="shared" si="155"/>
        <v>1.4771608772123532E-2</v>
      </c>
      <c r="Y1339" s="2">
        <f t="shared" si="156"/>
        <v>1.4771608772123527E-2</v>
      </c>
      <c r="Z1339">
        <f t="shared" si="157"/>
        <v>-2.5148245575293965E-4</v>
      </c>
      <c r="AA1339">
        <f t="shared" si="152"/>
        <v>6.324342555152925E-8</v>
      </c>
    </row>
    <row r="1340" spans="17:27" x14ac:dyDescent="0.2">
      <c r="Q1340" s="2"/>
      <c r="S1340">
        <v>-1.1980000000000001E-3</v>
      </c>
      <c r="T1340">
        <v>-1.51118E-2</v>
      </c>
      <c r="U1340" s="2"/>
      <c r="V1340">
        <f t="shared" si="153"/>
        <v>2.9888199999999997E-2</v>
      </c>
      <c r="W1340">
        <f t="shared" si="154"/>
        <v>2.9543217544247061E-2</v>
      </c>
      <c r="X1340" s="2">
        <f t="shared" si="155"/>
        <v>1.4771608772123532E-2</v>
      </c>
      <c r="Y1340" s="2">
        <f t="shared" si="156"/>
        <v>1.4771608772123527E-2</v>
      </c>
      <c r="Z1340">
        <f t="shared" si="157"/>
        <v>-3.4498245575293601E-4</v>
      </c>
      <c r="AA1340">
        <f t="shared" si="152"/>
        <v>1.1901289477732646E-7</v>
      </c>
    </row>
    <row r="1341" spans="17:27" x14ac:dyDescent="0.2">
      <c r="Q1341" s="2"/>
      <c r="S1341">
        <v>-1.1969999999999999E-3</v>
      </c>
      <c r="T1341">
        <v>-1.4900200000000001E-2</v>
      </c>
      <c r="U1341" s="2"/>
      <c r="V1341">
        <f t="shared" si="153"/>
        <v>3.0099799999999996E-2</v>
      </c>
      <c r="W1341">
        <f t="shared" si="154"/>
        <v>2.9543217544247061E-2</v>
      </c>
      <c r="X1341" s="2">
        <f t="shared" si="155"/>
        <v>1.4771608772123532E-2</v>
      </c>
      <c r="Y1341" s="2">
        <f t="shared" si="156"/>
        <v>1.4771608772123527E-2</v>
      </c>
      <c r="Z1341">
        <f t="shared" si="157"/>
        <v>-5.565824557529353E-4</v>
      </c>
      <c r="AA1341">
        <f t="shared" si="152"/>
        <v>3.0978403005196819E-7</v>
      </c>
    </row>
    <row r="1342" spans="17:27" x14ac:dyDescent="0.2">
      <c r="Q1342" s="2"/>
      <c r="S1342">
        <v>-1.196E-3</v>
      </c>
      <c r="T1342">
        <v>-1.4597600000000001E-2</v>
      </c>
      <c r="U1342" s="2"/>
      <c r="V1342">
        <f t="shared" si="153"/>
        <v>3.0402399999999996E-2</v>
      </c>
      <c r="W1342">
        <f t="shared" si="154"/>
        <v>2.9543217544247061E-2</v>
      </c>
      <c r="X1342" s="2">
        <f t="shared" si="155"/>
        <v>1.4771608772123532E-2</v>
      </c>
      <c r="Y1342" s="2">
        <f t="shared" si="156"/>
        <v>1.4771608772123527E-2</v>
      </c>
      <c r="Z1342">
        <f t="shared" si="157"/>
        <v>-8.5918245575293539E-4</v>
      </c>
      <c r="AA1342">
        <f t="shared" si="152"/>
        <v>7.381944922736448E-7</v>
      </c>
    </row>
    <row r="1343" spans="17:27" x14ac:dyDescent="0.2">
      <c r="Q1343" s="2"/>
      <c r="S1343">
        <v>-1.1950000000000001E-3</v>
      </c>
      <c r="T1343">
        <v>-1.4664699999999999E-2</v>
      </c>
      <c r="U1343" s="2"/>
      <c r="V1343">
        <f t="shared" si="153"/>
        <v>3.0335299999999999E-2</v>
      </c>
      <c r="W1343">
        <f t="shared" si="154"/>
        <v>2.9543217544247061E-2</v>
      </c>
      <c r="X1343" s="2">
        <f t="shared" si="155"/>
        <v>1.4771608772123532E-2</v>
      </c>
      <c r="Y1343" s="2">
        <f t="shared" si="156"/>
        <v>1.4771608772123527E-2</v>
      </c>
      <c r="Z1343">
        <f t="shared" si="157"/>
        <v>-7.9208245575293837E-4</v>
      </c>
      <c r="AA1343">
        <f t="shared" si="152"/>
        <v>6.2739461671160558E-7</v>
      </c>
    </row>
    <row r="1344" spans="17:27" x14ac:dyDescent="0.2">
      <c r="Q1344" s="2"/>
      <c r="S1344">
        <v>-1.194E-3</v>
      </c>
      <c r="T1344">
        <v>-1.4719599999999999E-2</v>
      </c>
      <c r="U1344" s="2"/>
      <c r="V1344">
        <f t="shared" si="153"/>
        <v>3.0280399999999999E-2</v>
      </c>
      <c r="W1344">
        <f t="shared" si="154"/>
        <v>2.9543217544247061E-2</v>
      </c>
      <c r="X1344" s="2">
        <f t="shared" si="155"/>
        <v>1.4771608772123532E-2</v>
      </c>
      <c r="Y1344" s="2">
        <f t="shared" si="156"/>
        <v>1.4771608772123527E-2</v>
      </c>
      <c r="Z1344">
        <f t="shared" si="157"/>
        <v>-7.3718245575293828E-4</v>
      </c>
      <c r="AA1344">
        <f t="shared" si="152"/>
        <v>5.4343797306993279E-7</v>
      </c>
    </row>
    <row r="1345" spans="17:27" x14ac:dyDescent="0.2">
      <c r="Q1345" s="2"/>
      <c r="S1345">
        <v>-1.193E-3</v>
      </c>
      <c r="T1345">
        <v>-1.48731E-2</v>
      </c>
      <c r="U1345" s="2"/>
      <c r="V1345">
        <f t="shared" si="153"/>
        <v>3.0126899999999998E-2</v>
      </c>
      <c r="W1345">
        <f t="shared" si="154"/>
        <v>2.9543217544247061E-2</v>
      </c>
      <c r="X1345" s="2">
        <f t="shared" si="155"/>
        <v>1.4771608772123532E-2</v>
      </c>
      <c r="Y1345" s="2">
        <f t="shared" si="156"/>
        <v>1.4771608772123527E-2</v>
      </c>
      <c r="Z1345">
        <f t="shared" si="157"/>
        <v>-5.8368245575293742E-4</v>
      </c>
      <c r="AA1345">
        <f t="shared" si="152"/>
        <v>3.4068520915377973E-7</v>
      </c>
    </row>
    <row r="1346" spans="17:27" x14ac:dyDescent="0.2">
      <c r="Q1346" s="2"/>
      <c r="S1346">
        <v>-1.1919999999999999E-3</v>
      </c>
      <c r="T1346">
        <v>-1.5236299999999999E-2</v>
      </c>
      <c r="U1346" s="2"/>
      <c r="V1346">
        <f t="shared" si="153"/>
        <v>2.9763699999999997E-2</v>
      </c>
      <c r="W1346">
        <f t="shared" si="154"/>
        <v>2.9543217544247061E-2</v>
      </c>
      <c r="X1346" s="2">
        <f t="shared" si="155"/>
        <v>1.4771608772123532E-2</v>
      </c>
      <c r="Y1346" s="2">
        <f t="shared" si="156"/>
        <v>1.4771608772123527E-2</v>
      </c>
      <c r="Z1346">
        <f t="shared" si="157"/>
        <v>-2.204824557529364E-4</v>
      </c>
      <c r="AA1346">
        <f t="shared" si="152"/>
        <v>4.8612513294845558E-8</v>
      </c>
    </row>
    <row r="1347" spans="17:27" x14ac:dyDescent="0.2">
      <c r="Q1347" s="2"/>
      <c r="S1347">
        <v>-1.191E-3</v>
      </c>
      <c r="T1347">
        <v>-1.5277600000000001E-2</v>
      </c>
      <c r="U1347" s="2"/>
      <c r="V1347">
        <f t="shared" si="153"/>
        <v>2.9722399999999996E-2</v>
      </c>
      <c r="W1347">
        <f t="shared" si="154"/>
        <v>2.9543217544247061E-2</v>
      </c>
      <c r="X1347" s="2">
        <f t="shared" si="155"/>
        <v>1.4771608772123532E-2</v>
      </c>
      <c r="Y1347" s="2">
        <f t="shared" si="156"/>
        <v>1.4771608772123527E-2</v>
      </c>
      <c r="Z1347">
        <f t="shared" si="157"/>
        <v>-1.7918245575293534E-4</v>
      </c>
      <c r="AA1347">
        <f t="shared" si="152"/>
        <v>3.2106352449652631E-8</v>
      </c>
    </row>
    <row r="1348" spans="17:27" x14ac:dyDescent="0.2">
      <c r="Q1348" s="2"/>
      <c r="S1348">
        <v>-1.1900000000000001E-3</v>
      </c>
      <c r="T1348">
        <v>-1.59492E-2</v>
      </c>
      <c r="U1348" s="2"/>
      <c r="V1348">
        <f t="shared" si="153"/>
        <v>2.9050799999999998E-2</v>
      </c>
      <c r="W1348">
        <f t="shared" si="154"/>
        <v>2.9543217544247061E-2</v>
      </c>
      <c r="X1348" s="2">
        <f t="shared" si="155"/>
        <v>1.4771608772123532E-2</v>
      </c>
      <c r="Y1348" s="2">
        <f t="shared" si="156"/>
        <v>1.4771608772123527E-2</v>
      </c>
      <c r="Z1348">
        <f t="shared" si="157"/>
        <v>4.9241754424706255E-4</v>
      </c>
      <c r="AA1348">
        <f t="shared" si="152"/>
        <v>2.4247503788230783E-7</v>
      </c>
    </row>
    <row r="1349" spans="17:27" x14ac:dyDescent="0.2">
      <c r="Q1349" s="2"/>
      <c r="S1349">
        <v>-1.189E-3</v>
      </c>
      <c r="T1349">
        <v>-1.5922700000000001E-2</v>
      </c>
      <c r="U1349" s="2"/>
      <c r="V1349">
        <f t="shared" si="153"/>
        <v>2.9077299999999997E-2</v>
      </c>
      <c r="W1349">
        <f t="shared" si="154"/>
        <v>2.9543217544247061E-2</v>
      </c>
      <c r="X1349" s="2">
        <f t="shared" si="155"/>
        <v>1.4771608772123532E-2</v>
      </c>
      <c r="Y1349" s="2">
        <f t="shared" si="156"/>
        <v>1.4771608772123527E-2</v>
      </c>
      <c r="Z1349">
        <f t="shared" si="157"/>
        <v>4.659175442470638E-4</v>
      </c>
      <c r="AA1349">
        <f t="shared" si="152"/>
        <v>2.1707915803721466E-7</v>
      </c>
    </row>
    <row r="1350" spans="17:27" x14ac:dyDescent="0.2">
      <c r="Q1350" s="2"/>
      <c r="S1350">
        <v>-1.188E-3</v>
      </c>
      <c r="T1350">
        <v>-1.5635699999999999E-2</v>
      </c>
      <c r="U1350" s="2"/>
      <c r="V1350">
        <f t="shared" si="153"/>
        <v>2.9364299999999999E-2</v>
      </c>
      <c r="W1350">
        <f t="shared" si="154"/>
        <v>2.9543217544247061E-2</v>
      </c>
      <c r="X1350" s="2">
        <f t="shared" si="155"/>
        <v>1.4771608772123532E-2</v>
      </c>
      <c r="Y1350" s="2">
        <f t="shared" si="156"/>
        <v>1.4771608772123527E-2</v>
      </c>
      <c r="Z1350">
        <f t="shared" si="157"/>
        <v>1.7891754424706127E-4</v>
      </c>
      <c r="AA1350">
        <f t="shared" si="152"/>
        <v>3.2011487639399127E-8</v>
      </c>
    </row>
    <row r="1351" spans="17:27" x14ac:dyDescent="0.2">
      <c r="Q1351" s="2"/>
      <c r="S1351">
        <v>-1.1869999999999999E-3</v>
      </c>
      <c r="T1351">
        <v>-1.4828600000000001E-2</v>
      </c>
      <c r="U1351" s="2"/>
      <c r="V1351">
        <f t="shared" si="153"/>
        <v>3.0171399999999998E-2</v>
      </c>
      <c r="W1351">
        <f t="shared" si="154"/>
        <v>2.9543217544247061E-2</v>
      </c>
      <c r="X1351" s="2">
        <f t="shared" si="155"/>
        <v>1.4771608772123532E-2</v>
      </c>
      <c r="Y1351" s="2">
        <f t="shared" si="156"/>
        <v>1.4771608772123527E-2</v>
      </c>
      <c r="Z1351">
        <f t="shared" si="157"/>
        <v>-6.2818245575293682E-4</v>
      </c>
      <c r="AA1351">
        <f t="shared" si="152"/>
        <v>3.9461319771579045E-7</v>
      </c>
    </row>
    <row r="1352" spans="17:27" x14ac:dyDescent="0.2">
      <c r="Q1352" s="2"/>
      <c r="S1352">
        <v>-1.186E-3</v>
      </c>
      <c r="T1352">
        <v>-1.4005999999999999E-2</v>
      </c>
      <c r="U1352" s="2"/>
      <c r="V1352">
        <f t="shared" si="153"/>
        <v>3.0994000000000001E-2</v>
      </c>
      <c r="W1352">
        <f t="shared" si="154"/>
        <v>2.9543217544247061E-2</v>
      </c>
      <c r="X1352" s="2">
        <f t="shared" si="155"/>
        <v>1.4771608772123532E-2</v>
      </c>
      <c r="Y1352" s="2">
        <f t="shared" si="156"/>
        <v>1.4771608772123527E-2</v>
      </c>
      <c r="Z1352">
        <f t="shared" si="157"/>
        <v>-1.45078245575294E-3</v>
      </c>
      <c r="AA1352">
        <f t="shared" si="152"/>
        <v>2.1047697339205312E-6</v>
      </c>
    </row>
    <row r="1353" spans="17:27" x14ac:dyDescent="0.2">
      <c r="Q1353" s="2"/>
      <c r="S1353">
        <v>-1.1850000000000001E-3</v>
      </c>
      <c r="T1353">
        <v>-1.38215E-2</v>
      </c>
      <c r="U1353" s="2"/>
      <c r="V1353">
        <f t="shared" si="153"/>
        <v>3.1178499999999998E-2</v>
      </c>
      <c r="W1353">
        <f t="shared" si="154"/>
        <v>2.9543217544247061E-2</v>
      </c>
      <c r="X1353" s="2">
        <f t="shared" si="155"/>
        <v>1.4771608772123532E-2</v>
      </c>
      <c r="Y1353" s="2">
        <f t="shared" si="156"/>
        <v>1.4771608772123527E-2</v>
      </c>
      <c r="Z1353">
        <f t="shared" si="157"/>
        <v>-1.6352824557529372E-3</v>
      </c>
      <c r="AA1353">
        <f t="shared" si="152"/>
        <v>2.6741487100933568E-6</v>
      </c>
    </row>
    <row r="1354" spans="17:27" x14ac:dyDescent="0.2">
      <c r="Q1354" s="2"/>
      <c r="S1354">
        <v>-1.1839999999999999E-3</v>
      </c>
      <c r="T1354">
        <v>-1.43318E-2</v>
      </c>
      <c r="U1354" s="2"/>
      <c r="V1354">
        <f t="shared" si="153"/>
        <v>3.06682E-2</v>
      </c>
      <c r="W1354">
        <f t="shared" si="154"/>
        <v>2.9543217544247061E-2</v>
      </c>
      <c r="X1354" s="2">
        <f t="shared" si="155"/>
        <v>1.4771608772123532E-2</v>
      </c>
      <c r="Y1354" s="2">
        <f t="shared" si="156"/>
        <v>1.4771608772123527E-2</v>
      </c>
      <c r="Z1354">
        <f t="shared" si="157"/>
        <v>-1.1249824557529389E-3</v>
      </c>
      <c r="AA1354">
        <f t="shared" si="152"/>
        <v>1.2655855257519132E-6</v>
      </c>
    </row>
    <row r="1355" spans="17:27" x14ac:dyDescent="0.2">
      <c r="Q1355" s="2"/>
      <c r="S1355">
        <v>-1.183E-3</v>
      </c>
      <c r="T1355">
        <v>-1.4544100000000001E-2</v>
      </c>
      <c r="U1355" s="2"/>
      <c r="V1355">
        <f t="shared" si="153"/>
        <v>3.0455899999999998E-2</v>
      </c>
      <c r="W1355">
        <f t="shared" si="154"/>
        <v>2.9543217544247061E-2</v>
      </c>
      <c r="X1355" s="2">
        <f t="shared" si="155"/>
        <v>1.4771608772123532E-2</v>
      </c>
      <c r="Y1355" s="2">
        <f t="shared" si="156"/>
        <v>1.4771608772123527E-2</v>
      </c>
      <c r="Z1355">
        <f t="shared" si="157"/>
        <v>-9.1268245575293686E-4</v>
      </c>
      <c r="AA1355">
        <f t="shared" si="152"/>
        <v>8.3298926503921151E-7</v>
      </c>
    </row>
    <row r="1356" spans="17:27" x14ac:dyDescent="0.2">
      <c r="Q1356" s="2"/>
      <c r="S1356">
        <v>-1.1820000000000001E-3</v>
      </c>
      <c r="T1356">
        <v>-1.47073E-2</v>
      </c>
      <c r="U1356" s="2"/>
      <c r="V1356">
        <f t="shared" si="153"/>
        <v>3.0292699999999999E-2</v>
      </c>
      <c r="W1356">
        <f t="shared" si="154"/>
        <v>2.9543217544247061E-2</v>
      </c>
      <c r="X1356" s="2">
        <f t="shared" si="155"/>
        <v>1.4771608772123532E-2</v>
      </c>
      <c r="Y1356" s="2">
        <f t="shared" si="156"/>
        <v>1.4771608772123527E-2</v>
      </c>
      <c r="Z1356">
        <f t="shared" si="157"/>
        <v>-7.4948245575293809E-4</v>
      </c>
      <c r="AA1356">
        <f t="shared" si="152"/>
        <v>5.6172395148145481E-7</v>
      </c>
    </row>
    <row r="1357" spans="17:27" x14ac:dyDescent="0.2">
      <c r="Q1357" s="2"/>
      <c r="S1357">
        <v>-1.181E-3</v>
      </c>
      <c r="T1357">
        <v>-1.4796999999999999E-2</v>
      </c>
      <c r="U1357" s="2"/>
      <c r="V1357">
        <f t="shared" si="153"/>
        <v>3.0203000000000001E-2</v>
      </c>
      <c r="W1357">
        <f t="shared" si="154"/>
        <v>2.9543217544247061E-2</v>
      </c>
      <c r="X1357" s="2">
        <f t="shared" si="155"/>
        <v>1.4771608772123532E-2</v>
      </c>
      <c r="Y1357" s="2">
        <f t="shared" si="156"/>
        <v>1.4771608772123527E-2</v>
      </c>
      <c r="Z1357">
        <f t="shared" si="157"/>
        <v>-6.5978245575293998E-4</v>
      </c>
      <c r="AA1357">
        <f t="shared" si="152"/>
        <v>4.3531288891938019E-7</v>
      </c>
    </row>
    <row r="1358" spans="17:27" x14ac:dyDescent="0.2">
      <c r="Q1358" s="2"/>
      <c r="S1358">
        <v>-1.1800000000000001E-3</v>
      </c>
      <c r="T1358">
        <v>-1.5716899999999999E-2</v>
      </c>
      <c r="U1358" s="2"/>
      <c r="V1358">
        <f t="shared" si="153"/>
        <v>2.9283099999999999E-2</v>
      </c>
      <c r="W1358">
        <f t="shared" si="154"/>
        <v>2.9543217544247061E-2</v>
      </c>
      <c r="X1358" s="2">
        <f t="shared" si="155"/>
        <v>1.4771608772123532E-2</v>
      </c>
      <c r="Y1358" s="2">
        <f t="shared" si="156"/>
        <v>1.4771608772123527E-2</v>
      </c>
      <c r="Z1358">
        <f t="shared" si="157"/>
        <v>2.6011754424706129E-4</v>
      </c>
      <c r="AA1358">
        <f t="shared" si="152"/>
        <v>6.7661136825121889E-8</v>
      </c>
    </row>
    <row r="1359" spans="17:27" x14ac:dyDescent="0.2">
      <c r="Q1359" s="2"/>
      <c r="S1359">
        <v>-1.1789999999999999E-3</v>
      </c>
      <c r="T1359">
        <v>-1.6126000000000001E-2</v>
      </c>
      <c r="U1359" s="2"/>
      <c r="V1359">
        <f t="shared" si="153"/>
        <v>2.8873999999999997E-2</v>
      </c>
      <c r="W1359">
        <f t="shared" si="154"/>
        <v>2.9543217544247061E-2</v>
      </c>
      <c r="X1359" s="2">
        <f t="shared" si="155"/>
        <v>1.4771608772123532E-2</v>
      </c>
      <c r="Y1359" s="2">
        <f t="shared" si="156"/>
        <v>1.4771608772123527E-2</v>
      </c>
      <c r="Z1359">
        <f t="shared" si="157"/>
        <v>6.6921754424706381E-4</v>
      </c>
      <c r="AA1359">
        <f t="shared" si="152"/>
        <v>4.4785212152807083E-7</v>
      </c>
    </row>
    <row r="1360" spans="17:27" x14ac:dyDescent="0.2">
      <c r="Q1360" s="2"/>
      <c r="S1360">
        <v>-1.178E-3</v>
      </c>
      <c r="T1360">
        <v>-1.5755600000000002E-2</v>
      </c>
      <c r="U1360" s="2"/>
      <c r="V1360">
        <f t="shared" si="153"/>
        <v>2.9244399999999997E-2</v>
      </c>
      <c r="W1360">
        <f t="shared" si="154"/>
        <v>2.9543217544247061E-2</v>
      </c>
      <c r="X1360" s="2">
        <f t="shared" si="155"/>
        <v>1.4771608772123532E-2</v>
      </c>
      <c r="Y1360" s="2">
        <f t="shared" si="156"/>
        <v>1.4771608772123527E-2</v>
      </c>
      <c r="Z1360">
        <f t="shared" si="157"/>
        <v>2.9881754424706392E-4</v>
      </c>
      <c r="AA1360">
        <f t="shared" si="152"/>
        <v>8.9291924749846007E-8</v>
      </c>
    </row>
    <row r="1361" spans="17:27" x14ac:dyDescent="0.2">
      <c r="Q1361" s="2"/>
      <c r="S1361">
        <v>-1.1770000000000001E-3</v>
      </c>
      <c r="T1361">
        <v>-1.54208E-2</v>
      </c>
      <c r="U1361" s="2"/>
      <c r="V1361">
        <f t="shared" si="153"/>
        <v>2.95792E-2</v>
      </c>
      <c r="W1361">
        <f t="shared" si="154"/>
        <v>2.9543217544247061E-2</v>
      </c>
      <c r="X1361" s="2">
        <f t="shared" si="155"/>
        <v>1.4771608772123532E-2</v>
      </c>
      <c r="Y1361" s="2">
        <f t="shared" si="156"/>
        <v>1.4771608772123527E-2</v>
      </c>
      <c r="Z1361">
        <f t="shared" si="157"/>
        <v>-3.5982455752939235E-5</v>
      </c>
      <c r="AA1361">
        <f t="shared" si="152"/>
        <v>1.29473712201223E-9</v>
      </c>
    </row>
    <row r="1362" spans="17:27" x14ac:dyDescent="0.2">
      <c r="Q1362" s="2"/>
      <c r="S1362">
        <v>-1.176E-3</v>
      </c>
      <c r="T1362">
        <v>-1.52195E-2</v>
      </c>
      <c r="U1362" s="2"/>
      <c r="V1362">
        <f t="shared" si="153"/>
        <v>2.9780499999999998E-2</v>
      </c>
      <c r="W1362">
        <f t="shared" si="154"/>
        <v>2.9543217544247061E-2</v>
      </c>
      <c r="X1362" s="2">
        <f t="shared" si="155"/>
        <v>1.4771608772123532E-2</v>
      </c>
      <c r="Y1362" s="2">
        <f t="shared" si="156"/>
        <v>1.4771608772123527E-2</v>
      </c>
      <c r="Z1362">
        <f t="shared" si="157"/>
        <v>-2.3728245575293724E-4</v>
      </c>
      <c r="AA1362">
        <f t="shared" si="152"/>
        <v>5.6302963808144622E-8</v>
      </c>
    </row>
    <row r="1363" spans="17:27" x14ac:dyDescent="0.2">
      <c r="Q1363" s="2"/>
      <c r="S1363">
        <v>-1.175E-3</v>
      </c>
      <c r="T1363">
        <v>-1.4791800000000001E-2</v>
      </c>
      <c r="U1363" s="2"/>
      <c r="V1363">
        <f t="shared" si="153"/>
        <v>3.0208199999999998E-2</v>
      </c>
      <c r="W1363">
        <f t="shared" si="154"/>
        <v>2.9543217544247061E-2</v>
      </c>
      <c r="X1363" s="2">
        <f t="shared" si="155"/>
        <v>1.4771608772123532E-2</v>
      </c>
      <c r="Y1363" s="2">
        <f t="shared" si="156"/>
        <v>1.4771608772123527E-2</v>
      </c>
      <c r="Z1363">
        <f t="shared" si="157"/>
        <v>-6.6498245575293685E-4</v>
      </c>
      <c r="AA1363">
        <f t="shared" si="152"/>
        <v>4.4220166645920661E-7</v>
      </c>
    </row>
    <row r="1364" spans="17:27" x14ac:dyDescent="0.2">
      <c r="Q1364" s="2"/>
      <c r="S1364">
        <v>-1.1739999999999999E-3</v>
      </c>
      <c r="T1364">
        <v>-1.48363E-2</v>
      </c>
      <c r="U1364" s="2"/>
      <c r="V1364">
        <f t="shared" si="153"/>
        <v>3.0163699999999998E-2</v>
      </c>
      <c r="W1364">
        <f t="shared" si="154"/>
        <v>2.9543217544247061E-2</v>
      </c>
      <c r="X1364" s="2">
        <f t="shared" si="155"/>
        <v>1.4771608772123532E-2</v>
      </c>
      <c r="Y1364" s="2">
        <f t="shared" si="156"/>
        <v>1.4771608772123527E-2</v>
      </c>
      <c r="Z1364">
        <f t="shared" si="157"/>
        <v>-6.2048245575293745E-4</v>
      </c>
      <c r="AA1364">
        <f t="shared" si="152"/>
        <v>3.8499847789719599E-7</v>
      </c>
    </row>
    <row r="1365" spans="17:27" x14ac:dyDescent="0.2">
      <c r="Q1365" s="2"/>
      <c r="S1365">
        <v>-1.173E-3</v>
      </c>
      <c r="T1365">
        <v>-1.4841500000000001E-2</v>
      </c>
      <c r="U1365" s="2"/>
      <c r="V1365">
        <f t="shared" si="153"/>
        <v>3.0158499999999998E-2</v>
      </c>
      <c r="W1365">
        <f t="shared" si="154"/>
        <v>2.9543217544247061E-2</v>
      </c>
      <c r="X1365" s="2">
        <f t="shared" si="155"/>
        <v>1.4771608772123532E-2</v>
      </c>
      <c r="Y1365" s="2">
        <f t="shared" si="156"/>
        <v>1.4771608772123527E-2</v>
      </c>
      <c r="Z1365">
        <f t="shared" si="157"/>
        <v>-6.1528245575293711E-4</v>
      </c>
      <c r="AA1365">
        <f t="shared" si="152"/>
        <v>3.78572500357365E-7</v>
      </c>
    </row>
    <row r="1366" spans="17:27" x14ac:dyDescent="0.2">
      <c r="Q1366" s="2"/>
      <c r="S1366">
        <v>-1.1720000000000001E-3</v>
      </c>
      <c r="T1366">
        <v>-1.41583E-2</v>
      </c>
      <c r="U1366" s="2"/>
      <c r="V1366">
        <f t="shared" si="153"/>
        <v>3.08417E-2</v>
      </c>
      <c r="W1366">
        <f t="shared" si="154"/>
        <v>2.9543217544247061E-2</v>
      </c>
      <c r="X1366" s="2">
        <f t="shared" si="155"/>
        <v>1.4771608772123532E-2</v>
      </c>
      <c r="Y1366" s="2">
        <f t="shared" si="156"/>
        <v>1.4771608772123527E-2</v>
      </c>
      <c r="Z1366">
        <f t="shared" si="157"/>
        <v>-1.298482455752939E-3</v>
      </c>
      <c r="AA1366">
        <f t="shared" si="152"/>
        <v>1.6860566878981831E-6</v>
      </c>
    </row>
    <row r="1367" spans="17:27" x14ac:dyDescent="0.2">
      <c r="Q1367" s="2"/>
      <c r="S1367">
        <v>-1.1709999999999999E-3</v>
      </c>
      <c r="T1367">
        <v>-1.3917000000000001E-2</v>
      </c>
      <c r="U1367" s="2"/>
      <c r="V1367">
        <f t="shared" si="153"/>
        <v>3.1083E-2</v>
      </c>
      <c r="W1367">
        <f t="shared" si="154"/>
        <v>2.9543217544247061E-2</v>
      </c>
      <c r="X1367" s="2">
        <f t="shared" si="155"/>
        <v>1.4771608772123532E-2</v>
      </c>
      <c r="Y1367" s="2">
        <f t="shared" si="156"/>
        <v>1.4771608772123527E-2</v>
      </c>
      <c r="Z1367">
        <f t="shared" si="157"/>
        <v>-1.5397824557529388E-3</v>
      </c>
      <c r="AA1367">
        <f t="shared" si="152"/>
        <v>2.3709300110445511E-6</v>
      </c>
    </row>
    <row r="1368" spans="17:27" x14ac:dyDescent="0.2">
      <c r="Q1368" s="2"/>
      <c r="S1368">
        <v>-1.17E-3</v>
      </c>
      <c r="T1368">
        <v>-1.4735E-2</v>
      </c>
      <c r="U1368" s="2"/>
      <c r="V1368">
        <f t="shared" si="153"/>
        <v>3.0265E-2</v>
      </c>
      <c r="W1368">
        <f t="shared" si="154"/>
        <v>2.9543217544247061E-2</v>
      </c>
      <c r="X1368" s="2">
        <f t="shared" si="155"/>
        <v>1.4771608772123532E-2</v>
      </c>
      <c r="Y1368" s="2">
        <f t="shared" si="156"/>
        <v>1.4771608772123527E-2</v>
      </c>
      <c r="Z1368">
        <f t="shared" si="157"/>
        <v>-7.2178245575293953E-4</v>
      </c>
      <c r="AA1368">
        <f t="shared" si="152"/>
        <v>5.2096991343274414E-7</v>
      </c>
    </row>
    <row r="1369" spans="17:27" x14ac:dyDescent="0.2">
      <c r="Q1369" s="2"/>
      <c r="S1369">
        <v>-1.1689999999999999E-3</v>
      </c>
      <c r="T1369">
        <v>-1.5400799999999999E-2</v>
      </c>
      <c r="U1369" s="2"/>
      <c r="V1369">
        <f t="shared" si="153"/>
        <v>2.9599199999999999E-2</v>
      </c>
      <c r="W1369">
        <f t="shared" si="154"/>
        <v>2.9543217544247061E-2</v>
      </c>
      <c r="X1369" s="2">
        <f t="shared" si="155"/>
        <v>1.4771608772123532E-2</v>
      </c>
      <c r="Y1369" s="2">
        <f t="shared" si="156"/>
        <v>1.4771608772123527E-2</v>
      </c>
      <c r="Z1369">
        <f t="shared" si="157"/>
        <v>-5.598245575293842E-5</v>
      </c>
      <c r="AA1369">
        <f t="shared" si="152"/>
        <v>3.1340353521297078E-9</v>
      </c>
    </row>
    <row r="1370" spans="17:27" x14ac:dyDescent="0.2">
      <c r="Q1370" s="2"/>
      <c r="S1370">
        <v>-1.168E-3</v>
      </c>
      <c r="T1370">
        <v>-1.52724E-2</v>
      </c>
      <c r="U1370" s="2"/>
      <c r="V1370">
        <f t="shared" si="153"/>
        <v>2.97276E-2</v>
      </c>
      <c r="W1370">
        <f t="shared" si="154"/>
        <v>2.9543217544247061E-2</v>
      </c>
      <c r="X1370" s="2">
        <f t="shared" si="155"/>
        <v>1.4771608772123532E-2</v>
      </c>
      <c r="Y1370" s="2">
        <f t="shared" si="156"/>
        <v>1.4771608772123527E-2</v>
      </c>
      <c r="Z1370">
        <f t="shared" si="157"/>
        <v>-1.8438245575293916E-4</v>
      </c>
      <c r="AA1370">
        <f t="shared" si="152"/>
        <v>3.3996889989484564E-8</v>
      </c>
    </row>
    <row r="1371" spans="17:27" x14ac:dyDescent="0.2">
      <c r="Q1371" s="2"/>
      <c r="S1371">
        <v>-1.1670000000000001E-3</v>
      </c>
      <c r="T1371">
        <v>-1.5317600000000001E-2</v>
      </c>
      <c r="U1371" s="2"/>
      <c r="V1371">
        <f t="shared" si="153"/>
        <v>2.9682399999999998E-2</v>
      </c>
      <c r="W1371">
        <f t="shared" si="154"/>
        <v>2.9543217544247061E-2</v>
      </c>
      <c r="X1371" s="2">
        <f t="shared" si="155"/>
        <v>1.4771608772123532E-2</v>
      </c>
      <c r="Y1371" s="2">
        <f t="shared" si="156"/>
        <v>1.4771608772123527E-2</v>
      </c>
      <c r="Z1371">
        <f t="shared" si="157"/>
        <v>-1.3918245575293697E-4</v>
      </c>
      <c r="AA1371">
        <f t="shared" si="152"/>
        <v>1.9371755989418257E-8</v>
      </c>
    </row>
    <row r="1372" spans="17:27" x14ac:dyDescent="0.2">
      <c r="Q1372" s="2"/>
      <c r="S1372">
        <v>-1.1659999999999999E-3</v>
      </c>
      <c r="T1372">
        <v>-1.5611099999999999E-2</v>
      </c>
      <c r="U1372" s="2"/>
      <c r="V1372">
        <f t="shared" si="153"/>
        <v>2.9388899999999999E-2</v>
      </c>
      <c r="W1372">
        <f t="shared" si="154"/>
        <v>2.9543217544247061E-2</v>
      </c>
      <c r="X1372" s="2">
        <f t="shared" si="155"/>
        <v>1.4771608772123532E-2</v>
      </c>
      <c r="Y1372" s="2">
        <f t="shared" si="156"/>
        <v>1.4771608772123527E-2</v>
      </c>
      <c r="Z1372">
        <f t="shared" si="157"/>
        <v>1.5431754424706165E-4</v>
      </c>
      <c r="AA1372">
        <f t="shared" si="152"/>
        <v>2.3813904462443831E-8</v>
      </c>
    </row>
    <row r="1373" spans="17:27" x14ac:dyDescent="0.2">
      <c r="Q1373" s="2"/>
      <c r="S1373">
        <v>-1.165E-3</v>
      </c>
      <c r="T1373">
        <v>-1.58627E-2</v>
      </c>
      <c r="U1373" s="2"/>
      <c r="V1373">
        <f t="shared" si="153"/>
        <v>2.9137299999999998E-2</v>
      </c>
      <c r="W1373">
        <f t="shared" si="154"/>
        <v>2.9543217544247061E-2</v>
      </c>
      <c r="X1373" s="2">
        <f t="shared" si="155"/>
        <v>1.4771608772123532E-2</v>
      </c>
      <c r="Y1373" s="2">
        <f t="shared" si="156"/>
        <v>1.4771608772123527E-2</v>
      </c>
      <c r="Z1373">
        <f t="shared" si="157"/>
        <v>4.0591754424706278E-4</v>
      </c>
      <c r="AA1373">
        <f t="shared" si="152"/>
        <v>1.6476905272756616E-7</v>
      </c>
    </row>
    <row r="1374" spans="17:27" x14ac:dyDescent="0.2">
      <c r="Q1374" s="2"/>
      <c r="S1374">
        <v>-1.1640000000000001E-3</v>
      </c>
      <c r="T1374">
        <v>-1.57027E-2</v>
      </c>
      <c r="U1374" s="2"/>
      <c r="V1374">
        <f t="shared" si="153"/>
        <v>2.9297299999999998E-2</v>
      </c>
      <c r="W1374">
        <f t="shared" si="154"/>
        <v>2.9543217544247061E-2</v>
      </c>
      <c r="X1374" s="2">
        <f t="shared" si="155"/>
        <v>1.4771608772123532E-2</v>
      </c>
      <c r="Y1374" s="2">
        <f t="shared" si="156"/>
        <v>1.4771608772123527E-2</v>
      </c>
      <c r="Z1374">
        <f t="shared" si="157"/>
        <v>2.4591754424706236E-4</v>
      </c>
      <c r="AA1374">
        <f t="shared" si="152"/>
        <v>6.0475438568505874E-8</v>
      </c>
    </row>
    <row r="1375" spans="17:27" x14ac:dyDescent="0.2">
      <c r="Q1375" s="2"/>
      <c r="S1375">
        <v>-1.163E-3</v>
      </c>
      <c r="T1375">
        <v>-1.49763E-2</v>
      </c>
      <c r="U1375" s="2"/>
      <c r="V1375">
        <f t="shared" si="153"/>
        <v>3.00237E-2</v>
      </c>
      <c r="W1375">
        <f t="shared" si="154"/>
        <v>2.9543217544247061E-2</v>
      </c>
      <c r="X1375" s="2">
        <f t="shared" si="155"/>
        <v>1.4771608772123532E-2</v>
      </c>
      <c r="Y1375" s="2">
        <f t="shared" si="156"/>
        <v>1.4771608772123527E-2</v>
      </c>
      <c r="Z1375">
        <f t="shared" si="157"/>
        <v>-4.8048245575293969E-4</v>
      </c>
      <c r="AA1375">
        <f t="shared" si="152"/>
        <v>2.3086339028637565E-7</v>
      </c>
    </row>
    <row r="1376" spans="17:27" x14ac:dyDescent="0.2">
      <c r="Q1376" s="2"/>
      <c r="S1376">
        <v>-1.1620000000000001E-3</v>
      </c>
      <c r="T1376">
        <v>-1.37673E-2</v>
      </c>
      <c r="U1376" s="2"/>
      <c r="V1376">
        <f t="shared" si="153"/>
        <v>3.1232699999999999E-2</v>
      </c>
      <c r="W1376">
        <f t="shared" si="154"/>
        <v>2.9543217544247061E-2</v>
      </c>
      <c r="X1376" s="2">
        <f t="shared" si="155"/>
        <v>1.4771608772123532E-2</v>
      </c>
      <c r="Y1376" s="2">
        <f t="shared" si="156"/>
        <v>1.4771608772123527E-2</v>
      </c>
      <c r="Z1376">
        <f t="shared" si="157"/>
        <v>-1.689482455752938E-3</v>
      </c>
      <c r="AA1376">
        <f t="shared" si="152"/>
        <v>2.854350968296978E-6</v>
      </c>
    </row>
    <row r="1377" spans="17:27" x14ac:dyDescent="0.2">
      <c r="Q1377" s="2"/>
      <c r="S1377">
        <v>-1.1609999999999999E-3</v>
      </c>
      <c r="T1377">
        <v>-1.3643499999999999E-2</v>
      </c>
      <c r="U1377" s="2"/>
      <c r="V1377">
        <f t="shared" si="153"/>
        <v>3.1356499999999995E-2</v>
      </c>
      <c r="W1377">
        <f t="shared" si="154"/>
        <v>2.9543217544247061E-2</v>
      </c>
      <c r="X1377" s="2">
        <f t="shared" si="155"/>
        <v>1.4771608772123532E-2</v>
      </c>
      <c r="Y1377" s="2">
        <f t="shared" si="156"/>
        <v>1.4771608772123527E-2</v>
      </c>
      <c r="Z1377">
        <f t="shared" si="157"/>
        <v>-1.8132824557529348E-3</v>
      </c>
      <c r="AA1377">
        <f t="shared" si="152"/>
        <v>3.2879932643413939E-6</v>
      </c>
    </row>
    <row r="1378" spans="17:27" x14ac:dyDescent="0.2">
      <c r="Q1378" s="2"/>
      <c r="S1378">
        <v>-1.16E-3</v>
      </c>
      <c r="T1378">
        <v>-1.37415E-2</v>
      </c>
      <c r="U1378" s="2"/>
      <c r="V1378">
        <f t="shared" si="153"/>
        <v>3.1258499999999995E-2</v>
      </c>
      <c r="W1378">
        <f t="shared" si="154"/>
        <v>2.9543217544247061E-2</v>
      </c>
      <c r="X1378" s="2">
        <f t="shared" si="155"/>
        <v>1.4771608772123532E-2</v>
      </c>
      <c r="Y1378" s="2">
        <f t="shared" si="156"/>
        <v>1.4771608772123527E-2</v>
      </c>
      <c r="Z1378">
        <f t="shared" si="157"/>
        <v>-1.7152824557529339E-3</v>
      </c>
      <c r="AA1378">
        <f t="shared" si="152"/>
        <v>2.9421939030138155E-6</v>
      </c>
    </row>
    <row r="1379" spans="17:27" x14ac:dyDescent="0.2">
      <c r="Q1379" s="2"/>
      <c r="S1379">
        <v>-1.1590000000000001E-3</v>
      </c>
      <c r="T1379">
        <v>-1.35099E-2</v>
      </c>
      <c r="U1379" s="2"/>
      <c r="V1379">
        <f t="shared" si="153"/>
        <v>3.14901E-2</v>
      </c>
      <c r="W1379">
        <f t="shared" si="154"/>
        <v>2.9543217544247061E-2</v>
      </c>
      <c r="X1379" s="2">
        <f t="shared" si="155"/>
        <v>1.4771608772123532E-2</v>
      </c>
      <c r="Y1379" s="2">
        <f t="shared" si="156"/>
        <v>1.4771608772123527E-2</v>
      </c>
      <c r="Z1379">
        <f t="shared" si="157"/>
        <v>-1.9468824557529393E-3</v>
      </c>
      <c r="AA1379">
        <f t="shared" si="152"/>
        <v>3.7903512965185956E-6</v>
      </c>
    </row>
    <row r="1380" spans="17:27" x14ac:dyDescent="0.2">
      <c r="Q1380" s="2"/>
      <c r="S1380">
        <v>-1.158E-3</v>
      </c>
      <c r="T1380">
        <v>-1.38525E-2</v>
      </c>
      <c r="U1380" s="2"/>
      <c r="V1380">
        <f t="shared" si="153"/>
        <v>3.1147499999999998E-2</v>
      </c>
      <c r="W1380">
        <f t="shared" si="154"/>
        <v>2.9543217544247061E-2</v>
      </c>
      <c r="X1380" s="2">
        <f t="shared" si="155"/>
        <v>1.4771608772123532E-2</v>
      </c>
      <c r="Y1380" s="2">
        <f t="shared" si="156"/>
        <v>1.4771608772123527E-2</v>
      </c>
      <c r="Z1380">
        <f t="shared" si="157"/>
        <v>-1.6042824557529374E-3</v>
      </c>
      <c r="AA1380">
        <f t="shared" si="152"/>
        <v>2.5737221978366754E-6</v>
      </c>
    </row>
    <row r="1381" spans="17:27" x14ac:dyDescent="0.2">
      <c r="Q1381" s="2"/>
      <c r="S1381">
        <v>-1.157E-3</v>
      </c>
      <c r="T1381">
        <v>-1.42144E-2</v>
      </c>
      <c r="U1381" s="2"/>
      <c r="V1381">
        <f t="shared" si="153"/>
        <v>3.0785599999999996E-2</v>
      </c>
      <c r="W1381">
        <f t="shared" si="154"/>
        <v>2.9543217544247061E-2</v>
      </c>
      <c r="X1381" s="2">
        <f t="shared" si="155"/>
        <v>1.4771608772123532E-2</v>
      </c>
      <c r="Y1381" s="2">
        <f t="shared" si="156"/>
        <v>1.4771608772123527E-2</v>
      </c>
      <c r="Z1381">
        <f t="shared" si="157"/>
        <v>-1.2423824557529356E-3</v>
      </c>
      <c r="AA1381">
        <f t="shared" ref="AA1381:AA1444" si="158">Z1381^2</f>
        <v>1.5435141663626949E-6</v>
      </c>
    </row>
    <row r="1382" spans="17:27" x14ac:dyDescent="0.2">
      <c r="Q1382" s="2"/>
      <c r="S1382">
        <v>-1.1559999999999999E-3</v>
      </c>
      <c r="T1382">
        <v>-1.46686E-2</v>
      </c>
      <c r="U1382" s="2"/>
      <c r="V1382">
        <f t="shared" ref="V1382:V1445" si="159">T1382+$V$35</f>
        <v>3.0331399999999998E-2</v>
      </c>
      <c r="W1382">
        <f t="shared" ref="W1382:W1445" si="160">X1382+Y1382</f>
        <v>2.9543217544247061E-2</v>
      </c>
      <c r="X1382" s="2">
        <f t="shared" ref="X1382:X1445" si="161">$T$6*EXP(-4*LN(2)*((U1382-$T$8)^2)/($T$7^2))+$T$9</f>
        <v>1.4771608772123532E-2</v>
      </c>
      <c r="Y1382" s="2">
        <f t="shared" ref="Y1382:Y1445" si="162">$U$6*EXP(-4*LN(2)*((U1382-$U$8)^2)/($U$7^2))+$U$9</f>
        <v>1.4771608772123527E-2</v>
      </c>
      <c r="Z1382">
        <f t="shared" ref="Z1382:Z1445" si="163">W1382-V1382</f>
        <v>-7.8818245575293724E-4</v>
      </c>
      <c r="AA1382">
        <f t="shared" si="158"/>
        <v>6.2123158355673092E-7</v>
      </c>
    </row>
    <row r="1383" spans="17:27" x14ac:dyDescent="0.2">
      <c r="Q1383" s="2"/>
      <c r="S1383">
        <v>-1.155E-3</v>
      </c>
      <c r="T1383">
        <v>-1.5251799999999999E-2</v>
      </c>
      <c r="U1383" s="2"/>
      <c r="V1383">
        <f t="shared" si="159"/>
        <v>2.9748199999999999E-2</v>
      </c>
      <c r="W1383">
        <f t="shared" si="160"/>
        <v>2.9543217544247061E-2</v>
      </c>
      <c r="X1383" s="2">
        <f t="shared" si="161"/>
        <v>1.4771608772123532E-2</v>
      </c>
      <c r="Y1383" s="2">
        <f t="shared" si="162"/>
        <v>1.4771608772123527E-2</v>
      </c>
      <c r="Z1383">
        <f t="shared" si="163"/>
        <v>-2.0498245575293825E-4</v>
      </c>
      <c r="AA1383">
        <f t="shared" si="158"/>
        <v>4.2017807166505284E-8</v>
      </c>
    </row>
    <row r="1384" spans="17:27" x14ac:dyDescent="0.2">
      <c r="Q1384" s="2"/>
      <c r="S1384">
        <v>-1.1540000000000001E-3</v>
      </c>
      <c r="T1384">
        <v>-1.5645300000000001E-2</v>
      </c>
      <c r="U1384" s="2"/>
      <c r="V1384">
        <f t="shared" si="159"/>
        <v>2.9354699999999997E-2</v>
      </c>
      <c r="W1384">
        <f t="shared" si="160"/>
        <v>2.9543217544247061E-2</v>
      </c>
      <c r="X1384" s="2">
        <f t="shared" si="161"/>
        <v>1.4771608772123532E-2</v>
      </c>
      <c r="Y1384" s="2">
        <f t="shared" si="162"/>
        <v>1.4771608772123527E-2</v>
      </c>
      <c r="Z1384">
        <f t="shared" si="163"/>
        <v>1.8851754424706324E-4</v>
      </c>
      <c r="AA1384">
        <f t="shared" si="158"/>
        <v>3.5538864488943444E-8</v>
      </c>
    </row>
    <row r="1385" spans="17:27" x14ac:dyDescent="0.2">
      <c r="Q1385" s="2"/>
      <c r="S1385">
        <v>-1.1529999999999999E-3</v>
      </c>
      <c r="T1385">
        <v>-1.5644000000000002E-2</v>
      </c>
      <c r="U1385" s="2"/>
      <c r="V1385">
        <f t="shared" si="159"/>
        <v>2.9355999999999997E-2</v>
      </c>
      <c r="W1385">
        <f t="shared" si="160"/>
        <v>2.9543217544247061E-2</v>
      </c>
      <c r="X1385" s="2">
        <f t="shared" si="161"/>
        <v>1.4771608772123532E-2</v>
      </c>
      <c r="Y1385" s="2">
        <f t="shared" si="162"/>
        <v>1.4771608772123527E-2</v>
      </c>
      <c r="Z1385">
        <f t="shared" si="163"/>
        <v>1.8721754424706402E-4</v>
      </c>
      <c r="AA1385">
        <f t="shared" si="158"/>
        <v>3.5050408873901372E-8</v>
      </c>
    </row>
    <row r="1386" spans="17:27" x14ac:dyDescent="0.2">
      <c r="Q1386" s="2"/>
      <c r="S1386">
        <v>-1.152E-3</v>
      </c>
      <c r="T1386">
        <v>-1.5625300000000002E-2</v>
      </c>
      <c r="U1386" s="2"/>
      <c r="V1386">
        <f t="shared" si="159"/>
        <v>2.9374699999999997E-2</v>
      </c>
      <c r="W1386">
        <f t="shared" si="160"/>
        <v>2.9543217544247061E-2</v>
      </c>
      <c r="X1386" s="2">
        <f t="shared" si="161"/>
        <v>1.4771608772123532E-2</v>
      </c>
      <c r="Y1386" s="2">
        <f t="shared" si="162"/>
        <v>1.4771608772123527E-2</v>
      </c>
      <c r="Z1386">
        <f t="shared" si="163"/>
        <v>1.6851754424706405E-4</v>
      </c>
      <c r="AA1386">
        <f t="shared" si="158"/>
        <v>2.8398162719061191E-8</v>
      </c>
    </row>
    <row r="1387" spans="17:27" x14ac:dyDescent="0.2">
      <c r="Q1387" s="2"/>
      <c r="S1387">
        <v>-1.1509999999999999E-3</v>
      </c>
      <c r="T1387">
        <v>-1.5909800000000002E-2</v>
      </c>
      <c r="U1387" s="2"/>
      <c r="V1387">
        <f t="shared" si="159"/>
        <v>2.9090199999999997E-2</v>
      </c>
      <c r="W1387">
        <f t="shared" si="160"/>
        <v>2.9543217544247061E-2</v>
      </c>
      <c r="X1387" s="2">
        <f t="shared" si="161"/>
        <v>1.4771608772123532E-2</v>
      </c>
      <c r="Y1387" s="2">
        <f t="shared" si="162"/>
        <v>1.4771608772123527E-2</v>
      </c>
      <c r="Z1387">
        <f t="shared" si="163"/>
        <v>4.5301754424706409E-4</v>
      </c>
      <c r="AA1387">
        <f t="shared" si="158"/>
        <v>2.0522489539564067E-7</v>
      </c>
    </row>
    <row r="1388" spans="17:27" x14ac:dyDescent="0.2">
      <c r="Q1388" s="2"/>
      <c r="S1388">
        <v>-1.15E-3</v>
      </c>
      <c r="T1388">
        <v>-1.6162699999999999E-2</v>
      </c>
      <c r="U1388" s="2"/>
      <c r="V1388">
        <f t="shared" si="159"/>
        <v>2.88373E-2</v>
      </c>
      <c r="W1388">
        <f t="shared" si="160"/>
        <v>2.9543217544247061E-2</v>
      </c>
      <c r="X1388" s="2">
        <f t="shared" si="161"/>
        <v>1.4771608772123532E-2</v>
      </c>
      <c r="Y1388" s="2">
        <f t="shared" si="162"/>
        <v>1.4771608772123527E-2</v>
      </c>
      <c r="Z1388">
        <f t="shared" si="163"/>
        <v>7.0591754424706096E-4</v>
      </c>
      <c r="AA1388">
        <f t="shared" si="158"/>
        <v>4.9831957927580127E-7</v>
      </c>
    </row>
    <row r="1389" spans="17:27" x14ac:dyDescent="0.2">
      <c r="Q1389" s="2"/>
      <c r="S1389">
        <v>-1.1490000000000001E-3</v>
      </c>
      <c r="T1389">
        <v>-1.5933099999999999E-2</v>
      </c>
      <c r="U1389" s="2"/>
      <c r="V1389">
        <f t="shared" si="159"/>
        <v>2.90669E-2</v>
      </c>
      <c r="W1389">
        <f t="shared" si="160"/>
        <v>2.9543217544247061E-2</v>
      </c>
      <c r="X1389" s="2">
        <f t="shared" si="161"/>
        <v>1.4771608772123532E-2</v>
      </c>
      <c r="Y1389" s="2">
        <f t="shared" si="162"/>
        <v>1.4771608772123527E-2</v>
      </c>
      <c r="Z1389">
        <f t="shared" si="163"/>
        <v>4.7631754424706102E-4</v>
      </c>
      <c r="AA1389">
        <f t="shared" si="158"/>
        <v>2.2687840295755093E-7</v>
      </c>
    </row>
    <row r="1390" spans="17:27" x14ac:dyDescent="0.2">
      <c r="Q1390" s="2"/>
      <c r="S1390">
        <v>-1.1479999999999999E-3</v>
      </c>
      <c r="T1390">
        <v>-1.52718E-2</v>
      </c>
      <c r="U1390" s="2"/>
      <c r="V1390">
        <f t="shared" si="159"/>
        <v>2.9728199999999996E-2</v>
      </c>
      <c r="W1390">
        <f t="shared" si="160"/>
        <v>2.9543217544247061E-2</v>
      </c>
      <c r="X1390" s="2">
        <f t="shared" si="161"/>
        <v>1.4771608772123532E-2</v>
      </c>
      <c r="Y1390" s="2">
        <f t="shared" si="162"/>
        <v>1.4771608772123527E-2</v>
      </c>
      <c r="Z1390">
        <f t="shared" si="163"/>
        <v>-1.8498245575293559E-4</v>
      </c>
      <c r="AA1390">
        <f t="shared" si="158"/>
        <v>3.4218508936386776E-8</v>
      </c>
    </row>
    <row r="1391" spans="17:27" x14ac:dyDescent="0.2">
      <c r="Q1391" s="2"/>
      <c r="S1391">
        <v>-1.147E-3</v>
      </c>
      <c r="T1391">
        <v>-1.5333100000000001E-2</v>
      </c>
      <c r="U1391" s="2"/>
      <c r="V1391">
        <f t="shared" si="159"/>
        <v>2.9666899999999996E-2</v>
      </c>
      <c r="W1391">
        <f t="shared" si="160"/>
        <v>2.9543217544247061E-2</v>
      </c>
      <c r="X1391" s="2">
        <f t="shared" si="161"/>
        <v>1.4771608772123532E-2</v>
      </c>
      <c r="Y1391" s="2">
        <f t="shared" si="162"/>
        <v>1.4771608772123527E-2</v>
      </c>
      <c r="Z1391">
        <f t="shared" si="163"/>
        <v>-1.2368245575293535E-4</v>
      </c>
      <c r="AA1391">
        <f t="shared" si="158"/>
        <v>1.529734986107681E-8</v>
      </c>
    </row>
    <row r="1392" spans="17:27" x14ac:dyDescent="0.2">
      <c r="Q1392" s="2"/>
      <c r="S1392">
        <v>-1.1460000000000001E-3</v>
      </c>
      <c r="T1392">
        <v>-1.5521500000000001E-2</v>
      </c>
      <c r="U1392" s="2"/>
      <c r="V1392">
        <f t="shared" si="159"/>
        <v>2.9478499999999998E-2</v>
      </c>
      <c r="W1392">
        <f t="shared" si="160"/>
        <v>2.9543217544247061E-2</v>
      </c>
      <c r="X1392" s="2">
        <f t="shared" si="161"/>
        <v>1.4771608772123532E-2</v>
      </c>
      <c r="Y1392" s="2">
        <f t="shared" si="162"/>
        <v>1.4771608772123527E-2</v>
      </c>
      <c r="Z1392">
        <f t="shared" si="163"/>
        <v>6.4717544247062941E-5</v>
      </c>
      <c r="AA1392">
        <f t="shared" si="158"/>
        <v>4.1883605333705495E-9</v>
      </c>
    </row>
    <row r="1393" spans="17:27" x14ac:dyDescent="0.2">
      <c r="Q1393" s="2"/>
      <c r="S1393">
        <v>-1.145E-3</v>
      </c>
      <c r="T1393">
        <v>-1.5318200000000001E-2</v>
      </c>
      <c r="U1393" s="2"/>
      <c r="V1393">
        <f t="shared" si="159"/>
        <v>2.9681799999999998E-2</v>
      </c>
      <c r="W1393">
        <f t="shared" si="160"/>
        <v>2.9543217544247061E-2</v>
      </c>
      <c r="X1393" s="2">
        <f t="shared" si="161"/>
        <v>1.4771608772123532E-2</v>
      </c>
      <c r="Y1393" s="2">
        <f t="shared" si="162"/>
        <v>1.4771608772123527E-2</v>
      </c>
      <c r="Z1393">
        <f t="shared" si="163"/>
        <v>-1.3858245575293707E-4</v>
      </c>
      <c r="AA1393">
        <f t="shared" si="158"/>
        <v>1.9205097042514761E-8</v>
      </c>
    </row>
    <row r="1394" spans="17:27" x14ac:dyDescent="0.2">
      <c r="Q1394" s="2"/>
      <c r="S1394">
        <v>-1.1440000000000001E-3</v>
      </c>
      <c r="T1394">
        <v>-1.46886E-2</v>
      </c>
      <c r="U1394" s="2"/>
      <c r="V1394">
        <f t="shared" si="159"/>
        <v>3.0311399999999999E-2</v>
      </c>
      <c r="W1394">
        <f t="shared" si="160"/>
        <v>2.9543217544247061E-2</v>
      </c>
      <c r="X1394" s="2">
        <f t="shared" si="161"/>
        <v>1.4771608772123532E-2</v>
      </c>
      <c r="Y1394" s="2">
        <f t="shared" si="162"/>
        <v>1.4771608772123527E-2</v>
      </c>
      <c r="Z1394">
        <f t="shared" si="163"/>
        <v>-7.6818245575293806E-4</v>
      </c>
      <c r="AA1394">
        <f t="shared" si="158"/>
        <v>5.9010428532661469E-7</v>
      </c>
    </row>
    <row r="1395" spans="17:27" x14ac:dyDescent="0.2">
      <c r="Q1395" s="2"/>
      <c r="S1395">
        <v>-1.1429999999999999E-3</v>
      </c>
      <c r="T1395">
        <v>-1.37751E-2</v>
      </c>
      <c r="U1395" s="2"/>
      <c r="V1395">
        <f t="shared" si="159"/>
        <v>3.12249E-2</v>
      </c>
      <c r="W1395">
        <f t="shared" si="160"/>
        <v>2.9543217544247061E-2</v>
      </c>
      <c r="X1395" s="2">
        <f t="shared" si="161"/>
        <v>1.4771608772123532E-2</v>
      </c>
      <c r="Y1395" s="2">
        <f t="shared" si="162"/>
        <v>1.4771608772123527E-2</v>
      </c>
      <c r="Z1395">
        <f t="shared" si="163"/>
        <v>-1.6816824557529392E-3</v>
      </c>
      <c r="AA1395">
        <f t="shared" si="158"/>
        <v>2.8280558819872364E-6</v>
      </c>
    </row>
    <row r="1396" spans="17:27" x14ac:dyDescent="0.2">
      <c r="Q1396" s="2"/>
      <c r="S1396">
        <v>-1.142E-3</v>
      </c>
      <c r="T1396">
        <v>-1.3672500000000001E-2</v>
      </c>
      <c r="U1396" s="2"/>
      <c r="V1396">
        <f t="shared" si="159"/>
        <v>3.1327499999999994E-2</v>
      </c>
      <c r="W1396">
        <f t="shared" si="160"/>
        <v>2.9543217544247061E-2</v>
      </c>
      <c r="X1396" s="2">
        <f t="shared" si="161"/>
        <v>1.4771608772123532E-2</v>
      </c>
      <c r="Y1396" s="2">
        <f t="shared" si="162"/>
        <v>1.4771608772123527E-2</v>
      </c>
      <c r="Z1396">
        <f t="shared" si="163"/>
        <v>-1.7842824557529335E-3</v>
      </c>
      <c r="AA1396">
        <f t="shared" si="158"/>
        <v>3.1836638819077193E-6</v>
      </c>
    </row>
    <row r="1397" spans="17:27" x14ac:dyDescent="0.2">
      <c r="Q1397" s="2"/>
      <c r="S1397">
        <v>-1.1410000000000001E-3</v>
      </c>
      <c r="T1397">
        <v>-1.4197599999999999E-2</v>
      </c>
      <c r="U1397" s="2"/>
      <c r="V1397">
        <f t="shared" si="159"/>
        <v>3.0802400000000001E-2</v>
      </c>
      <c r="W1397">
        <f t="shared" si="160"/>
        <v>2.9543217544247061E-2</v>
      </c>
      <c r="X1397" s="2">
        <f t="shared" si="161"/>
        <v>1.4771608772123532E-2</v>
      </c>
      <c r="Y1397" s="2">
        <f t="shared" si="162"/>
        <v>1.4771608772123527E-2</v>
      </c>
      <c r="Z1397">
        <f t="shared" si="163"/>
        <v>-1.2591824557529399E-3</v>
      </c>
      <c r="AA1397">
        <f t="shared" si="158"/>
        <v>1.5855404568760046E-6</v>
      </c>
    </row>
    <row r="1398" spans="17:27" x14ac:dyDescent="0.2">
      <c r="Q1398" s="2"/>
      <c r="S1398">
        <v>-1.14E-3</v>
      </c>
      <c r="T1398">
        <v>-1.43409E-2</v>
      </c>
      <c r="U1398" s="2"/>
      <c r="V1398">
        <f t="shared" si="159"/>
        <v>3.0659099999999998E-2</v>
      </c>
      <c r="W1398">
        <f t="shared" si="160"/>
        <v>2.9543217544247061E-2</v>
      </c>
      <c r="X1398" s="2">
        <f t="shared" si="161"/>
        <v>1.4771608772123532E-2</v>
      </c>
      <c r="Y1398" s="2">
        <f t="shared" si="162"/>
        <v>1.4771608772123527E-2</v>
      </c>
      <c r="Z1398">
        <f t="shared" si="163"/>
        <v>-1.1158824557529375E-3</v>
      </c>
      <c r="AA1398">
        <f t="shared" si="158"/>
        <v>1.2451936550572064E-6</v>
      </c>
    </row>
    <row r="1399" spans="17:27" x14ac:dyDescent="0.2">
      <c r="Q1399" s="2"/>
      <c r="S1399">
        <v>-1.139E-3</v>
      </c>
      <c r="T1399">
        <v>-1.4751200000000001E-2</v>
      </c>
      <c r="U1399" s="2"/>
      <c r="V1399">
        <f t="shared" si="159"/>
        <v>3.0248799999999999E-2</v>
      </c>
      <c r="W1399">
        <f t="shared" si="160"/>
        <v>2.9543217544247061E-2</v>
      </c>
      <c r="X1399" s="2">
        <f t="shared" si="161"/>
        <v>1.4771608772123532E-2</v>
      </c>
      <c r="Y1399" s="2">
        <f t="shared" si="162"/>
        <v>1.4771608772123527E-2</v>
      </c>
      <c r="Z1399">
        <f t="shared" si="163"/>
        <v>-7.055824557529386E-4</v>
      </c>
      <c r="AA1399">
        <f t="shared" si="158"/>
        <v>4.978466018663475E-7</v>
      </c>
    </row>
    <row r="1400" spans="17:27" x14ac:dyDescent="0.2">
      <c r="Q1400" s="2"/>
      <c r="S1400">
        <v>-1.1379999999999999E-3</v>
      </c>
      <c r="T1400">
        <v>-1.4930499999999999E-2</v>
      </c>
      <c r="U1400" s="2"/>
      <c r="V1400">
        <f t="shared" si="159"/>
        <v>3.0069499999999999E-2</v>
      </c>
      <c r="W1400">
        <f t="shared" si="160"/>
        <v>2.9543217544247061E-2</v>
      </c>
      <c r="X1400" s="2">
        <f t="shared" si="161"/>
        <v>1.4771608772123532E-2</v>
      </c>
      <c r="Y1400" s="2">
        <f t="shared" si="162"/>
        <v>1.4771608772123527E-2</v>
      </c>
      <c r="Z1400">
        <f t="shared" si="163"/>
        <v>-5.2628245575293831E-4</v>
      </c>
      <c r="AA1400">
        <f t="shared" si="158"/>
        <v>2.7697322323334346E-7</v>
      </c>
    </row>
    <row r="1401" spans="17:27" x14ac:dyDescent="0.2">
      <c r="Q1401" s="2"/>
      <c r="S1401">
        <v>-1.137E-3</v>
      </c>
      <c r="T1401">
        <v>-1.5400199999999999E-2</v>
      </c>
      <c r="U1401" s="2"/>
      <c r="V1401">
        <f t="shared" si="159"/>
        <v>2.9599799999999999E-2</v>
      </c>
      <c r="W1401">
        <f t="shared" si="160"/>
        <v>2.9543217544247061E-2</v>
      </c>
      <c r="X1401" s="2">
        <f t="shared" si="161"/>
        <v>1.4771608772123532E-2</v>
      </c>
      <c r="Y1401" s="2">
        <f t="shared" si="162"/>
        <v>1.4771608772123527E-2</v>
      </c>
      <c r="Z1401">
        <f t="shared" si="163"/>
        <v>-5.6582455752938327E-5</v>
      </c>
      <c r="AA1401">
        <f t="shared" si="158"/>
        <v>3.2015742990332234E-9</v>
      </c>
    </row>
    <row r="1402" spans="17:27" x14ac:dyDescent="0.2">
      <c r="Q1402" s="2"/>
      <c r="S1402">
        <v>-1.1360000000000001E-3</v>
      </c>
      <c r="T1402">
        <v>-1.6195600000000001E-2</v>
      </c>
      <c r="U1402" s="2"/>
      <c r="V1402">
        <f t="shared" si="159"/>
        <v>2.8804399999999997E-2</v>
      </c>
      <c r="W1402">
        <f t="shared" si="160"/>
        <v>2.9543217544247061E-2</v>
      </c>
      <c r="X1402" s="2">
        <f t="shared" si="161"/>
        <v>1.4771608772123532E-2</v>
      </c>
      <c r="Y1402" s="2">
        <f t="shared" si="162"/>
        <v>1.4771608772123527E-2</v>
      </c>
      <c r="Z1402">
        <f t="shared" si="163"/>
        <v>7.3881754424706333E-4</v>
      </c>
      <c r="AA1402">
        <f t="shared" si="158"/>
        <v>5.4585136368726136E-7</v>
      </c>
    </row>
    <row r="1403" spans="17:27" x14ac:dyDescent="0.2">
      <c r="Q1403" s="2"/>
      <c r="S1403">
        <v>-1.1349999999999999E-3</v>
      </c>
      <c r="T1403">
        <v>-1.6595599999999999E-2</v>
      </c>
      <c r="U1403" s="2"/>
      <c r="V1403">
        <f t="shared" si="159"/>
        <v>2.84044E-2</v>
      </c>
      <c r="W1403">
        <f t="shared" si="160"/>
        <v>2.9543217544247061E-2</v>
      </c>
      <c r="X1403" s="2">
        <f t="shared" si="161"/>
        <v>1.4771608772123532E-2</v>
      </c>
      <c r="Y1403" s="2">
        <f t="shared" si="162"/>
        <v>1.4771608772123527E-2</v>
      </c>
      <c r="Z1403">
        <f t="shared" si="163"/>
        <v>1.1388175442470609E-3</v>
      </c>
      <c r="AA1403">
        <f t="shared" si="158"/>
        <v>1.2969053990849066E-6</v>
      </c>
    </row>
    <row r="1404" spans="17:27" x14ac:dyDescent="0.2">
      <c r="Q1404" s="2"/>
      <c r="S1404">
        <v>-1.134E-3</v>
      </c>
      <c r="T1404">
        <v>-1.5649799999999998E-2</v>
      </c>
      <c r="U1404" s="2"/>
      <c r="V1404">
        <f t="shared" si="159"/>
        <v>2.93502E-2</v>
      </c>
      <c r="W1404">
        <f t="shared" si="160"/>
        <v>2.9543217544247061E-2</v>
      </c>
      <c r="X1404" s="2">
        <f t="shared" si="161"/>
        <v>1.4771608772123532E-2</v>
      </c>
      <c r="Y1404" s="2">
        <f t="shared" si="162"/>
        <v>1.4771608772123527E-2</v>
      </c>
      <c r="Z1404">
        <f t="shared" si="163"/>
        <v>1.930175442470608E-4</v>
      </c>
      <c r="AA1404">
        <f t="shared" si="158"/>
        <v>3.7255772387166074E-8</v>
      </c>
    </row>
    <row r="1405" spans="17:27" x14ac:dyDescent="0.2">
      <c r="Q1405" s="2"/>
      <c r="S1405">
        <v>-1.1329999999999999E-3</v>
      </c>
      <c r="T1405">
        <v>-1.48647E-2</v>
      </c>
      <c r="U1405" s="2"/>
      <c r="V1405">
        <f t="shared" si="159"/>
        <v>3.0135299999999997E-2</v>
      </c>
      <c r="W1405">
        <f t="shared" si="160"/>
        <v>2.9543217544247061E-2</v>
      </c>
      <c r="X1405" s="2">
        <f t="shared" si="161"/>
        <v>1.4771608772123532E-2</v>
      </c>
      <c r="Y1405" s="2">
        <f t="shared" si="162"/>
        <v>1.4771608772123527E-2</v>
      </c>
      <c r="Z1405">
        <f t="shared" si="163"/>
        <v>-5.9208245575293611E-4</v>
      </c>
      <c r="AA1405">
        <f t="shared" si="158"/>
        <v>3.5056163441042752E-7</v>
      </c>
    </row>
    <row r="1406" spans="17:27" x14ac:dyDescent="0.2">
      <c r="Q1406" s="2"/>
      <c r="S1406">
        <v>-1.132E-3</v>
      </c>
      <c r="T1406">
        <v>-1.46602E-2</v>
      </c>
      <c r="U1406" s="2"/>
      <c r="V1406">
        <f t="shared" si="159"/>
        <v>3.03398E-2</v>
      </c>
      <c r="W1406">
        <f t="shared" si="160"/>
        <v>2.9543217544247061E-2</v>
      </c>
      <c r="X1406" s="2">
        <f t="shared" si="161"/>
        <v>1.4771608772123532E-2</v>
      </c>
      <c r="Y1406" s="2">
        <f t="shared" si="162"/>
        <v>1.4771608772123527E-2</v>
      </c>
      <c r="Z1406">
        <f t="shared" si="163"/>
        <v>-7.965824557529394E-4</v>
      </c>
      <c r="AA1406">
        <f t="shared" si="158"/>
        <v>6.3454360881338364E-7</v>
      </c>
    </row>
    <row r="1407" spans="17:27" x14ac:dyDescent="0.2">
      <c r="Q1407" s="2"/>
      <c r="S1407">
        <v>-1.1310000000000001E-3</v>
      </c>
      <c r="T1407">
        <v>-1.4715000000000001E-2</v>
      </c>
      <c r="U1407" s="2"/>
      <c r="V1407">
        <f t="shared" si="159"/>
        <v>3.0284999999999999E-2</v>
      </c>
      <c r="W1407">
        <f t="shared" si="160"/>
        <v>2.9543217544247061E-2</v>
      </c>
      <c r="X1407" s="2">
        <f t="shared" si="161"/>
        <v>1.4771608772123532E-2</v>
      </c>
      <c r="Y1407" s="2">
        <f t="shared" si="162"/>
        <v>1.4771608772123527E-2</v>
      </c>
      <c r="Z1407">
        <f t="shared" si="163"/>
        <v>-7.4178245575293872E-4</v>
      </c>
      <c r="AA1407">
        <f t="shared" si="158"/>
        <v>5.5024121166286049E-7</v>
      </c>
    </row>
    <row r="1408" spans="17:27" x14ac:dyDescent="0.2">
      <c r="Q1408" s="2"/>
      <c r="S1408">
        <v>-1.1299999999999999E-3</v>
      </c>
      <c r="T1408">
        <v>-1.49686E-2</v>
      </c>
      <c r="U1408" s="2"/>
      <c r="V1408">
        <f t="shared" si="159"/>
        <v>3.00314E-2</v>
      </c>
      <c r="W1408">
        <f t="shared" si="160"/>
        <v>2.9543217544247061E-2</v>
      </c>
      <c r="X1408" s="2">
        <f t="shared" si="161"/>
        <v>1.4771608772123532E-2</v>
      </c>
      <c r="Y1408" s="2">
        <f t="shared" si="162"/>
        <v>1.4771608772123527E-2</v>
      </c>
      <c r="Z1408">
        <f t="shared" si="163"/>
        <v>-4.8818245575293906E-4</v>
      </c>
      <c r="AA1408">
        <f t="shared" si="158"/>
        <v>2.3832211010497032E-7</v>
      </c>
    </row>
    <row r="1409" spans="17:27" x14ac:dyDescent="0.2">
      <c r="Q1409" s="2"/>
      <c r="S1409">
        <v>-1.129E-3</v>
      </c>
      <c r="T1409">
        <v>-1.5184100000000001E-2</v>
      </c>
      <c r="U1409" s="2"/>
      <c r="V1409">
        <f t="shared" si="159"/>
        <v>2.9815899999999999E-2</v>
      </c>
      <c r="W1409">
        <f t="shared" si="160"/>
        <v>2.9543217544247061E-2</v>
      </c>
      <c r="X1409" s="2">
        <f t="shared" si="161"/>
        <v>1.4771608772123532E-2</v>
      </c>
      <c r="Y1409" s="2">
        <f t="shared" si="162"/>
        <v>1.4771608772123527E-2</v>
      </c>
      <c r="Z1409">
        <f t="shared" si="163"/>
        <v>-2.7268245575293865E-4</v>
      </c>
      <c r="AA1409">
        <f t="shared" si="158"/>
        <v>7.4355721675453349E-8</v>
      </c>
    </row>
    <row r="1410" spans="17:27" x14ac:dyDescent="0.2">
      <c r="Q1410" s="2"/>
      <c r="S1410">
        <v>-1.1280000000000001E-3</v>
      </c>
      <c r="T1410">
        <v>-1.5377E-2</v>
      </c>
      <c r="U1410" s="2"/>
      <c r="V1410">
        <f t="shared" si="159"/>
        <v>2.9622999999999997E-2</v>
      </c>
      <c r="W1410">
        <f t="shared" si="160"/>
        <v>2.9543217544247061E-2</v>
      </c>
      <c r="X1410" s="2">
        <f t="shared" si="161"/>
        <v>1.4771608772123532E-2</v>
      </c>
      <c r="Y1410" s="2">
        <f t="shared" si="162"/>
        <v>1.4771608772123527E-2</v>
      </c>
      <c r="Z1410">
        <f t="shared" si="163"/>
        <v>-7.9782455752935855E-5</v>
      </c>
      <c r="AA1410">
        <f t="shared" si="158"/>
        <v>6.3652402459691678E-9</v>
      </c>
    </row>
    <row r="1411" spans="17:27" x14ac:dyDescent="0.2">
      <c r="Q1411" s="2"/>
      <c r="S1411">
        <v>-1.127E-3</v>
      </c>
      <c r="T1411">
        <v>-1.5871799999999998E-2</v>
      </c>
      <c r="U1411" s="2"/>
      <c r="V1411">
        <f t="shared" si="159"/>
        <v>2.91282E-2</v>
      </c>
      <c r="W1411">
        <f t="shared" si="160"/>
        <v>2.9543217544247061E-2</v>
      </c>
      <c r="X1411" s="2">
        <f t="shared" si="161"/>
        <v>1.4771608772123532E-2</v>
      </c>
      <c r="Y1411" s="2">
        <f t="shared" si="162"/>
        <v>1.4771608772123527E-2</v>
      </c>
      <c r="Z1411">
        <f t="shared" si="163"/>
        <v>4.1501754424706078E-4</v>
      </c>
      <c r="AA1411">
        <f t="shared" si="158"/>
        <v>1.7223956203286105E-7</v>
      </c>
    </row>
    <row r="1412" spans="17:27" x14ac:dyDescent="0.2">
      <c r="Q1412" s="2"/>
      <c r="S1412">
        <v>-1.126E-3</v>
      </c>
      <c r="T1412">
        <v>-1.6035000000000001E-2</v>
      </c>
      <c r="U1412" s="2"/>
      <c r="V1412">
        <f t="shared" si="159"/>
        <v>2.8964999999999998E-2</v>
      </c>
      <c r="W1412">
        <f t="shared" si="160"/>
        <v>2.9543217544247061E-2</v>
      </c>
      <c r="X1412" s="2">
        <f t="shared" si="161"/>
        <v>1.4771608772123532E-2</v>
      </c>
      <c r="Y1412" s="2">
        <f t="shared" si="162"/>
        <v>1.4771608772123527E-2</v>
      </c>
      <c r="Z1412">
        <f t="shared" si="163"/>
        <v>5.7821754424706301E-4</v>
      </c>
      <c r="AA1412">
        <f t="shared" si="158"/>
        <v>3.3433552847510427E-7</v>
      </c>
    </row>
    <row r="1413" spans="17:27" x14ac:dyDescent="0.2">
      <c r="Q1413" s="2"/>
      <c r="S1413">
        <v>-1.1249999999999999E-3</v>
      </c>
      <c r="T1413">
        <v>-1.5542800000000001E-2</v>
      </c>
      <c r="U1413" s="2"/>
      <c r="V1413">
        <f t="shared" si="159"/>
        <v>2.9457199999999996E-2</v>
      </c>
      <c r="W1413">
        <f t="shared" si="160"/>
        <v>2.9543217544247061E-2</v>
      </c>
      <c r="X1413" s="2">
        <f t="shared" si="161"/>
        <v>1.4771608772123532E-2</v>
      </c>
      <c r="Y1413" s="2">
        <f t="shared" si="162"/>
        <v>1.4771608772123527E-2</v>
      </c>
      <c r="Z1413">
        <f t="shared" si="163"/>
        <v>8.6017544247064814E-5</v>
      </c>
      <c r="AA1413">
        <f t="shared" si="158"/>
        <v>7.3990179182957534E-9</v>
      </c>
    </row>
    <row r="1414" spans="17:27" x14ac:dyDescent="0.2">
      <c r="Q1414" s="2"/>
      <c r="S1414">
        <v>-1.124E-3</v>
      </c>
      <c r="T1414">
        <v>-1.48957E-2</v>
      </c>
      <c r="U1414" s="2"/>
      <c r="V1414">
        <f t="shared" si="159"/>
        <v>3.0104300000000001E-2</v>
      </c>
      <c r="W1414">
        <f t="shared" si="160"/>
        <v>2.9543217544247061E-2</v>
      </c>
      <c r="X1414" s="2">
        <f t="shared" si="161"/>
        <v>1.4771608772123532E-2</v>
      </c>
      <c r="Y1414" s="2">
        <f t="shared" si="162"/>
        <v>1.4771608772123527E-2</v>
      </c>
      <c r="Z1414">
        <f t="shared" si="163"/>
        <v>-5.610824557529398E-4</v>
      </c>
      <c r="AA1414">
        <f t="shared" si="158"/>
        <v>3.1481352215374962E-7</v>
      </c>
    </row>
    <row r="1415" spans="17:27" x14ac:dyDescent="0.2">
      <c r="Q1415" s="2"/>
      <c r="S1415">
        <v>-1.1230000000000001E-3</v>
      </c>
      <c r="T1415">
        <v>-1.48144E-2</v>
      </c>
      <c r="U1415" s="2"/>
      <c r="V1415">
        <f t="shared" si="159"/>
        <v>3.01856E-2</v>
      </c>
      <c r="W1415">
        <f t="shared" si="160"/>
        <v>2.9543217544247061E-2</v>
      </c>
      <c r="X1415" s="2">
        <f t="shared" si="161"/>
        <v>1.4771608772123532E-2</v>
      </c>
      <c r="Y1415" s="2">
        <f t="shared" si="162"/>
        <v>1.4771608772123527E-2</v>
      </c>
      <c r="Z1415">
        <f t="shared" si="163"/>
        <v>-6.4238245575293923E-4</v>
      </c>
      <c r="AA1415">
        <f t="shared" si="158"/>
        <v>4.1265521945917694E-7</v>
      </c>
    </row>
    <row r="1416" spans="17:27" x14ac:dyDescent="0.2">
      <c r="Q1416" s="2"/>
      <c r="S1416">
        <v>-1.122E-3</v>
      </c>
      <c r="T1416">
        <v>-1.48389E-2</v>
      </c>
      <c r="U1416" s="2"/>
      <c r="V1416">
        <f t="shared" si="159"/>
        <v>3.0161099999999996E-2</v>
      </c>
      <c r="W1416">
        <f t="shared" si="160"/>
        <v>2.9543217544247061E-2</v>
      </c>
      <c r="X1416" s="2">
        <f t="shared" si="161"/>
        <v>1.4771608772123532E-2</v>
      </c>
      <c r="Y1416" s="2">
        <f t="shared" si="162"/>
        <v>1.4771608772123527E-2</v>
      </c>
      <c r="Z1416">
        <f t="shared" si="163"/>
        <v>-6.1788245575293554E-4</v>
      </c>
      <c r="AA1416">
        <f t="shared" si="158"/>
        <v>3.8177872912727836E-7</v>
      </c>
    </row>
    <row r="1417" spans="17:27" x14ac:dyDescent="0.2">
      <c r="Q1417" s="2"/>
      <c r="S1417">
        <v>-1.121E-3</v>
      </c>
      <c r="T1417">
        <v>-1.49692E-2</v>
      </c>
      <c r="U1417" s="2"/>
      <c r="V1417">
        <f t="shared" si="159"/>
        <v>3.0030799999999996E-2</v>
      </c>
      <c r="W1417">
        <f t="shared" si="160"/>
        <v>2.9543217544247061E-2</v>
      </c>
      <c r="X1417" s="2">
        <f t="shared" si="161"/>
        <v>1.4771608772123532E-2</v>
      </c>
      <c r="Y1417" s="2">
        <f t="shared" si="162"/>
        <v>1.4771608772123527E-2</v>
      </c>
      <c r="Z1417">
        <f t="shared" si="163"/>
        <v>-4.8758245575293568E-4</v>
      </c>
      <c r="AA1417">
        <f t="shared" si="158"/>
        <v>2.3773665115806348E-7</v>
      </c>
    </row>
    <row r="1418" spans="17:27" x14ac:dyDescent="0.2">
      <c r="Q1418" s="2"/>
      <c r="S1418">
        <v>-1.1199999999999999E-3</v>
      </c>
      <c r="T1418">
        <v>-1.52511E-2</v>
      </c>
      <c r="U1418" s="2"/>
      <c r="V1418">
        <f t="shared" si="159"/>
        <v>2.9748899999999998E-2</v>
      </c>
      <c r="W1418">
        <f t="shared" si="160"/>
        <v>2.9543217544247061E-2</v>
      </c>
      <c r="X1418" s="2">
        <f t="shared" si="161"/>
        <v>1.4771608772123532E-2</v>
      </c>
      <c r="Y1418" s="2">
        <f t="shared" si="162"/>
        <v>1.4771608772123527E-2</v>
      </c>
      <c r="Z1418">
        <f t="shared" si="163"/>
        <v>-2.0568245575293756E-4</v>
      </c>
      <c r="AA1418">
        <f t="shared" si="158"/>
        <v>4.230527260455912E-8</v>
      </c>
    </row>
    <row r="1419" spans="17:27" x14ac:dyDescent="0.2">
      <c r="Q1419" s="2"/>
      <c r="S1419">
        <v>-1.119E-3</v>
      </c>
      <c r="T1419">
        <v>-1.5209200000000001E-2</v>
      </c>
      <c r="U1419" s="2"/>
      <c r="V1419">
        <f t="shared" si="159"/>
        <v>2.9790799999999999E-2</v>
      </c>
      <c r="W1419">
        <f t="shared" si="160"/>
        <v>2.9543217544247061E-2</v>
      </c>
      <c r="X1419" s="2">
        <f t="shared" si="161"/>
        <v>1.4771608772123532E-2</v>
      </c>
      <c r="Y1419" s="2">
        <f t="shared" si="162"/>
        <v>1.4771608772123527E-2</v>
      </c>
      <c r="Z1419">
        <f t="shared" si="163"/>
        <v>-2.4758245575293852E-4</v>
      </c>
      <c r="AA1419">
        <f t="shared" si="158"/>
        <v>6.1297072396655768E-8</v>
      </c>
    </row>
    <row r="1420" spans="17:27" x14ac:dyDescent="0.2">
      <c r="Q1420" s="2"/>
      <c r="S1420">
        <v>-1.1180000000000001E-3</v>
      </c>
      <c r="T1420">
        <v>-1.55911E-2</v>
      </c>
      <c r="U1420" s="2"/>
      <c r="V1420">
        <f t="shared" si="159"/>
        <v>2.9408899999999998E-2</v>
      </c>
      <c r="W1420">
        <f t="shared" si="160"/>
        <v>2.9543217544247061E-2</v>
      </c>
      <c r="X1420" s="2">
        <f t="shared" si="161"/>
        <v>1.4771608772123532E-2</v>
      </c>
      <c r="Y1420" s="2">
        <f t="shared" si="162"/>
        <v>1.4771608772123527E-2</v>
      </c>
      <c r="Z1420">
        <f t="shared" si="163"/>
        <v>1.3431754424706246E-4</v>
      </c>
      <c r="AA1420">
        <f t="shared" si="158"/>
        <v>1.8041202692561584E-8</v>
      </c>
    </row>
    <row r="1421" spans="17:27" x14ac:dyDescent="0.2">
      <c r="Q1421" s="2"/>
      <c r="S1421">
        <v>-1.1169999999999999E-3</v>
      </c>
      <c r="T1421">
        <v>-1.59673E-2</v>
      </c>
      <c r="U1421" s="2"/>
      <c r="V1421">
        <f t="shared" si="159"/>
        <v>2.9032699999999998E-2</v>
      </c>
      <c r="W1421">
        <f t="shared" si="160"/>
        <v>2.9543217544247061E-2</v>
      </c>
      <c r="X1421" s="2">
        <f t="shared" si="161"/>
        <v>1.4771608772123532E-2</v>
      </c>
      <c r="Y1421" s="2">
        <f t="shared" si="162"/>
        <v>1.4771608772123527E-2</v>
      </c>
      <c r="Z1421">
        <f t="shared" si="163"/>
        <v>5.1051754424706261E-4</v>
      </c>
      <c r="AA1421">
        <f t="shared" si="158"/>
        <v>2.6062816298405151E-7</v>
      </c>
    </row>
    <row r="1422" spans="17:27" x14ac:dyDescent="0.2">
      <c r="Q1422" s="2"/>
      <c r="S1422">
        <v>-1.116E-3</v>
      </c>
      <c r="T1422">
        <v>-1.6062099999999999E-2</v>
      </c>
      <c r="U1422" s="2"/>
      <c r="V1422">
        <f t="shared" si="159"/>
        <v>2.8937899999999999E-2</v>
      </c>
      <c r="W1422">
        <f t="shared" si="160"/>
        <v>2.9543217544247061E-2</v>
      </c>
      <c r="X1422" s="2">
        <f t="shared" si="161"/>
        <v>1.4771608772123532E-2</v>
      </c>
      <c r="Y1422" s="2">
        <f t="shared" si="162"/>
        <v>1.4771608772123527E-2</v>
      </c>
      <c r="Z1422">
        <f t="shared" si="163"/>
        <v>6.0531754424706166E-4</v>
      </c>
      <c r="AA1422">
        <f t="shared" si="158"/>
        <v>3.6640932937329347E-7</v>
      </c>
    </row>
    <row r="1423" spans="17:27" x14ac:dyDescent="0.2">
      <c r="Q1423" s="2"/>
      <c r="S1423">
        <v>-1.1150000000000001E-3</v>
      </c>
      <c r="T1423">
        <v>-1.5499499999999999E-2</v>
      </c>
      <c r="U1423" s="2"/>
      <c r="V1423">
        <f t="shared" si="159"/>
        <v>2.9500499999999999E-2</v>
      </c>
      <c r="W1423">
        <f t="shared" si="160"/>
        <v>2.9543217544247061E-2</v>
      </c>
      <c r="X1423" s="2">
        <f t="shared" si="161"/>
        <v>1.4771608772123532E-2</v>
      </c>
      <c r="Y1423" s="2">
        <f t="shared" si="162"/>
        <v>1.4771608772123527E-2</v>
      </c>
      <c r="Z1423">
        <f t="shared" si="163"/>
        <v>4.2717544247061756E-5</v>
      </c>
      <c r="AA1423">
        <f t="shared" si="158"/>
        <v>1.8247885864996789E-9</v>
      </c>
    </row>
    <row r="1424" spans="17:27" x14ac:dyDescent="0.2">
      <c r="Q1424" s="2"/>
      <c r="S1424">
        <v>-1.114E-3</v>
      </c>
      <c r="T1424">
        <v>-1.42912E-2</v>
      </c>
      <c r="U1424" s="2"/>
      <c r="V1424">
        <f t="shared" si="159"/>
        <v>3.0708799999999998E-2</v>
      </c>
      <c r="W1424">
        <f t="shared" si="160"/>
        <v>2.9543217544247061E-2</v>
      </c>
      <c r="X1424" s="2">
        <f t="shared" si="161"/>
        <v>1.4771608772123532E-2</v>
      </c>
      <c r="Y1424" s="2">
        <f t="shared" si="162"/>
        <v>1.4771608772123527E-2</v>
      </c>
      <c r="Z1424">
        <f t="shared" si="163"/>
        <v>-1.1655824557529372E-3</v>
      </c>
      <c r="AA1424">
        <f t="shared" si="158"/>
        <v>1.3585824611590478E-6</v>
      </c>
    </row>
    <row r="1425" spans="17:27" x14ac:dyDescent="0.2">
      <c r="Q1425" s="2"/>
      <c r="S1425">
        <v>-1.1130000000000001E-3</v>
      </c>
      <c r="T1425">
        <v>-1.3867300000000001E-2</v>
      </c>
      <c r="U1425" s="2"/>
      <c r="V1425">
        <f t="shared" si="159"/>
        <v>3.1132699999999999E-2</v>
      </c>
      <c r="W1425">
        <f t="shared" si="160"/>
        <v>2.9543217544247061E-2</v>
      </c>
      <c r="X1425" s="2">
        <f t="shared" si="161"/>
        <v>1.4771608772123532E-2</v>
      </c>
      <c r="Y1425" s="2">
        <f t="shared" si="162"/>
        <v>1.4771608772123527E-2</v>
      </c>
      <c r="Z1425">
        <f t="shared" si="163"/>
        <v>-1.5894824557529386E-3</v>
      </c>
      <c r="AA1425">
        <f t="shared" si="158"/>
        <v>2.5264544771463925E-6</v>
      </c>
    </row>
    <row r="1426" spans="17:27" x14ac:dyDescent="0.2">
      <c r="Q1426" s="2"/>
      <c r="S1426">
        <v>-1.1119999999999999E-3</v>
      </c>
      <c r="T1426">
        <v>-1.4289899999999999E-2</v>
      </c>
      <c r="U1426" s="2"/>
      <c r="V1426">
        <f t="shared" si="159"/>
        <v>3.0710099999999997E-2</v>
      </c>
      <c r="W1426">
        <f t="shared" si="160"/>
        <v>2.9543217544247061E-2</v>
      </c>
      <c r="X1426" s="2">
        <f t="shared" si="161"/>
        <v>1.4771608772123532E-2</v>
      </c>
      <c r="Y1426" s="2">
        <f t="shared" si="162"/>
        <v>1.4771608772123527E-2</v>
      </c>
      <c r="Z1426">
        <f t="shared" si="163"/>
        <v>-1.1668824557529364E-3</v>
      </c>
      <c r="AA1426">
        <f t="shared" si="158"/>
        <v>1.3616146655440037E-6</v>
      </c>
    </row>
    <row r="1427" spans="17:27" x14ac:dyDescent="0.2">
      <c r="Q1427" s="2"/>
      <c r="S1427">
        <v>-1.111E-3</v>
      </c>
      <c r="T1427">
        <v>-1.46363E-2</v>
      </c>
      <c r="U1427" s="2"/>
      <c r="V1427">
        <f t="shared" si="159"/>
        <v>3.03637E-2</v>
      </c>
      <c r="W1427">
        <f t="shared" si="160"/>
        <v>2.9543217544247061E-2</v>
      </c>
      <c r="X1427" s="2">
        <f t="shared" si="161"/>
        <v>1.4771608772123532E-2</v>
      </c>
      <c r="Y1427" s="2">
        <f t="shared" si="162"/>
        <v>1.4771608772123527E-2</v>
      </c>
      <c r="Z1427">
        <f t="shared" si="163"/>
        <v>-8.2048245575293971E-4</v>
      </c>
      <c r="AA1427">
        <f t="shared" si="158"/>
        <v>6.731914601983747E-7</v>
      </c>
    </row>
    <row r="1428" spans="17:27" x14ac:dyDescent="0.2">
      <c r="Q1428" s="2"/>
      <c r="S1428">
        <v>-1.1100000000000001E-3</v>
      </c>
      <c r="T1428">
        <v>-1.4624699999999999E-2</v>
      </c>
      <c r="U1428" s="2"/>
      <c r="V1428">
        <f t="shared" si="159"/>
        <v>3.0375300000000001E-2</v>
      </c>
      <c r="W1428">
        <f t="shared" si="160"/>
        <v>2.9543217544247061E-2</v>
      </c>
      <c r="X1428" s="2">
        <f t="shared" si="161"/>
        <v>1.4771608772123532E-2</v>
      </c>
      <c r="Y1428" s="2">
        <f t="shared" si="162"/>
        <v>1.4771608772123527E-2</v>
      </c>
      <c r="Z1428">
        <f t="shared" si="163"/>
        <v>-8.3208245575294021E-4</v>
      </c>
      <c r="AA1428">
        <f t="shared" si="158"/>
        <v>6.9236121317184366E-7</v>
      </c>
    </row>
    <row r="1429" spans="17:27" x14ac:dyDescent="0.2">
      <c r="Q1429" s="2"/>
      <c r="S1429">
        <v>-1.109E-3</v>
      </c>
      <c r="T1429">
        <v>-1.41131E-2</v>
      </c>
      <c r="U1429" s="2"/>
      <c r="V1429">
        <f t="shared" si="159"/>
        <v>3.0886899999999998E-2</v>
      </c>
      <c r="W1429">
        <f t="shared" si="160"/>
        <v>2.9543217544247061E-2</v>
      </c>
      <c r="X1429" s="2">
        <f t="shared" si="161"/>
        <v>1.4771608772123532E-2</v>
      </c>
      <c r="Y1429" s="2">
        <f t="shared" si="162"/>
        <v>1.4771608772123527E-2</v>
      </c>
      <c r="Z1429">
        <f t="shared" si="163"/>
        <v>-1.3436824557529377E-3</v>
      </c>
      <c r="AA1429">
        <f t="shared" si="158"/>
        <v>1.8054825418982454E-6</v>
      </c>
    </row>
    <row r="1430" spans="17:27" x14ac:dyDescent="0.2">
      <c r="Q1430" s="2"/>
      <c r="S1430">
        <v>-1.108E-3</v>
      </c>
      <c r="T1430">
        <v>-1.40267E-2</v>
      </c>
      <c r="U1430" s="2"/>
      <c r="V1430">
        <f t="shared" si="159"/>
        <v>3.0973299999999999E-2</v>
      </c>
      <c r="W1430">
        <f t="shared" si="160"/>
        <v>2.9543217544247061E-2</v>
      </c>
      <c r="X1430" s="2">
        <f t="shared" si="161"/>
        <v>1.4771608772123532E-2</v>
      </c>
      <c r="Y1430" s="2">
        <f t="shared" si="162"/>
        <v>1.4771608772123527E-2</v>
      </c>
      <c r="Z1430">
        <f t="shared" si="163"/>
        <v>-1.430082455752938E-3</v>
      </c>
      <c r="AA1430">
        <f t="shared" si="158"/>
        <v>2.0451358302523538E-6</v>
      </c>
    </row>
    <row r="1431" spans="17:27" x14ac:dyDescent="0.2">
      <c r="Q1431" s="2"/>
      <c r="S1431">
        <v>-1.1069999999999999E-3</v>
      </c>
      <c r="T1431">
        <v>-1.39667E-2</v>
      </c>
      <c r="U1431" s="2"/>
      <c r="V1431">
        <f t="shared" si="159"/>
        <v>3.10333E-2</v>
      </c>
      <c r="W1431">
        <f t="shared" si="160"/>
        <v>2.9543217544247061E-2</v>
      </c>
      <c r="X1431" s="2">
        <f t="shared" si="161"/>
        <v>1.4771608772123532E-2</v>
      </c>
      <c r="Y1431" s="2">
        <f t="shared" si="162"/>
        <v>1.4771608772123527E-2</v>
      </c>
      <c r="Z1431">
        <f t="shared" si="163"/>
        <v>-1.4900824557529391E-3</v>
      </c>
      <c r="AA1431">
        <f t="shared" si="158"/>
        <v>2.2203457249427096E-6</v>
      </c>
    </row>
    <row r="1432" spans="17:27" x14ac:dyDescent="0.2">
      <c r="Q1432" s="2"/>
      <c r="S1432">
        <v>-1.106E-3</v>
      </c>
      <c r="T1432">
        <v>-1.42918E-2</v>
      </c>
      <c r="U1432" s="2"/>
      <c r="V1432">
        <f t="shared" si="159"/>
        <v>3.0708199999999998E-2</v>
      </c>
      <c r="W1432">
        <f t="shared" si="160"/>
        <v>2.9543217544247061E-2</v>
      </c>
      <c r="X1432" s="2">
        <f t="shared" si="161"/>
        <v>1.4771608772123532E-2</v>
      </c>
      <c r="Y1432" s="2">
        <f t="shared" si="162"/>
        <v>1.4771608772123527E-2</v>
      </c>
      <c r="Z1432">
        <f t="shared" si="163"/>
        <v>-1.1649824557529373E-3</v>
      </c>
      <c r="AA1432">
        <f t="shared" si="158"/>
        <v>1.3571841222121446E-6</v>
      </c>
    </row>
    <row r="1433" spans="17:27" x14ac:dyDescent="0.2">
      <c r="Q1433" s="2"/>
      <c r="S1433">
        <v>-1.1050000000000001E-3</v>
      </c>
      <c r="T1433">
        <v>-1.45647E-2</v>
      </c>
      <c r="U1433" s="2"/>
      <c r="V1433">
        <f t="shared" si="159"/>
        <v>3.0435299999999998E-2</v>
      </c>
      <c r="W1433">
        <f t="shared" si="160"/>
        <v>2.9543217544247061E-2</v>
      </c>
      <c r="X1433" s="2">
        <f t="shared" si="161"/>
        <v>1.4771608772123532E-2</v>
      </c>
      <c r="Y1433" s="2">
        <f t="shared" si="162"/>
        <v>1.4771608772123527E-2</v>
      </c>
      <c r="Z1433">
        <f t="shared" si="163"/>
        <v>-8.9208245575293776E-4</v>
      </c>
      <c r="AA1433">
        <f t="shared" si="158"/>
        <v>7.9581110786219221E-7</v>
      </c>
    </row>
    <row r="1434" spans="17:27" x14ac:dyDescent="0.2">
      <c r="Q1434" s="2"/>
      <c r="S1434">
        <v>-1.1039999999999999E-3</v>
      </c>
      <c r="T1434">
        <v>-1.49763E-2</v>
      </c>
      <c r="U1434" s="2"/>
      <c r="V1434">
        <f t="shared" si="159"/>
        <v>3.00237E-2</v>
      </c>
      <c r="W1434">
        <f t="shared" si="160"/>
        <v>2.9543217544247061E-2</v>
      </c>
      <c r="X1434" s="2">
        <f t="shared" si="161"/>
        <v>1.4771608772123532E-2</v>
      </c>
      <c r="Y1434" s="2">
        <f t="shared" si="162"/>
        <v>1.4771608772123527E-2</v>
      </c>
      <c r="Z1434">
        <f t="shared" si="163"/>
        <v>-4.8048245575293969E-4</v>
      </c>
      <c r="AA1434">
        <f t="shared" si="158"/>
        <v>2.3086339028637565E-7</v>
      </c>
    </row>
    <row r="1435" spans="17:27" x14ac:dyDescent="0.2">
      <c r="Q1435" s="2"/>
      <c r="S1435">
        <v>-1.103E-3</v>
      </c>
      <c r="T1435">
        <v>-1.56886E-2</v>
      </c>
      <c r="U1435" s="2"/>
      <c r="V1435">
        <f t="shared" si="159"/>
        <v>2.9311399999999998E-2</v>
      </c>
      <c r="W1435">
        <f t="shared" si="160"/>
        <v>2.9543217544247061E-2</v>
      </c>
      <c r="X1435" s="2">
        <f t="shared" si="161"/>
        <v>1.4771608772123532E-2</v>
      </c>
      <c r="Y1435" s="2">
        <f t="shared" si="162"/>
        <v>1.4771608772123527E-2</v>
      </c>
      <c r="Z1435">
        <f t="shared" si="163"/>
        <v>2.3181754424706283E-4</v>
      </c>
      <c r="AA1435">
        <f t="shared" si="158"/>
        <v>5.3739373820738932E-8</v>
      </c>
    </row>
    <row r="1436" spans="17:27" x14ac:dyDescent="0.2">
      <c r="Q1436" s="2"/>
      <c r="S1436">
        <v>-1.1019999999999999E-3</v>
      </c>
      <c r="T1436">
        <v>-1.56653E-2</v>
      </c>
      <c r="U1436" s="2"/>
      <c r="V1436">
        <f t="shared" si="159"/>
        <v>2.9334699999999998E-2</v>
      </c>
      <c r="W1436">
        <f t="shared" si="160"/>
        <v>2.9543217544247061E-2</v>
      </c>
      <c r="X1436" s="2">
        <f t="shared" si="161"/>
        <v>1.4771608772123532E-2</v>
      </c>
      <c r="Y1436" s="2">
        <f t="shared" si="162"/>
        <v>1.4771608772123527E-2</v>
      </c>
      <c r="Z1436">
        <f t="shared" si="163"/>
        <v>2.0851754424706243E-4</v>
      </c>
      <c r="AA1436">
        <f t="shared" si="158"/>
        <v>4.3479566258825638E-8</v>
      </c>
    </row>
    <row r="1437" spans="17:27" x14ac:dyDescent="0.2">
      <c r="Q1437" s="2"/>
      <c r="S1437">
        <v>-1.101E-3</v>
      </c>
      <c r="T1437">
        <v>-1.5575E-2</v>
      </c>
      <c r="U1437" s="2"/>
      <c r="V1437">
        <f t="shared" si="159"/>
        <v>2.9425E-2</v>
      </c>
      <c r="W1437">
        <f t="shared" si="160"/>
        <v>2.9543217544247061E-2</v>
      </c>
      <c r="X1437" s="2">
        <f t="shared" si="161"/>
        <v>1.4771608772123532E-2</v>
      </c>
      <c r="Y1437" s="2">
        <f t="shared" si="162"/>
        <v>1.4771608772123527E-2</v>
      </c>
      <c r="Z1437">
        <f t="shared" si="163"/>
        <v>1.1821754424706094E-4</v>
      </c>
      <c r="AA1437">
        <f t="shared" si="158"/>
        <v>1.397538776780581E-8</v>
      </c>
    </row>
    <row r="1438" spans="17:27" x14ac:dyDescent="0.2">
      <c r="Q1438" s="2"/>
      <c r="S1438">
        <v>-1.1000000000000001E-3</v>
      </c>
      <c r="T1438">
        <v>-1.5056999999999999E-2</v>
      </c>
      <c r="U1438" s="2"/>
      <c r="V1438">
        <f t="shared" si="159"/>
        <v>2.9942999999999997E-2</v>
      </c>
      <c r="W1438">
        <f t="shared" si="160"/>
        <v>2.9543217544247061E-2</v>
      </c>
      <c r="X1438" s="2">
        <f t="shared" si="161"/>
        <v>1.4771608772123532E-2</v>
      </c>
      <c r="Y1438" s="2">
        <f t="shared" si="162"/>
        <v>1.4771608772123527E-2</v>
      </c>
      <c r="Z1438">
        <f t="shared" si="163"/>
        <v>-3.9978245575293669E-4</v>
      </c>
      <c r="AA1438">
        <f t="shared" si="158"/>
        <v>1.5982601192784879E-7</v>
      </c>
    </row>
    <row r="1439" spans="17:27" x14ac:dyDescent="0.2">
      <c r="Q1439" s="2"/>
      <c r="S1439">
        <v>-1.0989999999999999E-3</v>
      </c>
      <c r="T1439">
        <v>-1.4791199999999999E-2</v>
      </c>
      <c r="U1439" s="2"/>
      <c r="V1439">
        <f t="shared" si="159"/>
        <v>3.0208800000000001E-2</v>
      </c>
      <c r="W1439">
        <f t="shared" si="160"/>
        <v>2.9543217544247061E-2</v>
      </c>
      <c r="X1439" s="2">
        <f t="shared" si="161"/>
        <v>1.4771608772123532E-2</v>
      </c>
      <c r="Y1439" s="2">
        <f t="shared" si="162"/>
        <v>1.4771608772123527E-2</v>
      </c>
      <c r="Z1439">
        <f t="shared" si="163"/>
        <v>-6.6558245575294023E-4</v>
      </c>
      <c r="AA1439">
        <f t="shared" si="158"/>
        <v>4.4300000540611466E-7</v>
      </c>
    </row>
    <row r="1440" spans="17:27" x14ac:dyDescent="0.2">
      <c r="Q1440" s="2"/>
      <c r="S1440">
        <v>-1.098E-3</v>
      </c>
      <c r="T1440">
        <v>-1.48834E-2</v>
      </c>
      <c r="U1440" s="2"/>
      <c r="V1440">
        <f t="shared" si="159"/>
        <v>3.01166E-2</v>
      </c>
      <c r="W1440">
        <f t="shared" si="160"/>
        <v>2.9543217544247061E-2</v>
      </c>
      <c r="X1440" s="2">
        <f t="shared" si="161"/>
        <v>1.4771608772123532E-2</v>
      </c>
      <c r="Y1440" s="2">
        <f t="shared" si="162"/>
        <v>1.4771608772123527E-2</v>
      </c>
      <c r="Z1440">
        <f t="shared" si="163"/>
        <v>-5.7338245575293961E-4</v>
      </c>
      <c r="AA1440">
        <f t="shared" si="158"/>
        <v>3.2876744056527175E-7</v>
      </c>
    </row>
    <row r="1441" spans="17:27" x14ac:dyDescent="0.2">
      <c r="Q1441" s="2"/>
      <c r="S1441">
        <v>-1.0970000000000001E-3</v>
      </c>
      <c r="T1441">
        <v>-1.5418899999999999E-2</v>
      </c>
      <c r="U1441" s="2"/>
      <c r="V1441">
        <f t="shared" si="159"/>
        <v>2.9581099999999999E-2</v>
      </c>
      <c r="W1441">
        <f t="shared" si="160"/>
        <v>2.9543217544247061E-2</v>
      </c>
      <c r="X1441" s="2">
        <f t="shared" si="161"/>
        <v>1.4771608772123532E-2</v>
      </c>
      <c r="Y1441" s="2">
        <f t="shared" si="162"/>
        <v>1.4771608772123527E-2</v>
      </c>
      <c r="Z1441">
        <f t="shared" si="163"/>
        <v>-3.788245575293836E-5</v>
      </c>
      <c r="AA1441">
        <f t="shared" si="158"/>
        <v>1.4350804538733327E-9</v>
      </c>
    </row>
    <row r="1442" spans="17:27" x14ac:dyDescent="0.2">
      <c r="Q1442" s="2"/>
      <c r="S1442">
        <v>-1.096E-3</v>
      </c>
      <c r="T1442">
        <v>-1.4714400000000001E-2</v>
      </c>
      <c r="U1442" s="2"/>
      <c r="V1442">
        <f t="shared" si="159"/>
        <v>3.0285599999999996E-2</v>
      </c>
      <c r="W1442">
        <f t="shared" si="160"/>
        <v>2.9543217544247061E-2</v>
      </c>
      <c r="X1442" s="2">
        <f t="shared" si="161"/>
        <v>1.4771608772123532E-2</v>
      </c>
      <c r="Y1442" s="2">
        <f t="shared" si="162"/>
        <v>1.4771608772123527E-2</v>
      </c>
      <c r="Z1442">
        <f t="shared" si="163"/>
        <v>-7.4238245575293516E-4</v>
      </c>
      <c r="AA1442">
        <f t="shared" si="158"/>
        <v>5.5113171060975874E-7</v>
      </c>
    </row>
    <row r="1443" spans="17:27" x14ac:dyDescent="0.2">
      <c r="Q1443" s="2"/>
      <c r="S1443">
        <v>-1.0950000000000001E-3</v>
      </c>
      <c r="T1443">
        <v>-1.36867E-2</v>
      </c>
      <c r="U1443" s="2"/>
      <c r="V1443">
        <f t="shared" si="159"/>
        <v>3.1313300000000002E-2</v>
      </c>
      <c r="W1443">
        <f t="shared" si="160"/>
        <v>2.9543217544247061E-2</v>
      </c>
      <c r="X1443" s="2">
        <f t="shared" si="161"/>
        <v>1.4771608772123532E-2</v>
      </c>
      <c r="Y1443" s="2">
        <f t="shared" si="162"/>
        <v>1.4771608772123527E-2</v>
      </c>
      <c r="Z1443">
        <f t="shared" si="163"/>
        <v>-1.7700824557529415E-3</v>
      </c>
      <c r="AA1443">
        <f t="shared" si="158"/>
        <v>3.1331919001643644E-6</v>
      </c>
    </row>
    <row r="1444" spans="17:27" x14ac:dyDescent="0.2">
      <c r="Q1444" s="2"/>
      <c r="S1444">
        <v>-1.0939999999999999E-3</v>
      </c>
      <c r="T1444">
        <v>-1.39151E-2</v>
      </c>
      <c r="U1444" s="2"/>
      <c r="V1444">
        <f t="shared" si="159"/>
        <v>3.1084899999999999E-2</v>
      </c>
      <c r="W1444">
        <f t="shared" si="160"/>
        <v>2.9543217544247061E-2</v>
      </c>
      <c r="X1444" s="2">
        <f t="shared" si="161"/>
        <v>1.4771608772123532E-2</v>
      </c>
      <c r="Y1444" s="2">
        <f t="shared" si="162"/>
        <v>1.4771608772123527E-2</v>
      </c>
      <c r="Z1444">
        <f t="shared" si="163"/>
        <v>-1.5416824557529379E-3</v>
      </c>
      <c r="AA1444">
        <f t="shared" si="158"/>
        <v>2.3767847943764095E-6</v>
      </c>
    </row>
    <row r="1445" spans="17:27" x14ac:dyDescent="0.2">
      <c r="Q1445" s="2"/>
      <c r="S1445">
        <v>-1.093E-3</v>
      </c>
      <c r="T1445">
        <v>-1.49918E-2</v>
      </c>
      <c r="U1445" s="2"/>
      <c r="V1445">
        <f t="shared" si="159"/>
        <v>3.0008199999999999E-2</v>
      </c>
      <c r="W1445">
        <f t="shared" si="160"/>
        <v>2.9543217544247061E-2</v>
      </c>
      <c r="X1445" s="2">
        <f t="shared" si="161"/>
        <v>1.4771608772123532E-2</v>
      </c>
      <c r="Y1445" s="2">
        <f t="shared" si="162"/>
        <v>1.4771608772123527E-2</v>
      </c>
      <c r="Z1445">
        <f t="shared" si="163"/>
        <v>-4.6498245575293806E-4</v>
      </c>
      <c r="AA1445">
        <f t="shared" ref="AA1445:AA1508" si="164">Z1445^2</f>
        <v>2.1620868415803299E-7</v>
      </c>
    </row>
    <row r="1446" spans="17:27" x14ac:dyDescent="0.2">
      <c r="Q1446" s="2"/>
      <c r="S1446">
        <v>-1.0920000000000001E-3</v>
      </c>
      <c r="T1446">
        <v>-1.5635E-2</v>
      </c>
      <c r="U1446" s="2"/>
      <c r="V1446">
        <f t="shared" ref="V1446:V1509" si="165">T1446+$V$35</f>
        <v>2.9364999999999999E-2</v>
      </c>
      <c r="W1446">
        <f t="shared" ref="W1446:W1509" si="166">X1446+Y1446</f>
        <v>2.9543217544247061E-2</v>
      </c>
      <c r="X1446" s="2">
        <f t="shared" ref="X1446:X1509" si="167">$T$6*EXP(-4*LN(2)*((U1446-$T$8)^2)/($T$7^2))+$T$9</f>
        <v>1.4771608772123532E-2</v>
      </c>
      <c r="Y1446" s="2">
        <f t="shared" ref="Y1446:Y1509" si="168">$U$6*EXP(-4*LN(2)*((U1446-$U$8)^2)/($U$7^2))+$U$9</f>
        <v>1.4771608772123527E-2</v>
      </c>
      <c r="Z1446">
        <f t="shared" ref="Z1446:Z1509" si="169">W1446-V1446</f>
        <v>1.7821754424706196E-4</v>
      </c>
      <c r="AA1446">
        <f t="shared" si="164"/>
        <v>3.1761493077453484E-8</v>
      </c>
    </row>
    <row r="1447" spans="17:27" x14ac:dyDescent="0.2">
      <c r="Q1447" s="2"/>
      <c r="S1447">
        <v>-1.091E-3</v>
      </c>
      <c r="T1447">
        <v>-1.5384E-2</v>
      </c>
      <c r="U1447" s="2"/>
      <c r="V1447">
        <f t="shared" si="165"/>
        <v>2.9615999999999996E-2</v>
      </c>
      <c r="W1447">
        <f t="shared" si="166"/>
        <v>2.9543217544247061E-2</v>
      </c>
      <c r="X1447" s="2">
        <f t="shared" si="167"/>
        <v>1.4771608772123532E-2</v>
      </c>
      <c r="Y1447" s="2">
        <f t="shared" si="168"/>
        <v>1.4771608772123527E-2</v>
      </c>
      <c r="Z1447">
        <f t="shared" si="169"/>
        <v>-7.2782455752935793E-5</v>
      </c>
      <c r="AA1447">
        <f t="shared" si="164"/>
        <v>5.2972858654280561E-9</v>
      </c>
    </row>
    <row r="1448" spans="17:27" x14ac:dyDescent="0.2">
      <c r="Q1448" s="2"/>
      <c r="S1448">
        <v>-1.09E-3</v>
      </c>
      <c r="T1448">
        <v>-1.46789E-2</v>
      </c>
      <c r="U1448" s="2"/>
      <c r="V1448">
        <f t="shared" si="165"/>
        <v>3.0321099999999997E-2</v>
      </c>
      <c r="W1448">
        <f t="shared" si="166"/>
        <v>2.9543217544247061E-2</v>
      </c>
      <c r="X1448" s="2">
        <f t="shared" si="167"/>
        <v>1.4771608772123532E-2</v>
      </c>
      <c r="Y1448" s="2">
        <f t="shared" si="168"/>
        <v>1.4771608772123527E-2</v>
      </c>
      <c r="Z1448">
        <f t="shared" si="169"/>
        <v>-7.7788245575293596E-4</v>
      </c>
      <c r="AA1448">
        <f t="shared" si="164"/>
        <v>6.0510111496821843E-7</v>
      </c>
    </row>
    <row r="1449" spans="17:27" x14ac:dyDescent="0.2">
      <c r="Q1449" s="2"/>
      <c r="S1449">
        <v>-1.0889999999999999E-3</v>
      </c>
      <c r="T1449">
        <v>-1.4586E-2</v>
      </c>
      <c r="U1449" s="2"/>
      <c r="V1449">
        <f t="shared" si="165"/>
        <v>3.0413999999999997E-2</v>
      </c>
      <c r="W1449">
        <f t="shared" si="166"/>
        <v>2.9543217544247061E-2</v>
      </c>
      <c r="X1449" s="2">
        <f t="shared" si="167"/>
        <v>1.4771608772123532E-2</v>
      </c>
      <c r="Y1449" s="2">
        <f t="shared" si="168"/>
        <v>1.4771608772123527E-2</v>
      </c>
      <c r="Z1449">
        <f t="shared" si="169"/>
        <v>-8.7078245575293589E-4</v>
      </c>
      <c r="AA1449">
        <f t="shared" si="164"/>
        <v>7.5826208524711372E-7</v>
      </c>
    </row>
    <row r="1450" spans="17:27" x14ac:dyDescent="0.2">
      <c r="Q1450" s="2"/>
      <c r="S1450">
        <v>-1.088E-3</v>
      </c>
      <c r="T1450">
        <v>-1.52266E-2</v>
      </c>
      <c r="U1450" s="2"/>
      <c r="V1450">
        <f t="shared" si="165"/>
        <v>2.9773399999999998E-2</v>
      </c>
      <c r="W1450">
        <f t="shared" si="166"/>
        <v>2.9543217544247061E-2</v>
      </c>
      <c r="X1450" s="2">
        <f t="shared" si="167"/>
        <v>1.4771608772123532E-2</v>
      </c>
      <c r="Y1450" s="2">
        <f t="shared" si="168"/>
        <v>1.4771608772123527E-2</v>
      </c>
      <c r="Z1450">
        <f t="shared" si="169"/>
        <v>-2.3018245575293778E-4</v>
      </c>
      <c r="AA1450">
        <f t="shared" si="164"/>
        <v>5.2983962936453158E-8</v>
      </c>
    </row>
    <row r="1451" spans="17:27" x14ac:dyDescent="0.2">
      <c r="Q1451" s="2"/>
      <c r="S1451">
        <v>-1.0870000000000001E-3</v>
      </c>
      <c r="T1451">
        <v>-1.5723399999999998E-2</v>
      </c>
      <c r="U1451" s="2"/>
      <c r="V1451">
        <f t="shared" si="165"/>
        <v>2.92766E-2</v>
      </c>
      <c r="W1451">
        <f t="shared" si="166"/>
        <v>2.9543217544247061E-2</v>
      </c>
      <c r="X1451" s="2">
        <f t="shared" si="167"/>
        <v>1.4771608772123532E-2</v>
      </c>
      <c r="Y1451" s="2">
        <f t="shared" si="168"/>
        <v>1.4771608772123527E-2</v>
      </c>
      <c r="Z1451">
        <f t="shared" si="169"/>
        <v>2.6661754424706086E-4</v>
      </c>
      <c r="AA1451">
        <f t="shared" si="164"/>
        <v>7.1084914900333458E-8</v>
      </c>
    </row>
    <row r="1452" spans="17:27" x14ac:dyDescent="0.2">
      <c r="Q1452" s="2"/>
      <c r="S1452">
        <v>-1.0859999999999999E-3</v>
      </c>
      <c r="T1452">
        <v>-1.5588599999999999E-2</v>
      </c>
      <c r="U1452" s="2"/>
      <c r="V1452">
        <f t="shared" si="165"/>
        <v>2.9411399999999997E-2</v>
      </c>
      <c r="W1452">
        <f t="shared" si="166"/>
        <v>2.9543217544247061E-2</v>
      </c>
      <c r="X1452" s="2">
        <f t="shared" si="167"/>
        <v>1.4771608772123532E-2</v>
      </c>
      <c r="Y1452" s="2">
        <f t="shared" si="168"/>
        <v>1.4771608772123527E-2</v>
      </c>
      <c r="Z1452">
        <f t="shared" si="169"/>
        <v>1.3181754424706343E-4</v>
      </c>
      <c r="AA1452">
        <f t="shared" si="164"/>
        <v>1.7375864971326525E-8</v>
      </c>
    </row>
    <row r="1453" spans="17:27" x14ac:dyDescent="0.2">
      <c r="Q1453" s="2"/>
      <c r="S1453">
        <v>-1.085E-3</v>
      </c>
      <c r="T1453">
        <v>-1.5379500000000001E-2</v>
      </c>
      <c r="U1453" s="2"/>
      <c r="V1453">
        <f t="shared" si="165"/>
        <v>2.9620499999999998E-2</v>
      </c>
      <c r="W1453">
        <f t="shared" si="166"/>
        <v>2.9543217544247061E-2</v>
      </c>
      <c r="X1453" s="2">
        <f t="shared" si="167"/>
        <v>1.4771608772123532E-2</v>
      </c>
      <c r="Y1453" s="2">
        <f t="shared" si="168"/>
        <v>1.4771608772123527E-2</v>
      </c>
      <c r="Z1453">
        <f t="shared" si="169"/>
        <v>-7.7282455752936824E-5</v>
      </c>
      <c r="AA1453">
        <f t="shared" si="164"/>
        <v>5.9725779672046382E-9</v>
      </c>
    </row>
    <row r="1454" spans="17:27" x14ac:dyDescent="0.2">
      <c r="Q1454" s="2"/>
      <c r="S1454">
        <v>-1.0839999999999999E-3</v>
      </c>
      <c r="T1454">
        <v>-1.54653E-2</v>
      </c>
      <c r="U1454" s="2"/>
      <c r="V1454">
        <f t="shared" si="165"/>
        <v>2.9534699999999997E-2</v>
      </c>
      <c r="W1454">
        <f t="shared" si="166"/>
        <v>2.9543217544247061E-2</v>
      </c>
      <c r="X1454" s="2">
        <f t="shared" si="167"/>
        <v>1.4771608772123532E-2</v>
      </c>
      <c r="Y1454" s="2">
        <f t="shared" si="168"/>
        <v>1.4771608772123527E-2</v>
      </c>
      <c r="Z1454">
        <f t="shared" si="169"/>
        <v>8.5175442470636353E-6</v>
      </c>
      <c r="AA1454">
        <f t="shared" si="164"/>
        <v>7.2548560000686825E-11</v>
      </c>
    </row>
    <row r="1455" spans="17:27" x14ac:dyDescent="0.2">
      <c r="Q1455" s="2"/>
      <c r="S1455">
        <v>-1.083E-3</v>
      </c>
      <c r="T1455">
        <v>-1.6080799999999999E-2</v>
      </c>
      <c r="U1455" s="2"/>
      <c r="V1455">
        <f t="shared" si="165"/>
        <v>2.8919199999999999E-2</v>
      </c>
      <c r="W1455">
        <f t="shared" si="166"/>
        <v>2.9543217544247061E-2</v>
      </c>
      <c r="X1455" s="2">
        <f t="shared" si="167"/>
        <v>1.4771608772123532E-2</v>
      </c>
      <c r="Y1455" s="2">
        <f t="shared" si="168"/>
        <v>1.4771608772123527E-2</v>
      </c>
      <c r="Z1455">
        <f t="shared" si="169"/>
        <v>6.2401754424706163E-4</v>
      </c>
      <c r="AA1455">
        <f t="shared" si="164"/>
        <v>3.8939789552813353E-7</v>
      </c>
    </row>
    <row r="1456" spans="17:27" x14ac:dyDescent="0.2">
      <c r="Q1456" s="2"/>
      <c r="S1456">
        <v>-1.0820000000000001E-3</v>
      </c>
      <c r="T1456">
        <v>-1.62782E-2</v>
      </c>
      <c r="U1456" s="2"/>
      <c r="V1456">
        <f t="shared" si="165"/>
        <v>2.8721799999999999E-2</v>
      </c>
      <c r="W1456">
        <f t="shared" si="166"/>
        <v>2.9543217544247061E-2</v>
      </c>
      <c r="X1456" s="2">
        <f t="shared" si="167"/>
        <v>1.4771608772123532E-2</v>
      </c>
      <c r="Y1456" s="2">
        <f t="shared" si="168"/>
        <v>1.4771608772123527E-2</v>
      </c>
      <c r="Z1456">
        <f t="shared" si="169"/>
        <v>8.2141754424706198E-4</v>
      </c>
      <c r="AA1456">
        <f t="shared" si="164"/>
        <v>6.7472678199687406E-7</v>
      </c>
    </row>
    <row r="1457" spans="17:27" x14ac:dyDescent="0.2">
      <c r="Q1457" s="2"/>
      <c r="S1457">
        <v>-1.0809999999999999E-3</v>
      </c>
      <c r="T1457">
        <v>-1.5778899999999998E-2</v>
      </c>
      <c r="U1457" s="2"/>
      <c r="V1457">
        <f t="shared" si="165"/>
        <v>2.92211E-2</v>
      </c>
      <c r="W1457">
        <f t="shared" si="166"/>
        <v>2.9543217544247061E-2</v>
      </c>
      <c r="X1457" s="2">
        <f t="shared" si="167"/>
        <v>1.4771608772123532E-2</v>
      </c>
      <c r="Y1457" s="2">
        <f t="shared" si="168"/>
        <v>1.4771608772123527E-2</v>
      </c>
      <c r="Z1457">
        <f t="shared" si="169"/>
        <v>3.2211754424706085E-4</v>
      </c>
      <c r="AA1457">
        <f t="shared" si="164"/>
        <v>1.037597123117572E-7</v>
      </c>
    </row>
    <row r="1458" spans="17:27" x14ac:dyDescent="0.2">
      <c r="Q1458" s="2"/>
      <c r="S1458">
        <v>-1.08E-3</v>
      </c>
      <c r="T1458">
        <v>-1.49905E-2</v>
      </c>
      <c r="U1458" s="2"/>
      <c r="V1458">
        <f t="shared" si="165"/>
        <v>3.0009499999999998E-2</v>
      </c>
      <c r="W1458">
        <f t="shared" si="166"/>
        <v>2.9543217544247061E-2</v>
      </c>
      <c r="X1458" s="2">
        <f t="shared" si="167"/>
        <v>1.4771608772123532E-2</v>
      </c>
      <c r="Y1458" s="2">
        <f t="shared" si="168"/>
        <v>1.4771608772123527E-2</v>
      </c>
      <c r="Z1458">
        <f t="shared" si="169"/>
        <v>-4.6628245575293728E-4</v>
      </c>
      <c r="AA1458">
        <f t="shared" si="164"/>
        <v>2.1741932854298991E-7</v>
      </c>
    </row>
    <row r="1459" spans="17:27" x14ac:dyDescent="0.2">
      <c r="Q1459" s="2"/>
      <c r="S1459">
        <v>-1.0790000000000001E-3</v>
      </c>
      <c r="T1459">
        <v>-1.4577E-2</v>
      </c>
      <c r="U1459" s="2"/>
      <c r="V1459">
        <f t="shared" si="165"/>
        <v>3.0422999999999999E-2</v>
      </c>
      <c r="W1459">
        <f t="shared" si="166"/>
        <v>2.9543217544247061E-2</v>
      </c>
      <c r="X1459" s="2">
        <f t="shared" si="167"/>
        <v>1.4771608772123532E-2</v>
      </c>
      <c r="Y1459" s="2">
        <f t="shared" si="168"/>
        <v>1.4771608772123527E-2</v>
      </c>
      <c r="Z1459">
        <f t="shared" si="169"/>
        <v>-8.7978245575293795E-4</v>
      </c>
      <c r="AA1459">
        <f t="shared" si="164"/>
        <v>7.7401716945067028E-7</v>
      </c>
    </row>
    <row r="1460" spans="17:27" x14ac:dyDescent="0.2">
      <c r="Q1460" s="2"/>
      <c r="S1460">
        <v>-1.078E-3</v>
      </c>
      <c r="T1460">
        <v>-1.41583E-2</v>
      </c>
      <c r="U1460" s="2"/>
      <c r="V1460">
        <f t="shared" si="165"/>
        <v>3.08417E-2</v>
      </c>
      <c r="W1460">
        <f t="shared" si="166"/>
        <v>2.9543217544247061E-2</v>
      </c>
      <c r="X1460" s="2">
        <f t="shared" si="167"/>
        <v>1.4771608772123532E-2</v>
      </c>
      <c r="Y1460" s="2">
        <f t="shared" si="168"/>
        <v>1.4771608772123527E-2</v>
      </c>
      <c r="Z1460">
        <f t="shared" si="169"/>
        <v>-1.298482455752939E-3</v>
      </c>
      <c r="AA1460">
        <f t="shared" si="164"/>
        <v>1.6860566878981831E-6</v>
      </c>
    </row>
    <row r="1461" spans="17:27" x14ac:dyDescent="0.2">
      <c r="Q1461" s="2"/>
      <c r="S1461">
        <v>-1.077E-3</v>
      </c>
      <c r="T1461">
        <v>-1.35389E-2</v>
      </c>
      <c r="U1461" s="2"/>
      <c r="V1461">
        <f t="shared" si="165"/>
        <v>3.1461099999999999E-2</v>
      </c>
      <c r="W1461">
        <f t="shared" si="166"/>
        <v>2.9543217544247061E-2</v>
      </c>
      <c r="X1461" s="2">
        <f t="shared" si="167"/>
        <v>1.4771608772123532E-2</v>
      </c>
      <c r="Y1461" s="2">
        <f t="shared" si="168"/>
        <v>1.4771608772123527E-2</v>
      </c>
      <c r="Z1461">
        <f t="shared" si="169"/>
        <v>-1.9178824557529381E-3</v>
      </c>
      <c r="AA1461">
        <f t="shared" si="164"/>
        <v>3.6782731140849207E-6</v>
      </c>
    </row>
    <row r="1462" spans="17:27" x14ac:dyDescent="0.2">
      <c r="Q1462" s="2"/>
      <c r="S1462">
        <v>-1.0759999999999999E-3</v>
      </c>
      <c r="T1462">
        <v>-1.28377E-2</v>
      </c>
      <c r="U1462" s="2"/>
      <c r="V1462">
        <f t="shared" si="165"/>
        <v>3.2162299999999998E-2</v>
      </c>
      <c r="W1462">
        <f t="shared" si="166"/>
        <v>2.9543217544247061E-2</v>
      </c>
      <c r="X1462" s="2">
        <f t="shared" si="167"/>
        <v>1.4771608772123532E-2</v>
      </c>
      <c r="Y1462" s="2">
        <f t="shared" si="168"/>
        <v>1.4771608772123527E-2</v>
      </c>
      <c r="Z1462">
        <f t="shared" si="169"/>
        <v>-2.6190824557529371E-3</v>
      </c>
      <c r="AA1462">
        <f t="shared" si="164"/>
        <v>6.8595929100328355E-6</v>
      </c>
    </row>
    <row r="1463" spans="17:27" x14ac:dyDescent="0.2">
      <c r="Q1463" s="2"/>
      <c r="S1463">
        <v>-1.075E-3</v>
      </c>
      <c r="T1463">
        <v>-1.33957E-2</v>
      </c>
      <c r="U1463" s="2"/>
      <c r="V1463">
        <f t="shared" si="165"/>
        <v>3.1604300000000002E-2</v>
      </c>
      <c r="W1463">
        <f t="shared" si="166"/>
        <v>2.9543217544247061E-2</v>
      </c>
      <c r="X1463" s="2">
        <f t="shared" si="167"/>
        <v>1.4771608772123532E-2</v>
      </c>
      <c r="Y1463" s="2">
        <f t="shared" si="168"/>
        <v>1.4771608772123527E-2</v>
      </c>
      <c r="Z1463">
        <f t="shared" si="169"/>
        <v>-2.0610824557529411E-3</v>
      </c>
      <c r="AA1463">
        <f t="shared" si="164"/>
        <v>4.2480608894125744E-6</v>
      </c>
    </row>
    <row r="1464" spans="17:27" x14ac:dyDescent="0.2">
      <c r="Q1464" s="2"/>
      <c r="S1464">
        <v>-1.0740000000000001E-3</v>
      </c>
      <c r="T1464">
        <v>-1.4526000000000001E-2</v>
      </c>
      <c r="U1464" s="2"/>
      <c r="V1464">
        <f t="shared" si="165"/>
        <v>3.0473999999999998E-2</v>
      </c>
      <c r="W1464">
        <f t="shared" si="166"/>
        <v>2.9543217544247061E-2</v>
      </c>
      <c r="X1464" s="2">
        <f t="shared" si="167"/>
        <v>1.4771608772123532E-2</v>
      </c>
      <c r="Y1464" s="2">
        <f t="shared" si="168"/>
        <v>1.4771608772123527E-2</v>
      </c>
      <c r="Z1464">
        <f t="shared" si="169"/>
        <v>-9.3078245575293692E-4</v>
      </c>
      <c r="AA1464">
        <f t="shared" si="164"/>
        <v>8.6635597993746796E-7</v>
      </c>
    </row>
    <row r="1465" spans="17:27" x14ac:dyDescent="0.2">
      <c r="Q1465" s="2"/>
      <c r="S1465">
        <v>-1.073E-3</v>
      </c>
      <c r="T1465">
        <v>-1.5378899999999999E-2</v>
      </c>
      <c r="U1465" s="2"/>
      <c r="V1465">
        <f t="shared" si="165"/>
        <v>2.9621099999999997E-2</v>
      </c>
      <c r="W1465">
        <f t="shared" si="166"/>
        <v>2.9543217544247061E-2</v>
      </c>
      <c r="X1465" s="2">
        <f t="shared" si="167"/>
        <v>1.4771608772123532E-2</v>
      </c>
      <c r="Y1465" s="2">
        <f t="shared" si="168"/>
        <v>1.4771608772123527E-2</v>
      </c>
      <c r="Z1465">
        <f t="shared" si="169"/>
        <v>-7.788245575293673E-5</v>
      </c>
      <c r="AA1465">
        <f t="shared" si="164"/>
        <v>6.0656769141081476E-9</v>
      </c>
    </row>
    <row r="1466" spans="17:27" x14ac:dyDescent="0.2">
      <c r="Q1466" s="2"/>
      <c r="S1466">
        <v>-1.072E-3</v>
      </c>
      <c r="T1466">
        <v>-1.5193099999999999E-2</v>
      </c>
      <c r="U1466" s="2"/>
      <c r="V1466">
        <f t="shared" si="165"/>
        <v>2.9806899999999997E-2</v>
      </c>
      <c r="W1466">
        <f t="shared" si="166"/>
        <v>2.9543217544247061E-2</v>
      </c>
      <c r="X1466" s="2">
        <f t="shared" si="167"/>
        <v>1.4771608772123532E-2</v>
      </c>
      <c r="Y1466" s="2">
        <f t="shared" si="168"/>
        <v>1.4771608772123527E-2</v>
      </c>
      <c r="Z1466">
        <f t="shared" si="169"/>
        <v>-2.6368245575293658E-4</v>
      </c>
      <c r="AA1466">
        <f t="shared" si="164"/>
        <v>6.9528437471899362E-8</v>
      </c>
    </row>
    <row r="1467" spans="17:27" x14ac:dyDescent="0.2">
      <c r="Q1467" s="2"/>
      <c r="S1467">
        <v>-1.0709999999999999E-3</v>
      </c>
      <c r="T1467">
        <v>-1.4442099999999999E-2</v>
      </c>
      <c r="U1467" s="2"/>
      <c r="V1467">
        <f t="shared" si="165"/>
        <v>3.0557899999999999E-2</v>
      </c>
      <c r="W1467">
        <f t="shared" si="166"/>
        <v>2.9543217544247061E-2</v>
      </c>
      <c r="X1467" s="2">
        <f t="shared" si="167"/>
        <v>1.4771608772123532E-2</v>
      </c>
      <c r="Y1467" s="2">
        <f t="shared" si="168"/>
        <v>1.4771608772123527E-2</v>
      </c>
      <c r="Z1467">
        <f t="shared" si="169"/>
        <v>-1.0146824557529383E-3</v>
      </c>
      <c r="AA1467">
        <f t="shared" si="164"/>
        <v>1.0295804860128135E-6</v>
      </c>
    </row>
    <row r="1468" spans="17:27" x14ac:dyDescent="0.2">
      <c r="Q1468" s="2"/>
      <c r="S1468">
        <v>-1.07E-3</v>
      </c>
      <c r="T1468">
        <v>-1.4697E-2</v>
      </c>
      <c r="U1468" s="2"/>
      <c r="V1468">
        <f t="shared" si="165"/>
        <v>3.0302999999999997E-2</v>
      </c>
      <c r="W1468">
        <f t="shared" si="166"/>
        <v>2.9543217544247061E-2</v>
      </c>
      <c r="X1468" s="2">
        <f t="shared" si="167"/>
        <v>1.4771608772123532E-2</v>
      </c>
      <c r="Y1468" s="2">
        <f t="shared" si="168"/>
        <v>1.4771608772123527E-2</v>
      </c>
      <c r="Z1468">
        <f t="shared" si="169"/>
        <v>-7.597824557529359E-4</v>
      </c>
      <c r="AA1468">
        <f t="shared" si="164"/>
        <v>5.7726938006996202E-7</v>
      </c>
    </row>
    <row r="1469" spans="17:27" x14ac:dyDescent="0.2">
      <c r="Q1469" s="2"/>
      <c r="S1469">
        <v>-1.0690000000000001E-3</v>
      </c>
      <c r="T1469">
        <v>-1.50989E-2</v>
      </c>
      <c r="U1469" s="2"/>
      <c r="V1469">
        <f t="shared" si="165"/>
        <v>2.99011E-2</v>
      </c>
      <c r="W1469">
        <f t="shared" si="166"/>
        <v>2.9543217544247061E-2</v>
      </c>
      <c r="X1469" s="2">
        <f t="shared" si="167"/>
        <v>1.4771608772123532E-2</v>
      </c>
      <c r="Y1469" s="2">
        <f t="shared" si="168"/>
        <v>1.4771608772123527E-2</v>
      </c>
      <c r="Z1469">
        <f t="shared" si="169"/>
        <v>-3.578824557529392E-4</v>
      </c>
      <c r="AA1469">
        <f t="shared" si="164"/>
        <v>1.2807985213575449E-7</v>
      </c>
    </row>
    <row r="1470" spans="17:27" x14ac:dyDescent="0.2">
      <c r="Q1470" s="2"/>
      <c r="S1470">
        <v>-1.0679999999999999E-3</v>
      </c>
      <c r="T1470">
        <v>-1.5199499999999999E-2</v>
      </c>
      <c r="U1470" s="2"/>
      <c r="V1470">
        <f t="shared" si="165"/>
        <v>2.9800500000000001E-2</v>
      </c>
      <c r="W1470">
        <f t="shared" si="166"/>
        <v>2.9543217544247061E-2</v>
      </c>
      <c r="X1470" s="2">
        <f t="shared" si="167"/>
        <v>1.4771608772123532E-2</v>
      </c>
      <c r="Y1470" s="2">
        <f t="shared" si="168"/>
        <v>1.4771608772123527E-2</v>
      </c>
      <c r="Z1470">
        <f t="shared" si="169"/>
        <v>-2.572824557529399E-4</v>
      </c>
      <c r="AA1470">
        <f t="shared" si="164"/>
        <v>6.619426203826347E-8</v>
      </c>
    </row>
    <row r="1471" spans="17:27" x14ac:dyDescent="0.2">
      <c r="Q1471" s="2"/>
      <c r="S1471">
        <v>-1.067E-3</v>
      </c>
      <c r="T1471">
        <v>-1.49441E-2</v>
      </c>
      <c r="U1471" s="2"/>
      <c r="V1471">
        <f t="shared" si="165"/>
        <v>3.0055899999999997E-2</v>
      </c>
      <c r="W1471">
        <f t="shared" si="166"/>
        <v>2.9543217544247061E-2</v>
      </c>
      <c r="X1471" s="2">
        <f t="shared" si="167"/>
        <v>1.4771608772123532E-2</v>
      </c>
      <c r="Y1471" s="2">
        <f t="shared" si="168"/>
        <v>1.4771608772123527E-2</v>
      </c>
      <c r="Z1471">
        <f t="shared" si="169"/>
        <v>-5.1268245575293581E-4</v>
      </c>
      <c r="AA1471">
        <f t="shared" si="164"/>
        <v>2.62843300436861E-7</v>
      </c>
    </row>
    <row r="1472" spans="17:27" x14ac:dyDescent="0.2">
      <c r="Q1472" s="2"/>
      <c r="S1472">
        <v>-1.0660000000000001E-3</v>
      </c>
      <c r="T1472">
        <v>-1.4900800000000001E-2</v>
      </c>
      <c r="U1472" s="2"/>
      <c r="V1472">
        <f t="shared" si="165"/>
        <v>3.00992E-2</v>
      </c>
      <c r="W1472">
        <f t="shared" si="166"/>
        <v>2.9543217544247061E-2</v>
      </c>
      <c r="X1472" s="2">
        <f t="shared" si="167"/>
        <v>1.4771608772123532E-2</v>
      </c>
      <c r="Y1472" s="2">
        <f t="shared" si="168"/>
        <v>1.4771608772123527E-2</v>
      </c>
      <c r="Z1472">
        <f t="shared" si="169"/>
        <v>-5.5598245575293886E-4</v>
      </c>
      <c r="AA1472">
        <f t="shared" si="164"/>
        <v>3.0911649110506865E-7</v>
      </c>
    </row>
    <row r="1473" spans="17:27" x14ac:dyDescent="0.2">
      <c r="Q1473" s="2"/>
      <c r="S1473">
        <v>-1.065E-3</v>
      </c>
      <c r="T1473">
        <v>-1.5052400000000001E-2</v>
      </c>
      <c r="U1473" s="2"/>
      <c r="V1473">
        <f t="shared" si="165"/>
        <v>2.9947599999999998E-2</v>
      </c>
      <c r="W1473">
        <f t="shared" si="166"/>
        <v>2.9543217544247061E-2</v>
      </c>
      <c r="X1473" s="2">
        <f t="shared" si="167"/>
        <v>1.4771608772123532E-2</v>
      </c>
      <c r="Y1473" s="2">
        <f t="shared" si="168"/>
        <v>1.4771608772123527E-2</v>
      </c>
      <c r="Z1473">
        <f t="shared" si="169"/>
        <v>-4.0438245575293713E-4</v>
      </c>
      <c r="AA1473">
        <f t="shared" si="164"/>
        <v>1.6352517052077617E-7</v>
      </c>
    </row>
    <row r="1474" spans="17:27" x14ac:dyDescent="0.2">
      <c r="Q1474" s="2"/>
      <c r="S1474">
        <v>-1.0640000000000001E-3</v>
      </c>
      <c r="T1474">
        <v>-1.54202E-2</v>
      </c>
      <c r="U1474" s="2"/>
      <c r="V1474">
        <f t="shared" si="165"/>
        <v>2.9579799999999996E-2</v>
      </c>
      <c r="W1474">
        <f t="shared" si="166"/>
        <v>2.9543217544247061E-2</v>
      </c>
      <c r="X1474" s="2">
        <f t="shared" si="167"/>
        <v>1.4771608772123532E-2</v>
      </c>
      <c r="Y1474" s="2">
        <f t="shared" si="168"/>
        <v>1.4771608772123527E-2</v>
      </c>
      <c r="Z1474">
        <f t="shared" si="169"/>
        <v>-3.6582455752935672E-5</v>
      </c>
      <c r="AA1474">
        <f t="shared" si="164"/>
        <v>1.3382760689154962E-9</v>
      </c>
    </row>
    <row r="1475" spans="17:27" x14ac:dyDescent="0.2">
      <c r="Q1475" s="2"/>
      <c r="S1475">
        <v>-1.0629999999999999E-3</v>
      </c>
      <c r="T1475">
        <v>-1.5649199999999999E-2</v>
      </c>
      <c r="U1475" s="2"/>
      <c r="V1475">
        <f t="shared" si="165"/>
        <v>2.93508E-2</v>
      </c>
      <c r="W1475">
        <f t="shared" si="166"/>
        <v>2.9543217544247061E-2</v>
      </c>
      <c r="X1475" s="2">
        <f t="shared" si="167"/>
        <v>1.4771608772123532E-2</v>
      </c>
      <c r="Y1475" s="2">
        <f t="shared" si="168"/>
        <v>1.4771608772123527E-2</v>
      </c>
      <c r="Z1475">
        <f t="shared" si="169"/>
        <v>1.924175442470609E-4</v>
      </c>
      <c r="AA1475">
        <f t="shared" si="164"/>
        <v>3.7024511334069638E-8</v>
      </c>
    </row>
    <row r="1476" spans="17:27" x14ac:dyDescent="0.2">
      <c r="Q1476" s="2"/>
      <c r="S1476">
        <v>-1.062E-3</v>
      </c>
      <c r="T1476">
        <v>-1.50557E-2</v>
      </c>
      <c r="U1476" s="2"/>
      <c r="V1476">
        <f t="shared" si="165"/>
        <v>2.99443E-2</v>
      </c>
      <c r="W1476">
        <f t="shared" si="166"/>
        <v>2.9543217544247061E-2</v>
      </c>
      <c r="X1476" s="2">
        <f t="shared" si="167"/>
        <v>1.4771608772123532E-2</v>
      </c>
      <c r="Y1476" s="2">
        <f t="shared" si="168"/>
        <v>1.4771608772123527E-2</v>
      </c>
      <c r="Z1476">
        <f t="shared" si="169"/>
        <v>-4.0108245575293938E-4</v>
      </c>
      <c r="AA1476">
        <f t="shared" si="164"/>
        <v>1.6086713631280858E-7</v>
      </c>
    </row>
    <row r="1477" spans="17:27" x14ac:dyDescent="0.2">
      <c r="Q1477" s="2"/>
      <c r="S1477">
        <v>-1.0610000000000001E-3</v>
      </c>
      <c r="T1477">
        <v>-1.4640800000000001E-2</v>
      </c>
      <c r="U1477" s="2"/>
      <c r="V1477">
        <f t="shared" si="165"/>
        <v>3.0359199999999996E-2</v>
      </c>
      <c r="W1477">
        <f t="shared" si="166"/>
        <v>2.9543217544247061E-2</v>
      </c>
      <c r="X1477" s="2">
        <f t="shared" si="167"/>
        <v>1.4771608772123532E-2</v>
      </c>
      <c r="Y1477" s="2">
        <f t="shared" si="168"/>
        <v>1.4771608772123527E-2</v>
      </c>
      <c r="Z1477">
        <f t="shared" si="169"/>
        <v>-8.1598245575293521E-4</v>
      </c>
      <c r="AA1477">
        <f t="shared" si="164"/>
        <v>6.6582736809659088E-7</v>
      </c>
    </row>
    <row r="1478" spans="17:27" x14ac:dyDescent="0.2">
      <c r="Q1478" s="2"/>
      <c r="S1478">
        <v>-1.06E-3</v>
      </c>
      <c r="T1478">
        <v>-1.4197E-2</v>
      </c>
      <c r="U1478" s="2"/>
      <c r="V1478">
        <f t="shared" si="165"/>
        <v>3.0802999999999997E-2</v>
      </c>
      <c r="W1478">
        <f t="shared" si="166"/>
        <v>2.9543217544247061E-2</v>
      </c>
      <c r="X1478" s="2">
        <f t="shared" si="167"/>
        <v>1.4771608772123532E-2</v>
      </c>
      <c r="Y1478" s="2">
        <f t="shared" si="168"/>
        <v>1.4771608772123527E-2</v>
      </c>
      <c r="Z1478">
        <f t="shared" si="169"/>
        <v>-1.2597824557529363E-3</v>
      </c>
      <c r="AA1478">
        <f t="shared" si="164"/>
        <v>1.587051835822899E-6</v>
      </c>
    </row>
    <row r="1479" spans="17:27" x14ac:dyDescent="0.2">
      <c r="Q1479" s="2"/>
      <c r="S1479">
        <v>-1.059E-3</v>
      </c>
      <c r="T1479">
        <v>-1.41957E-2</v>
      </c>
      <c r="U1479" s="2"/>
      <c r="V1479">
        <f t="shared" si="165"/>
        <v>3.08043E-2</v>
      </c>
      <c r="W1479">
        <f t="shared" si="166"/>
        <v>2.9543217544247061E-2</v>
      </c>
      <c r="X1479" s="2">
        <f t="shared" si="167"/>
        <v>1.4771608772123532E-2</v>
      </c>
      <c r="Y1479" s="2">
        <f t="shared" si="168"/>
        <v>1.4771608772123527E-2</v>
      </c>
      <c r="Z1479">
        <f t="shared" si="169"/>
        <v>-1.261082455752939E-3</v>
      </c>
      <c r="AA1479">
        <f t="shared" si="164"/>
        <v>1.5903289602078634E-6</v>
      </c>
    </row>
    <row r="1480" spans="17:27" x14ac:dyDescent="0.2">
      <c r="Q1480" s="2"/>
      <c r="S1480">
        <v>-1.0579999999999999E-3</v>
      </c>
      <c r="T1480">
        <v>-1.43234E-2</v>
      </c>
      <c r="U1480" s="2"/>
      <c r="V1480">
        <f t="shared" si="165"/>
        <v>3.0676599999999998E-2</v>
      </c>
      <c r="W1480">
        <f t="shared" si="166"/>
        <v>2.9543217544247061E-2</v>
      </c>
      <c r="X1480" s="2">
        <f t="shared" si="167"/>
        <v>1.4771608772123532E-2</v>
      </c>
      <c r="Y1480" s="2">
        <f t="shared" si="168"/>
        <v>1.4771608772123527E-2</v>
      </c>
      <c r="Z1480">
        <f t="shared" si="169"/>
        <v>-1.1333824557529376E-3</v>
      </c>
      <c r="AA1480">
        <f t="shared" si="164"/>
        <v>1.2845557910085597E-6</v>
      </c>
    </row>
    <row r="1481" spans="17:27" x14ac:dyDescent="0.2">
      <c r="Q1481" s="2"/>
      <c r="S1481">
        <v>-1.057E-3</v>
      </c>
      <c r="T1481">
        <v>-1.4775699999999999E-2</v>
      </c>
      <c r="U1481" s="2"/>
      <c r="V1481">
        <f t="shared" si="165"/>
        <v>3.0224299999999999E-2</v>
      </c>
      <c r="W1481">
        <f t="shared" si="166"/>
        <v>2.9543217544247061E-2</v>
      </c>
      <c r="X1481" s="2">
        <f t="shared" si="167"/>
        <v>1.4771608772123532E-2</v>
      </c>
      <c r="Y1481" s="2">
        <f t="shared" si="168"/>
        <v>1.4771608772123527E-2</v>
      </c>
      <c r="Z1481">
        <f t="shared" si="169"/>
        <v>-6.8108245575293838E-4</v>
      </c>
      <c r="AA1481">
        <f t="shared" si="164"/>
        <v>4.6387331153445326E-7</v>
      </c>
    </row>
    <row r="1482" spans="17:27" x14ac:dyDescent="0.2">
      <c r="Q1482" s="2"/>
      <c r="S1482">
        <v>-1.0560000000000001E-3</v>
      </c>
      <c r="T1482">
        <v>-1.50279E-2</v>
      </c>
      <c r="U1482" s="2"/>
      <c r="V1482">
        <f t="shared" si="165"/>
        <v>2.9972099999999998E-2</v>
      </c>
      <c r="W1482">
        <f t="shared" si="166"/>
        <v>2.9543217544247061E-2</v>
      </c>
      <c r="X1482" s="2">
        <f t="shared" si="167"/>
        <v>1.4771608772123532E-2</v>
      </c>
      <c r="Y1482" s="2">
        <f t="shared" si="168"/>
        <v>1.4771608772123527E-2</v>
      </c>
      <c r="Z1482">
        <f t="shared" si="169"/>
        <v>-4.2888245575293735E-4</v>
      </c>
      <c r="AA1482">
        <f t="shared" si="164"/>
        <v>1.8394016085267026E-7</v>
      </c>
    </row>
    <row r="1483" spans="17:27" x14ac:dyDescent="0.2">
      <c r="Q1483" s="2"/>
      <c r="S1483">
        <v>-1.0549999999999999E-3</v>
      </c>
      <c r="T1483">
        <v>-1.56189E-2</v>
      </c>
      <c r="U1483" s="2"/>
      <c r="V1483">
        <f t="shared" si="165"/>
        <v>2.93811E-2</v>
      </c>
      <c r="W1483">
        <f t="shared" si="166"/>
        <v>2.9543217544247061E-2</v>
      </c>
      <c r="X1483" s="2">
        <f t="shared" si="167"/>
        <v>1.4771608772123532E-2</v>
      </c>
      <c r="Y1483" s="2">
        <f t="shared" si="168"/>
        <v>1.4771608772123527E-2</v>
      </c>
      <c r="Z1483">
        <f t="shared" si="169"/>
        <v>1.6211754424706043E-4</v>
      </c>
      <c r="AA1483">
        <f t="shared" si="164"/>
        <v>2.6282098152697596E-8</v>
      </c>
    </row>
    <row r="1484" spans="17:27" x14ac:dyDescent="0.2">
      <c r="Q1484" s="2"/>
      <c r="S1484">
        <v>-1.054E-3</v>
      </c>
      <c r="T1484">
        <v>-1.5731800000000001E-2</v>
      </c>
      <c r="U1484" s="2"/>
      <c r="V1484">
        <f t="shared" si="165"/>
        <v>2.9268199999999998E-2</v>
      </c>
      <c r="W1484">
        <f t="shared" si="166"/>
        <v>2.9543217544247061E-2</v>
      </c>
      <c r="X1484" s="2">
        <f t="shared" si="167"/>
        <v>1.4771608772123532E-2</v>
      </c>
      <c r="Y1484" s="2">
        <f t="shared" si="168"/>
        <v>1.4771608772123527E-2</v>
      </c>
      <c r="Z1484">
        <f t="shared" si="169"/>
        <v>2.7501754424706301E-4</v>
      </c>
      <c r="AA1484">
        <f t="shared" si="164"/>
        <v>7.5634649643685257E-8</v>
      </c>
    </row>
    <row r="1485" spans="17:27" x14ac:dyDescent="0.2">
      <c r="Q1485" s="2"/>
      <c r="S1485">
        <v>-1.0529999999999999E-3</v>
      </c>
      <c r="T1485">
        <v>-1.6089200000000001E-2</v>
      </c>
      <c r="U1485" s="2"/>
      <c r="V1485">
        <f t="shared" si="165"/>
        <v>2.8910799999999997E-2</v>
      </c>
      <c r="W1485">
        <f t="shared" si="166"/>
        <v>2.9543217544247061E-2</v>
      </c>
      <c r="X1485" s="2">
        <f t="shared" si="167"/>
        <v>1.4771608772123532E-2</v>
      </c>
      <c r="Y1485" s="2">
        <f t="shared" si="168"/>
        <v>1.4771608772123527E-2</v>
      </c>
      <c r="Z1485">
        <f t="shared" si="169"/>
        <v>6.3241754424706378E-4</v>
      </c>
      <c r="AA1485">
        <f t="shared" si="164"/>
        <v>3.9995195027148688E-7</v>
      </c>
    </row>
    <row r="1486" spans="17:27" x14ac:dyDescent="0.2">
      <c r="Q1486" s="2"/>
      <c r="S1486">
        <v>-1.052E-3</v>
      </c>
      <c r="T1486">
        <v>-1.58324E-2</v>
      </c>
      <c r="U1486" s="2"/>
      <c r="V1486">
        <f t="shared" si="165"/>
        <v>2.9167599999999998E-2</v>
      </c>
      <c r="W1486">
        <f t="shared" si="166"/>
        <v>2.9543217544247061E-2</v>
      </c>
      <c r="X1486" s="2">
        <f t="shared" si="167"/>
        <v>1.4771608772123532E-2</v>
      </c>
      <c r="Y1486" s="2">
        <f t="shared" si="168"/>
        <v>1.4771608772123527E-2</v>
      </c>
      <c r="Z1486">
        <f t="shared" si="169"/>
        <v>3.7561754424706231E-4</v>
      </c>
      <c r="AA1486">
        <f t="shared" si="164"/>
        <v>1.4108853954619381E-7</v>
      </c>
    </row>
    <row r="1487" spans="17:27" x14ac:dyDescent="0.2">
      <c r="Q1487" s="2"/>
      <c r="S1487">
        <v>-1.0510000000000001E-3</v>
      </c>
      <c r="T1487">
        <v>-1.55105E-2</v>
      </c>
      <c r="U1487" s="2"/>
      <c r="V1487">
        <f t="shared" si="165"/>
        <v>2.9489499999999998E-2</v>
      </c>
      <c r="W1487">
        <f t="shared" si="166"/>
        <v>2.9543217544247061E-2</v>
      </c>
      <c r="X1487" s="2">
        <f t="shared" si="167"/>
        <v>1.4771608772123532E-2</v>
      </c>
      <c r="Y1487" s="2">
        <f t="shared" si="168"/>
        <v>1.4771608772123527E-2</v>
      </c>
      <c r="Z1487">
        <f t="shared" si="169"/>
        <v>5.3717544247062349E-5</v>
      </c>
      <c r="AA1487">
        <f t="shared" si="164"/>
        <v>2.8855745599351011E-9</v>
      </c>
    </row>
    <row r="1488" spans="17:27" x14ac:dyDescent="0.2">
      <c r="Q1488" s="2"/>
      <c r="S1488">
        <v>-1.0499999999999999E-3</v>
      </c>
      <c r="T1488">
        <v>-1.5206600000000001E-2</v>
      </c>
      <c r="U1488" s="2"/>
      <c r="V1488">
        <f t="shared" si="165"/>
        <v>2.9793399999999998E-2</v>
      </c>
      <c r="W1488">
        <f t="shared" si="166"/>
        <v>2.9543217544247061E-2</v>
      </c>
      <c r="X1488" s="2">
        <f t="shared" si="167"/>
        <v>1.4771608772123532E-2</v>
      </c>
      <c r="Y1488" s="2">
        <f t="shared" si="168"/>
        <v>1.4771608772123527E-2</v>
      </c>
      <c r="Z1488">
        <f t="shared" si="169"/>
        <v>-2.5018245575293696E-4</v>
      </c>
      <c r="AA1488">
        <f t="shared" si="164"/>
        <v>6.2591261166570262E-8</v>
      </c>
    </row>
    <row r="1489" spans="17:27" x14ac:dyDescent="0.2">
      <c r="Q1489" s="2"/>
      <c r="S1489">
        <v>-1.049E-3</v>
      </c>
      <c r="T1489">
        <v>-1.51615E-2</v>
      </c>
      <c r="U1489" s="2"/>
      <c r="V1489">
        <f t="shared" si="165"/>
        <v>2.9838499999999997E-2</v>
      </c>
      <c r="W1489">
        <f t="shared" si="166"/>
        <v>2.9543217544247061E-2</v>
      </c>
      <c r="X1489" s="2">
        <f t="shared" si="167"/>
        <v>1.4771608772123532E-2</v>
      </c>
      <c r="Y1489" s="2">
        <f t="shared" si="168"/>
        <v>1.4771608772123527E-2</v>
      </c>
      <c r="Z1489">
        <f t="shared" si="169"/>
        <v>-2.9528245575293627E-4</v>
      </c>
      <c r="AA1489">
        <f t="shared" si="164"/>
        <v>8.7191728675484764E-8</v>
      </c>
    </row>
    <row r="1490" spans="17:27" x14ac:dyDescent="0.2">
      <c r="Q1490" s="2"/>
      <c r="S1490">
        <v>-1.0480000000000001E-3</v>
      </c>
      <c r="T1490">
        <v>-1.52015E-2</v>
      </c>
      <c r="U1490" s="2"/>
      <c r="V1490">
        <f t="shared" si="165"/>
        <v>2.9798499999999999E-2</v>
      </c>
      <c r="W1490">
        <f t="shared" si="166"/>
        <v>2.9543217544247061E-2</v>
      </c>
      <c r="X1490" s="2">
        <f t="shared" si="167"/>
        <v>1.4771608772123532E-2</v>
      </c>
      <c r="Y1490" s="2">
        <f t="shared" si="168"/>
        <v>1.4771608772123527E-2</v>
      </c>
      <c r="Z1490">
        <f t="shared" si="169"/>
        <v>-2.552824557529379E-4</v>
      </c>
      <c r="AA1490">
        <f t="shared" si="164"/>
        <v>6.5169132215250694E-8</v>
      </c>
    </row>
    <row r="1491" spans="17:27" x14ac:dyDescent="0.2">
      <c r="Q1491" s="2"/>
      <c r="S1491">
        <v>-1.047E-3</v>
      </c>
      <c r="T1491">
        <v>-1.5088600000000001E-2</v>
      </c>
      <c r="U1491" s="2"/>
      <c r="V1491">
        <f t="shared" si="165"/>
        <v>2.9911399999999998E-2</v>
      </c>
      <c r="W1491">
        <f t="shared" si="166"/>
        <v>2.9543217544247061E-2</v>
      </c>
      <c r="X1491" s="2">
        <f t="shared" si="167"/>
        <v>1.4771608772123532E-2</v>
      </c>
      <c r="Y1491" s="2">
        <f t="shared" si="168"/>
        <v>1.4771608772123527E-2</v>
      </c>
      <c r="Z1491">
        <f t="shared" si="169"/>
        <v>-3.6818245575293701E-4</v>
      </c>
      <c r="AA1491">
        <f t="shared" si="164"/>
        <v>1.3555832072426341E-7</v>
      </c>
    </row>
    <row r="1492" spans="17:27" x14ac:dyDescent="0.2">
      <c r="Q1492" s="2"/>
      <c r="S1492">
        <v>-1.0460000000000001E-3</v>
      </c>
      <c r="T1492">
        <v>-1.4855699999999999E-2</v>
      </c>
      <c r="U1492" s="2"/>
      <c r="V1492">
        <f t="shared" si="165"/>
        <v>3.0144299999999999E-2</v>
      </c>
      <c r="W1492">
        <f t="shared" si="166"/>
        <v>2.9543217544247061E-2</v>
      </c>
      <c r="X1492" s="2">
        <f t="shared" si="167"/>
        <v>1.4771608772123532E-2</v>
      </c>
      <c r="Y1492" s="2">
        <f t="shared" si="168"/>
        <v>1.4771608772123527E-2</v>
      </c>
      <c r="Z1492">
        <f t="shared" si="169"/>
        <v>-6.0108245575293817E-4</v>
      </c>
      <c r="AA1492">
        <f t="shared" si="164"/>
        <v>3.6130011861398289E-7</v>
      </c>
    </row>
    <row r="1493" spans="17:27" x14ac:dyDescent="0.2">
      <c r="Q1493" s="2"/>
      <c r="S1493">
        <v>-1.0449999999999999E-3</v>
      </c>
      <c r="T1493">
        <v>-1.4857E-2</v>
      </c>
      <c r="U1493" s="2"/>
      <c r="V1493">
        <f t="shared" si="165"/>
        <v>3.0142999999999996E-2</v>
      </c>
      <c r="W1493">
        <f t="shared" si="166"/>
        <v>2.9543217544247061E-2</v>
      </c>
      <c r="X1493" s="2">
        <f t="shared" si="167"/>
        <v>1.4771608772123532E-2</v>
      </c>
      <c r="Y1493" s="2">
        <f t="shared" si="168"/>
        <v>1.4771608772123527E-2</v>
      </c>
      <c r="Z1493">
        <f t="shared" si="169"/>
        <v>-5.9978245575293548E-4</v>
      </c>
      <c r="AA1493">
        <f t="shared" si="164"/>
        <v>3.5973899422902201E-7</v>
      </c>
    </row>
    <row r="1494" spans="17:27" x14ac:dyDescent="0.2">
      <c r="Q1494" s="2"/>
      <c r="S1494">
        <v>-1.044E-3</v>
      </c>
      <c r="T1494">
        <v>-1.5261500000000001E-2</v>
      </c>
      <c r="U1494" s="2"/>
      <c r="V1494">
        <f t="shared" si="165"/>
        <v>2.9738499999999998E-2</v>
      </c>
      <c r="W1494">
        <f t="shared" si="166"/>
        <v>2.9543217544247061E-2</v>
      </c>
      <c r="X1494" s="2">
        <f t="shared" si="167"/>
        <v>1.4771608772123532E-2</v>
      </c>
      <c r="Y1494" s="2">
        <f t="shared" si="168"/>
        <v>1.4771608772123527E-2</v>
      </c>
      <c r="Z1494">
        <f t="shared" si="169"/>
        <v>-1.9528245575293687E-4</v>
      </c>
      <c r="AA1494">
        <f t="shared" si="164"/>
        <v>3.8135237524897751E-8</v>
      </c>
    </row>
    <row r="1495" spans="17:27" x14ac:dyDescent="0.2">
      <c r="Q1495" s="2"/>
      <c r="S1495">
        <v>-1.0430000000000001E-3</v>
      </c>
      <c r="T1495">
        <v>-1.47428E-2</v>
      </c>
      <c r="U1495" s="2"/>
      <c r="V1495">
        <f t="shared" si="165"/>
        <v>3.0257199999999998E-2</v>
      </c>
      <c r="W1495">
        <f t="shared" si="166"/>
        <v>2.9543217544247061E-2</v>
      </c>
      <c r="X1495" s="2">
        <f t="shared" si="167"/>
        <v>1.4771608772123532E-2</v>
      </c>
      <c r="Y1495" s="2">
        <f t="shared" si="168"/>
        <v>1.4771608772123527E-2</v>
      </c>
      <c r="Z1495">
        <f t="shared" si="169"/>
        <v>-7.1398245575293728E-4</v>
      </c>
      <c r="AA1495">
        <f t="shared" si="164"/>
        <v>5.0977094712299505E-7</v>
      </c>
    </row>
    <row r="1496" spans="17:27" x14ac:dyDescent="0.2">
      <c r="Q1496" s="2"/>
      <c r="S1496">
        <v>-1.042E-3</v>
      </c>
      <c r="T1496">
        <v>-1.44409E-2</v>
      </c>
      <c r="U1496" s="2"/>
      <c r="V1496">
        <f t="shared" si="165"/>
        <v>3.0559099999999999E-2</v>
      </c>
      <c r="W1496">
        <f t="shared" si="166"/>
        <v>2.9543217544247061E-2</v>
      </c>
      <c r="X1496" s="2">
        <f t="shared" si="167"/>
        <v>1.4771608772123532E-2</v>
      </c>
      <c r="Y1496" s="2">
        <f t="shared" si="168"/>
        <v>1.4771608772123527E-2</v>
      </c>
      <c r="Z1496">
        <f t="shared" si="169"/>
        <v>-1.0158824557529381E-3</v>
      </c>
      <c r="AA1496">
        <f t="shared" si="164"/>
        <v>1.0320171639066202E-6</v>
      </c>
    </row>
    <row r="1497" spans="17:27" x14ac:dyDescent="0.2">
      <c r="Q1497" s="2"/>
      <c r="S1497">
        <v>-1.041E-3</v>
      </c>
      <c r="T1497">
        <v>-1.43821E-2</v>
      </c>
      <c r="U1497" s="2"/>
      <c r="V1497">
        <f t="shared" si="165"/>
        <v>3.0617899999999997E-2</v>
      </c>
      <c r="W1497">
        <f t="shared" si="166"/>
        <v>2.9543217544247061E-2</v>
      </c>
      <c r="X1497" s="2">
        <f t="shared" si="167"/>
        <v>1.4771608772123532E-2</v>
      </c>
      <c r="Y1497" s="2">
        <f t="shared" si="168"/>
        <v>1.4771608772123527E-2</v>
      </c>
      <c r="Z1497">
        <f t="shared" si="169"/>
        <v>-1.0746824557529358E-3</v>
      </c>
      <c r="AA1497">
        <f t="shared" si="164"/>
        <v>1.1549423807031607E-6</v>
      </c>
    </row>
    <row r="1498" spans="17:27" x14ac:dyDescent="0.2">
      <c r="Q1498" s="2"/>
      <c r="S1498">
        <v>-1.0399999999999999E-3</v>
      </c>
      <c r="T1498">
        <v>-1.4559600000000001E-2</v>
      </c>
      <c r="U1498" s="2"/>
      <c r="V1498">
        <f t="shared" si="165"/>
        <v>3.0440399999999999E-2</v>
      </c>
      <c r="W1498">
        <f t="shared" si="166"/>
        <v>2.9543217544247061E-2</v>
      </c>
      <c r="X1498" s="2">
        <f t="shared" si="167"/>
        <v>1.4771608772123532E-2</v>
      </c>
      <c r="Y1498" s="2">
        <f t="shared" si="168"/>
        <v>1.4771608772123527E-2</v>
      </c>
      <c r="Z1498">
        <f t="shared" si="169"/>
        <v>-8.971824557529387E-4</v>
      </c>
      <c r="AA1498">
        <f t="shared" si="164"/>
        <v>8.049363589108738E-7</v>
      </c>
    </row>
    <row r="1499" spans="17:27" x14ac:dyDescent="0.2">
      <c r="Q1499" s="2"/>
      <c r="S1499">
        <v>-1.039E-3</v>
      </c>
      <c r="T1499">
        <v>-1.51234E-2</v>
      </c>
      <c r="U1499" s="2"/>
      <c r="V1499">
        <f t="shared" si="165"/>
        <v>2.9876599999999996E-2</v>
      </c>
      <c r="W1499">
        <f t="shared" si="166"/>
        <v>2.9543217544247061E-2</v>
      </c>
      <c r="X1499" s="2">
        <f t="shared" si="167"/>
        <v>1.4771608772123532E-2</v>
      </c>
      <c r="Y1499" s="2">
        <f t="shared" si="168"/>
        <v>1.4771608772123527E-2</v>
      </c>
      <c r="Z1499">
        <f t="shared" si="169"/>
        <v>-3.3338245575293551E-4</v>
      </c>
      <c r="AA1499">
        <f t="shared" si="164"/>
        <v>1.11143861803858E-7</v>
      </c>
    </row>
    <row r="1500" spans="17:27" x14ac:dyDescent="0.2">
      <c r="Q1500" s="2"/>
      <c r="S1500">
        <v>-1.0380000000000001E-3</v>
      </c>
      <c r="T1500">
        <v>-1.48118E-2</v>
      </c>
      <c r="U1500" s="2"/>
      <c r="V1500">
        <f t="shared" si="165"/>
        <v>3.0188199999999998E-2</v>
      </c>
      <c r="W1500">
        <f t="shared" si="166"/>
        <v>2.9543217544247061E-2</v>
      </c>
      <c r="X1500" s="2">
        <f t="shared" si="167"/>
        <v>1.4771608772123532E-2</v>
      </c>
      <c r="Y1500" s="2">
        <f t="shared" si="168"/>
        <v>1.4771608772123527E-2</v>
      </c>
      <c r="Z1500">
        <f t="shared" si="169"/>
        <v>-6.4498245575293767E-4</v>
      </c>
      <c r="AA1500">
        <f t="shared" si="164"/>
        <v>4.1600236822909021E-7</v>
      </c>
    </row>
    <row r="1501" spans="17:27" x14ac:dyDescent="0.2">
      <c r="Q1501" s="2"/>
      <c r="S1501">
        <v>-1.0369999999999999E-3</v>
      </c>
      <c r="T1501">
        <v>-1.41222E-2</v>
      </c>
      <c r="U1501" s="2"/>
      <c r="V1501">
        <f t="shared" si="165"/>
        <v>3.0877799999999997E-2</v>
      </c>
      <c r="W1501">
        <f t="shared" si="166"/>
        <v>2.9543217544247061E-2</v>
      </c>
      <c r="X1501" s="2">
        <f t="shared" si="167"/>
        <v>1.4771608772123532E-2</v>
      </c>
      <c r="Y1501" s="2">
        <f t="shared" si="168"/>
        <v>1.4771608772123527E-2</v>
      </c>
      <c r="Z1501">
        <f t="shared" si="169"/>
        <v>-1.3345824557529362E-3</v>
      </c>
      <c r="AA1501">
        <f t="shared" si="164"/>
        <v>1.7811103312035379E-6</v>
      </c>
    </row>
    <row r="1502" spans="17:27" x14ac:dyDescent="0.2">
      <c r="Q1502" s="2"/>
      <c r="S1502">
        <v>-1.036E-3</v>
      </c>
      <c r="T1502">
        <v>-1.3997600000000001E-2</v>
      </c>
      <c r="U1502" s="2"/>
      <c r="V1502">
        <f t="shared" si="165"/>
        <v>3.1002399999999999E-2</v>
      </c>
      <c r="W1502">
        <f t="shared" si="166"/>
        <v>2.9543217544247061E-2</v>
      </c>
      <c r="X1502" s="2">
        <f t="shared" si="167"/>
        <v>1.4771608772123532E-2</v>
      </c>
      <c r="Y1502" s="2">
        <f t="shared" si="168"/>
        <v>1.4771608772123527E-2</v>
      </c>
      <c r="Z1502">
        <f t="shared" si="169"/>
        <v>-1.4591824557529387E-3</v>
      </c>
      <c r="AA1502">
        <f t="shared" si="164"/>
        <v>2.1292134391771769E-6</v>
      </c>
    </row>
    <row r="1503" spans="17:27" x14ac:dyDescent="0.2">
      <c r="Q1503" s="2"/>
      <c r="S1503">
        <v>-1.0349999999999999E-3</v>
      </c>
      <c r="T1503">
        <v>-1.4413799999999999E-2</v>
      </c>
      <c r="U1503" s="2"/>
      <c r="V1503">
        <f t="shared" si="165"/>
        <v>3.0586200000000001E-2</v>
      </c>
      <c r="W1503">
        <f t="shared" si="166"/>
        <v>2.9543217544247061E-2</v>
      </c>
      <c r="X1503" s="2">
        <f t="shared" si="167"/>
        <v>1.4771608772123532E-2</v>
      </c>
      <c r="Y1503" s="2">
        <f t="shared" si="168"/>
        <v>1.4771608772123527E-2</v>
      </c>
      <c r="Z1503">
        <f t="shared" si="169"/>
        <v>-1.0429824557529402E-3</v>
      </c>
      <c r="AA1503">
        <f t="shared" si="164"/>
        <v>1.0878124030084339E-6</v>
      </c>
    </row>
    <row r="1504" spans="17:27" x14ac:dyDescent="0.2">
      <c r="Q1504" s="2"/>
      <c r="S1504">
        <v>-1.034E-3</v>
      </c>
      <c r="T1504">
        <v>-1.4622100000000001E-2</v>
      </c>
      <c r="U1504" s="2"/>
      <c r="V1504">
        <f t="shared" si="165"/>
        <v>3.0377899999999999E-2</v>
      </c>
      <c r="W1504">
        <f t="shared" si="166"/>
        <v>2.9543217544247061E-2</v>
      </c>
      <c r="X1504" s="2">
        <f t="shared" si="167"/>
        <v>1.4771608772123532E-2</v>
      </c>
      <c r="Y1504" s="2">
        <f t="shared" si="168"/>
        <v>1.4771608772123527E-2</v>
      </c>
      <c r="Z1504">
        <f t="shared" si="169"/>
        <v>-8.3468245575293865E-4</v>
      </c>
      <c r="AA1504">
        <f t="shared" si="164"/>
        <v>6.9669480194175635E-7</v>
      </c>
    </row>
    <row r="1505" spans="17:27" x14ac:dyDescent="0.2">
      <c r="Q1505" s="2"/>
      <c r="S1505">
        <v>-1.0330000000000001E-3</v>
      </c>
      <c r="T1505">
        <v>-1.4756999999999999E-2</v>
      </c>
      <c r="U1505" s="2"/>
      <c r="V1505">
        <f t="shared" si="165"/>
        <v>3.0242999999999999E-2</v>
      </c>
      <c r="W1505">
        <f t="shared" si="166"/>
        <v>2.9543217544247061E-2</v>
      </c>
      <c r="X1505" s="2">
        <f t="shared" si="167"/>
        <v>1.4771608772123532E-2</v>
      </c>
      <c r="Y1505" s="2">
        <f t="shared" si="168"/>
        <v>1.4771608772123527E-2</v>
      </c>
      <c r="Z1505">
        <f t="shared" si="169"/>
        <v>-6.9978245575293835E-4</v>
      </c>
      <c r="AA1505">
        <f t="shared" si="164"/>
        <v>4.8969548537961315E-7</v>
      </c>
    </row>
    <row r="1506" spans="17:27" x14ac:dyDescent="0.2">
      <c r="Q1506" s="2"/>
      <c r="S1506">
        <v>-1.0319999999999999E-3</v>
      </c>
      <c r="T1506">
        <v>-1.51453E-2</v>
      </c>
      <c r="U1506" s="2"/>
      <c r="V1506">
        <f t="shared" si="165"/>
        <v>2.9854699999999998E-2</v>
      </c>
      <c r="W1506">
        <f t="shared" si="166"/>
        <v>2.9543217544247061E-2</v>
      </c>
      <c r="X1506" s="2">
        <f t="shared" si="167"/>
        <v>1.4771608772123532E-2</v>
      </c>
      <c r="Y1506" s="2">
        <f t="shared" si="168"/>
        <v>1.4771608772123527E-2</v>
      </c>
      <c r="Z1506">
        <f t="shared" si="169"/>
        <v>-3.114824557529372E-4</v>
      </c>
      <c r="AA1506">
        <f t="shared" si="164"/>
        <v>9.7021320241880477E-8</v>
      </c>
    </row>
    <row r="1507" spans="17:27" x14ac:dyDescent="0.2">
      <c r="Q1507" s="2"/>
      <c r="S1507">
        <v>-1.031E-3</v>
      </c>
      <c r="T1507">
        <v>-1.54486E-2</v>
      </c>
      <c r="U1507" s="2"/>
      <c r="V1507">
        <f t="shared" si="165"/>
        <v>2.9551399999999999E-2</v>
      </c>
      <c r="W1507">
        <f t="shared" si="166"/>
        <v>2.9543217544247061E-2</v>
      </c>
      <c r="X1507" s="2">
        <f t="shared" si="167"/>
        <v>1.4771608772123532E-2</v>
      </c>
      <c r="Y1507" s="2">
        <f t="shared" si="168"/>
        <v>1.4771608772123527E-2</v>
      </c>
      <c r="Z1507">
        <f t="shared" si="169"/>
        <v>-8.1824557529378006E-6</v>
      </c>
      <c r="AA1507">
        <f t="shared" si="164"/>
        <v>6.6952582148784915E-11</v>
      </c>
    </row>
    <row r="1508" spans="17:27" x14ac:dyDescent="0.2">
      <c r="Q1508" s="2"/>
      <c r="S1508">
        <v>-1.0300000000000001E-3</v>
      </c>
      <c r="T1508">
        <v>-1.55105E-2</v>
      </c>
      <c r="U1508" s="2"/>
      <c r="V1508">
        <f t="shared" si="165"/>
        <v>2.9489499999999998E-2</v>
      </c>
      <c r="W1508">
        <f t="shared" si="166"/>
        <v>2.9543217544247061E-2</v>
      </c>
      <c r="X1508" s="2">
        <f t="shared" si="167"/>
        <v>1.4771608772123532E-2</v>
      </c>
      <c r="Y1508" s="2">
        <f t="shared" si="168"/>
        <v>1.4771608772123527E-2</v>
      </c>
      <c r="Z1508">
        <f t="shared" si="169"/>
        <v>5.3717544247062349E-5</v>
      </c>
      <c r="AA1508">
        <f t="shared" si="164"/>
        <v>2.8855745599351011E-9</v>
      </c>
    </row>
    <row r="1509" spans="17:27" x14ac:dyDescent="0.2">
      <c r="Q1509" s="2"/>
      <c r="S1509">
        <v>-1.029E-3</v>
      </c>
      <c r="T1509">
        <v>-1.51337E-2</v>
      </c>
      <c r="U1509" s="2"/>
      <c r="V1509">
        <f t="shared" si="165"/>
        <v>2.9866299999999998E-2</v>
      </c>
      <c r="W1509">
        <f t="shared" si="166"/>
        <v>2.9543217544247061E-2</v>
      </c>
      <c r="X1509" s="2">
        <f t="shared" si="167"/>
        <v>1.4771608772123532E-2</v>
      </c>
      <c r="Y1509" s="2">
        <f t="shared" si="168"/>
        <v>1.4771608772123527E-2</v>
      </c>
      <c r="Z1509">
        <f t="shared" si="169"/>
        <v>-3.230824557529377E-4</v>
      </c>
      <c r="AA1509">
        <f t="shared" ref="AA1509:AA1572" si="170">Z1509^2</f>
        <v>1.0438227321534895E-7</v>
      </c>
    </row>
    <row r="1510" spans="17:27" x14ac:dyDescent="0.2">
      <c r="Q1510" s="2"/>
      <c r="S1510">
        <v>-1.0280000000000001E-3</v>
      </c>
      <c r="T1510">
        <v>-1.49686E-2</v>
      </c>
      <c r="U1510" s="2"/>
      <c r="V1510">
        <f t="shared" ref="V1510:V1573" si="171">T1510+$V$35</f>
        <v>3.00314E-2</v>
      </c>
      <c r="W1510">
        <f t="shared" ref="W1510:W1573" si="172">X1510+Y1510</f>
        <v>2.9543217544247061E-2</v>
      </c>
      <c r="X1510" s="2">
        <f t="shared" ref="X1510:X1573" si="173">$T$6*EXP(-4*LN(2)*((U1510-$T$8)^2)/($T$7^2))+$T$9</f>
        <v>1.4771608772123532E-2</v>
      </c>
      <c r="Y1510" s="2">
        <f t="shared" ref="Y1510:Y1573" si="174">$U$6*EXP(-4*LN(2)*((U1510-$U$8)^2)/($U$7^2))+$U$9</f>
        <v>1.4771608772123527E-2</v>
      </c>
      <c r="Z1510">
        <f t="shared" ref="Z1510:Z1573" si="175">W1510-V1510</f>
        <v>-4.8818245575293906E-4</v>
      </c>
      <c r="AA1510">
        <f t="shared" si="170"/>
        <v>2.3832211010497032E-7</v>
      </c>
    </row>
    <row r="1511" spans="17:27" x14ac:dyDescent="0.2">
      <c r="Q1511" s="2"/>
      <c r="S1511">
        <v>-1.0269999999999999E-3</v>
      </c>
      <c r="T1511">
        <v>-1.5122099999999999E-2</v>
      </c>
      <c r="U1511" s="2"/>
      <c r="V1511">
        <f t="shared" si="171"/>
        <v>2.9877899999999999E-2</v>
      </c>
      <c r="W1511">
        <f t="shared" si="172"/>
        <v>2.9543217544247061E-2</v>
      </c>
      <c r="X1511" s="2">
        <f t="shared" si="173"/>
        <v>1.4771608772123532E-2</v>
      </c>
      <c r="Y1511" s="2">
        <f t="shared" si="174"/>
        <v>1.4771608772123527E-2</v>
      </c>
      <c r="Z1511">
        <f t="shared" si="175"/>
        <v>-3.346824557529382E-4</v>
      </c>
      <c r="AA1511">
        <f t="shared" si="170"/>
        <v>1.1201234618881744E-7</v>
      </c>
    </row>
    <row r="1512" spans="17:27" x14ac:dyDescent="0.2">
      <c r="Q1512" s="2"/>
      <c r="S1512">
        <v>-1.026E-3</v>
      </c>
      <c r="T1512">
        <v>-1.52595E-2</v>
      </c>
      <c r="U1512" s="2"/>
      <c r="V1512">
        <f t="shared" si="171"/>
        <v>2.9740499999999996E-2</v>
      </c>
      <c r="W1512">
        <f t="shared" si="172"/>
        <v>2.9543217544247061E-2</v>
      </c>
      <c r="X1512" s="2">
        <f t="shared" si="173"/>
        <v>1.4771608772123532E-2</v>
      </c>
      <c r="Y1512" s="2">
        <f t="shared" si="174"/>
        <v>1.4771608772123527E-2</v>
      </c>
      <c r="Z1512">
        <f t="shared" si="175"/>
        <v>-1.972824557529354E-4</v>
      </c>
      <c r="AA1512">
        <f t="shared" si="170"/>
        <v>3.8920367347908918E-8</v>
      </c>
    </row>
    <row r="1513" spans="17:27" x14ac:dyDescent="0.2">
      <c r="Q1513" s="2"/>
      <c r="S1513">
        <v>-1.0250000000000001E-3</v>
      </c>
      <c r="T1513">
        <v>-1.55563E-2</v>
      </c>
      <c r="U1513" s="2"/>
      <c r="V1513">
        <f t="shared" si="171"/>
        <v>2.9443699999999996E-2</v>
      </c>
      <c r="W1513">
        <f t="shared" si="172"/>
        <v>2.9543217544247061E-2</v>
      </c>
      <c r="X1513" s="2">
        <f t="shared" si="173"/>
        <v>1.4771608772123532E-2</v>
      </c>
      <c r="Y1513" s="2">
        <f t="shared" si="174"/>
        <v>1.4771608772123527E-2</v>
      </c>
      <c r="Z1513">
        <f t="shared" si="175"/>
        <v>9.9517544247064438E-5</v>
      </c>
      <c r="AA1513">
        <f t="shared" si="170"/>
        <v>9.9037416129664276E-9</v>
      </c>
    </row>
    <row r="1514" spans="17:27" x14ac:dyDescent="0.2">
      <c r="Q1514" s="2"/>
      <c r="S1514">
        <v>-1.024E-3</v>
      </c>
      <c r="T1514">
        <v>-1.5449900000000001E-2</v>
      </c>
      <c r="U1514" s="2"/>
      <c r="V1514">
        <f t="shared" si="171"/>
        <v>2.9550099999999996E-2</v>
      </c>
      <c r="W1514">
        <f t="shared" si="172"/>
        <v>2.9543217544247061E-2</v>
      </c>
      <c r="X1514" s="2">
        <f t="shared" si="173"/>
        <v>1.4771608772123532E-2</v>
      </c>
      <c r="Y1514" s="2">
        <f t="shared" si="174"/>
        <v>1.4771608772123527E-2</v>
      </c>
      <c r="Z1514">
        <f t="shared" si="175"/>
        <v>-6.8824557529351127E-6</v>
      </c>
      <c r="AA1514">
        <f t="shared" si="170"/>
        <v>4.7368197191109631E-11</v>
      </c>
    </row>
    <row r="1515" spans="17:27" x14ac:dyDescent="0.2">
      <c r="Q1515" s="2"/>
      <c r="S1515">
        <v>-1.023E-3</v>
      </c>
      <c r="T1515">
        <v>-1.4736300000000001E-2</v>
      </c>
      <c r="U1515" s="2"/>
      <c r="V1515">
        <f t="shared" si="171"/>
        <v>3.0263699999999998E-2</v>
      </c>
      <c r="W1515">
        <f t="shared" si="172"/>
        <v>2.9543217544247061E-2</v>
      </c>
      <c r="X1515" s="2">
        <f t="shared" si="173"/>
        <v>1.4771608772123532E-2</v>
      </c>
      <c r="Y1515" s="2">
        <f t="shared" si="174"/>
        <v>1.4771608772123527E-2</v>
      </c>
      <c r="Z1515">
        <f t="shared" si="175"/>
        <v>-7.2048245575293685E-4</v>
      </c>
      <c r="AA1515">
        <f t="shared" si="170"/>
        <v>5.1909496904778261E-7</v>
      </c>
    </row>
    <row r="1516" spans="17:27" x14ac:dyDescent="0.2">
      <c r="Q1516" s="2"/>
      <c r="S1516">
        <v>-1.0219999999999999E-3</v>
      </c>
      <c r="T1516">
        <v>-1.5051800000000001E-2</v>
      </c>
      <c r="U1516" s="2"/>
      <c r="V1516">
        <f t="shared" si="171"/>
        <v>2.9948199999999998E-2</v>
      </c>
      <c r="W1516">
        <f t="shared" si="172"/>
        <v>2.9543217544247061E-2</v>
      </c>
      <c r="X1516" s="2">
        <f t="shared" si="173"/>
        <v>1.4771608772123532E-2</v>
      </c>
      <c r="Y1516" s="2">
        <f t="shared" si="174"/>
        <v>1.4771608772123527E-2</v>
      </c>
      <c r="Z1516">
        <f t="shared" si="175"/>
        <v>-4.0498245575293704E-4</v>
      </c>
      <c r="AA1516">
        <f t="shared" si="170"/>
        <v>1.6401078946767961E-7</v>
      </c>
    </row>
    <row r="1517" spans="17:27" x14ac:dyDescent="0.2">
      <c r="Q1517" s="2"/>
      <c r="S1517">
        <v>-1.021E-3</v>
      </c>
      <c r="T1517">
        <v>-1.5138199999999999E-2</v>
      </c>
      <c r="U1517" s="2"/>
      <c r="V1517">
        <f t="shared" si="171"/>
        <v>2.9861800000000001E-2</v>
      </c>
      <c r="W1517">
        <f t="shared" si="172"/>
        <v>2.9543217544247061E-2</v>
      </c>
      <c r="X1517" s="2">
        <f t="shared" si="173"/>
        <v>1.4771608772123532E-2</v>
      </c>
      <c r="Y1517" s="2">
        <f t="shared" si="174"/>
        <v>1.4771608772123527E-2</v>
      </c>
      <c r="Z1517">
        <f t="shared" si="175"/>
        <v>-3.1858245575294014E-4</v>
      </c>
      <c r="AA1517">
        <f t="shared" si="170"/>
        <v>1.0149478111357406E-7</v>
      </c>
    </row>
    <row r="1518" spans="17:27" x14ac:dyDescent="0.2">
      <c r="Q1518" s="2"/>
      <c r="S1518">
        <v>-1.0200000000000001E-3</v>
      </c>
      <c r="T1518">
        <v>-1.53492E-2</v>
      </c>
      <c r="U1518" s="2"/>
      <c r="V1518">
        <f t="shared" si="171"/>
        <v>2.9650799999999998E-2</v>
      </c>
      <c r="W1518">
        <f t="shared" si="172"/>
        <v>2.9543217544247061E-2</v>
      </c>
      <c r="X1518" s="2">
        <f t="shared" si="173"/>
        <v>1.4771608772123532E-2</v>
      </c>
      <c r="Y1518" s="2">
        <f t="shared" si="174"/>
        <v>1.4771608772123527E-2</v>
      </c>
      <c r="Z1518">
        <f t="shared" si="175"/>
        <v>-1.0758245575293729E-4</v>
      </c>
      <c r="AA1518">
        <f t="shared" si="170"/>
        <v>1.1573984785832709E-8</v>
      </c>
    </row>
    <row r="1519" spans="17:27" x14ac:dyDescent="0.2">
      <c r="Q1519" s="2"/>
      <c r="S1519">
        <v>-1.0189999999999999E-3</v>
      </c>
      <c r="T1519">
        <v>-1.5320200000000001E-2</v>
      </c>
      <c r="U1519" s="2"/>
      <c r="V1519">
        <f t="shared" si="171"/>
        <v>2.9679799999999999E-2</v>
      </c>
      <c r="W1519">
        <f t="shared" si="172"/>
        <v>2.9543217544247061E-2</v>
      </c>
      <c r="X1519" s="2">
        <f t="shared" si="173"/>
        <v>1.4771608772123532E-2</v>
      </c>
      <c r="Y1519" s="2">
        <f t="shared" si="174"/>
        <v>1.4771608772123527E-2</v>
      </c>
      <c r="Z1519">
        <f t="shared" si="175"/>
        <v>-1.3658245575293854E-4</v>
      </c>
      <c r="AA1519">
        <f t="shared" si="170"/>
        <v>1.8654767219503413E-8</v>
      </c>
    </row>
    <row r="1520" spans="17:27" x14ac:dyDescent="0.2">
      <c r="Q1520" s="2"/>
      <c r="S1520">
        <v>-1.018E-3</v>
      </c>
      <c r="T1520">
        <v>-1.46537E-2</v>
      </c>
      <c r="U1520" s="2"/>
      <c r="V1520">
        <f t="shared" si="171"/>
        <v>3.03463E-2</v>
      </c>
      <c r="W1520">
        <f t="shared" si="172"/>
        <v>2.9543217544247061E-2</v>
      </c>
      <c r="X1520" s="2">
        <f t="shared" si="173"/>
        <v>1.4771608772123532E-2</v>
      </c>
      <c r="Y1520" s="2">
        <f t="shared" si="174"/>
        <v>1.4771608772123527E-2</v>
      </c>
      <c r="Z1520">
        <f t="shared" si="175"/>
        <v>-8.0308245575293896E-4</v>
      </c>
      <c r="AA1520">
        <f t="shared" si="170"/>
        <v>6.4494143073817122E-7</v>
      </c>
    </row>
    <row r="1521" spans="17:27" x14ac:dyDescent="0.2">
      <c r="Q1521" s="2"/>
      <c r="S1521">
        <v>-1.0169999999999999E-3</v>
      </c>
      <c r="T1521">
        <v>-1.45647E-2</v>
      </c>
      <c r="U1521" s="2"/>
      <c r="V1521">
        <f t="shared" si="171"/>
        <v>3.0435299999999998E-2</v>
      </c>
      <c r="W1521">
        <f t="shared" si="172"/>
        <v>2.9543217544247061E-2</v>
      </c>
      <c r="X1521" s="2">
        <f t="shared" si="173"/>
        <v>1.4771608772123532E-2</v>
      </c>
      <c r="Y1521" s="2">
        <f t="shared" si="174"/>
        <v>1.4771608772123527E-2</v>
      </c>
      <c r="Z1521">
        <f t="shared" si="175"/>
        <v>-8.9208245575293776E-4</v>
      </c>
      <c r="AA1521">
        <f t="shared" si="170"/>
        <v>7.9581110786219221E-7</v>
      </c>
    </row>
    <row r="1522" spans="17:27" x14ac:dyDescent="0.2">
      <c r="Q1522" s="2"/>
      <c r="S1522">
        <v>-1.016E-3</v>
      </c>
      <c r="T1522">
        <v>-1.5527900000000001E-2</v>
      </c>
      <c r="U1522" s="2"/>
      <c r="V1522">
        <f t="shared" si="171"/>
        <v>2.9472099999999998E-2</v>
      </c>
      <c r="W1522">
        <f t="shared" si="172"/>
        <v>2.9543217544247061E-2</v>
      </c>
      <c r="X1522" s="2">
        <f t="shared" si="173"/>
        <v>1.4771608772123532E-2</v>
      </c>
      <c r="Y1522" s="2">
        <f t="shared" si="174"/>
        <v>1.4771608772123527E-2</v>
      </c>
      <c r="Z1522">
        <f t="shared" si="175"/>
        <v>7.1117544247063097E-5</v>
      </c>
      <c r="AA1522">
        <f t="shared" si="170"/>
        <v>5.057705099732977E-9</v>
      </c>
    </row>
    <row r="1523" spans="17:27" x14ac:dyDescent="0.2">
      <c r="Q1523" s="2"/>
      <c r="S1523">
        <v>-1.0150000000000001E-3</v>
      </c>
      <c r="T1523">
        <v>-1.5713100000000001E-2</v>
      </c>
      <c r="U1523" s="2"/>
      <c r="V1523">
        <f t="shared" si="171"/>
        <v>2.9286899999999998E-2</v>
      </c>
      <c r="W1523">
        <f t="shared" si="172"/>
        <v>2.9543217544247061E-2</v>
      </c>
      <c r="X1523" s="2">
        <f t="shared" si="173"/>
        <v>1.4771608772123532E-2</v>
      </c>
      <c r="Y1523" s="2">
        <f t="shared" si="174"/>
        <v>1.4771608772123527E-2</v>
      </c>
      <c r="Z1523">
        <f t="shared" si="175"/>
        <v>2.5631754424706304E-4</v>
      </c>
      <c r="AA1523">
        <f t="shared" si="170"/>
        <v>6.569868348884512E-8</v>
      </c>
    </row>
    <row r="1524" spans="17:27" x14ac:dyDescent="0.2">
      <c r="Q1524" s="2"/>
      <c r="S1524">
        <v>-1.0139999999999999E-3</v>
      </c>
      <c r="T1524">
        <v>-1.5883399999999999E-2</v>
      </c>
      <c r="U1524" s="2"/>
      <c r="V1524">
        <f t="shared" si="171"/>
        <v>2.9116599999999999E-2</v>
      </c>
      <c r="W1524">
        <f t="shared" si="172"/>
        <v>2.9543217544247061E-2</v>
      </c>
      <c r="X1524" s="2">
        <f t="shared" si="173"/>
        <v>1.4771608772123532E-2</v>
      </c>
      <c r="Y1524" s="2">
        <f t="shared" si="174"/>
        <v>1.4771608772123527E-2</v>
      </c>
      <c r="Z1524">
        <f t="shared" si="175"/>
        <v>4.2661754424706128E-4</v>
      </c>
      <c r="AA1524">
        <f t="shared" si="170"/>
        <v>1.8200252905939329E-7</v>
      </c>
    </row>
    <row r="1525" spans="17:27" x14ac:dyDescent="0.2">
      <c r="Q1525" s="2"/>
      <c r="S1525">
        <v>-1.013E-3</v>
      </c>
      <c r="T1525">
        <v>-1.5889199999999999E-2</v>
      </c>
      <c r="U1525" s="2"/>
      <c r="V1525">
        <f t="shared" si="171"/>
        <v>2.9110799999999999E-2</v>
      </c>
      <c r="W1525">
        <f t="shared" si="172"/>
        <v>2.9543217544247061E-2</v>
      </c>
      <c r="X1525" s="2">
        <f t="shared" si="173"/>
        <v>1.4771608772123532E-2</v>
      </c>
      <c r="Y1525" s="2">
        <f t="shared" si="174"/>
        <v>1.4771608772123527E-2</v>
      </c>
      <c r="Z1525">
        <f t="shared" si="175"/>
        <v>4.3241754424706152E-4</v>
      </c>
      <c r="AA1525">
        <f t="shared" si="170"/>
        <v>1.8698493257265941E-7</v>
      </c>
    </row>
    <row r="1526" spans="17:27" x14ac:dyDescent="0.2">
      <c r="Q1526" s="2"/>
      <c r="S1526">
        <v>-1.0120000000000001E-3</v>
      </c>
      <c r="T1526">
        <v>-1.6009200000000001E-2</v>
      </c>
      <c r="U1526" s="2"/>
      <c r="V1526">
        <f t="shared" si="171"/>
        <v>2.8990799999999997E-2</v>
      </c>
      <c r="W1526">
        <f t="shared" si="172"/>
        <v>2.9543217544247061E-2</v>
      </c>
      <c r="X1526" s="2">
        <f t="shared" si="173"/>
        <v>1.4771608772123532E-2</v>
      </c>
      <c r="Y1526" s="2">
        <f t="shared" si="174"/>
        <v>1.4771608772123527E-2</v>
      </c>
      <c r="Z1526">
        <f t="shared" si="175"/>
        <v>5.5241754424706357E-4</v>
      </c>
      <c r="AA1526">
        <f t="shared" si="170"/>
        <v>3.0516514319195644E-7</v>
      </c>
    </row>
    <row r="1527" spans="17:27" x14ac:dyDescent="0.2">
      <c r="Q1527" s="2"/>
      <c r="S1527">
        <v>-1.011E-3</v>
      </c>
      <c r="T1527">
        <v>-1.68582E-2</v>
      </c>
      <c r="U1527" s="2"/>
      <c r="V1527">
        <f t="shared" si="171"/>
        <v>2.8141799999999998E-2</v>
      </c>
      <c r="W1527">
        <f t="shared" si="172"/>
        <v>2.9543217544247061E-2</v>
      </c>
      <c r="X1527" s="2">
        <f t="shared" si="173"/>
        <v>1.4771608772123532E-2</v>
      </c>
      <c r="Y1527" s="2">
        <f t="shared" si="174"/>
        <v>1.4771608772123527E-2</v>
      </c>
      <c r="Z1527">
        <f t="shared" si="175"/>
        <v>1.4014175442470626E-3</v>
      </c>
      <c r="AA1527">
        <f t="shared" si="170"/>
        <v>1.9639711333234679E-6</v>
      </c>
    </row>
    <row r="1528" spans="17:27" x14ac:dyDescent="0.2">
      <c r="Q1528" s="2"/>
      <c r="S1528">
        <v>-1.01E-3</v>
      </c>
      <c r="T1528">
        <v>-1.6896899999999999E-2</v>
      </c>
      <c r="U1528" s="2"/>
      <c r="V1528">
        <f t="shared" si="171"/>
        <v>2.8103099999999999E-2</v>
      </c>
      <c r="W1528">
        <f t="shared" si="172"/>
        <v>2.9543217544247061E-2</v>
      </c>
      <c r="X1528" s="2">
        <f t="shared" si="173"/>
        <v>1.4771608772123532E-2</v>
      </c>
      <c r="Y1528" s="2">
        <f t="shared" si="174"/>
        <v>1.4771608772123527E-2</v>
      </c>
      <c r="Z1528">
        <f t="shared" si="175"/>
        <v>1.4401175442470618E-3</v>
      </c>
      <c r="AA1528">
        <f t="shared" si="170"/>
        <v>2.073938541248188E-6</v>
      </c>
    </row>
    <row r="1529" spans="17:27" x14ac:dyDescent="0.2">
      <c r="Q1529" s="2"/>
      <c r="S1529">
        <v>-1.0089999999999999E-3</v>
      </c>
      <c r="T1529">
        <v>-1.64885E-2</v>
      </c>
      <c r="U1529" s="2"/>
      <c r="V1529">
        <f t="shared" si="171"/>
        <v>2.8511499999999999E-2</v>
      </c>
      <c r="W1529">
        <f t="shared" si="172"/>
        <v>2.9543217544247061E-2</v>
      </c>
      <c r="X1529" s="2">
        <f t="shared" si="173"/>
        <v>1.4771608772123532E-2</v>
      </c>
      <c r="Y1529" s="2">
        <f t="shared" si="174"/>
        <v>1.4771608772123527E-2</v>
      </c>
      <c r="Z1529">
        <f t="shared" si="175"/>
        <v>1.0317175442470621E-3</v>
      </c>
      <c r="AA1529">
        <f t="shared" si="170"/>
        <v>1.0644410911071884E-6</v>
      </c>
    </row>
    <row r="1530" spans="17:27" x14ac:dyDescent="0.2">
      <c r="Q1530" s="2"/>
      <c r="S1530">
        <v>-1.008E-3</v>
      </c>
      <c r="T1530">
        <v>-1.5174999999999999E-2</v>
      </c>
      <c r="U1530" s="2"/>
      <c r="V1530">
        <f t="shared" si="171"/>
        <v>2.9824999999999997E-2</v>
      </c>
      <c r="W1530">
        <f t="shared" si="172"/>
        <v>2.9543217544247061E-2</v>
      </c>
      <c r="X1530" s="2">
        <f t="shared" si="173"/>
        <v>1.4771608772123532E-2</v>
      </c>
      <c r="Y1530" s="2">
        <f t="shared" si="174"/>
        <v>1.4771608772123527E-2</v>
      </c>
      <c r="Z1530">
        <f t="shared" si="175"/>
        <v>-2.8178245575293664E-4</v>
      </c>
      <c r="AA1530">
        <f t="shared" si="170"/>
        <v>7.9401352370155705E-8</v>
      </c>
    </row>
    <row r="1531" spans="17:27" x14ac:dyDescent="0.2">
      <c r="Q1531" s="2"/>
      <c r="S1531">
        <v>-1.0070000000000001E-3</v>
      </c>
      <c r="T1531">
        <v>-1.45983E-2</v>
      </c>
      <c r="U1531" s="2"/>
      <c r="V1531">
        <f t="shared" si="171"/>
        <v>3.0401699999999997E-2</v>
      </c>
      <c r="W1531">
        <f t="shared" si="172"/>
        <v>2.9543217544247061E-2</v>
      </c>
      <c r="X1531" s="2">
        <f t="shared" si="173"/>
        <v>1.4771608772123532E-2</v>
      </c>
      <c r="Y1531" s="2">
        <f t="shared" si="174"/>
        <v>1.4771608772123527E-2</v>
      </c>
      <c r="Z1531">
        <f t="shared" si="175"/>
        <v>-8.5848245575293608E-4</v>
      </c>
      <c r="AA1531">
        <f t="shared" si="170"/>
        <v>7.3699212683559188E-7</v>
      </c>
    </row>
    <row r="1532" spans="17:27" x14ac:dyDescent="0.2">
      <c r="Q1532" s="2"/>
      <c r="S1532">
        <v>-1.0059999999999999E-3</v>
      </c>
      <c r="T1532">
        <v>-1.46125E-2</v>
      </c>
      <c r="U1532" s="2"/>
      <c r="V1532">
        <f t="shared" si="171"/>
        <v>3.0387499999999998E-2</v>
      </c>
      <c r="W1532">
        <f t="shared" si="172"/>
        <v>2.9543217544247061E-2</v>
      </c>
      <c r="X1532" s="2">
        <f t="shared" si="173"/>
        <v>1.4771608772123532E-2</v>
      </c>
      <c r="Y1532" s="2">
        <f t="shared" si="174"/>
        <v>1.4771608772123527E-2</v>
      </c>
      <c r="Z1532">
        <f t="shared" si="175"/>
        <v>-8.4428245575293714E-4</v>
      </c>
      <c r="AA1532">
        <f t="shared" si="170"/>
        <v>7.1281286509221029E-7</v>
      </c>
    </row>
    <row r="1533" spans="17:27" x14ac:dyDescent="0.2">
      <c r="Q1533" s="2"/>
      <c r="S1533">
        <v>-1.005E-3</v>
      </c>
      <c r="T1533">
        <v>-1.46537E-2</v>
      </c>
      <c r="U1533" s="2"/>
      <c r="V1533">
        <f t="shared" si="171"/>
        <v>3.03463E-2</v>
      </c>
      <c r="W1533">
        <f t="shared" si="172"/>
        <v>2.9543217544247061E-2</v>
      </c>
      <c r="X1533" s="2">
        <f t="shared" si="173"/>
        <v>1.4771608772123532E-2</v>
      </c>
      <c r="Y1533" s="2">
        <f t="shared" si="174"/>
        <v>1.4771608772123527E-2</v>
      </c>
      <c r="Z1533">
        <f t="shared" si="175"/>
        <v>-8.0308245575293896E-4</v>
      </c>
      <c r="AA1533">
        <f t="shared" si="170"/>
        <v>6.4494143073817122E-7</v>
      </c>
    </row>
    <row r="1534" spans="17:27" x14ac:dyDescent="0.2">
      <c r="Q1534" s="2"/>
      <c r="S1534">
        <v>-1.0039999999999999E-3</v>
      </c>
      <c r="T1534">
        <v>-1.46718E-2</v>
      </c>
      <c r="U1534" s="2"/>
      <c r="V1534">
        <f t="shared" si="171"/>
        <v>3.03282E-2</v>
      </c>
      <c r="W1534">
        <f t="shared" si="172"/>
        <v>2.9543217544247061E-2</v>
      </c>
      <c r="X1534" s="2">
        <f t="shared" si="173"/>
        <v>1.4771608772123532E-2</v>
      </c>
      <c r="Y1534" s="2">
        <f t="shared" si="174"/>
        <v>1.4771608772123527E-2</v>
      </c>
      <c r="Z1534">
        <f t="shared" si="175"/>
        <v>-7.849824557529389E-4</v>
      </c>
      <c r="AA1534">
        <f t="shared" si="170"/>
        <v>6.161974558399147E-7</v>
      </c>
    </row>
    <row r="1535" spans="17:27" x14ac:dyDescent="0.2">
      <c r="Q1535" s="2"/>
      <c r="S1535">
        <v>-1.003E-3</v>
      </c>
      <c r="T1535">
        <v>-1.42028E-2</v>
      </c>
      <c r="U1535" s="2"/>
      <c r="V1535">
        <f t="shared" si="171"/>
        <v>3.0797199999999997E-2</v>
      </c>
      <c r="W1535">
        <f t="shared" si="172"/>
        <v>2.9543217544247061E-2</v>
      </c>
      <c r="X1535" s="2">
        <f t="shared" si="173"/>
        <v>1.4771608772123532E-2</v>
      </c>
      <c r="Y1535" s="2">
        <f t="shared" si="174"/>
        <v>1.4771608772123527E-2</v>
      </c>
      <c r="Z1535">
        <f t="shared" si="175"/>
        <v>-1.2539824557529361E-3</v>
      </c>
      <c r="AA1535">
        <f t="shared" si="170"/>
        <v>1.5724719993361642E-6</v>
      </c>
    </row>
    <row r="1536" spans="17:27" x14ac:dyDescent="0.2">
      <c r="Q1536" s="2"/>
      <c r="S1536">
        <v>-1.0020000000000001E-3</v>
      </c>
      <c r="T1536">
        <v>-1.42396E-2</v>
      </c>
      <c r="U1536" s="2"/>
      <c r="V1536">
        <f t="shared" si="171"/>
        <v>3.07604E-2</v>
      </c>
      <c r="W1536">
        <f t="shared" si="172"/>
        <v>2.9543217544247061E-2</v>
      </c>
      <c r="X1536" s="2">
        <f t="shared" si="173"/>
        <v>1.4771608772123532E-2</v>
      </c>
      <c r="Y1536" s="2">
        <f t="shared" si="174"/>
        <v>1.4771608772123527E-2</v>
      </c>
      <c r="Z1536">
        <f t="shared" si="175"/>
        <v>-1.2171824557529395E-3</v>
      </c>
      <c r="AA1536">
        <f t="shared" si="170"/>
        <v>1.4815331305927567E-6</v>
      </c>
    </row>
    <row r="1537" spans="17:27" x14ac:dyDescent="0.2">
      <c r="Q1537" s="2"/>
      <c r="S1537">
        <v>-1.0009999999999999E-3</v>
      </c>
      <c r="T1537">
        <v>-1.4305999999999999E-2</v>
      </c>
      <c r="U1537" s="2"/>
      <c r="V1537">
        <f t="shared" si="171"/>
        <v>3.0693999999999999E-2</v>
      </c>
      <c r="W1537">
        <f t="shared" si="172"/>
        <v>2.9543217544247061E-2</v>
      </c>
      <c r="X1537" s="2">
        <f t="shared" si="173"/>
        <v>1.4771608772123532E-2</v>
      </c>
      <c r="Y1537" s="2">
        <f t="shared" si="174"/>
        <v>1.4771608772123527E-2</v>
      </c>
      <c r="Z1537">
        <f t="shared" si="175"/>
        <v>-1.1507824557529384E-3</v>
      </c>
      <c r="AA1537">
        <f t="shared" si="170"/>
        <v>1.3243002604687636E-6</v>
      </c>
    </row>
    <row r="1538" spans="17:27" x14ac:dyDescent="0.2">
      <c r="Q1538" s="2"/>
      <c r="S1538">
        <v>-1E-3</v>
      </c>
      <c r="T1538">
        <v>-1.4222800000000001E-2</v>
      </c>
      <c r="U1538" s="2"/>
      <c r="V1538">
        <f t="shared" si="171"/>
        <v>3.0777199999999998E-2</v>
      </c>
      <c r="W1538">
        <f t="shared" si="172"/>
        <v>2.9543217544247061E-2</v>
      </c>
      <c r="X1538" s="2">
        <f t="shared" si="173"/>
        <v>1.4771608772123532E-2</v>
      </c>
      <c r="Y1538" s="2">
        <f t="shared" si="174"/>
        <v>1.4771608772123527E-2</v>
      </c>
      <c r="Z1538">
        <f t="shared" si="175"/>
        <v>-1.2339824557529369E-3</v>
      </c>
      <c r="AA1538">
        <f t="shared" si="170"/>
        <v>1.5227127011060488E-6</v>
      </c>
    </row>
    <row r="1539" spans="17:27" x14ac:dyDescent="0.2">
      <c r="Q1539" s="2"/>
      <c r="S1539">
        <v>-9.990000000000001E-4</v>
      </c>
      <c r="T1539">
        <v>-1.40389E-2</v>
      </c>
      <c r="U1539" s="2"/>
      <c r="V1539">
        <f t="shared" si="171"/>
        <v>3.0961099999999998E-2</v>
      </c>
      <c r="W1539">
        <f t="shared" si="172"/>
        <v>2.9543217544247061E-2</v>
      </c>
      <c r="X1539" s="2">
        <f t="shared" si="173"/>
        <v>1.4771608772123532E-2</v>
      </c>
      <c r="Y1539" s="2">
        <f t="shared" si="174"/>
        <v>1.4771608772123527E-2</v>
      </c>
      <c r="Z1539">
        <f t="shared" si="175"/>
        <v>-1.4178824557529376E-3</v>
      </c>
      <c r="AA1539">
        <f t="shared" si="170"/>
        <v>2.0103906583319811E-6</v>
      </c>
    </row>
    <row r="1540" spans="17:27" x14ac:dyDescent="0.2">
      <c r="Q1540" s="2"/>
      <c r="S1540">
        <v>-9.9799999999999997E-4</v>
      </c>
      <c r="T1540">
        <v>-1.4286699999999999E-2</v>
      </c>
      <c r="U1540" s="2"/>
      <c r="V1540">
        <f t="shared" si="171"/>
        <v>3.0713299999999999E-2</v>
      </c>
      <c r="W1540">
        <f t="shared" si="172"/>
        <v>2.9543217544247061E-2</v>
      </c>
      <c r="X1540" s="2">
        <f t="shared" si="173"/>
        <v>1.4771608772123532E-2</v>
      </c>
      <c r="Y1540" s="2">
        <f t="shared" si="174"/>
        <v>1.4771608772123527E-2</v>
      </c>
      <c r="Z1540">
        <f t="shared" si="175"/>
        <v>-1.1700824557529382E-3</v>
      </c>
      <c r="AA1540">
        <f t="shared" si="170"/>
        <v>1.3690929532608268E-6</v>
      </c>
    </row>
    <row r="1541" spans="17:27" x14ac:dyDescent="0.2">
      <c r="Q1541" s="2"/>
      <c r="S1541">
        <v>-9.9700000000000006E-4</v>
      </c>
      <c r="T1541">
        <v>-1.5020800000000001E-2</v>
      </c>
      <c r="U1541" s="2"/>
      <c r="V1541">
        <f t="shared" si="171"/>
        <v>2.9979199999999998E-2</v>
      </c>
      <c r="W1541">
        <f t="shared" si="172"/>
        <v>2.9543217544247061E-2</v>
      </c>
      <c r="X1541" s="2">
        <f t="shared" si="173"/>
        <v>1.4771608772123532E-2</v>
      </c>
      <c r="Y1541" s="2">
        <f t="shared" si="174"/>
        <v>1.4771608772123527E-2</v>
      </c>
      <c r="Z1541">
        <f t="shared" si="175"/>
        <v>-4.3598245575293681E-4</v>
      </c>
      <c r="AA1541">
        <f t="shared" si="170"/>
        <v>1.900807017243615E-7</v>
      </c>
    </row>
    <row r="1542" spans="17:27" x14ac:dyDescent="0.2">
      <c r="Q1542" s="2"/>
      <c r="S1542">
        <v>-9.9599999999999992E-4</v>
      </c>
      <c r="T1542">
        <v>-1.54924E-2</v>
      </c>
      <c r="U1542" s="2"/>
      <c r="V1542">
        <f t="shared" si="171"/>
        <v>2.9507599999999998E-2</v>
      </c>
      <c r="W1542">
        <f t="shared" si="172"/>
        <v>2.9543217544247061E-2</v>
      </c>
      <c r="X1542" s="2">
        <f t="shared" si="173"/>
        <v>1.4771608772123532E-2</v>
      </c>
      <c r="Y1542" s="2">
        <f t="shared" si="174"/>
        <v>1.4771608772123527E-2</v>
      </c>
      <c r="Z1542">
        <f t="shared" si="175"/>
        <v>3.5617544247062288E-5</v>
      </c>
      <c r="AA1542">
        <f t="shared" si="170"/>
        <v>1.26860945819144E-9</v>
      </c>
    </row>
    <row r="1543" spans="17:27" x14ac:dyDescent="0.2">
      <c r="Q1543" s="2"/>
      <c r="S1543">
        <v>-9.9500000000000001E-4</v>
      </c>
      <c r="T1543">
        <v>-1.5809799999999999E-2</v>
      </c>
      <c r="U1543" s="2"/>
      <c r="V1543">
        <f t="shared" si="171"/>
        <v>2.9190199999999999E-2</v>
      </c>
      <c r="W1543">
        <f t="shared" si="172"/>
        <v>2.9543217544247061E-2</v>
      </c>
      <c r="X1543" s="2">
        <f t="shared" si="173"/>
        <v>1.4771608772123532E-2</v>
      </c>
      <c r="Y1543" s="2">
        <f t="shared" si="174"/>
        <v>1.4771608772123527E-2</v>
      </c>
      <c r="Z1543">
        <f t="shared" si="175"/>
        <v>3.5301754424706122E-4</v>
      </c>
      <c r="AA1543">
        <f t="shared" si="170"/>
        <v>1.2462138654622583E-7</v>
      </c>
    </row>
    <row r="1544" spans="17:27" x14ac:dyDescent="0.2">
      <c r="Q1544" s="2"/>
      <c r="S1544">
        <v>-9.9400000000000009E-4</v>
      </c>
      <c r="T1544">
        <v>-1.59498E-2</v>
      </c>
      <c r="U1544" s="2"/>
      <c r="V1544">
        <f t="shared" si="171"/>
        <v>2.9050199999999998E-2</v>
      </c>
      <c r="W1544">
        <f t="shared" si="172"/>
        <v>2.9543217544247061E-2</v>
      </c>
      <c r="X1544" s="2">
        <f t="shared" si="173"/>
        <v>1.4771608772123532E-2</v>
      </c>
      <c r="Y1544" s="2">
        <f t="shared" si="174"/>
        <v>1.4771608772123527E-2</v>
      </c>
      <c r="Z1544">
        <f t="shared" si="175"/>
        <v>4.9301754424706246E-4</v>
      </c>
      <c r="AA1544">
        <f t="shared" si="170"/>
        <v>2.430662989354042E-7</v>
      </c>
    </row>
    <row r="1545" spans="17:27" x14ac:dyDescent="0.2">
      <c r="Q1545" s="2"/>
      <c r="S1545">
        <v>-9.9299999999999996E-4</v>
      </c>
      <c r="T1545">
        <v>-1.5896299999999999E-2</v>
      </c>
      <c r="U1545" s="2"/>
      <c r="V1545">
        <f t="shared" si="171"/>
        <v>2.91037E-2</v>
      </c>
      <c r="W1545">
        <f t="shared" si="172"/>
        <v>2.9543217544247061E-2</v>
      </c>
      <c r="X1545" s="2">
        <f t="shared" si="173"/>
        <v>1.4771608772123532E-2</v>
      </c>
      <c r="Y1545" s="2">
        <f t="shared" si="174"/>
        <v>1.4771608772123527E-2</v>
      </c>
      <c r="Z1545">
        <f t="shared" si="175"/>
        <v>4.3951754424706099E-4</v>
      </c>
      <c r="AA1545">
        <f t="shared" si="170"/>
        <v>1.9317567170096723E-7</v>
      </c>
    </row>
    <row r="1546" spans="17:27" x14ac:dyDescent="0.2">
      <c r="Q1546" s="2"/>
      <c r="S1546">
        <v>-9.9200000000000004E-4</v>
      </c>
      <c r="T1546">
        <v>-1.5989199999999999E-2</v>
      </c>
      <c r="U1546" s="2"/>
      <c r="V1546">
        <f t="shared" si="171"/>
        <v>2.90108E-2</v>
      </c>
      <c r="W1546">
        <f t="shared" si="172"/>
        <v>2.9543217544247061E-2</v>
      </c>
      <c r="X1546" s="2">
        <f t="shared" si="173"/>
        <v>1.4771608772123532E-2</v>
      </c>
      <c r="Y1546" s="2">
        <f t="shared" si="174"/>
        <v>1.4771608772123527E-2</v>
      </c>
      <c r="Z1546">
        <f t="shared" si="175"/>
        <v>5.3241754424706092E-4</v>
      </c>
      <c r="AA1546">
        <f t="shared" si="170"/>
        <v>2.8346844142207106E-7</v>
      </c>
    </row>
    <row r="1547" spans="17:27" x14ac:dyDescent="0.2">
      <c r="Q1547" s="2"/>
      <c r="S1547">
        <v>-9.9099999999999991E-4</v>
      </c>
      <c r="T1547">
        <v>-1.61047E-2</v>
      </c>
      <c r="U1547" s="2"/>
      <c r="V1547">
        <f t="shared" si="171"/>
        <v>2.8895299999999999E-2</v>
      </c>
      <c r="W1547">
        <f t="shared" si="172"/>
        <v>2.9543217544247061E-2</v>
      </c>
      <c r="X1547" s="2">
        <f t="shared" si="173"/>
        <v>1.4771608772123532E-2</v>
      </c>
      <c r="Y1547" s="2">
        <f t="shared" si="174"/>
        <v>1.4771608772123527E-2</v>
      </c>
      <c r="Z1547">
        <f t="shared" si="175"/>
        <v>6.4791754424706194E-4</v>
      </c>
      <c r="AA1547">
        <f t="shared" si="170"/>
        <v>4.1979714414314349E-7</v>
      </c>
    </row>
    <row r="1548" spans="17:27" x14ac:dyDescent="0.2">
      <c r="Q1548" s="2"/>
      <c r="S1548">
        <v>-9.8999999999999999E-4</v>
      </c>
      <c r="T1548">
        <v>-1.5823400000000001E-2</v>
      </c>
      <c r="U1548" s="2"/>
      <c r="V1548">
        <f t="shared" si="171"/>
        <v>2.9176599999999997E-2</v>
      </c>
      <c r="W1548">
        <f t="shared" si="172"/>
        <v>2.9543217544247061E-2</v>
      </c>
      <c r="X1548" s="2">
        <f t="shared" si="173"/>
        <v>1.4771608772123532E-2</v>
      </c>
      <c r="Y1548" s="2">
        <f t="shared" si="174"/>
        <v>1.4771608772123527E-2</v>
      </c>
      <c r="Z1548">
        <f t="shared" si="175"/>
        <v>3.6661754424706372E-4</v>
      </c>
      <c r="AA1548">
        <f t="shared" si="170"/>
        <v>1.3440842374974771E-7</v>
      </c>
    </row>
    <row r="1549" spans="17:27" x14ac:dyDescent="0.2">
      <c r="Q1549" s="2"/>
      <c r="S1549">
        <v>-9.8900000000000008E-4</v>
      </c>
      <c r="T1549">
        <v>-1.5037E-2</v>
      </c>
      <c r="U1549" s="2"/>
      <c r="V1549">
        <f t="shared" si="171"/>
        <v>2.9962999999999997E-2</v>
      </c>
      <c r="W1549">
        <f t="shared" si="172"/>
        <v>2.9543217544247061E-2</v>
      </c>
      <c r="X1549" s="2">
        <f t="shared" si="173"/>
        <v>1.4771608772123532E-2</v>
      </c>
      <c r="Y1549" s="2">
        <f t="shared" si="174"/>
        <v>1.4771608772123527E-2</v>
      </c>
      <c r="Z1549">
        <f t="shared" si="175"/>
        <v>-4.1978245575293588E-4</v>
      </c>
      <c r="AA1549">
        <f t="shared" si="170"/>
        <v>1.7621731015796557E-7</v>
      </c>
    </row>
    <row r="1550" spans="17:27" x14ac:dyDescent="0.2">
      <c r="Q1550" s="2"/>
      <c r="S1550">
        <v>-9.8799999999999995E-4</v>
      </c>
      <c r="T1550">
        <v>-1.4467300000000001E-2</v>
      </c>
      <c r="U1550" s="2"/>
      <c r="V1550">
        <f t="shared" si="171"/>
        <v>3.0532699999999996E-2</v>
      </c>
      <c r="W1550">
        <f t="shared" si="172"/>
        <v>2.9543217544247061E-2</v>
      </c>
      <c r="X1550" s="2">
        <f t="shared" si="173"/>
        <v>1.4771608772123532E-2</v>
      </c>
      <c r="Y1550" s="2">
        <f t="shared" si="174"/>
        <v>1.4771608772123527E-2</v>
      </c>
      <c r="Z1550">
        <f t="shared" si="175"/>
        <v>-9.8948245575293525E-4</v>
      </c>
      <c r="AA1550">
        <f t="shared" si="170"/>
        <v>9.7907553024285942E-7</v>
      </c>
    </row>
    <row r="1551" spans="17:27" x14ac:dyDescent="0.2">
      <c r="Q1551" s="2"/>
      <c r="S1551">
        <v>-9.8700000000000003E-4</v>
      </c>
      <c r="T1551">
        <v>-1.47008E-2</v>
      </c>
      <c r="U1551" s="2"/>
      <c r="V1551">
        <f t="shared" si="171"/>
        <v>3.0299199999999998E-2</v>
      </c>
      <c r="W1551">
        <f t="shared" si="172"/>
        <v>2.9543217544247061E-2</v>
      </c>
      <c r="X1551" s="2">
        <f t="shared" si="173"/>
        <v>1.4771608772123532E-2</v>
      </c>
      <c r="Y1551" s="2">
        <f t="shared" si="174"/>
        <v>1.4771608772123527E-2</v>
      </c>
      <c r="Z1551">
        <f t="shared" si="175"/>
        <v>-7.5598245575293765E-4</v>
      </c>
      <c r="AA1551">
        <f t="shared" si="170"/>
        <v>5.715094734062423E-7</v>
      </c>
    </row>
    <row r="1552" spans="17:27" x14ac:dyDescent="0.2">
      <c r="Q1552" s="2"/>
      <c r="S1552">
        <v>-9.859999999999999E-4</v>
      </c>
      <c r="T1552">
        <v>-1.4777E-2</v>
      </c>
      <c r="U1552" s="2"/>
      <c r="V1552">
        <f t="shared" si="171"/>
        <v>3.0223E-2</v>
      </c>
      <c r="W1552">
        <f t="shared" si="172"/>
        <v>2.9543217544247061E-2</v>
      </c>
      <c r="X1552" s="2">
        <f t="shared" si="173"/>
        <v>1.4771608772123532E-2</v>
      </c>
      <c r="Y1552" s="2">
        <f t="shared" si="174"/>
        <v>1.4771608772123527E-2</v>
      </c>
      <c r="Z1552">
        <f t="shared" si="175"/>
        <v>-6.7978245575293916E-4</v>
      </c>
      <c r="AA1552">
        <f t="shared" si="170"/>
        <v>4.6210418714949669E-7</v>
      </c>
    </row>
    <row r="1553" spans="17:27" x14ac:dyDescent="0.2">
      <c r="Q1553" s="2"/>
      <c r="S1553">
        <v>-9.8499999999999998E-4</v>
      </c>
      <c r="T1553">
        <v>-1.42802E-2</v>
      </c>
      <c r="U1553" s="2"/>
      <c r="V1553">
        <f t="shared" si="171"/>
        <v>3.0719799999999998E-2</v>
      </c>
      <c r="W1553">
        <f t="shared" si="172"/>
        <v>2.9543217544247061E-2</v>
      </c>
      <c r="X1553" s="2">
        <f t="shared" si="173"/>
        <v>1.4771608772123532E-2</v>
      </c>
      <c r="Y1553" s="2">
        <f t="shared" si="174"/>
        <v>1.4771608772123527E-2</v>
      </c>
      <c r="Z1553">
        <f t="shared" si="175"/>
        <v>-1.1765824557529378E-3</v>
      </c>
      <c r="AA1553">
        <f t="shared" si="170"/>
        <v>1.3843462751856138E-6</v>
      </c>
    </row>
    <row r="1554" spans="17:27" x14ac:dyDescent="0.2">
      <c r="Q1554" s="2"/>
      <c r="S1554">
        <v>-9.8400000000000007E-4</v>
      </c>
      <c r="T1554">
        <v>-1.40073E-2</v>
      </c>
      <c r="U1554" s="2"/>
      <c r="V1554">
        <f t="shared" si="171"/>
        <v>3.0992699999999998E-2</v>
      </c>
      <c r="W1554">
        <f t="shared" si="172"/>
        <v>2.9543217544247061E-2</v>
      </c>
      <c r="X1554" s="2">
        <f t="shared" si="173"/>
        <v>1.4771608772123532E-2</v>
      </c>
      <c r="Y1554" s="2">
        <f t="shared" si="174"/>
        <v>1.4771608772123527E-2</v>
      </c>
      <c r="Z1554">
        <f t="shared" si="175"/>
        <v>-1.4494824557529373E-3</v>
      </c>
      <c r="AA1554">
        <f t="shared" si="170"/>
        <v>2.1009993895355659E-6</v>
      </c>
    </row>
    <row r="1555" spans="17:27" x14ac:dyDescent="0.2">
      <c r="Q1555" s="2"/>
      <c r="S1555">
        <v>-9.8299999999999993E-4</v>
      </c>
      <c r="T1555">
        <v>-1.4597000000000001E-2</v>
      </c>
      <c r="U1555" s="2"/>
      <c r="V1555">
        <f t="shared" si="171"/>
        <v>3.0402999999999999E-2</v>
      </c>
      <c r="W1555">
        <f t="shared" si="172"/>
        <v>2.9543217544247061E-2</v>
      </c>
      <c r="X1555" s="2">
        <f t="shared" si="173"/>
        <v>1.4771608772123532E-2</v>
      </c>
      <c r="Y1555" s="2">
        <f t="shared" si="174"/>
        <v>1.4771608772123527E-2</v>
      </c>
      <c r="Z1555">
        <f t="shared" si="175"/>
        <v>-8.5978245575293877E-4</v>
      </c>
      <c r="AA1555">
        <f t="shared" si="170"/>
        <v>7.3922587122055413E-7</v>
      </c>
    </row>
    <row r="1556" spans="17:27" x14ac:dyDescent="0.2">
      <c r="Q1556" s="2"/>
      <c r="S1556">
        <v>-9.8200000000000002E-4</v>
      </c>
      <c r="T1556">
        <v>-1.5675700000000001E-2</v>
      </c>
      <c r="U1556" s="2"/>
      <c r="V1556">
        <f t="shared" si="171"/>
        <v>2.9324299999999998E-2</v>
      </c>
      <c r="W1556">
        <f t="shared" si="172"/>
        <v>2.9543217544247061E-2</v>
      </c>
      <c r="X1556" s="2">
        <f t="shared" si="173"/>
        <v>1.4771608772123532E-2</v>
      </c>
      <c r="Y1556" s="2">
        <f t="shared" si="174"/>
        <v>1.4771608772123527E-2</v>
      </c>
      <c r="Z1556">
        <f t="shared" si="175"/>
        <v>2.1891754424706311E-4</v>
      </c>
      <c r="AA1556">
        <f t="shared" si="170"/>
        <v>4.7924891179164835E-8</v>
      </c>
    </row>
    <row r="1557" spans="17:27" x14ac:dyDescent="0.2">
      <c r="Q1557" s="2"/>
      <c r="S1557">
        <v>-9.810000000000001E-4</v>
      </c>
      <c r="T1557">
        <v>-1.5977600000000002E-2</v>
      </c>
      <c r="U1557" s="2"/>
      <c r="V1557">
        <f t="shared" si="171"/>
        <v>2.9022399999999997E-2</v>
      </c>
      <c r="W1557">
        <f t="shared" si="172"/>
        <v>2.9543217544247061E-2</v>
      </c>
      <c r="X1557" s="2">
        <f t="shared" si="173"/>
        <v>1.4771608772123532E-2</v>
      </c>
      <c r="Y1557" s="2">
        <f t="shared" si="174"/>
        <v>1.4771608772123527E-2</v>
      </c>
      <c r="Z1557">
        <f t="shared" si="175"/>
        <v>5.2081754424706389E-4</v>
      </c>
      <c r="AA1557">
        <f t="shared" si="170"/>
        <v>2.7125091439554234E-7</v>
      </c>
    </row>
    <row r="1558" spans="17:27" x14ac:dyDescent="0.2">
      <c r="Q1558" s="2"/>
      <c r="S1558">
        <v>-9.7999999999999997E-4</v>
      </c>
      <c r="T1558">
        <v>-1.6572400000000001E-2</v>
      </c>
      <c r="U1558" s="2"/>
      <c r="V1558">
        <f t="shared" si="171"/>
        <v>2.8427599999999997E-2</v>
      </c>
      <c r="W1558">
        <f t="shared" si="172"/>
        <v>2.9543217544247061E-2</v>
      </c>
      <c r="X1558" s="2">
        <f t="shared" si="173"/>
        <v>1.4771608772123532E-2</v>
      </c>
      <c r="Y1558" s="2">
        <f t="shared" si="174"/>
        <v>1.4771608772123527E-2</v>
      </c>
      <c r="Z1558">
        <f t="shared" si="175"/>
        <v>1.1156175442470634E-3</v>
      </c>
      <c r="AA1558">
        <f t="shared" si="170"/>
        <v>1.2446025050318484E-6</v>
      </c>
    </row>
    <row r="1559" spans="17:27" x14ac:dyDescent="0.2">
      <c r="Q1559" s="2"/>
      <c r="S1559">
        <v>-9.7900000000000005E-4</v>
      </c>
      <c r="T1559">
        <v>-1.6514999999999998E-2</v>
      </c>
      <c r="U1559" s="2"/>
      <c r="V1559">
        <f t="shared" si="171"/>
        <v>2.8485E-2</v>
      </c>
      <c r="W1559">
        <f t="shared" si="172"/>
        <v>2.9543217544247061E-2</v>
      </c>
      <c r="X1559" s="2">
        <f t="shared" si="173"/>
        <v>1.4771608772123532E-2</v>
      </c>
      <c r="Y1559" s="2">
        <f t="shared" si="174"/>
        <v>1.4771608772123527E-2</v>
      </c>
      <c r="Z1559">
        <f t="shared" si="175"/>
        <v>1.0582175442470608E-3</v>
      </c>
      <c r="AA1559">
        <f t="shared" si="170"/>
        <v>1.1198243709522801E-6</v>
      </c>
    </row>
    <row r="1560" spans="17:27" x14ac:dyDescent="0.2">
      <c r="Q1560" s="2"/>
      <c r="S1560">
        <v>-9.7799999999999992E-4</v>
      </c>
      <c r="T1560">
        <v>-1.6987200000000001E-2</v>
      </c>
      <c r="U1560" s="2"/>
      <c r="V1560">
        <f t="shared" si="171"/>
        <v>2.8012799999999997E-2</v>
      </c>
      <c r="W1560">
        <f t="shared" si="172"/>
        <v>2.9543217544247061E-2</v>
      </c>
      <c r="X1560" s="2">
        <f t="shared" si="173"/>
        <v>1.4771608772123532E-2</v>
      </c>
      <c r="Y1560" s="2">
        <f t="shared" si="174"/>
        <v>1.4771608772123527E-2</v>
      </c>
      <c r="Z1560">
        <f t="shared" si="175"/>
        <v>1.5304175442470633E-3</v>
      </c>
      <c r="AA1560">
        <f t="shared" si="170"/>
        <v>2.342177859739212E-6</v>
      </c>
    </row>
    <row r="1561" spans="17:27" x14ac:dyDescent="0.2">
      <c r="Q1561" s="2"/>
      <c r="S1561">
        <v>-9.77E-4</v>
      </c>
      <c r="T1561">
        <v>-1.7268499999999999E-2</v>
      </c>
      <c r="U1561" s="2"/>
      <c r="V1561">
        <f t="shared" si="171"/>
        <v>2.7731499999999999E-2</v>
      </c>
      <c r="W1561">
        <f t="shared" si="172"/>
        <v>2.9543217544247061E-2</v>
      </c>
      <c r="X1561" s="2">
        <f t="shared" si="173"/>
        <v>1.4771608772123532E-2</v>
      </c>
      <c r="Y1561" s="2">
        <f t="shared" si="174"/>
        <v>1.4771608772123527E-2</v>
      </c>
      <c r="Z1561">
        <f t="shared" si="175"/>
        <v>1.8117175442470615E-3</v>
      </c>
      <c r="AA1561">
        <f t="shared" si="170"/>
        <v>3.2823204601326034E-6</v>
      </c>
    </row>
    <row r="1562" spans="17:27" x14ac:dyDescent="0.2">
      <c r="Q1562" s="2"/>
      <c r="S1562">
        <v>-9.7599999999999998E-4</v>
      </c>
      <c r="T1562">
        <v>-1.7444600000000001E-2</v>
      </c>
      <c r="U1562" s="2"/>
      <c r="V1562">
        <f t="shared" si="171"/>
        <v>2.7555399999999997E-2</v>
      </c>
      <c r="W1562">
        <f t="shared" si="172"/>
        <v>2.9543217544247061E-2</v>
      </c>
      <c r="X1562" s="2">
        <f t="shared" si="173"/>
        <v>1.4771608772123532E-2</v>
      </c>
      <c r="Y1562" s="2">
        <f t="shared" si="174"/>
        <v>1.4771608772123527E-2</v>
      </c>
      <c r="Z1562">
        <f t="shared" si="175"/>
        <v>1.9878175442470634E-3</v>
      </c>
      <c r="AA1562">
        <f t="shared" si="170"/>
        <v>3.9514185892164258E-6</v>
      </c>
    </row>
    <row r="1563" spans="17:27" x14ac:dyDescent="0.2">
      <c r="Q1563" s="2"/>
      <c r="S1563">
        <v>-9.7499999999999996E-4</v>
      </c>
      <c r="T1563">
        <v>-1.6358899999999999E-2</v>
      </c>
      <c r="U1563" s="2"/>
      <c r="V1563">
        <f t="shared" si="171"/>
        <v>2.8641099999999999E-2</v>
      </c>
      <c r="W1563">
        <f t="shared" si="172"/>
        <v>2.9543217544247061E-2</v>
      </c>
      <c r="X1563" s="2">
        <f t="shared" si="173"/>
        <v>1.4771608772123532E-2</v>
      </c>
      <c r="Y1563" s="2">
        <f t="shared" si="174"/>
        <v>1.4771608772123527E-2</v>
      </c>
      <c r="Z1563">
        <f t="shared" si="175"/>
        <v>9.021175442470615E-4</v>
      </c>
      <c r="AA1563">
        <f t="shared" si="170"/>
        <v>8.1381606363834899E-7</v>
      </c>
    </row>
    <row r="1564" spans="17:27" x14ac:dyDescent="0.2">
      <c r="Q1564" s="2"/>
      <c r="S1564">
        <v>-9.7400000000000004E-4</v>
      </c>
      <c r="T1564">
        <v>-1.5416900000000001E-2</v>
      </c>
      <c r="U1564" s="2"/>
      <c r="V1564">
        <f t="shared" si="171"/>
        <v>2.9583099999999998E-2</v>
      </c>
      <c r="W1564">
        <f t="shared" si="172"/>
        <v>2.9543217544247061E-2</v>
      </c>
      <c r="X1564" s="2">
        <f t="shared" si="173"/>
        <v>1.4771608772123532E-2</v>
      </c>
      <c r="Y1564" s="2">
        <f t="shared" si="174"/>
        <v>1.4771608772123527E-2</v>
      </c>
      <c r="Z1564">
        <f t="shared" si="175"/>
        <v>-3.9882455752936891E-5</v>
      </c>
      <c r="AA1564">
        <f t="shared" si="170"/>
        <v>1.5906102768849689E-9</v>
      </c>
    </row>
    <row r="1565" spans="17:27" x14ac:dyDescent="0.2">
      <c r="Q1565" s="2"/>
      <c r="S1565">
        <v>-9.7300000000000002E-4</v>
      </c>
      <c r="T1565">
        <v>-1.5221500000000001E-2</v>
      </c>
      <c r="U1565" s="2"/>
      <c r="V1565">
        <f t="shared" si="171"/>
        <v>2.9778499999999999E-2</v>
      </c>
      <c r="W1565">
        <f t="shared" si="172"/>
        <v>2.9543217544247061E-2</v>
      </c>
      <c r="X1565" s="2">
        <f t="shared" si="173"/>
        <v>1.4771608772123532E-2</v>
      </c>
      <c r="Y1565" s="2">
        <f t="shared" si="174"/>
        <v>1.4771608772123527E-2</v>
      </c>
      <c r="Z1565">
        <f t="shared" si="175"/>
        <v>-2.3528245575293871E-4</v>
      </c>
      <c r="AA1565">
        <f t="shared" si="170"/>
        <v>5.5357833985133564E-8</v>
      </c>
    </row>
    <row r="1566" spans="17:27" x14ac:dyDescent="0.2">
      <c r="Q1566" s="2"/>
      <c r="S1566">
        <v>-9.7199999999999999E-4</v>
      </c>
      <c r="T1566">
        <v>-1.5147900000000001E-2</v>
      </c>
      <c r="U1566" s="2"/>
      <c r="V1566">
        <f t="shared" si="171"/>
        <v>2.9852099999999999E-2</v>
      </c>
      <c r="W1566">
        <f t="shared" si="172"/>
        <v>2.9543217544247061E-2</v>
      </c>
      <c r="X1566" s="2">
        <f t="shared" si="173"/>
        <v>1.4771608772123532E-2</v>
      </c>
      <c r="Y1566" s="2">
        <f t="shared" si="174"/>
        <v>1.4771608772123527E-2</v>
      </c>
      <c r="Z1566">
        <f t="shared" si="175"/>
        <v>-3.0888245575293877E-4</v>
      </c>
      <c r="AA1566">
        <f t="shared" si="170"/>
        <v>9.5408371471966175E-8</v>
      </c>
    </row>
    <row r="1567" spans="17:27" x14ac:dyDescent="0.2">
      <c r="Q1567" s="2"/>
      <c r="S1567">
        <v>-9.7099999999999997E-4</v>
      </c>
      <c r="T1567">
        <v>-1.48602E-2</v>
      </c>
      <c r="U1567" s="2"/>
      <c r="V1567">
        <f t="shared" si="171"/>
        <v>3.0139799999999998E-2</v>
      </c>
      <c r="W1567">
        <f t="shared" si="172"/>
        <v>2.9543217544247061E-2</v>
      </c>
      <c r="X1567" s="2">
        <f t="shared" si="173"/>
        <v>1.4771608772123532E-2</v>
      </c>
      <c r="Y1567" s="2">
        <f t="shared" si="174"/>
        <v>1.4771608772123527E-2</v>
      </c>
      <c r="Z1567">
        <f t="shared" si="175"/>
        <v>-5.9658245575293714E-4</v>
      </c>
      <c r="AA1567">
        <f t="shared" si="170"/>
        <v>3.5591062651220523E-7</v>
      </c>
    </row>
    <row r="1568" spans="17:27" x14ac:dyDescent="0.2">
      <c r="Q1568" s="2"/>
      <c r="S1568">
        <v>-9.7000000000000005E-4</v>
      </c>
      <c r="T1568">
        <v>-1.4840799999999999E-2</v>
      </c>
      <c r="U1568" s="2"/>
      <c r="V1568">
        <f t="shared" si="171"/>
        <v>3.0159199999999997E-2</v>
      </c>
      <c r="W1568">
        <f t="shared" si="172"/>
        <v>2.9543217544247061E-2</v>
      </c>
      <c r="X1568" s="2">
        <f t="shared" si="173"/>
        <v>1.4771608772123532E-2</v>
      </c>
      <c r="Y1568" s="2">
        <f t="shared" si="174"/>
        <v>1.4771608772123527E-2</v>
      </c>
      <c r="Z1568">
        <f t="shared" si="175"/>
        <v>-6.1598245575293642E-4</v>
      </c>
      <c r="AA1568">
        <f t="shared" si="170"/>
        <v>3.7943438579541828E-7</v>
      </c>
    </row>
    <row r="1569" spans="17:27" x14ac:dyDescent="0.2">
      <c r="Q1569" s="2"/>
      <c r="S1569">
        <v>-9.6900000000000003E-4</v>
      </c>
      <c r="T1569">
        <v>-1.48034E-2</v>
      </c>
      <c r="U1569" s="2"/>
      <c r="V1569">
        <f t="shared" si="171"/>
        <v>3.0196599999999997E-2</v>
      </c>
      <c r="W1569">
        <f t="shared" si="172"/>
        <v>2.9543217544247061E-2</v>
      </c>
      <c r="X1569" s="2">
        <f t="shared" si="173"/>
        <v>1.4771608772123532E-2</v>
      </c>
      <c r="Y1569" s="2">
        <f t="shared" si="174"/>
        <v>1.4771608772123527E-2</v>
      </c>
      <c r="Z1569">
        <f t="shared" si="175"/>
        <v>-6.5338245575293635E-4</v>
      </c>
      <c r="AA1569">
        <f t="shared" si="170"/>
        <v>4.2690863348573784E-7</v>
      </c>
    </row>
    <row r="1570" spans="17:27" x14ac:dyDescent="0.2">
      <c r="Q1570" s="2"/>
      <c r="S1570">
        <v>-9.68E-4</v>
      </c>
      <c r="T1570">
        <v>-1.5029900000000001E-2</v>
      </c>
      <c r="U1570" s="2"/>
      <c r="V1570">
        <f t="shared" si="171"/>
        <v>2.99701E-2</v>
      </c>
      <c r="W1570">
        <f t="shared" si="172"/>
        <v>2.9543217544247061E-2</v>
      </c>
      <c r="X1570" s="2">
        <f t="shared" si="173"/>
        <v>1.4771608772123532E-2</v>
      </c>
      <c r="Y1570" s="2">
        <f t="shared" si="174"/>
        <v>1.4771608772123527E-2</v>
      </c>
      <c r="Z1570">
        <f t="shared" si="175"/>
        <v>-4.2688245575293882E-4</v>
      </c>
      <c r="AA1570">
        <f t="shared" si="170"/>
        <v>1.8222863102965975E-7</v>
      </c>
    </row>
    <row r="1571" spans="17:27" x14ac:dyDescent="0.2">
      <c r="Q1571" s="2"/>
      <c r="S1571">
        <v>-9.6699999999999998E-4</v>
      </c>
      <c r="T1571">
        <v>-1.5166600000000001E-2</v>
      </c>
      <c r="U1571" s="2"/>
      <c r="V1571">
        <f t="shared" si="171"/>
        <v>2.9833399999999996E-2</v>
      </c>
      <c r="W1571">
        <f t="shared" si="172"/>
        <v>2.9543217544247061E-2</v>
      </c>
      <c r="X1571" s="2">
        <f t="shared" si="173"/>
        <v>1.4771608772123532E-2</v>
      </c>
      <c r="Y1571" s="2">
        <f t="shared" si="174"/>
        <v>1.4771608772123527E-2</v>
      </c>
      <c r="Z1571">
        <f t="shared" si="175"/>
        <v>-2.9018245575293533E-4</v>
      </c>
      <c r="AA1571">
        <f t="shared" si="170"/>
        <v>8.4205857626804266E-8</v>
      </c>
    </row>
    <row r="1572" spans="17:27" x14ac:dyDescent="0.2">
      <c r="Q1572" s="2"/>
      <c r="S1572">
        <v>-9.6599999999999995E-4</v>
      </c>
      <c r="T1572">
        <v>-1.4909199999999999E-2</v>
      </c>
      <c r="U1572" s="2"/>
      <c r="V1572">
        <f t="shared" si="171"/>
        <v>3.0090800000000001E-2</v>
      </c>
      <c r="W1572">
        <f t="shared" si="172"/>
        <v>2.9543217544247061E-2</v>
      </c>
      <c r="X1572" s="2">
        <f t="shared" si="173"/>
        <v>1.4771608772123532E-2</v>
      </c>
      <c r="Y1572" s="2">
        <f t="shared" si="174"/>
        <v>1.4771608772123527E-2</v>
      </c>
      <c r="Z1572">
        <f t="shared" si="175"/>
        <v>-5.4758245575294018E-4</v>
      </c>
      <c r="AA1572">
        <f t="shared" si="170"/>
        <v>2.9984654584842069E-7</v>
      </c>
    </row>
    <row r="1573" spans="17:27" x14ac:dyDescent="0.2">
      <c r="Q1573" s="2"/>
      <c r="S1573">
        <v>-9.6500000000000004E-4</v>
      </c>
      <c r="T1573">
        <v>-1.42118E-2</v>
      </c>
      <c r="U1573" s="2"/>
      <c r="V1573">
        <f t="shared" si="171"/>
        <v>3.0788199999999998E-2</v>
      </c>
      <c r="W1573">
        <f t="shared" si="172"/>
        <v>2.9543217544247061E-2</v>
      </c>
      <c r="X1573" s="2">
        <f t="shared" si="173"/>
        <v>1.4771608772123532E-2</v>
      </c>
      <c r="Y1573" s="2">
        <f t="shared" si="174"/>
        <v>1.4771608772123527E-2</v>
      </c>
      <c r="Z1573">
        <f t="shared" si="175"/>
        <v>-1.2449824557529375E-3</v>
      </c>
      <c r="AA1573">
        <f t="shared" ref="AA1573:AA1636" si="176">Z1573^2</f>
        <v>1.5499813151326149E-6</v>
      </c>
    </row>
    <row r="1574" spans="17:27" x14ac:dyDescent="0.2">
      <c r="Q1574" s="2"/>
      <c r="S1574">
        <v>-9.6400000000000001E-4</v>
      </c>
      <c r="T1574">
        <v>-1.44615E-2</v>
      </c>
      <c r="U1574" s="2"/>
      <c r="V1574">
        <f t="shared" ref="V1574:V1637" si="177">T1574+$V$35</f>
        <v>3.0538499999999996E-2</v>
      </c>
      <c r="W1574">
        <f t="shared" ref="W1574:W1637" si="178">X1574+Y1574</f>
        <v>2.9543217544247061E-2</v>
      </c>
      <c r="X1574" s="2">
        <f t="shared" ref="X1574:X1637" si="179">$T$6*EXP(-4*LN(2)*((U1574-$T$8)^2)/($T$7^2))+$T$9</f>
        <v>1.4771608772123532E-2</v>
      </c>
      <c r="Y1574" s="2">
        <f t="shared" ref="Y1574:Y1637" si="180">$U$6*EXP(-4*LN(2)*((U1574-$U$8)^2)/($U$7^2))+$U$9</f>
        <v>1.4771608772123527E-2</v>
      </c>
      <c r="Z1574">
        <f t="shared" ref="Z1574:Z1637" si="181">W1574-V1574</f>
        <v>-9.952824557529355E-4</v>
      </c>
      <c r="AA1574">
        <f t="shared" si="176"/>
        <v>9.9058716672959407E-7</v>
      </c>
    </row>
    <row r="1575" spans="17:27" x14ac:dyDescent="0.2">
      <c r="Q1575" s="2"/>
      <c r="S1575">
        <v>-9.6299999999999999E-4</v>
      </c>
      <c r="T1575">
        <v>-1.4611799999999999E-2</v>
      </c>
      <c r="U1575" s="2"/>
      <c r="V1575">
        <f t="shared" si="177"/>
        <v>3.0388199999999997E-2</v>
      </c>
      <c r="W1575">
        <f t="shared" si="178"/>
        <v>2.9543217544247061E-2</v>
      </c>
      <c r="X1575" s="2">
        <f t="shared" si="179"/>
        <v>1.4771608772123532E-2</v>
      </c>
      <c r="Y1575" s="2">
        <f t="shared" si="180"/>
        <v>1.4771608772123527E-2</v>
      </c>
      <c r="Z1575">
        <f t="shared" si="181"/>
        <v>-8.4498245575293646E-4</v>
      </c>
      <c r="AA1575">
        <f t="shared" si="176"/>
        <v>7.139953505302632E-7</v>
      </c>
    </row>
    <row r="1576" spans="17:27" x14ac:dyDescent="0.2">
      <c r="Q1576" s="2"/>
      <c r="S1576">
        <v>-9.6199999999999996E-4</v>
      </c>
      <c r="T1576">
        <v>-1.51763E-2</v>
      </c>
      <c r="U1576" s="2"/>
      <c r="V1576">
        <f t="shared" si="177"/>
        <v>2.9823699999999998E-2</v>
      </c>
      <c r="W1576">
        <f t="shared" si="178"/>
        <v>2.9543217544247061E-2</v>
      </c>
      <c r="X1576" s="2">
        <f t="shared" si="179"/>
        <v>1.4771608772123532E-2</v>
      </c>
      <c r="Y1576" s="2">
        <f t="shared" si="180"/>
        <v>1.4771608772123527E-2</v>
      </c>
      <c r="Z1576">
        <f t="shared" si="181"/>
        <v>-2.8048245575293743E-4</v>
      </c>
      <c r="AA1576">
        <f t="shared" si="176"/>
        <v>7.8670407985198496E-8</v>
      </c>
    </row>
    <row r="1577" spans="17:27" x14ac:dyDescent="0.2">
      <c r="Q1577" s="2"/>
      <c r="S1577">
        <v>-9.6100000000000005E-4</v>
      </c>
      <c r="T1577">
        <v>-1.5298900000000001E-2</v>
      </c>
      <c r="U1577" s="2"/>
      <c r="V1577">
        <f t="shared" si="177"/>
        <v>2.9701099999999998E-2</v>
      </c>
      <c r="W1577">
        <f t="shared" si="178"/>
        <v>2.9543217544247061E-2</v>
      </c>
      <c r="X1577" s="2">
        <f t="shared" si="179"/>
        <v>1.4771608772123532E-2</v>
      </c>
      <c r="Y1577" s="2">
        <f t="shared" si="180"/>
        <v>1.4771608772123527E-2</v>
      </c>
      <c r="Z1577">
        <f t="shared" si="181"/>
        <v>-1.5788245575293694E-4</v>
      </c>
      <c r="AA1577">
        <f t="shared" si="176"/>
        <v>2.4926869834578092E-8</v>
      </c>
    </row>
    <row r="1578" spans="17:27" x14ac:dyDescent="0.2">
      <c r="Q1578" s="2"/>
      <c r="S1578">
        <v>-9.6000000000000002E-4</v>
      </c>
      <c r="T1578">
        <v>-1.5354400000000001E-2</v>
      </c>
      <c r="U1578" s="2"/>
      <c r="V1578">
        <f t="shared" si="177"/>
        <v>2.9645599999999998E-2</v>
      </c>
      <c r="W1578">
        <f t="shared" si="178"/>
        <v>2.9543217544247061E-2</v>
      </c>
      <c r="X1578" s="2">
        <f t="shared" si="179"/>
        <v>1.4771608772123532E-2</v>
      </c>
      <c r="Y1578" s="2">
        <f t="shared" si="180"/>
        <v>1.4771608772123527E-2</v>
      </c>
      <c r="Z1578">
        <f t="shared" si="181"/>
        <v>-1.0238245575293695E-4</v>
      </c>
      <c r="AA1578">
        <f t="shared" si="176"/>
        <v>1.0482167246002091E-8</v>
      </c>
    </row>
    <row r="1579" spans="17:27" x14ac:dyDescent="0.2">
      <c r="Q1579" s="2"/>
      <c r="S1579">
        <v>-9.59E-4</v>
      </c>
      <c r="T1579">
        <v>-1.59195E-2</v>
      </c>
      <c r="U1579" s="2"/>
      <c r="V1579">
        <f t="shared" si="177"/>
        <v>2.9080499999999999E-2</v>
      </c>
      <c r="W1579">
        <f t="shared" si="178"/>
        <v>2.9543217544247061E-2</v>
      </c>
      <c r="X1579" s="2">
        <f t="shared" si="179"/>
        <v>1.4771608772123532E-2</v>
      </c>
      <c r="Y1579" s="2">
        <f t="shared" si="180"/>
        <v>1.4771608772123527E-2</v>
      </c>
      <c r="Z1579">
        <f t="shared" si="181"/>
        <v>4.6271754424706199E-4</v>
      </c>
      <c r="AA1579">
        <f t="shared" si="176"/>
        <v>2.1410752575403177E-7</v>
      </c>
    </row>
    <row r="1580" spans="17:27" x14ac:dyDescent="0.2">
      <c r="Q1580" s="2"/>
      <c r="S1580">
        <v>-9.5799999999999998E-4</v>
      </c>
      <c r="T1580">
        <v>-1.6251100000000001E-2</v>
      </c>
      <c r="U1580" s="2"/>
      <c r="V1580">
        <f t="shared" si="177"/>
        <v>2.8748899999999997E-2</v>
      </c>
      <c r="W1580">
        <f t="shared" si="178"/>
        <v>2.9543217544247061E-2</v>
      </c>
      <c r="X1580" s="2">
        <f t="shared" si="179"/>
        <v>1.4771608772123532E-2</v>
      </c>
      <c r="Y1580" s="2">
        <f t="shared" si="180"/>
        <v>1.4771608772123527E-2</v>
      </c>
      <c r="Z1580">
        <f t="shared" si="181"/>
        <v>7.9431754424706333E-4</v>
      </c>
      <c r="AA1580">
        <f t="shared" si="176"/>
        <v>6.3094036109868542E-7</v>
      </c>
    </row>
    <row r="1581" spans="17:27" x14ac:dyDescent="0.2">
      <c r="Q1581" s="2"/>
      <c r="S1581">
        <v>-9.5699999999999995E-4</v>
      </c>
      <c r="T1581">
        <v>-1.5914399999999999E-2</v>
      </c>
      <c r="U1581" s="2"/>
      <c r="V1581">
        <f t="shared" si="177"/>
        <v>2.90856E-2</v>
      </c>
      <c r="W1581">
        <f t="shared" si="178"/>
        <v>2.9543217544247061E-2</v>
      </c>
      <c r="X1581" s="2">
        <f t="shared" si="179"/>
        <v>1.4771608772123532E-2</v>
      </c>
      <c r="Y1581" s="2">
        <f t="shared" si="180"/>
        <v>1.4771608772123527E-2</v>
      </c>
      <c r="Z1581">
        <f t="shared" si="181"/>
        <v>4.5761754424706105E-4</v>
      </c>
      <c r="AA1581">
        <f t="shared" si="176"/>
        <v>2.0941381680271088E-7</v>
      </c>
    </row>
    <row r="1582" spans="17:27" x14ac:dyDescent="0.2">
      <c r="Q1582" s="2"/>
      <c r="S1582">
        <v>-9.5600000000000004E-4</v>
      </c>
      <c r="T1582">
        <v>-1.52847E-2</v>
      </c>
      <c r="U1582" s="2"/>
      <c r="V1582">
        <f t="shared" si="177"/>
        <v>2.97153E-2</v>
      </c>
      <c r="W1582">
        <f t="shared" si="178"/>
        <v>2.9543217544247061E-2</v>
      </c>
      <c r="X1582" s="2">
        <f t="shared" si="179"/>
        <v>1.4771608772123532E-2</v>
      </c>
      <c r="Y1582" s="2">
        <f t="shared" si="180"/>
        <v>1.4771608772123527E-2</v>
      </c>
      <c r="Z1582">
        <f t="shared" si="181"/>
        <v>-1.7208245575293935E-4</v>
      </c>
      <c r="AA1582">
        <f t="shared" si="176"/>
        <v>2.9612371577962327E-8</v>
      </c>
    </row>
    <row r="1583" spans="17:27" x14ac:dyDescent="0.2">
      <c r="Q1583" s="2"/>
      <c r="S1583">
        <v>-9.5500000000000001E-4</v>
      </c>
      <c r="T1583">
        <v>-1.43667E-2</v>
      </c>
      <c r="U1583" s="2"/>
      <c r="V1583">
        <f t="shared" si="177"/>
        <v>3.0633299999999999E-2</v>
      </c>
      <c r="W1583">
        <f t="shared" si="178"/>
        <v>2.9543217544247061E-2</v>
      </c>
      <c r="X1583" s="2">
        <f t="shared" si="179"/>
        <v>1.4771608772123532E-2</v>
      </c>
      <c r="Y1583" s="2">
        <f t="shared" si="180"/>
        <v>1.4771608772123527E-2</v>
      </c>
      <c r="Z1583">
        <f t="shared" si="181"/>
        <v>-1.090082455752938E-3</v>
      </c>
      <c r="AA1583">
        <f t="shared" si="176"/>
        <v>1.188279760340356E-6</v>
      </c>
    </row>
    <row r="1584" spans="17:27" x14ac:dyDescent="0.2">
      <c r="Q1584" s="2"/>
      <c r="S1584">
        <v>-9.5399999999999999E-4</v>
      </c>
      <c r="T1584">
        <v>-1.41254E-2</v>
      </c>
      <c r="U1584" s="2"/>
      <c r="V1584">
        <f t="shared" si="177"/>
        <v>3.0874599999999999E-2</v>
      </c>
      <c r="W1584">
        <f t="shared" si="178"/>
        <v>2.9543217544247061E-2</v>
      </c>
      <c r="X1584" s="2">
        <f t="shared" si="179"/>
        <v>1.4771608772123532E-2</v>
      </c>
      <c r="Y1584" s="2">
        <f t="shared" si="180"/>
        <v>1.4771608772123527E-2</v>
      </c>
      <c r="Z1584">
        <f t="shared" si="181"/>
        <v>-1.3313824557529379E-3</v>
      </c>
      <c r="AA1584">
        <f t="shared" si="176"/>
        <v>1.7725792434867235E-6</v>
      </c>
    </row>
    <row r="1585" spans="17:27" x14ac:dyDescent="0.2">
      <c r="Q1585" s="2"/>
      <c r="S1585">
        <v>-9.5299999999999996E-4</v>
      </c>
      <c r="T1585">
        <v>-1.45615E-2</v>
      </c>
      <c r="U1585" s="2"/>
      <c r="V1585">
        <f t="shared" si="177"/>
        <v>3.04385E-2</v>
      </c>
      <c r="W1585">
        <f t="shared" si="178"/>
        <v>2.9543217544247061E-2</v>
      </c>
      <c r="X1585" s="2">
        <f t="shared" si="179"/>
        <v>1.4771608772123532E-2</v>
      </c>
      <c r="Y1585" s="2">
        <f t="shared" si="180"/>
        <v>1.4771608772123527E-2</v>
      </c>
      <c r="Z1585">
        <f t="shared" si="181"/>
        <v>-8.9528245575293958E-4</v>
      </c>
      <c r="AA1585">
        <f t="shared" si="176"/>
        <v>8.0153067557901422E-7</v>
      </c>
    </row>
    <row r="1586" spans="17:27" x14ac:dyDescent="0.2">
      <c r="Q1586" s="2"/>
      <c r="S1586">
        <v>-9.5200000000000005E-4</v>
      </c>
      <c r="T1586">
        <v>-1.5456299999999999E-2</v>
      </c>
      <c r="U1586" s="2"/>
      <c r="V1586">
        <f t="shared" si="177"/>
        <v>2.9543699999999999E-2</v>
      </c>
      <c r="W1586">
        <f t="shared" si="178"/>
        <v>2.9543217544247061E-2</v>
      </c>
      <c r="X1586" s="2">
        <f t="shared" si="179"/>
        <v>1.4771608772123532E-2</v>
      </c>
      <c r="Y1586" s="2">
        <f t="shared" si="180"/>
        <v>1.4771608772123527E-2</v>
      </c>
      <c r="Z1586">
        <f t="shared" si="181"/>
        <v>-4.8245575293842657E-7</v>
      </c>
      <c r="AA1586">
        <f t="shared" si="176"/>
        <v>2.327635535433841E-13</v>
      </c>
    </row>
    <row r="1587" spans="17:27" x14ac:dyDescent="0.2">
      <c r="Q1587" s="2"/>
      <c r="S1587">
        <v>-9.5100000000000002E-4</v>
      </c>
      <c r="T1587">
        <v>-1.5415699999999999E-2</v>
      </c>
      <c r="U1587" s="2"/>
      <c r="V1587">
        <f t="shared" si="177"/>
        <v>2.9584300000000001E-2</v>
      </c>
      <c r="W1587">
        <f t="shared" si="178"/>
        <v>2.9543217544247061E-2</v>
      </c>
      <c r="X1587" s="2">
        <f t="shared" si="179"/>
        <v>1.4771608772123532E-2</v>
      </c>
      <c r="Y1587" s="2">
        <f t="shared" si="180"/>
        <v>1.4771608772123527E-2</v>
      </c>
      <c r="Z1587">
        <f t="shared" si="181"/>
        <v>-4.1082455752940172E-5</v>
      </c>
      <c r="AA1587">
        <f t="shared" si="176"/>
        <v>1.6877681706922871E-9</v>
      </c>
    </row>
    <row r="1588" spans="17:27" x14ac:dyDescent="0.2">
      <c r="Q1588" s="2"/>
      <c r="S1588">
        <v>-9.5E-4</v>
      </c>
      <c r="T1588">
        <v>-1.5230499999999999E-2</v>
      </c>
      <c r="U1588" s="2"/>
      <c r="V1588">
        <f t="shared" si="177"/>
        <v>2.9769499999999997E-2</v>
      </c>
      <c r="W1588">
        <f t="shared" si="178"/>
        <v>2.9543217544247061E-2</v>
      </c>
      <c r="X1588" s="2">
        <f t="shared" si="179"/>
        <v>1.4771608772123532E-2</v>
      </c>
      <c r="Y1588" s="2">
        <f t="shared" si="180"/>
        <v>1.4771608772123527E-2</v>
      </c>
      <c r="Z1588">
        <f t="shared" si="181"/>
        <v>-2.2628245575293665E-4</v>
      </c>
      <c r="AA1588">
        <f t="shared" si="176"/>
        <v>5.1203749781579736E-8</v>
      </c>
    </row>
    <row r="1589" spans="17:27" x14ac:dyDescent="0.2">
      <c r="Q1589" s="2"/>
      <c r="S1589">
        <v>-9.4899999999999997E-4</v>
      </c>
      <c r="T1589">
        <v>-1.5086E-2</v>
      </c>
      <c r="U1589" s="2"/>
      <c r="V1589">
        <f t="shared" si="177"/>
        <v>2.9913999999999996E-2</v>
      </c>
      <c r="W1589">
        <f t="shared" si="178"/>
        <v>2.9543217544247061E-2</v>
      </c>
      <c r="X1589" s="2">
        <f t="shared" si="179"/>
        <v>1.4771608772123532E-2</v>
      </c>
      <c r="Y1589" s="2">
        <f t="shared" si="180"/>
        <v>1.4771608772123527E-2</v>
      </c>
      <c r="Z1589">
        <f t="shared" si="181"/>
        <v>-3.7078245575293545E-4</v>
      </c>
      <c r="AA1589">
        <f t="shared" si="176"/>
        <v>1.3747962949417754E-7</v>
      </c>
    </row>
    <row r="1590" spans="17:27" x14ac:dyDescent="0.2">
      <c r="Q1590" s="2"/>
      <c r="S1590">
        <v>-9.4799999999999995E-4</v>
      </c>
      <c r="T1590">
        <v>-1.5144700000000001E-2</v>
      </c>
      <c r="U1590" s="2"/>
      <c r="V1590">
        <f t="shared" si="177"/>
        <v>2.9855299999999998E-2</v>
      </c>
      <c r="W1590">
        <f t="shared" si="178"/>
        <v>2.9543217544247061E-2</v>
      </c>
      <c r="X1590" s="2">
        <f t="shared" si="179"/>
        <v>1.4771608772123532E-2</v>
      </c>
      <c r="Y1590" s="2">
        <f t="shared" si="180"/>
        <v>1.4771608772123527E-2</v>
      </c>
      <c r="Z1590">
        <f t="shared" si="181"/>
        <v>-3.1208245575293711E-4</v>
      </c>
      <c r="AA1590">
        <f t="shared" si="176"/>
        <v>9.7395459188783954E-8</v>
      </c>
    </row>
    <row r="1591" spans="17:27" x14ac:dyDescent="0.2">
      <c r="Q1591" s="2"/>
      <c r="S1591">
        <v>-9.4700000000000003E-4</v>
      </c>
      <c r="T1591">
        <v>-1.5084699999999999E-2</v>
      </c>
      <c r="U1591" s="2"/>
      <c r="V1591">
        <f t="shared" si="177"/>
        <v>2.9915299999999999E-2</v>
      </c>
      <c r="W1591">
        <f t="shared" si="178"/>
        <v>2.9543217544247061E-2</v>
      </c>
      <c r="X1591" s="2">
        <f t="shared" si="179"/>
        <v>1.4771608772123532E-2</v>
      </c>
      <c r="Y1591" s="2">
        <f t="shared" si="180"/>
        <v>1.4771608772123527E-2</v>
      </c>
      <c r="Z1591">
        <f t="shared" si="181"/>
        <v>-3.7208245575293813E-4</v>
      </c>
      <c r="AA1591">
        <f t="shared" si="176"/>
        <v>1.3844535387913717E-7</v>
      </c>
    </row>
    <row r="1592" spans="17:27" x14ac:dyDescent="0.2">
      <c r="Q1592" s="2"/>
      <c r="S1592">
        <v>-9.4600000000000001E-4</v>
      </c>
      <c r="T1592">
        <v>-1.4655E-2</v>
      </c>
      <c r="U1592" s="2"/>
      <c r="V1592">
        <f t="shared" si="177"/>
        <v>3.0344999999999997E-2</v>
      </c>
      <c r="W1592">
        <f t="shared" si="178"/>
        <v>2.9543217544247061E-2</v>
      </c>
      <c r="X1592" s="2">
        <f t="shared" si="179"/>
        <v>1.4771608772123532E-2</v>
      </c>
      <c r="Y1592" s="2">
        <f t="shared" si="180"/>
        <v>1.4771608772123527E-2</v>
      </c>
      <c r="Z1592">
        <f t="shared" si="181"/>
        <v>-8.0178245575293627E-4</v>
      </c>
      <c r="AA1592">
        <f t="shared" si="176"/>
        <v>6.4285510635320925E-7</v>
      </c>
    </row>
    <row r="1593" spans="17:27" x14ac:dyDescent="0.2">
      <c r="Q1593" s="2"/>
      <c r="S1593">
        <v>-9.4499999999999998E-4</v>
      </c>
      <c r="T1593">
        <v>-1.49608E-2</v>
      </c>
      <c r="U1593" s="2"/>
      <c r="V1593">
        <f t="shared" si="177"/>
        <v>3.0039199999999999E-2</v>
      </c>
      <c r="W1593">
        <f t="shared" si="178"/>
        <v>2.9543217544247061E-2</v>
      </c>
      <c r="X1593" s="2">
        <f t="shared" si="179"/>
        <v>1.4771608772123532E-2</v>
      </c>
      <c r="Y1593" s="2">
        <f t="shared" si="180"/>
        <v>1.4771608772123527E-2</v>
      </c>
      <c r="Z1593">
        <f t="shared" si="181"/>
        <v>-4.9598245575293784E-4</v>
      </c>
      <c r="AA1593">
        <f t="shared" si="176"/>
        <v>2.4599859641471495E-7</v>
      </c>
    </row>
    <row r="1594" spans="17:27" x14ac:dyDescent="0.2">
      <c r="Q1594" s="2"/>
      <c r="S1594">
        <v>-9.4399999999999996E-4</v>
      </c>
      <c r="T1594">
        <v>-1.5814399999999999E-2</v>
      </c>
      <c r="U1594" s="2"/>
      <c r="V1594">
        <f t="shared" si="177"/>
        <v>2.9185599999999999E-2</v>
      </c>
      <c r="W1594">
        <f t="shared" si="178"/>
        <v>2.9543217544247061E-2</v>
      </c>
      <c r="X1594" s="2">
        <f t="shared" si="179"/>
        <v>1.4771608772123532E-2</v>
      </c>
      <c r="Y1594" s="2">
        <f t="shared" si="180"/>
        <v>1.4771608772123527E-2</v>
      </c>
      <c r="Z1594">
        <f t="shared" si="181"/>
        <v>3.5761754424706166E-4</v>
      </c>
      <c r="AA1594">
        <f t="shared" si="176"/>
        <v>1.278903079532991E-7</v>
      </c>
    </row>
    <row r="1595" spans="17:27" x14ac:dyDescent="0.2">
      <c r="Q1595" s="2"/>
      <c r="S1595">
        <v>-9.4300000000000004E-4</v>
      </c>
      <c r="T1595">
        <v>-1.6393700000000001E-2</v>
      </c>
      <c r="U1595" s="2"/>
      <c r="V1595">
        <f t="shared" si="177"/>
        <v>2.8606299999999998E-2</v>
      </c>
      <c r="W1595">
        <f t="shared" si="178"/>
        <v>2.9543217544247061E-2</v>
      </c>
      <c r="X1595" s="2">
        <f t="shared" si="179"/>
        <v>1.4771608772123532E-2</v>
      </c>
      <c r="Y1595" s="2">
        <f t="shared" si="180"/>
        <v>1.4771608772123527E-2</v>
      </c>
      <c r="Z1595">
        <f t="shared" si="181"/>
        <v>9.36917544247063E-4</v>
      </c>
      <c r="AA1595">
        <f t="shared" si="176"/>
        <v>8.7781448471794725E-7</v>
      </c>
    </row>
    <row r="1596" spans="17:27" x14ac:dyDescent="0.2">
      <c r="Q1596" s="2"/>
      <c r="S1596">
        <v>-9.4200000000000002E-4</v>
      </c>
      <c r="T1596">
        <v>-1.6356300000000001E-2</v>
      </c>
      <c r="U1596" s="2"/>
      <c r="V1596">
        <f t="shared" si="177"/>
        <v>2.8643699999999998E-2</v>
      </c>
      <c r="W1596">
        <f t="shared" si="178"/>
        <v>2.9543217544247061E-2</v>
      </c>
      <c r="X1596" s="2">
        <f t="shared" si="179"/>
        <v>1.4771608772123532E-2</v>
      </c>
      <c r="Y1596" s="2">
        <f t="shared" si="180"/>
        <v>1.4771608772123527E-2</v>
      </c>
      <c r="Z1596">
        <f t="shared" si="181"/>
        <v>8.9951754424706307E-4</v>
      </c>
      <c r="AA1596">
        <f t="shared" si="176"/>
        <v>8.0913181240826702E-7</v>
      </c>
    </row>
    <row r="1597" spans="17:27" x14ac:dyDescent="0.2">
      <c r="Q1597" s="2"/>
      <c r="S1597">
        <v>-9.41E-4</v>
      </c>
      <c r="T1597">
        <v>-1.61292E-2</v>
      </c>
      <c r="U1597" s="2"/>
      <c r="V1597">
        <f t="shared" si="177"/>
        <v>2.8870799999999999E-2</v>
      </c>
      <c r="W1597">
        <f t="shared" si="178"/>
        <v>2.9543217544247061E-2</v>
      </c>
      <c r="X1597" s="2">
        <f t="shared" si="179"/>
        <v>1.4771608772123532E-2</v>
      </c>
      <c r="Y1597" s="2">
        <f t="shared" si="180"/>
        <v>1.4771608772123527E-2</v>
      </c>
      <c r="Z1597">
        <f t="shared" si="181"/>
        <v>6.7241754424706215E-4</v>
      </c>
      <c r="AA1597">
        <f t="shared" si="176"/>
        <v>4.5214535381124979E-7</v>
      </c>
    </row>
    <row r="1598" spans="17:27" x14ac:dyDescent="0.2">
      <c r="Q1598" s="2"/>
      <c r="S1598">
        <v>-9.3999999999999997E-4</v>
      </c>
      <c r="T1598">
        <v>-1.5489899999999999E-2</v>
      </c>
      <c r="U1598" s="2"/>
      <c r="V1598">
        <f t="shared" si="177"/>
        <v>2.9510099999999997E-2</v>
      </c>
      <c r="W1598">
        <f t="shared" si="178"/>
        <v>2.9543217544247061E-2</v>
      </c>
      <c r="X1598" s="2">
        <f t="shared" si="179"/>
        <v>1.4771608772123532E-2</v>
      </c>
      <c r="Y1598" s="2">
        <f t="shared" si="180"/>
        <v>1.4771608772123527E-2</v>
      </c>
      <c r="Z1598">
        <f t="shared" si="181"/>
        <v>3.3117544247063258E-5</v>
      </c>
      <c r="AA1598">
        <f t="shared" si="176"/>
        <v>1.0967717369561927E-9</v>
      </c>
    </row>
    <row r="1599" spans="17:27" x14ac:dyDescent="0.2">
      <c r="Q1599" s="2"/>
      <c r="S1599">
        <v>-9.3899999999999995E-4</v>
      </c>
      <c r="T1599">
        <v>-1.50957E-2</v>
      </c>
      <c r="U1599" s="2"/>
      <c r="V1599">
        <f t="shared" si="177"/>
        <v>2.9904299999999998E-2</v>
      </c>
      <c r="W1599">
        <f t="shared" si="178"/>
        <v>2.9543217544247061E-2</v>
      </c>
      <c r="X1599" s="2">
        <f t="shared" si="179"/>
        <v>1.4771608772123532E-2</v>
      </c>
      <c r="Y1599" s="2">
        <f t="shared" si="180"/>
        <v>1.4771608772123527E-2</v>
      </c>
      <c r="Z1599">
        <f t="shared" si="181"/>
        <v>-3.6108245575293754E-4</v>
      </c>
      <c r="AA1599">
        <f t="shared" si="176"/>
        <v>1.303805398525721E-7</v>
      </c>
    </row>
    <row r="1600" spans="17:27" x14ac:dyDescent="0.2">
      <c r="Q1600" s="2"/>
      <c r="S1600">
        <v>-9.3800000000000003E-4</v>
      </c>
      <c r="T1600">
        <v>-1.5076300000000001E-2</v>
      </c>
      <c r="U1600" s="2"/>
      <c r="V1600">
        <f t="shared" si="177"/>
        <v>2.9923699999999998E-2</v>
      </c>
      <c r="W1600">
        <f t="shared" si="178"/>
        <v>2.9543217544247061E-2</v>
      </c>
      <c r="X1600" s="2">
        <f t="shared" si="179"/>
        <v>1.4771608772123532E-2</v>
      </c>
      <c r="Y1600" s="2">
        <f t="shared" si="180"/>
        <v>1.4771608772123527E-2</v>
      </c>
      <c r="Z1600">
        <f t="shared" si="181"/>
        <v>-3.8048245575293682E-4</v>
      </c>
      <c r="AA1600">
        <f t="shared" si="176"/>
        <v>1.4476689913578552E-7</v>
      </c>
    </row>
    <row r="1601" spans="17:27" x14ac:dyDescent="0.2">
      <c r="Q1601" s="2"/>
      <c r="S1601">
        <v>-9.3700000000000001E-4</v>
      </c>
      <c r="T1601">
        <v>-1.50531E-2</v>
      </c>
      <c r="U1601" s="2"/>
      <c r="V1601">
        <f t="shared" si="177"/>
        <v>2.9946899999999999E-2</v>
      </c>
      <c r="W1601">
        <f t="shared" si="178"/>
        <v>2.9543217544247061E-2</v>
      </c>
      <c r="X1601" s="2">
        <f t="shared" si="179"/>
        <v>1.4771608772123532E-2</v>
      </c>
      <c r="Y1601" s="2">
        <f t="shared" si="180"/>
        <v>1.4771608772123527E-2</v>
      </c>
      <c r="Z1601">
        <f t="shared" si="181"/>
        <v>-4.0368245575293782E-4</v>
      </c>
      <c r="AA1601">
        <f t="shared" si="176"/>
        <v>1.6295952508272261E-7</v>
      </c>
    </row>
    <row r="1602" spans="17:27" x14ac:dyDescent="0.2">
      <c r="Q1602" s="2"/>
      <c r="S1602">
        <v>-9.3599999999999998E-4</v>
      </c>
      <c r="T1602">
        <v>-1.4720799999999999E-2</v>
      </c>
      <c r="U1602" s="2"/>
      <c r="V1602">
        <f t="shared" si="177"/>
        <v>3.0279199999999999E-2</v>
      </c>
      <c r="W1602">
        <f t="shared" si="178"/>
        <v>2.9543217544247061E-2</v>
      </c>
      <c r="X1602" s="2">
        <f t="shared" si="179"/>
        <v>1.4771608772123532E-2</v>
      </c>
      <c r="Y1602" s="2">
        <f t="shared" si="180"/>
        <v>1.4771608772123527E-2</v>
      </c>
      <c r="Z1602">
        <f t="shared" si="181"/>
        <v>-7.3598245575293847E-4</v>
      </c>
      <c r="AA1602">
        <f t="shared" si="176"/>
        <v>5.4167017517612605E-7</v>
      </c>
    </row>
    <row r="1603" spans="17:27" x14ac:dyDescent="0.2">
      <c r="Q1603" s="2"/>
      <c r="S1603">
        <v>-9.3499999999999996E-4</v>
      </c>
      <c r="T1603">
        <v>-1.5007899999999999E-2</v>
      </c>
      <c r="U1603" s="2"/>
      <c r="V1603">
        <f t="shared" si="177"/>
        <v>2.9992100000000001E-2</v>
      </c>
      <c r="W1603">
        <f t="shared" si="178"/>
        <v>2.9543217544247061E-2</v>
      </c>
      <c r="X1603" s="2">
        <f t="shared" si="179"/>
        <v>1.4771608772123532E-2</v>
      </c>
      <c r="Y1603" s="2">
        <f t="shared" si="180"/>
        <v>1.4771608772123527E-2</v>
      </c>
      <c r="Z1603">
        <f t="shared" si="181"/>
        <v>-4.4888245575294E-4</v>
      </c>
      <c r="AA1603">
        <f t="shared" si="176"/>
        <v>2.0149545908279013E-7</v>
      </c>
    </row>
    <row r="1604" spans="17:27" x14ac:dyDescent="0.2">
      <c r="Q1604" s="2"/>
      <c r="S1604">
        <v>-9.3400000000000004E-4</v>
      </c>
      <c r="T1604">
        <v>-1.55053E-2</v>
      </c>
      <c r="U1604" s="2"/>
      <c r="V1604">
        <f t="shared" si="177"/>
        <v>2.9494699999999999E-2</v>
      </c>
      <c r="W1604">
        <f t="shared" si="178"/>
        <v>2.9543217544247061E-2</v>
      </c>
      <c r="X1604" s="2">
        <f t="shared" si="179"/>
        <v>1.4771608772123532E-2</v>
      </c>
      <c r="Y1604" s="2">
        <f t="shared" si="180"/>
        <v>1.4771608772123527E-2</v>
      </c>
      <c r="Z1604">
        <f t="shared" si="181"/>
        <v>4.8517544247062006E-5</v>
      </c>
      <c r="AA1604">
        <f t="shared" si="176"/>
        <v>2.3539520997656196E-9</v>
      </c>
    </row>
    <row r="1605" spans="17:27" x14ac:dyDescent="0.2">
      <c r="Q1605" s="2"/>
      <c r="S1605">
        <v>-9.3300000000000002E-4</v>
      </c>
      <c r="T1605">
        <v>-1.59376E-2</v>
      </c>
      <c r="U1605" s="2"/>
      <c r="V1605">
        <f t="shared" si="177"/>
        <v>2.9062399999999999E-2</v>
      </c>
      <c r="W1605">
        <f t="shared" si="178"/>
        <v>2.9543217544247061E-2</v>
      </c>
      <c r="X1605" s="2">
        <f t="shared" si="179"/>
        <v>1.4771608772123532E-2</v>
      </c>
      <c r="Y1605" s="2">
        <f t="shared" si="180"/>
        <v>1.4771608772123527E-2</v>
      </c>
      <c r="Z1605">
        <f t="shared" si="181"/>
        <v>4.8081754424706205E-4</v>
      </c>
      <c r="AA1605">
        <f t="shared" si="176"/>
        <v>2.3118551085577548E-7</v>
      </c>
    </row>
    <row r="1606" spans="17:27" x14ac:dyDescent="0.2">
      <c r="Q1606" s="2"/>
      <c r="S1606">
        <v>-9.3199999999999999E-4</v>
      </c>
      <c r="T1606">
        <v>-1.58079E-2</v>
      </c>
      <c r="U1606" s="2"/>
      <c r="V1606">
        <f t="shared" si="177"/>
        <v>2.9192099999999999E-2</v>
      </c>
      <c r="W1606">
        <f t="shared" si="178"/>
        <v>2.9543217544247061E-2</v>
      </c>
      <c r="X1606" s="2">
        <f t="shared" si="179"/>
        <v>1.4771608772123532E-2</v>
      </c>
      <c r="Y1606" s="2">
        <f t="shared" si="180"/>
        <v>1.4771608772123527E-2</v>
      </c>
      <c r="Z1606">
        <f t="shared" si="181"/>
        <v>3.511175442470621E-4</v>
      </c>
      <c r="AA1606">
        <f t="shared" si="176"/>
        <v>1.232835298780876E-7</v>
      </c>
    </row>
    <row r="1607" spans="17:27" x14ac:dyDescent="0.2">
      <c r="Q1607" s="2"/>
      <c r="S1607">
        <v>-9.3099999999999997E-4</v>
      </c>
      <c r="T1607">
        <v>-1.5443399999999999E-2</v>
      </c>
      <c r="U1607" s="2"/>
      <c r="V1607">
        <f t="shared" si="177"/>
        <v>2.9556599999999999E-2</v>
      </c>
      <c r="W1607">
        <f t="shared" si="178"/>
        <v>2.9543217544247061E-2</v>
      </c>
      <c r="X1607" s="2">
        <f t="shared" si="179"/>
        <v>1.4771608772123532E-2</v>
      </c>
      <c r="Y1607" s="2">
        <f t="shared" si="180"/>
        <v>1.4771608772123527E-2</v>
      </c>
      <c r="Z1607">
        <f t="shared" si="181"/>
        <v>-1.3382455752938144E-5</v>
      </c>
      <c r="AA1607">
        <f t="shared" si="176"/>
        <v>1.7909012197934722E-10</v>
      </c>
    </row>
    <row r="1608" spans="17:27" x14ac:dyDescent="0.2">
      <c r="Q1608" s="2"/>
      <c r="S1608">
        <v>-9.3000000000000005E-4</v>
      </c>
      <c r="T1608">
        <v>-1.5295E-2</v>
      </c>
      <c r="U1608" s="2"/>
      <c r="V1608">
        <f t="shared" si="177"/>
        <v>2.9704999999999999E-2</v>
      </c>
      <c r="W1608">
        <f t="shared" si="178"/>
        <v>2.9543217544247061E-2</v>
      </c>
      <c r="X1608" s="2">
        <f t="shared" si="179"/>
        <v>1.4771608772123532E-2</v>
      </c>
      <c r="Y1608" s="2">
        <f t="shared" si="180"/>
        <v>1.4771608772123527E-2</v>
      </c>
      <c r="Z1608">
        <f t="shared" si="181"/>
        <v>-1.6178245575293806E-4</v>
      </c>
      <c r="AA1608">
        <f t="shared" si="176"/>
        <v>2.6173562989451362E-8</v>
      </c>
    </row>
    <row r="1609" spans="17:27" x14ac:dyDescent="0.2">
      <c r="Q1609" s="2"/>
      <c r="S1609">
        <v>-9.2900000000000003E-4</v>
      </c>
      <c r="T1609">
        <v>-1.61408E-2</v>
      </c>
      <c r="U1609" s="2"/>
      <c r="V1609">
        <f t="shared" si="177"/>
        <v>2.8859199999999998E-2</v>
      </c>
      <c r="W1609">
        <f t="shared" si="178"/>
        <v>2.9543217544247061E-2</v>
      </c>
      <c r="X1609" s="2">
        <f t="shared" si="179"/>
        <v>1.4771608772123532E-2</v>
      </c>
      <c r="Y1609" s="2">
        <f t="shared" si="180"/>
        <v>1.4771608772123527E-2</v>
      </c>
      <c r="Z1609">
        <f t="shared" si="181"/>
        <v>6.8401754424706265E-4</v>
      </c>
      <c r="AA1609">
        <f t="shared" si="176"/>
        <v>4.6788000083778232E-7</v>
      </c>
    </row>
    <row r="1610" spans="17:27" x14ac:dyDescent="0.2">
      <c r="Q1610" s="2"/>
      <c r="S1610">
        <v>-9.2800000000000001E-4</v>
      </c>
      <c r="T1610">
        <v>-1.62769E-2</v>
      </c>
      <c r="U1610" s="2"/>
      <c r="V1610">
        <f t="shared" si="177"/>
        <v>2.8723099999999998E-2</v>
      </c>
      <c r="W1610">
        <f t="shared" si="178"/>
        <v>2.9543217544247061E-2</v>
      </c>
      <c r="X1610" s="2">
        <f t="shared" si="179"/>
        <v>1.4771608772123532E-2</v>
      </c>
      <c r="Y1610" s="2">
        <f t="shared" si="180"/>
        <v>1.4771608772123527E-2</v>
      </c>
      <c r="Z1610">
        <f t="shared" si="181"/>
        <v>8.2011754424706276E-4</v>
      </c>
      <c r="AA1610">
        <f t="shared" si="176"/>
        <v>6.7259278638183293E-7</v>
      </c>
    </row>
    <row r="1611" spans="17:27" x14ac:dyDescent="0.2">
      <c r="Q1611" s="2"/>
      <c r="S1611">
        <v>-9.2699999999999998E-4</v>
      </c>
      <c r="T1611">
        <v>-1.5514399999999999E-2</v>
      </c>
      <c r="U1611" s="2"/>
      <c r="V1611">
        <f t="shared" si="177"/>
        <v>2.9485600000000001E-2</v>
      </c>
      <c r="W1611">
        <f t="shared" si="178"/>
        <v>2.9543217544247061E-2</v>
      </c>
      <c r="X1611" s="2">
        <f t="shared" si="179"/>
        <v>1.4771608772123532E-2</v>
      </c>
      <c r="Y1611" s="2">
        <f t="shared" si="180"/>
        <v>1.4771608772123527E-2</v>
      </c>
      <c r="Z1611">
        <f t="shared" si="181"/>
        <v>5.7617544247060004E-5</v>
      </c>
      <c r="AA1611">
        <f t="shared" si="176"/>
        <v>3.3197814050619172E-9</v>
      </c>
    </row>
    <row r="1612" spans="17:27" x14ac:dyDescent="0.2">
      <c r="Q1612" s="2"/>
      <c r="S1612">
        <v>-9.2599999999999996E-4</v>
      </c>
      <c r="T1612">
        <v>-1.49441E-2</v>
      </c>
      <c r="U1612" s="2"/>
      <c r="V1612">
        <f t="shared" si="177"/>
        <v>3.0055899999999997E-2</v>
      </c>
      <c r="W1612">
        <f t="shared" si="178"/>
        <v>2.9543217544247061E-2</v>
      </c>
      <c r="X1612" s="2">
        <f t="shared" si="179"/>
        <v>1.4771608772123532E-2</v>
      </c>
      <c r="Y1612" s="2">
        <f t="shared" si="180"/>
        <v>1.4771608772123527E-2</v>
      </c>
      <c r="Z1612">
        <f t="shared" si="181"/>
        <v>-5.1268245575293581E-4</v>
      </c>
      <c r="AA1612">
        <f t="shared" si="176"/>
        <v>2.62843300436861E-7</v>
      </c>
    </row>
    <row r="1613" spans="17:27" x14ac:dyDescent="0.2">
      <c r="Q1613" s="2"/>
      <c r="S1613">
        <v>-9.2500000000000004E-4</v>
      </c>
      <c r="T1613">
        <v>-1.5447300000000001E-2</v>
      </c>
      <c r="U1613" s="2"/>
      <c r="V1613">
        <f t="shared" si="177"/>
        <v>2.9552699999999998E-2</v>
      </c>
      <c r="W1613">
        <f t="shared" si="178"/>
        <v>2.9543217544247061E-2</v>
      </c>
      <c r="X1613" s="2">
        <f t="shared" si="179"/>
        <v>1.4771608772123532E-2</v>
      </c>
      <c r="Y1613" s="2">
        <f t="shared" si="180"/>
        <v>1.4771608772123527E-2</v>
      </c>
      <c r="Z1613">
        <f t="shared" si="181"/>
        <v>-9.482455752937019E-6</v>
      </c>
      <c r="AA1613">
        <f t="shared" si="176"/>
        <v>8.991696710640837E-11</v>
      </c>
    </row>
    <row r="1614" spans="17:27" x14ac:dyDescent="0.2">
      <c r="Q1614" s="2"/>
      <c r="S1614">
        <v>-9.2400000000000002E-4</v>
      </c>
      <c r="T1614">
        <v>-1.57698E-2</v>
      </c>
      <c r="U1614" s="2"/>
      <c r="V1614">
        <f t="shared" si="177"/>
        <v>2.9230199999999998E-2</v>
      </c>
      <c r="W1614">
        <f t="shared" si="178"/>
        <v>2.9543217544247061E-2</v>
      </c>
      <c r="X1614" s="2">
        <f t="shared" si="179"/>
        <v>1.4771608772123532E-2</v>
      </c>
      <c r="Y1614" s="2">
        <f t="shared" si="180"/>
        <v>1.4771608772123527E-2</v>
      </c>
      <c r="Z1614">
        <f t="shared" si="181"/>
        <v>3.1301754424706285E-4</v>
      </c>
      <c r="AA1614">
        <f t="shared" si="176"/>
        <v>9.7979983006461947E-8</v>
      </c>
    </row>
    <row r="1615" spans="17:27" x14ac:dyDescent="0.2">
      <c r="Q1615" s="2"/>
      <c r="S1615">
        <v>-9.2299999999999999E-4</v>
      </c>
      <c r="T1615">
        <v>-1.57711E-2</v>
      </c>
      <c r="U1615" s="2"/>
      <c r="V1615">
        <f t="shared" si="177"/>
        <v>2.9228899999999999E-2</v>
      </c>
      <c r="W1615">
        <f t="shared" si="178"/>
        <v>2.9543217544247061E-2</v>
      </c>
      <c r="X1615" s="2">
        <f t="shared" si="179"/>
        <v>1.4771608772123532E-2</v>
      </c>
      <c r="Y1615" s="2">
        <f t="shared" si="180"/>
        <v>1.4771608772123527E-2</v>
      </c>
      <c r="Z1615">
        <f t="shared" si="181"/>
        <v>3.1431754424706207E-4</v>
      </c>
      <c r="AA1615">
        <f t="shared" si="176"/>
        <v>9.8795518621503826E-8</v>
      </c>
    </row>
    <row r="1616" spans="17:27" x14ac:dyDescent="0.2">
      <c r="Q1616" s="2"/>
      <c r="S1616">
        <v>-9.2199999999999997E-4</v>
      </c>
      <c r="T1616">
        <v>-1.56402E-2</v>
      </c>
      <c r="U1616" s="2"/>
      <c r="V1616">
        <f t="shared" si="177"/>
        <v>2.9359799999999998E-2</v>
      </c>
      <c r="W1616">
        <f t="shared" si="178"/>
        <v>2.9543217544247061E-2</v>
      </c>
      <c r="X1616" s="2">
        <f t="shared" si="179"/>
        <v>1.4771608772123532E-2</v>
      </c>
      <c r="Y1616" s="2">
        <f t="shared" si="180"/>
        <v>1.4771608772123527E-2</v>
      </c>
      <c r="Z1616">
        <f t="shared" si="181"/>
        <v>1.834175442470623E-4</v>
      </c>
      <c r="AA1616">
        <f t="shared" si="176"/>
        <v>3.3641995537623061E-8</v>
      </c>
    </row>
    <row r="1617" spans="17:27" x14ac:dyDescent="0.2">
      <c r="Q1617" s="2"/>
      <c r="S1617">
        <v>-9.2100000000000005E-4</v>
      </c>
      <c r="T1617">
        <v>-1.48183E-2</v>
      </c>
      <c r="U1617" s="2"/>
      <c r="V1617">
        <f t="shared" si="177"/>
        <v>3.0181699999999999E-2</v>
      </c>
      <c r="W1617">
        <f t="shared" si="178"/>
        <v>2.9543217544247061E-2</v>
      </c>
      <c r="X1617" s="2">
        <f t="shared" si="179"/>
        <v>1.4771608772123532E-2</v>
      </c>
      <c r="Y1617" s="2">
        <f t="shared" si="180"/>
        <v>1.4771608772123527E-2</v>
      </c>
      <c r="Z1617">
        <f t="shared" si="181"/>
        <v>-6.3848245575293811E-4</v>
      </c>
      <c r="AA1617">
        <f t="shared" si="176"/>
        <v>4.0765984630430258E-7</v>
      </c>
    </row>
    <row r="1618" spans="17:27" x14ac:dyDescent="0.2">
      <c r="Q1618" s="2"/>
      <c r="S1618">
        <v>-9.2000000000000003E-4</v>
      </c>
      <c r="T1618">
        <v>-1.4361499999999999E-2</v>
      </c>
      <c r="U1618" s="2"/>
      <c r="V1618">
        <f t="shared" si="177"/>
        <v>3.0638499999999999E-2</v>
      </c>
      <c r="W1618">
        <f t="shared" si="178"/>
        <v>2.9543217544247061E-2</v>
      </c>
      <c r="X1618" s="2">
        <f t="shared" si="179"/>
        <v>1.4771608772123532E-2</v>
      </c>
      <c r="Y1618" s="2">
        <f t="shared" si="180"/>
        <v>1.4771608772123527E-2</v>
      </c>
      <c r="Z1618">
        <f t="shared" si="181"/>
        <v>-1.0952824557529384E-3</v>
      </c>
      <c r="AA1618">
        <f t="shared" si="176"/>
        <v>1.1996436578801873E-6</v>
      </c>
    </row>
    <row r="1619" spans="17:27" x14ac:dyDescent="0.2">
      <c r="Q1619" s="2"/>
      <c r="S1619">
        <v>-9.19E-4</v>
      </c>
      <c r="T1619">
        <v>-1.41634E-2</v>
      </c>
      <c r="U1619" s="2"/>
      <c r="V1619">
        <f t="shared" si="177"/>
        <v>3.0836599999999999E-2</v>
      </c>
      <c r="W1619">
        <f t="shared" si="178"/>
        <v>2.9543217544247061E-2</v>
      </c>
      <c r="X1619" s="2">
        <f t="shared" si="179"/>
        <v>1.4771608772123532E-2</v>
      </c>
      <c r="Y1619" s="2">
        <f t="shared" si="180"/>
        <v>1.4771608772123527E-2</v>
      </c>
      <c r="Z1619">
        <f t="shared" si="181"/>
        <v>-1.293382455752938E-3</v>
      </c>
      <c r="AA1619">
        <f t="shared" si="176"/>
        <v>1.6728381768495007E-6</v>
      </c>
    </row>
    <row r="1620" spans="17:27" x14ac:dyDescent="0.2">
      <c r="Q1620" s="2"/>
      <c r="S1620">
        <v>-9.1799999999999998E-4</v>
      </c>
      <c r="T1620">
        <v>-1.44221E-2</v>
      </c>
      <c r="U1620" s="2"/>
      <c r="V1620">
        <f t="shared" si="177"/>
        <v>3.0577899999999998E-2</v>
      </c>
      <c r="W1620">
        <f t="shared" si="178"/>
        <v>2.9543217544247061E-2</v>
      </c>
      <c r="X1620" s="2">
        <f t="shared" si="179"/>
        <v>1.4771608772123532E-2</v>
      </c>
      <c r="Y1620" s="2">
        <f t="shared" si="180"/>
        <v>1.4771608772123527E-2</v>
      </c>
      <c r="Z1620">
        <f t="shared" si="181"/>
        <v>-1.0346824557529374E-3</v>
      </c>
      <c r="AA1620">
        <f t="shared" si="176"/>
        <v>1.0705677842429293E-6</v>
      </c>
    </row>
    <row r="1621" spans="17:27" x14ac:dyDescent="0.2">
      <c r="Q1621" s="2"/>
      <c r="S1621">
        <v>-9.1699999999999995E-4</v>
      </c>
      <c r="T1621">
        <v>-1.3997000000000001E-2</v>
      </c>
      <c r="U1621" s="2"/>
      <c r="V1621">
        <f t="shared" si="177"/>
        <v>3.1002999999999996E-2</v>
      </c>
      <c r="W1621">
        <f t="shared" si="178"/>
        <v>2.9543217544247061E-2</v>
      </c>
      <c r="X1621" s="2">
        <f t="shared" si="179"/>
        <v>1.4771608772123532E-2</v>
      </c>
      <c r="Y1621" s="2">
        <f t="shared" si="180"/>
        <v>1.4771608772123527E-2</v>
      </c>
      <c r="Z1621">
        <f t="shared" si="181"/>
        <v>-1.4597824557529351E-3</v>
      </c>
      <c r="AA1621">
        <f t="shared" si="176"/>
        <v>2.1309648181240701E-6</v>
      </c>
    </row>
    <row r="1622" spans="17:27" x14ac:dyDescent="0.2">
      <c r="Q1622" s="2"/>
      <c r="S1622">
        <v>-9.1600000000000004E-4</v>
      </c>
      <c r="T1622">
        <v>-1.39925E-2</v>
      </c>
      <c r="U1622" s="2"/>
      <c r="V1622">
        <f t="shared" si="177"/>
        <v>3.10075E-2</v>
      </c>
      <c r="W1622">
        <f t="shared" si="178"/>
        <v>2.9543217544247061E-2</v>
      </c>
      <c r="X1622" s="2">
        <f t="shared" si="179"/>
        <v>1.4771608772123532E-2</v>
      </c>
      <c r="Y1622" s="2">
        <f t="shared" si="180"/>
        <v>1.4771608772123527E-2</v>
      </c>
      <c r="Z1622">
        <f t="shared" si="181"/>
        <v>-1.4642824557529396E-3</v>
      </c>
      <c r="AA1622">
        <f t="shared" si="176"/>
        <v>2.1441231102258598E-6</v>
      </c>
    </row>
    <row r="1623" spans="17:27" x14ac:dyDescent="0.2">
      <c r="Q1623" s="2"/>
      <c r="S1623">
        <v>-9.1500000000000001E-4</v>
      </c>
      <c r="T1623">
        <v>-1.4605399999999999E-2</v>
      </c>
      <c r="U1623" s="2"/>
      <c r="V1623">
        <f t="shared" si="177"/>
        <v>3.0394600000000001E-2</v>
      </c>
      <c r="W1623">
        <f t="shared" si="178"/>
        <v>2.9543217544247061E-2</v>
      </c>
      <c r="X1623" s="2">
        <f t="shared" si="179"/>
        <v>1.4771608772123532E-2</v>
      </c>
      <c r="Y1623" s="2">
        <f t="shared" si="180"/>
        <v>1.4771608772123527E-2</v>
      </c>
      <c r="Z1623">
        <f t="shared" si="181"/>
        <v>-8.5138245575294008E-4</v>
      </c>
      <c r="AA1623">
        <f t="shared" si="176"/>
        <v>7.2485208596390695E-7</v>
      </c>
    </row>
    <row r="1624" spans="17:27" x14ac:dyDescent="0.2">
      <c r="Q1624" s="2"/>
      <c r="S1624">
        <v>-9.1399999999999999E-4</v>
      </c>
      <c r="T1624">
        <v>-1.53595E-2</v>
      </c>
      <c r="U1624" s="2"/>
      <c r="V1624">
        <f t="shared" si="177"/>
        <v>2.96405E-2</v>
      </c>
      <c r="W1624">
        <f t="shared" si="178"/>
        <v>2.9543217544247061E-2</v>
      </c>
      <c r="X1624" s="2">
        <f t="shared" si="179"/>
        <v>1.4771608772123532E-2</v>
      </c>
      <c r="Y1624" s="2">
        <f t="shared" si="180"/>
        <v>1.4771608772123527E-2</v>
      </c>
      <c r="Z1624">
        <f t="shared" si="181"/>
        <v>-9.7282455752939478E-5</v>
      </c>
      <c r="AA1624">
        <f t="shared" si="176"/>
        <v>9.4638761973226279E-9</v>
      </c>
    </row>
    <row r="1625" spans="17:27" x14ac:dyDescent="0.2">
      <c r="Q1625" s="2"/>
      <c r="S1625">
        <v>-9.1299999999999997E-4</v>
      </c>
      <c r="T1625">
        <v>-1.5347899999999999E-2</v>
      </c>
      <c r="U1625" s="2"/>
      <c r="V1625">
        <f t="shared" si="177"/>
        <v>2.9652100000000001E-2</v>
      </c>
      <c r="W1625">
        <f t="shared" si="178"/>
        <v>2.9543217544247061E-2</v>
      </c>
      <c r="X1625" s="2">
        <f t="shared" si="179"/>
        <v>1.4771608772123532E-2</v>
      </c>
      <c r="Y1625" s="2">
        <f t="shared" si="180"/>
        <v>1.4771608772123527E-2</v>
      </c>
      <c r="Z1625">
        <f t="shared" si="181"/>
        <v>-1.0888245575293998E-4</v>
      </c>
      <c r="AA1625">
        <f t="shared" si="176"/>
        <v>1.1855389170790932E-8</v>
      </c>
    </row>
    <row r="1626" spans="17:27" x14ac:dyDescent="0.2">
      <c r="Q1626" s="2"/>
      <c r="S1626">
        <v>-9.1200000000000005E-4</v>
      </c>
      <c r="T1626">
        <v>-1.4975E-2</v>
      </c>
      <c r="U1626" s="2"/>
      <c r="V1626">
        <f t="shared" si="177"/>
        <v>3.0024999999999996E-2</v>
      </c>
      <c r="W1626">
        <f t="shared" si="178"/>
        <v>2.9543217544247061E-2</v>
      </c>
      <c r="X1626" s="2">
        <f t="shared" si="179"/>
        <v>1.4771608772123532E-2</v>
      </c>
      <c r="Y1626" s="2">
        <f t="shared" si="180"/>
        <v>1.4771608772123527E-2</v>
      </c>
      <c r="Z1626">
        <f t="shared" si="181"/>
        <v>-4.8178245575293543E-4</v>
      </c>
      <c r="AA1626">
        <f t="shared" si="176"/>
        <v>2.321143346713292E-7</v>
      </c>
    </row>
    <row r="1627" spans="17:27" x14ac:dyDescent="0.2">
      <c r="Q1627" s="2"/>
      <c r="S1627">
        <v>-9.1100000000000003E-4</v>
      </c>
      <c r="T1627">
        <v>-1.48015E-2</v>
      </c>
      <c r="U1627" s="2"/>
      <c r="V1627">
        <f t="shared" si="177"/>
        <v>3.0198499999999996E-2</v>
      </c>
      <c r="W1627">
        <f t="shared" si="178"/>
        <v>2.9543217544247061E-2</v>
      </c>
      <c r="X1627" s="2">
        <f t="shared" si="179"/>
        <v>1.4771608772123532E-2</v>
      </c>
      <c r="Y1627" s="2">
        <f t="shared" si="180"/>
        <v>1.4771608772123527E-2</v>
      </c>
      <c r="Z1627">
        <f t="shared" si="181"/>
        <v>-6.5528245575293548E-4</v>
      </c>
      <c r="AA1627">
        <f t="shared" si="176"/>
        <v>4.2939509681759783E-7</v>
      </c>
    </row>
    <row r="1628" spans="17:27" x14ac:dyDescent="0.2">
      <c r="Q1628" s="2"/>
      <c r="S1628">
        <v>-9.1E-4</v>
      </c>
      <c r="T1628">
        <v>-1.4930499999999999E-2</v>
      </c>
      <c r="U1628" s="2"/>
      <c r="V1628">
        <f t="shared" si="177"/>
        <v>3.0069499999999999E-2</v>
      </c>
      <c r="W1628">
        <f t="shared" si="178"/>
        <v>2.9543217544247061E-2</v>
      </c>
      <c r="X1628" s="2">
        <f t="shared" si="179"/>
        <v>1.4771608772123532E-2</v>
      </c>
      <c r="Y1628" s="2">
        <f t="shared" si="180"/>
        <v>1.4771608772123527E-2</v>
      </c>
      <c r="Z1628">
        <f t="shared" si="181"/>
        <v>-5.2628245575293831E-4</v>
      </c>
      <c r="AA1628">
        <f t="shared" si="176"/>
        <v>2.7697322323334346E-7</v>
      </c>
    </row>
    <row r="1629" spans="17:27" x14ac:dyDescent="0.2">
      <c r="Q1629" s="2"/>
      <c r="S1629">
        <v>-9.0899999999999998E-4</v>
      </c>
      <c r="T1629">
        <v>-1.52131E-2</v>
      </c>
      <c r="U1629" s="2"/>
      <c r="V1629">
        <f t="shared" si="177"/>
        <v>2.9786899999999998E-2</v>
      </c>
      <c r="W1629">
        <f t="shared" si="178"/>
        <v>2.9543217544247061E-2</v>
      </c>
      <c r="X1629" s="2">
        <f t="shared" si="179"/>
        <v>1.4771608772123532E-2</v>
      </c>
      <c r="Y1629" s="2">
        <f t="shared" si="180"/>
        <v>1.4771608772123527E-2</v>
      </c>
      <c r="Z1629">
        <f t="shared" si="181"/>
        <v>-2.436824557529374E-4</v>
      </c>
      <c r="AA1629">
        <f t="shared" si="176"/>
        <v>5.9381139241782294E-8</v>
      </c>
    </row>
    <row r="1630" spans="17:27" x14ac:dyDescent="0.2">
      <c r="Q1630" s="2"/>
      <c r="S1630">
        <v>-9.0799999999999995E-4</v>
      </c>
      <c r="T1630">
        <v>-1.4859499999999999E-2</v>
      </c>
      <c r="U1630" s="2"/>
      <c r="V1630">
        <f t="shared" si="177"/>
        <v>3.0140500000000001E-2</v>
      </c>
      <c r="W1630">
        <f t="shared" si="178"/>
        <v>2.9543217544247061E-2</v>
      </c>
      <c r="X1630" s="2">
        <f t="shared" si="179"/>
        <v>1.4771608772123532E-2</v>
      </c>
      <c r="Y1630" s="2">
        <f t="shared" si="180"/>
        <v>1.4771608772123527E-2</v>
      </c>
      <c r="Z1630">
        <f t="shared" si="181"/>
        <v>-5.9728245575293992E-4</v>
      </c>
      <c r="AA1630">
        <f t="shared" si="176"/>
        <v>3.5674633195026265E-7</v>
      </c>
    </row>
    <row r="1631" spans="17:27" x14ac:dyDescent="0.2">
      <c r="Q1631" s="2"/>
      <c r="S1631">
        <v>-9.0700000000000004E-4</v>
      </c>
      <c r="T1631">
        <v>-1.5363999999999999E-2</v>
      </c>
      <c r="U1631" s="2"/>
      <c r="V1631">
        <f t="shared" si="177"/>
        <v>2.9635999999999999E-2</v>
      </c>
      <c r="W1631">
        <f t="shared" si="178"/>
        <v>2.9543217544247061E-2</v>
      </c>
      <c r="X1631" s="2">
        <f t="shared" si="179"/>
        <v>1.4771608772123532E-2</v>
      </c>
      <c r="Y1631" s="2">
        <f t="shared" si="180"/>
        <v>1.4771608772123527E-2</v>
      </c>
      <c r="Z1631">
        <f t="shared" si="181"/>
        <v>-9.2782455752938447E-5</v>
      </c>
      <c r="AA1631">
        <f t="shared" si="176"/>
        <v>8.6085840955459808E-9</v>
      </c>
    </row>
    <row r="1632" spans="17:27" x14ac:dyDescent="0.2">
      <c r="Q1632" s="2"/>
      <c r="S1632">
        <v>-9.0600000000000001E-4</v>
      </c>
      <c r="T1632">
        <v>-1.57834E-2</v>
      </c>
      <c r="U1632" s="2"/>
      <c r="V1632">
        <f t="shared" si="177"/>
        <v>2.9216599999999999E-2</v>
      </c>
      <c r="W1632">
        <f t="shared" si="178"/>
        <v>2.9543217544247061E-2</v>
      </c>
      <c r="X1632" s="2">
        <f t="shared" si="179"/>
        <v>1.4771608772123532E-2</v>
      </c>
      <c r="Y1632" s="2">
        <f t="shared" si="180"/>
        <v>1.4771608772123527E-2</v>
      </c>
      <c r="Z1632">
        <f t="shared" si="181"/>
        <v>3.2661754424706188E-4</v>
      </c>
      <c r="AA1632">
        <f t="shared" si="176"/>
        <v>1.0667902020998143E-7</v>
      </c>
    </row>
    <row r="1633" spans="17:27" x14ac:dyDescent="0.2">
      <c r="Q1633" s="2"/>
      <c r="S1633">
        <v>-9.0499999999999999E-4</v>
      </c>
      <c r="T1633">
        <v>-1.6745300000000001E-2</v>
      </c>
      <c r="U1633" s="2"/>
      <c r="V1633">
        <f t="shared" si="177"/>
        <v>2.8254699999999997E-2</v>
      </c>
      <c r="W1633">
        <f t="shared" si="178"/>
        <v>2.9543217544247061E-2</v>
      </c>
      <c r="X1633" s="2">
        <f t="shared" si="179"/>
        <v>1.4771608772123532E-2</v>
      </c>
      <c r="Y1633" s="2">
        <f t="shared" si="180"/>
        <v>1.4771608772123527E-2</v>
      </c>
      <c r="Z1633">
        <f t="shared" si="181"/>
        <v>1.2885175442470635E-3</v>
      </c>
      <c r="AA1633">
        <f t="shared" si="176"/>
        <v>1.6602774618324833E-6</v>
      </c>
    </row>
    <row r="1634" spans="17:27" x14ac:dyDescent="0.2">
      <c r="Q1634" s="2"/>
      <c r="S1634">
        <v>-9.0399999999999996E-4</v>
      </c>
      <c r="T1634">
        <v>-1.6922699999999999E-2</v>
      </c>
      <c r="U1634" s="2"/>
      <c r="V1634">
        <f t="shared" si="177"/>
        <v>2.8077299999999999E-2</v>
      </c>
      <c r="W1634">
        <f t="shared" si="178"/>
        <v>2.9543217544247061E-2</v>
      </c>
      <c r="X1634" s="2">
        <f t="shared" si="179"/>
        <v>1.4771608772123532E-2</v>
      </c>
      <c r="Y1634" s="2">
        <f t="shared" si="180"/>
        <v>1.4771608772123527E-2</v>
      </c>
      <c r="Z1634">
        <f t="shared" si="181"/>
        <v>1.4659175442470612E-3</v>
      </c>
      <c r="AA1634">
        <f t="shared" si="176"/>
        <v>2.1489142465313345E-6</v>
      </c>
    </row>
    <row r="1635" spans="17:27" x14ac:dyDescent="0.2">
      <c r="Q1635" s="2"/>
      <c r="S1635">
        <v>-9.0300000000000005E-4</v>
      </c>
      <c r="T1635">
        <v>-1.6472400000000002E-2</v>
      </c>
      <c r="U1635" s="2"/>
      <c r="V1635">
        <f t="shared" si="177"/>
        <v>2.8527599999999997E-2</v>
      </c>
      <c r="W1635">
        <f t="shared" si="178"/>
        <v>2.9543217544247061E-2</v>
      </c>
      <c r="X1635" s="2">
        <f t="shared" si="179"/>
        <v>1.4771608772123532E-2</v>
      </c>
      <c r="Y1635" s="2">
        <f t="shared" si="180"/>
        <v>1.4771608772123527E-2</v>
      </c>
      <c r="Z1635">
        <f t="shared" si="181"/>
        <v>1.015617544247064E-3</v>
      </c>
      <c r="AA1635">
        <f t="shared" si="176"/>
        <v>1.031478996182437E-6</v>
      </c>
    </row>
    <row r="1636" spans="17:27" x14ac:dyDescent="0.2">
      <c r="Q1636" s="2"/>
      <c r="S1636">
        <v>-9.0200000000000002E-4</v>
      </c>
      <c r="T1636">
        <v>-1.6034400000000001E-2</v>
      </c>
      <c r="U1636" s="2"/>
      <c r="V1636">
        <f t="shared" si="177"/>
        <v>2.8965599999999998E-2</v>
      </c>
      <c r="W1636">
        <f t="shared" si="178"/>
        <v>2.9543217544247061E-2</v>
      </c>
      <c r="X1636" s="2">
        <f t="shared" si="179"/>
        <v>1.4771608772123532E-2</v>
      </c>
      <c r="Y1636" s="2">
        <f t="shared" si="180"/>
        <v>1.4771608772123527E-2</v>
      </c>
      <c r="Z1636">
        <f t="shared" si="181"/>
        <v>5.776175442470631E-4</v>
      </c>
      <c r="AA1636">
        <f t="shared" si="176"/>
        <v>3.3364202742200792E-7</v>
      </c>
    </row>
    <row r="1637" spans="17:27" x14ac:dyDescent="0.2">
      <c r="Q1637" s="2"/>
      <c r="S1637">
        <v>-9.01E-4</v>
      </c>
      <c r="T1637">
        <v>-1.5007299999999999E-2</v>
      </c>
      <c r="U1637" s="2"/>
      <c r="V1637">
        <f t="shared" si="177"/>
        <v>2.9992699999999997E-2</v>
      </c>
      <c r="W1637">
        <f t="shared" si="178"/>
        <v>2.9543217544247061E-2</v>
      </c>
      <c r="X1637" s="2">
        <f t="shared" si="179"/>
        <v>1.4771608772123532E-2</v>
      </c>
      <c r="Y1637" s="2">
        <f t="shared" si="180"/>
        <v>1.4771608772123527E-2</v>
      </c>
      <c r="Z1637">
        <f t="shared" si="181"/>
        <v>-4.4948245575293644E-4</v>
      </c>
      <c r="AA1637">
        <f t="shared" ref="AA1637:AA1700" si="182">Z1637^2</f>
        <v>2.0203447802969047E-7</v>
      </c>
    </row>
    <row r="1638" spans="17:27" x14ac:dyDescent="0.2">
      <c r="Q1638" s="2"/>
      <c r="S1638">
        <v>-8.9999999999999998E-4</v>
      </c>
      <c r="T1638">
        <v>-1.48892E-2</v>
      </c>
      <c r="U1638" s="2"/>
      <c r="V1638">
        <f t="shared" ref="V1638:V1701" si="183">T1638+$V$35</f>
        <v>3.01108E-2</v>
      </c>
      <c r="W1638">
        <f t="shared" ref="W1638:W1701" si="184">X1638+Y1638</f>
        <v>2.9543217544247061E-2</v>
      </c>
      <c r="X1638" s="2">
        <f t="shared" ref="X1638:X1701" si="185">$T$6*EXP(-4*LN(2)*((U1638-$T$8)^2)/($T$7^2))+$T$9</f>
        <v>1.4771608772123532E-2</v>
      </c>
      <c r="Y1638" s="2">
        <f t="shared" ref="Y1638:Y1701" si="186">$U$6*EXP(-4*LN(2)*((U1638-$U$8)^2)/($U$7^2))+$U$9</f>
        <v>1.4771608772123527E-2</v>
      </c>
      <c r="Z1638">
        <f t="shared" ref="Z1638:Z1701" si="187">W1638-V1638</f>
        <v>-5.6758245575293936E-4</v>
      </c>
      <c r="AA1638">
        <f t="shared" si="182"/>
        <v>3.2214984407853734E-7</v>
      </c>
    </row>
    <row r="1639" spans="17:27" x14ac:dyDescent="0.2">
      <c r="Q1639" s="2"/>
      <c r="S1639">
        <v>-8.9899999999999995E-4</v>
      </c>
      <c r="T1639">
        <v>-1.47957E-2</v>
      </c>
      <c r="U1639" s="2"/>
      <c r="V1639">
        <f t="shared" si="183"/>
        <v>3.0204299999999996E-2</v>
      </c>
      <c r="W1639">
        <f t="shared" si="184"/>
        <v>2.9543217544247061E-2</v>
      </c>
      <c r="X1639" s="2">
        <f t="shared" si="185"/>
        <v>1.4771608772123532E-2</v>
      </c>
      <c r="Y1639" s="2">
        <f t="shared" si="186"/>
        <v>1.4771608772123527E-2</v>
      </c>
      <c r="Z1639">
        <f t="shared" si="187"/>
        <v>-6.6108245575293573E-4</v>
      </c>
      <c r="AA1639">
        <f t="shared" si="182"/>
        <v>4.370300133043322E-7</v>
      </c>
    </row>
    <row r="1640" spans="17:27" x14ac:dyDescent="0.2">
      <c r="Q1640" s="2"/>
      <c r="S1640">
        <v>-8.9800000000000004E-4</v>
      </c>
      <c r="T1640">
        <v>-1.40996E-2</v>
      </c>
      <c r="U1640" s="2"/>
      <c r="V1640">
        <f t="shared" si="183"/>
        <v>3.0900399999999998E-2</v>
      </c>
      <c r="W1640">
        <f t="shared" si="184"/>
        <v>2.9543217544247061E-2</v>
      </c>
      <c r="X1640" s="2">
        <f t="shared" si="185"/>
        <v>1.4771608772123532E-2</v>
      </c>
      <c r="Y1640" s="2">
        <f t="shared" si="186"/>
        <v>1.4771608772123527E-2</v>
      </c>
      <c r="Z1640">
        <f t="shared" si="187"/>
        <v>-1.3571824557529373E-3</v>
      </c>
      <c r="AA1640">
        <f t="shared" si="182"/>
        <v>1.8419442182035736E-6</v>
      </c>
    </row>
    <row r="1641" spans="17:27" x14ac:dyDescent="0.2">
      <c r="Q1641" s="2"/>
      <c r="S1641">
        <v>-8.9700000000000001E-4</v>
      </c>
      <c r="T1641">
        <v>-1.3864100000000001E-2</v>
      </c>
      <c r="U1641" s="2"/>
      <c r="V1641">
        <f t="shared" si="183"/>
        <v>3.1135899999999998E-2</v>
      </c>
      <c r="W1641">
        <f t="shared" si="184"/>
        <v>2.9543217544247061E-2</v>
      </c>
      <c r="X1641" s="2">
        <f t="shared" si="185"/>
        <v>1.4771608772123532E-2</v>
      </c>
      <c r="Y1641" s="2">
        <f t="shared" si="186"/>
        <v>1.4771608772123527E-2</v>
      </c>
      <c r="Z1641">
        <f t="shared" si="187"/>
        <v>-1.5926824557529369E-3</v>
      </c>
      <c r="AA1641">
        <f t="shared" si="182"/>
        <v>2.5366374048632059E-6</v>
      </c>
    </row>
    <row r="1642" spans="17:27" x14ac:dyDescent="0.2">
      <c r="Q1642" s="2"/>
      <c r="S1642">
        <v>-8.9599999999999999E-4</v>
      </c>
      <c r="T1642">
        <v>-1.46608E-2</v>
      </c>
      <c r="U1642" s="2"/>
      <c r="V1642">
        <f t="shared" si="183"/>
        <v>3.0339199999999997E-2</v>
      </c>
      <c r="W1642">
        <f t="shared" si="184"/>
        <v>2.9543217544247061E-2</v>
      </c>
      <c r="X1642" s="2">
        <f t="shared" si="185"/>
        <v>1.4771608772123532E-2</v>
      </c>
      <c r="Y1642" s="2">
        <f t="shared" si="186"/>
        <v>1.4771608772123527E-2</v>
      </c>
      <c r="Z1642">
        <f t="shared" si="187"/>
        <v>-7.9598245575293602E-4</v>
      </c>
      <c r="AA1642">
        <f t="shared" si="182"/>
        <v>6.3358806986647477E-7</v>
      </c>
    </row>
    <row r="1643" spans="17:27" x14ac:dyDescent="0.2">
      <c r="Q1643" s="2"/>
      <c r="S1643">
        <v>-8.9499999999999996E-4</v>
      </c>
      <c r="T1643">
        <v>-1.51808E-2</v>
      </c>
      <c r="U1643" s="2"/>
      <c r="V1643">
        <f t="shared" si="183"/>
        <v>2.9819199999999997E-2</v>
      </c>
      <c r="W1643">
        <f t="shared" si="184"/>
        <v>2.9543217544247061E-2</v>
      </c>
      <c r="X1643" s="2">
        <f t="shared" si="185"/>
        <v>1.4771608772123532E-2</v>
      </c>
      <c r="Y1643" s="2">
        <f t="shared" si="186"/>
        <v>1.4771608772123527E-2</v>
      </c>
      <c r="Z1643">
        <f t="shared" si="187"/>
        <v>-2.759824557529364E-4</v>
      </c>
      <c r="AA1643">
        <f t="shared" si="182"/>
        <v>7.6166315883421496E-8</v>
      </c>
    </row>
    <row r="1644" spans="17:27" x14ac:dyDescent="0.2">
      <c r="Q1644" s="2"/>
      <c r="S1644">
        <v>-8.9400000000000005E-4</v>
      </c>
      <c r="T1644">
        <v>-1.51886E-2</v>
      </c>
      <c r="U1644" s="2"/>
      <c r="V1644">
        <f t="shared" si="183"/>
        <v>2.9811399999999998E-2</v>
      </c>
      <c r="W1644">
        <f t="shared" si="184"/>
        <v>2.9543217544247061E-2</v>
      </c>
      <c r="X1644" s="2">
        <f t="shared" si="185"/>
        <v>1.4771608772123532E-2</v>
      </c>
      <c r="Y1644" s="2">
        <f t="shared" si="186"/>
        <v>1.4771608772123527E-2</v>
      </c>
      <c r="Z1644">
        <f t="shared" si="187"/>
        <v>-2.6818245575293762E-4</v>
      </c>
      <c r="AA1644">
        <f t="shared" si="182"/>
        <v>7.1921829573676346E-8</v>
      </c>
    </row>
    <row r="1645" spans="17:27" x14ac:dyDescent="0.2">
      <c r="Q1645" s="2"/>
      <c r="S1645">
        <v>-8.9300000000000002E-4</v>
      </c>
      <c r="T1645">
        <v>-1.48918E-2</v>
      </c>
      <c r="U1645" s="2"/>
      <c r="V1645">
        <f t="shared" si="183"/>
        <v>3.0108199999999998E-2</v>
      </c>
      <c r="W1645">
        <f t="shared" si="184"/>
        <v>2.9543217544247061E-2</v>
      </c>
      <c r="X1645" s="2">
        <f t="shared" si="185"/>
        <v>1.4771608772123532E-2</v>
      </c>
      <c r="Y1645" s="2">
        <f t="shared" si="186"/>
        <v>1.4771608772123527E-2</v>
      </c>
      <c r="Z1645">
        <f t="shared" si="187"/>
        <v>-5.6498245575293746E-4</v>
      </c>
      <c r="AA1645">
        <f t="shared" si="182"/>
        <v>3.1920517530861993E-7</v>
      </c>
    </row>
    <row r="1646" spans="17:27" x14ac:dyDescent="0.2">
      <c r="Q1646" s="2"/>
      <c r="S1646">
        <v>-8.92E-4</v>
      </c>
      <c r="T1646">
        <v>-1.47628E-2</v>
      </c>
      <c r="U1646" s="2"/>
      <c r="V1646">
        <f t="shared" si="183"/>
        <v>3.0237199999999999E-2</v>
      </c>
      <c r="W1646">
        <f t="shared" si="184"/>
        <v>2.9543217544247061E-2</v>
      </c>
      <c r="X1646" s="2">
        <f t="shared" si="185"/>
        <v>1.4771608772123532E-2</v>
      </c>
      <c r="Y1646" s="2">
        <f t="shared" si="186"/>
        <v>1.4771608772123527E-2</v>
      </c>
      <c r="Z1646">
        <f t="shared" si="187"/>
        <v>-6.939824557529381E-4</v>
      </c>
      <c r="AA1646">
        <f t="shared" si="182"/>
        <v>4.8161164889287869E-7</v>
      </c>
    </row>
    <row r="1647" spans="17:27" x14ac:dyDescent="0.2">
      <c r="Q1647" s="2"/>
      <c r="S1647">
        <v>-8.9099999999999997E-4</v>
      </c>
      <c r="T1647">
        <v>-1.47125E-2</v>
      </c>
      <c r="U1647" s="2"/>
      <c r="V1647">
        <f t="shared" si="183"/>
        <v>3.0287499999999998E-2</v>
      </c>
      <c r="W1647">
        <f t="shared" si="184"/>
        <v>2.9543217544247061E-2</v>
      </c>
      <c r="X1647" s="2">
        <f t="shared" si="185"/>
        <v>1.4771608772123532E-2</v>
      </c>
      <c r="Y1647" s="2">
        <f t="shared" si="186"/>
        <v>1.4771608772123527E-2</v>
      </c>
      <c r="Z1647">
        <f t="shared" si="187"/>
        <v>-7.4428245575293775E-4</v>
      </c>
      <c r="AA1647">
        <f t="shared" si="182"/>
        <v>5.539563739416237E-7</v>
      </c>
    </row>
    <row r="1648" spans="17:27" x14ac:dyDescent="0.2">
      <c r="Q1648" s="2"/>
      <c r="S1648">
        <v>-8.8999999999999995E-4</v>
      </c>
      <c r="T1648">
        <v>-1.5317000000000001E-2</v>
      </c>
      <c r="U1648" s="2"/>
      <c r="V1648">
        <f t="shared" si="183"/>
        <v>2.9682999999999998E-2</v>
      </c>
      <c r="W1648">
        <f t="shared" si="184"/>
        <v>2.9543217544247061E-2</v>
      </c>
      <c r="X1648" s="2">
        <f t="shared" si="185"/>
        <v>1.4771608772123532E-2</v>
      </c>
      <c r="Y1648" s="2">
        <f t="shared" si="186"/>
        <v>1.4771608772123527E-2</v>
      </c>
      <c r="Z1648">
        <f t="shared" si="187"/>
        <v>-1.3978245575293688E-4</v>
      </c>
      <c r="AA1648">
        <f t="shared" si="182"/>
        <v>1.9539134936321758E-8</v>
      </c>
    </row>
    <row r="1649" spans="17:27" x14ac:dyDescent="0.2">
      <c r="Q1649" s="2"/>
      <c r="S1649">
        <v>-8.8900000000000003E-4</v>
      </c>
      <c r="T1649">
        <v>-1.5134399999999999E-2</v>
      </c>
      <c r="U1649" s="2"/>
      <c r="V1649">
        <f t="shared" si="183"/>
        <v>2.9865599999999999E-2</v>
      </c>
      <c r="W1649">
        <f t="shared" si="184"/>
        <v>2.9543217544247061E-2</v>
      </c>
      <c r="X1649" s="2">
        <f t="shared" si="185"/>
        <v>1.4771608772123532E-2</v>
      </c>
      <c r="Y1649" s="2">
        <f t="shared" si="186"/>
        <v>1.4771608772123527E-2</v>
      </c>
      <c r="Z1649">
        <f t="shared" si="187"/>
        <v>-3.2238245575293839E-4</v>
      </c>
      <c r="AA1649">
        <f t="shared" si="182"/>
        <v>1.0393044777729528E-7</v>
      </c>
    </row>
    <row r="1650" spans="17:27" x14ac:dyDescent="0.2">
      <c r="Q1650" s="2"/>
      <c r="S1650">
        <v>-8.8800000000000001E-4</v>
      </c>
      <c r="T1650">
        <v>-1.4966E-2</v>
      </c>
      <c r="U1650" s="2"/>
      <c r="V1650">
        <f t="shared" si="183"/>
        <v>3.0033999999999998E-2</v>
      </c>
      <c r="W1650">
        <f t="shared" si="184"/>
        <v>2.9543217544247061E-2</v>
      </c>
      <c r="X1650" s="2">
        <f t="shared" si="185"/>
        <v>1.4771608772123532E-2</v>
      </c>
      <c r="Y1650" s="2">
        <f t="shared" si="186"/>
        <v>1.4771608772123527E-2</v>
      </c>
      <c r="Z1650">
        <f t="shared" si="187"/>
        <v>-4.907824557529375E-4</v>
      </c>
      <c r="AA1650">
        <f t="shared" si="182"/>
        <v>2.4086741887488404E-7</v>
      </c>
    </row>
    <row r="1651" spans="17:27" x14ac:dyDescent="0.2">
      <c r="Q1651" s="2"/>
      <c r="S1651">
        <v>-8.8699999999999998E-4</v>
      </c>
      <c r="T1651">
        <v>-1.5174999999999999E-2</v>
      </c>
      <c r="U1651" s="2"/>
      <c r="V1651">
        <f t="shared" si="183"/>
        <v>2.9824999999999997E-2</v>
      </c>
      <c r="W1651">
        <f t="shared" si="184"/>
        <v>2.9543217544247061E-2</v>
      </c>
      <c r="X1651" s="2">
        <f t="shared" si="185"/>
        <v>1.4771608772123532E-2</v>
      </c>
      <c r="Y1651" s="2">
        <f t="shared" si="186"/>
        <v>1.4771608772123527E-2</v>
      </c>
      <c r="Z1651">
        <f t="shared" si="187"/>
        <v>-2.8178245575293664E-4</v>
      </c>
      <c r="AA1651">
        <f t="shared" si="182"/>
        <v>7.9401352370155705E-8</v>
      </c>
    </row>
    <row r="1652" spans="17:27" x14ac:dyDescent="0.2">
      <c r="Q1652" s="2"/>
      <c r="S1652">
        <v>-8.8599999999999996E-4</v>
      </c>
      <c r="T1652">
        <v>-1.6408499999999999E-2</v>
      </c>
      <c r="U1652" s="2"/>
      <c r="V1652">
        <f t="shared" si="183"/>
        <v>2.8591499999999999E-2</v>
      </c>
      <c r="W1652">
        <f t="shared" si="184"/>
        <v>2.9543217544247061E-2</v>
      </c>
      <c r="X1652" s="2">
        <f t="shared" si="185"/>
        <v>1.4771608772123532E-2</v>
      </c>
      <c r="Y1652" s="2">
        <f t="shared" si="186"/>
        <v>1.4771608772123527E-2</v>
      </c>
      <c r="Z1652">
        <f t="shared" si="187"/>
        <v>9.5171754424706184E-4</v>
      </c>
      <c r="AA1652">
        <f t="shared" si="182"/>
        <v>9.0576628402765812E-7</v>
      </c>
    </row>
    <row r="1653" spans="17:27" x14ac:dyDescent="0.2">
      <c r="Q1653" s="2"/>
      <c r="S1653">
        <v>-8.8500000000000004E-4</v>
      </c>
      <c r="T1653">
        <v>-1.6381400000000001E-2</v>
      </c>
      <c r="U1653" s="2"/>
      <c r="V1653">
        <f t="shared" si="183"/>
        <v>2.8618599999999998E-2</v>
      </c>
      <c r="W1653">
        <f t="shared" si="184"/>
        <v>2.9543217544247061E-2</v>
      </c>
      <c r="X1653" s="2">
        <f t="shared" si="185"/>
        <v>1.4771608772123532E-2</v>
      </c>
      <c r="Y1653" s="2">
        <f t="shared" si="186"/>
        <v>1.4771608772123527E-2</v>
      </c>
      <c r="Z1653">
        <f t="shared" si="187"/>
        <v>9.2461754424706319E-4</v>
      </c>
      <c r="AA1653">
        <f t="shared" si="182"/>
        <v>8.549176031294698E-7</v>
      </c>
    </row>
    <row r="1654" spans="17:27" x14ac:dyDescent="0.2">
      <c r="Q1654" s="2"/>
      <c r="S1654">
        <v>-8.8400000000000002E-4</v>
      </c>
      <c r="T1654">
        <v>-1.6189800000000001E-2</v>
      </c>
      <c r="U1654" s="2"/>
      <c r="V1654">
        <f t="shared" si="183"/>
        <v>2.8810199999999998E-2</v>
      </c>
      <c r="W1654">
        <f t="shared" si="184"/>
        <v>2.9543217544247061E-2</v>
      </c>
      <c r="X1654" s="2">
        <f t="shared" si="185"/>
        <v>1.4771608772123532E-2</v>
      </c>
      <c r="Y1654" s="2">
        <f t="shared" si="186"/>
        <v>1.4771608772123527E-2</v>
      </c>
      <c r="Z1654">
        <f t="shared" si="187"/>
        <v>7.3301754424706309E-4</v>
      </c>
      <c r="AA1654">
        <f t="shared" si="182"/>
        <v>5.3731472017399513E-7</v>
      </c>
    </row>
    <row r="1655" spans="17:27" x14ac:dyDescent="0.2">
      <c r="Q1655" s="2"/>
      <c r="S1655">
        <v>-8.83E-4</v>
      </c>
      <c r="T1655">
        <v>-1.5754399999999998E-2</v>
      </c>
      <c r="U1655" s="2"/>
      <c r="V1655">
        <f t="shared" si="183"/>
        <v>2.92456E-2</v>
      </c>
      <c r="W1655">
        <f t="shared" si="184"/>
        <v>2.9543217544247061E-2</v>
      </c>
      <c r="X1655" s="2">
        <f t="shared" si="185"/>
        <v>1.4771608772123532E-2</v>
      </c>
      <c r="Y1655" s="2">
        <f t="shared" si="186"/>
        <v>1.4771608772123527E-2</v>
      </c>
      <c r="Z1655">
        <f t="shared" si="187"/>
        <v>2.9761754424706063E-4</v>
      </c>
      <c r="AA1655">
        <f t="shared" si="182"/>
        <v>8.8576202643651089E-8</v>
      </c>
    </row>
    <row r="1656" spans="17:27" x14ac:dyDescent="0.2">
      <c r="Q1656" s="2"/>
      <c r="S1656">
        <v>-8.8199999999999997E-4</v>
      </c>
      <c r="T1656">
        <v>-1.56653E-2</v>
      </c>
      <c r="U1656" s="2"/>
      <c r="V1656">
        <f t="shared" si="183"/>
        <v>2.9334699999999998E-2</v>
      </c>
      <c r="W1656">
        <f t="shared" si="184"/>
        <v>2.9543217544247061E-2</v>
      </c>
      <c r="X1656" s="2">
        <f t="shared" si="185"/>
        <v>1.4771608772123532E-2</v>
      </c>
      <c r="Y1656" s="2">
        <f t="shared" si="186"/>
        <v>1.4771608772123527E-2</v>
      </c>
      <c r="Z1656">
        <f t="shared" si="187"/>
        <v>2.0851754424706243E-4</v>
      </c>
      <c r="AA1656">
        <f t="shared" si="182"/>
        <v>4.3479566258825638E-8</v>
      </c>
    </row>
    <row r="1657" spans="17:27" x14ac:dyDescent="0.2">
      <c r="Q1657" s="2"/>
      <c r="S1657">
        <v>-8.8099999999999995E-4</v>
      </c>
      <c r="T1657">
        <v>-1.5891099999999998E-2</v>
      </c>
      <c r="U1657" s="2"/>
      <c r="V1657">
        <f t="shared" si="183"/>
        <v>2.91089E-2</v>
      </c>
      <c r="W1657">
        <f t="shared" si="184"/>
        <v>2.9543217544247061E-2</v>
      </c>
      <c r="X1657" s="2">
        <f t="shared" si="185"/>
        <v>1.4771608772123532E-2</v>
      </c>
      <c r="Y1657" s="2">
        <f t="shared" si="186"/>
        <v>1.4771608772123527E-2</v>
      </c>
      <c r="Z1657">
        <f t="shared" si="187"/>
        <v>4.3431754424706065E-4</v>
      </c>
      <c r="AA1657">
        <f t="shared" si="182"/>
        <v>1.8863172924079748E-7</v>
      </c>
    </row>
    <row r="1658" spans="17:27" x14ac:dyDescent="0.2">
      <c r="Q1658" s="2"/>
      <c r="S1658">
        <v>-8.8000000000000003E-4</v>
      </c>
      <c r="T1658">
        <v>-1.6204699999999999E-2</v>
      </c>
      <c r="U1658" s="2"/>
      <c r="V1658">
        <f t="shared" si="183"/>
        <v>2.8795299999999999E-2</v>
      </c>
      <c r="W1658">
        <f t="shared" si="184"/>
        <v>2.9543217544247061E-2</v>
      </c>
      <c r="X1658" s="2">
        <f t="shared" si="185"/>
        <v>1.4771608772123532E-2</v>
      </c>
      <c r="Y1658" s="2">
        <f t="shared" si="186"/>
        <v>1.4771608772123527E-2</v>
      </c>
      <c r="Z1658">
        <f t="shared" si="187"/>
        <v>7.4791754424706133E-4</v>
      </c>
      <c r="AA1658">
        <f t="shared" si="182"/>
        <v>5.5938065299255491E-7</v>
      </c>
    </row>
    <row r="1659" spans="17:27" x14ac:dyDescent="0.2">
      <c r="Q1659" s="2"/>
      <c r="S1659">
        <v>-8.7900000000000001E-4</v>
      </c>
      <c r="T1659">
        <v>-1.54453E-2</v>
      </c>
      <c r="U1659" s="2"/>
      <c r="V1659">
        <f t="shared" si="183"/>
        <v>2.9554699999999996E-2</v>
      </c>
      <c r="W1659">
        <f t="shared" si="184"/>
        <v>2.9543217544247061E-2</v>
      </c>
      <c r="X1659" s="2">
        <f t="shared" si="185"/>
        <v>1.4771608772123532E-2</v>
      </c>
      <c r="Y1659" s="2">
        <f t="shared" si="186"/>
        <v>1.4771608772123527E-2</v>
      </c>
      <c r="Z1659">
        <f t="shared" si="187"/>
        <v>-1.148245575293555E-5</v>
      </c>
      <c r="AA1659">
        <f t="shared" si="182"/>
        <v>1.3184679011812269E-10</v>
      </c>
    </row>
    <row r="1660" spans="17:27" x14ac:dyDescent="0.2">
      <c r="Q1660" s="2"/>
      <c r="S1660">
        <v>-8.7799999999999998E-4</v>
      </c>
      <c r="T1660">
        <v>-1.46847E-2</v>
      </c>
      <c r="U1660" s="2"/>
      <c r="V1660">
        <f t="shared" si="183"/>
        <v>3.0315299999999996E-2</v>
      </c>
      <c r="W1660">
        <f t="shared" si="184"/>
        <v>2.9543217544247061E-2</v>
      </c>
      <c r="X1660" s="2">
        <f t="shared" si="185"/>
        <v>1.4771608772123532E-2</v>
      </c>
      <c r="Y1660" s="2">
        <f t="shared" si="186"/>
        <v>1.4771608772123527E-2</v>
      </c>
      <c r="Z1660">
        <f t="shared" si="187"/>
        <v>-7.7208245575293571E-4</v>
      </c>
      <c r="AA1660">
        <f t="shared" si="182"/>
        <v>5.9611131848148389E-7</v>
      </c>
    </row>
    <row r="1661" spans="17:27" x14ac:dyDescent="0.2">
      <c r="Q1661" s="2"/>
      <c r="S1661">
        <v>-8.7699999999999996E-4</v>
      </c>
      <c r="T1661">
        <v>-1.4451200000000001E-2</v>
      </c>
      <c r="U1661" s="2"/>
      <c r="V1661">
        <f t="shared" si="183"/>
        <v>3.0548799999999997E-2</v>
      </c>
      <c r="W1661">
        <f t="shared" si="184"/>
        <v>2.9543217544247061E-2</v>
      </c>
      <c r="X1661" s="2">
        <f t="shared" si="185"/>
        <v>1.4771608772123532E-2</v>
      </c>
      <c r="Y1661" s="2">
        <f t="shared" si="186"/>
        <v>1.4771608772123527E-2</v>
      </c>
      <c r="Z1661">
        <f t="shared" si="187"/>
        <v>-1.0055824557529368E-3</v>
      </c>
      <c r="AA1661">
        <f t="shared" si="182"/>
        <v>1.011196075318107E-6</v>
      </c>
    </row>
    <row r="1662" spans="17:27" x14ac:dyDescent="0.2">
      <c r="Q1662" s="2"/>
      <c r="S1662">
        <v>-8.7600000000000004E-4</v>
      </c>
      <c r="T1662">
        <v>-1.47563E-2</v>
      </c>
      <c r="U1662" s="2"/>
      <c r="V1662">
        <f t="shared" si="183"/>
        <v>3.0243699999999998E-2</v>
      </c>
      <c r="W1662">
        <f t="shared" si="184"/>
        <v>2.9543217544247061E-2</v>
      </c>
      <c r="X1662" s="2">
        <f t="shared" si="185"/>
        <v>1.4771608772123532E-2</v>
      </c>
      <c r="Y1662" s="2">
        <f t="shared" si="186"/>
        <v>1.4771608772123527E-2</v>
      </c>
      <c r="Z1662">
        <f t="shared" si="187"/>
        <v>-7.0048245575293766E-4</v>
      </c>
      <c r="AA1662">
        <f t="shared" si="182"/>
        <v>4.9067567081766628E-7</v>
      </c>
    </row>
    <row r="1663" spans="17:27" x14ac:dyDescent="0.2">
      <c r="Q1663" s="2"/>
      <c r="S1663">
        <v>-8.7500000000000002E-4</v>
      </c>
      <c r="T1663">
        <v>-1.49512E-2</v>
      </c>
      <c r="U1663" s="2"/>
      <c r="V1663">
        <f t="shared" si="183"/>
        <v>3.0048800000000001E-2</v>
      </c>
      <c r="W1663">
        <f t="shared" si="184"/>
        <v>2.9543217544247061E-2</v>
      </c>
      <c r="X1663" s="2">
        <f t="shared" si="185"/>
        <v>1.4771608772123532E-2</v>
      </c>
      <c r="Y1663" s="2">
        <f t="shared" si="186"/>
        <v>1.4771608772123527E-2</v>
      </c>
      <c r="Z1663">
        <f t="shared" si="187"/>
        <v>-5.0558245575293981E-4</v>
      </c>
      <c r="AA1663">
        <f t="shared" si="182"/>
        <v>2.5561361956517336E-7</v>
      </c>
    </row>
    <row r="1664" spans="17:27" x14ac:dyDescent="0.2">
      <c r="Q1664" s="2"/>
      <c r="S1664">
        <v>-8.7399999999999999E-4</v>
      </c>
      <c r="T1664">
        <v>-1.48834E-2</v>
      </c>
      <c r="U1664" s="2"/>
      <c r="V1664">
        <f t="shared" si="183"/>
        <v>3.01166E-2</v>
      </c>
      <c r="W1664">
        <f t="shared" si="184"/>
        <v>2.9543217544247061E-2</v>
      </c>
      <c r="X1664" s="2">
        <f t="shared" si="185"/>
        <v>1.4771608772123532E-2</v>
      </c>
      <c r="Y1664" s="2">
        <f t="shared" si="186"/>
        <v>1.4771608772123527E-2</v>
      </c>
      <c r="Z1664">
        <f t="shared" si="187"/>
        <v>-5.7338245575293961E-4</v>
      </c>
      <c r="AA1664">
        <f t="shared" si="182"/>
        <v>3.2876744056527175E-7</v>
      </c>
    </row>
    <row r="1665" spans="17:27" x14ac:dyDescent="0.2">
      <c r="Q1665" s="2"/>
      <c r="S1665">
        <v>-8.7299999999999997E-4</v>
      </c>
      <c r="T1665">
        <v>-1.5299500000000001E-2</v>
      </c>
      <c r="U1665" s="2"/>
      <c r="V1665">
        <f t="shared" si="183"/>
        <v>2.9700499999999998E-2</v>
      </c>
      <c r="W1665">
        <f t="shared" si="184"/>
        <v>2.9543217544247061E-2</v>
      </c>
      <c r="X1665" s="2">
        <f t="shared" si="185"/>
        <v>1.4771608772123532E-2</v>
      </c>
      <c r="Y1665" s="2">
        <f t="shared" si="186"/>
        <v>1.4771608772123527E-2</v>
      </c>
      <c r="Z1665">
        <f t="shared" si="187"/>
        <v>-1.5728245575293703E-4</v>
      </c>
      <c r="AA1665">
        <f t="shared" si="182"/>
        <v>2.4737770887674596E-8</v>
      </c>
    </row>
    <row r="1666" spans="17:27" x14ac:dyDescent="0.2">
      <c r="Q1666" s="2"/>
      <c r="S1666">
        <v>-8.7200000000000005E-4</v>
      </c>
      <c r="T1666">
        <v>-1.6037599999999999E-2</v>
      </c>
      <c r="U1666" s="2"/>
      <c r="V1666">
        <f t="shared" si="183"/>
        <v>2.8962399999999999E-2</v>
      </c>
      <c r="W1666">
        <f t="shared" si="184"/>
        <v>2.9543217544247061E-2</v>
      </c>
      <c r="X1666" s="2">
        <f t="shared" si="185"/>
        <v>1.4771608772123532E-2</v>
      </c>
      <c r="Y1666" s="2">
        <f t="shared" si="186"/>
        <v>1.4771608772123527E-2</v>
      </c>
      <c r="Z1666">
        <f t="shared" si="187"/>
        <v>5.8081754424706145E-4</v>
      </c>
      <c r="AA1666">
        <f t="shared" si="182"/>
        <v>3.373490197051872E-7</v>
      </c>
    </row>
    <row r="1667" spans="17:27" x14ac:dyDescent="0.2">
      <c r="Q1667" s="2"/>
      <c r="S1667">
        <v>-8.7100000000000003E-4</v>
      </c>
      <c r="T1667">
        <v>-1.7212399999999999E-2</v>
      </c>
      <c r="U1667" s="2"/>
      <c r="V1667">
        <f t="shared" si="183"/>
        <v>2.7787599999999999E-2</v>
      </c>
      <c r="W1667">
        <f t="shared" si="184"/>
        <v>2.9543217544247061E-2</v>
      </c>
      <c r="X1667" s="2">
        <f t="shared" si="185"/>
        <v>1.4771608772123532E-2</v>
      </c>
      <c r="Y1667" s="2">
        <f t="shared" si="186"/>
        <v>1.4771608772123527E-2</v>
      </c>
      <c r="Z1667">
        <f t="shared" si="187"/>
        <v>1.7556175442470616E-3</v>
      </c>
      <c r="AA1667">
        <f t="shared" si="182"/>
        <v>3.0821929616680834E-6</v>
      </c>
    </row>
    <row r="1668" spans="17:27" x14ac:dyDescent="0.2">
      <c r="Q1668" s="2"/>
      <c r="S1668">
        <v>-8.7000000000000001E-4</v>
      </c>
      <c r="T1668">
        <v>-1.7158199999999998E-2</v>
      </c>
      <c r="U1668" s="2"/>
      <c r="V1668">
        <f t="shared" si="183"/>
        <v>2.78418E-2</v>
      </c>
      <c r="W1668">
        <f t="shared" si="184"/>
        <v>2.9543217544247061E-2</v>
      </c>
      <c r="X1668" s="2">
        <f t="shared" si="185"/>
        <v>1.4771608772123532E-2</v>
      </c>
      <c r="Y1668" s="2">
        <f t="shared" si="186"/>
        <v>1.4771608772123527E-2</v>
      </c>
      <c r="Z1668">
        <f t="shared" si="187"/>
        <v>1.7014175442470608E-3</v>
      </c>
      <c r="AA1668">
        <f t="shared" si="182"/>
        <v>2.8948216598716991E-6</v>
      </c>
    </row>
    <row r="1669" spans="17:27" x14ac:dyDescent="0.2">
      <c r="Q1669" s="2"/>
      <c r="S1669">
        <v>-8.6899999999999998E-4</v>
      </c>
      <c r="T1669">
        <v>-1.70324E-2</v>
      </c>
      <c r="U1669" s="2"/>
      <c r="V1669">
        <f t="shared" si="183"/>
        <v>2.7967599999999999E-2</v>
      </c>
      <c r="W1669">
        <f t="shared" si="184"/>
        <v>2.9543217544247061E-2</v>
      </c>
      <c r="X1669" s="2">
        <f t="shared" si="185"/>
        <v>1.4771608772123532E-2</v>
      </c>
      <c r="Y1669" s="2">
        <f t="shared" si="186"/>
        <v>1.4771608772123527E-2</v>
      </c>
      <c r="Z1669">
        <f t="shared" si="187"/>
        <v>1.575617544247062E-3</v>
      </c>
      <c r="AA1669">
        <f t="shared" si="182"/>
        <v>2.4825706457391424E-6</v>
      </c>
    </row>
    <row r="1670" spans="17:27" x14ac:dyDescent="0.2">
      <c r="Q1670" s="2"/>
      <c r="S1670">
        <v>-8.6799999999999996E-4</v>
      </c>
      <c r="T1670">
        <v>-1.6912400000000001E-2</v>
      </c>
      <c r="U1670" s="2"/>
      <c r="V1670">
        <f t="shared" si="183"/>
        <v>2.8087599999999997E-2</v>
      </c>
      <c r="W1670">
        <f t="shared" si="184"/>
        <v>2.9543217544247061E-2</v>
      </c>
      <c r="X1670" s="2">
        <f t="shared" si="185"/>
        <v>1.4771608772123532E-2</v>
      </c>
      <c r="Y1670" s="2">
        <f t="shared" si="186"/>
        <v>1.4771608772123527E-2</v>
      </c>
      <c r="Z1670">
        <f t="shared" si="187"/>
        <v>1.4556175442470634E-3</v>
      </c>
      <c r="AA1670">
        <f t="shared" si="182"/>
        <v>2.1188224351198515E-6</v>
      </c>
    </row>
    <row r="1671" spans="17:27" x14ac:dyDescent="0.2">
      <c r="Q1671" s="2"/>
      <c r="S1671">
        <v>-8.6700000000000004E-4</v>
      </c>
      <c r="T1671">
        <v>-1.6362100000000001E-2</v>
      </c>
      <c r="U1671" s="2"/>
      <c r="V1671">
        <f t="shared" si="183"/>
        <v>2.8637899999999997E-2</v>
      </c>
      <c r="W1671">
        <f t="shared" si="184"/>
        <v>2.9543217544247061E-2</v>
      </c>
      <c r="X1671" s="2">
        <f t="shared" si="185"/>
        <v>1.4771608772123532E-2</v>
      </c>
      <c r="Y1671" s="2">
        <f t="shared" si="186"/>
        <v>1.4771608772123527E-2</v>
      </c>
      <c r="Z1671">
        <f t="shared" si="187"/>
        <v>9.0531754424706332E-4</v>
      </c>
      <c r="AA1671">
        <f t="shared" si="182"/>
        <v>8.1959985592153348E-7</v>
      </c>
    </row>
    <row r="1672" spans="17:27" x14ac:dyDescent="0.2">
      <c r="Q1672" s="2"/>
      <c r="S1672">
        <v>-8.6600000000000002E-4</v>
      </c>
      <c r="T1672">
        <v>-1.6112399999999999E-2</v>
      </c>
      <c r="U1672" s="2"/>
      <c r="V1672">
        <f t="shared" si="183"/>
        <v>2.8887599999999999E-2</v>
      </c>
      <c r="W1672">
        <f t="shared" si="184"/>
        <v>2.9543217544247061E-2</v>
      </c>
      <c r="X1672" s="2">
        <f t="shared" si="185"/>
        <v>1.4771608772123532E-2</v>
      </c>
      <c r="Y1672" s="2">
        <f t="shared" si="186"/>
        <v>1.4771608772123527E-2</v>
      </c>
      <c r="Z1672">
        <f t="shared" si="187"/>
        <v>6.5561754424706131E-4</v>
      </c>
      <c r="AA1672">
        <f t="shared" si="182"/>
        <v>4.2983436432454738E-7</v>
      </c>
    </row>
    <row r="1673" spans="17:27" x14ac:dyDescent="0.2">
      <c r="Q1673" s="2"/>
      <c r="S1673">
        <v>-8.6499999999999999E-4</v>
      </c>
      <c r="T1673">
        <v>-1.5456900000000001E-2</v>
      </c>
      <c r="U1673" s="2"/>
      <c r="V1673">
        <f t="shared" si="183"/>
        <v>2.9543099999999996E-2</v>
      </c>
      <c r="W1673">
        <f t="shared" si="184"/>
        <v>2.9543217544247061E-2</v>
      </c>
      <c r="X1673" s="2">
        <f t="shared" si="185"/>
        <v>1.4771608772123532E-2</v>
      </c>
      <c r="Y1673" s="2">
        <f t="shared" si="186"/>
        <v>1.4771608772123527E-2</v>
      </c>
      <c r="Z1673">
        <f t="shared" si="187"/>
        <v>1.1754424706494904E-7</v>
      </c>
      <c r="AA1673">
        <f t="shared" si="182"/>
        <v>1.381665001806578E-14</v>
      </c>
    </row>
    <row r="1674" spans="17:27" x14ac:dyDescent="0.2">
      <c r="Q1674" s="2"/>
      <c r="S1674">
        <v>-8.6399999999999997E-4</v>
      </c>
      <c r="T1674">
        <v>-1.4213099999999999E-2</v>
      </c>
      <c r="U1674" s="2"/>
      <c r="V1674">
        <f t="shared" si="183"/>
        <v>3.0786899999999999E-2</v>
      </c>
      <c r="W1674">
        <f t="shared" si="184"/>
        <v>2.9543217544247061E-2</v>
      </c>
      <c r="X1674" s="2">
        <f t="shared" si="185"/>
        <v>1.4771608772123532E-2</v>
      </c>
      <c r="Y1674" s="2">
        <f t="shared" si="186"/>
        <v>1.4771608772123527E-2</v>
      </c>
      <c r="Z1674">
        <f t="shared" si="187"/>
        <v>-1.2436824557529383E-3</v>
      </c>
      <c r="AA1674">
        <f t="shared" si="182"/>
        <v>1.5467460507476594E-6</v>
      </c>
    </row>
    <row r="1675" spans="17:27" x14ac:dyDescent="0.2">
      <c r="Q1675" s="2"/>
      <c r="S1675">
        <v>-8.6300000000000005E-4</v>
      </c>
      <c r="T1675">
        <v>-1.3798299999999999E-2</v>
      </c>
      <c r="U1675" s="2"/>
      <c r="V1675">
        <f t="shared" si="183"/>
        <v>3.1201699999999999E-2</v>
      </c>
      <c r="W1675">
        <f t="shared" si="184"/>
        <v>2.9543217544247061E-2</v>
      </c>
      <c r="X1675" s="2">
        <f t="shared" si="185"/>
        <v>1.4771608772123532E-2</v>
      </c>
      <c r="Y1675" s="2">
        <f t="shared" si="186"/>
        <v>1.4771608772123527E-2</v>
      </c>
      <c r="Z1675">
        <f t="shared" si="187"/>
        <v>-1.6584824557529382E-3</v>
      </c>
      <c r="AA1675">
        <f t="shared" si="182"/>
        <v>2.7505640560402964E-6</v>
      </c>
    </row>
    <row r="1676" spans="17:27" x14ac:dyDescent="0.2">
      <c r="Q1676" s="2"/>
      <c r="S1676">
        <v>-8.6200000000000003E-4</v>
      </c>
      <c r="T1676">
        <v>-1.4513099999999999E-2</v>
      </c>
      <c r="U1676" s="2"/>
      <c r="V1676">
        <f t="shared" si="183"/>
        <v>3.0486899999999997E-2</v>
      </c>
      <c r="W1676">
        <f t="shared" si="184"/>
        <v>2.9543217544247061E-2</v>
      </c>
      <c r="X1676" s="2">
        <f t="shared" si="185"/>
        <v>1.4771608772123532E-2</v>
      </c>
      <c r="Y1676" s="2">
        <f t="shared" si="186"/>
        <v>1.4771608772123527E-2</v>
      </c>
      <c r="Z1676">
        <f t="shared" si="187"/>
        <v>-9.4368245575293663E-4</v>
      </c>
      <c r="AA1676">
        <f t="shared" si="182"/>
        <v>8.9053657729589318E-7</v>
      </c>
    </row>
    <row r="1677" spans="17:27" x14ac:dyDescent="0.2">
      <c r="Q1677" s="2"/>
      <c r="S1677">
        <v>-8.61E-4</v>
      </c>
      <c r="T1677">
        <v>-1.5406E-2</v>
      </c>
      <c r="U1677" s="2"/>
      <c r="V1677">
        <f t="shared" si="183"/>
        <v>2.9593999999999999E-2</v>
      </c>
      <c r="W1677">
        <f t="shared" si="184"/>
        <v>2.9543217544247061E-2</v>
      </c>
      <c r="X1677" s="2">
        <f t="shared" si="185"/>
        <v>1.4771608772123532E-2</v>
      </c>
      <c r="Y1677" s="2">
        <f t="shared" si="186"/>
        <v>1.4771608772123527E-2</v>
      </c>
      <c r="Z1677">
        <f t="shared" si="187"/>
        <v>-5.0782455752938077E-5</v>
      </c>
      <c r="AA1677">
        <f t="shared" si="182"/>
        <v>2.5788578122991137E-9</v>
      </c>
    </row>
    <row r="1678" spans="17:27" x14ac:dyDescent="0.2">
      <c r="Q1678" s="2"/>
      <c r="S1678">
        <v>-8.5999999999999998E-4</v>
      </c>
      <c r="T1678">
        <v>-1.5723999999999998E-2</v>
      </c>
      <c r="U1678" s="2"/>
      <c r="V1678">
        <f t="shared" si="183"/>
        <v>2.9276E-2</v>
      </c>
      <c r="W1678">
        <f t="shared" si="184"/>
        <v>2.9543217544247061E-2</v>
      </c>
      <c r="X1678" s="2">
        <f t="shared" si="185"/>
        <v>1.4771608772123532E-2</v>
      </c>
      <c r="Y1678" s="2">
        <f t="shared" si="186"/>
        <v>1.4771608772123527E-2</v>
      </c>
      <c r="Z1678">
        <f t="shared" si="187"/>
        <v>2.6721754424706076E-4</v>
      </c>
      <c r="AA1678">
        <f t="shared" si="182"/>
        <v>7.1405215953429876E-8</v>
      </c>
    </row>
    <row r="1679" spans="17:27" x14ac:dyDescent="0.2">
      <c r="Q1679" s="2"/>
      <c r="S1679">
        <v>-8.5899999999999995E-4</v>
      </c>
      <c r="T1679">
        <v>-1.5304699999999999E-2</v>
      </c>
      <c r="U1679" s="2"/>
      <c r="V1679">
        <f t="shared" si="183"/>
        <v>2.9695300000000001E-2</v>
      </c>
      <c r="W1679">
        <f t="shared" si="184"/>
        <v>2.9543217544247061E-2</v>
      </c>
      <c r="X1679" s="2">
        <f t="shared" si="185"/>
        <v>1.4771608772123532E-2</v>
      </c>
      <c r="Y1679" s="2">
        <f t="shared" si="186"/>
        <v>1.4771608772123527E-2</v>
      </c>
      <c r="Z1679">
        <f t="shared" si="187"/>
        <v>-1.5208245575294016E-4</v>
      </c>
      <c r="AA1679">
        <f t="shared" si="182"/>
        <v>2.3129073347845E-8</v>
      </c>
    </row>
    <row r="1680" spans="17:27" x14ac:dyDescent="0.2">
      <c r="Q1680" s="2"/>
      <c r="S1680">
        <v>-8.5800000000000004E-4</v>
      </c>
      <c r="T1680">
        <v>-1.45808E-2</v>
      </c>
      <c r="U1680" s="2"/>
      <c r="V1680">
        <f t="shared" si="183"/>
        <v>3.04192E-2</v>
      </c>
      <c r="W1680">
        <f t="shared" si="184"/>
        <v>2.9543217544247061E-2</v>
      </c>
      <c r="X1680" s="2">
        <f t="shared" si="185"/>
        <v>1.4771608772123532E-2</v>
      </c>
      <c r="Y1680" s="2">
        <f t="shared" si="186"/>
        <v>1.4771608772123527E-2</v>
      </c>
      <c r="Z1680">
        <f t="shared" si="187"/>
        <v>-8.759824557529397E-4</v>
      </c>
      <c r="AA1680">
        <f t="shared" si="182"/>
        <v>7.6734526278695101E-7</v>
      </c>
    </row>
    <row r="1681" spans="17:27" x14ac:dyDescent="0.2">
      <c r="Q1681" s="2"/>
      <c r="S1681">
        <v>-8.5700000000000001E-4</v>
      </c>
      <c r="T1681">
        <v>-1.4380199999999999E-2</v>
      </c>
      <c r="U1681" s="2"/>
      <c r="V1681">
        <f t="shared" si="183"/>
        <v>3.0619799999999999E-2</v>
      </c>
      <c r="W1681">
        <f t="shared" si="184"/>
        <v>2.9543217544247061E-2</v>
      </c>
      <c r="X1681" s="2">
        <f t="shared" si="185"/>
        <v>1.4771608772123532E-2</v>
      </c>
      <c r="Y1681" s="2">
        <f t="shared" si="186"/>
        <v>1.4771608772123527E-2</v>
      </c>
      <c r="Z1681">
        <f t="shared" si="187"/>
        <v>-1.0765824557529384E-3</v>
      </c>
      <c r="AA1681">
        <f t="shared" si="182"/>
        <v>1.1590297840350277E-6</v>
      </c>
    </row>
    <row r="1682" spans="17:27" x14ac:dyDescent="0.2">
      <c r="Q1682" s="2"/>
      <c r="S1682">
        <v>-8.5599999999999999E-4</v>
      </c>
      <c r="T1682">
        <v>-1.42931E-2</v>
      </c>
      <c r="U1682" s="2"/>
      <c r="V1682">
        <f t="shared" si="183"/>
        <v>3.0706899999999999E-2</v>
      </c>
      <c r="W1682">
        <f t="shared" si="184"/>
        <v>2.9543217544247061E-2</v>
      </c>
      <c r="X1682" s="2">
        <f t="shared" si="185"/>
        <v>1.4771608772123532E-2</v>
      </c>
      <c r="Y1682" s="2">
        <f t="shared" si="186"/>
        <v>1.4771608772123527E-2</v>
      </c>
      <c r="Z1682">
        <f t="shared" si="187"/>
        <v>-1.1636824557529381E-3</v>
      </c>
      <c r="AA1682">
        <f t="shared" si="182"/>
        <v>1.3541568578271886E-6</v>
      </c>
    </row>
    <row r="1683" spans="17:27" x14ac:dyDescent="0.2">
      <c r="Q1683" s="2"/>
      <c r="S1683">
        <v>-8.5499999999999997E-4</v>
      </c>
      <c r="T1683">
        <v>-1.45183E-2</v>
      </c>
      <c r="U1683" s="2"/>
      <c r="V1683">
        <f t="shared" si="183"/>
        <v>3.04817E-2</v>
      </c>
      <c r="W1683">
        <f t="shared" si="184"/>
        <v>2.9543217544247061E-2</v>
      </c>
      <c r="X1683" s="2">
        <f t="shared" si="185"/>
        <v>1.4771608772123532E-2</v>
      </c>
      <c r="Y1683" s="2">
        <f t="shared" si="186"/>
        <v>1.4771608772123527E-2</v>
      </c>
      <c r="Z1683">
        <f t="shared" si="187"/>
        <v>-9.3848245575293976E-4</v>
      </c>
      <c r="AA1683">
        <f t="shared" si="182"/>
        <v>8.8074931975606856E-7</v>
      </c>
    </row>
    <row r="1684" spans="17:27" x14ac:dyDescent="0.2">
      <c r="Q1684" s="2"/>
      <c r="S1684">
        <v>-8.5400000000000005E-4</v>
      </c>
      <c r="T1684">
        <v>-1.47279E-2</v>
      </c>
      <c r="U1684" s="2"/>
      <c r="V1684">
        <f t="shared" si="183"/>
        <v>3.0272099999999996E-2</v>
      </c>
      <c r="W1684">
        <f t="shared" si="184"/>
        <v>2.9543217544247061E-2</v>
      </c>
      <c r="X1684" s="2">
        <f t="shared" si="185"/>
        <v>1.4771608772123532E-2</v>
      </c>
      <c r="Y1684" s="2">
        <f t="shared" si="186"/>
        <v>1.4771608772123527E-2</v>
      </c>
      <c r="Z1684">
        <f t="shared" si="187"/>
        <v>-7.2888245575293553E-4</v>
      </c>
      <c r="AA1684">
        <f t="shared" si="182"/>
        <v>5.3126963430443006E-7</v>
      </c>
    </row>
    <row r="1685" spans="17:27" x14ac:dyDescent="0.2">
      <c r="Q1685" s="2"/>
      <c r="S1685">
        <v>-8.5300000000000003E-4</v>
      </c>
      <c r="T1685">
        <v>-1.5799500000000001E-2</v>
      </c>
      <c r="U1685" s="2"/>
      <c r="V1685">
        <f t="shared" si="183"/>
        <v>2.9200499999999997E-2</v>
      </c>
      <c r="W1685">
        <f t="shared" si="184"/>
        <v>2.9543217544247061E-2</v>
      </c>
      <c r="X1685" s="2">
        <f t="shared" si="185"/>
        <v>1.4771608772123532E-2</v>
      </c>
      <c r="Y1685" s="2">
        <f t="shared" si="186"/>
        <v>1.4771608772123527E-2</v>
      </c>
      <c r="Z1685">
        <f t="shared" si="187"/>
        <v>3.4271754424706341E-4</v>
      </c>
      <c r="AA1685">
        <f t="shared" si="182"/>
        <v>1.1745531513473787E-7</v>
      </c>
    </row>
    <row r="1686" spans="17:27" x14ac:dyDescent="0.2">
      <c r="Q1686" s="2"/>
      <c r="S1686">
        <v>-8.52E-4</v>
      </c>
      <c r="T1686">
        <v>-1.6838800000000001E-2</v>
      </c>
      <c r="U1686" s="2"/>
      <c r="V1686">
        <f t="shared" si="183"/>
        <v>2.8161199999999997E-2</v>
      </c>
      <c r="W1686">
        <f t="shared" si="184"/>
        <v>2.9543217544247061E-2</v>
      </c>
      <c r="X1686" s="2">
        <f t="shared" si="185"/>
        <v>1.4771608772123532E-2</v>
      </c>
      <c r="Y1686" s="2">
        <f t="shared" si="186"/>
        <v>1.4771608772123527E-2</v>
      </c>
      <c r="Z1686">
        <f t="shared" si="187"/>
        <v>1.3820175442470634E-3</v>
      </c>
      <c r="AA1686">
        <f t="shared" si="182"/>
        <v>1.9099724926066836E-6</v>
      </c>
    </row>
    <row r="1687" spans="17:27" x14ac:dyDescent="0.2">
      <c r="Q1687" s="2"/>
      <c r="S1687">
        <v>-8.5099999999999998E-4</v>
      </c>
      <c r="T1687">
        <v>-1.7200799999999999E-2</v>
      </c>
      <c r="U1687" s="2"/>
      <c r="V1687">
        <f t="shared" si="183"/>
        <v>2.77992E-2</v>
      </c>
      <c r="W1687">
        <f t="shared" si="184"/>
        <v>2.9543217544247061E-2</v>
      </c>
      <c r="X1687" s="2">
        <f t="shared" si="185"/>
        <v>1.4771608772123532E-2</v>
      </c>
      <c r="Y1687" s="2">
        <f t="shared" si="186"/>
        <v>1.4771608772123527E-2</v>
      </c>
      <c r="Z1687">
        <f t="shared" si="187"/>
        <v>1.7440175442470611E-3</v>
      </c>
      <c r="AA1687">
        <f t="shared" si="182"/>
        <v>3.0415971946415495E-6</v>
      </c>
    </row>
    <row r="1688" spans="17:27" x14ac:dyDescent="0.2">
      <c r="Q1688" s="2"/>
      <c r="S1688">
        <v>-8.4999999999999995E-4</v>
      </c>
      <c r="T1688">
        <v>-1.72859E-2</v>
      </c>
      <c r="U1688" s="2"/>
      <c r="V1688">
        <f t="shared" si="183"/>
        <v>2.7714099999999998E-2</v>
      </c>
      <c r="W1688">
        <f t="shared" si="184"/>
        <v>2.9543217544247061E-2</v>
      </c>
      <c r="X1688" s="2">
        <f t="shared" si="185"/>
        <v>1.4771608772123532E-2</v>
      </c>
      <c r="Y1688" s="2">
        <f t="shared" si="186"/>
        <v>1.4771608772123527E-2</v>
      </c>
      <c r="Z1688">
        <f t="shared" si="187"/>
        <v>1.8291175442470622E-3</v>
      </c>
      <c r="AA1688">
        <f t="shared" si="182"/>
        <v>3.3456709906724036E-6</v>
      </c>
    </row>
    <row r="1689" spans="17:27" x14ac:dyDescent="0.2">
      <c r="Q1689" s="2"/>
      <c r="S1689">
        <v>-8.4900000000000004E-4</v>
      </c>
      <c r="T1689">
        <v>-1.6463999999999999E-2</v>
      </c>
      <c r="U1689" s="2"/>
      <c r="V1689">
        <f t="shared" si="183"/>
        <v>2.8535999999999999E-2</v>
      </c>
      <c r="W1689">
        <f t="shared" si="184"/>
        <v>2.9543217544247061E-2</v>
      </c>
      <c r="X1689" s="2">
        <f t="shared" si="185"/>
        <v>1.4771608772123532E-2</v>
      </c>
      <c r="Y1689" s="2">
        <f t="shared" si="186"/>
        <v>1.4771608772123527E-2</v>
      </c>
      <c r="Z1689">
        <f t="shared" si="187"/>
        <v>1.0072175442470618E-3</v>
      </c>
      <c r="AA1689">
        <f t="shared" si="182"/>
        <v>1.0144871814390819E-6</v>
      </c>
    </row>
    <row r="1690" spans="17:27" x14ac:dyDescent="0.2">
      <c r="Q1690" s="2"/>
      <c r="S1690">
        <v>-8.4800000000000001E-4</v>
      </c>
      <c r="T1690">
        <v>-1.6000799999999999E-2</v>
      </c>
      <c r="U1690" s="2"/>
      <c r="V1690">
        <f t="shared" si="183"/>
        <v>2.8999199999999999E-2</v>
      </c>
      <c r="W1690">
        <f t="shared" si="184"/>
        <v>2.9543217544247061E-2</v>
      </c>
      <c r="X1690" s="2">
        <f t="shared" si="185"/>
        <v>1.4771608772123532E-2</v>
      </c>
      <c r="Y1690" s="2">
        <f t="shared" si="186"/>
        <v>1.4771608772123527E-2</v>
      </c>
      <c r="Z1690">
        <f t="shared" si="187"/>
        <v>5.4401754424706142E-4</v>
      </c>
      <c r="AA1690">
        <f t="shared" si="182"/>
        <v>2.9595508844860345E-7</v>
      </c>
    </row>
    <row r="1691" spans="17:27" x14ac:dyDescent="0.2">
      <c r="Q1691" s="2"/>
      <c r="S1691">
        <v>-8.4699999999999999E-4</v>
      </c>
      <c r="T1691">
        <v>-1.5613699999999999E-2</v>
      </c>
      <c r="U1691" s="2"/>
      <c r="V1691">
        <f t="shared" si="183"/>
        <v>2.9386299999999997E-2</v>
      </c>
      <c r="W1691">
        <f t="shared" si="184"/>
        <v>2.9543217544247061E-2</v>
      </c>
      <c r="X1691" s="2">
        <f t="shared" si="185"/>
        <v>1.4771608772123532E-2</v>
      </c>
      <c r="Y1691" s="2">
        <f t="shared" si="186"/>
        <v>1.4771608772123527E-2</v>
      </c>
      <c r="Z1691">
        <f t="shared" si="187"/>
        <v>1.5691754424706356E-4</v>
      </c>
      <c r="AA1691">
        <f t="shared" si="182"/>
        <v>2.462311569252915E-8</v>
      </c>
    </row>
    <row r="1692" spans="17:27" x14ac:dyDescent="0.2">
      <c r="Q1692" s="2"/>
      <c r="S1692">
        <v>-8.4599999999999996E-4</v>
      </c>
      <c r="T1692">
        <v>-1.4967899999999999E-2</v>
      </c>
      <c r="U1692" s="2"/>
      <c r="V1692">
        <f t="shared" si="183"/>
        <v>3.0032099999999999E-2</v>
      </c>
      <c r="W1692">
        <f t="shared" si="184"/>
        <v>2.9543217544247061E-2</v>
      </c>
      <c r="X1692" s="2">
        <f t="shared" si="185"/>
        <v>1.4771608772123532E-2</v>
      </c>
      <c r="Y1692" s="2">
        <f t="shared" si="186"/>
        <v>1.4771608772123527E-2</v>
      </c>
      <c r="Z1692">
        <f t="shared" si="187"/>
        <v>-4.8888245575293837E-4</v>
      </c>
      <c r="AA1692">
        <f t="shared" si="182"/>
        <v>2.3900605554302372E-7</v>
      </c>
    </row>
    <row r="1693" spans="17:27" x14ac:dyDescent="0.2">
      <c r="Q1693" s="2"/>
      <c r="S1693">
        <v>-8.4500000000000005E-4</v>
      </c>
      <c r="T1693">
        <v>-1.4355E-2</v>
      </c>
      <c r="U1693" s="2"/>
      <c r="V1693">
        <f t="shared" si="183"/>
        <v>3.0644999999999999E-2</v>
      </c>
      <c r="W1693">
        <f t="shared" si="184"/>
        <v>2.9543217544247061E-2</v>
      </c>
      <c r="X1693" s="2">
        <f t="shared" si="185"/>
        <v>1.4771608772123532E-2</v>
      </c>
      <c r="Y1693" s="2">
        <f t="shared" si="186"/>
        <v>1.4771608772123527E-2</v>
      </c>
      <c r="Z1693">
        <f t="shared" si="187"/>
        <v>-1.1017824557529379E-3</v>
      </c>
      <c r="AA1693">
        <f t="shared" si="182"/>
        <v>1.2139245798049746E-6</v>
      </c>
    </row>
    <row r="1694" spans="17:27" x14ac:dyDescent="0.2">
      <c r="Q1694" s="2"/>
      <c r="S1694">
        <v>-8.4400000000000002E-4</v>
      </c>
      <c r="T1694">
        <v>-1.38622E-2</v>
      </c>
      <c r="U1694" s="2"/>
      <c r="V1694">
        <f t="shared" si="183"/>
        <v>3.11378E-2</v>
      </c>
      <c r="W1694">
        <f t="shared" si="184"/>
        <v>2.9543217544247061E-2</v>
      </c>
      <c r="X1694" s="2">
        <f t="shared" si="185"/>
        <v>1.4771608772123532E-2</v>
      </c>
      <c r="Y1694" s="2">
        <f t="shared" si="186"/>
        <v>1.4771608772123527E-2</v>
      </c>
      <c r="Z1694">
        <f t="shared" si="187"/>
        <v>-1.5945824557529395E-3</v>
      </c>
      <c r="AA1694">
        <f t="shared" si="182"/>
        <v>2.5426932081950752E-6</v>
      </c>
    </row>
    <row r="1695" spans="17:27" x14ac:dyDescent="0.2">
      <c r="Q1695" s="2"/>
      <c r="S1695">
        <v>-8.43E-4</v>
      </c>
      <c r="T1695">
        <v>-1.3880200000000001E-2</v>
      </c>
      <c r="U1695" s="2"/>
      <c r="V1695">
        <f t="shared" si="183"/>
        <v>3.1119799999999996E-2</v>
      </c>
      <c r="W1695">
        <f t="shared" si="184"/>
        <v>2.9543217544247061E-2</v>
      </c>
      <c r="X1695" s="2">
        <f t="shared" si="185"/>
        <v>1.4771608772123532E-2</v>
      </c>
      <c r="Y1695" s="2">
        <f t="shared" si="186"/>
        <v>1.4771608772123527E-2</v>
      </c>
      <c r="Z1695">
        <f t="shared" si="187"/>
        <v>-1.5765824557529354E-3</v>
      </c>
      <c r="AA1695">
        <f t="shared" si="182"/>
        <v>2.4856122397879566E-6</v>
      </c>
    </row>
    <row r="1696" spans="17:27" x14ac:dyDescent="0.2">
      <c r="Q1696" s="2"/>
      <c r="S1696">
        <v>-8.4199999999999998E-4</v>
      </c>
      <c r="T1696">
        <v>-1.4302799999999999E-2</v>
      </c>
      <c r="U1696" s="2"/>
      <c r="V1696">
        <f t="shared" si="183"/>
        <v>3.0697200000000001E-2</v>
      </c>
      <c r="W1696">
        <f t="shared" si="184"/>
        <v>2.9543217544247061E-2</v>
      </c>
      <c r="X1696" s="2">
        <f t="shared" si="185"/>
        <v>1.4771608772123532E-2</v>
      </c>
      <c r="Y1696" s="2">
        <f t="shared" si="186"/>
        <v>1.4771608772123527E-2</v>
      </c>
      <c r="Z1696">
        <f t="shared" si="187"/>
        <v>-1.1539824557529402E-3</v>
      </c>
      <c r="AA1696">
        <f t="shared" si="182"/>
        <v>1.3316755081855866E-6</v>
      </c>
    </row>
    <row r="1697" spans="17:27" x14ac:dyDescent="0.2">
      <c r="Q1697" s="2"/>
      <c r="S1697">
        <v>-8.4099999999999995E-4</v>
      </c>
      <c r="T1697">
        <v>-1.4815699999999999E-2</v>
      </c>
      <c r="U1697" s="2"/>
      <c r="V1697">
        <f t="shared" si="183"/>
        <v>3.0184299999999997E-2</v>
      </c>
      <c r="W1697">
        <f t="shared" si="184"/>
        <v>2.9543217544247061E-2</v>
      </c>
      <c r="X1697" s="2">
        <f t="shared" si="185"/>
        <v>1.4771608772123532E-2</v>
      </c>
      <c r="Y1697" s="2">
        <f t="shared" si="186"/>
        <v>1.4771608772123527E-2</v>
      </c>
      <c r="Z1697">
        <f t="shared" si="187"/>
        <v>-6.4108245575293654E-4</v>
      </c>
      <c r="AA1697">
        <f t="shared" si="182"/>
        <v>4.1098671507421586E-7</v>
      </c>
    </row>
    <row r="1698" spans="17:27" x14ac:dyDescent="0.2">
      <c r="Q1698" s="2"/>
      <c r="S1698">
        <v>-8.4000000000000003E-4</v>
      </c>
      <c r="T1698">
        <v>-1.4695E-2</v>
      </c>
      <c r="U1698" s="2"/>
      <c r="V1698">
        <f t="shared" si="183"/>
        <v>3.0304999999999999E-2</v>
      </c>
      <c r="W1698">
        <f t="shared" si="184"/>
        <v>2.9543217544247061E-2</v>
      </c>
      <c r="X1698" s="2">
        <f t="shared" si="185"/>
        <v>1.4771608772123532E-2</v>
      </c>
      <c r="Y1698" s="2">
        <f t="shared" si="186"/>
        <v>1.4771608772123527E-2</v>
      </c>
      <c r="Z1698">
        <f t="shared" si="187"/>
        <v>-7.617824557529379E-4</v>
      </c>
      <c r="AA1698">
        <f t="shared" si="182"/>
        <v>5.8031250989297679E-7</v>
      </c>
    </row>
    <row r="1699" spans="17:27" x14ac:dyDescent="0.2">
      <c r="Q1699" s="2"/>
      <c r="S1699">
        <v>-8.3900000000000001E-4</v>
      </c>
      <c r="T1699">
        <v>-1.47589E-2</v>
      </c>
      <c r="U1699" s="2"/>
      <c r="V1699">
        <f t="shared" si="183"/>
        <v>3.02411E-2</v>
      </c>
      <c r="W1699">
        <f t="shared" si="184"/>
        <v>2.9543217544247061E-2</v>
      </c>
      <c r="X1699" s="2">
        <f t="shared" si="185"/>
        <v>1.4771608772123532E-2</v>
      </c>
      <c r="Y1699" s="2">
        <f t="shared" si="186"/>
        <v>1.4771608772123527E-2</v>
      </c>
      <c r="Z1699">
        <f t="shared" si="187"/>
        <v>-6.9788245575293922E-4</v>
      </c>
      <c r="AA1699">
        <f t="shared" si="182"/>
        <v>4.8703992204775321E-7</v>
      </c>
    </row>
    <row r="1700" spans="17:27" x14ac:dyDescent="0.2">
      <c r="Q1700" s="2"/>
      <c r="S1700">
        <v>-8.3799999999999999E-4</v>
      </c>
      <c r="T1700">
        <v>-1.5624000000000001E-2</v>
      </c>
      <c r="U1700" s="2"/>
      <c r="V1700">
        <f t="shared" si="183"/>
        <v>2.9375999999999999E-2</v>
      </c>
      <c r="W1700">
        <f t="shared" si="184"/>
        <v>2.9543217544247061E-2</v>
      </c>
      <c r="X1700" s="2">
        <f t="shared" si="185"/>
        <v>1.4771608772123532E-2</v>
      </c>
      <c r="Y1700" s="2">
        <f t="shared" si="186"/>
        <v>1.4771608772123527E-2</v>
      </c>
      <c r="Z1700">
        <f t="shared" si="187"/>
        <v>1.6721754424706137E-4</v>
      </c>
      <c r="AA1700">
        <f t="shared" si="182"/>
        <v>2.7961707104017927E-8</v>
      </c>
    </row>
    <row r="1701" spans="17:27" x14ac:dyDescent="0.2">
      <c r="Q1701" s="2"/>
      <c r="S1701">
        <v>-8.3699999999999996E-4</v>
      </c>
      <c r="T1701">
        <v>-1.6544699999999999E-2</v>
      </c>
      <c r="U1701" s="2"/>
      <c r="V1701">
        <f t="shared" si="183"/>
        <v>2.8455299999999999E-2</v>
      </c>
      <c r="W1701">
        <f t="shared" si="184"/>
        <v>2.9543217544247061E-2</v>
      </c>
      <c r="X1701" s="2">
        <f t="shared" si="185"/>
        <v>1.4771608772123532E-2</v>
      </c>
      <c r="Y1701" s="2">
        <f t="shared" si="186"/>
        <v>1.4771608772123527E-2</v>
      </c>
      <c r="Z1701">
        <f t="shared" si="187"/>
        <v>1.0879175442470614E-3</v>
      </c>
      <c r="AA1701">
        <f t="shared" ref="AA1701:AA1764" si="188">Z1701^2</f>
        <v>1.1835645830805568E-6</v>
      </c>
    </row>
    <row r="1702" spans="17:27" x14ac:dyDescent="0.2">
      <c r="Q1702" s="2"/>
      <c r="S1702">
        <v>-8.3600000000000005E-4</v>
      </c>
      <c r="T1702">
        <v>-1.6887200000000002E-2</v>
      </c>
      <c r="U1702" s="2"/>
      <c r="V1702">
        <f t="shared" ref="V1702:V1765" si="189">T1702+$V$35</f>
        <v>2.8112799999999997E-2</v>
      </c>
      <c r="W1702">
        <f t="shared" ref="W1702:W1765" si="190">X1702+Y1702</f>
        <v>2.9543217544247061E-2</v>
      </c>
      <c r="X1702" s="2">
        <f t="shared" ref="X1702:X1765" si="191">$T$6*EXP(-4*LN(2)*((U1702-$T$8)^2)/($T$7^2))+$T$9</f>
        <v>1.4771608772123532E-2</v>
      </c>
      <c r="Y1702" s="2">
        <f t="shared" ref="Y1702:Y1765" si="192">$U$6*EXP(-4*LN(2)*((U1702-$U$8)^2)/($U$7^2))+$U$9</f>
        <v>1.4771608772123527E-2</v>
      </c>
      <c r="Z1702">
        <f t="shared" ref="Z1702:Z1765" si="193">W1702-V1702</f>
        <v>1.4304175442470639E-3</v>
      </c>
      <c r="AA1702">
        <f t="shared" si="188"/>
        <v>2.0460943508898012E-6</v>
      </c>
    </row>
    <row r="1703" spans="17:27" x14ac:dyDescent="0.2">
      <c r="Q1703" s="2"/>
      <c r="S1703">
        <v>-8.3500000000000002E-4</v>
      </c>
      <c r="T1703">
        <v>-1.6606599999999999E-2</v>
      </c>
      <c r="U1703" s="2"/>
      <c r="V1703">
        <f t="shared" si="189"/>
        <v>2.8393399999999999E-2</v>
      </c>
      <c r="W1703">
        <f t="shared" si="190"/>
        <v>2.9543217544247061E-2</v>
      </c>
      <c r="X1703" s="2">
        <f t="shared" si="191"/>
        <v>1.4771608772123532E-2</v>
      </c>
      <c r="Y1703" s="2">
        <f t="shared" si="192"/>
        <v>1.4771608772123527E-2</v>
      </c>
      <c r="Z1703">
        <f t="shared" si="193"/>
        <v>1.1498175442470615E-3</v>
      </c>
      <c r="AA1703">
        <f t="shared" si="188"/>
        <v>1.3220803850583433E-6</v>
      </c>
    </row>
    <row r="1704" spans="17:27" x14ac:dyDescent="0.2">
      <c r="Q1704" s="2"/>
      <c r="S1704">
        <v>-8.34E-4</v>
      </c>
      <c r="T1704">
        <v>-1.6611799999999999E-2</v>
      </c>
      <c r="U1704" s="2"/>
      <c r="V1704">
        <f t="shared" si="189"/>
        <v>2.8388199999999999E-2</v>
      </c>
      <c r="W1704">
        <f t="shared" si="190"/>
        <v>2.9543217544247061E-2</v>
      </c>
      <c r="X1704" s="2">
        <f t="shared" si="191"/>
        <v>1.4771608772123532E-2</v>
      </c>
      <c r="Y1704" s="2">
        <f t="shared" si="192"/>
        <v>1.4771608772123527E-2</v>
      </c>
      <c r="Z1704">
        <f t="shared" si="193"/>
        <v>1.1550175442470619E-3</v>
      </c>
      <c r="AA1704">
        <f t="shared" si="188"/>
        <v>1.3340655275185134E-6</v>
      </c>
    </row>
    <row r="1705" spans="17:27" x14ac:dyDescent="0.2">
      <c r="Q1705" s="2"/>
      <c r="S1705">
        <v>-8.3299999999999997E-4</v>
      </c>
      <c r="T1705">
        <v>-1.7020799999999999E-2</v>
      </c>
      <c r="U1705" s="2"/>
      <c r="V1705">
        <f t="shared" si="189"/>
        <v>2.7979199999999999E-2</v>
      </c>
      <c r="W1705">
        <f t="shared" si="190"/>
        <v>2.9543217544247061E-2</v>
      </c>
      <c r="X1705" s="2">
        <f t="shared" si="191"/>
        <v>1.4771608772123532E-2</v>
      </c>
      <c r="Y1705" s="2">
        <f t="shared" si="192"/>
        <v>1.4771608772123527E-2</v>
      </c>
      <c r="Z1705">
        <f t="shared" si="193"/>
        <v>1.5640175442470615E-3</v>
      </c>
      <c r="AA1705">
        <f t="shared" si="188"/>
        <v>2.4461508787126091E-6</v>
      </c>
    </row>
    <row r="1706" spans="17:27" x14ac:dyDescent="0.2">
      <c r="Q1706" s="2"/>
      <c r="S1706">
        <v>-8.3199999999999995E-4</v>
      </c>
      <c r="T1706">
        <v>-1.7488500000000001E-2</v>
      </c>
      <c r="U1706" s="2"/>
      <c r="V1706">
        <f t="shared" si="189"/>
        <v>2.7511499999999998E-2</v>
      </c>
      <c r="W1706">
        <f t="shared" si="190"/>
        <v>2.9543217544247061E-2</v>
      </c>
      <c r="X1706" s="2">
        <f t="shared" si="191"/>
        <v>1.4771608772123532E-2</v>
      </c>
      <c r="Y1706" s="2">
        <f t="shared" si="192"/>
        <v>1.4771608772123527E-2</v>
      </c>
      <c r="Z1706">
        <f t="shared" si="193"/>
        <v>2.0317175442470629E-3</v>
      </c>
      <c r="AA1706">
        <f t="shared" si="188"/>
        <v>4.1278761796013163E-6</v>
      </c>
    </row>
    <row r="1707" spans="17:27" x14ac:dyDescent="0.2">
      <c r="Q1707" s="2"/>
      <c r="S1707">
        <v>-8.3100000000000003E-4</v>
      </c>
      <c r="T1707">
        <v>-1.7274299999999999E-2</v>
      </c>
      <c r="U1707" s="2"/>
      <c r="V1707">
        <f t="shared" si="189"/>
        <v>2.7725699999999999E-2</v>
      </c>
      <c r="W1707">
        <f t="shared" si="190"/>
        <v>2.9543217544247061E-2</v>
      </c>
      <c r="X1707" s="2">
        <f t="shared" si="191"/>
        <v>1.4771608772123532E-2</v>
      </c>
      <c r="Y1707" s="2">
        <f t="shared" si="192"/>
        <v>1.4771608772123527E-2</v>
      </c>
      <c r="Z1707">
        <f t="shared" si="193"/>
        <v>1.8175175442470617E-3</v>
      </c>
      <c r="AA1707">
        <f t="shared" si="188"/>
        <v>3.30337002364587E-6</v>
      </c>
    </row>
    <row r="1708" spans="17:27" x14ac:dyDescent="0.2">
      <c r="Q1708" s="2"/>
      <c r="S1708">
        <v>-8.3000000000000001E-4</v>
      </c>
      <c r="T1708">
        <v>-1.69079E-2</v>
      </c>
      <c r="U1708" s="2"/>
      <c r="V1708">
        <f t="shared" si="189"/>
        <v>2.8092099999999998E-2</v>
      </c>
      <c r="W1708">
        <f t="shared" si="190"/>
        <v>2.9543217544247061E-2</v>
      </c>
      <c r="X1708" s="2">
        <f t="shared" si="191"/>
        <v>1.4771608772123532E-2</v>
      </c>
      <c r="Y1708" s="2">
        <f t="shared" si="192"/>
        <v>1.4771608772123527E-2</v>
      </c>
      <c r="Z1708">
        <f t="shared" si="193"/>
        <v>1.4511175442470624E-3</v>
      </c>
      <c r="AA1708">
        <f t="shared" si="188"/>
        <v>2.1057421272216249E-6</v>
      </c>
    </row>
    <row r="1709" spans="17:27" x14ac:dyDescent="0.2">
      <c r="Q1709" s="2"/>
      <c r="S1709">
        <v>-8.2899999999999998E-4</v>
      </c>
      <c r="T1709">
        <v>-1.58931E-2</v>
      </c>
      <c r="U1709" s="2"/>
      <c r="V1709">
        <f t="shared" si="189"/>
        <v>2.9106899999999998E-2</v>
      </c>
      <c r="W1709">
        <f t="shared" si="190"/>
        <v>2.9543217544247061E-2</v>
      </c>
      <c r="X1709" s="2">
        <f t="shared" si="191"/>
        <v>1.4771608772123532E-2</v>
      </c>
      <c r="Y1709" s="2">
        <f t="shared" si="192"/>
        <v>1.4771608772123527E-2</v>
      </c>
      <c r="Z1709">
        <f t="shared" si="193"/>
        <v>4.3631754424706265E-4</v>
      </c>
      <c r="AA1709">
        <f t="shared" si="188"/>
        <v>1.9037299941778746E-7</v>
      </c>
    </row>
    <row r="1710" spans="17:27" x14ac:dyDescent="0.2">
      <c r="Q1710" s="2"/>
      <c r="S1710">
        <v>-8.2799999999999996E-4</v>
      </c>
      <c r="T1710">
        <v>-1.52234E-2</v>
      </c>
      <c r="U1710" s="2"/>
      <c r="V1710">
        <f t="shared" si="189"/>
        <v>2.97766E-2</v>
      </c>
      <c r="W1710">
        <f t="shared" si="190"/>
        <v>2.9543217544247061E-2</v>
      </c>
      <c r="X1710" s="2">
        <f t="shared" si="191"/>
        <v>1.4771608772123532E-2</v>
      </c>
      <c r="Y1710" s="2">
        <f t="shared" si="192"/>
        <v>1.4771608772123527E-2</v>
      </c>
      <c r="Z1710">
        <f t="shared" si="193"/>
        <v>-2.3338245575293959E-4</v>
      </c>
      <c r="AA1710">
        <f t="shared" si="188"/>
        <v>5.4467370653272803E-8</v>
      </c>
    </row>
    <row r="1711" spans="17:27" x14ac:dyDescent="0.2">
      <c r="Q1711" s="2"/>
      <c r="S1711">
        <v>-8.2700000000000004E-4</v>
      </c>
      <c r="T1711">
        <v>-1.45808E-2</v>
      </c>
      <c r="U1711" s="2"/>
      <c r="V1711">
        <f t="shared" si="189"/>
        <v>3.04192E-2</v>
      </c>
      <c r="W1711">
        <f t="shared" si="190"/>
        <v>2.9543217544247061E-2</v>
      </c>
      <c r="X1711" s="2">
        <f t="shared" si="191"/>
        <v>1.4771608772123532E-2</v>
      </c>
      <c r="Y1711" s="2">
        <f t="shared" si="192"/>
        <v>1.4771608772123527E-2</v>
      </c>
      <c r="Z1711">
        <f t="shared" si="193"/>
        <v>-8.759824557529397E-4</v>
      </c>
      <c r="AA1711">
        <f t="shared" si="188"/>
        <v>7.6734526278695101E-7</v>
      </c>
    </row>
    <row r="1712" spans="17:27" x14ac:dyDescent="0.2">
      <c r="Q1712" s="2"/>
      <c r="S1712">
        <v>-8.2600000000000002E-4</v>
      </c>
      <c r="T1712">
        <v>-1.4331200000000001E-2</v>
      </c>
      <c r="U1712" s="2"/>
      <c r="V1712">
        <f t="shared" si="189"/>
        <v>3.0668799999999996E-2</v>
      </c>
      <c r="W1712">
        <f t="shared" si="190"/>
        <v>2.9543217544247061E-2</v>
      </c>
      <c r="X1712" s="2">
        <f t="shared" si="191"/>
        <v>1.4771608772123532E-2</v>
      </c>
      <c r="Y1712" s="2">
        <f t="shared" si="192"/>
        <v>1.4771608772123527E-2</v>
      </c>
      <c r="Z1712">
        <f t="shared" si="193"/>
        <v>-1.1255824557529354E-3</v>
      </c>
      <c r="AA1712">
        <f t="shared" si="188"/>
        <v>1.2669358646988087E-6</v>
      </c>
    </row>
    <row r="1713" spans="17:27" x14ac:dyDescent="0.2">
      <c r="Q1713" s="2"/>
      <c r="S1713">
        <v>-8.25E-4</v>
      </c>
      <c r="T1713">
        <v>-1.39138E-2</v>
      </c>
      <c r="U1713" s="2"/>
      <c r="V1713">
        <f t="shared" si="189"/>
        <v>3.1086199999999998E-2</v>
      </c>
      <c r="W1713">
        <f t="shared" si="190"/>
        <v>2.9543217544247061E-2</v>
      </c>
      <c r="X1713" s="2">
        <f t="shared" si="191"/>
        <v>1.4771608772123532E-2</v>
      </c>
      <c r="Y1713" s="2">
        <f t="shared" si="192"/>
        <v>1.4771608772123527E-2</v>
      </c>
      <c r="Z1713">
        <f t="shared" si="193"/>
        <v>-1.5429824557529372E-3</v>
      </c>
      <c r="AA1713">
        <f t="shared" si="188"/>
        <v>2.3807948587613648E-6</v>
      </c>
    </row>
    <row r="1714" spans="17:27" x14ac:dyDescent="0.2">
      <c r="Q1714" s="2"/>
      <c r="S1714">
        <v>-8.2399999999999997E-4</v>
      </c>
      <c r="T1714">
        <v>-1.41751E-2</v>
      </c>
      <c r="U1714" s="2"/>
      <c r="V1714">
        <f t="shared" si="189"/>
        <v>3.0824899999999999E-2</v>
      </c>
      <c r="W1714">
        <f t="shared" si="190"/>
        <v>2.9543217544247061E-2</v>
      </c>
      <c r="X1714" s="2">
        <f t="shared" si="191"/>
        <v>1.4771608772123532E-2</v>
      </c>
      <c r="Y1714" s="2">
        <f t="shared" si="192"/>
        <v>1.4771608772123527E-2</v>
      </c>
      <c r="Z1714">
        <f t="shared" si="193"/>
        <v>-1.2816824557529381E-3</v>
      </c>
      <c r="AA1714">
        <f t="shared" si="188"/>
        <v>1.6427099173848823E-6</v>
      </c>
    </row>
    <row r="1715" spans="17:27" x14ac:dyDescent="0.2">
      <c r="Q1715" s="2"/>
      <c r="S1715">
        <v>-8.2299999999999995E-4</v>
      </c>
      <c r="T1715">
        <v>-1.4837599999999999E-2</v>
      </c>
      <c r="U1715" s="2"/>
      <c r="V1715">
        <f t="shared" si="189"/>
        <v>3.0162399999999999E-2</v>
      </c>
      <c r="W1715">
        <f t="shared" si="190"/>
        <v>2.9543217544247061E-2</v>
      </c>
      <c r="X1715" s="2">
        <f t="shared" si="191"/>
        <v>1.4771608772123532E-2</v>
      </c>
      <c r="Y1715" s="2">
        <f t="shared" si="192"/>
        <v>1.4771608772123527E-2</v>
      </c>
      <c r="Z1715">
        <f t="shared" si="193"/>
        <v>-6.1918245575293823E-4</v>
      </c>
      <c r="AA1715">
        <f t="shared" si="188"/>
        <v>3.8338691351223933E-7</v>
      </c>
    </row>
    <row r="1716" spans="17:27" x14ac:dyDescent="0.2">
      <c r="Q1716" s="2"/>
      <c r="S1716">
        <v>-8.2200000000000003E-4</v>
      </c>
      <c r="T1716">
        <v>-1.5607299999999999E-2</v>
      </c>
      <c r="U1716" s="2"/>
      <c r="V1716">
        <f t="shared" si="189"/>
        <v>2.9392700000000001E-2</v>
      </c>
      <c r="W1716">
        <f t="shared" si="190"/>
        <v>2.9543217544247061E-2</v>
      </c>
      <c r="X1716" s="2">
        <f t="shared" si="191"/>
        <v>1.4771608772123532E-2</v>
      </c>
      <c r="Y1716" s="2">
        <f t="shared" si="192"/>
        <v>1.4771608772123527E-2</v>
      </c>
      <c r="Z1716">
        <f t="shared" si="193"/>
        <v>1.5051754424705993E-4</v>
      </c>
      <c r="AA1716">
        <f t="shared" si="188"/>
        <v>2.2655531126165644E-8</v>
      </c>
    </row>
    <row r="1717" spans="17:27" x14ac:dyDescent="0.2">
      <c r="Q1717" s="2"/>
      <c r="S1717">
        <v>-8.2100000000000001E-4</v>
      </c>
      <c r="T1717">
        <v>-1.52189E-2</v>
      </c>
      <c r="U1717" s="2"/>
      <c r="V1717">
        <f t="shared" si="189"/>
        <v>2.9781099999999998E-2</v>
      </c>
      <c r="W1717">
        <f t="shared" si="190"/>
        <v>2.9543217544247061E-2</v>
      </c>
      <c r="X1717" s="2">
        <f t="shared" si="191"/>
        <v>1.4771608772123532E-2</v>
      </c>
      <c r="Y1717" s="2">
        <f t="shared" si="192"/>
        <v>1.4771608772123527E-2</v>
      </c>
      <c r="Z1717">
        <f t="shared" si="193"/>
        <v>-2.3788245575293715E-4</v>
      </c>
      <c r="AA1717">
        <f t="shared" si="188"/>
        <v>5.6588062755048104E-8</v>
      </c>
    </row>
    <row r="1718" spans="17:27" x14ac:dyDescent="0.2">
      <c r="Q1718" s="2"/>
      <c r="S1718">
        <v>-8.1999999999999998E-4</v>
      </c>
      <c r="T1718">
        <v>-1.52421E-2</v>
      </c>
      <c r="U1718" s="2"/>
      <c r="V1718">
        <f t="shared" si="189"/>
        <v>2.9757899999999997E-2</v>
      </c>
      <c r="W1718">
        <f t="shared" si="190"/>
        <v>2.9543217544247061E-2</v>
      </c>
      <c r="X1718" s="2">
        <f t="shared" si="191"/>
        <v>1.4771608772123532E-2</v>
      </c>
      <c r="Y1718" s="2">
        <f t="shared" si="192"/>
        <v>1.4771608772123527E-2</v>
      </c>
      <c r="Z1718">
        <f t="shared" si="193"/>
        <v>-2.1468245575293615E-4</v>
      </c>
      <c r="AA1718">
        <f t="shared" si="188"/>
        <v>4.6088556808111387E-8</v>
      </c>
    </row>
    <row r="1719" spans="17:27" x14ac:dyDescent="0.2">
      <c r="Q1719" s="2"/>
      <c r="S1719">
        <v>-8.1899999999999996E-4</v>
      </c>
      <c r="T1719">
        <v>-1.5471800000000001E-2</v>
      </c>
      <c r="U1719" s="2"/>
      <c r="V1719">
        <f t="shared" si="189"/>
        <v>2.9528199999999998E-2</v>
      </c>
      <c r="W1719">
        <f t="shared" si="190"/>
        <v>2.9543217544247061E-2</v>
      </c>
      <c r="X1719" s="2">
        <f t="shared" si="191"/>
        <v>1.4771608772123532E-2</v>
      </c>
      <c r="Y1719" s="2">
        <f t="shared" si="192"/>
        <v>1.4771608772123527E-2</v>
      </c>
      <c r="Z1719">
        <f t="shared" si="193"/>
        <v>1.5017544247063197E-5</v>
      </c>
      <c r="AA1719">
        <f t="shared" si="188"/>
        <v>2.2552663521250091E-10</v>
      </c>
    </row>
    <row r="1720" spans="17:27" x14ac:dyDescent="0.2">
      <c r="Q1720" s="2"/>
      <c r="S1720">
        <v>-8.1800000000000004E-4</v>
      </c>
      <c r="T1720">
        <v>-1.5676300000000001E-2</v>
      </c>
      <c r="U1720" s="2"/>
      <c r="V1720">
        <f t="shared" si="189"/>
        <v>2.9323699999999998E-2</v>
      </c>
      <c r="W1720">
        <f t="shared" si="190"/>
        <v>2.9543217544247061E-2</v>
      </c>
      <c r="X1720" s="2">
        <f t="shared" si="191"/>
        <v>1.4771608772123532E-2</v>
      </c>
      <c r="Y1720" s="2">
        <f t="shared" si="192"/>
        <v>1.4771608772123527E-2</v>
      </c>
      <c r="Z1720">
        <f t="shared" si="193"/>
        <v>2.1951754424706302E-4</v>
      </c>
      <c r="AA1720">
        <f t="shared" si="188"/>
        <v>4.8187952232261271E-8</v>
      </c>
    </row>
    <row r="1721" spans="17:27" x14ac:dyDescent="0.2">
      <c r="Q1721" s="2"/>
      <c r="S1721">
        <v>-8.1700000000000002E-4</v>
      </c>
      <c r="T1721">
        <v>-1.63769E-2</v>
      </c>
      <c r="U1721" s="2"/>
      <c r="V1721">
        <f t="shared" si="189"/>
        <v>2.8623099999999999E-2</v>
      </c>
      <c r="W1721">
        <f t="shared" si="190"/>
        <v>2.9543217544247061E-2</v>
      </c>
      <c r="X1721" s="2">
        <f t="shared" si="191"/>
        <v>1.4771608772123532E-2</v>
      </c>
      <c r="Y1721" s="2">
        <f t="shared" si="192"/>
        <v>1.4771608772123527E-2</v>
      </c>
      <c r="Z1721">
        <f t="shared" si="193"/>
        <v>9.2011754424706216E-4</v>
      </c>
      <c r="AA1721">
        <f t="shared" si="188"/>
        <v>8.4661629523124434E-7</v>
      </c>
    </row>
    <row r="1722" spans="17:27" x14ac:dyDescent="0.2">
      <c r="Q1722" s="2"/>
      <c r="S1722">
        <v>-8.1599999999999999E-4</v>
      </c>
      <c r="T1722">
        <v>-1.6453700000000002E-2</v>
      </c>
      <c r="U1722" s="2"/>
      <c r="V1722">
        <f t="shared" si="189"/>
        <v>2.8546299999999997E-2</v>
      </c>
      <c r="W1722">
        <f t="shared" si="190"/>
        <v>2.9543217544247061E-2</v>
      </c>
      <c r="X1722" s="2">
        <f t="shared" si="191"/>
        <v>1.4771608772123532E-2</v>
      </c>
      <c r="Y1722" s="2">
        <f t="shared" si="192"/>
        <v>1.4771608772123527E-2</v>
      </c>
      <c r="Z1722">
        <f t="shared" si="193"/>
        <v>9.9691754424706402E-4</v>
      </c>
      <c r="AA1722">
        <f t="shared" si="188"/>
        <v>9.9384459002759685E-7</v>
      </c>
    </row>
    <row r="1723" spans="17:27" x14ac:dyDescent="0.2">
      <c r="Q1723" s="2"/>
      <c r="S1723">
        <v>-8.1499999999999997E-4</v>
      </c>
      <c r="T1723">
        <v>-1.6493000000000001E-2</v>
      </c>
      <c r="U1723" s="2"/>
      <c r="V1723">
        <f t="shared" si="189"/>
        <v>2.8506999999999998E-2</v>
      </c>
      <c r="W1723">
        <f t="shared" si="190"/>
        <v>2.9543217544247061E-2</v>
      </c>
      <c r="X1723" s="2">
        <f t="shared" si="191"/>
        <v>1.4771608772123532E-2</v>
      </c>
      <c r="Y1723" s="2">
        <f t="shared" si="192"/>
        <v>1.4771608772123527E-2</v>
      </c>
      <c r="Z1723">
        <f t="shared" si="193"/>
        <v>1.0362175442470631E-3</v>
      </c>
      <c r="AA1723">
        <f t="shared" si="188"/>
        <v>1.073746799005414E-6</v>
      </c>
    </row>
    <row r="1724" spans="17:27" x14ac:dyDescent="0.2">
      <c r="Q1724" s="2"/>
      <c r="S1724">
        <v>-8.1400000000000005E-4</v>
      </c>
      <c r="T1724">
        <v>-1.63137E-2</v>
      </c>
      <c r="U1724" s="2"/>
      <c r="V1724">
        <f t="shared" si="189"/>
        <v>2.8686299999999998E-2</v>
      </c>
      <c r="W1724">
        <f t="shared" si="190"/>
        <v>2.9543217544247061E-2</v>
      </c>
      <c r="X1724" s="2">
        <f t="shared" si="191"/>
        <v>1.4771608772123532E-2</v>
      </c>
      <c r="Y1724" s="2">
        <f t="shared" si="192"/>
        <v>1.4771608772123527E-2</v>
      </c>
      <c r="Z1724">
        <f t="shared" si="193"/>
        <v>8.5691754424706279E-4</v>
      </c>
      <c r="AA1724">
        <f t="shared" si="188"/>
        <v>7.3430767763841679E-7</v>
      </c>
    </row>
    <row r="1725" spans="17:27" x14ac:dyDescent="0.2">
      <c r="Q1725" s="2"/>
      <c r="S1725">
        <v>-8.1300000000000003E-4</v>
      </c>
      <c r="T1725">
        <v>-1.5971800000000001E-2</v>
      </c>
      <c r="U1725" s="2"/>
      <c r="V1725">
        <f t="shared" si="189"/>
        <v>2.9028199999999997E-2</v>
      </c>
      <c r="W1725">
        <f t="shared" si="190"/>
        <v>2.9543217544247061E-2</v>
      </c>
      <c r="X1725" s="2">
        <f t="shared" si="191"/>
        <v>1.4771608772123532E-2</v>
      </c>
      <c r="Y1725" s="2">
        <f t="shared" si="192"/>
        <v>1.4771608772123527E-2</v>
      </c>
      <c r="Z1725">
        <f t="shared" si="193"/>
        <v>5.1501754424706364E-4</v>
      </c>
      <c r="AA1725">
        <f t="shared" si="188"/>
        <v>2.6524307088227617E-7</v>
      </c>
    </row>
    <row r="1726" spans="17:27" x14ac:dyDescent="0.2">
      <c r="Q1726" s="2"/>
      <c r="S1726">
        <v>-8.12E-4</v>
      </c>
      <c r="T1726">
        <v>-1.5952399999999999E-2</v>
      </c>
      <c r="U1726" s="2"/>
      <c r="V1726">
        <f t="shared" si="189"/>
        <v>2.90476E-2</v>
      </c>
      <c r="W1726">
        <f t="shared" si="190"/>
        <v>2.9543217544247061E-2</v>
      </c>
      <c r="X1726" s="2">
        <f t="shared" si="191"/>
        <v>1.4771608772123532E-2</v>
      </c>
      <c r="Y1726" s="2">
        <f t="shared" si="192"/>
        <v>1.4771608772123527E-2</v>
      </c>
      <c r="Z1726">
        <f t="shared" si="193"/>
        <v>4.9561754424706089E-4</v>
      </c>
      <c r="AA1726">
        <f t="shared" si="188"/>
        <v>2.4563675016548735E-7</v>
      </c>
    </row>
    <row r="1727" spans="17:27" x14ac:dyDescent="0.2">
      <c r="Q1727" s="2"/>
      <c r="S1727">
        <v>-8.1099999999999998E-4</v>
      </c>
      <c r="T1727">
        <v>-1.5518199999999999E-2</v>
      </c>
      <c r="U1727" s="2"/>
      <c r="V1727">
        <f t="shared" si="189"/>
        <v>2.9481799999999999E-2</v>
      </c>
      <c r="W1727">
        <f t="shared" si="190"/>
        <v>2.9543217544247061E-2</v>
      </c>
      <c r="X1727" s="2">
        <f t="shared" si="191"/>
        <v>1.4771608772123532E-2</v>
      </c>
      <c r="Y1727" s="2">
        <f t="shared" si="192"/>
        <v>1.4771608772123527E-2</v>
      </c>
      <c r="Z1727">
        <f t="shared" si="193"/>
        <v>6.1417544247061723E-5</v>
      </c>
      <c r="AA1727">
        <f t="shared" si="188"/>
        <v>3.7721147413397846E-9</v>
      </c>
    </row>
    <row r="1728" spans="17:27" x14ac:dyDescent="0.2">
      <c r="Q1728" s="2"/>
      <c r="S1728">
        <v>-8.0999999999999996E-4</v>
      </c>
      <c r="T1728">
        <v>-1.4945399999999999E-2</v>
      </c>
      <c r="U1728" s="2"/>
      <c r="V1728">
        <f t="shared" si="189"/>
        <v>3.0054600000000001E-2</v>
      </c>
      <c r="W1728">
        <f t="shared" si="190"/>
        <v>2.9543217544247061E-2</v>
      </c>
      <c r="X1728" s="2">
        <f t="shared" si="191"/>
        <v>1.4771608772123532E-2</v>
      </c>
      <c r="Y1728" s="2">
        <f t="shared" si="192"/>
        <v>1.4771608772123527E-2</v>
      </c>
      <c r="Z1728">
        <f t="shared" si="193"/>
        <v>-5.1138245575294006E-4</v>
      </c>
      <c r="AA1728">
        <f t="shared" si="188"/>
        <v>2.6151201605190769E-7</v>
      </c>
    </row>
    <row r="1729" spans="17:27" x14ac:dyDescent="0.2">
      <c r="Q1729" s="2"/>
      <c r="S1729">
        <v>-8.0900000000000004E-4</v>
      </c>
      <c r="T1729">
        <v>-1.50008E-2</v>
      </c>
      <c r="U1729" s="2"/>
      <c r="V1729">
        <f t="shared" si="189"/>
        <v>2.9999199999999997E-2</v>
      </c>
      <c r="W1729">
        <f t="shared" si="190"/>
        <v>2.9543217544247061E-2</v>
      </c>
      <c r="X1729" s="2">
        <f t="shared" si="191"/>
        <v>1.4771608772123532E-2</v>
      </c>
      <c r="Y1729" s="2">
        <f t="shared" si="192"/>
        <v>1.4771608772123527E-2</v>
      </c>
      <c r="Z1729">
        <f t="shared" si="193"/>
        <v>-4.55982455752936E-4</v>
      </c>
      <c r="AA1729">
        <f t="shared" si="188"/>
        <v>2.0791999995447822E-7</v>
      </c>
    </row>
    <row r="1730" spans="17:27" x14ac:dyDescent="0.2">
      <c r="Q1730" s="2"/>
      <c r="S1730">
        <v>-8.0800000000000002E-4</v>
      </c>
      <c r="T1730">
        <v>-1.5464E-2</v>
      </c>
      <c r="U1730" s="2"/>
      <c r="V1730">
        <f t="shared" si="189"/>
        <v>2.9536E-2</v>
      </c>
      <c r="W1730">
        <f t="shared" si="190"/>
        <v>2.9543217544247061E-2</v>
      </c>
      <c r="X1730" s="2">
        <f t="shared" si="191"/>
        <v>1.4771608772123532E-2</v>
      </c>
      <c r="Y1730" s="2">
        <f t="shared" si="192"/>
        <v>1.4771608772123527E-2</v>
      </c>
      <c r="Z1730">
        <f t="shared" si="193"/>
        <v>7.2175442470609474E-6</v>
      </c>
      <c r="AA1730">
        <f t="shared" si="188"/>
        <v>5.2092944958282579E-11</v>
      </c>
    </row>
    <row r="1731" spans="17:27" x14ac:dyDescent="0.2">
      <c r="Q1731" s="2"/>
      <c r="S1731">
        <v>-8.0699999999999999E-4</v>
      </c>
      <c r="T1731">
        <v>-1.54647E-2</v>
      </c>
      <c r="U1731" s="2"/>
      <c r="V1731">
        <f t="shared" si="189"/>
        <v>2.95353E-2</v>
      </c>
      <c r="W1731">
        <f t="shared" si="190"/>
        <v>2.9543217544247061E-2</v>
      </c>
      <c r="X1731" s="2">
        <f t="shared" si="191"/>
        <v>1.4771608772123532E-2</v>
      </c>
      <c r="Y1731" s="2">
        <f t="shared" si="192"/>
        <v>1.4771608772123527E-2</v>
      </c>
      <c r="Z1731">
        <f t="shared" si="193"/>
        <v>7.9175442470602597E-6</v>
      </c>
      <c r="AA1731">
        <f t="shared" si="188"/>
        <v>6.268750690415702E-11</v>
      </c>
    </row>
    <row r="1732" spans="17:27" x14ac:dyDescent="0.2">
      <c r="Q1732" s="2"/>
      <c r="S1732">
        <v>-8.0599999999999997E-4</v>
      </c>
      <c r="T1732">
        <v>-1.50692E-2</v>
      </c>
      <c r="U1732" s="2"/>
      <c r="V1732">
        <f t="shared" si="189"/>
        <v>2.99308E-2</v>
      </c>
      <c r="W1732">
        <f t="shared" si="190"/>
        <v>2.9543217544247061E-2</v>
      </c>
      <c r="X1732" s="2">
        <f t="shared" si="191"/>
        <v>1.4771608772123532E-2</v>
      </c>
      <c r="Y1732" s="2">
        <f t="shared" si="192"/>
        <v>1.4771608772123527E-2</v>
      </c>
      <c r="Z1732">
        <f t="shared" si="193"/>
        <v>-3.8758245575293976E-4</v>
      </c>
      <c r="AA1732">
        <f t="shared" si="188"/>
        <v>1.5022016000747952E-7</v>
      </c>
    </row>
    <row r="1733" spans="17:27" x14ac:dyDescent="0.2">
      <c r="Q1733" s="2"/>
      <c r="S1733">
        <v>-8.0500000000000005E-4</v>
      </c>
      <c r="T1733">
        <v>-1.4906600000000001E-2</v>
      </c>
      <c r="U1733" s="2"/>
      <c r="V1733">
        <f t="shared" si="189"/>
        <v>3.0093399999999999E-2</v>
      </c>
      <c r="W1733">
        <f t="shared" si="190"/>
        <v>2.9543217544247061E-2</v>
      </c>
      <c r="X1733" s="2">
        <f t="shared" si="191"/>
        <v>1.4771608772123532E-2</v>
      </c>
      <c r="Y1733" s="2">
        <f t="shared" si="192"/>
        <v>1.4771608772123527E-2</v>
      </c>
      <c r="Z1733">
        <f t="shared" si="193"/>
        <v>-5.5018245575293862E-4</v>
      </c>
      <c r="AA1733">
        <f t="shared" si="188"/>
        <v>3.0270073461833426E-7</v>
      </c>
    </row>
    <row r="1734" spans="17:27" x14ac:dyDescent="0.2">
      <c r="Q1734" s="2"/>
      <c r="S1734">
        <v>-8.0400000000000003E-4</v>
      </c>
      <c r="T1734">
        <v>-1.5496299999999999E-2</v>
      </c>
      <c r="U1734" s="2"/>
      <c r="V1734">
        <f t="shared" si="189"/>
        <v>2.9503700000000001E-2</v>
      </c>
      <c r="W1734">
        <f t="shared" si="190"/>
        <v>2.9543217544247061E-2</v>
      </c>
      <c r="X1734" s="2">
        <f t="shared" si="191"/>
        <v>1.4771608772123532E-2</v>
      </c>
      <c r="Y1734" s="2">
        <f t="shared" si="192"/>
        <v>1.4771608772123527E-2</v>
      </c>
      <c r="Z1734">
        <f t="shared" si="193"/>
        <v>3.9517544247059944E-5</v>
      </c>
      <c r="AA1734">
        <f t="shared" si="188"/>
        <v>1.5616363033183403E-9</v>
      </c>
    </row>
    <row r="1735" spans="17:27" x14ac:dyDescent="0.2">
      <c r="Q1735" s="2"/>
      <c r="S1735">
        <v>-8.03E-4</v>
      </c>
      <c r="T1735">
        <v>-1.6303399999999999E-2</v>
      </c>
      <c r="U1735" s="2"/>
      <c r="V1735">
        <f t="shared" si="189"/>
        <v>2.8696599999999999E-2</v>
      </c>
      <c r="W1735">
        <f t="shared" si="190"/>
        <v>2.9543217544247061E-2</v>
      </c>
      <c r="X1735" s="2">
        <f t="shared" si="191"/>
        <v>1.4771608772123532E-2</v>
      </c>
      <c r="Y1735" s="2">
        <f t="shared" si="192"/>
        <v>1.4771608772123527E-2</v>
      </c>
      <c r="Z1735">
        <f t="shared" si="193"/>
        <v>8.4661754424706151E-4</v>
      </c>
      <c r="AA1735">
        <f t="shared" si="188"/>
        <v>7.1676126622692516E-7</v>
      </c>
    </row>
    <row r="1736" spans="17:27" x14ac:dyDescent="0.2">
      <c r="Q1736" s="2"/>
      <c r="S1736">
        <v>-8.0199999999999998E-4</v>
      </c>
      <c r="T1736">
        <v>-1.6466000000000001E-2</v>
      </c>
      <c r="U1736" s="2"/>
      <c r="V1736">
        <f t="shared" si="189"/>
        <v>2.8533999999999997E-2</v>
      </c>
      <c r="W1736">
        <f t="shared" si="190"/>
        <v>2.9543217544247061E-2</v>
      </c>
      <c r="X1736" s="2">
        <f t="shared" si="191"/>
        <v>1.4771608772123532E-2</v>
      </c>
      <c r="Y1736" s="2">
        <f t="shared" si="192"/>
        <v>1.4771608772123527E-2</v>
      </c>
      <c r="Z1736">
        <f t="shared" si="193"/>
        <v>1.0092175442470638E-3</v>
      </c>
      <c r="AA1736">
        <f t="shared" si="188"/>
        <v>1.0185200516160742E-6</v>
      </c>
    </row>
    <row r="1737" spans="17:27" x14ac:dyDescent="0.2">
      <c r="Q1737" s="2"/>
      <c r="S1737">
        <v>-8.0099999999999995E-4</v>
      </c>
      <c r="T1737">
        <v>-1.64634E-2</v>
      </c>
      <c r="U1737" s="2"/>
      <c r="V1737">
        <f t="shared" si="189"/>
        <v>2.8536599999999999E-2</v>
      </c>
      <c r="W1737">
        <f t="shared" si="190"/>
        <v>2.9543217544247061E-2</v>
      </c>
      <c r="X1737" s="2">
        <f t="shared" si="191"/>
        <v>1.4771608772123532E-2</v>
      </c>
      <c r="Y1737" s="2">
        <f t="shared" si="192"/>
        <v>1.4771608772123527E-2</v>
      </c>
      <c r="Z1737">
        <f t="shared" si="193"/>
        <v>1.0066175442470619E-3</v>
      </c>
      <c r="AA1737">
        <f t="shared" si="188"/>
        <v>1.0132788803859857E-6</v>
      </c>
    </row>
    <row r="1738" spans="17:27" x14ac:dyDescent="0.2">
      <c r="Q1738" s="2"/>
      <c r="S1738">
        <v>-8.0000000000000004E-4</v>
      </c>
      <c r="T1738">
        <v>-1.6006599999999999E-2</v>
      </c>
      <c r="U1738" s="2"/>
      <c r="V1738">
        <f t="shared" si="189"/>
        <v>2.8993399999999999E-2</v>
      </c>
      <c r="W1738">
        <f t="shared" si="190"/>
        <v>2.9543217544247061E-2</v>
      </c>
      <c r="X1738" s="2">
        <f t="shared" si="191"/>
        <v>1.4771608772123532E-2</v>
      </c>
      <c r="Y1738" s="2">
        <f t="shared" si="192"/>
        <v>1.4771608772123527E-2</v>
      </c>
      <c r="Z1738">
        <f t="shared" si="193"/>
        <v>5.4981754424706167E-4</v>
      </c>
      <c r="AA1738">
        <f t="shared" si="188"/>
        <v>3.0229933196186961E-7</v>
      </c>
    </row>
    <row r="1739" spans="17:27" x14ac:dyDescent="0.2">
      <c r="Q1739" s="2"/>
      <c r="S1739">
        <v>-7.9900000000000001E-4</v>
      </c>
      <c r="T1739">
        <v>-1.61163E-2</v>
      </c>
      <c r="U1739" s="2"/>
      <c r="V1739">
        <f t="shared" si="189"/>
        <v>2.8883699999999998E-2</v>
      </c>
      <c r="W1739">
        <f t="shared" si="190"/>
        <v>2.9543217544247061E-2</v>
      </c>
      <c r="X1739" s="2">
        <f t="shared" si="191"/>
        <v>1.4771608772123532E-2</v>
      </c>
      <c r="Y1739" s="2">
        <f t="shared" si="192"/>
        <v>1.4771608772123527E-2</v>
      </c>
      <c r="Z1739">
        <f t="shared" si="193"/>
        <v>6.5951754424706244E-4</v>
      </c>
      <c r="AA1739">
        <f t="shared" si="188"/>
        <v>4.3496339116967594E-7</v>
      </c>
    </row>
    <row r="1740" spans="17:27" x14ac:dyDescent="0.2">
      <c r="Q1740" s="2"/>
      <c r="S1740">
        <v>-7.9799999999999999E-4</v>
      </c>
      <c r="T1740">
        <v>-1.5991100000000001E-2</v>
      </c>
      <c r="U1740" s="2"/>
      <c r="V1740">
        <f t="shared" si="189"/>
        <v>2.9008899999999997E-2</v>
      </c>
      <c r="W1740">
        <f t="shared" si="190"/>
        <v>2.9543217544247061E-2</v>
      </c>
      <c r="X1740" s="2">
        <f t="shared" si="191"/>
        <v>1.4771608772123532E-2</v>
      </c>
      <c r="Y1740" s="2">
        <f t="shared" si="192"/>
        <v>1.4771608772123527E-2</v>
      </c>
      <c r="Z1740">
        <f t="shared" si="193"/>
        <v>5.3431754424706351E-4</v>
      </c>
      <c r="AA1740">
        <f t="shared" si="188"/>
        <v>2.8549523809021265E-7</v>
      </c>
    </row>
    <row r="1741" spans="17:27" x14ac:dyDescent="0.2">
      <c r="Q1741" s="2"/>
      <c r="S1741">
        <v>-7.9699999999999997E-4</v>
      </c>
      <c r="T1741">
        <v>-1.5605300000000001E-2</v>
      </c>
      <c r="U1741" s="2"/>
      <c r="V1741">
        <f t="shared" si="189"/>
        <v>2.9394699999999996E-2</v>
      </c>
      <c r="W1741">
        <f t="shared" si="190"/>
        <v>2.9543217544247061E-2</v>
      </c>
      <c r="X1741" s="2">
        <f t="shared" si="191"/>
        <v>1.4771608772123532E-2</v>
      </c>
      <c r="Y1741" s="2">
        <f t="shared" si="192"/>
        <v>1.4771608772123527E-2</v>
      </c>
      <c r="Z1741">
        <f t="shared" si="193"/>
        <v>1.4851754424706487E-4</v>
      </c>
      <c r="AA1741">
        <f t="shared" si="188"/>
        <v>2.2057460949178872E-8</v>
      </c>
    </row>
    <row r="1742" spans="17:27" x14ac:dyDescent="0.2">
      <c r="Q1742" s="2"/>
      <c r="S1742">
        <v>-7.9600000000000005E-4</v>
      </c>
      <c r="T1742">
        <v>-1.4856299999999999E-2</v>
      </c>
      <c r="U1742" s="2"/>
      <c r="V1742">
        <f t="shared" si="189"/>
        <v>3.0143699999999999E-2</v>
      </c>
      <c r="W1742">
        <f t="shared" si="190"/>
        <v>2.9543217544247061E-2</v>
      </c>
      <c r="X1742" s="2">
        <f t="shared" si="191"/>
        <v>1.4771608772123532E-2</v>
      </c>
      <c r="Y1742" s="2">
        <f t="shared" si="192"/>
        <v>1.4771608772123527E-2</v>
      </c>
      <c r="Z1742">
        <f t="shared" si="193"/>
        <v>-6.0048245575293827E-4</v>
      </c>
      <c r="AA1742">
        <f t="shared" si="188"/>
        <v>3.6057917966707948E-7</v>
      </c>
    </row>
    <row r="1743" spans="17:27" x14ac:dyDescent="0.2">
      <c r="Q1743" s="2"/>
      <c r="S1743">
        <v>-7.9500000000000003E-4</v>
      </c>
      <c r="T1743">
        <v>-1.4909199999999999E-2</v>
      </c>
      <c r="U1743" s="2"/>
      <c r="V1743">
        <f t="shared" si="189"/>
        <v>3.0090800000000001E-2</v>
      </c>
      <c r="W1743">
        <f t="shared" si="190"/>
        <v>2.9543217544247061E-2</v>
      </c>
      <c r="X1743" s="2">
        <f t="shared" si="191"/>
        <v>1.4771608772123532E-2</v>
      </c>
      <c r="Y1743" s="2">
        <f t="shared" si="192"/>
        <v>1.4771608772123527E-2</v>
      </c>
      <c r="Z1743">
        <f t="shared" si="193"/>
        <v>-5.4758245575294018E-4</v>
      </c>
      <c r="AA1743">
        <f t="shared" si="188"/>
        <v>2.9984654584842069E-7</v>
      </c>
    </row>
    <row r="1744" spans="17:27" x14ac:dyDescent="0.2">
      <c r="Q1744" s="2"/>
      <c r="S1744">
        <v>-7.94E-4</v>
      </c>
      <c r="T1744">
        <v>-1.4855699999999999E-2</v>
      </c>
      <c r="U1744" s="2"/>
      <c r="V1744">
        <f t="shared" si="189"/>
        <v>3.0144299999999999E-2</v>
      </c>
      <c r="W1744">
        <f t="shared" si="190"/>
        <v>2.9543217544247061E-2</v>
      </c>
      <c r="X1744" s="2">
        <f t="shared" si="191"/>
        <v>1.4771608772123532E-2</v>
      </c>
      <c r="Y1744" s="2">
        <f t="shared" si="192"/>
        <v>1.4771608772123527E-2</v>
      </c>
      <c r="Z1744">
        <f t="shared" si="193"/>
        <v>-6.0108245575293817E-4</v>
      </c>
      <c r="AA1744">
        <f t="shared" si="188"/>
        <v>3.6130011861398289E-7</v>
      </c>
    </row>
    <row r="1745" spans="17:27" x14ac:dyDescent="0.2">
      <c r="Q1745" s="2"/>
      <c r="S1745">
        <v>-7.9299999999999998E-4</v>
      </c>
      <c r="T1745">
        <v>-1.49789E-2</v>
      </c>
      <c r="U1745" s="2"/>
      <c r="V1745">
        <f t="shared" si="189"/>
        <v>3.0021099999999998E-2</v>
      </c>
      <c r="W1745">
        <f t="shared" si="190"/>
        <v>2.9543217544247061E-2</v>
      </c>
      <c r="X1745" s="2">
        <f t="shared" si="191"/>
        <v>1.4771608772123532E-2</v>
      </c>
      <c r="Y1745" s="2">
        <f t="shared" si="192"/>
        <v>1.4771608772123527E-2</v>
      </c>
      <c r="Z1745">
        <f t="shared" si="193"/>
        <v>-4.7788245575293778E-4</v>
      </c>
      <c r="AA1745">
        <f t="shared" si="188"/>
        <v>2.2837164151645854E-7</v>
      </c>
    </row>
    <row r="1746" spans="17:27" x14ac:dyDescent="0.2">
      <c r="Q1746" s="2"/>
      <c r="S1746">
        <v>-7.9199999999999995E-4</v>
      </c>
      <c r="T1746">
        <v>-1.48305E-2</v>
      </c>
      <c r="U1746" s="2"/>
      <c r="V1746">
        <f t="shared" si="189"/>
        <v>3.0169499999999998E-2</v>
      </c>
      <c r="W1746">
        <f t="shared" si="190"/>
        <v>2.9543217544247061E-2</v>
      </c>
      <c r="X1746" s="2">
        <f t="shared" si="191"/>
        <v>1.4771608772123532E-2</v>
      </c>
      <c r="Y1746" s="2">
        <f t="shared" si="192"/>
        <v>1.4771608772123527E-2</v>
      </c>
      <c r="Z1746">
        <f t="shared" si="193"/>
        <v>-6.262824557529377E-4</v>
      </c>
      <c r="AA1746">
        <f t="shared" si="188"/>
        <v>3.9222971438393037E-7</v>
      </c>
    </row>
    <row r="1747" spans="17:27" x14ac:dyDescent="0.2">
      <c r="Q1747" s="2"/>
      <c r="S1747">
        <v>-7.9100000000000004E-4</v>
      </c>
      <c r="T1747">
        <v>-1.5150500000000001E-2</v>
      </c>
      <c r="U1747" s="2"/>
      <c r="V1747">
        <f t="shared" si="189"/>
        <v>2.9849499999999998E-2</v>
      </c>
      <c r="W1747">
        <f t="shared" si="190"/>
        <v>2.9543217544247061E-2</v>
      </c>
      <c r="X1747" s="2">
        <f t="shared" si="191"/>
        <v>1.4771608772123532E-2</v>
      </c>
      <c r="Y1747" s="2">
        <f t="shared" si="192"/>
        <v>1.4771608772123527E-2</v>
      </c>
      <c r="Z1747">
        <f t="shared" si="193"/>
        <v>-3.0628245575293686E-4</v>
      </c>
      <c r="AA1747">
        <f t="shared" si="188"/>
        <v>9.3808942702049724E-8</v>
      </c>
    </row>
    <row r="1748" spans="17:27" x14ac:dyDescent="0.2">
      <c r="Q1748" s="2"/>
      <c r="S1748">
        <v>-7.9000000000000001E-4</v>
      </c>
      <c r="T1748">
        <v>-1.5377E-2</v>
      </c>
      <c r="U1748" s="2"/>
      <c r="V1748">
        <f t="shared" si="189"/>
        <v>2.9622999999999997E-2</v>
      </c>
      <c r="W1748">
        <f t="shared" si="190"/>
        <v>2.9543217544247061E-2</v>
      </c>
      <c r="X1748" s="2">
        <f t="shared" si="191"/>
        <v>1.4771608772123532E-2</v>
      </c>
      <c r="Y1748" s="2">
        <f t="shared" si="192"/>
        <v>1.4771608772123527E-2</v>
      </c>
      <c r="Z1748">
        <f t="shared" si="193"/>
        <v>-7.9782455752935855E-5</v>
      </c>
      <c r="AA1748">
        <f t="shared" si="188"/>
        <v>6.3652402459691678E-9</v>
      </c>
    </row>
    <row r="1749" spans="17:27" x14ac:dyDescent="0.2">
      <c r="Q1749" s="2"/>
      <c r="S1749">
        <v>-7.8899999999999999E-4</v>
      </c>
      <c r="T1749">
        <v>-1.6216899999999999E-2</v>
      </c>
      <c r="U1749" s="2"/>
      <c r="V1749">
        <f t="shared" si="189"/>
        <v>2.8783099999999999E-2</v>
      </c>
      <c r="W1749">
        <f t="shared" si="190"/>
        <v>2.9543217544247061E-2</v>
      </c>
      <c r="X1749" s="2">
        <f t="shared" si="191"/>
        <v>1.4771608772123532E-2</v>
      </c>
      <c r="Y1749" s="2">
        <f t="shared" si="192"/>
        <v>1.4771608772123527E-2</v>
      </c>
      <c r="Z1749">
        <f t="shared" si="193"/>
        <v>7.6011754424706174E-4</v>
      </c>
      <c r="AA1749">
        <f t="shared" si="188"/>
        <v>5.7777868107218389E-7</v>
      </c>
    </row>
    <row r="1750" spans="17:27" x14ac:dyDescent="0.2">
      <c r="Q1750" s="2"/>
      <c r="S1750">
        <v>-7.8799999999999996E-4</v>
      </c>
      <c r="T1750">
        <v>-1.6830500000000002E-2</v>
      </c>
      <c r="U1750" s="2"/>
      <c r="V1750">
        <f t="shared" si="189"/>
        <v>2.8169499999999997E-2</v>
      </c>
      <c r="W1750">
        <f t="shared" si="190"/>
        <v>2.9543217544247061E-2</v>
      </c>
      <c r="X1750" s="2">
        <f t="shared" si="191"/>
        <v>1.4771608772123532E-2</v>
      </c>
      <c r="Y1750" s="2">
        <f t="shared" si="192"/>
        <v>1.4771608772123527E-2</v>
      </c>
      <c r="Z1750">
        <f t="shared" si="193"/>
        <v>1.3737175442470641E-3</v>
      </c>
      <c r="AA1750">
        <f t="shared" si="188"/>
        <v>1.8870998913721844E-6</v>
      </c>
    </row>
    <row r="1751" spans="17:27" x14ac:dyDescent="0.2">
      <c r="Q1751" s="2"/>
      <c r="S1751">
        <v>-7.8700000000000005E-4</v>
      </c>
      <c r="T1751">
        <v>-1.6695000000000002E-2</v>
      </c>
      <c r="U1751" s="2"/>
      <c r="V1751">
        <f t="shared" si="189"/>
        <v>2.8304999999999997E-2</v>
      </c>
      <c r="W1751">
        <f t="shared" si="190"/>
        <v>2.9543217544247061E-2</v>
      </c>
      <c r="X1751" s="2">
        <f t="shared" si="191"/>
        <v>1.4771608772123532E-2</v>
      </c>
      <c r="Y1751" s="2">
        <f t="shared" si="192"/>
        <v>1.4771608772123527E-2</v>
      </c>
      <c r="Z1751">
        <f t="shared" si="193"/>
        <v>1.2382175442470639E-3</v>
      </c>
      <c r="AA1751">
        <f t="shared" si="188"/>
        <v>1.5331826868812297E-6</v>
      </c>
    </row>
    <row r="1752" spans="17:27" x14ac:dyDescent="0.2">
      <c r="Q1752" s="2"/>
      <c r="S1752">
        <v>-7.8600000000000002E-4</v>
      </c>
      <c r="T1752">
        <v>-1.6632999999999998E-2</v>
      </c>
      <c r="U1752" s="2"/>
      <c r="V1752">
        <f t="shared" si="189"/>
        <v>2.8367E-2</v>
      </c>
      <c r="W1752">
        <f t="shared" si="190"/>
        <v>2.9543217544247061E-2</v>
      </c>
      <c r="X1752" s="2">
        <f t="shared" si="191"/>
        <v>1.4771608772123532E-2</v>
      </c>
      <c r="Y1752" s="2">
        <f t="shared" si="192"/>
        <v>1.4771608772123527E-2</v>
      </c>
      <c r="Z1752">
        <f t="shared" si="193"/>
        <v>1.1762175442470608E-3</v>
      </c>
      <c r="AA1752">
        <f t="shared" si="188"/>
        <v>1.3834877113945865E-6</v>
      </c>
    </row>
    <row r="1753" spans="17:27" x14ac:dyDescent="0.2">
      <c r="Q1753" s="2"/>
      <c r="S1753">
        <v>-7.85E-4</v>
      </c>
      <c r="T1753">
        <v>-1.6329799999999998E-2</v>
      </c>
      <c r="U1753" s="2"/>
      <c r="V1753">
        <f t="shared" si="189"/>
        <v>2.86702E-2</v>
      </c>
      <c r="W1753">
        <f t="shared" si="190"/>
        <v>2.9543217544247061E-2</v>
      </c>
      <c r="X1753" s="2">
        <f t="shared" si="191"/>
        <v>1.4771608772123532E-2</v>
      </c>
      <c r="Y1753" s="2">
        <f t="shared" si="192"/>
        <v>1.4771608772123527E-2</v>
      </c>
      <c r="Z1753">
        <f t="shared" si="193"/>
        <v>8.7301754424706085E-4</v>
      </c>
      <c r="AA1753">
        <f t="shared" si="188"/>
        <v>7.6215963256316889E-7</v>
      </c>
    </row>
    <row r="1754" spans="17:27" x14ac:dyDescent="0.2">
      <c r="Q1754" s="2"/>
      <c r="S1754">
        <v>-7.8399999999999997E-4</v>
      </c>
      <c r="T1754">
        <v>-1.6342099999999998E-2</v>
      </c>
      <c r="U1754" s="2"/>
      <c r="V1754">
        <f t="shared" si="189"/>
        <v>2.86579E-2</v>
      </c>
      <c r="W1754">
        <f t="shared" si="190"/>
        <v>2.9543217544247061E-2</v>
      </c>
      <c r="X1754" s="2">
        <f t="shared" si="191"/>
        <v>1.4771608772123532E-2</v>
      </c>
      <c r="Y1754" s="2">
        <f t="shared" si="192"/>
        <v>1.4771608772123527E-2</v>
      </c>
      <c r="Z1754">
        <f t="shared" si="193"/>
        <v>8.8531754424706066E-4</v>
      </c>
      <c r="AA1754">
        <f t="shared" si="188"/>
        <v>7.8378715415164622E-7</v>
      </c>
    </row>
    <row r="1755" spans="17:27" x14ac:dyDescent="0.2">
      <c r="Q1755" s="2"/>
      <c r="S1755">
        <v>-7.8299999999999995E-4</v>
      </c>
      <c r="T1755">
        <v>-1.5985300000000001E-2</v>
      </c>
      <c r="U1755" s="2"/>
      <c r="V1755">
        <f t="shared" si="189"/>
        <v>2.9014699999999997E-2</v>
      </c>
      <c r="W1755">
        <f t="shared" si="190"/>
        <v>2.9543217544247061E-2</v>
      </c>
      <c r="X1755" s="2">
        <f t="shared" si="191"/>
        <v>1.4771608772123532E-2</v>
      </c>
      <c r="Y1755" s="2">
        <f t="shared" si="192"/>
        <v>1.4771608772123527E-2</v>
      </c>
      <c r="Z1755">
        <f t="shared" si="193"/>
        <v>5.2851754424706326E-4</v>
      </c>
      <c r="AA1755">
        <f t="shared" si="188"/>
        <v>2.7933079457694646E-7</v>
      </c>
    </row>
    <row r="1756" spans="17:27" x14ac:dyDescent="0.2">
      <c r="Q1756" s="2"/>
      <c r="S1756">
        <v>-7.8200000000000003E-4</v>
      </c>
      <c r="T1756">
        <v>-1.5860800000000001E-2</v>
      </c>
      <c r="U1756" s="2"/>
      <c r="V1756">
        <f t="shared" si="189"/>
        <v>2.9139199999999997E-2</v>
      </c>
      <c r="W1756">
        <f t="shared" si="190"/>
        <v>2.9543217544247061E-2</v>
      </c>
      <c r="X1756" s="2">
        <f t="shared" si="191"/>
        <v>1.4771608772123532E-2</v>
      </c>
      <c r="Y1756" s="2">
        <f t="shared" si="192"/>
        <v>1.4771608772123527E-2</v>
      </c>
      <c r="Z1756">
        <f t="shared" si="193"/>
        <v>4.0401754424706365E-4</v>
      </c>
      <c r="AA1756">
        <f t="shared" si="188"/>
        <v>1.6323017605942803E-7</v>
      </c>
    </row>
    <row r="1757" spans="17:27" x14ac:dyDescent="0.2">
      <c r="Q1757" s="2"/>
      <c r="S1757">
        <v>-7.8100000000000001E-4</v>
      </c>
      <c r="T1757">
        <v>-1.5396999999999999E-2</v>
      </c>
      <c r="U1757" s="2"/>
      <c r="V1757">
        <f t="shared" si="189"/>
        <v>2.9602999999999997E-2</v>
      </c>
      <c r="W1757">
        <f t="shared" si="190"/>
        <v>2.9543217544247061E-2</v>
      </c>
      <c r="X1757" s="2">
        <f t="shared" si="191"/>
        <v>1.4771608772123532E-2</v>
      </c>
      <c r="Y1757" s="2">
        <f t="shared" si="192"/>
        <v>1.4771608772123527E-2</v>
      </c>
      <c r="Z1757">
        <f t="shared" si="193"/>
        <v>-5.978245575293667E-5</v>
      </c>
      <c r="AA1757">
        <f t="shared" si="188"/>
        <v>3.5739420158518307E-9</v>
      </c>
    </row>
    <row r="1758" spans="17:27" x14ac:dyDescent="0.2">
      <c r="Q1758" s="2"/>
      <c r="S1758">
        <v>-7.7999999999999999E-4</v>
      </c>
      <c r="T1758">
        <v>-1.6118199999999999E-2</v>
      </c>
      <c r="U1758" s="2"/>
      <c r="V1758">
        <f t="shared" si="189"/>
        <v>2.8881799999999999E-2</v>
      </c>
      <c r="W1758">
        <f t="shared" si="190"/>
        <v>2.9543217544247061E-2</v>
      </c>
      <c r="X1758" s="2">
        <f t="shared" si="191"/>
        <v>1.4771608772123532E-2</v>
      </c>
      <c r="Y1758" s="2">
        <f t="shared" si="192"/>
        <v>1.4771608772123527E-2</v>
      </c>
      <c r="Z1758">
        <f t="shared" si="193"/>
        <v>6.6141754424706156E-4</v>
      </c>
      <c r="AA1758">
        <f t="shared" si="188"/>
        <v>4.3747316783781364E-7</v>
      </c>
    </row>
    <row r="1759" spans="17:27" x14ac:dyDescent="0.2">
      <c r="Q1759" s="2"/>
      <c r="S1759">
        <v>-7.7899999999999996E-4</v>
      </c>
      <c r="T1759">
        <v>-1.6674999999999999E-2</v>
      </c>
      <c r="U1759" s="2"/>
      <c r="V1759">
        <f t="shared" si="189"/>
        <v>2.8324999999999999E-2</v>
      </c>
      <c r="W1759">
        <f t="shared" si="190"/>
        <v>2.9543217544247061E-2</v>
      </c>
      <c r="X1759" s="2">
        <f t="shared" si="191"/>
        <v>1.4771608772123532E-2</v>
      </c>
      <c r="Y1759" s="2">
        <f t="shared" si="192"/>
        <v>1.4771608772123527E-2</v>
      </c>
      <c r="Z1759">
        <f t="shared" si="193"/>
        <v>1.2182175442470612E-3</v>
      </c>
      <c r="AA1759">
        <f t="shared" si="188"/>
        <v>1.4840539851113405E-6</v>
      </c>
    </row>
    <row r="1760" spans="17:27" x14ac:dyDescent="0.2">
      <c r="Q1760" s="2"/>
      <c r="S1760">
        <v>-7.7800000000000005E-4</v>
      </c>
      <c r="T1760">
        <v>-1.71872E-2</v>
      </c>
      <c r="U1760" s="2"/>
      <c r="V1760">
        <f t="shared" si="189"/>
        <v>2.7812799999999999E-2</v>
      </c>
      <c r="W1760">
        <f t="shared" si="190"/>
        <v>2.9543217544247061E-2</v>
      </c>
      <c r="X1760" s="2">
        <f t="shared" si="191"/>
        <v>1.4771608772123532E-2</v>
      </c>
      <c r="Y1760" s="2">
        <f t="shared" si="192"/>
        <v>1.4771608772123527E-2</v>
      </c>
      <c r="Z1760">
        <f t="shared" si="193"/>
        <v>1.7304175442470621E-3</v>
      </c>
      <c r="AA1760">
        <f t="shared" si="188"/>
        <v>2.9943448774380328E-6</v>
      </c>
    </row>
    <row r="1761" spans="17:27" x14ac:dyDescent="0.2">
      <c r="Q1761" s="2"/>
      <c r="S1761">
        <v>-7.7700000000000002E-4</v>
      </c>
      <c r="T1761">
        <v>-1.6538199999999999E-2</v>
      </c>
      <c r="U1761" s="2"/>
      <c r="V1761">
        <f t="shared" si="189"/>
        <v>2.8461799999999999E-2</v>
      </c>
      <c r="W1761">
        <f t="shared" si="190"/>
        <v>2.9543217544247061E-2</v>
      </c>
      <c r="X1761" s="2">
        <f t="shared" si="191"/>
        <v>1.4771608772123532E-2</v>
      </c>
      <c r="Y1761" s="2">
        <f t="shared" si="192"/>
        <v>1.4771608772123527E-2</v>
      </c>
      <c r="Z1761">
        <f t="shared" si="193"/>
        <v>1.0814175442470618E-3</v>
      </c>
      <c r="AA1761">
        <f t="shared" si="188"/>
        <v>1.1694639050053459E-6</v>
      </c>
    </row>
    <row r="1762" spans="17:27" x14ac:dyDescent="0.2">
      <c r="Q1762" s="2"/>
      <c r="S1762">
        <v>-7.76E-4</v>
      </c>
      <c r="T1762">
        <v>-1.6096900000000001E-2</v>
      </c>
      <c r="U1762" s="2"/>
      <c r="V1762">
        <f t="shared" si="189"/>
        <v>2.8903099999999998E-2</v>
      </c>
      <c r="W1762">
        <f t="shared" si="190"/>
        <v>2.9543217544247061E-2</v>
      </c>
      <c r="X1762" s="2">
        <f t="shared" si="191"/>
        <v>1.4771608772123532E-2</v>
      </c>
      <c r="Y1762" s="2">
        <f t="shared" si="192"/>
        <v>1.4771608772123527E-2</v>
      </c>
      <c r="Z1762">
        <f t="shared" si="193"/>
        <v>6.4011754424706316E-4</v>
      </c>
      <c r="AA1762">
        <f t="shared" si="188"/>
        <v>4.0975047045289087E-7</v>
      </c>
    </row>
    <row r="1763" spans="17:27" x14ac:dyDescent="0.2">
      <c r="Q1763" s="2"/>
      <c r="S1763">
        <v>-7.7499999999999997E-4</v>
      </c>
      <c r="T1763">
        <v>-1.5809199999999999E-2</v>
      </c>
      <c r="U1763" s="2"/>
      <c r="V1763">
        <f t="shared" si="189"/>
        <v>2.9190799999999999E-2</v>
      </c>
      <c r="W1763">
        <f t="shared" si="190"/>
        <v>2.9543217544247061E-2</v>
      </c>
      <c r="X1763" s="2">
        <f t="shared" si="191"/>
        <v>1.4771608772123532E-2</v>
      </c>
      <c r="Y1763" s="2">
        <f t="shared" si="192"/>
        <v>1.4771608772123527E-2</v>
      </c>
      <c r="Z1763">
        <f t="shared" si="193"/>
        <v>3.5241754424706132E-4</v>
      </c>
      <c r="AA1763">
        <f t="shared" si="188"/>
        <v>1.2419812549312941E-7</v>
      </c>
    </row>
    <row r="1764" spans="17:27" x14ac:dyDescent="0.2">
      <c r="Q1764" s="2"/>
      <c r="S1764">
        <v>-7.7399999999999995E-4</v>
      </c>
      <c r="T1764">
        <v>-1.58324E-2</v>
      </c>
      <c r="U1764" s="2"/>
      <c r="V1764">
        <f t="shared" si="189"/>
        <v>2.9167599999999998E-2</v>
      </c>
      <c r="W1764">
        <f t="shared" si="190"/>
        <v>2.9543217544247061E-2</v>
      </c>
      <c r="X1764" s="2">
        <f t="shared" si="191"/>
        <v>1.4771608772123532E-2</v>
      </c>
      <c r="Y1764" s="2">
        <f t="shared" si="192"/>
        <v>1.4771608772123527E-2</v>
      </c>
      <c r="Z1764">
        <f t="shared" si="193"/>
        <v>3.7561754424706231E-4</v>
      </c>
      <c r="AA1764">
        <f t="shared" si="188"/>
        <v>1.4108853954619381E-7</v>
      </c>
    </row>
    <row r="1765" spans="17:27" x14ac:dyDescent="0.2">
      <c r="Q1765" s="2"/>
      <c r="S1765">
        <v>-7.7300000000000003E-4</v>
      </c>
      <c r="T1765">
        <v>-1.5588599999999999E-2</v>
      </c>
      <c r="U1765" s="2"/>
      <c r="V1765">
        <f t="shared" si="189"/>
        <v>2.9411399999999997E-2</v>
      </c>
      <c r="W1765">
        <f t="shared" si="190"/>
        <v>2.9543217544247061E-2</v>
      </c>
      <c r="X1765" s="2">
        <f t="shared" si="191"/>
        <v>1.4771608772123532E-2</v>
      </c>
      <c r="Y1765" s="2">
        <f t="shared" si="192"/>
        <v>1.4771608772123527E-2</v>
      </c>
      <c r="Z1765">
        <f t="shared" si="193"/>
        <v>1.3181754424706343E-4</v>
      </c>
      <c r="AA1765">
        <f t="shared" ref="AA1765:AA1828" si="194">Z1765^2</f>
        <v>1.7375864971326525E-8</v>
      </c>
    </row>
    <row r="1766" spans="17:27" x14ac:dyDescent="0.2">
      <c r="Q1766" s="2"/>
      <c r="S1766">
        <v>-7.7200000000000001E-4</v>
      </c>
      <c r="T1766">
        <v>-1.5295E-2</v>
      </c>
      <c r="U1766" s="2"/>
      <c r="V1766">
        <f t="shared" ref="V1766:V1829" si="195">T1766+$V$35</f>
        <v>2.9704999999999999E-2</v>
      </c>
      <c r="W1766">
        <f t="shared" ref="W1766:W1829" si="196">X1766+Y1766</f>
        <v>2.9543217544247061E-2</v>
      </c>
      <c r="X1766" s="2">
        <f t="shared" ref="X1766:X1829" si="197">$T$6*EXP(-4*LN(2)*((U1766-$T$8)^2)/($T$7^2))+$T$9</f>
        <v>1.4771608772123532E-2</v>
      </c>
      <c r="Y1766" s="2">
        <f t="shared" ref="Y1766:Y1829" si="198">$U$6*EXP(-4*LN(2)*((U1766-$U$8)^2)/($U$7^2))+$U$9</f>
        <v>1.4771608772123527E-2</v>
      </c>
      <c r="Z1766">
        <f t="shared" ref="Z1766:Z1829" si="199">W1766-V1766</f>
        <v>-1.6178245575293806E-4</v>
      </c>
      <c r="AA1766">
        <f t="shared" si="194"/>
        <v>2.6173562989451362E-8</v>
      </c>
    </row>
    <row r="1767" spans="17:27" x14ac:dyDescent="0.2">
      <c r="Q1767" s="2"/>
      <c r="S1767">
        <v>-7.7099999999999998E-4</v>
      </c>
      <c r="T1767">
        <v>-1.5698899999999998E-2</v>
      </c>
      <c r="U1767" s="2"/>
      <c r="V1767">
        <f t="shared" si="195"/>
        <v>2.93011E-2</v>
      </c>
      <c r="W1767">
        <f t="shared" si="196"/>
        <v>2.9543217544247061E-2</v>
      </c>
      <c r="X1767" s="2">
        <f t="shared" si="197"/>
        <v>1.4771608772123532E-2</v>
      </c>
      <c r="Y1767" s="2">
        <f t="shared" si="198"/>
        <v>1.4771608772123527E-2</v>
      </c>
      <c r="Z1767">
        <f t="shared" si="199"/>
        <v>2.4211754424706064E-4</v>
      </c>
      <c r="AA1767">
        <f t="shared" si="194"/>
        <v>5.8620905232227369E-8</v>
      </c>
    </row>
    <row r="1768" spans="17:27" x14ac:dyDescent="0.2">
      <c r="Q1768" s="2"/>
      <c r="S1768">
        <v>-7.6999999999999996E-4</v>
      </c>
      <c r="T1768">
        <v>-1.6558199999999999E-2</v>
      </c>
      <c r="U1768" s="2"/>
      <c r="V1768">
        <f t="shared" si="195"/>
        <v>2.84418E-2</v>
      </c>
      <c r="W1768">
        <f t="shared" si="196"/>
        <v>2.9543217544247061E-2</v>
      </c>
      <c r="X1768" s="2">
        <f t="shared" si="197"/>
        <v>1.4771608772123532E-2</v>
      </c>
      <c r="Y1768" s="2">
        <f t="shared" si="198"/>
        <v>1.4771608772123527E-2</v>
      </c>
      <c r="Z1768">
        <f t="shared" si="199"/>
        <v>1.101417544247061E-3</v>
      </c>
      <c r="AA1768">
        <f t="shared" si="194"/>
        <v>1.2131206067752264E-6</v>
      </c>
    </row>
    <row r="1769" spans="17:27" x14ac:dyDescent="0.2">
      <c r="Q1769" s="2"/>
      <c r="S1769">
        <v>-7.6900000000000004E-4</v>
      </c>
      <c r="T1769">
        <v>-1.66421E-2</v>
      </c>
      <c r="U1769" s="2"/>
      <c r="V1769">
        <f t="shared" si="195"/>
        <v>2.8357899999999998E-2</v>
      </c>
      <c r="W1769">
        <f t="shared" si="196"/>
        <v>2.9543217544247061E-2</v>
      </c>
      <c r="X1769" s="2">
        <f t="shared" si="197"/>
        <v>1.4771608772123532E-2</v>
      </c>
      <c r="Y1769" s="2">
        <f t="shared" si="198"/>
        <v>1.4771608772123527E-2</v>
      </c>
      <c r="Z1769">
        <f t="shared" si="199"/>
        <v>1.1853175442470623E-3</v>
      </c>
      <c r="AA1769">
        <f t="shared" si="194"/>
        <v>1.4049776806998866E-6</v>
      </c>
    </row>
    <row r="1770" spans="17:27" x14ac:dyDescent="0.2">
      <c r="Q1770" s="2"/>
      <c r="S1770">
        <v>-7.6800000000000002E-4</v>
      </c>
      <c r="T1770">
        <v>-1.62343E-2</v>
      </c>
      <c r="U1770" s="2"/>
      <c r="V1770">
        <f t="shared" si="195"/>
        <v>2.8765699999999998E-2</v>
      </c>
      <c r="W1770">
        <f t="shared" si="196"/>
        <v>2.9543217544247061E-2</v>
      </c>
      <c r="X1770" s="2">
        <f t="shared" si="197"/>
        <v>1.4771608772123532E-2</v>
      </c>
      <c r="Y1770" s="2">
        <f t="shared" si="198"/>
        <v>1.4771608772123527E-2</v>
      </c>
      <c r="Z1770">
        <f t="shared" si="199"/>
        <v>7.7751754424706249E-4</v>
      </c>
      <c r="AA1770">
        <f t="shared" si="194"/>
        <v>6.0453353161198276E-7</v>
      </c>
    </row>
    <row r="1771" spans="17:27" x14ac:dyDescent="0.2">
      <c r="Q1771" s="2"/>
      <c r="S1771">
        <v>-7.67E-4</v>
      </c>
      <c r="T1771">
        <v>-1.54853E-2</v>
      </c>
      <c r="U1771" s="2"/>
      <c r="V1771">
        <f t="shared" si="195"/>
        <v>2.9514699999999998E-2</v>
      </c>
      <c r="W1771">
        <f t="shared" si="196"/>
        <v>2.9543217544247061E-2</v>
      </c>
      <c r="X1771" s="2">
        <f t="shared" si="197"/>
        <v>1.4771608772123532E-2</v>
      </c>
      <c r="Y1771" s="2">
        <f t="shared" si="198"/>
        <v>1.4771608772123527E-2</v>
      </c>
      <c r="Z1771">
        <f t="shared" si="199"/>
        <v>2.851754424706282E-5</v>
      </c>
      <c r="AA1771">
        <f t="shared" si="194"/>
        <v>8.1325032988318574E-10</v>
      </c>
    </row>
    <row r="1772" spans="17:27" x14ac:dyDescent="0.2">
      <c r="Q1772" s="2"/>
      <c r="S1772">
        <v>-7.6599999999999997E-4</v>
      </c>
      <c r="T1772">
        <v>-1.5647299999999999E-2</v>
      </c>
      <c r="U1772" s="2"/>
      <c r="V1772">
        <f t="shared" si="195"/>
        <v>2.9352699999999999E-2</v>
      </c>
      <c r="W1772">
        <f t="shared" si="196"/>
        <v>2.9543217544247061E-2</v>
      </c>
      <c r="X1772" s="2">
        <f t="shared" si="197"/>
        <v>1.4771608772123532E-2</v>
      </c>
      <c r="Y1772" s="2">
        <f t="shared" si="198"/>
        <v>1.4771608772123527E-2</v>
      </c>
      <c r="Z1772">
        <f t="shared" si="199"/>
        <v>1.9051754424706177E-4</v>
      </c>
      <c r="AA1772">
        <f t="shared" si="194"/>
        <v>3.6296934665931138E-8</v>
      </c>
    </row>
    <row r="1773" spans="17:27" x14ac:dyDescent="0.2">
      <c r="Q1773" s="2"/>
      <c r="S1773">
        <v>-7.6499999999999995E-4</v>
      </c>
      <c r="T1773">
        <v>-1.6418200000000001E-2</v>
      </c>
      <c r="U1773" s="2"/>
      <c r="V1773">
        <f t="shared" si="195"/>
        <v>2.8581799999999997E-2</v>
      </c>
      <c r="W1773">
        <f t="shared" si="196"/>
        <v>2.9543217544247061E-2</v>
      </c>
      <c r="X1773" s="2">
        <f t="shared" si="197"/>
        <v>1.4771608772123532E-2</v>
      </c>
      <c r="Y1773" s="2">
        <f t="shared" si="198"/>
        <v>1.4771608772123527E-2</v>
      </c>
      <c r="Z1773">
        <f t="shared" si="199"/>
        <v>9.6141754424706322E-4</v>
      </c>
      <c r="AA1773">
        <f t="shared" si="194"/>
        <v>9.2432369438605376E-7</v>
      </c>
    </row>
    <row r="1774" spans="17:27" x14ac:dyDescent="0.2">
      <c r="Q1774" s="2"/>
      <c r="S1774">
        <v>-7.6400000000000003E-4</v>
      </c>
      <c r="T1774">
        <v>-1.64253E-2</v>
      </c>
      <c r="U1774" s="2"/>
      <c r="V1774">
        <f t="shared" si="195"/>
        <v>2.8574699999999998E-2</v>
      </c>
      <c r="W1774">
        <f t="shared" si="196"/>
        <v>2.9543217544247061E-2</v>
      </c>
      <c r="X1774" s="2">
        <f t="shared" si="197"/>
        <v>1.4771608772123532E-2</v>
      </c>
      <c r="Y1774" s="2">
        <f t="shared" si="198"/>
        <v>1.4771608772123527E-2</v>
      </c>
      <c r="Z1774">
        <f t="shared" si="199"/>
        <v>9.6851754424706268E-4</v>
      </c>
      <c r="AA1774">
        <f t="shared" si="194"/>
        <v>9.3802623351436101E-7</v>
      </c>
    </row>
    <row r="1775" spans="17:27" x14ac:dyDescent="0.2">
      <c r="Q1775" s="2"/>
      <c r="S1775">
        <v>-7.6300000000000001E-4</v>
      </c>
      <c r="T1775">
        <v>-1.65305E-2</v>
      </c>
      <c r="U1775" s="2"/>
      <c r="V1775">
        <f t="shared" si="195"/>
        <v>2.8469499999999998E-2</v>
      </c>
      <c r="W1775">
        <f t="shared" si="196"/>
        <v>2.9543217544247061E-2</v>
      </c>
      <c r="X1775" s="2">
        <f t="shared" si="197"/>
        <v>1.4771608772123532E-2</v>
      </c>
      <c r="Y1775" s="2">
        <f t="shared" si="198"/>
        <v>1.4771608772123527E-2</v>
      </c>
      <c r="Z1775">
        <f t="shared" si="199"/>
        <v>1.0737175442470624E-3</v>
      </c>
      <c r="AA1775">
        <f t="shared" si="194"/>
        <v>1.1528693648239425E-6</v>
      </c>
    </row>
    <row r="1776" spans="17:27" x14ac:dyDescent="0.2">
      <c r="Q1776" s="2"/>
      <c r="S1776">
        <v>-7.6199999999999998E-4</v>
      </c>
      <c r="T1776">
        <v>-1.6416300000000002E-2</v>
      </c>
      <c r="U1776" s="2"/>
      <c r="V1776">
        <f t="shared" si="195"/>
        <v>2.8583699999999997E-2</v>
      </c>
      <c r="W1776">
        <f t="shared" si="196"/>
        <v>2.9543217544247061E-2</v>
      </c>
      <c r="X1776" s="2">
        <f t="shared" si="197"/>
        <v>1.4771608772123532E-2</v>
      </c>
      <c r="Y1776" s="2">
        <f t="shared" si="198"/>
        <v>1.4771608772123527E-2</v>
      </c>
      <c r="Z1776">
        <f t="shared" si="199"/>
        <v>9.5951754424706409E-4</v>
      </c>
      <c r="AA1776">
        <f t="shared" si="194"/>
        <v>9.2067391771791661E-7</v>
      </c>
    </row>
    <row r="1777" spans="17:27" x14ac:dyDescent="0.2">
      <c r="Q1777" s="2"/>
      <c r="S1777">
        <v>-7.6099999999999996E-4</v>
      </c>
      <c r="T1777">
        <v>-1.6113100000000002E-2</v>
      </c>
      <c r="U1777" s="2"/>
      <c r="V1777">
        <f t="shared" si="195"/>
        <v>2.8886899999999997E-2</v>
      </c>
      <c r="W1777">
        <f t="shared" si="196"/>
        <v>2.9543217544247061E-2</v>
      </c>
      <c r="X1777" s="2">
        <f t="shared" si="197"/>
        <v>1.4771608772123532E-2</v>
      </c>
      <c r="Y1777" s="2">
        <f t="shared" si="198"/>
        <v>1.4771608772123527E-2</v>
      </c>
      <c r="Z1777">
        <f t="shared" si="199"/>
        <v>6.5631754424706409E-4</v>
      </c>
      <c r="AA1777">
        <f t="shared" si="194"/>
        <v>4.3075271888649693E-7</v>
      </c>
    </row>
    <row r="1778" spans="17:27" x14ac:dyDescent="0.2">
      <c r="Q1778" s="2"/>
      <c r="S1778">
        <v>-7.6000000000000004E-4</v>
      </c>
      <c r="T1778">
        <v>-1.64066E-2</v>
      </c>
      <c r="U1778" s="2"/>
      <c r="V1778">
        <f t="shared" si="195"/>
        <v>2.8593399999999998E-2</v>
      </c>
      <c r="W1778">
        <f t="shared" si="196"/>
        <v>2.9543217544247061E-2</v>
      </c>
      <c r="X1778" s="2">
        <f t="shared" si="197"/>
        <v>1.4771608772123532E-2</v>
      </c>
      <c r="Y1778" s="2">
        <f t="shared" si="198"/>
        <v>1.4771608772123527E-2</v>
      </c>
      <c r="Z1778">
        <f t="shared" si="199"/>
        <v>9.4981754424706272E-4</v>
      </c>
      <c r="AA1778">
        <f t="shared" si="194"/>
        <v>9.0215336735952096E-7</v>
      </c>
    </row>
    <row r="1779" spans="17:27" x14ac:dyDescent="0.2">
      <c r="Q1779" s="2"/>
      <c r="S1779">
        <v>-7.5900000000000002E-4</v>
      </c>
      <c r="T1779">
        <v>-1.6486600000000001E-2</v>
      </c>
      <c r="U1779" s="2"/>
      <c r="V1779">
        <f t="shared" si="195"/>
        <v>2.8513399999999998E-2</v>
      </c>
      <c r="W1779">
        <f t="shared" si="196"/>
        <v>2.9543217544247061E-2</v>
      </c>
      <c r="X1779" s="2">
        <f t="shared" si="197"/>
        <v>1.4771608772123532E-2</v>
      </c>
      <c r="Y1779" s="2">
        <f t="shared" si="198"/>
        <v>1.4771608772123527E-2</v>
      </c>
      <c r="Z1779">
        <f t="shared" si="199"/>
        <v>1.0298175442470629E-3</v>
      </c>
      <c r="AA1779">
        <f t="shared" si="194"/>
        <v>1.0605241744390513E-6</v>
      </c>
    </row>
    <row r="1780" spans="17:27" x14ac:dyDescent="0.2">
      <c r="Q1780" s="2"/>
      <c r="S1780">
        <v>-7.5799999999999999E-4</v>
      </c>
      <c r="T1780">
        <v>-1.5831100000000001E-2</v>
      </c>
      <c r="U1780" s="2"/>
      <c r="V1780">
        <f t="shared" si="195"/>
        <v>2.9168899999999998E-2</v>
      </c>
      <c r="W1780">
        <f t="shared" si="196"/>
        <v>2.9543217544247061E-2</v>
      </c>
      <c r="X1780" s="2">
        <f t="shared" si="197"/>
        <v>1.4771608772123532E-2</v>
      </c>
      <c r="Y1780" s="2">
        <f t="shared" si="198"/>
        <v>1.4771608772123527E-2</v>
      </c>
      <c r="Z1780">
        <f t="shared" si="199"/>
        <v>3.7431754424706309E-4</v>
      </c>
      <c r="AA1780">
        <f t="shared" si="194"/>
        <v>1.4011362393115204E-7</v>
      </c>
    </row>
    <row r="1781" spans="17:27" x14ac:dyDescent="0.2">
      <c r="Q1781" s="2"/>
      <c r="S1781">
        <v>-7.5699999999999997E-4</v>
      </c>
      <c r="T1781">
        <v>-1.5073700000000001E-2</v>
      </c>
      <c r="U1781" s="2"/>
      <c r="V1781">
        <f t="shared" si="195"/>
        <v>2.9926299999999996E-2</v>
      </c>
      <c r="W1781">
        <f t="shared" si="196"/>
        <v>2.9543217544247061E-2</v>
      </c>
      <c r="X1781" s="2">
        <f t="shared" si="197"/>
        <v>1.4771608772123532E-2</v>
      </c>
      <c r="Y1781" s="2">
        <f t="shared" si="198"/>
        <v>1.4771608772123527E-2</v>
      </c>
      <c r="Z1781">
        <f t="shared" si="199"/>
        <v>-3.8308245575293526E-4</v>
      </c>
      <c r="AA1781">
        <f t="shared" si="194"/>
        <v>1.467521679056996E-7</v>
      </c>
    </row>
    <row r="1782" spans="17:27" x14ac:dyDescent="0.2">
      <c r="Q1782" s="2"/>
      <c r="S1782">
        <v>-7.5600000000000005E-4</v>
      </c>
      <c r="T1782">
        <v>-1.54582E-2</v>
      </c>
      <c r="U1782" s="2"/>
      <c r="V1782">
        <f t="shared" si="195"/>
        <v>2.95418E-2</v>
      </c>
      <c r="W1782">
        <f t="shared" si="196"/>
        <v>2.9543217544247061E-2</v>
      </c>
      <c r="X1782" s="2">
        <f t="shared" si="197"/>
        <v>1.4771608772123532E-2</v>
      </c>
      <c r="Y1782" s="2">
        <f t="shared" si="198"/>
        <v>1.4771608772123527E-2</v>
      </c>
      <c r="Z1782">
        <f t="shared" si="199"/>
        <v>1.417544247060698E-6</v>
      </c>
      <c r="AA1782">
        <f t="shared" si="194"/>
        <v>2.0094316923748811E-12</v>
      </c>
    </row>
    <row r="1783" spans="17:27" x14ac:dyDescent="0.2">
      <c r="Q1783" s="2"/>
      <c r="S1783">
        <v>-7.5500000000000003E-4</v>
      </c>
      <c r="T1783">
        <v>-1.5834399999999998E-2</v>
      </c>
      <c r="U1783" s="2"/>
      <c r="V1783">
        <f t="shared" si="195"/>
        <v>2.91656E-2</v>
      </c>
      <c r="W1783">
        <f t="shared" si="196"/>
        <v>2.9543217544247061E-2</v>
      </c>
      <c r="X1783" s="2">
        <f t="shared" si="197"/>
        <v>1.4771608772123532E-2</v>
      </c>
      <c r="Y1783" s="2">
        <f t="shared" si="198"/>
        <v>1.4771608772123527E-2</v>
      </c>
      <c r="Z1783">
        <f t="shared" si="199"/>
        <v>3.7761754424706084E-4</v>
      </c>
      <c r="AA1783">
        <f t="shared" si="194"/>
        <v>1.4259500972318095E-7</v>
      </c>
    </row>
    <row r="1784" spans="17:27" x14ac:dyDescent="0.2">
      <c r="Q1784" s="2"/>
      <c r="S1784">
        <v>-7.54E-4</v>
      </c>
      <c r="T1784">
        <v>-1.59189E-2</v>
      </c>
      <c r="U1784" s="2"/>
      <c r="V1784">
        <f t="shared" si="195"/>
        <v>2.9081099999999999E-2</v>
      </c>
      <c r="W1784">
        <f t="shared" si="196"/>
        <v>2.9543217544247061E-2</v>
      </c>
      <c r="X1784" s="2">
        <f t="shared" si="197"/>
        <v>1.4771608772123532E-2</v>
      </c>
      <c r="Y1784" s="2">
        <f t="shared" si="198"/>
        <v>1.4771608772123527E-2</v>
      </c>
      <c r="Z1784">
        <f t="shared" si="199"/>
        <v>4.6211754424706208E-4</v>
      </c>
      <c r="AA1784">
        <f t="shared" si="194"/>
        <v>2.1355262470093537E-7</v>
      </c>
    </row>
    <row r="1785" spans="17:27" x14ac:dyDescent="0.2">
      <c r="Q1785" s="2"/>
      <c r="S1785">
        <v>-7.5299999999999998E-4</v>
      </c>
      <c r="T1785">
        <v>-1.4795000000000001E-2</v>
      </c>
      <c r="U1785" s="2"/>
      <c r="V1785">
        <f t="shared" si="195"/>
        <v>3.0204999999999996E-2</v>
      </c>
      <c r="W1785">
        <f t="shared" si="196"/>
        <v>2.9543217544247061E-2</v>
      </c>
      <c r="X1785" s="2">
        <f t="shared" si="197"/>
        <v>1.4771608772123532E-2</v>
      </c>
      <c r="Y1785" s="2">
        <f t="shared" si="198"/>
        <v>1.4771608772123527E-2</v>
      </c>
      <c r="Z1785">
        <f t="shared" si="199"/>
        <v>-6.6178245575293504E-4</v>
      </c>
      <c r="AA1785">
        <f t="shared" si="194"/>
        <v>4.3795601874238541E-7</v>
      </c>
    </row>
    <row r="1786" spans="17:27" x14ac:dyDescent="0.2">
      <c r="Q1786" s="2"/>
      <c r="S1786">
        <v>-7.5199999999999996E-4</v>
      </c>
      <c r="T1786">
        <v>-1.46125E-2</v>
      </c>
      <c r="U1786" s="2"/>
      <c r="V1786">
        <f t="shared" si="195"/>
        <v>3.0387499999999998E-2</v>
      </c>
      <c r="W1786">
        <f t="shared" si="196"/>
        <v>2.9543217544247061E-2</v>
      </c>
      <c r="X1786" s="2">
        <f t="shared" si="197"/>
        <v>1.4771608772123532E-2</v>
      </c>
      <c r="Y1786" s="2">
        <f t="shared" si="198"/>
        <v>1.4771608772123527E-2</v>
      </c>
      <c r="Z1786">
        <f t="shared" si="199"/>
        <v>-8.4428245575293714E-4</v>
      </c>
      <c r="AA1786">
        <f t="shared" si="194"/>
        <v>7.1281286509221029E-7</v>
      </c>
    </row>
    <row r="1787" spans="17:27" x14ac:dyDescent="0.2">
      <c r="Q1787" s="2"/>
      <c r="S1787">
        <v>-7.5100000000000004E-4</v>
      </c>
      <c r="T1787">
        <v>-1.5039500000000001E-2</v>
      </c>
      <c r="U1787" s="2"/>
      <c r="V1787">
        <f t="shared" si="195"/>
        <v>2.9960499999999998E-2</v>
      </c>
      <c r="W1787">
        <f t="shared" si="196"/>
        <v>2.9543217544247061E-2</v>
      </c>
      <c r="X1787" s="2">
        <f t="shared" si="197"/>
        <v>1.4771608772123532E-2</v>
      </c>
      <c r="Y1787" s="2">
        <f t="shared" si="198"/>
        <v>1.4771608772123527E-2</v>
      </c>
      <c r="Z1787">
        <f t="shared" si="199"/>
        <v>-4.1728245575293685E-4</v>
      </c>
      <c r="AA1787">
        <f t="shared" si="194"/>
        <v>1.7412464787920169E-7</v>
      </c>
    </row>
    <row r="1788" spans="17:27" x14ac:dyDescent="0.2">
      <c r="Q1788" s="2"/>
      <c r="S1788">
        <v>-7.5000000000000002E-4</v>
      </c>
      <c r="T1788">
        <v>-1.58698E-2</v>
      </c>
      <c r="U1788" s="2"/>
      <c r="V1788">
        <f t="shared" si="195"/>
        <v>2.9130199999999998E-2</v>
      </c>
      <c r="W1788">
        <f t="shared" si="196"/>
        <v>2.9543217544247061E-2</v>
      </c>
      <c r="X1788" s="2">
        <f t="shared" si="197"/>
        <v>1.4771608772123532E-2</v>
      </c>
      <c r="Y1788" s="2">
        <f t="shared" si="198"/>
        <v>1.4771608772123527E-2</v>
      </c>
      <c r="Z1788">
        <f t="shared" si="199"/>
        <v>4.1301754424706225E-4</v>
      </c>
      <c r="AA1788">
        <f t="shared" si="194"/>
        <v>1.7058349185587403E-7</v>
      </c>
    </row>
    <row r="1789" spans="17:27" x14ac:dyDescent="0.2">
      <c r="Q1789" s="2"/>
      <c r="S1789">
        <v>-7.4899999999999999E-4</v>
      </c>
      <c r="T1789">
        <v>-1.58808E-2</v>
      </c>
      <c r="U1789" s="2"/>
      <c r="V1789">
        <f t="shared" si="195"/>
        <v>2.9119199999999998E-2</v>
      </c>
      <c r="W1789">
        <f t="shared" si="196"/>
        <v>2.9543217544247061E-2</v>
      </c>
      <c r="X1789" s="2">
        <f t="shared" si="197"/>
        <v>1.4771608772123532E-2</v>
      </c>
      <c r="Y1789" s="2">
        <f t="shared" si="198"/>
        <v>1.4771608772123527E-2</v>
      </c>
      <c r="Z1789">
        <f t="shared" si="199"/>
        <v>4.2401754424706284E-4</v>
      </c>
      <c r="AA1789">
        <f t="shared" si="194"/>
        <v>1.797908778293099E-7</v>
      </c>
    </row>
    <row r="1790" spans="17:27" x14ac:dyDescent="0.2">
      <c r="Q1790" s="2"/>
      <c r="S1790">
        <v>-7.4799999999999997E-4</v>
      </c>
      <c r="T1790">
        <v>-1.5669800000000001E-2</v>
      </c>
      <c r="U1790" s="2"/>
      <c r="V1790">
        <f t="shared" si="195"/>
        <v>2.9330199999999997E-2</v>
      </c>
      <c r="W1790">
        <f t="shared" si="196"/>
        <v>2.9543217544247061E-2</v>
      </c>
      <c r="X1790" s="2">
        <f t="shared" si="197"/>
        <v>1.4771608772123532E-2</v>
      </c>
      <c r="Y1790" s="2">
        <f t="shared" si="198"/>
        <v>1.4771608772123527E-2</v>
      </c>
      <c r="Z1790">
        <f t="shared" si="199"/>
        <v>2.1301754424706346E-4</v>
      </c>
      <c r="AA1790">
        <f t="shared" si="194"/>
        <v>4.5376474157049637E-8</v>
      </c>
    </row>
    <row r="1791" spans="17:27" x14ac:dyDescent="0.2">
      <c r="Q1791" s="2"/>
      <c r="S1791">
        <v>-7.4700000000000005E-4</v>
      </c>
      <c r="T1791">
        <v>-1.5628599999999999E-2</v>
      </c>
      <c r="U1791" s="2"/>
      <c r="V1791">
        <f t="shared" si="195"/>
        <v>2.9371399999999999E-2</v>
      </c>
      <c r="W1791">
        <f t="shared" si="196"/>
        <v>2.9543217544247061E-2</v>
      </c>
      <c r="X1791" s="2">
        <f t="shared" si="197"/>
        <v>1.4771608772123532E-2</v>
      </c>
      <c r="Y1791" s="2">
        <f t="shared" si="198"/>
        <v>1.4771608772123527E-2</v>
      </c>
      <c r="Z1791">
        <f t="shared" si="199"/>
        <v>1.718175442470618E-4</v>
      </c>
      <c r="AA1791">
        <f t="shared" si="194"/>
        <v>2.9521268511091041E-8</v>
      </c>
    </row>
    <row r="1792" spans="17:27" x14ac:dyDescent="0.2">
      <c r="Q1792" s="2"/>
      <c r="S1792">
        <v>-7.4600000000000003E-4</v>
      </c>
      <c r="T1792">
        <v>-1.6310499999999999E-2</v>
      </c>
      <c r="U1792" s="2"/>
      <c r="V1792">
        <f t="shared" si="195"/>
        <v>2.86895E-2</v>
      </c>
      <c r="W1792">
        <f t="shared" si="196"/>
        <v>2.9543217544247061E-2</v>
      </c>
      <c r="X1792" s="2">
        <f t="shared" si="197"/>
        <v>1.4771608772123532E-2</v>
      </c>
      <c r="Y1792" s="2">
        <f t="shared" si="198"/>
        <v>1.4771608772123527E-2</v>
      </c>
      <c r="Z1792">
        <f t="shared" si="199"/>
        <v>8.5371754424706098E-4</v>
      </c>
      <c r="AA1792">
        <f t="shared" si="194"/>
        <v>7.2883364535523247E-7</v>
      </c>
    </row>
    <row r="1793" spans="17:27" x14ac:dyDescent="0.2">
      <c r="Q1793" s="2"/>
      <c r="S1793">
        <v>-7.45E-4</v>
      </c>
      <c r="T1793">
        <v>-1.6707199999999998E-2</v>
      </c>
      <c r="U1793" s="2"/>
      <c r="V1793">
        <f t="shared" si="195"/>
        <v>2.82928E-2</v>
      </c>
      <c r="W1793">
        <f t="shared" si="196"/>
        <v>2.9543217544247061E-2</v>
      </c>
      <c r="X1793" s="2">
        <f t="shared" si="197"/>
        <v>1.4771608772123532E-2</v>
      </c>
      <c r="Y1793" s="2">
        <f t="shared" si="198"/>
        <v>1.4771608772123527E-2</v>
      </c>
      <c r="Z1793">
        <f t="shared" si="199"/>
        <v>1.2504175442470608E-3</v>
      </c>
      <c r="AA1793">
        <f t="shared" si="194"/>
        <v>1.5635440349608503E-6</v>
      </c>
    </row>
    <row r="1794" spans="17:27" x14ac:dyDescent="0.2">
      <c r="Q1794" s="2"/>
      <c r="S1794">
        <v>-7.4399999999999998E-4</v>
      </c>
      <c r="T1794">
        <v>-1.63027E-2</v>
      </c>
      <c r="U1794" s="2"/>
      <c r="V1794">
        <f t="shared" si="195"/>
        <v>2.8697299999999999E-2</v>
      </c>
      <c r="W1794">
        <f t="shared" si="196"/>
        <v>2.9543217544247061E-2</v>
      </c>
      <c r="X1794" s="2">
        <f t="shared" si="197"/>
        <v>1.4771608772123532E-2</v>
      </c>
      <c r="Y1794" s="2">
        <f t="shared" si="198"/>
        <v>1.4771608772123527E-2</v>
      </c>
      <c r="Z1794">
        <f t="shared" si="199"/>
        <v>8.459175442470622E-4</v>
      </c>
      <c r="AA1794">
        <f t="shared" si="194"/>
        <v>7.155764916649804E-7</v>
      </c>
    </row>
    <row r="1795" spans="17:27" x14ac:dyDescent="0.2">
      <c r="Q1795" s="2"/>
      <c r="S1795">
        <v>-7.4299999999999995E-4</v>
      </c>
      <c r="T1795">
        <v>-1.5468600000000001E-2</v>
      </c>
      <c r="U1795" s="2"/>
      <c r="V1795">
        <f t="shared" si="195"/>
        <v>2.9531399999999999E-2</v>
      </c>
      <c r="W1795">
        <f t="shared" si="196"/>
        <v>2.9543217544247061E-2</v>
      </c>
      <c r="X1795" s="2">
        <f t="shared" si="197"/>
        <v>1.4771608772123532E-2</v>
      </c>
      <c r="Y1795" s="2">
        <f t="shared" si="198"/>
        <v>1.4771608772123527E-2</v>
      </c>
      <c r="Z1795">
        <f t="shared" si="199"/>
        <v>1.1817544247061385E-5</v>
      </c>
      <c r="AA1795">
        <f t="shared" si="194"/>
        <v>1.3965435203125363E-10</v>
      </c>
    </row>
    <row r="1796" spans="17:27" x14ac:dyDescent="0.2">
      <c r="Q1796" s="2"/>
      <c r="S1796">
        <v>-7.4200000000000004E-4</v>
      </c>
      <c r="T1796">
        <v>-1.4587900000000001E-2</v>
      </c>
      <c r="U1796" s="2"/>
      <c r="V1796">
        <f t="shared" si="195"/>
        <v>3.0412099999999997E-2</v>
      </c>
      <c r="W1796">
        <f t="shared" si="196"/>
        <v>2.9543217544247061E-2</v>
      </c>
      <c r="X1796" s="2">
        <f t="shared" si="197"/>
        <v>1.4771608772123532E-2</v>
      </c>
      <c r="Y1796" s="2">
        <f t="shared" si="198"/>
        <v>1.4771608772123527E-2</v>
      </c>
      <c r="Z1796">
        <f t="shared" si="199"/>
        <v>-8.6888245575293677E-4</v>
      </c>
      <c r="AA1796">
        <f t="shared" si="194"/>
        <v>7.5495672191525414E-7</v>
      </c>
    </row>
    <row r="1797" spans="17:27" x14ac:dyDescent="0.2">
      <c r="Q1797" s="2"/>
      <c r="S1797">
        <v>-7.4100000000000001E-4</v>
      </c>
      <c r="T1797">
        <v>-1.43634E-2</v>
      </c>
      <c r="U1797" s="2"/>
      <c r="V1797">
        <f t="shared" si="195"/>
        <v>3.06366E-2</v>
      </c>
      <c r="W1797">
        <f t="shared" si="196"/>
        <v>2.9543217544247061E-2</v>
      </c>
      <c r="X1797" s="2">
        <f t="shared" si="197"/>
        <v>1.4771608772123532E-2</v>
      </c>
      <c r="Y1797" s="2">
        <f t="shared" si="198"/>
        <v>1.4771608772123527E-2</v>
      </c>
      <c r="Z1797">
        <f t="shared" si="199"/>
        <v>-1.0933824557529392E-3</v>
      </c>
      <c r="AA1797">
        <f t="shared" si="194"/>
        <v>1.1954851945483282E-6</v>
      </c>
    </row>
    <row r="1798" spans="17:27" x14ac:dyDescent="0.2">
      <c r="Q1798" s="2"/>
      <c r="S1798">
        <v>-7.3999999999999999E-4</v>
      </c>
      <c r="T1798">
        <v>-1.47286E-2</v>
      </c>
      <c r="U1798" s="2"/>
      <c r="V1798">
        <f t="shared" si="195"/>
        <v>3.0271399999999997E-2</v>
      </c>
      <c r="W1798">
        <f t="shared" si="196"/>
        <v>2.9543217544247061E-2</v>
      </c>
      <c r="X1798" s="2">
        <f t="shared" si="197"/>
        <v>1.4771608772123532E-2</v>
      </c>
      <c r="Y1798" s="2">
        <f t="shared" si="198"/>
        <v>1.4771608772123527E-2</v>
      </c>
      <c r="Z1798">
        <f t="shared" si="199"/>
        <v>-7.2818245575293622E-4</v>
      </c>
      <c r="AA1798">
        <f t="shared" si="194"/>
        <v>5.3024968886637691E-7</v>
      </c>
    </row>
    <row r="1799" spans="17:27" x14ac:dyDescent="0.2">
      <c r="Q1799" s="2"/>
      <c r="S1799">
        <v>-7.3899999999999997E-4</v>
      </c>
      <c r="T1799">
        <v>-1.4571799999999999E-2</v>
      </c>
      <c r="U1799" s="2"/>
      <c r="V1799">
        <f t="shared" si="195"/>
        <v>3.0428199999999999E-2</v>
      </c>
      <c r="W1799">
        <f t="shared" si="196"/>
        <v>2.9543217544247061E-2</v>
      </c>
      <c r="X1799" s="2">
        <f t="shared" si="197"/>
        <v>1.4771608772123532E-2</v>
      </c>
      <c r="Y1799" s="2">
        <f t="shared" si="198"/>
        <v>1.4771608772123527E-2</v>
      </c>
      <c r="Z1799">
        <f t="shared" si="199"/>
        <v>-8.849824557529383E-4</v>
      </c>
      <c r="AA1799">
        <f t="shared" si="194"/>
        <v>7.8319394699050141E-7</v>
      </c>
    </row>
    <row r="1800" spans="17:27" x14ac:dyDescent="0.2">
      <c r="Q1800" s="2"/>
      <c r="S1800">
        <v>-7.3800000000000005E-4</v>
      </c>
      <c r="T1800">
        <v>-1.49395E-2</v>
      </c>
      <c r="U1800" s="2"/>
      <c r="V1800">
        <f t="shared" si="195"/>
        <v>3.0060499999999997E-2</v>
      </c>
      <c r="W1800">
        <f t="shared" si="196"/>
        <v>2.9543217544247061E-2</v>
      </c>
      <c r="X1800" s="2">
        <f t="shared" si="197"/>
        <v>1.4771608772123532E-2</v>
      </c>
      <c r="Y1800" s="2">
        <f t="shared" si="198"/>
        <v>1.4771608772123527E-2</v>
      </c>
      <c r="Z1800">
        <f t="shared" si="199"/>
        <v>-5.1728245575293624E-4</v>
      </c>
      <c r="AA1800">
        <f t="shared" si="194"/>
        <v>2.6758113902978842E-7</v>
      </c>
    </row>
    <row r="1801" spans="17:27" x14ac:dyDescent="0.2">
      <c r="Q1801" s="2"/>
      <c r="S1801">
        <v>-7.3700000000000002E-4</v>
      </c>
      <c r="T1801">
        <v>-1.4850500000000001E-2</v>
      </c>
      <c r="U1801" s="2"/>
      <c r="V1801">
        <f t="shared" si="195"/>
        <v>3.0149499999999996E-2</v>
      </c>
      <c r="W1801">
        <f t="shared" si="196"/>
        <v>2.9543217544247061E-2</v>
      </c>
      <c r="X1801" s="2">
        <f t="shared" si="197"/>
        <v>1.4771608772123532E-2</v>
      </c>
      <c r="Y1801" s="2">
        <f t="shared" si="198"/>
        <v>1.4771608772123527E-2</v>
      </c>
      <c r="Z1801">
        <f t="shared" si="199"/>
        <v>-6.0628245575293505E-4</v>
      </c>
      <c r="AA1801">
        <f t="shared" si="194"/>
        <v>3.6757841615380963E-7</v>
      </c>
    </row>
    <row r="1802" spans="17:27" x14ac:dyDescent="0.2">
      <c r="Q1802" s="2"/>
      <c r="S1802">
        <v>-7.36E-4</v>
      </c>
      <c r="T1802">
        <v>-1.53499E-2</v>
      </c>
      <c r="U1802" s="2"/>
      <c r="V1802">
        <f t="shared" si="195"/>
        <v>2.9650099999999999E-2</v>
      </c>
      <c r="W1802">
        <f t="shared" si="196"/>
        <v>2.9543217544247061E-2</v>
      </c>
      <c r="X1802" s="2">
        <f t="shared" si="197"/>
        <v>1.4771608772123532E-2</v>
      </c>
      <c r="Y1802" s="2">
        <f t="shared" si="198"/>
        <v>1.4771608772123527E-2</v>
      </c>
      <c r="Z1802">
        <f t="shared" si="199"/>
        <v>-1.0688245575293798E-4</v>
      </c>
      <c r="AA1802">
        <f t="shared" si="194"/>
        <v>1.1423859347778745E-8</v>
      </c>
    </row>
    <row r="1803" spans="17:27" x14ac:dyDescent="0.2">
      <c r="Q1803" s="2"/>
      <c r="S1803">
        <v>-7.3499999999999998E-4</v>
      </c>
      <c r="T1803">
        <v>-1.55873E-2</v>
      </c>
      <c r="U1803" s="2"/>
      <c r="V1803">
        <f t="shared" si="195"/>
        <v>2.94127E-2</v>
      </c>
      <c r="W1803">
        <f t="shared" si="196"/>
        <v>2.9543217544247061E-2</v>
      </c>
      <c r="X1803" s="2">
        <f t="shared" si="197"/>
        <v>1.4771608772123532E-2</v>
      </c>
      <c r="Y1803" s="2">
        <f t="shared" si="198"/>
        <v>1.4771608772123527E-2</v>
      </c>
      <c r="Z1803">
        <f t="shared" si="199"/>
        <v>1.3051754424706075E-4</v>
      </c>
      <c r="AA1803">
        <f t="shared" si="194"/>
        <v>1.703482935628346E-8</v>
      </c>
    </row>
    <row r="1804" spans="17:27" x14ac:dyDescent="0.2">
      <c r="Q1804" s="2"/>
      <c r="S1804">
        <v>-7.3399999999999995E-4</v>
      </c>
      <c r="T1804">
        <v>-1.53118E-2</v>
      </c>
      <c r="U1804" s="2"/>
      <c r="V1804">
        <f t="shared" si="195"/>
        <v>2.9688199999999998E-2</v>
      </c>
      <c r="W1804">
        <f t="shared" si="196"/>
        <v>2.9543217544247061E-2</v>
      </c>
      <c r="X1804" s="2">
        <f t="shared" si="197"/>
        <v>1.4771608772123532E-2</v>
      </c>
      <c r="Y1804" s="2">
        <f t="shared" si="198"/>
        <v>1.4771608772123527E-2</v>
      </c>
      <c r="Z1804">
        <f t="shared" si="199"/>
        <v>-1.4498245575293722E-4</v>
      </c>
      <c r="AA1804">
        <f t="shared" si="194"/>
        <v>2.1019912476152399E-8</v>
      </c>
    </row>
    <row r="1805" spans="17:27" x14ac:dyDescent="0.2">
      <c r="Q1805" s="2"/>
      <c r="S1805">
        <v>-7.3300000000000004E-4</v>
      </c>
      <c r="T1805">
        <v>-1.5388600000000001E-2</v>
      </c>
      <c r="U1805" s="2"/>
      <c r="V1805">
        <f t="shared" si="195"/>
        <v>2.9611399999999996E-2</v>
      </c>
      <c r="W1805">
        <f t="shared" si="196"/>
        <v>2.9543217544247061E-2</v>
      </c>
      <c r="X1805" s="2">
        <f t="shared" si="197"/>
        <v>1.4771608772123532E-2</v>
      </c>
      <c r="Y1805" s="2">
        <f t="shared" si="198"/>
        <v>1.4771608772123527E-2</v>
      </c>
      <c r="Z1805">
        <f t="shared" si="199"/>
        <v>-6.8182455752935356E-5</v>
      </c>
      <c r="AA1805">
        <f t="shared" si="194"/>
        <v>4.6488472725009878E-9</v>
      </c>
    </row>
    <row r="1806" spans="17:27" x14ac:dyDescent="0.2">
      <c r="Q1806" s="2"/>
      <c r="S1806">
        <v>-7.3200000000000001E-4</v>
      </c>
      <c r="T1806">
        <v>-1.5849800000000001E-2</v>
      </c>
      <c r="U1806" s="2"/>
      <c r="V1806">
        <f t="shared" si="195"/>
        <v>2.9150199999999998E-2</v>
      </c>
      <c r="W1806">
        <f t="shared" si="196"/>
        <v>2.9543217544247061E-2</v>
      </c>
      <c r="X1806" s="2">
        <f t="shared" si="197"/>
        <v>1.4771608772123532E-2</v>
      </c>
      <c r="Y1806" s="2">
        <f t="shared" si="198"/>
        <v>1.4771608772123527E-2</v>
      </c>
      <c r="Z1806">
        <f t="shared" si="199"/>
        <v>3.9301754424706306E-4</v>
      </c>
      <c r="AA1806">
        <f t="shared" si="194"/>
        <v>1.5446279008599217E-7</v>
      </c>
    </row>
    <row r="1807" spans="17:27" x14ac:dyDescent="0.2">
      <c r="Q1807" s="2"/>
      <c r="S1807">
        <v>-7.3099999999999999E-4</v>
      </c>
      <c r="T1807">
        <v>-1.6144700000000001E-2</v>
      </c>
      <c r="U1807" s="2"/>
      <c r="V1807">
        <f t="shared" si="195"/>
        <v>2.8855299999999997E-2</v>
      </c>
      <c r="W1807">
        <f t="shared" si="196"/>
        <v>2.9543217544247061E-2</v>
      </c>
      <c r="X1807" s="2">
        <f t="shared" si="197"/>
        <v>1.4771608772123532E-2</v>
      </c>
      <c r="Y1807" s="2">
        <f t="shared" si="198"/>
        <v>1.4771608772123527E-2</v>
      </c>
      <c r="Z1807">
        <f t="shared" si="199"/>
        <v>6.8791754424706378E-4</v>
      </c>
      <c r="AA1807">
        <f t="shared" si="194"/>
        <v>4.7323054768291093E-7</v>
      </c>
    </row>
    <row r="1808" spans="17:27" x14ac:dyDescent="0.2">
      <c r="Q1808" s="2"/>
      <c r="S1808">
        <v>-7.2999999999999996E-4</v>
      </c>
      <c r="T1808">
        <v>-1.58015E-2</v>
      </c>
      <c r="U1808" s="2"/>
      <c r="V1808">
        <f t="shared" si="195"/>
        <v>2.9198499999999999E-2</v>
      </c>
      <c r="W1808">
        <f t="shared" si="196"/>
        <v>2.9543217544247061E-2</v>
      </c>
      <c r="X1808" s="2">
        <f t="shared" si="197"/>
        <v>1.4771608772123532E-2</v>
      </c>
      <c r="Y1808" s="2">
        <f t="shared" si="198"/>
        <v>1.4771608772123527E-2</v>
      </c>
      <c r="Z1808">
        <f t="shared" si="199"/>
        <v>3.4471754424706194E-4</v>
      </c>
      <c r="AA1808">
        <f t="shared" si="194"/>
        <v>1.1883018531172511E-7</v>
      </c>
    </row>
    <row r="1809" spans="17:27" x14ac:dyDescent="0.2">
      <c r="Q1809" s="2"/>
      <c r="S1809">
        <v>-7.2900000000000005E-4</v>
      </c>
      <c r="T1809">
        <v>-1.5666599999999999E-2</v>
      </c>
      <c r="U1809" s="2"/>
      <c r="V1809">
        <f t="shared" si="195"/>
        <v>2.9333399999999999E-2</v>
      </c>
      <c r="W1809">
        <f t="shared" si="196"/>
        <v>2.9543217544247061E-2</v>
      </c>
      <c r="X1809" s="2">
        <f t="shared" si="197"/>
        <v>1.4771608772123532E-2</v>
      </c>
      <c r="Y1809" s="2">
        <f t="shared" si="198"/>
        <v>1.4771608772123527E-2</v>
      </c>
      <c r="Z1809">
        <f t="shared" si="199"/>
        <v>2.0981754424706164E-4</v>
      </c>
      <c r="AA1809">
        <f t="shared" si="194"/>
        <v>4.4023401873867668E-8</v>
      </c>
    </row>
    <row r="1810" spans="17:27" x14ac:dyDescent="0.2">
      <c r="Q1810" s="2"/>
      <c r="S1810">
        <v>-7.2800000000000002E-4</v>
      </c>
      <c r="T1810">
        <v>-1.5692399999999999E-2</v>
      </c>
      <c r="U1810" s="2"/>
      <c r="V1810">
        <f t="shared" si="195"/>
        <v>2.93076E-2</v>
      </c>
      <c r="W1810">
        <f t="shared" si="196"/>
        <v>2.9543217544247061E-2</v>
      </c>
      <c r="X1810" s="2">
        <f t="shared" si="197"/>
        <v>1.4771608772123532E-2</v>
      </c>
      <c r="Y1810" s="2">
        <f t="shared" si="198"/>
        <v>1.4771608772123527E-2</v>
      </c>
      <c r="Z1810">
        <f t="shared" si="199"/>
        <v>2.3561754424706108E-4</v>
      </c>
      <c r="AA1810">
        <f t="shared" si="194"/>
        <v>5.5515627157015784E-8</v>
      </c>
    </row>
    <row r="1811" spans="17:27" x14ac:dyDescent="0.2">
      <c r="Q1811" s="2"/>
      <c r="S1811">
        <v>-7.27E-4</v>
      </c>
      <c r="T1811">
        <v>-1.6669799999999999E-2</v>
      </c>
      <c r="U1811" s="2"/>
      <c r="V1811">
        <f t="shared" si="195"/>
        <v>2.83302E-2</v>
      </c>
      <c r="W1811">
        <f t="shared" si="196"/>
        <v>2.9543217544247061E-2</v>
      </c>
      <c r="X1811" s="2">
        <f t="shared" si="197"/>
        <v>1.4771608772123532E-2</v>
      </c>
      <c r="Y1811" s="2">
        <f t="shared" si="198"/>
        <v>1.4771608772123527E-2</v>
      </c>
      <c r="Z1811">
        <f t="shared" si="199"/>
        <v>1.2130175442470609E-3</v>
      </c>
      <c r="AA1811">
        <f t="shared" si="194"/>
        <v>1.4714115626511704E-6</v>
      </c>
    </row>
    <row r="1812" spans="17:27" x14ac:dyDescent="0.2">
      <c r="Q1812" s="2"/>
      <c r="S1812">
        <v>-7.2599999999999997E-4</v>
      </c>
      <c r="T1812">
        <v>-1.70498E-2</v>
      </c>
      <c r="U1812" s="2"/>
      <c r="V1812">
        <f t="shared" si="195"/>
        <v>2.7950199999999998E-2</v>
      </c>
      <c r="W1812">
        <f t="shared" si="196"/>
        <v>2.9543217544247061E-2</v>
      </c>
      <c r="X1812" s="2">
        <f t="shared" si="197"/>
        <v>1.4771608772123532E-2</v>
      </c>
      <c r="Y1812" s="2">
        <f t="shared" si="198"/>
        <v>1.4771608772123527E-2</v>
      </c>
      <c r="Z1812">
        <f t="shared" si="199"/>
        <v>1.5930175442470627E-3</v>
      </c>
      <c r="AA1812">
        <f t="shared" si="194"/>
        <v>2.5377048962789426E-6</v>
      </c>
    </row>
    <row r="1813" spans="17:27" x14ac:dyDescent="0.2">
      <c r="Q1813" s="2"/>
      <c r="S1813">
        <v>-7.2499999999999995E-4</v>
      </c>
      <c r="T1813">
        <v>-1.6887200000000002E-2</v>
      </c>
      <c r="U1813" s="2"/>
      <c r="V1813">
        <f t="shared" si="195"/>
        <v>2.8112799999999997E-2</v>
      </c>
      <c r="W1813">
        <f t="shared" si="196"/>
        <v>2.9543217544247061E-2</v>
      </c>
      <c r="X1813" s="2">
        <f t="shared" si="197"/>
        <v>1.4771608772123532E-2</v>
      </c>
      <c r="Y1813" s="2">
        <f t="shared" si="198"/>
        <v>1.4771608772123527E-2</v>
      </c>
      <c r="Z1813">
        <f t="shared" si="199"/>
        <v>1.4304175442470639E-3</v>
      </c>
      <c r="AA1813">
        <f t="shared" si="194"/>
        <v>2.0460943508898012E-6</v>
      </c>
    </row>
    <row r="1814" spans="17:27" x14ac:dyDescent="0.2">
      <c r="Q1814" s="2"/>
      <c r="S1814">
        <v>-7.2400000000000003E-4</v>
      </c>
      <c r="T1814">
        <v>-1.62221E-2</v>
      </c>
      <c r="U1814" s="2"/>
      <c r="V1814">
        <f t="shared" si="195"/>
        <v>2.8777899999999999E-2</v>
      </c>
      <c r="W1814">
        <f t="shared" si="196"/>
        <v>2.9543217544247061E-2</v>
      </c>
      <c r="X1814" s="2">
        <f t="shared" si="197"/>
        <v>1.4771608772123532E-2</v>
      </c>
      <c r="Y1814" s="2">
        <f t="shared" si="198"/>
        <v>1.4771608772123527E-2</v>
      </c>
      <c r="Z1814">
        <f t="shared" si="199"/>
        <v>7.6531754424706208E-4</v>
      </c>
      <c r="AA1814">
        <f t="shared" si="194"/>
        <v>5.857109435323538E-7</v>
      </c>
    </row>
    <row r="1815" spans="17:27" x14ac:dyDescent="0.2">
      <c r="Q1815" s="2"/>
      <c r="S1815">
        <v>-7.2300000000000001E-4</v>
      </c>
      <c r="T1815">
        <v>-1.5978200000000001E-2</v>
      </c>
      <c r="U1815" s="2"/>
      <c r="V1815">
        <f t="shared" si="195"/>
        <v>2.9021799999999997E-2</v>
      </c>
      <c r="W1815">
        <f t="shared" si="196"/>
        <v>2.9543217544247061E-2</v>
      </c>
      <c r="X1815" s="2">
        <f t="shared" si="197"/>
        <v>1.4771608772123532E-2</v>
      </c>
      <c r="Y1815" s="2">
        <f t="shared" si="198"/>
        <v>1.4771608772123527E-2</v>
      </c>
      <c r="Z1815">
        <f t="shared" si="199"/>
        <v>5.214175442470638E-4</v>
      </c>
      <c r="AA1815">
        <f t="shared" si="194"/>
        <v>2.7187625544863872E-7</v>
      </c>
    </row>
    <row r="1816" spans="17:27" x14ac:dyDescent="0.2">
      <c r="Q1816" s="2"/>
      <c r="S1816">
        <v>-7.2199999999999999E-4</v>
      </c>
      <c r="T1816">
        <v>-1.5650500000000001E-2</v>
      </c>
      <c r="U1816" s="2"/>
      <c r="V1816">
        <f t="shared" si="195"/>
        <v>2.9349499999999997E-2</v>
      </c>
      <c r="W1816">
        <f t="shared" si="196"/>
        <v>2.9543217544247061E-2</v>
      </c>
      <c r="X1816" s="2">
        <f t="shared" si="197"/>
        <v>1.4771608772123532E-2</v>
      </c>
      <c r="Y1816" s="2">
        <f t="shared" si="198"/>
        <v>1.4771608772123527E-2</v>
      </c>
      <c r="Z1816">
        <f t="shared" si="199"/>
        <v>1.9371754424706358E-4</v>
      </c>
      <c r="AA1816">
        <f t="shared" si="194"/>
        <v>3.7526486949113034E-8</v>
      </c>
    </row>
    <row r="1817" spans="17:27" x14ac:dyDescent="0.2">
      <c r="Q1817" s="2"/>
      <c r="S1817">
        <v>-7.2099999999999996E-4</v>
      </c>
      <c r="T1817">
        <v>-1.55944E-2</v>
      </c>
      <c r="U1817" s="2"/>
      <c r="V1817">
        <f t="shared" si="195"/>
        <v>2.9405599999999997E-2</v>
      </c>
      <c r="W1817">
        <f t="shared" si="196"/>
        <v>2.9543217544247061E-2</v>
      </c>
      <c r="X1817" s="2">
        <f t="shared" si="197"/>
        <v>1.4771608772123532E-2</v>
      </c>
      <c r="Y1817" s="2">
        <f t="shared" si="198"/>
        <v>1.4771608772123527E-2</v>
      </c>
      <c r="Z1817">
        <f t="shared" si="199"/>
        <v>1.3761754424706368E-4</v>
      </c>
      <c r="AA1817">
        <f t="shared" si="194"/>
        <v>1.8938588484592531E-8</v>
      </c>
    </row>
    <row r="1818" spans="17:27" x14ac:dyDescent="0.2">
      <c r="Q1818" s="2"/>
      <c r="S1818">
        <v>-7.2000000000000005E-4</v>
      </c>
      <c r="T1818">
        <v>-1.5062799999999999E-2</v>
      </c>
      <c r="U1818" s="2"/>
      <c r="V1818">
        <f t="shared" si="195"/>
        <v>2.9937199999999997E-2</v>
      </c>
      <c r="W1818">
        <f t="shared" si="196"/>
        <v>2.9543217544247061E-2</v>
      </c>
      <c r="X1818" s="2">
        <f t="shared" si="197"/>
        <v>1.4771608772123532E-2</v>
      </c>
      <c r="Y1818" s="2">
        <f t="shared" si="198"/>
        <v>1.4771608772123527E-2</v>
      </c>
      <c r="Z1818">
        <f t="shared" si="199"/>
        <v>-3.9398245575293644E-4</v>
      </c>
      <c r="AA1818">
        <f t="shared" si="194"/>
        <v>1.5522217544111452E-7</v>
      </c>
    </row>
    <row r="1819" spans="17:27" x14ac:dyDescent="0.2">
      <c r="Q1819" s="2"/>
      <c r="S1819">
        <v>-7.1900000000000002E-4</v>
      </c>
      <c r="T1819">
        <v>-1.45538E-2</v>
      </c>
      <c r="U1819" s="2"/>
      <c r="V1819">
        <f t="shared" si="195"/>
        <v>3.04462E-2</v>
      </c>
      <c r="W1819">
        <f t="shared" si="196"/>
        <v>2.9543217544247061E-2</v>
      </c>
      <c r="X1819" s="2">
        <f t="shared" si="197"/>
        <v>1.4771608772123532E-2</v>
      </c>
      <c r="Y1819" s="2">
        <f t="shared" si="198"/>
        <v>1.4771608772123527E-2</v>
      </c>
      <c r="Z1819">
        <f t="shared" si="199"/>
        <v>-9.0298245575293895E-4</v>
      </c>
      <c r="AA1819">
        <f t="shared" si="194"/>
        <v>8.1537731539760832E-7</v>
      </c>
    </row>
    <row r="1820" spans="17:27" x14ac:dyDescent="0.2">
      <c r="Q1820" s="2"/>
      <c r="S1820">
        <v>-7.18E-4</v>
      </c>
      <c r="T1820">
        <v>-1.44292E-2</v>
      </c>
      <c r="U1820" s="2"/>
      <c r="V1820">
        <f t="shared" si="195"/>
        <v>3.0570799999999999E-2</v>
      </c>
      <c r="W1820">
        <f t="shared" si="196"/>
        <v>2.9543217544247061E-2</v>
      </c>
      <c r="X1820" s="2">
        <f t="shared" si="197"/>
        <v>1.4771608772123532E-2</v>
      </c>
      <c r="Y1820" s="2">
        <f t="shared" si="198"/>
        <v>1.4771608772123527E-2</v>
      </c>
      <c r="Z1820">
        <f t="shared" si="199"/>
        <v>-1.027582455752938E-3</v>
      </c>
      <c r="AA1820">
        <f t="shared" si="194"/>
        <v>1.0559257033712387E-6</v>
      </c>
    </row>
    <row r="1821" spans="17:27" x14ac:dyDescent="0.2">
      <c r="Q1821" s="2"/>
      <c r="S1821">
        <v>-7.1699999999999997E-4</v>
      </c>
      <c r="T1821">
        <v>-1.49137E-2</v>
      </c>
      <c r="U1821" s="2"/>
      <c r="V1821">
        <f t="shared" si="195"/>
        <v>3.0086299999999996E-2</v>
      </c>
      <c r="W1821">
        <f t="shared" si="196"/>
        <v>2.9543217544247061E-2</v>
      </c>
      <c r="X1821" s="2">
        <f t="shared" si="197"/>
        <v>1.4771608772123532E-2</v>
      </c>
      <c r="Y1821" s="2">
        <f t="shared" si="198"/>
        <v>1.4771608772123527E-2</v>
      </c>
      <c r="Z1821">
        <f t="shared" si="199"/>
        <v>-5.4308245575293568E-4</v>
      </c>
      <c r="AA1821">
        <f t="shared" si="194"/>
        <v>2.9493855374663933E-7</v>
      </c>
    </row>
    <row r="1822" spans="17:27" x14ac:dyDescent="0.2">
      <c r="Q1822" s="2"/>
      <c r="S1822">
        <v>-7.1599999999999995E-4</v>
      </c>
      <c r="T1822">
        <v>-1.55531E-2</v>
      </c>
      <c r="U1822" s="2"/>
      <c r="V1822">
        <f t="shared" si="195"/>
        <v>2.9446899999999998E-2</v>
      </c>
      <c r="W1822">
        <f t="shared" si="196"/>
        <v>2.9543217544247061E-2</v>
      </c>
      <c r="X1822" s="2">
        <f t="shared" si="197"/>
        <v>1.4771608772123532E-2</v>
      </c>
      <c r="Y1822" s="2">
        <f t="shared" si="198"/>
        <v>1.4771608772123527E-2</v>
      </c>
      <c r="Z1822">
        <f t="shared" si="199"/>
        <v>9.6317544247062625E-5</v>
      </c>
      <c r="AA1822">
        <f t="shared" si="194"/>
        <v>9.2770693297848663E-9</v>
      </c>
    </row>
    <row r="1823" spans="17:27" x14ac:dyDescent="0.2">
      <c r="Q1823" s="2"/>
      <c r="S1823">
        <v>-7.1500000000000003E-4</v>
      </c>
      <c r="T1823">
        <v>-1.5542800000000001E-2</v>
      </c>
      <c r="U1823" s="2"/>
      <c r="V1823">
        <f t="shared" si="195"/>
        <v>2.9457199999999996E-2</v>
      </c>
      <c r="W1823">
        <f t="shared" si="196"/>
        <v>2.9543217544247061E-2</v>
      </c>
      <c r="X1823" s="2">
        <f t="shared" si="197"/>
        <v>1.4771608772123532E-2</v>
      </c>
      <c r="Y1823" s="2">
        <f t="shared" si="198"/>
        <v>1.4771608772123527E-2</v>
      </c>
      <c r="Z1823">
        <f t="shared" si="199"/>
        <v>8.6017544247064814E-5</v>
      </c>
      <c r="AA1823">
        <f t="shared" si="194"/>
        <v>7.3990179182957534E-9</v>
      </c>
    </row>
    <row r="1824" spans="17:27" x14ac:dyDescent="0.2">
      <c r="Q1824" s="2"/>
      <c r="S1824">
        <v>-7.1400000000000001E-4</v>
      </c>
      <c r="T1824">
        <v>-1.58756E-2</v>
      </c>
      <c r="U1824" s="2"/>
      <c r="V1824">
        <f t="shared" si="195"/>
        <v>2.9124399999999998E-2</v>
      </c>
      <c r="W1824">
        <f t="shared" si="196"/>
        <v>2.9543217544247061E-2</v>
      </c>
      <c r="X1824" s="2">
        <f t="shared" si="197"/>
        <v>1.4771608772123532E-2</v>
      </c>
      <c r="Y1824" s="2">
        <f t="shared" si="198"/>
        <v>1.4771608772123527E-2</v>
      </c>
      <c r="Z1824">
        <f t="shared" si="199"/>
        <v>4.188175442470625E-4</v>
      </c>
      <c r="AA1824">
        <f t="shared" si="194"/>
        <v>1.7540813536914015E-7</v>
      </c>
    </row>
    <row r="1825" spans="17:27" x14ac:dyDescent="0.2">
      <c r="Q1825" s="2"/>
      <c r="S1825">
        <v>-7.1299999999999998E-4</v>
      </c>
      <c r="T1825">
        <v>-1.66672E-2</v>
      </c>
      <c r="U1825" s="2"/>
      <c r="V1825">
        <f t="shared" si="195"/>
        <v>2.8332799999999998E-2</v>
      </c>
      <c r="W1825">
        <f t="shared" si="196"/>
        <v>2.9543217544247061E-2</v>
      </c>
      <c r="X1825" s="2">
        <f t="shared" si="197"/>
        <v>1.4771608772123532E-2</v>
      </c>
      <c r="Y1825" s="2">
        <f t="shared" si="198"/>
        <v>1.4771608772123527E-2</v>
      </c>
      <c r="Z1825">
        <f t="shared" si="199"/>
        <v>1.2104175442470624E-3</v>
      </c>
      <c r="AA1825">
        <f t="shared" si="194"/>
        <v>1.4651106314210894E-6</v>
      </c>
    </row>
    <row r="1826" spans="17:27" x14ac:dyDescent="0.2">
      <c r="Q1826" s="2"/>
      <c r="S1826">
        <v>-7.1199999999999996E-4</v>
      </c>
      <c r="T1826">
        <v>-1.69775E-2</v>
      </c>
      <c r="U1826" s="2"/>
      <c r="V1826">
        <f t="shared" si="195"/>
        <v>2.8022499999999999E-2</v>
      </c>
      <c r="W1826">
        <f t="shared" si="196"/>
        <v>2.9543217544247061E-2</v>
      </c>
      <c r="X1826" s="2">
        <f t="shared" si="197"/>
        <v>1.4771608772123532E-2</v>
      </c>
      <c r="Y1826" s="2">
        <f t="shared" si="198"/>
        <v>1.4771608772123527E-2</v>
      </c>
      <c r="Z1826">
        <f t="shared" si="199"/>
        <v>1.5207175442470619E-3</v>
      </c>
      <c r="AA1826">
        <f t="shared" si="194"/>
        <v>2.3125818493808148E-6</v>
      </c>
    </row>
    <row r="1827" spans="17:27" x14ac:dyDescent="0.2">
      <c r="Q1827" s="2"/>
      <c r="S1827">
        <v>-7.1100000000000004E-4</v>
      </c>
      <c r="T1827">
        <v>-1.6998800000000001E-2</v>
      </c>
      <c r="U1827" s="2"/>
      <c r="V1827">
        <f t="shared" si="195"/>
        <v>2.8001199999999997E-2</v>
      </c>
      <c r="W1827">
        <f t="shared" si="196"/>
        <v>2.9543217544247061E-2</v>
      </c>
      <c r="X1827" s="2">
        <f t="shared" si="197"/>
        <v>1.4771608772123532E-2</v>
      </c>
      <c r="Y1827" s="2">
        <f t="shared" si="198"/>
        <v>1.4771608772123527E-2</v>
      </c>
      <c r="Z1827">
        <f t="shared" si="199"/>
        <v>1.5420175442470638E-3</v>
      </c>
      <c r="AA1827">
        <f t="shared" si="194"/>
        <v>2.3778181067657455E-6</v>
      </c>
    </row>
    <row r="1828" spans="17:27" x14ac:dyDescent="0.2">
      <c r="Q1828" s="2"/>
      <c r="S1828">
        <v>-7.1000000000000002E-4</v>
      </c>
      <c r="T1828">
        <v>-1.6353699999999999E-2</v>
      </c>
      <c r="U1828" s="2"/>
      <c r="V1828">
        <f t="shared" si="195"/>
        <v>2.86463E-2</v>
      </c>
      <c r="W1828">
        <f t="shared" si="196"/>
        <v>2.9543217544247061E-2</v>
      </c>
      <c r="X1828" s="2">
        <f t="shared" si="197"/>
        <v>1.4771608772123532E-2</v>
      </c>
      <c r="Y1828" s="2">
        <f t="shared" si="198"/>
        <v>1.4771608772123527E-2</v>
      </c>
      <c r="Z1828">
        <f t="shared" si="199"/>
        <v>8.9691754424706116E-4</v>
      </c>
      <c r="AA1828">
        <f t="shared" si="194"/>
        <v>8.0446108117817893E-7</v>
      </c>
    </row>
    <row r="1829" spans="17:27" x14ac:dyDescent="0.2">
      <c r="Q1829" s="2"/>
      <c r="S1829">
        <v>-7.0899999999999999E-4</v>
      </c>
      <c r="T1829">
        <v>-1.5570499999999999E-2</v>
      </c>
      <c r="U1829" s="2"/>
      <c r="V1829">
        <f t="shared" si="195"/>
        <v>2.9429499999999997E-2</v>
      </c>
      <c r="W1829">
        <f t="shared" si="196"/>
        <v>2.9543217544247061E-2</v>
      </c>
      <c r="X1829" s="2">
        <f t="shared" si="197"/>
        <v>1.4771608772123532E-2</v>
      </c>
      <c r="Y1829" s="2">
        <f t="shared" si="198"/>
        <v>1.4771608772123527E-2</v>
      </c>
      <c r="Z1829">
        <f t="shared" si="199"/>
        <v>1.1371754424706337E-4</v>
      </c>
      <c r="AA1829">
        <f t="shared" ref="AA1829:AA1892" si="200">Z1829^2</f>
        <v>1.2931679869582815E-8</v>
      </c>
    </row>
    <row r="1830" spans="17:27" x14ac:dyDescent="0.2">
      <c r="Q1830" s="2"/>
      <c r="S1830">
        <v>-7.0799999999999997E-4</v>
      </c>
      <c r="T1830">
        <v>-1.5044099999999999E-2</v>
      </c>
      <c r="U1830" s="2"/>
      <c r="V1830">
        <f t="shared" ref="V1830:V1893" si="201">T1830+$V$35</f>
        <v>2.9955900000000001E-2</v>
      </c>
      <c r="W1830">
        <f t="shared" ref="W1830:W1893" si="202">X1830+Y1830</f>
        <v>2.9543217544247061E-2</v>
      </c>
      <c r="X1830" s="2">
        <f t="shared" ref="X1830:X1893" si="203">$T$6*EXP(-4*LN(2)*((U1830-$T$8)^2)/($T$7^2))+$T$9</f>
        <v>1.4771608772123532E-2</v>
      </c>
      <c r="Y1830" s="2">
        <f t="shared" ref="Y1830:Y1893" si="204">$U$6*EXP(-4*LN(2)*((U1830-$U$8)^2)/($U$7^2))+$U$9</f>
        <v>1.4771608772123527E-2</v>
      </c>
      <c r="Z1830">
        <f t="shared" ref="Z1830:Z1893" si="205">W1830-V1830</f>
        <v>-4.1268245575293988E-4</v>
      </c>
      <c r="AA1830">
        <f t="shared" si="200"/>
        <v>1.7030680928627719E-7</v>
      </c>
    </row>
    <row r="1831" spans="17:27" x14ac:dyDescent="0.2">
      <c r="Q1831" s="2"/>
      <c r="S1831">
        <v>-7.0699999999999995E-4</v>
      </c>
      <c r="T1831">
        <v>-1.5055000000000001E-2</v>
      </c>
      <c r="U1831" s="2"/>
      <c r="V1831">
        <f t="shared" si="201"/>
        <v>2.9944999999999999E-2</v>
      </c>
      <c r="W1831">
        <f t="shared" si="202"/>
        <v>2.9543217544247061E-2</v>
      </c>
      <c r="X1831" s="2">
        <f t="shared" si="203"/>
        <v>1.4771608772123532E-2</v>
      </c>
      <c r="Y1831" s="2">
        <f t="shared" si="204"/>
        <v>1.4771608772123527E-2</v>
      </c>
      <c r="Z1831">
        <f t="shared" si="205"/>
        <v>-4.0178245575293869E-4</v>
      </c>
      <c r="AA1831">
        <f t="shared" si="200"/>
        <v>1.6142914175086214E-7</v>
      </c>
    </row>
    <row r="1832" spans="17:27" x14ac:dyDescent="0.2">
      <c r="Q1832" s="2"/>
      <c r="S1832">
        <v>-7.0600000000000003E-4</v>
      </c>
      <c r="T1832">
        <v>-1.51337E-2</v>
      </c>
      <c r="U1832" s="2"/>
      <c r="V1832">
        <f t="shared" si="201"/>
        <v>2.9866299999999998E-2</v>
      </c>
      <c r="W1832">
        <f t="shared" si="202"/>
        <v>2.9543217544247061E-2</v>
      </c>
      <c r="X1832" s="2">
        <f t="shared" si="203"/>
        <v>1.4771608772123532E-2</v>
      </c>
      <c r="Y1832" s="2">
        <f t="shared" si="204"/>
        <v>1.4771608772123527E-2</v>
      </c>
      <c r="Z1832">
        <f t="shared" si="205"/>
        <v>-3.230824557529377E-4</v>
      </c>
      <c r="AA1832">
        <f t="shared" si="200"/>
        <v>1.0438227321534895E-7</v>
      </c>
    </row>
    <row r="1833" spans="17:27" x14ac:dyDescent="0.2">
      <c r="Q1833" s="2"/>
      <c r="S1833">
        <v>-7.0500000000000001E-4</v>
      </c>
      <c r="T1833">
        <v>-1.47957E-2</v>
      </c>
      <c r="U1833" s="2"/>
      <c r="V1833">
        <f t="shared" si="201"/>
        <v>3.0204299999999996E-2</v>
      </c>
      <c r="W1833">
        <f t="shared" si="202"/>
        <v>2.9543217544247061E-2</v>
      </c>
      <c r="X1833" s="2">
        <f t="shared" si="203"/>
        <v>1.4771608772123532E-2</v>
      </c>
      <c r="Y1833" s="2">
        <f t="shared" si="204"/>
        <v>1.4771608772123527E-2</v>
      </c>
      <c r="Z1833">
        <f t="shared" si="205"/>
        <v>-6.6108245575293573E-4</v>
      </c>
      <c r="AA1833">
        <f t="shared" si="200"/>
        <v>4.370300133043322E-7</v>
      </c>
    </row>
    <row r="1834" spans="17:27" x14ac:dyDescent="0.2">
      <c r="Q1834" s="2"/>
      <c r="S1834">
        <v>-7.0399999999999998E-4</v>
      </c>
      <c r="T1834">
        <v>-1.53215E-2</v>
      </c>
      <c r="U1834" s="2"/>
      <c r="V1834">
        <f t="shared" si="201"/>
        <v>2.9678499999999997E-2</v>
      </c>
      <c r="W1834">
        <f t="shared" si="202"/>
        <v>2.9543217544247061E-2</v>
      </c>
      <c r="X1834" s="2">
        <f t="shared" si="203"/>
        <v>1.4771608772123532E-2</v>
      </c>
      <c r="Y1834" s="2">
        <f t="shared" si="204"/>
        <v>1.4771608772123527E-2</v>
      </c>
      <c r="Z1834">
        <f t="shared" si="205"/>
        <v>-1.3528245575293585E-4</v>
      </c>
      <c r="AA1834">
        <f t="shared" si="200"/>
        <v>1.8301342834545047E-8</v>
      </c>
    </row>
    <row r="1835" spans="17:27" x14ac:dyDescent="0.2">
      <c r="Q1835" s="2"/>
      <c r="S1835">
        <v>-7.0299999999999996E-4</v>
      </c>
      <c r="T1835">
        <v>-1.6033100000000002E-2</v>
      </c>
      <c r="U1835" s="2"/>
      <c r="V1835">
        <f t="shared" si="201"/>
        <v>2.8966899999999997E-2</v>
      </c>
      <c r="W1835">
        <f t="shared" si="202"/>
        <v>2.9543217544247061E-2</v>
      </c>
      <c r="X1835" s="2">
        <f t="shared" si="203"/>
        <v>1.4771608772123532E-2</v>
      </c>
      <c r="Y1835" s="2">
        <f t="shared" si="204"/>
        <v>1.4771608772123527E-2</v>
      </c>
      <c r="Z1835">
        <f t="shared" si="205"/>
        <v>5.7631754424706388E-4</v>
      </c>
      <c r="AA1835">
        <f t="shared" si="200"/>
        <v>3.3214191180696644E-7</v>
      </c>
    </row>
    <row r="1836" spans="17:27" x14ac:dyDescent="0.2">
      <c r="Q1836" s="2"/>
      <c r="S1836">
        <v>-7.0200000000000004E-4</v>
      </c>
      <c r="T1836">
        <v>-1.6408499999999999E-2</v>
      </c>
      <c r="U1836" s="2"/>
      <c r="V1836">
        <f t="shared" si="201"/>
        <v>2.8591499999999999E-2</v>
      </c>
      <c r="W1836">
        <f t="shared" si="202"/>
        <v>2.9543217544247061E-2</v>
      </c>
      <c r="X1836" s="2">
        <f t="shared" si="203"/>
        <v>1.4771608772123532E-2</v>
      </c>
      <c r="Y1836" s="2">
        <f t="shared" si="204"/>
        <v>1.4771608772123527E-2</v>
      </c>
      <c r="Z1836">
        <f t="shared" si="205"/>
        <v>9.5171754424706184E-4</v>
      </c>
      <c r="AA1836">
        <f t="shared" si="200"/>
        <v>9.0576628402765812E-7</v>
      </c>
    </row>
    <row r="1837" spans="17:27" x14ac:dyDescent="0.2">
      <c r="Q1837" s="2"/>
      <c r="S1837">
        <v>-7.0100000000000002E-4</v>
      </c>
      <c r="T1837">
        <v>-1.6105299999999999E-2</v>
      </c>
      <c r="U1837" s="2"/>
      <c r="V1837">
        <f t="shared" si="201"/>
        <v>2.8894699999999999E-2</v>
      </c>
      <c r="W1837">
        <f t="shared" si="202"/>
        <v>2.9543217544247061E-2</v>
      </c>
      <c r="X1837" s="2">
        <f t="shared" si="203"/>
        <v>1.4771608772123532E-2</v>
      </c>
      <c r="Y1837" s="2">
        <f t="shared" si="204"/>
        <v>1.4771608772123527E-2</v>
      </c>
      <c r="Z1837">
        <f t="shared" si="205"/>
        <v>6.4851754424706184E-4</v>
      </c>
      <c r="AA1837">
        <f t="shared" si="200"/>
        <v>4.2057500519623981E-7</v>
      </c>
    </row>
    <row r="1838" spans="17:27" x14ac:dyDescent="0.2">
      <c r="Q1838" s="2"/>
      <c r="S1838">
        <v>-6.9999999999999999E-4</v>
      </c>
      <c r="T1838">
        <v>-1.5425299999999999E-2</v>
      </c>
      <c r="U1838" s="2"/>
      <c r="V1838">
        <f t="shared" si="201"/>
        <v>2.9574699999999999E-2</v>
      </c>
      <c r="W1838">
        <f t="shared" si="202"/>
        <v>2.9543217544247061E-2</v>
      </c>
      <c r="X1838" s="2">
        <f t="shared" si="203"/>
        <v>1.4771608772123532E-2</v>
      </c>
      <c r="Y1838" s="2">
        <f t="shared" si="204"/>
        <v>1.4771608772123527E-2</v>
      </c>
      <c r="Z1838">
        <f t="shared" si="205"/>
        <v>-3.1482455752938204E-5</v>
      </c>
      <c r="AA1838">
        <f t="shared" si="200"/>
        <v>9.9114502023571192E-10</v>
      </c>
    </row>
    <row r="1839" spans="17:27" x14ac:dyDescent="0.2">
      <c r="Q1839" s="2"/>
      <c r="S1839">
        <v>-6.9899999999999997E-4</v>
      </c>
      <c r="T1839">
        <v>-1.50679E-2</v>
      </c>
      <c r="U1839" s="2"/>
      <c r="V1839">
        <f t="shared" si="201"/>
        <v>2.9932099999999996E-2</v>
      </c>
      <c r="W1839">
        <f t="shared" si="202"/>
        <v>2.9543217544247061E-2</v>
      </c>
      <c r="X1839" s="2">
        <f t="shared" si="203"/>
        <v>1.4771608772123532E-2</v>
      </c>
      <c r="Y1839" s="2">
        <f t="shared" si="204"/>
        <v>1.4771608772123527E-2</v>
      </c>
      <c r="Z1839">
        <f t="shared" si="205"/>
        <v>-3.8888245575293551E-4</v>
      </c>
      <c r="AA1839">
        <f t="shared" si="200"/>
        <v>1.5122956439243385E-7</v>
      </c>
    </row>
    <row r="1840" spans="17:27" x14ac:dyDescent="0.2">
      <c r="Q1840" s="2"/>
      <c r="S1840">
        <v>-6.9800000000000005E-4</v>
      </c>
      <c r="T1840">
        <v>-1.53802E-2</v>
      </c>
      <c r="U1840" s="2"/>
      <c r="V1840">
        <f t="shared" si="201"/>
        <v>2.9619799999999998E-2</v>
      </c>
      <c r="W1840">
        <f t="shared" si="202"/>
        <v>2.9543217544247061E-2</v>
      </c>
      <c r="X1840" s="2">
        <f t="shared" si="203"/>
        <v>1.4771608772123532E-2</v>
      </c>
      <c r="Y1840" s="2">
        <f t="shared" si="204"/>
        <v>1.4771608772123527E-2</v>
      </c>
      <c r="Z1840">
        <f t="shared" si="205"/>
        <v>-7.6582455752937512E-5</v>
      </c>
      <c r="AA1840">
        <f t="shared" si="200"/>
        <v>5.8648725291506321E-9</v>
      </c>
    </row>
    <row r="1841" spans="17:27" x14ac:dyDescent="0.2">
      <c r="Q1841" s="2"/>
      <c r="S1841">
        <v>-6.9700000000000003E-4</v>
      </c>
      <c r="T1841">
        <v>-1.5958900000000002E-2</v>
      </c>
      <c r="U1841" s="2"/>
      <c r="V1841">
        <f t="shared" si="201"/>
        <v>2.9041099999999997E-2</v>
      </c>
      <c r="W1841">
        <f t="shared" si="202"/>
        <v>2.9543217544247061E-2</v>
      </c>
      <c r="X1841" s="2">
        <f t="shared" si="203"/>
        <v>1.4771608772123532E-2</v>
      </c>
      <c r="Y1841" s="2">
        <f t="shared" si="204"/>
        <v>1.4771608772123527E-2</v>
      </c>
      <c r="Z1841">
        <f t="shared" si="205"/>
        <v>5.0211754424706392E-4</v>
      </c>
      <c r="AA1841">
        <f t="shared" si="200"/>
        <v>2.5212202824070221E-7</v>
      </c>
    </row>
    <row r="1842" spans="17:27" x14ac:dyDescent="0.2">
      <c r="Q1842" s="2"/>
      <c r="S1842">
        <v>-6.96E-4</v>
      </c>
      <c r="T1842">
        <v>-1.59563E-2</v>
      </c>
      <c r="U1842" s="2"/>
      <c r="V1842">
        <f t="shared" si="201"/>
        <v>2.9043699999999999E-2</v>
      </c>
      <c r="W1842">
        <f t="shared" si="202"/>
        <v>2.9543217544247061E-2</v>
      </c>
      <c r="X1842" s="2">
        <f t="shared" si="203"/>
        <v>1.4771608772123532E-2</v>
      </c>
      <c r="Y1842" s="2">
        <f t="shared" si="204"/>
        <v>1.4771608772123527E-2</v>
      </c>
      <c r="Z1842">
        <f t="shared" si="205"/>
        <v>4.9951754424706202E-4</v>
      </c>
      <c r="AA1842">
        <f t="shared" si="200"/>
        <v>2.4951777701061556E-7</v>
      </c>
    </row>
    <row r="1843" spans="17:27" x14ac:dyDescent="0.2">
      <c r="Q1843" s="2"/>
      <c r="S1843">
        <v>-6.9499999999999998E-4</v>
      </c>
      <c r="T1843">
        <v>-1.6063399999999999E-2</v>
      </c>
      <c r="U1843" s="2"/>
      <c r="V1843">
        <f t="shared" si="201"/>
        <v>2.89366E-2</v>
      </c>
      <c r="W1843">
        <f t="shared" si="202"/>
        <v>2.9543217544247061E-2</v>
      </c>
      <c r="X1843" s="2">
        <f t="shared" si="203"/>
        <v>1.4771608772123532E-2</v>
      </c>
      <c r="Y1843" s="2">
        <f t="shared" si="204"/>
        <v>1.4771608772123527E-2</v>
      </c>
      <c r="Z1843">
        <f t="shared" si="205"/>
        <v>6.0661754424706088E-4</v>
      </c>
      <c r="AA1843">
        <f t="shared" si="200"/>
        <v>3.6798484498833486E-7</v>
      </c>
    </row>
    <row r="1844" spans="17:27" x14ac:dyDescent="0.2">
      <c r="Q1844" s="2"/>
      <c r="S1844">
        <v>-6.9399999999999996E-4</v>
      </c>
      <c r="T1844">
        <v>-1.6360099999999999E-2</v>
      </c>
      <c r="U1844" s="2"/>
      <c r="V1844">
        <f t="shared" si="201"/>
        <v>2.8639899999999999E-2</v>
      </c>
      <c r="W1844">
        <f t="shared" si="202"/>
        <v>2.9543217544247061E-2</v>
      </c>
      <c r="X1844" s="2">
        <f t="shared" si="203"/>
        <v>1.4771608772123532E-2</v>
      </c>
      <c r="Y1844" s="2">
        <f t="shared" si="204"/>
        <v>1.4771608772123527E-2</v>
      </c>
      <c r="Z1844">
        <f t="shared" si="205"/>
        <v>9.0331754424706132E-4</v>
      </c>
      <c r="AA1844">
        <f t="shared" si="200"/>
        <v>8.1598258574454158E-7</v>
      </c>
    </row>
    <row r="1845" spans="17:27" x14ac:dyDescent="0.2">
      <c r="Q1845" s="2"/>
      <c r="S1845">
        <v>-6.9300000000000004E-4</v>
      </c>
      <c r="T1845">
        <v>-1.6688499999999998E-2</v>
      </c>
      <c r="U1845" s="2"/>
      <c r="V1845">
        <f t="shared" si="201"/>
        <v>2.83115E-2</v>
      </c>
      <c r="W1845">
        <f t="shared" si="202"/>
        <v>2.9543217544247061E-2</v>
      </c>
      <c r="X1845" s="2">
        <f t="shared" si="203"/>
        <v>1.4771608772123532E-2</v>
      </c>
      <c r="Y1845" s="2">
        <f t="shared" si="204"/>
        <v>1.4771608772123527E-2</v>
      </c>
      <c r="Z1845">
        <f t="shared" si="205"/>
        <v>1.2317175442470608E-3</v>
      </c>
      <c r="AA1845">
        <f t="shared" si="200"/>
        <v>1.5171281088060102E-6</v>
      </c>
    </row>
    <row r="1846" spans="17:27" x14ac:dyDescent="0.2">
      <c r="Q1846" s="2"/>
      <c r="S1846">
        <v>-6.9200000000000002E-4</v>
      </c>
      <c r="T1846">
        <v>-1.6558199999999999E-2</v>
      </c>
      <c r="U1846" s="2"/>
      <c r="V1846">
        <f t="shared" si="201"/>
        <v>2.84418E-2</v>
      </c>
      <c r="W1846">
        <f t="shared" si="202"/>
        <v>2.9543217544247061E-2</v>
      </c>
      <c r="X1846" s="2">
        <f t="shared" si="203"/>
        <v>1.4771608772123532E-2</v>
      </c>
      <c r="Y1846" s="2">
        <f t="shared" si="204"/>
        <v>1.4771608772123527E-2</v>
      </c>
      <c r="Z1846">
        <f t="shared" si="205"/>
        <v>1.101417544247061E-3</v>
      </c>
      <c r="AA1846">
        <f t="shared" si="200"/>
        <v>1.2131206067752264E-6</v>
      </c>
    </row>
    <row r="1847" spans="17:27" x14ac:dyDescent="0.2">
      <c r="Q1847" s="2"/>
      <c r="S1847">
        <v>-6.9099999999999999E-4</v>
      </c>
      <c r="T1847">
        <v>-1.64253E-2</v>
      </c>
      <c r="U1847" s="2"/>
      <c r="V1847">
        <f t="shared" si="201"/>
        <v>2.8574699999999998E-2</v>
      </c>
      <c r="W1847">
        <f t="shared" si="202"/>
        <v>2.9543217544247061E-2</v>
      </c>
      <c r="X1847" s="2">
        <f t="shared" si="203"/>
        <v>1.4771608772123532E-2</v>
      </c>
      <c r="Y1847" s="2">
        <f t="shared" si="204"/>
        <v>1.4771608772123527E-2</v>
      </c>
      <c r="Z1847">
        <f t="shared" si="205"/>
        <v>9.6851754424706268E-4</v>
      </c>
      <c r="AA1847">
        <f t="shared" si="200"/>
        <v>9.3802623351436101E-7</v>
      </c>
    </row>
    <row r="1848" spans="17:27" x14ac:dyDescent="0.2">
      <c r="Q1848" s="2"/>
      <c r="S1848">
        <v>-6.8999999999999997E-4</v>
      </c>
      <c r="T1848">
        <v>-1.5947300000000001E-2</v>
      </c>
      <c r="U1848" s="2"/>
      <c r="V1848">
        <f t="shared" si="201"/>
        <v>2.9052699999999997E-2</v>
      </c>
      <c r="W1848">
        <f t="shared" si="202"/>
        <v>2.9543217544247061E-2</v>
      </c>
      <c r="X1848" s="2">
        <f t="shared" si="203"/>
        <v>1.4771608772123532E-2</v>
      </c>
      <c r="Y1848" s="2">
        <f t="shared" si="204"/>
        <v>1.4771608772123527E-2</v>
      </c>
      <c r="Z1848">
        <f t="shared" si="205"/>
        <v>4.9051754424706343E-4</v>
      </c>
      <c r="AA1848">
        <f t="shared" si="200"/>
        <v>2.4060746121416983E-7</v>
      </c>
    </row>
    <row r="1849" spans="17:27" x14ac:dyDescent="0.2">
      <c r="Q1849" s="2"/>
      <c r="S1849">
        <v>-6.8900000000000005E-4</v>
      </c>
      <c r="T1849">
        <v>-1.49976E-2</v>
      </c>
      <c r="U1849" s="2"/>
      <c r="V1849">
        <f t="shared" si="201"/>
        <v>3.0002399999999999E-2</v>
      </c>
      <c r="W1849">
        <f t="shared" si="202"/>
        <v>2.9543217544247061E-2</v>
      </c>
      <c r="X1849" s="2">
        <f t="shared" si="203"/>
        <v>1.4771608772123532E-2</v>
      </c>
      <c r="Y1849" s="2">
        <f t="shared" si="204"/>
        <v>1.4771608772123527E-2</v>
      </c>
      <c r="Z1849">
        <f t="shared" si="205"/>
        <v>-4.5918245575293781E-4</v>
      </c>
      <c r="AA1849">
        <f t="shared" si="200"/>
        <v>2.1084852767129869E-7</v>
      </c>
    </row>
    <row r="1850" spans="17:27" x14ac:dyDescent="0.2">
      <c r="Q1850" s="2"/>
      <c r="S1850">
        <v>-6.8800000000000003E-4</v>
      </c>
      <c r="T1850">
        <v>-1.5202800000000001E-2</v>
      </c>
      <c r="U1850" s="2"/>
      <c r="V1850">
        <f t="shared" si="201"/>
        <v>2.9797199999999996E-2</v>
      </c>
      <c r="W1850">
        <f t="shared" si="202"/>
        <v>2.9543217544247061E-2</v>
      </c>
      <c r="X1850" s="2">
        <f t="shared" si="203"/>
        <v>1.4771608772123532E-2</v>
      </c>
      <c r="Y1850" s="2">
        <f t="shared" si="204"/>
        <v>1.4771608772123527E-2</v>
      </c>
      <c r="Z1850">
        <f t="shared" si="205"/>
        <v>-2.5398245575293521E-4</v>
      </c>
      <c r="AA1850">
        <f t="shared" si="200"/>
        <v>6.4507087830291693E-8</v>
      </c>
    </row>
    <row r="1851" spans="17:27" x14ac:dyDescent="0.2">
      <c r="Q1851" s="2"/>
      <c r="S1851">
        <v>-6.87E-4</v>
      </c>
      <c r="T1851">
        <v>-1.5526E-2</v>
      </c>
      <c r="U1851" s="2"/>
      <c r="V1851">
        <f t="shared" si="201"/>
        <v>2.9474E-2</v>
      </c>
      <c r="W1851">
        <f t="shared" si="202"/>
        <v>2.9543217544247061E-2</v>
      </c>
      <c r="X1851" s="2">
        <f t="shared" si="203"/>
        <v>1.4771608772123532E-2</v>
      </c>
      <c r="Y1851" s="2">
        <f t="shared" si="204"/>
        <v>1.4771608772123527E-2</v>
      </c>
      <c r="Z1851">
        <f t="shared" si="205"/>
        <v>6.9217544247060503E-5</v>
      </c>
      <c r="AA1851">
        <f t="shared" si="200"/>
        <v>4.7910684315937788E-9</v>
      </c>
    </row>
    <row r="1852" spans="17:27" x14ac:dyDescent="0.2">
      <c r="Q1852" s="2"/>
      <c r="S1852">
        <v>-6.8599999999999998E-4</v>
      </c>
      <c r="T1852">
        <v>-1.55776E-2</v>
      </c>
      <c r="U1852" s="2"/>
      <c r="V1852">
        <f t="shared" si="201"/>
        <v>2.9422399999999998E-2</v>
      </c>
      <c r="W1852">
        <f t="shared" si="202"/>
        <v>2.9543217544247061E-2</v>
      </c>
      <c r="X1852" s="2">
        <f t="shared" si="203"/>
        <v>1.4771608772123532E-2</v>
      </c>
      <c r="Y1852" s="2">
        <f t="shared" si="204"/>
        <v>1.4771608772123527E-2</v>
      </c>
      <c r="Z1852">
        <f t="shared" si="205"/>
        <v>1.2081754424706284E-4</v>
      </c>
      <c r="AA1852">
        <f t="shared" si="200"/>
        <v>1.4596878997890987E-8</v>
      </c>
    </row>
    <row r="1853" spans="17:27" x14ac:dyDescent="0.2">
      <c r="Q1853" s="2"/>
      <c r="S1853">
        <v>-6.8499999999999995E-4</v>
      </c>
      <c r="T1853">
        <v>-1.55195E-2</v>
      </c>
      <c r="U1853" s="2"/>
      <c r="V1853">
        <f t="shared" si="201"/>
        <v>2.94805E-2</v>
      </c>
      <c r="W1853">
        <f t="shared" si="202"/>
        <v>2.9543217544247061E-2</v>
      </c>
      <c r="X1853" s="2">
        <f t="shared" si="203"/>
        <v>1.4771608772123532E-2</v>
      </c>
      <c r="Y1853" s="2">
        <f t="shared" si="204"/>
        <v>1.4771608772123527E-2</v>
      </c>
      <c r="Z1853">
        <f t="shared" si="205"/>
        <v>6.2717544247060941E-5</v>
      </c>
      <c r="AA1853">
        <f t="shared" si="200"/>
        <v>3.933490356382047E-9</v>
      </c>
    </row>
    <row r="1854" spans="17:27" x14ac:dyDescent="0.2">
      <c r="Q1854" s="2"/>
      <c r="S1854">
        <v>-6.8400000000000004E-4</v>
      </c>
      <c r="T1854">
        <v>-1.59369E-2</v>
      </c>
      <c r="U1854" s="2"/>
      <c r="V1854">
        <f t="shared" si="201"/>
        <v>2.9063099999999998E-2</v>
      </c>
      <c r="W1854">
        <f t="shared" si="202"/>
        <v>2.9543217544247061E-2</v>
      </c>
      <c r="X1854" s="2">
        <f t="shared" si="203"/>
        <v>1.4771608772123532E-2</v>
      </c>
      <c r="Y1854" s="2">
        <f t="shared" si="204"/>
        <v>1.4771608772123527E-2</v>
      </c>
      <c r="Z1854">
        <f t="shared" si="205"/>
        <v>4.8011754424706274E-4</v>
      </c>
      <c r="AA1854">
        <f t="shared" si="200"/>
        <v>2.3051285629383025E-7</v>
      </c>
    </row>
    <row r="1855" spans="17:27" x14ac:dyDescent="0.2">
      <c r="Q1855" s="2"/>
      <c r="S1855">
        <v>-6.8300000000000001E-4</v>
      </c>
      <c r="T1855">
        <v>-1.6589199999999998E-2</v>
      </c>
      <c r="U1855" s="2"/>
      <c r="V1855">
        <f t="shared" si="201"/>
        <v>2.84108E-2</v>
      </c>
      <c r="W1855">
        <f t="shared" si="202"/>
        <v>2.9543217544247061E-2</v>
      </c>
      <c r="X1855" s="2">
        <f t="shared" si="203"/>
        <v>1.4771608772123532E-2</v>
      </c>
      <c r="Y1855" s="2">
        <f t="shared" si="204"/>
        <v>1.4771608772123527E-2</v>
      </c>
      <c r="Z1855">
        <f t="shared" si="205"/>
        <v>1.1324175442470608E-3</v>
      </c>
      <c r="AA1855">
        <f t="shared" si="200"/>
        <v>1.2823694945185439E-6</v>
      </c>
    </row>
    <row r="1856" spans="17:27" x14ac:dyDescent="0.2">
      <c r="Q1856" s="2"/>
      <c r="S1856">
        <v>-6.8199999999999999E-4</v>
      </c>
      <c r="T1856">
        <v>-1.65743E-2</v>
      </c>
      <c r="U1856" s="2"/>
      <c r="V1856">
        <f t="shared" si="201"/>
        <v>2.8425699999999998E-2</v>
      </c>
      <c r="W1856">
        <f t="shared" si="202"/>
        <v>2.9543217544247061E-2</v>
      </c>
      <c r="X1856" s="2">
        <f t="shared" si="203"/>
        <v>1.4771608772123532E-2</v>
      </c>
      <c r="Y1856" s="2">
        <f t="shared" si="204"/>
        <v>1.4771608772123527E-2</v>
      </c>
      <c r="Z1856">
        <f t="shared" si="205"/>
        <v>1.1175175442470625E-3</v>
      </c>
      <c r="AA1856">
        <f t="shared" si="200"/>
        <v>1.2488454616999853E-6</v>
      </c>
    </row>
    <row r="1857" spans="17:27" x14ac:dyDescent="0.2">
      <c r="Q1857" s="2"/>
      <c r="S1857">
        <v>-6.8099999999999996E-4</v>
      </c>
      <c r="T1857">
        <v>-1.5786600000000001E-2</v>
      </c>
      <c r="U1857" s="2"/>
      <c r="V1857">
        <f t="shared" si="201"/>
        <v>2.9213399999999997E-2</v>
      </c>
      <c r="W1857">
        <f t="shared" si="202"/>
        <v>2.9543217544247061E-2</v>
      </c>
      <c r="X1857" s="2">
        <f t="shared" si="203"/>
        <v>1.4771608772123532E-2</v>
      </c>
      <c r="Y1857" s="2">
        <f t="shared" si="204"/>
        <v>1.4771608772123527E-2</v>
      </c>
      <c r="Z1857">
        <f t="shared" si="205"/>
        <v>3.2981754424706369E-4</v>
      </c>
      <c r="AA1857">
        <f t="shared" si="200"/>
        <v>1.0877961249316382E-7</v>
      </c>
    </row>
    <row r="1858" spans="17:27" x14ac:dyDescent="0.2">
      <c r="Q1858" s="2"/>
      <c r="S1858">
        <v>-6.8000000000000005E-4</v>
      </c>
      <c r="T1858">
        <v>-1.54144E-2</v>
      </c>
      <c r="U1858" s="2"/>
      <c r="V1858">
        <f t="shared" si="201"/>
        <v>2.9585599999999997E-2</v>
      </c>
      <c r="W1858">
        <f t="shared" si="202"/>
        <v>2.9543217544247061E-2</v>
      </c>
      <c r="X1858" s="2">
        <f t="shared" si="203"/>
        <v>1.4771608772123532E-2</v>
      </c>
      <c r="Y1858" s="2">
        <f t="shared" si="204"/>
        <v>1.4771608772123527E-2</v>
      </c>
      <c r="Z1858">
        <f t="shared" si="205"/>
        <v>-4.2382455752935921E-5</v>
      </c>
      <c r="AA1858">
        <f t="shared" si="200"/>
        <v>1.7962725556495712E-9</v>
      </c>
    </row>
    <row r="1859" spans="17:27" x14ac:dyDescent="0.2">
      <c r="Q1859" s="2"/>
      <c r="S1859">
        <v>-6.7900000000000002E-4</v>
      </c>
      <c r="T1859">
        <v>-1.53311E-2</v>
      </c>
      <c r="U1859" s="2"/>
      <c r="V1859">
        <f t="shared" si="201"/>
        <v>2.9668899999999998E-2</v>
      </c>
      <c r="W1859">
        <f t="shared" si="202"/>
        <v>2.9543217544247061E-2</v>
      </c>
      <c r="X1859" s="2">
        <f t="shared" si="203"/>
        <v>1.4771608772123532E-2</v>
      </c>
      <c r="Y1859" s="2">
        <f t="shared" si="204"/>
        <v>1.4771608772123527E-2</v>
      </c>
      <c r="Z1859">
        <f t="shared" si="205"/>
        <v>-1.2568245575293735E-4</v>
      </c>
      <c r="AA1859">
        <f t="shared" si="200"/>
        <v>1.5796079684089054E-8</v>
      </c>
    </row>
    <row r="1860" spans="17:27" x14ac:dyDescent="0.2">
      <c r="Q1860" s="2"/>
      <c r="S1860">
        <v>-6.78E-4</v>
      </c>
      <c r="T1860">
        <v>-1.6033100000000002E-2</v>
      </c>
      <c r="U1860" s="2"/>
      <c r="V1860">
        <f t="shared" si="201"/>
        <v>2.8966899999999997E-2</v>
      </c>
      <c r="W1860">
        <f t="shared" si="202"/>
        <v>2.9543217544247061E-2</v>
      </c>
      <c r="X1860" s="2">
        <f t="shared" si="203"/>
        <v>1.4771608772123532E-2</v>
      </c>
      <c r="Y1860" s="2">
        <f t="shared" si="204"/>
        <v>1.4771608772123527E-2</v>
      </c>
      <c r="Z1860">
        <f t="shared" si="205"/>
        <v>5.7631754424706388E-4</v>
      </c>
      <c r="AA1860">
        <f t="shared" si="200"/>
        <v>3.3214191180696644E-7</v>
      </c>
    </row>
    <row r="1861" spans="17:27" x14ac:dyDescent="0.2">
      <c r="Q1861" s="2"/>
      <c r="S1861">
        <v>-6.7699999999999998E-4</v>
      </c>
      <c r="T1861">
        <v>-1.6298199999999999E-2</v>
      </c>
      <c r="U1861" s="2"/>
      <c r="V1861">
        <f t="shared" si="201"/>
        <v>2.87018E-2</v>
      </c>
      <c r="W1861">
        <f t="shared" si="202"/>
        <v>2.9543217544247061E-2</v>
      </c>
      <c r="X1861" s="2">
        <f t="shared" si="203"/>
        <v>1.4771608772123532E-2</v>
      </c>
      <c r="Y1861" s="2">
        <f t="shared" si="204"/>
        <v>1.4771608772123527E-2</v>
      </c>
      <c r="Z1861">
        <f t="shared" si="205"/>
        <v>8.4141754424706117E-4</v>
      </c>
      <c r="AA1861">
        <f t="shared" si="200"/>
        <v>7.0798348376675513E-7</v>
      </c>
    </row>
    <row r="1862" spans="17:27" x14ac:dyDescent="0.2">
      <c r="Q1862" s="2"/>
      <c r="S1862">
        <v>-6.7599999999999995E-4</v>
      </c>
      <c r="T1862">
        <v>-1.6179499999999999E-2</v>
      </c>
      <c r="U1862" s="2"/>
      <c r="V1862">
        <f t="shared" si="201"/>
        <v>2.8820499999999999E-2</v>
      </c>
      <c r="W1862">
        <f t="shared" si="202"/>
        <v>2.9543217544247061E-2</v>
      </c>
      <c r="X1862" s="2">
        <f t="shared" si="203"/>
        <v>1.4771608772123532E-2</v>
      </c>
      <c r="Y1862" s="2">
        <f t="shared" si="204"/>
        <v>1.4771608772123527E-2</v>
      </c>
      <c r="Z1862">
        <f t="shared" si="205"/>
        <v>7.227175442470618E-4</v>
      </c>
      <c r="AA1862">
        <f t="shared" si="200"/>
        <v>5.2232064876250372E-7</v>
      </c>
    </row>
    <row r="1863" spans="17:27" x14ac:dyDescent="0.2">
      <c r="Q1863" s="2"/>
      <c r="S1863">
        <v>-6.7500000000000004E-4</v>
      </c>
      <c r="T1863">
        <v>-1.6015000000000001E-2</v>
      </c>
      <c r="U1863" s="2"/>
      <c r="V1863">
        <f t="shared" si="201"/>
        <v>2.8984999999999997E-2</v>
      </c>
      <c r="W1863">
        <f t="shared" si="202"/>
        <v>2.9543217544247061E-2</v>
      </c>
      <c r="X1863" s="2">
        <f t="shared" si="203"/>
        <v>1.4771608772123532E-2</v>
      </c>
      <c r="Y1863" s="2">
        <f t="shared" si="204"/>
        <v>1.4771608772123527E-2</v>
      </c>
      <c r="Z1863">
        <f t="shared" si="205"/>
        <v>5.5821754424706382E-4</v>
      </c>
      <c r="AA1863">
        <f t="shared" si="200"/>
        <v>3.1160682670522263E-7</v>
      </c>
    </row>
    <row r="1864" spans="17:27" x14ac:dyDescent="0.2">
      <c r="Q1864" s="2"/>
      <c r="S1864">
        <v>-6.7400000000000001E-4</v>
      </c>
      <c r="T1864">
        <v>-1.6297599999999999E-2</v>
      </c>
      <c r="U1864" s="2"/>
      <c r="V1864">
        <f t="shared" si="201"/>
        <v>2.8702399999999999E-2</v>
      </c>
      <c r="W1864">
        <f t="shared" si="202"/>
        <v>2.9543217544247061E-2</v>
      </c>
      <c r="X1864" s="2">
        <f t="shared" si="203"/>
        <v>1.4771608772123532E-2</v>
      </c>
      <c r="Y1864" s="2">
        <f t="shared" si="204"/>
        <v>1.4771608772123527E-2</v>
      </c>
      <c r="Z1864">
        <f t="shared" si="205"/>
        <v>8.4081754424706126E-4</v>
      </c>
      <c r="AA1864">
        <f t="shared" si="200"/>
        <v>7.069741427136588E-7</v>
      </c>
    </row>
    <row r="1865" spans="17:27" x14ac:dyDescent="0.2">
      <c r="Q1865" s="2"/>
      <c r="S1865">
        <v>-6.7299999999999999E-4</v>
      </c>
      <c r="T1865">
        <v>-1.6695000000000002E-2</v>
      </c>
      <c r="U1865" s="2"/>
      <c r="V1865">
        <f t="shared" si="201"/>
        <v>2.8304999999999997E-2</v>
      </c>
      <c r="W1865">
        <f t="shared" si="202"/>
        <v>2.9543217544247061E-2</v>
      </c>
      <c r="X1865" s="2">
        <f t="shared" si="203"/>
        <v>1.4771608772123532E-2</v>
      </c>
      <c r="Y1865" s="2">
        <f t="shared" si="204"/>
        <v>1.4771608772123527E-2</v>
      </c>
      <c r="Z1865">
        <f t="shared" si="205"/>
        <v>1.2382175442470639E-3</v>
      </c>
      <c r="AA1865">
        <f t="shared" si="200"/>
        <v>1.5331826868812297E-6</v>
      </c>
    </row>
    <row r="1866" spans="17:27" x14ac:dyDescent="0.2">
      <c r="Q1866" s="2"/>
      <c r="S1866">
        <v>-6.7199999999999996E-4</v>
      </c>
      <c r="T1866">
        <v>-1.6413000000000001E-2</v>
      </c>
      <c r="U1866" s="2"/>
      <c r="V1866">
        <f t="shared" si="201"/>
        <v>2.8586999999999998E-2</v>
      </c>
      <c r="W1866">
        <f t="shared" si="202"/>
        <v>2.9543217544247061E-2</v>
      </c>
      <c r="X1866" s="2">
        <f t="shared" si="203"/>
        <v>1.4771608772123532E-2</v>
      </c>
      <c r="Y1866" s="2">
        <f t="shared" si="204"/>
        <v>1.4771608772123527E-2</v>
      </c>
      <c r="Z1866">
        <f t="shared" si="205"/>
        <v>9.5621754424706287E-4</v>
      </c>
      <c r="AA1866">
        <f t="shared" si="200"/>
        <v>9.1435199192588367E-7</v>
      </c>
    </row>
    <row r="1867" spans="17:27" x14ac:dyDescent="0.2">
      <c r="Q1867" s="2"/>
      <c r="S1867">
        <v>-6.7100000000000005E-4</v>
      </c>
      <c r="T1867">
        <v>-1.5985300000000001E-2</v>
      </c>
      <c r="U1867" s="2"/>
      <c r="V1867">
        <f t="shared" si="201"/>
        <v>2.9014699999999997E-2</v>
      </c>
      <c r="W1867">
        <f t="shared" si="202"/>
        <v>2.9543217544247061E-2</v>
      </c>
      <c r="X1867" s="2">
        <f t="shared" si="203"/>
        <v>1.4771608772123532E-2</v>
      </c>
      <c r="Y1867" s="2">
        <f t="shared" si="204"/>
        <v>1.4771608772123527E-2</v>
      </c>
      <c r="Z1867">
        <f t="shared" si="205"/>
        <v>5.2851754424706326E-4</v>
      </c>
      <c r="AA1867">
        <f t="shared" si="200"/>
        <v>2.7933079457694646E-7</v>
      </c>
    </row>
    <row r="1868" spans="17:27" x14ac:dyDescent="0.2">
      <c r="Q1868" s="2"/>
      <c r="S1868">
        <v>-6.7000000000000002E-4</v>
      </c>
      <c r="T1868">
        <v>-1.58937E-2</v>
      </c>
      <c r="U1868" s="2"/>
      <c r="V1868">
        <f t="shared" si="201"/>
        <v>2.9106299999999998E-2</v>
      </c>
      <c r="W1868">
        <f t="shared" si="202"/>
        <v>2.9543217544247061E-2</v>
      </c>
      <c r="X1868" s="2">
        <f t="shared" si="203"/>
        <v>1.4771608772123532E-2</v>
      </c>
      <c r="Y1868" s="2">
        <f t="shared" si="204"/>
        <v>1.4771608772123527E-2</v>
      </c>
      <c r="Z1868">
        <f t="shared" si="205"/>
        <v>4.3691754424706256E-4</v>
      </c>
      <c r="AA1868">
        <f t="shared" si="200"/>
        <v>1.9089694047088387E-7</v>
      </c>
    </row>
    <row r="1869" spans="17:27" x14ac:dyDescent="0.2">
      <c r="Q1869" s="2"/>
      <c r="S1869">
        <v>-6.69E-4</v>
      </c>
      <c r="T1869">
        <v>-1.63692E-2</v>
      </c>
      <c r="U1869" s="2"/>
      <c r="V1869">
        <f t="shared" si="201"/>
        <v>2.8630799999999998E-2</v>
      </c>
      <c r="W1869">
        <f t="shared" si="202"/>
        <v>2.9543217544247061E-2</v>
      </c>
      <c r="X1869" s="2">
        <f t="shared" si="203"/>
        <v>1.4771608772123532E-2</v>
      </c>
      <c r="Y1869" s="2">
        <f t="shared" si="204"/>
        <v>1.4771608772123527E-2</v>
      </c>
      <c r="Z1869">
        <f t="shared" si="205"/>
        <v>9.1241754424706278E-4</v>
      </c>
      <c r="AA1869">
        <f t="shared" si="200"/>
        <v>8.3250577504984075E-7</v>
      </c>
    </row>
    <row r="1870" spans="17:27" x14ac:dyDescent="0.2">
      <c r="Q1870" s="2"/>
      <c r="S1870">
        <v>-6.6799999999999997E-4</v>
      </c>
      <c r="T1870">
        <v>-1.6911099999999998E-2</v>
      </c>
      <c r="U1870" s="2"/>
      <c r="V1870">
        <f t="shared" si="201"/>
        <v>2.80889E-2</v>
      </c>
      <c r="W1870">
        <f t="shared" si="202"/>
        <v>2.9543217544247061E-2</v>
      </c>
      <c r="X1870" s="2">
        <f t="shared" si="203"/>
        <v>1.4771608772123532E-2</v>
      </c>
      <c r="Y1870" s="2">
        <f t="shared" si="204"/>
        <v>1.4771608772123527E-2</v>
      </c>
      <c r="Z1870">
        <f t="shared" si="205"/>
        <v>1.4543175442470607E-3</v>
      </c>
      <c r="AA1870">
        <f t="shared" si="200"/>
        <v>2.1150395195048015E-6</v>
      </c>
    </row>
    <row r="1871" spans="17:27" x14ac:dyDescent="0.2">
      <c r="Q1871" s="2"/>
      <c r="S1871">
        <v>-6.6699999999999995E-4</v>
      </c>
      <c r="T1871">
        <v>-1.75827E-2</v>
      </c>
      <c r="U1871" s="2"/>
      <c r="V1871">
        <f t="shared" si="201"/>
        <v>2.7417299999999999E-2</v>
      </c>
      <c r="W1871">
        <f t="shared" si="202"/>
        <v>2.9543217544247061E-2</v>
      </c>
      <c r="X1871" s="2">
        <f t="shared" si="203"/>
        <v>1.4771608772123532E-2</v>
      </c>
      <c r="Y1871" s="2">
        <f t="shared" si="204"/>
        <v>1.4771608772123527E-2</v>
      </c>
      <c r="Z1871">
        <f t="shared" si="205"/>
        <v>2.1259175442470621E-3</v>
      </c>
      <c r="AA1871">
        <f t="shared" si="200"/>
        <v>4.5195254049374596E-6</v>
      </c>
    </row>
    <row r="1872" spans="17:27" x14ac:dyDescent="0.2">
      <c r="Q1872" s="2"/>
      <c r="S1872">
        <v>-6.6600000000000003E-4</v>
      </c>
      <c r="T1872">
        <v>-1.7078800000000002E-2</v>
      </c>
      <c r="U1872" s="2"/>
      <c r="V1872">
        <f t="shared" si="201"/>
        <v>2.7921199999999997E-2</v>
      </c>
      <c r="W1872">
        <f t="shared" si="202"/>
        <v>2.9543217544247061E-2</v>
      </c>
      <c r="X1872" s="2">
        <f t="shared" si="203"/>
        <v>1.4771608772123532E-2</v>
      </c>
      <c r="Y1872" s="2">
        <f t="shared" si="204"/>
        <v>1.4771608772123527E-2</v>
      </c>
      <c r="Z1872">
        <f t="shared" si="205"/>
        <v>1.622017544247064E-3</v>
      </c>
      <c r="AA1872">
        <f t="shared" si="200"/>
        <v>2.6309409138452764E-6</v>
      </c>
    </row>
    <row r="1873" spans="17:27" x14ac:dyDescent="0.2">
      <c r="Q1873" s="2"/>
      <c r="S1873">
        <v>-6.6500000000000001E-4</v>
      </c>
      <c r="T1873">
        <v>-1.6202100000000001E-2</v>
      </c>
      <c r="U1873" s="2"/>
      <c r="V1873">
        <f t="shared" si="201"/>
        <v>2.8797899999999998E-2</v>
      </c>
      <c r="W1873">
        <f t="shared" si="202"/>
        <v>2.9543217544247061E-2</v>
      </c>
      <c r="X1873" s="2">
        <f t="shared" si="203"/>
        <v>1.4771608772123532E-2</v>
      </c>
      <c r="Y1873" s="2">
        <f t="shared" si="204"/>
        <v>1.4771608772123527E-2</v>
      </c>
      <c r="Z1873">
        <f t="shared" si="205"/>
        <v>7.453175442470629E-4</v>
      </c>
      <c r="AA1873">
        <f t="shared" si="200"/>
        <v>5.5549824176247258E-7</v>
      </c>
    </row>
    <row r="1874" spans="17:27" x14ac:dyDescent="0.2">
      <c r="Q1874" s="2"/>
      <c r="S1874">
        <v>-6.6399999999999999E-4</v>
      </c>
      <c r="T1874">
        <v>-1.6212399999999998E-2</v>
      </c>
      <c r="U1874" s="2"/>
      <c r="V1874">
        <f t="shared" si="201"/>
        <v>2.87876E-2</v>
      </c>
      <c r="W1874">
        <f t="shared" si="202"/>
        <v>2.9543217544247061E-2</v>
      </c>
      <c r="X1874" s="2">
        <f t="shared" si="203"/>
        <v>1.4771608772123532E-2</v>
      </c>
      <c r="Y1874" s="2">
        <f t="shared" si="204"/>
        <v>1.4771608772123527E-2</v>
      </c>
      <c r="Z1874">
        <f t="shared" si="205"/>
        <v>7.5561754424706071E-4</v>
      </c>
      <c r="AA1874">
        <f t="shared" si="200"/>
        <v>5.7095787317395874E-7</v>
      </c>
    </row>
    <row r="1875" spans="17:27" x14ac:dyDescent="0.2">
      <c r="Q1875" s="2"/>
      <c r="S1875">
        <v>-6.6299999999999996E-4</v>
      </c>
      <c r="T1875">
        <v>-1.61963E-2</v>
      </c>
      <c r="U1875" s="2"/>
      <c r="V1875">
        <f t="shared" si="201"/>
        <v>2.8803699999999998E-2</v>
      </c>
      <c r="W1875">
        <f t="shared" si="202"/>
        <v>2.9543217544247061E-2</v>
      </c>
      <c r="X1875" s="2">
        <f t="shared" si="203"/>
        <v>1.4771608772123532E-2</v>
      </c>
      <c r="Y1875" s="2">
        <f t="shared" si="204"/>
        <v>1.4771608772123527E-2</v>
      </c>
      <c r="Z1875">
        <f t="shared" si="205"/>
        <v>7.3951754424706265E-4</v>
      </c>
      <c r="AA1875">
        <f t="shared" si="200"/>
        <v>5.4688619824920622E-7</v>
      </c>
    </row>
    <row r="1876" spans="17:27" x14ac:dyDescent="0.2">
      <c r="Q1876" s="2"/>
      <c r="S1876">
        <v>-6.6200000000000005E-4</v>
      </c>
      <c r="T1876">
        <v>-1.5803399999999999E-2</v>
      </c>
      <c r="U1876" s="2"/>
      <c r="V1876">
        <f t="shared" si="201"/>
        <v>2.91966E-2</v>
      </c>
      <c r="W1876">
        <f t="shared" si="202"/>
        <v>2.9543217544247061E-2</v>
      </c>
      <c r="X1876" s="2">
        <f t="shared" si="203"/>
        <v>1.4771608772123532E-2</v>
      </c>
      <c r="Y1876" s="2">
        <f t="shared" si="204"/>
        <v>1.4771608772123527E-2</v>
      </c>
      <c r="Z1876">
        <f t="shared" si="205"/>
        <v>3.4661754424706107E-4</v>
      </c>
      <c r="AA1876">
        <f t="shared" si="200"/>
        <v>1.2014372197986334E-7</v>
      </c>
    </row>
    <row r="1877" spans="17:27" x14ac:dyDescent="0.2">
      <c r="Q1877" s="2"/>
      <c r="S1877">
        <v>-6.6100000000000002E-4</v>
      </c>
      <c r="T1877">
        <v>-1.5746599999999999E-2</v>
      </c>
      <c r="U1877" s="2"/>
      <c r="V1877">
        <f t="shared" si="201"/>
        <v>2.9253399999999999E-2</v>
      </c>
      <c r="W1877">
        <f t="shared" si="202"/>
        <v>2.9543217544247061E-2</v>
      </c>
      <c r="X1877" s="2">
        <f t="shared" si="203"/>
        <v>1.4771608772123532E-2</v>
      </c>
      <c r="Y1877" s="2">
        <f t="shared" si="204"/>
        <v>1.4771608772123527E-2</v>
      </c>
      <c r="Z1877">
        <f t="shared" si="205"/>
        <v>2.8981754424706185E-4</v>
      </c>
      <c r="AA1877">
        <f t="shared" si="200"/>
        <v>8.3994208953397658E-8</v>
      </c>
    </row>
    <row r="1878" spans="17:27" x14ac:dyDescent="0.2">
      <c r="Q1878" s="2"/>
      <c r="S1878">
        <v>-6.6E-4</v>
      </c>
      <c r="T1878">
        <v>-1.6489799999999999E-2</v>
      </c>
      <c r="U1878" s="2"/>
      <c r="V1878">
        <f t="shared" si="201"/>
        <v>2.8510199999999999E-2</v>
      </c>
      <c r="W1878">
        <f t="shared" si="202"/>
        <v>2.9543217544247061E-2</v>
      </c>
      <c r="X1878" s="2">
        <f t="shared" si="203"/>
        <v>1.4771608772123532E-2</v>
      </c>
      <c r="Y1878" s="2">
        <f t="shared" si="204"/>
        <v>1.4771608772123527E-2</v>
      </c>
      <c r="Z1878">
        <f t="shared" si="205"/>
        <v>1.0330175442470613E-3</v>
      </c>
      <c r="AA1878">
        <f t="shared" si="200"/>
        <v>1.0671252467222292E-6</v>
      </c>
    </row>
    <row r="1879" spans="17:27" x14ac:dyDescent="0.2">
      <c r="Q1879" s="2"/>
      <c r="S1879">
        <v>-6.5899999999999997E-4</v>
      </c>
      <c r="T1879">
        <v>-1.6760799999999999E-2</v>
      </c>
      <c r="U1879" s="2"/>
      <c r="V1879">
        <f t="shared" si="201"/>
        <v>2.8239199999999999E-2</v>
      </c>
      <c r="W1879">
        <f t="shared" si="202"/>
        <v>2.9543217544247061E-2</v>
      </c>
      <c r="X1879" s="2">
        <f t="shared" si="203"/>
        <v>1.4771608772123532E-2</v>
      </c>
      <c r="Y1879" s="2">
        <f t="shared" si="204"/>
        <v>1.4771608772123527E-2</v>
      </c>
      <c r="Z1879">
        <f t="shared" si="205"/>
        <v>1.3040175442470617E-3</v>
      </c>
      <c r="AA1879">
        <f t="shared" si="200"/>
        <v>1.7004617557041374E-6</v>
      </c>
    </row>
    <row r="1880" spans="17:27" x14ac:dyDescent="0.2">
      <c r="Q1880" s="2"/>
      <c r="S1880">
        <v>-6.5799999999999995E-4</v>
      </c>
      <c r="T1880">
        <v>-1.67105E-2</v>
      </c>
      <c r="U1880" s="2"/>
      <c r="V1880">
        <f t="shared" si="201"/>
        <v>2.8289499999999999E-2</v>
      </c>
      <c r="W1880">
        <f t="shared" si="202"/>
        <v>2.9543217544247061E-2</v>
      </c>
      <c r="X1880" s="2">
        <f t="shared" si="203"/>
        <v>1.4771608772123532E-2</v>
      </c>
      <c r="Y1880" s="2">
        <f t="shared" si="204"/>
        <v>1.4771608772123527E-2</v>
      </c>
      <c r="Z1880">
        <f t="shared" si="205"/>
        <v>1.253717544247062E-3</v>
      </c>
      <c r="AA1880">
        <f t="shared" si="200"/>
        <v>1.571807680752884E-6</v>
      </c>
    </row>
    <row r="1881" spans="17:27" x14ac:dyDescent="0.2">
      <c r="Q1881" s="2"/>
      <c r="S1881">
        <v>-6.5700000000000003E-4</v>
      </c>
      <c r="T1881">
        <v>-1.61853E-2</v>
      </c>
      <c r="U1881" s="2"/>
      <c r="V1881">
        <f t="shared" si="201"/>
        <v>2.8814699999999999E-2</v>
      </c>
      <c r="W1881">
        <f t="shared" si="202"/>
        <v>2.9543217544247061E-2</v>
      </c>
      <c r="X1881" s="2">
        <f t="shared" si="203"/>
        <v>1.4771608772123532E-2</v>
      </c>
      <c r="Y1881" s="2">
        <f t="shared" si="204"/>
        <v>1.4771608772123527E-2</v>
      </c>
      <c r="Z1881">
        <f t="shared" si="205"/>
        <v>7.2851754424706205E-4</v>
      </c>
      <c r="AA1881">
        <f t="shared" si="200"/>
        <v>5.3073781227577E-7</v>
      </c>
    </row>
    <row r="1882" spans="17:27" x14ac:dyDescent="0.2">
      <c r="Q1882" s="2"/>
      <c r="S1882">
        <v>-6.5600000000000001E-4</v>
      </c>
      <c r="T1882">
        <v>-1.5873700000000001E-2</v>
      </c>
      <c r="U1882" s="2"/>
      <c r="V1882">
        <f t="shared" si="201"/>
        <v>2.9126299999999997E-2</v>
      </c>
      <c r="W1882">
        <f t="shared" si="202"/>
        <v>2.9543217544247061E-2</v>
      </c>
      <c r="X1882" s="2">
        <f t="shared" si="203"/>
        <v>1.4771608772123532E-2</v>
      </c>
      <c r="Y1882" s="2">
        <f t="shared" si="204"/>
        <v>1.4771608772123527E-2</v>
      </c>
      <c r="Z1882">
        <f t="shared" si="205"/>
        <v>4.1691754424706337E-4</v>
      </c>
      <c r="AA1882">
        <f t="shared" si="200"/>
        <v>1.7382023870100205E-7</v>
      </c>
    </row>
    <row r="1883" spans="17:27" x14ac:dyDescent="0.2">
      <c r="Q1883" s="2"/>
      <c r="S1883">
        <v>-6.5499999999999998E-4</v>
      </c>
      <c r="T1883">
        <v>-1.5898200000000001E-2</v>
      </c>
      <c r="U1883" s="2"/>
      <c r="V1883">
        <f t="shared" si="201"/>
        <v>2.9101799999999997E-2</v>
      </c>
      <c r="W1883">
        <f t="shared" si="202"/>
        <v>2.9543217544247061E-2</v>
      </c>
      <c r="X1883" s="2">
        <f t="shared" si="203"/>
        <v>1.4771608772123532E-2</v>
      </c>
      <c r="Y1883" s="2">
        <f t="shared" si="204"/>
        <v>1.4771608772123527E-2</v>
      </c>
      <c r="Z1883">
        <f t="shared" si="205"/>
        <v>4.4141754424706359E-4</v>
      </c>
      <c r="AA1883">
        <f t="shared" si="200"/>
        <v>1.9484944836910833E-7</v>
      </c>
    </row>
    <row r="1884" spans="17:27" x14ac:dyDescent="0.2">
      <c r="Q1884" s="2"/>
      <c r="S1884">
        <v>-6.5399999999999996E-4</v>
      </c>
      <c r="T1884">
        <v>-1.5982699999999999E-2</v>
      </c>
      <c r="U1884" s="2"/>
      <c r="V1884">
        <f t="shared" si="201"/>
        <v>2.9017299999999999E-2</v>
      </c>
      <c r="W1884">
        <f t="shared" si="202"/>
        <v>2.9543217544247061E-2</v>
      </c>
      <c r="X1884" s="2">
        <f t="shared" si="203"/>
        <v>1.4771608772123532E-2</v>
      </c>
      <c r="Y1884" s="2">
        <f t="shared" si="204"/>
        <v>1.4771608772123527E-2</v>
      </c>
      <c r="Z1884">
        <f t="shared" si="205"/>
        <v>5.2591754424706136E-4</v>
      </c>
      <c r="AA1884">
        <f t="shared" si="200"/>
        <v>2.7658926334685972E-7</v>
      </c>
    </row>
    <row r="1885" spans="17:27" x14ac:dyDescent="0.2">
      <c r="Q1885" s="2"/>
      <c r="S1885">
        <v>-6.5300000000000004E-4</v>
      </c>
      <c r="T1885">
        <v>-1.56034E-2</v>
      </c>
      <c r="U1885" s="2"/>
      <c r="V1885">
        <f t="shared" si="201"/>
        <v>2.9396599999999998E-2</v>
      </c>
      <c r="W1885">
        <f t="shared" si="202"/>
        <v>2.9543217544247061E-2</v>
      </c>
      <c r="X1885" s="2">
        <f t="shared" si="203"/>
        <v>1.4771608772123532E-2</v>
      </c>
      <c r="Y1885" s="2">
        <f t="shared" si="204"/>
        <v>1.4771608772123527E-2</v>
      </c>
      <c r="Z1885">
        <f t="shared" si="205"/>
        <v>1.4661754424706228E-4</v>
      </c>
      <c r="AA1885">
        <f t="shared" si="200"/>
        <v>2.1496704281039264E-8</v>
      </c>
    </row>
    <row r="1886" spans="17:27" x14ac:dyDescent="0.2">
      <c r="Q1886" s="2"/>
      <c r="S1886">
        <v>-6.5200000000000002E-4</v>
      </c>
      <c r="T1886">
        <v>-1.54602E-2</v>
      </c>
      <c r="U1886" s="2"/>
      <c r="V1886">
        <f t="shared" si="201"/>
        <v>2.9539799999999998E-2</v>
      </c>
      <c r="W1886">
        <f t="shared" si="202"/>
        <v>2.9543217544247061E-2</v>
      </c>
      <c r="X1886" s="2">
        <f t="shared" si="203"/>
        <v>1.4771608772123532E-2</v>
      </c>
      <c r="Y1886" s="2">
        <f t="shared" si="204"/>
        <v>1.4771608772123527E-2</v>
      </c>
      <c r="Z1886">
        <f t="shared" si="205"/>
        <v>3.4175442470626982E-6</v>
      </c>
      <c r="AA1886">
        <f t="shared" si="200"/>
        <v>1.1679608680631345E-11</v>
      </c>
    </row>
    <row r="1887" spans="17:27" x14ac:dyDescent="0.2">
      <c r="Q1887" s="2"/>
      <c r="S1887">
        <v>-6.5099999999999999E-4</v>
      </c>
      <c r="T1887">
        <v>-1.56002E-2</v>
      </c>
      <c r="U1887" s="2"/>
      <c r="V1887">
        <f t="shared" si="201"/>
        <v>2.9399799999999997E-2</v>
      </c>
      <c r="W1887">
        <f t="shared" si="202"/>
        <v>2.9543217544247061E-2</v>
      </c>
      <c r="X1887" s="2">
        <f t="shared" si="203"/>
        <v>1.4771608772123532E-2</v>
      </c>
      <c r="Y1887" s="2">
        <f t="shared" si="204"/>
        <v>1.4771608772123527E-2</v>
      </c>
      <c r="Z1887">
        <f t="shared" si="205"/>
        <v>1.4341754424706393E-4</v>
      </c>
      <c r="AA1887">
        <f t="shared" si="200"/>
        <v>2.0568591997858541E-8</v>
      </c>
    </row>
    <row r="1888" spans="17:27" x14ac:dyDescent="0.2">
      <c r="Q1888" s="2"/>
      <c r="S1888">
        <v>-6.4999999999999997E-4</v>
      </c>
      <c r="T1888">
        <v>-1.5724700000000001E-2</v>
      </c>
      <c r="U1888" s="2"/>
      <c r="V1888">
        <f t="shared" si="201"/>
        <v>2.9275299999999997E-2</v>
      </c>
      <c r="W1888">
        <f t="shared" si="202"/>
        <v>2.9543217544247061E-2</v>
      </c>
      <c r="X1888" s="2">
        <f t="shared" si="203"/>
        <v>1.4771608772123532E-2</v>
      </c>
      <c r="Y1888" s="2">
        <f t="shared" si="204"/>
        <v>1.4771608772123527E-2</v>
      </c>
      <c r="Z1888">
        <f t="shared" si="205"/>
        <v>2.6791754424706354E-4</v>
      </c>
      <c r="AA1888">
        <f t="shared" si="200"/>
        <v>7.1779810515377247E-8</v>
      </c>
    </row>
    <row r="1889" spans="17:27" x14ac:dyDescent="0.2">
      <c r="Q1889" s="2"/>
      <c r="S1889">
        <v>-6.4899999999999995E-4</v>
      </c>
      <c r="T1889">
        <v>-1.6236899999999999E-2</v>
      </c>
      <c r="U1889" s="2"/>
      <c r="V1889">
        <f t="shared" si="201"/>
        <v>2.87631E-2</v>
      </c>
      <c r="W1889">
        <f t="shared" si="202"/>
        <v>2.9543217544247061E-2</v>
      </c>
      <c r="X1889" s="2">
        <f t="shared" si="203"/>
        <v>1.4771608772123532E-2</v>
      </c>
      <c r="Y1889" s="2">
        <f t="shared" si="204"/>
        <v>1.4771608772123527E-2</v>
      </c>
      <c r="Z1889">
        <f t="shared" si="205"/>
        <v>7.8011754424706092E-4</v>
      </c>
      <c r="AA1889">
        <f t="shared" si="200"/>
        <v>6.0858338284206505E-7</v>
      </c>
    </row>
    <row r="1890" spans="17:27" x14ac:dyDescent="0.2">
      <c r="Q1890" s="2"/>
      <c r="S1890">
        <v>-6.4800000000000003E-4</v>
      </c>
      <c r="T1890">
        <v>-1.65924E-2</v>
      </c>
      <c r="U1890" s="2"/>
      <c r="V1890">
        <f t="shared" si="201"/>
        <v>2.8407599999999998E-2</v>
      </c>
      <c r="W1890">
        <f t="shared" si="202"/>
        <v>2.9543217544247061E-2</v>
      </c>
      <c r="X1890" s="2">
        <f t="shared" si="203"/>
        <v>1.4771608772123532E-2</v>
      </c>
      <c r="Y1890" s="2">
        <f t="shared" si="204"/>
        <v>1.4771608772123527E-2</v>
      </c>
      <c r="Z1890">
        <f t="shared" si="205"/>
        <v>1.1356175442470626E-3</v>
      </c>
      <c r="AA1890">
        <f t="shared" si="200"/>
        <v>1.2896272068017291E-6</v>
      </c>
    </row>
    <row r="1891" spans="17:27" x14ac:dyDescent="0.2">
      <c r="Q1891" s="2"/>
      <c r="S1891">
        <v>-6.4700000000000001E-4</v>
      </c>
      <c r="T1891">
        <v>-1.58873E-2</v>
      </c>
      <c r="U1891" s="2"/>
      <c r="V1891">
        <f t="shared" si="201"/>
        <v>2.9112699999999998E-2</v>
      </c>
      <c r="W1891">
        <f t="shared" si="202"/>
        <v>2.9543217544247061E-2</v>
      </c>
      <c r="X1891" s="2">
        <f t="shared" si="203"/>
        <v>1.4771608772123532E-2</v>
      </c>
      <c r="Y1891" s="2">
        <f t="shared" si="204"/>
        <v>1.4771608772123527E-2</v>
      </c>
      <c r="Z1891">
        <f t="shared" si="205"/>
        <v>4.305175442470624E-4</v>
      </c>
      <c r="AA1891">
        <f t="shared" si="200"/>
        <v>1.8534535590452133E-7</v>
      </c>
    </row>
    <row r="1892" spans="17:27" x14ac:dyDescent="0.2">
      <c r="Q1892" s="2"/>
      <c r="S1892">
        <v>-6.4599999999999998E-4</v>
      </c>
      <c r="T1892">
        <v>-1.52266E-2</v>
      </c>
      <c r="U1892" s="2"/>
      <c r="V1892">
        <f t="shared" si="201"/>
        <v>2.9773399999999998E-2</v>
      </c>
      <c r="W1892">
        <f t="shared" si="202"/>
        <v>2.9543217544247061E-2</v>
      </c>
      <c r="X1892" s="2">
        <f t="shared" si="203"/>
        <v>1.4771608772123532E-2</v>
      </c>
      <c r="Y1892" s="2">
        <f t="shared" si="204"/>
        <v>1.4771608772123527E-2</v>
      </c>
      <c r="Z1892">
        <f t="shared" si="205"/>
        <v>-2.3018245575293778E-4</v>
      </c>
      <c r="AA1892">
        <f t="shared" si="200"/>
        <v>5.2983962936453158E-8</v>
      </c>
    </row>
    <row r="1893" spans="17:27" x14ac:dyDescent="0.2">
      <c r="Q1893" s="2"/>
      <c r="S1893">
        <v>-6.4499999999999996E-4</v>
      </c>
      <c r="T1893">
        <v>-1.49699E-2</v>
      </c>
      <c r="U1893" s="2"/>
      <c r="V1893">
        <f t="shared" si="201"/>
        <v>3.0030099999999997E-2</v>
      </c>
      <c r="W1893">
        <f t="shared" si="202"/>
        <v>2.9543217544247061E-2</v>
      </c>
      <c r="X1893" s="2">
        <f t="shared" si="203"/>
        <v>1.4771608772123532E-2</v>
      </c>
      <c r="Y1893" s="2">
        <f t="shared" si="204"/>
        <v>1.4771608772123527E-2</v>
      </c>
      <c r="Z1893">
        <f t="shared" si="205"/>
        <v>-4.8688245575293637E-4</v>
      </c>
      <c r="AA1893">
        <f t="shared" ref="AA1893:AA1956" si="206">Z1893^2</f>
        <v>2.3705452572001003E-7</v>
      </c>
    </row>
    <row r="1894" spans="17:27" x14ac:dyDescent="0.2">
      <c r="Q1894" s="2"/>
      <c r="S1894">
        <v>-6.4400000000000004E-4</v>
      </c>
      <c r="T1894">
        <v>-1.49905E-2</v>
      </c>
      <c r="U1894" s="2"/>
      <c r="V1894">
        <f t="shared" ref="V1894:V1957" si="207">T1894+$V$35</f>
        <v>3.0009499999999998E-2</v>
      </c>
      <c r="W1894">
        <f t="shared" ref="W1894:W1957" si="208">X1894+Y1894</f>
        <v>2.9543217544247061E-2</v>
      </c>
      <c r="X1894" s="2">
        <f t="shared" ref="X1894:X1957" si="209">$T$6*EXP(-4*LN(2)*((U1894-$T$8)^2)/($T$7^2))+$T$9</f>
        <v>1.4771608772123532E-2</v>
      </c>
      <c r="Y1894" s="2">
        <f t="shared" ref="Y1894:Y1957" si="210">$U$6*EXP(-4*LN(2)*((U1894-$U$8)^2)/($U$7^2))+$U$9</f>
        <v>1.4771608772123527E-2</v>
      </c>
      <c r="Z1894">
        <f t="shared" ref="Z1894:Z1957" si="211">W1894-V1894</f>
        <v>-4.6628245575293728E-4</v>
      </c>
      <c r="AA1894">
        <f t="shared" si="206"/>
        <v>2.1741932854298991E-7</v>
      </c>
    </row>
    <row r="1895" spans="17:27" x14ac:dyDescent="0.2">
      <c r="Q1895" s="2"/>
      <c r="S1895">
        <v>-6.4300000000000002E-4</v>
      </c>
      <c r="T1895">
        <v>-1.45583E-2</v>
      </c>
      <c r="U1895" s="2"/>
      <c r="V1895">
        <f t="shared" si="207"/>
        <v>3.0441699999999999E-2</v>
      </c>
      <c r="W1895">
        <f t="shared" si="208"/>
        <v>2.9543217544247061E-2</v>
      </c>
      <c r="X1895" s="2">
        <f t="shared" si="209"/>
        <v>1.4771608772123532E-2</v>
      </c>
      <c r="Y1895" s="2">
        <f t="shared" si="210"/>
        <v>1.4771608772123527E-2</v>
      </c>
      <c r="Z1895">
        <f t="shared" si="211"/>
        <v>-8.9848245575293792E-4</v>
      </c>
      <c r="AA1895">
        <f t="shared" si="206"/>
        <v>8.0727072329583005E-7</v>
      </c>
    </row>
    <row r="1896" spans="17:27" x14ac:dyDescent="0.2">
      <c r="Q1896" s="2"/>
      <c r="S1896">
        <v>-6.4199999999999999E-4</v>
      </c>
      <c r="T1896">
        <v>-1.4408600000000001E-2</v>
      </c>
      <c r="U1896" s="2"/>
      <c r="V1896">
        <f t="shared" si="207"/>
        <v>3.0591399999999998E-2</v>
      </c>
      <c r="W1896">
        <f t="shared" si="208"/>
        <v>2.9543217544247061E-2</v>
      </c>
      <c r="X1896" s="2">
        <f t="shared" si="209"/>
        <v>1.4771608772123532E-2</v>
      </c>
      <c r="Y1896" s="2">
        <f t="shared" si="210"/>
        <v>1.4771608772123527E-2</v>
      </c>
      <c r="Z1896">
        <f t="shared" si="211"/>
        <v>-1.0481824557529371E-3</v>
      </c>
      <c r="AA1896">
        <f t="shared" si="206"/>
        <v>1.0986864605482579E-6</v>
      </c>
    </row>
    <row r="1897" spans="17:27" x14ac:dyDescent="0.2">
      <c r="Q1897" s="2"/>
      <c r="S1897">
        <v>-6.4099999999999997E-4</v>
      </c>
      <c r="T1897">
        <v>-1.48015E-2</v>
      </c>
      <c r="U1897" s="2"/>
      <c r="V1897">
        <f t="shared" si="207"/>
        <v>3.0198499999999996E-2</v>
      </c>
      <c r="W1897">
        <f t="shared" si="208"/>
        <v>2.9543217544247061E-2</v>
      </c>
      <c r="X1897" s="2">
        <f t="shared" si="209"/>
        <v>1.4771608772123532E-2</v>
      </c>
      <c r="Y1897" s="2">
        <f t="shared" si="210"/>
        <v>1.4771608772123527E-2</v>
      </c>
      <c r="Z1897">
        <f t="shared" si="211"/>
        <v>-6.5528245575293548E-4</v>
      </c>
      <c r="AA1897">
        <f t="shared" si="206"/>
        <v>4.2939509681759783E-7</v>
      </c>
    </row>
    <row r="1898" spans="17:27" x14ac:dyDescent="0.2">
      <c r="Q1898" s="2"/>
      <c r="S1898">
        <v>-6.4000000000000005E-4</v>
      </c>
      <c r="T1898">
        <v>-1.53963E-2</v>
      </c>
      <c r="U1898" s="2"/>
      <c r="V1898">
        <f t="shared" si="207"/>
        <v>2.9603699999999997E-2</v>
      </c>
      <c r="W1898">
        <f t="shared" si="208"/>
        <v>2.9543217544247061E-2</v>
      </c>
      <c r="X1898" s="2">
        <f t="shared" si="209"/>
        <v>1.4771608772123532E-2</v>
      </c>
      <c r="Y1898" s="2">
        <f t="shared" si="210"/>
        <v>1.4771608772123527E-2</v>
      </c>
      <c r="Z1898">
        <f t="shared" si="211"/>
        <v>-6.0482455752935982E-5</v>
      </c>
      <c r="AA1898">
        <f t="shared" si="206"/>
        <v>3.6581274539058588E-9</v>
      </c>
    </row>
    <row r="1899" spans="17:27" x14ac:dyDescent="0.2">
      <c r="Q1899" s="2"/>
      <c r="S1899">
        <v>-6.3900000000000003E-4</v>
      </c>
      <c r="T1899">
        <v>-1.63156E-2</v>
      </c>
      <c r="U1899" s="2"/>
      <c r="V1899">
        <f t="shared" si="207"/>
        <v>2.8684399999999999E-2</v>
      </c>
      <c r="W1899">
        <f t="shared" si="208"/>
        <v>2.9543217544247061E-2</v>
      </c>
      <c r="X1899" s="2">
        <f t="shared" si="209"/>
        <v>1.4771608772123532E-2</v>
      </c>
      <c r="Y1899" s="2">
        <f t="shared" si="210"/>
        <v>1.4771608772123527E-2</v>
      </c>
      <c r="Z1899">
        <f t="shared" si="211"/>
        <v>8.5881754424706191E-4</v>
      </c>
      <c r="AA1899">
        <f t="shared" si="206"/>
        <v>7.3756757430655419E-7</v>
      </c>
    </row>
    <row r="1900" spans="17:27" x14ac:dyDescent="0.2">
      <c r="Q1900" s="2"/>
      <c r="S1900">
        <v>-6.38E-4</v>
      </c>
      <c r="T1900">
        <v>-1.68034E-2</v>
      </c>
      <c r="U1900" s="2"/>
      <c r="V1900">
        <f t="shared" si="207"/>
        <v>2.8196599999999999E-2</v>
      </c>
      <c r="W1900">
        <f t="shared" si="208"/>
        <v>2.9543217544247061E-2</v>
      </c>
      <c r="X1900" s="2">
        <f t="shared" si="209"/>
        <v>1.4771608772123532E-2</v>
      </c>
      <c r="Y1900" s="2">
        <f t="shared" si="210"/>
        <v>1.4771608772123527E-2</v>
      </c>
      <c r="Z1900">
        <f t="shared" si="211"/>
        <v>1.346617544247062E-3</v>
      </c>
      <c r="AA1900">
        <f t="shared" si="206"/>
        <v>1.8133788104739879E-6</v>
      </c>
    </row>
    <row r="1901" spans="17:27" x14ac:dyDescent="0.2">
      <c r="Q1901" s="2"/>
      <c r="S1901">
        <v>-6.3699999999999998E-4</v>
      </c>
      <c r="T1901">
        <v>-1.6693E-2</v>
      </c>
      <c r="U1901" s="2"/>
      <c r="V1901">
        <f t="shared" si="207"/>
        <v>2.8306999999999999E-2</v>
      </c>
      <c r="W1901">
        <f t="shared" si="208"/>
        <v>2.9543217544247061E-2</v>
      </c>
      <c r="X1901" s="2">
        <f t="shared" si="209"/>
        <v>1.4771608772123532E-2</v>
      </c>
      <c r="Y1901" s="2">
        <f t="shared" si="210"/>
        <v>1.4771608772123527E-2</v>
      </c>
      <c r="Z1901">
        <f t="shared" si="211"/>
        <v>1.2362175442470619E-3</v>
      </c>
      <c r="AA1901">
        <f t="shared" si="206"/>
        <v>1.5282338167042364E-6</v>
      </c>
    </row>
    <row r="1902" spans="17:27" x14ac:dyDescent="0.2">
      <c r="Q1902" s="2"/>
      <c r="S1902">
        <v>-6.3599999999999996E-4</v>
      </c>
      <c r="T1902">
        <v>-1.6474300000000001E-2</v>
      </c>
      <c r="U1902" s="2"/>
      <c r="V1902">
        <f t="shared" si="207"/>
        <v>2.8525699999999998E-2</v>
      </c>
      <c r="W1902">
        <f t="shared" si="208"/>
        <v>2.9543217544247061E-2</v>
      </c>
      <c r="X1902" s="2">
        <f t="shared" si="209"/>
        <v>1.4771608772123532E-2</v>
      </c>
      <c r="Y1902" s="2">
        <f t="shared" si="210"/>
        <v>1.4771608772123527E-2</v>
      </c>
      <c r="Z1902">
        <f t="shared" si="211"/>
        <v>1.0175175442470631E-3</v>
      </c>
      <c r="AA1902">
        <f t="shared" si="206"/>
        <v>1.035341952850574E-6</v>
      </c>
    </row>
    <row r="1903" spans="17:27" x14ac:dyDescent="0.2">
      <c r="Q1903" s="2"/>
      <c r="S1903">
        <v>-6.3500000000000004E-4</v>
      </c>
      <c r="T1903">
        <v>-1.6491800000000001E-2</v>
      </c>
      <c r="U1903" s="2"/>
      <c r="V1903">
        <f t="shared" si="207"/>
        <v>2.8508199999999997E-2</v>
      </c>
      <c r="W1903">
        <f t="shared" si="208"/>
        <v>2.9543217544247061E-2</v>
      </c>
      <c r="X1903" s="2">
        <f t="shared" si="209"/>
        <v>1.4771608772123532E-2</v>
      </c>
      <c r="Y1903" s="2">
        <f t="shared" si="210"/>
        <v>1.4771608772123527E-2</v>
      </c>
      <c r="Z1903">
        <f t="shared" si="211"/>
        <v>1.0350175442470633E-3</v>
      </c>
      <c r="AA1903">
        <f t="shared" si="206"/>
        <v>1.0712613168992215E-6</v>
      </c>
    </row>
    <row r="1904" spans="17:27" x14ac:dyDescent="0.2">
      <c r="Q1904" s="2"/>
      <c r="S1904">
        <v>-6.3400000000000001E-4</v>
      </c>
      <c r="T1904">
        <v>-1.6378199999999999E-2</v>
      </c>
      <c r="U1904" s="2"/>
      <c r="V1904">
        <f t="shared" si="207"/>
        <v>2.8621799999999999E-2</v>
      </c>
      <c r="W1904">
        <f t="shared" si="208"/>
        <v>2.9543217544247061E-2</v>
      </c>
      <c r="X1904" s="2">
        <f t="shared" si="209"/>
        <v>1.4771608772123532E-2</v>
      </c>
      <c r="Y1904" s="2">
        <f t="shared" si="210"/>
        <v>1.4771608772123527E-2</v>
      </c>
      <c r="Z1904">
        <f t="shared" si="211"/>
        <v>9.2141754424706138E-4</v>
      </c>
      <c r="AA1904">
        <f t="shared" si="206"/>
        <v>8.4901029084628533E-7</v>
      </c>
    </row>
    <row r="1905" spans="17:27" x14ac:dyDescent="0.2">
      <c r="Q1905" s="2"/>
      <c r="S1905">
        <v>-6.3299999999999999E-4</v>
      </c>
      <c r="T1905">
        <v>-1.6009800000000001E-2</v>
      </c>
      <c r="U1905" s="2"/>
      <c r="V1905">
        <f t="shared" si="207"/>
        <v>2.8990199999999997E-2</v>
      </c>
      <c r="W1905">
        <f t="shared" si="208"/>
        <v>2.9543217544247061E-2</v>
      </c>
      <c r="X1905" s="2">
        <f t="shared" si="209"/>
        <v>1.4771608772123532E-2</v>
      </c>
      <c r="Y1905" s="2">
        <f t="shared" si="210"/>
        <v>1.4771608772123527E-2</v>
      </c>
      <c r="Z1905">
        <f t="shared" si="211"/>
        <v>5.5301754424706348E-4</v>
      </c>
      <c r="AA1905">
        <f t="shared" si="206"/>
        <v>3.0582840424505284E-7</v>
      </c>
    </row>
    <row r="1906" spans="17:27" x14ac:dyDescent="0.2">
      <c r="Q1906" s="2"/>
      <c r="S1906">
        <v>-6.3199999999999997E-4</v>
      </c>
      <c r="T1906">
        <v>-1.5879500000000001E-2</v>
      </c>
      <c r="U1906" s="2"/>
      <c r="V1906">
        <f t="shared" si="207"/>
        <v>2.9120499999999997E-2</v>
      </c>
      <c r="W1906">
        <f t="shared" si="208"/>
        <v>2.9543217544247061E-2</v>
      </c>
      <c r="X1906" s="2">
        <f t="shared" si="209"/>
        <v>1.4771608772123532E-2</v>
      </c>
      <c r="Y1906" s="2">
        <f t="shared" si="210"/>
        <v>1.4771608772123527E-2</v>
      </c>
      <c r="Z1906">
        <f t="shared" si="211"/>
        <v>4.2271754424706362E-4</v>
      </c>
      <c r="AA1906">
        <f t="shared" si="206"/>
        <v>1.7869012221426819E-7</v>
      </c>
    </row>
    <row r="1907" spans="17:27" x14ac:dyDescent="0.2">
      <c r="Q1907" s="2"/>
      <c r="S1907">
        <v>-6.3100000000000005E-4</v>
      </c>
      <c r="T1907">
        <v>-1.6477599999999998E-2</v>
      </c>
      <c r="U1907" s="2"/>
      <c r="V1907">
        <f t="shared" si="207"/>
        <v>2.85224E-2</v>
      </c>
      <c r="W1907">
        <f t="shared" si="208"/>
        <v>2.9543217544247061E-2</v>
      </c>
      <c r="X1907" s="2">
        <f t="shared" si="209"/>
        <v>1.4771608772123532E-2</v>
      </c>
      <c r="Y1907" s="2">
        <f t="shared" si="210"/>
        <v>1.4771608772123527E-2</v>
      </c>
      <c r="Z1907">
        <f t="shared" si="211"/>
        <v>1.0208175442470609E-3</v>
      </c>
      <c r="AA1907">
        <f t="shared" si="206"/>
        <v>1.0420684586426001E-6</v>
      </c>
    </row>
    <row r="1908" spans="17:27" x14ac:dyDescent="0.2">
      <c r="Q1908" s="2"/>
      <c r="S1908">
        <v>-6.3000000000000003E-4</v>
      </c>
      <c r="T1908">
        <v>-1.6755599999999999E-2</v>
      </c>
      <c r="U1908" s="2"/>
      <c r="V1908">
        <f t="shared" si="207"/>
        <v>2.8244399999999999E-2</v>
      </c>
      <c r="W1908">
        <f t="shared" si="208"/>
        <v>2.9543217544247061E-2</v>
      </c>
      <c r="X1908" s="2">
        <f t="shared" si="209"/>
        <v>1.4771608772123532E-2</v>
      </c>
      <c r="Y1908" s="2">
        <f t="shared" si="210"/>
        <v>1.4771608772123527E-2</v>
      </c>
      <c r="Z1908">
        <f t="shared" si="211"/>
        <v>1.2988175442470613E-3</v>
      </c>
      <c r="AA1908">
        <f t="shared" si="206"/>
        <v>1.686927013243967E-6</v>
      </c>
    </row>
    <row r="1909" spans="17:27" x14ac:dyDescent="0.2">
      <c r="Q1909" s="2"/>
      <c r="S1909">
        <v>-6.29E-4</v>
      </c>
      <c r="T1909">
        <v>-1.6628500000000001E-2</v>
      </c>
      <c r="U1909" s="2"/>
      <c r="V1909">
        <f t="shared" si="207"/>
        <v>2.8371499999999997E-2</v>
      </c>
      <c r="W1909">
        <f t="shared" si="208"/>
        <v>2.9543217544247061E-2</v>
      </c>
      <c r="X1909" s="2">
        <f t="shared" si="209"/>
        <v>1.4771608772123532E-2</v>
      </c>
      <c r="Y1909" s="2">
        <f t="shared" si="210"/>
        <v>1.4771608772123527E-2</v>
      </c>
      <c r="Z1909">
        <f t="shared" si="211"/>
        <v>1.1717175442470633E-3</v>
      </c>
      <c r="AA1909">
        <f t="shared" si="206"/>
        <v>1.3729220034963686E-6</v>
      </c>
    </row>
    <row r="1910" spans="17:27" x14ac:dyDescent="0.2">
      <c r="Q1910" s="2"/>
      <c r="S1910">
        <v>-6.2799999999999998E-4</v>
      </c>
      <c r="T1910">
        <v>-1.5889199999999999E-2</v>
      </c>
      <c r="U1910" s="2"/>
      <c r="V1910">
        <f t="shared" si="207"/>
        <v>2.9110799999999999E-2</v>
      </c>
      <c r="W1910">
        <f t="shared" si="208"/>
        <v>2.9543217544247061E-2</v>
      </c>
      <c r="X1910" s="2">
        <f t="shared" si="209"/>
        <v>1.4771608772123532E-2</v>
      </c>
      <c r="Y1910" s="2">
        <f t="shared" si="210"/>
        <v>1.4771608772123527E-2</v>
      </c>
      <c r="Z1910">
        <f t="shared" si="211"/>
        <v>4.3241754424706152E-4</v>
      </c>
      <c r="AA1910">
        <f t="shared" si="206"/>
        <v>1.8698493257265941E-7</v>
      </c>
    </row>
    <row r="1911" spans="17:27" x14ac:dyDescent="0.2">
      <c r="Q1911" s="2"/>
      <c r="S1911">
        <v>-6.2699999999999995E-4</v>
      </c>
      <c r="T1911">
        <v>-1.5129200000000001E-2</v>
      </c>
      <c r="U1911" s="2"/>
      <c r="V1911">
        <f t="shared" si="207"/>
        <v>2.9870799999999996E-2</v>
      </c>
      <c r="W1911">
        <f t="shared" si="208"/>
        <v>2.9543217544247061E-2</v>
      </c>
      <c r="X1911" s="2">
        <f t="shared" si="209"/>
        <v>1.4771608772123532E-2</v>
      </c>
      <c r="Y1911" s="2">
        <f t="shared" si="210"/>
        <v>1.4771608772123527E-2</v>
      </c>
      <c r="Z1911">
        <f t="shared" si="211"/>
        <v>-3.2758245575293526E-4</v>
      </c>
      <c r="AA1911">
        <f t="shared" si="206"/>
        <v>1.073102653171238E-7</v>
      </c>
    </row>
    <row r="1912" spans="17:27" x14ac:dyDescent="0.2">
      <c r="Q1912" s="2"/>
      <c r="S1912">
        <v>-6.2600000000000004E-4</v>
      </c>
      <c r="T1912">
        <v>-1.4926E-2</v>
      </c>
      <c r="U1912" s="2"/>
      <c r="V1912">
        <f t="shared" si="207"/>
        <v>3.0073999999999997E-2</v>
      </c>
      <c r="W1912">
        <f t="shared" si="208"/>
        <v>2.9543217544247061E-2</v>
      </c>
      <c r="X1912" s="2">
        <f t="shared" si="209"/>
        <v>1.4771608772123532E-2</v>
      </c>
      <c r="Y1912" s="2">
        <f t="shared" si="210"/>
        <v>1.4771608772123527E-2</v>
      </c>
      <c r="Z1912">
        <f t="shared" si="211"/>
        <v>-5.3078245575293587E-4</v>
      </c>
      <c r="AA1912">
        <f t="shared" si="206"/>
        <v>2.8173001533511733E-7</v>
      </c>
    </row>
    <row r="1913" spans="17:27" x14ac:dyDescent="0.2">
      <c r="Q1913" s="2"/>
      <c r="S1913">
        <v>-6.2500000000000001E-4</v>
      </c>
      <c r="T1913">
        <v>-1.4977600000000001E-2</v>
      </c>
      <c r="U1913" s="2"/>
      <c r="V1913">
        <f t="shared" si="207"/>
        <v>3.0022399999999998E-2</v>
      </c>
      <c r="W1913">
        <f t="shared" si="208"/>
        <v>2.9543217544247061E-2</v>
      </c>
      <c r="X1913" s="2">
        <f t="shared" si="209"/>
        <v>1.4771608772123532E-2</v>
      </c>
      <c r="Y1913" s="2">
        <f t="shared" si="210"/>
        <v>1.4771608772123527E-2</v>
      </c>
      <c r="Z1913">
        <f t="shared" si="211"/>
        <v>-4.79182455752937E-4</v>
      </c>
      <c r="AA1913">
        <f t="shared" si="206"/>
        <v>2.2961582590141541E-7</v>
      </c>
    </row>
    <row r="1914" spans="17:27" x14ac:dyDescent="0.2">
      <c r="Q1914" s="2"/>
      <c r="S1914">
        <v>-6.2399999999999999E-4</v>
      </c>
      <c r="T1914">
        <v>-1.56466E-2</v>
      </c>
      <c r="U1914" s="2"/>
      <c r="V1914">
        <f t="shared" si="207"/>
        <v>2.9353399999999998E-2</v>
      </c>
      <c r="W1914">
        <f t="shared" si="208"/>
        <v>2.9543217544247061E-2</v>
      </c>
      <c r="X1914" s="2">
        <f t="shared" si="209"/>
        <v>1.4771608772123532E-2</v>
      </c>
      <c r="Y1914" s="2">
        <f t="shared" si="210"/>
        <v>1.4771608772123527E-2</v>
      </c>
      <c r="Z1914">
        <f t="shared" si="211"/>
        <v>1.8981754424706246E-4</v>
      </c>
      <c r="AA1914">
        <f t="shared" si="206"/>
        <v>3.6030700103985514E-8</v>
      </c>
    </row>
    <row r="1915" spans="17:27" x14ac:dyDescent="0.2">
      <c r="Q1915" s="2"/>
      <c r="S1915">
        <v>-6.2299999999999996E-4</v>
      </c>
      <c r="T1915">
        <v>-1.5942100000000001E-2</v>
      </c>
      <c r="U1915" s="2"/>
      <c r="V1915">
        <f t="shared" si="207"/>
        <v>2.9057899999999998E-2</v>
      </c>
      <c r="W1915">
        <f t="shared" si="208"/>
        <v>2.9543217544247061E-2</v>
      </c>
      <c r="X1915" s="2">
        <f t="shared" si="209"/>
        <v>1.4771608772123532E-2</v>
      </c>
      <c r="Y1915" s="2">
        <f t="shared" si="210"/>
        <v>1.4771608772123527E-2</v>
      </c>
      <c r="Z1915">
        <f t="shared" si="211"/>
        <v>4.8531754424706308E-4</v>
      </c>
      <c r="AA1915">
        <f t="shared" si="206"/>
        <v>2.3553311875400004E-7</v>
      </c>
    </row>
    <row r="1916" spans="17:27" x14ac:dyDescent="0.2">
      <c r="Q1916" s="2"/>
      <c r="S1916">
        <v>-6.2200000000000005E-4</v>
      </c>
      <c r="T1916">
        <v>-1.6336900000000001E-2</v>
      </c>
      <c r="U1916" s="2"/>
      <c r="V1916">
        <f t="shared" si="207"/>
        <v>2.8663099999999997E-2</v>
      </c>
      <c r="W1916">
        <f t="shared" si="208"/>
        <v>2.9543217544247061E-2</v>
      </c>
      <c r="X1916" s="2">
        <f t="shared" si="209"/>
        <v>1.4771608772123532E-2</v>
      </c>
      <c r="Y1916" s="2">
        <f t="shared" si="210"/>
        <v>1.4771608772123527E-2</v>
      </c>
      <c r="Z1916">
        <f t="shared" si="211"/>
        <v>8.8011754424706379E-4</v>
      </c>
      <c r="AA1916">
        <f t="shared" si="206"/>
        <v>7.7460689169148231E-7</v>
      </c>
    </row>
    <row r="1917" spans="17:27" x14ac:dyDescent="0.2">
      <c r="Q1917" s="2"/>
      <c r="S1917">
        <v>-6.2100000000000002E-4</v>
      </c>
      <c r="T1917">
        <v>-1.6985900000000002E-2</v>
      </c>
      <c r="U1917" s="2"/>
      <c r="V1917">
        <f t="shared" si="207"/>
        <v>2.8014099999999997E-2</v>
      </c>
      <c r="W1917">
        <f t="shared" si="208"/>
        <v>2.9543217544247061E-2</v>
      </c>
      <c r="X1917" s="2">
        <f t="shared" si="209"/>
        <v>1.4771608772123532E-2</v>
      </c>
      <c r="Y1917" s="2">
        <f t="shared" si="210"/>
        <v>1.4771608772123527E-2</v>
      </c>
      <c r="Z1917">
        <f t="shared" si="211"/>
        <v>1.5291175442470641E-3</v>
      </c>
      <c r="AA1917">
        <f t="shared" si="206"/>
        <v>2.338200464124172E-6</v>
      </c>
    </row>
    <row r="1918" spans="17:27" x14ac:dyDescent="0.2">
      <c r="Q1918" s="2"/>
      <c r="S1918">
        <v>-6.2E-4</v>
      </c>
      <c r="T1918">
        <v>-1.7221400000000001E-2</v>
      </c>
      <c r="U1918" s="2"/>
      <c r="V1918">
        <f t="shared" si="207"/>
        <v>2.7778599999999997E-2</v>
      </c>
      <c r="W1918">
        <f t="shared" si="208"/>
        <v>2.9543217544247061E-2</v>
      </c>
      <c r="X1918" s="2">
        <f t="shared" si="209"/>
        <v>1.4771608772123532E-2</v>
      </c>
      <c r="Y1918" s="2">
        <f t="shared" si="210"/>
        <v>1.4771608772123527E-2</v>
      </c>
      <c r="Z1918">
        <f t="shared" si="211"/>
        <v>1.7646175442470637E-3</v>
      </c>
      <c r="AA1918">
        <f t="shared" si="206"/>
        <v>3.1138750774645375E-6</v>
      </c>
    </row>
    <row r="1919" spans="17:27" x14ac:dyDescent="0.2">
      <c r="Q1919" s="2"/>
      <c r="S1919">
        <v>-6.1899999999999998E-4</v>
      </c>
      <c r="T1919">
        <v>-1.6798799999999999E-2</v>
      </c>
      <c r="U1919" s="2"/>
      <c r="V1919">
        <f t="shared" si="207"/>
        <v>2.8201199999999999E-2</v>
      </c>
      <c r="W1919">
        <f t="shared" si="208"/>
        <v>2.9543217544247061E-2</v>
      </c>
      <c r="X1919" s="2">
        <f t="shared" si="209"/>
        <v>1.4771608772123532E-2</v>
      </c>
      <c r="Y1919" s="2">
        <f t="shared" si="210"/>
        <v>1.4771608772123527E-2</v>
      </c>
      <c r="Z1919">
        <f t="shared" si="211"/>
        <v>1.3420175442470615E-3</v>
      </c>
      <c r="AA1919">
        <f t="shared" si="206"/>
        <v>1.8010110890669138E-6</v>
      </c>
    </row>
    <row r="1920" spans="17:27" x14ac:dyDescent="0.2">
      <c r="Q1920" s="2"/>
      <c r="S1920">
        <v>-6.1799999999999995E-4</v>
      </c>
      <c r="T1920">
        <v>-1.6540099999999999E-2</v>
      </c>
      <c r="U1920" s="2"/>
      <c r="V1920">
        <f t="shared" si="207"/>
        <v>2.84599E-2</v>
      </c>
      <c r="W1920">
        <f t="shared" si="208"/>
        <v>2.9543217544247061E-2</v>
      </c>
      <c r="X1920" s="2">
        <f t="shared" si="209"/>
        <v>1.4771608772123532E-2</v>
      </c>
      <c r="Y1920" s="2">
        <f t="shared" si="210"/>
        <v>1.4771608772123527E-2</v>
      </c>
      <c r="Z1920">
        <f t="shared" si="211"/>
        <v>1.0833175442470609E-3</v>
      </c>
      <c r="AA1920">
        <f t="shared" si="206"/>
        <v>1.1735769016734827E-6</v>
      </c>
    </row>
    <row r="1921" spans="17:27" x14ac:dyDescent="0.2">
      <c r="Q1921" s="2"/>
      <c r="S1921">
        <v>-6.1700000000000004E-4</v>
      </c>
      <c r="T1921">
        <v>-1.5984000000000002E-2</v>
      </c>
      <c r="U1921" s="2"/>
      <c r="V1921">
        <f t="shared" si="207"/>
        <v>2.9015999999999997E-2</v>
      </c>
      <c r="W1921">
        <f t="shared" si="208"/>
        <v>2.9543217544247061E-2</v>
      </c>
      <c r="X1921" s="2">
        <f t="shared" si="209"/>
        <v>1.4771608772123532E-2</v>
      </c>
      <c r="Y1921" s="2">
        <f t="shared" si="210"/>
        <v>1.4771608772123527E-2</v>
      </c>
      <c r="Z1921">
        <f t="shared" si="211"/>
        <v>5.2721754424706405E-4</v>
      </c>
      <c r="AA1921">
        <f t="shared" si="206"/>
        <v>2.7795833896190495E-7</v>
      </c>
    </row>
    <row r="1922" spans="17:27" x14ac:dyDescent="0.2">
      <c r="Q1922" s="2"/>
      <c r="S1922">
        <v>-6.1600000000000001E-4</v>
      </c>
      <c r="T1922">
        <v>-1.5779499999999998E-2</v>
      </c>
      <c r="U1922" s="2"/>
      <c r="V1922">
        <f t="shared" si="207"/>
        <v>2.92205E-2</v>
      </c>
      <c r="W1922">
        <f t="shared" si="208"/>
        <v>2.9543217544247061E-2</v>
      </c>
      <c r="X1922" s="2">
        <f t="shared" si="209"/>
        <v>1.4771608772123532E-2</v>
      </c>
      <c r="Y1922" s="2">
        <f t="shared" si="210"/>
        <v>1.4771608772123527E-2</v>
      </c>
      <c r="Z1922">
        <f t="shared" si="211"/>
        <v>3.2271754424706076E-4</v>
      </c>
      <c r="AA1922">
        <f t="shared" si="206"/>
        <v>1.0414661336485362E-7</v>
      </c>
    </row>
    <row r="1923" spans="17:27" x14ac:dyDescent="0.2">
      <c r="Q1923" s="2"/>
      <c r="S1923">
        <v>-6.1499999999999999E-4</v>
      </c>
      <c r="T1923">
        <v>-1.6013099999999999E-2</v>
      </c>
      <c r="U1923" s="2"/>
      <c r="V1923">
        <f t="shared" si="207"/>
        <v>2.8986899999999999E-2</v>
      </c>
      <c r="W1923">
        <f t="shared" si="208"/>
        <v>2.9543217544247061E-2</v>
      </c>
      <c r="X1923" s="2">
        <f t="shared" si="209"/>
        <v>1.4771608772123532E-2</v>
      </c>
      <c r="Y1923" s="2">
        <f t="shared" si="210"/>
        <v>1.4771608772123527E-2</v>
      </c>
      <c r="Z1923">
        <f t="shared" si="211"/>
        <v>5.5631754424706123E-4</v>
      </c>
      <c r="AA1923">
        <f t="shared" si="206"/>
        <v>3.0948921003708093E-7</v>
      </c>
    </row>
    <row r="1924" spans="17:27" x14ac:dyDescent="0.2">
      <c r="Q1924" s="2"/>
      <c r="S1924">
        <v>-6.1399999999999996E-4</v>
      </c>
      <c r="T1924">
        <v>-1.5901499999999999E-2</v>
      </c>
      <c r="U1924" s="2"/>
      <c r="V1924">
        <f t="shared" si="207"/>
        <v>2.9098499999999999E-2</v>
      </c>
      <c r="W1924">
        <f t="shared" si="208"/>
        <v>2.9543217544247061E-2</v>
      </c>
      <c r="X1924" s="2">
        <f t="shared" si="209"/>
        <v>1.4771608772123532E-2</v>
      </c>
      <c r="Y1924" s="2">
        <f t="shared" si="210"/>
        <v>1.4771608772123527E-2</v>
      </c>
      <c r="Z1924">
        <f t="shared" si="211"/>
        <v>4.4471754424706134E-4</v>
      </c>
      <c r="AA1924">
        <f t="shared" si="206"/>
        <v>1.9777369416113696E-7</v>
      </c>
    </row>
    <row r="1925" spans="17:27" x14ac:dyDescent="0.2">
      <c r="Q1925" s="2"/>
      <c r="S1925">
        <v>-6.1300000000000005E-4</v>
      </c>
      <c r="T1925">
        <v>-1.52421E-2</v>
      </c>
      <c r="U1925" s="2"/>
      <c r="V1925">
        <f t="shared" si="207"/>
        <v>2.9757899999999997E-2</v>
      </c>
      <c r="W1925">
        <f t="shared" si="208"/>
        <v>2.9543217544247061E-2</v>
      </c>
      <c r="X1925" s="2">
        <f t="shared" si="209"/>
        <v>1.4771608772123532E-2</v>
      </c>
      <c r="Y1925" s="2">
        <f t="shared" si="210"/>
        <v>1.4771608772123527E-2</v>
      </c>
      <c r="Z1925">
        <f t="shared" si="211"/>
        <v>-2.1468245575293615E-4</v>
      </c>
      <c r="AA1925">
        <f t="shared" si="206"/>
        <v>4.6088556808111387E-8</v>
      </c>
    </row>
    <row r="1926" spans="17:27" x14ac:dyDescent="0.2">
      <c r="Q1926" s="2"/>
      <c r="S1926">
        <v>-6.1200000000000002E-4</v>
      </c>
      <c r="T1926">
        <v>-1.5190499999999999E-2</v>
      </c>
      <c r="U1926" s="2"/>
      <c r="V1926">
        <f t="shared" si="207"/>
        <v>2.9809499999999999E-2</v>
      </c>
      <c r="W1926">
        <f t="shared" si="208"/>
        <v>2.9543217544247061E-2</v>
      </c>
      <c r="X1926" s="2">
        <f t="shared" si="209"/>
        <v>1.4771608772123532E-2</v>
      </c>
      <c r="Y1926" s="2">
        <f t="shared" si="210"/>
        <v>1.4771608772123527E-2</v>
      </c>
      <c r="Z1926">
        <f t="shared" si="211"/>
        <v>-2.6628245575293849E-4</v>
      </c>
      <c r="AA1926">
        <f t="shared" si="206"/>
        <v>7.0906346241815649E-8</v>
      </c>
    </row>
    <row r="1927" spans="17:27" x14ac:dyDescent="0.2">
      <c r="Q1927" s="2"/>
      <c r="S1927">
        <v>-6.11E-4</v>
      </c>
      <c r="T1927">
        <v>-1.6098899999999999E-2</v>
      </c>
      <c r="U1927" s="2"/>
      <c r="V1927">
        <f t="shared" si="207"/>
        <v>2.8901099999999999E-2</v>
      </c>
      <c r="W1927">
        <f t="shared" si="208"/>
        <v>2.9543217544247061E-2</v>
      </c>
      <c r="X1927" s="2">
        <f t="shared" si="209"/>
        <v>1.4771608772123532E-2</v>
      </c>
      <c r="Y1927" s="2">
        <f t="shared" si="210"/>
        <v>1.4771608772123527E-2</v>
      </c>
      <c r="Z1927">
        <f t="shared" si="211"/>
        <v>6.4211754424706169E-4</v>
      </c>
      <c r="AA1927">
        <f t="shared" si="206"/>
        <v>4.1231494062987725E-7</v>
      </c>
    </row>
    <row r="1928" spans="17:27" x14ac:dyDescent="0.2">
      <c r="Q1928" s="2"/>
      <c r="S1928">
        <v>-6.0999999999999997E-4</v>
      </c>
      <c r="T1928">
        <v>-1.6980100000000001E-2</v>
      </c>
      <c r="U1928" s="2"/>
      <c r="V1928">
        <f t="shared" si="207"/>
        <v>2.8019899999999997E-2</v>
      </c>
      <c r="W1928">
        <f t="shared" si="208"/>
        <v>2.9543217544247061E-2</v>
      </c>
      <c r="X1928" s="2">
        <f t="shared" si="209"/>
        <v>1.4771608772123532E-2</v>
      </c>
      <c r="Y1928" s="2">
        <f t="shared" si="210"/>
        <v>1.4771608772123527E-2</v>
      </c>
      <c r="Z1928">
        <f t="shared" si="211"/>
        <v>1.5233175442470638E-3</v>
      </c>
      <c r="AA1928">
        <f t="shared" si="206"/>
        <v>2.3204963406109051E-6</v>
      </c>
    </row>
    <row r="1929" spans="17:27" x14ac:dyDescent="0.2">
      <c r="Q1929" s="2"/>
      <c r="S1929">
        <v>-6.0899999999999995E-4</v>
      </c>
      <c r="T1929">
        <v>-1.6620099999999999E-2</v>
      </c>
      <c r="U1929" s="2"/>
      <c r="V1929">
        <f t="shared" si="207"/>
        <v>2.83799E-2</v>
      </c>
      <c r="W1929">
        <f t="shared" si="208"/>
        <v>2.9543217544247061E-2</v>
      </c>
      <c r="X1929" s="2">
        <f t="shared" si="209"/>
        <v>1.4771608772123532E-2</v>
      </c>
      <c r="Y1929" s="2">
        <f t="shared" si="210"/>
        <v>1.4771608772123527E-2</v>
      </c>
      <c r="Z1929">
        <f t="shared" si="211"/>
        <v>1.1633175442470611E-3</v>
      </c>
      <c r="AA1929">
        <f t="shared" si="206"/>
        <v>1.353307708753013E-6</v>
      </c>
    </row>
    <row r="1930" spans="17:27" x14ac:dyDescent="0.2">
      <c r="Q1930" s="2"/>
      <c r="S1930">
        <v>-6.0800000000000003E-4</v>
      </c>
      <c r="T1930">
        <v>-1.5879500000000001E-2</v>
      </c>
      <c r="U1930" s="2"/>
      <c r="V1930">
        <f t="shared" si="207"/>
        <v>2.9120499999999997E-2</v>
      </c>
      <c r="W1930">
        <f t="shared" si="208"/>
        <v>2.9543217544247061E-2</v>
      </c>
      <c r="X1930" s="2">
        <f t="shared" si="209"/>
        <v>1.4771608772123532E-2</v>
      </c>
      <c r="Y1930" s="2">
        <f t="shared" si="210"/>
        <v>1.4771608772123527E-2</v>
      </c>
      <c r="Z1930">
        <f t="shared" si="211"/>
        <v>4.2271754424706362E-4</v>
      </c>
      <c r="AA1930">
        <f t="shared" si="206"/>
        <v>1.7869012221426819E-7</v>
      </c>
    </row>
    <row r="1931" spans="17:27" x14ac:dyDescent="0.2">
      <c r="Q1931" s="2"/>
      <c r="S1931">
        <v>-6.0700000000000001E-4</v>
      </c>
      <c r="T1931">
        <v>-1.5716899999999999E-2</v>
      </c>
      <c r="U1931" s="2"/>
      <c r="V1931">
        <f t="shared" si="207"/>
        <v>2.9283099999999999E-2</v>
      </c>
      <c r="W1931">
        <f t="shared" si="208"/>
        <v>2.9543217544247061E-2</v>
      </c>
      <c r="X1931" s="2">
        <f t="shared" si="209"/>
        <v>1.4771608772123532E-2</v>
      </c>
      <c r="Y1931" s="2">
        <f t="shared" si="210"/>
        <v>1.4771608772123527E-2</v>
      </c>
      <c r="Z1931">
        <f t="shared" si="211"/>
        <v>2.6011754424706129E-4</v>
      </c>
      <c r="AA1931">
        <f t="shared" si="206"/>
        <v>6.7661136825121889E-8</v>
      </c>
    </row>
    <row r="1932" spans="17:27" x14ac:dyDescent="0.2">
      <c r="Q1932" s="2"/>
      <c r="S1932">
        <v>-6.0599999999999998E-4</v>
      </c>
      <c r="T1932">
        <v>-1.5815599999999999E-2</v>
      </c>
      <c r="U1932" s="2"/>
      <c r="V1932">
        <f t="shared" si="207"/>
        <v>2.9184399999999999E-2</v>
      </c>
      <c r="W1932">
        <f t="shared" si="208"/>
        <v>2.9543217544247061E-2</v>
      </c>
      <c r="X1932" s="2">
        <f t="shared" si="209"/>
        <v>1.4771608772123532E-2</v>
      </c>
      <c r="Y1932" s="2">
        <f t="shared" si="210"/>
        <v>1.4771608772123527E-2</v>
      </c>
      <c r="Z1932">
        <f t="shared" si="211"/>
        <v>3.5881754424706147E-4</v>
      </c>
      <c r="AA1932">
        <f t="shared" si="206"/>
        <v>1.2875003005949193E-7</v>
      </c>
    </row>
    <row r="1933" spans="17:27" x14ac:dyDescent="0.2">
      <c r="Q1933" s="2"/>
      <c r="S1933">
        <v>-6.0499999999999996E-4</v>
      </c>
      <c r="T1933">
        <v>-1.5676900000000001E-2</v>
      </c>
      <c r="U1933" s="2"/>
      <c r="V1933">
        <f t="shared" si="207"/>
        <v>2.9323099999999998E-2</v>
      </c>
      <c r="W1933">
        <f t="shared" si="208"/>
        <v>2.9543217544247061E-2</v>
      </c>
      <c r="X1933" s="2">
        <f t="shared" si="209"/>
        <v>1.4771608772123532E-2</v>
      </c>
      <c r="Y1933" s="2">
        <f t="shared" si="210"/>
        <v>1.4771608772123527E-2</v>
      </c>
      <c r="Z1933">
        <f t="shared" si="211"/>
        <v>2.2011754424706292E-4</v>
      </c>
      <c r="AA1933">
        <f t="shared" si="206"/>
        <v>4.8451733285357704E-8</v>
      </c>
    </row>
    <row r="1934" spans="17:27" x14ac:dyDescent="0.2">
      <c r="Q1934" s="2"/>
      <c r="S1934">
        <v>-6.0400000000000004E-4</v>
      </c>
      <c r="T1934">
        <v>-1.5684E-2</v>
      </c>
      <c r="U1934" s="2"/>
      <c r="V1934">
        <f t="shared" si="207"/>
        <v>2.9315999999999998E-2</v>
      </c>
      <c r="W1934">
        <f t="shared" si="208"/>
        <v>2.9543217544247061E-2</v>
      </c>
      <c r="X1934" s="2">
        <f t="shared" si="209"/>
        <v>1.4771608772123532E-2</v>
      </c>
      <c r="Y1934" s="2">
        <f t="shared" si="210"/>
        <v>1.4771608772123527E-2</v>
      </c>
      <c r="Z1934">
        <f t="shared" si="211"/>
        <v>2.2721754424706239E-4</v>
      </c>
      <c r="AA1934">
        <f t="shared" si="206"/>
        <v>5.1627812413665756E-8</v>
      </c>
    </row>
    <row r="1935" spans="17:27" x14ac:dyDescent="0.2">
      <c r="Q1935" s="2"/>
      <c r="S1935">
        <v>-6.0300000000000002E-4</v>
      </c>
      <c r="T1935">
        <v>-1.5716899999999999E-2</v>
      </c>
      <c r="U1935" s="2"/>
      <c r="V1935">
        <f t="shared" si="207"/>
        <v>2.9283099999999999E-2</v>
      </c>
      <c r="W1935">
        <f t="shared" si="208"/>
        <v>2.9543217544247061E-2</v>
      </c>
      <c r="X1935" s="2">
        <f t="shared" si="209"/>
        <v>1.4771608772123532E-2</v>
      </c>
      <c r="Y1935" s="2">
        <f t="shared" si="210"/>
        <v>1.4771608772123527E-2</v>
      </c>
      <c r="Z1935">
        <f t="shared" si="211"/>
        <v>2.6011754424706129E-4</v>
      </c>
      <c r="AA1935">
        <f t="shared" si="206"/>
        <v>6.7661136825121889E-8</v>
      </c>
    </row>
    <row r="1936" spans="17:27" x14ac:dyDescent="0.2">
      <c r="Q1936" s="2"/>
      <c r="S1936">
        <v>-6.02E-4</v>
      </c>
      <c r="T1936">
        <v>-1.64621E-2</v>
      </c>
      <c r="U1936" s="2"/>
      <c r="V1936">
        <f t="shared" si="207"/>
        <v>2.8537899999999998E-2</v>
      </c>
      <c r="W1936">
        <f t="shared" si="208"/>
        <v>2.9543217544247061E-2</v>
      </c>
      <c r="X1936" s="2">
        <f t="shared" si="209"/>
        <v>1.4771608772123532E-2</v>
      </c>
      <c r="Y1936" s="2">
        <f t="shared" si="210"/>
        <v>1.4771608772123527E-2</v>
      </c>
      <c r="Z1936">
        <f t="shared" si="211"/>
        <v>1.0053175442470627E-3</v>
      </c>
      <c r="AA1936">
        <f t="shared" si="206"/>
        <v>1.0106633647709448E-6</v>
      </c>
    </row>
    <row r="1937" spans="17:27" x14ac:dyDescent="0.2">
      <c r="Q1937" s="2"/>
      <c r="S1937">
        <v>-6.0099999999999997E-4</v>
      </c>
      <c r="T1937">
        <v>-1.6859499999999999E-2</v>
      </c>
      <c r="U1937" s="2"/>
      <c r="V1937">
        <f t="shared" si="207"/>
        <v>2.8140499999999999E-2</v>
      </c>
      <c r="W1937">
        <f t="shared" si="208"/>
        <v>2.9543217544247061E-2</v>
      </c>
      <c r="X1937" s="2">
        <f t="shared" si="209"/>
        <v>1.4771608772123532E-2</v>
      </c>
      <c r="Y1937" s="2">
        <f t="shared" si="210"/>
        <v>1.4771608772123527E-2</v>
      </c>
      <c r="Z1937">
        <f t="shared" si="211"/>
        <v>1.4027175442470619E-3</v>
      </c>
      <c r="AA1937">
        <f t="shared" si="206"/>
        <v>1.967616508938508E-6</v>
      </c>
    </row>
    <row r="1938" spans="17:27" x14ac:dyDescent="0.2">
      <c r="Q1938" s="2"/>
      <c r="S1938">
        <v>-5.9999999999999995E-4</v>
      </c>
      <c r="T1938">
        <v>-1.7067200000000001E-2</v>
      </c>
      <c r="U1938" s="2"/>
      <c r="V1938">
        <f t="shared" si="207"/>
        <v>2.7932799999999997E-2</v>
      </c>
      <c r="W1938">
        <f t="shared" si="208"/>
        <v>2.9543217544247061E-2</v>
      </c>
      <c r="X1938" s="2">
        <f t="shared" si="209"/>
        <v>1.4771608772123532E-2</v>
      </c>
      <c r="Y1938" s="2">
        <f t="shared" si="210"/>
        <v>1.4771608772123527E-2</v>
      </c>
      <c r="Z1938">
        <f t="shared" si="211"/>
        <v>1.6104175442470635E-3</v>
      </c>
      <c r="AA1938">
        <f t="shared" si="206"/>
        <v>2.5934446668187425E-6</v>
      </c>
    </row>
    <row r="1939" spans="17:27" x14ac:dyDescent="0.2">
      <c r="Q1939" s="2"/>
      <c r="S1939">
        <v>-5.9900000000000003E-4</v>
      </c>
      <c r="T1939">
        <v>-1.6736899999999999E-2</v>
      </c>
      <c r="U1939" s="2"/>
      <c r="V1939">
        <f t="shared" si="207"/>
        <v>2.8263099999999999E-2</v>
      </c>
      <c r="W1939">
        <f t="shared" si="208"/>
        <v>2.9543217544247061E-2</v>
      </c>
      <c r="X1939" s="2">
        <f t="shared" si="209"/>
        <v>1.4771608772123532E-2</v>
      </c>
      <c r="Y1939" s="2">
        <f t="shared" si="210"/>
        <v>1.4771608772123527E-2</v>
      </c>
      <c r="Z1939">
        <f t="shared" si="211"/>
        <v>1.2801175442470614E-3</v>
      </c>
      <c r="AA1939">
        <f t="shared" si="206"/>
        <v>1.6387009270891271E-6</v>
      </c>
    </row>
    <row r="1940" spans="17:27" x14ac:dyDescent="0.2">
      <c r="Q1940" s="2"/>
      <c r="S1940">
        <v>-5.9800000000000001E-4</v>
      </c>
      <c r="T1940">
        <v>-1.59498E-2</v>
      </c>
      <c r="U1940" s="2"/>
      <c r="V1940">
        <f t="shared" si="207"/>
        <v>2.9050199999999998E-2</v>
      </c>
      <c r="W1940">
        <f t="shared" si="208"/>
        <v>2.9543217544247061E-2</v>
      </c>
      <c r="X1940" s="2">
        <f t="shared" si="209"/>
        <v>1.4771608772123532E-2</v>
      </c>
      <c r="Y1940" s="2">
        <f t="shared" si="210"/>
        <v>1.4771608772123527E-2</v>
      </c>
      <c r="Z1940">
        <f t="shared" si="211"/>
        <v>4.9301754424706246E-4</v>
      </c>
      <c r="AA1940">
        <f t="shared" si="206"/>
        <v>2.430662989354042E-7</v>
      </c>
    </row>
    <row r="1941" spans="17:27" x14ac:dyDescent="0.2">
      <c r="Q1941" s="2"/>
      <c r="S1941">
        <v>-5.9699999999999998E-4</v>
      </c>
      <c r="T1941">
        <v>-1.55292E-2</v>
      </c>
      <c r="U1941" s="2"/>
      <c r="V1941">
        <f t="shared" si="207"/>
        <v>2.9470799999999998E-2</v>
      </c>
      <c r="W1941">
        <f t="shared" si="208"/>
        <v>2.9543217544247061E-2</v>
      </c>
      <c r="X1941" s="2">
        <f t="shared" si="209"/>
        <v>1.4771608772123532E-2</v>
      </c>
      <c r="Y1941" s="2">
        <f t="shared" si="210"/>
        <v>1.4771608772123527E-2</v>
      </c>
      <c r="Z1941">
        <f t="shared" si="211"/>
        <v>7.2417544247062315E-5</v>
      </c>
      <c r="AA1941">
        <f t="shared" si="206"/>
        <v>5.2443007147752279E-9</v>
      </c>
    </row>
    <row r="1942" spans="17:27" x14ac:dyDescent="0.2">
      <c r="Q1942" s="2"/>
      <c r="S1942">
        <v>-5.9599999999999996E-4</v>
      </c>
      <c r="T1942">
        <v>-1.5654399999999999E-2</v>
      </c>
      <c r="U1942" s="2"/>
      <c r="V1942">
        <f t="shared" si="207"/>
        <v>2.9345599999999999E-2</v>
      </c>
      <c r="W1942">
        <f t="shared" si="208"/>
        <v>2.9543217544247061E-2</v>
      </c>
      <c r="X1942" s="2">
        <f t="shared" si="209"/>
        <v>1.4771608772123532E-2</v>
      </c>
      <c r="Y1942" s="2">
        <f t="shared" si="210"/>
        <v>1.4771608772123527E-2</v>
      </c>
      <c r="Z1942">
        <f t="shared" si="211"/>
        <v>1.9761754424706124E-4</v>
      </c>
      <c r="AA1942">
        <f t="shared" si="206"/>
        <v>3.9052693794239207E-8</v>
      </c>
    </row>
    <row r="1943" spans="17:27" x14ac:dyDescent="0.2">
      <c r="Q1943" s="2"/>
      <c r="S1943">
        <v>-5.9500000000000004E-4</v>
      </c>
      <c r="T1943">
        <v>-1.5512400000000001E-2</v>
      </c>
      <c r="U1943" s="2"/>
      <c r="V1943">
        <f t="shared" si="207"/>
        <v>2.9487599999999996E-2</v>
      </c>
      <c r="W1943">
        <f t="shared" si="208"/>
        <v>2.9543217544247061E-2</v>
      </c>
      <c r="X1943" s="2">
        <f t="shared" si="209"/>
        <v>1.4771608772123532E-2</v>
      </c>
      <c r="Y1943" s="2">
        <f t="shared" si="210"/>
        <v>1.4771608772123527E-2</v>
      </c>
      <c r="Z1943">
        <f t="shared" si="211"/>
        <v>5.5617544247064943E-5</v>
      </c>
      <c r="AA1943">
        <f t="shared" si="206"/>
        <v>3.0933112280742266E-9</v>
      </c>
    </row>
    <row r="1944" spans="17:27" x14ac:dyDescent="0.2">
      <c r="Q1944" s="2"/>
      <c r="S1944">
        <v>-5.9400000000000002E-4</v>
      </c>
      <c r="T1944">
        <v>-1.5292399999999999E-2</v>
      </c>
      <c r="U1944" s="2"/>
      <c r="V1944">
        <f t="shared" si="207"/>
        <v>2.9707600000000001E-2</v>
      </c>
      <c r="W1944">
        <f t="shared" si="208"/>
        <v>2.9543217544247061E-2</v>
      </c>
      <c r="X1944" s="2">
        <f t="shared" si="209"/>
        <v>1.4771608772123532E-2</v>
      </c>
      <c r="Y1944" s="2">
        <f t="shared" si="210"/>
        <v>1.4771608772123527E-2</v>
      </c>
      <c r="Z1944">
        <f t="shared" si="211"/>
        <v>-1.6438245575293997E-4</v>
      </c>
      <c r="AA1944">
        <f t="shared" si="206"/>
        <v>2.7021591759367268E-8</v>
      </c>
    </row>
    <row r="1945" spans="17:27" x14ac:dyDescent="0.2">
      <c r="Q1945" s="2"/>
      <c r="S1945">
        <v>-5.9299999999999999E-4</v>
      </c>
      <c r="T1945">
        <v>-1.50402E-2</v>
      </c>
      <c r="U1945" s="2"/>
      <c r="V1945">
        <f t="shared" si="207"/>
        <v>2.9959799999999998E-2</v>
      </c>
      <c r="W1945">
        <f t="shared" si="208"/>
        <v>2.9543217544247061E-2</v>
      </c>
      <c r="X1945" s="2">
        <f t="shared" si="209"/>
        <v>1.4771608772123532E-2</v>
      </c>
      <c r="Y1945" s="2">
        <f t="shared" si="210"/>
        <v>1.4771608772123527E-2</v>
      </c>
      <c r="Z1945">
        <f t="shared" si="211"/>
        <v>-4.1658245575293754E-4</v>
      </c>
      <c r="AA1945">
        <f t="shared" si="206"/>
        <v>1.7354094244114816E-7</v>
      </c>
    </row>
    <row r="1946" spans="17:27" x14ac:dyDescent="0.2">
      <c r="Q1946" s="2"/>
      <c r="S1946">
        <v>-5.9199999999999997E-4</v>
      </c>
      <c r="T1946">
        <v>-1.52873E-2</v>
      </c>
      <c r="U1946" s="2"/>
      <c r="V1946">
        <f t="shared" si="207"/>
        <v>2.9712699999999998E-2</v>
      </c>
      <c r="W1946">
        <f t="shared" si="208"/>
        <v>2.9543217544247061E-2</v>
      </c>
      <c r="X1946" s="2">
        <f t="shared" si="209"/>
        <v>1.4771608772123532E-2</v>
      </c>
      <c r="Y1946" s="2">
        <f t="shared" si="210"/>
        <v>1.4771608772123527E-2</v>
      </c>
      <c r="Z1946">
        <f t="shared" si="211"/>
        <v>-1.6948245575293744E-4</v>
      </c>
      <c r="AA1946">
        <f t="shared" si="206"/>
        <v>2.8724302808046396E-8</v>
      </c>
    </row>
    <row r="1947" spans="17:27" x14ac:dyDescent="0.2">
      <c r="Q1947" s="2"/>
      <c r="S1947">
        <v>-5.9100000000000005E-4</v>
      </c>
      <c r="T1947">
        <v>-1.5410500000000001E-2</v>
      </c>
      <c r="U1947" s="2"/>
      <c r="V1947">
        <f t="shared" si="207"/>
        <v>2.9589499999999998E-2</v>
      </c>
      <c r="W1947">
        <f t="shared" si="208"/>
        <v>2.9543217544247061E-2</v>
      </c>
      <c r="X1947" s="2">
        <f t="shared" si="209"/>
        <v>1.4771608772123532E-2</v>
      </c>
      <c r="Y1947" s="2">
        <f t="shared" si="210"/>
        <v>1.4771608772123527E-2</v>
      </c>
      <c r="Z1947">
        <f t="shared" si="211"/>
        <v>-4.6282455752937046E-5</v>
      </c>
      <c r="AA1947">
        <f t="shared" si="206"/>
        <v>2.1420657105225754E-9</v>
      </c>
    </row>
    <row r="1948" spans="17:27" x14ac:dyDescent="0.2">
      <c r="Q1948" s="2"/>
      <c r="S1948">
        <v>-5.9000000000000003E-4</v>
      </c>
      <c r="T1948">
        <v>-1.56905E-2</v>
      </c>
      <c r="U1948" s="2"/>
      <c r="V1948">
        <f t="shared" si="207"/>
        <v>2.9309499999999999E-2</v>
      </c>
      <c r="W1948">
        <f t="shared" si="208"/>
        <v>2.9543217544247061E-2</v>
      </c>
      <c r="X1948" s="2">
        <f t="shared" si="209"/>
        <v>1.4771608772123532E-2</v>
      </c>
      <c r="Y1948" s="2">
        <f t="shared" si="210"/>
        <v>1.4771608772123527E-2</v>
      </c>
      <c r="Z1948">
        <f t="shared" si="211"/>
        <v>2.3371754424706195E-4</v>
      </c>
      <c r="AA1948">
        <f t="shared" si="206"/>
        <v>5.4623890488877365E-8</v>
      </c>
    </row>
    <row r="1949" spans="17:27" x14ac:dyDescent="0.2">
      <c r="Q1949" s="2"/>
      <c r="S1949">
        <v>-5.8900000000000001E-4</v>
      </c>
      <c r="T1949">
        <v>-1.57389E-2</v>
      </c>
      <c r="U1949" s="2"/>
      <c r="V1949">
        <f t="shared" si="207"/>
        <v>2.9261099999999998E-2</v>
      </c>
      <c r="W1949">
        <f t="shared" si="208"/>
        <v>2.9543217544247061E-2</v>
      </c>
      <c r="X1949" s="2">
        <f t="shared" si="209"/>
        <v>1.4771608772123532E-2</v>
      </c>
      <c r="Y1949" s="2">
        <f t="shared" si="210"/>
        <v>1.4771608772123527E-2</v>
      </c>
      <c r="Z1949">
        <f t="shared" si="211"/>
        <v>2.8211754424706248E-4</v>
      </c>
      <c r="AA1949">
        <f t="shared" si="206"/>
        <v>7.9590308771993258E-8</v>
      </c>
    </row>
    <row r="1950" spans="17:27" x14ac:dyDescent="0.2">
      <c r="Q1950" s="2"/>
      <c r="S1950">
        <v>-5.8799999999999998E-4</v>
      </c>
      <c r="T1950">
        <v>-1.67408E-2</v>
      </c>
      <c r="U1950" s="2"/>
      <c r="V1950">
        <f t="shared" si="207"/>
        <v>2.8259199999999998E-2</v>
      </c>
      <c r="W1950">
        <f t="shared" si="208"/>
        <v>2.9543217544247061E-2</v>
      </c>
      <c r="X1950" s="2">
        <f t="shared" si="209"/>
        <v>1.4771608772123532E-2</v>
      </c>
      <c r="Y1950" s="2">
        <f t="shared" si="210"/>
        <v>1.4771608772123527E-2</v>
      </c>
      <c r="Z1950">
        <f t="shared" si="211"/>
        <v>1.2840175442470625E-3</v>
      </c>
      <c r="AA1950">
        <f t="shared" si="206"/>
        <v>1.6487010539342571E-6</v>
      </c>
    </row>
    <row r="1951" spans="17:27" x14ac:dyDescent="0.2">
      <c r="Q1951" s="2"/>
      <c r="S1951">
        <v>-5.8699999999999996E-4</v>
      </c>
      <c r="T1951">
        <v>-1.7125899999999999E-2</v>
      </c>
      <c r="U1951" s="2"/>
      <c r="V1951">
        <f t="shared" si="207"/>
        <v>2.7874099999999999E-2</v>
      </c>
      <c r="W1951">
        <f t="shared" si="208"/>
        <v>2.9543217544247061E-2</v>
      </c>
      <c r="X1951" s="2">
        <f t="shared" si="209"/>
        <v>1.4771608772123532E-2</v>
      </c>
      <c r="Y1951" s="2">
        <f t="shared" si="210"/>
        <v>1.4771608772123527E-2</v>
      </c>
      <c r="Z1951">
        <f t="shared" si="211"/>
        <v>1.6691175442470618E-3</v>
      </c>
      <c r="AA1951">
        <f t="shared" si="206"/>
        <v>2.7859533765133426E-6</v>
      </c>
    </row>
    <row r="1952" spans="17:27" x14ac:dyDescent="0.2">
      <c r="Q1952" s="2"/>
      <c r="S1952">
        <v>-5.8600000000000004E-4</v>
      </c>
      <c r="T1952">
        <v>-1.72362E-2</v>
      </c>
      <c r="U1952" s="2"/>
      <c r="V1952">
        <f t="shared" si="207"/>
        <v>2.7763799999999998E-2</v>
      </c>
      <c r="W1952">
        <f t="shared" si="208"/>
        <v>2.9543217544247061E-2</v>
      </c>
      <c r="X1952" s="2">
        <f t="shared" si="209"/>
        <v>1.4771608772123532E-2</v>
      </c>
      <c r="Y1952" s="2">
        <f t="shared" si="210"/>
        <v>1.4771608772123527E-2</v>
      </c>
      <c r="Z1952">
        <f t="shared" si="211"/>
        <v>1.7794175442470625E-3</v>
      </c>
      <c r="AA1952">
        <f t="shared" si="206"/>
        <v>3.1663267967742464E-6</v>
      </c>
    </row>
    <row r="1953" spans="17:27" x14ac:dyDescent="0.2">
      <c r="Q1953" s="2"/>
      <c r="S1953">
        <v>-5.8500000000000002E-4</v>
      </c>
      <c r="T1953">
        <v>-1.71246E-2</v>
      </c>
      <c r="U1953" s="2"/>
      <c r="V1953">
        <f t="shared" si="207"/>
        <v>2.7875399999999998E-2</v>
      </c>
      <c r="W1953">
        <f t="shared" si="208"/>
        <v>2.9543217544247061E-2</v>
      </c>
      <c r="X1953" s="2">
        <f t="shared" si="209"/>
        <v>1.4771608772123532E-2</v>
      </c>
      <c r="Y1953" s="2">
        <f t="shared" si="210"/>
        <v>1.4771608772123527E-2</v>
      </c>
      <c r="Z1953">
        <f t="shared" si="211"/>
        <v>1.6678175442470626E-3</v>
      </c>
      <c r="AA1953">
        <f t="shared" si="206"/>
        <v>2.7816153608983026E-6</v>
      </c>
    </row>
    <row r="1954" spans="17:27" x14ac:dyDescent="0.2">
      <c r="Q1954" s="2"/>
      <c r="S1954">
        <v>-5.8399999999999999E-4</v>
      </c>
      <c r="T1954">
        <v>-1.69517E-2</v>
      </c>
      <c r="U1954" s="2"/>
      <c r="V1954">
        <f t="shared" si="207"/>
        <v>2.8048299999999998E-2</v>
      </c>
      <c r="W1954">
        <f t="shared" si="208"/>
        <v>2.9543217544247061E-2</v>
      </c>
      <c r="X1954" s="2">
        <f t="shared" si="209"/>
        <v>1.4771608772123532E-2</v>
      </c>
      <c r="Y1954" s="2">
        <f t="shared" si="210"/>
        <v>1.4771608772123527E-2</v>
      </c>
      <c r="Z1954">
        <f t="shared" si="211"/>
        <v>1.4949175442470625E-3</v>
      </c>
      <c r="AA1954">
        <f t="shared" si="206"/>
        <v>2.234778464097668E-6</v>
      </c>
    </row>
    <row r="1955" spans="17:27" x14ac:dyDescent="0.2">
      <c r="Q1955" s="2"/>
      <c r="S1955">
        <v>-5.8299999999999997E-4</v>
      </c>
      <c r="T1955">
        <v>-1.6972999999999999E-2</v>
      </c>
      <c r="U1955" s="2"/>
      <c r="V1955">
        <f t="shared" si="207"/>
        <v>2.8027E-2</v>
      </c>
      <c r="W1955">
        <f t="shared" si="208"/>
        <v>2.9543217544247061E-2</v>
      </c>
      <c r="X1955" s="2">
        <f t="shared" si="209"/>
        <v>1.4771608772123532E-2</v>
      </c>
      <c r="Y1955" s="2">
        <f t="shared" si="210"/>
        <v>1.4771608772123527E-2</v>
      </c>
      <c r="Z1955">
        <f t="shared" si="211"/>
        <v>1.5162175442470609E-3</v>
      </c>
      <c r="AA1955">
        <f t="shared" si="206"/>
        <v>2.2989156414825881E-6</v>
      </c>
    </row>
    <row r="1956" spans="17:27" x14ac:dyDescent="0.2">
      <c r="Q1956" s="2"/>
      <c r="S1956">
        <v>-5.8200000000000005E-4</v>
      </c>
      <c r="T1956">
        <v>-1.6818199999999998E-2</v>
      </c>
      <c r="U1956" s="2"/>
      <c r="V1956">
        <f t="shared" si="207"/>
        <v>2.81818E-2</v>
      </c>
      <c r="W1956">
        <f t="shared" si="208"/>
        <v>2.9543217544247061E-2</v>
      </c>
      <c r="X1956" s="2">
        <f t="shared" si="209"/>
        <v>1.4771608772123532E-2</v>
      </c>
      <c r="Y1956" s="2">
        <f t="shared" si="210"/>
        <v>1.4771608772123527E-2</v>
      </c>
      <c r="Z1956">
        <f t="shared" si="211"/>
        <v>1.3614175442470608E-3</v>
      </c>
      <c r="AA1956">
        <f t="shared" si="206"/>
        <v>1.8534577297836977E-6</v>
      </c>
    </row>
    <row r="1957" spans="17:27" x14ac:dyDescent="0.2">
      <c r="Q1957" s="2"/>
      <c r="S1957">
        <v>-5.8100000000000003E-4</v>
      </c>
      <c r="T1957">
        <v>-1.64995E-2</v>
      </c>
      <c r="U1957" s="2"/>
      <c r="V1957">
        <f t="shared" si="207"/>
        <v>2.8500499999999998E-2</v>
      </c>
      <c r="W1957">
        <f t="shared" si="208"/>
        <v>2.9543217544247061E-2</v>
      </c>
      <c r="X1957" s="2">
        <f t="shared" si="209"/>
        <v>1.4771608772123532E-2</v>
      </c>
      <c r="Y1957" s="2">
        <f t="shared" si="210"/>
        <v>1.4771608772123527E-2</v>
      </c>
      <c r="Z1957">
        <f t="shared" si="211"/>
        <v>1.0427175442470626E-3</v>
      </c>
      <c r="AA1957">
        <f t="shared" ref="AA1957:AA2020" si="212">Z1957^2</f>
        <v>1.087259877080625E-6</v>
      </c>
    </row>
    <row r="1958" spans="17:27" x14ac:dyDescent="0.2">
      <c r="Q1958" s="2"/>
      <c r="S1958">
        <v>-5.8E-4</v>
      </c>
      <c r="T1958">
        <v>-1.6065300000000001E-2</v>
      </c>
      <c r="U1958" s="2"/>
      <c r="V1958">
        <f t="shared" ref="V1958:V2021" si="213">T1958+$V$35</f>
        <v>2.8934699999999997E-2</v>
      </c>
      <c r="W1958">
        <f t="shared" ref="W1958:W2021" si="214">X1958+Y1958</f>
        <v>2.9543217544247061E-2</v>
      </c>
      <c r="X1958" s="2">
        <f t="shared" ref="X1958:X2021" si="215">$T$6*EXP(-4*LN(2)*((U1958-$T$8)^2)/($T$7^2))+$T$9</f>
        <v>1.4771608772123532E-2</v>
      </c>
      <c r="Y1958" s="2">
        <f t="shared" ref="Y1958:Y2021" si="216">$U$6*EXP(-4*LN(2)*((U1958-$U$8)^2)/($U$7^2))+$U$9</f>
        <v>1.4771608772123527E-2</v>
      </c>
      <c r="Z1958">
        <f t="shared" ref="Z1958:Z2021" si="217">W1958-V1958</f>
        <v>6.0851754424706347E-4</v>
      </c>
      <c r="AA1958">
        <f t="shared" si="212"/>
        <v>3.7029360165647685E-7</v>
      </c>
    </row>
    <row r="1959" spans="17:27" x14ac:dyDescent="0.2">
      <c r="Q1959" s="2"/>
      <c r="S1959">
        <v>-5.7899999999999998E-4</v>
      </c>
      <c r="T1959">
        <v>-1.47963E-2</v>
      </c>
      <c r="U1959" s="2"/>
      <c r="V1959">
        <f t="shared" si="213"/>
        <v>3.02037E-2</v>
      </c>
      <c r="W1959">
        <f t="shared" si="214"/>
        <v>2.9543217544247061E-2</v>
      </c>
      <c r="X1959" s="2">
        <f t="shared" si="215"/>
        <v>1.4771608772123532E-2</v>
      </c>
      <c r="Y1959" s="2">
        <f t="shared" si="216"/>
        <v>1.4771608772123527E-2</v>
      </c>
      <c r="Z1959">
        <f t="shared" si="217"/>
        <v>-6.6048245575293929E-4</v>
      </c>
      <c r="AA1959">
        <f t="shared" si="212"/>
        <v>4.3623707435743342E-7</v>
      </c>
    </row>
    <row r="1960" spans="17:27" x14ac:dyDescent="0.2">
      <c r="Q1960" s="2"/>
      <c r="S1960">
        <v>-5.7799999999999995E-4</v>
      </c>
      <c r="T1960">
        <v>-1.4751200000000001E-2</v>
      </c>
      <c r="U1960" s="2"/>
      <c r="V1960">
        <f t="shared" si="213"/>
        <v>3.0248799999999999E-2</v>
      </c>
      <c r="W1960">
        <f t="shared" si="214"/>
        <v>2.9543217544247061E-2</v>
      </c>
      <c r="X1960" s="2">
        <f t="shared" si="215"/>
        <v>1.4771608772123532E-2</v>
      </c>
      <c r="Y1960" s="2">
        <f t="shared" si="216"/>
        <v>1.4771608772123527E-2</v>
      </c>
      <c r="Z1960">
        <f t="shared" si="217"/>
        <v>-7.055824557529386E-4</v>
      </c>
      <c r="AA1960">
        <f t="shared" si="212"/>
        <v>4.978466018663475E-7</v>
      </c>
    </row>
    <row r="1961" spans="17:27" x14ac:dyDescent="0.2">
      <c r="Q1961" s="2"/>
      <c r="S1961">
        <v>-5.7700000000000004E-4</v>
      </c>
      <c r="T1961">
        <v>-1.50273E-2</v>
      </c>
      <c r="U1961" s="2"/>
      <c r="V1961">
        <f t="shared" si="213"/>
        <v>2.9972699999999998E-2</v>
      </c>
      <c r="W1961">
        <f t="shared" si="214"/>
        <v>2.9543217544247061E-2</v>
      </c>
      <c r="X1961" s="2">
        <f t="shared" si="215"/>
        <v>1.4771608772123532E-2</v>
      </c>
      <c r="Y1961" s="2">
        <f t="shared" si="216"/>
        <v>1.4771608772123527E-2</v>
      </c>
      <c r="Z1961">
        <f t="shared" si="217"/>
        <v>-4.2948245575293725E-4</v>
      </c>
      <c r="AA1961">
        <f t="shared" si="212"/>
        <v>1.844551797995737E-7</v>
      </c>
    </row>
    <row r="1962" spans="17:27" x14ac:dyDescent="0.2">
      <c r="Q1962" s="2"/>
      <c r="S1962">
        <v>-5.7600000000000001E-4</v>
      </c>
      <c r="T1962">
        <v>-1.54428E-2</v>
      </c>
      <c r="U1962" s="2"/>
      <c r="V1962">
        <f t="shared" si="213"/>
        <v>2.9557199999999999E-2</v>
      </c>
      <c r="W1962">
        <f t="shared" si="214"/>
        <v>2.9543217544247061E-2</v>
      </c>
      <c r="X1962" s="2">
        <f t="shared" si="215"/>
        <v>1.4771608772123532E-2</v>
      </c>
      <c r="Y1962" s="2">
        <f t="shared" si="216"/>
        <v>1.4771608772123527E-2</v>
      </c>
      <c r="Z1962">
        <f t="shared" si="217"/>
        <v>-1.398245575293805E-5</v>
      </c>
      <c r="AA1962">
        <f t="shared" si="212"/>
        <v>1.9550906888287038E-10</v>
      </c>
    </row>
    <row r="1963" spans="17:27" x14ac:dyDescent="0.2">
      <c r="Q1963" s="2"/>
      <c r="S1963">
        <v>-5.7499999999999999E-4</v>
      </c>
      <c r="T1963">
        <v>-1.5539499999999999E-2</v>
      </c>
      <c r="U1963" s="2"/>
      <c r="V1963">
        <f t="shared" si="213"/>
        <v>2.9460500000000001E-2</v>
      </c>
      <c r="W1963">
        <f t="shared" si="214"/>
        <v>2.9543217544247061E-2</v>
      </c>
      <c r="X1963" s="2">
        <f t="shared" si="215"/>
        <v>1.4771608772123532E-2</v>
      </c>
      <c r="Y1963" s="2">
        <f t="shared" si="216"/>
        <v>1.4771608772123527E-2</v>
      </c>
      <c r="Z1963">
        <f t="shared" si="217"/>
        <v>8.2717544247060126E-5</v>
      </c>
      <c r="AA1963">
        <f t="shared" si="212"/>
        <v>6.8421921262643495E-9</v>
      </c>
    </row>
    <row r="1964" spans="17:27" x14ac:dyDescent="0.2">
      <c r="Q1964" s="2"/>
      <c r="S1964">
        <v>-5.7399999999999997E-4</v>
      </c>
      <c r="T1964">
        <v>-1.52879E-2</v>
      </c>
      <c r="U1964" s="2"/>
      <c r="V1964">
        <f t="shared" si="213"/>
        <v>2.9712099999999998E-2</v>
      </c>
      <c r="W1964">
        <f t="shared" si="214"/>
        <v>2.9543217544247061E-2</v>
      </c>
      <c r="X1964" s="2">
        <f t="shared" si="215"/>
        <v>1.4771608772123532E-2</v>
      </c>
      <c r="Y1964" s="2">
        <f t="shared" si="216"/>
        <v>1.4771608772123527E-2</v>
      </c>
      <c r="Z1964">
        <f t="shared" si="217"/>
        <v>-1.6888245575293753E-4</v>
      </c>
      <c r="AA1964">
        <f t="shared" si="212"/>
        <v>2.8521283861142903E-8</v>
      </c>
    </row>
    <row r="1965" spans="17:27" x14ac:dyDescent="0.2">
      <c r="Q1965" s="2"/>
      <c r="S1965">
        <v>-5.7300000000000005E-4</v>
      </c>
      <c r="T1965">
        <v>-1.5780200000000001E-2</v>
      </c>
      <c r="U1965" s="2"/>
      <c r="V1965">
        <f t="shared" si="213"/>
        <v>2.9219799999999997E-2</v>
      </c>
      <c r="W1965">
        <f t="shared" si="214"/>
        <v>2.9543217544247061E-2</v>
      </c>
      <c r="X1965" s="2">
        <f t="shared" si="215"/>
        <v>1.4771608772123532E-2</v>
      </c>
      <c r="Y1965" s="2">
        <f t="shared" si="216"/>
        <v>1.4771608772123527E-2</v>
      </c>
      <c r="Z1965">
        <f t="shared" si="217"/>
        <v>3.2341754424706354E-4</v>
      </c>
      <c r="AA1965">
        <f t="shared" si="212"/>
        <v>1.045989079268013E-7</v>
      </c>
    </row>
    <row r="1966" spans="17:27" x14ac:dyDescent="0.2">
      <c r="Q1966" s="2"/>
      <c r="S1966">
        <v>-5.7200000000000003E-4</v>
      </c>
      <c r="T1966">
        <v>-1.6712399999999999E-2</v>
      </c>
      <c r="U1966" s="2"/>
      <c r="V1966">
        <f t="shared" si="213"/>
        <v>2.82876E-2</v>
      </c>
      <c r="W1966">
        <f t="shared" si="214"/>
        <v>2.9543217544247061E-2</v>
      </c>
      <c r="X1966" s="2">
        <f t="shared" si="215"/>
        <v>1.4771608772123532E-2</v>
      </c>
      <c r="Y1966" s="2">
        <f t="shared" si="216"/>
        <v>1.4771608772123527E-2</v>
      </c>
      <c r="Z1966">
        <f t="shared" si="217"/>
        <v>1.2556175442470612E-3</v>
      </c>
      <c r="AA1966">
        <f t="shared" si="212"/>
        <v>1.5765754174210206E-6</v>
      </c>
    </row>
    <row r="1967" spans="17:27" x14ac:dyDescent="0.2">
      <c r="Q1967" s="2"/>
      <c r="S1967">
        <v>-5.71E-4</v>
      </c>
      <c r="T1967">
        <v>-1.7036300000000001E-2</v>
      </c>
      <c r="U1967" s="2"/>
      <c r="V1967">
        <f t="shared" si="213"/>
        <v>2.7963699999999998E-2</v>
      </c>
      <c r="W1967">
        <f t="shared" si="214"/>
        <v>2.9543217544247061E-2</v>
      </c>
      <c r="X1967" s="2">
        <f t="shared" si="215"/>
        <v>1.4771608772123532E-2</v>
      </c>
      <c r="Y1967" s="2">
        <f t="shared" si="216"/>
        <v>1.4771608772123527E-2</v>
      </c>
      <c r="Z1967">
        <f t="shared" si="217"/>
        <v>1.5795175442470631E-3</v>
      </c>
      <c r="AA1967">
        <f t="shared" si="212"/>
        <v>2.494875672584273E-6</v>
      </c>
    </row>
    <row r="1968" spans="17:27" x14ac:dyDescent="0.2">
      <c r="Q1968" s="2"/>
      <c r="S1968">
        <v>-5.6999999999999998E-4</v>
      </c>
      <c r="T1968">
        <v>-1.6707900000000001E-2</v>
      </c>
      <c r="U1968" s="2"/>
      <c r="V1968">
        <f t="shared" si="213"/>
        <v>2.8292099999999997E-2</v>
      </c>
      <c r="W1968">
        <f t="shared" si="214"/>
        <v>2.9543217544247061E-2</v>
      </c>
      <c r="X1968" s="2">
        <f t="shared" si="215"/>
        <v>1.4771608772123532E-2</v>
      </c>
      <c r="Y1968" s="2">
        <f t="shared" si="216"/>
        <v>1.4771608772123527E-2</v>
      </c>
      <c r="Z1968">
        <f t="shared" si="217"/>
        <v>1.2511175442470636E-3</v>
      </c>
      <c r="AA1968">
        <f t="shared" si="212"/>
        <v>1.5652951095228031E-6</v>
      </c>
    </row>
    <row r="1969" spans="17:27" x14ac:dyDescent="0.2">
      <c r="Q1969" s="2"/>
      <c r="S1969">
        <v>-5.6899999999999995E-4</v>
      </c>
      <c r="T1969">
        <v>-1.66176E-2</v>
      </c>
      <c r="U1969" s="2"/>
      <c r="V1969">
        <f t="shared" si="213"/>
        <v>2.8382399999999999E-2</v>
      </c>
      <c r="W1969">
        <f t="shared" si="214"/>
        <v>2.9543217544247061E-2</v>
      </c>
      <c r="X1969" s="2">
        <f t="shared" si="215"/>
        <v>1.4771608772123532E-2</v>
      </c>
      <c r="Y1969" s="2">
        <f t="shared" si="216"/>
        <v>1.4771608772123527E-2</v>
      </c>
      <c r="Z1969">
        <f t="shared" si="217"/>
        <v>1.1608175442470621E-3</v>
      </c>
      <c r="AA1969">
        <f t="shared" si="212"/>
        <v>1.3474973710317799E-6</v>
      </c>
    </row>
    <row r="1970" spans="17:27" x14ac:dyDescent="0.2">
      <c r="Q1970" s="2"/>
      <c r="S1970">
        <v>-5.6800000000000004E-4</v>
      </c>
      <c r="T1970">
        <v>-1.6627900000000001E-2</v>
      </c>
      <c r="U1970" s="2"/>
      <c r="V1970">
        <f t="shared" si="213"/>
        <v>2.8372099999999997E-2</v>
      </c>
      <c r="W1970">
        <f t="shared" si="214"/>
        <v>2.9543217544247061E-2</v>
      </c>
      <c r="X1970" s="2">
        <f t="shared" si="215"/>
        <v>1.4771608772123532E-2</v>
      </c>
      <c r="Y1970" s="2">
        <f t="shared" si="216"/>
        <v>1.4771608772123527E-2</v>
      </c>
      <c r="Z1970">
        <f t="shared" si="217"/>
        <v>1.1711175442470634E-3</v>
      </c>
      <c r="AA1970">
        <f t="shared" si="212"/>
        <v>1.3715163024432724E-6</v>
      </c>
    </row>
    <row r="1971" spans="17:27" x14ac:dyDescent="0.2">
      <c r="Q1971" s="2"/>
      <c r="S1971">
        <v>-5.6700000000000001E-4</v>
      </c>
      <c r="T1971">
        <v>-1.7475000000000001E-2</v>
      </c>
      <c r="U1971" s="2"/>
      <c r="V1971">
        <f t="shared" si="213"/>
        <v>2.7524999999999997E-2</v>
      </c>
      <c r="W1971">
        <f t="shared" si="214"/>
        <v>2.9543217544247061E-2</v>
      </c>
      <c r="X1971" s="2">
        <f t="shared" si="215"/>
        <v>1.4771608772123532E-2</v>
      </c>
      <c r="Y1971" s="2">
        <f t="shared" si="216"/>
        <v>1.4771608772123527E-2</v>
      </c>
      <c r="Z1971">
        <f t="shared" si="217"/>
        <v>2.0182175442470633E-3</v>
      </c>
      <c r="AA1971">
        <f t="shared" si="212"/>
        <v>4.0732020559066469E-6</v>
      </c>
    </row>
    <row r="1972" spans="17:27" x14ac:dyDescent="0.2">
      <c r="Q1972" s="2"/>
      <c r="S1972">
        <v>-5.6599999999999999E-4</v>
      </c>
      <c r="T1972">
        <v>-1.73653E-2</v>
      </c>
      <c r="U1972" s="2"/>
      <c r="V1972">
        <f t="shared" si="213"/>
        <v>2.7634699999999998E-2</v>
      </c>
      <c r="W1972">
        <f t="shared" si="214"/>
        <v>2.9543217544247061E-2</v>
      </c>
      <c r="X1972" s="2">
        <f t="shared" si="215"/>
        <v>1.4771608772123532E-2</v>
      </c>
      <c r="Y1972" s="2">
        <f t="shared" si="216"/>
        <v>1.4771608772123527E-2</v>
      </c>
      <c r="Z1972">
        <f t="shared" si="217"/>
        <v>1.9085175442470625E-3</v>
      </c>
      <c r="AA1972">
        <f t="shared" si="212"/>
        <v>3.6424392166988382E-6</v>
      </c>
    </row>
    <row r="1973" spans="17:27" x14ac:dyDescent="0.2">
      <c r="Q1973" s="2"/>
      <c r="S1973">
        <v>-5.6499999999999996E-4</v>
      </c>
      <c r="T1973">
        <v>-1.6513699999999999E-2</v>
      </c>
      <c r="U1973" s="2"/>
      <c r="V1973">
        <f t="shared" si="213"/>
        <v>2.8486299999999999E-2</v>
      </c>
      <c r="W1973">
        <f t="shared" si="214"/>
        <v>2.9543217544247061E-2</v>
      </c>
      <c r="X1973" s="2">
        <f t="shared" si="215"/>
        <v>1.4771608772123532E-2</v>
      </c>
      <c r="Y1973" s="2">
        <f t="shared" si="216"/>
        <v>1.4771608772123527E-2</v>
      </c>
      <c r="Z1973">
        <f t="shared" si="217"/>
        <v>1.0569175442470616E-3</v>
      </c>
      <c r="AA1973">
        <f t="shared" si="212"/>
        <v>1.1170746953372395E-6</v>
      </c>
    </row>
    <row r="1974" spans="17:27" x14ac:dyDescent="0.2">
      <c r="Q1974" s="2"/>
      <c r="S1974">
        <v>-5.6400000000000005E-4</v>
      </c>
      <c r="T1974">
        <v>-1.62343E-2</v>
      </c>
      <c r="U1974" s="2"/>
      <c r="V1974">
        <f t="shared" si="213"/>
        <v>2.8765699999999998E-2</v>
      </c>
      <c r="W1974">
        <f t="shared" si="214"/>
        <v>2.9543217544247061E-2</v>
      </c>
      <c r="X1974" s="2">
        <f t="shared" si="215"/>
        <v>1.4771608772123532E-2</v>
      </c>
      <c r="Y1974" s="2">
        <f t="shared" si="216"/>
        <v>1.4771608772123527E-2</v>
      </c>
      <c r="Z1974">
        <f t="shared" si="217"/>
        <v>7.7751754424706249E-4</v>
      </c>
      <c r="AA1974">
        <f t="shared" si="212"/>
        <v>6.0453353161198276E-7</v>
      </c>
    </row>
    <row r="1975" spans="17:27" x14ac:dyDescent="0.2">
      <c r="Q1975" s="2"/>
      <c r="S1975">
        <v>-5.6300000000000002E-4</v>
      </c>
      <c r="T1975">
        <v>-1.54769E-2</v>
      </c>
      <c r="U1975" s="2"/>
      <c r="V1975">
        <f t="shared" si="213"/>
        <v>2.9523099999999997E-2</v>
      </c>
      <c r="W1975">
        <f t="shared" si="214"/>
        <v>2.9543217544247061E-2</v>
      </c>
      <c r="X1975" s="2">
        <f t="shared" si="215"/>
        <v>1.4771608772123532E-2</v>
      </c>
      <c r="Y1975" s="2">
        <f t="shared" si="216"/>
        <v>1.4771608772123527E-2</v>
      </c>
      <c r="Z1975">
        <f t="shared" si="217"/>
        <v>2.0117544247064134E-5</v>
      </c>
      <c r="AA1975">
        <f t="shared" si="212"/>
        <v>4.0471558653258323E-10</v>
      </c>
    </row>
    <row r="1976" spans="17:27" x14ac:dyDescent="0.2">
      <c r="Q1976" s="2"/>
      <c r="S1976">
        <v>-5.62E-4</v>
      </c>
      <c r="T1976">
        <v>-1.5834999999999998E-2</v>
      </c>
      <c r="U1976" s="2"/>
      <c r="V1976">
        <f t="shared" si="213"/>
        <v>2.9165E-2</v>
      </c>
      <c r="W1976">
        <f t="shared" si="214"/>
        <v>2.9543217544247061E-2</v>
      </c>
      <c r="X1976" s="2">
        <f t="shared" si="215"/>
        <v>1.4771608772123532E-2</v>
      </c>
      <c r="Y1976" s="2">
        <f t="shared" si="216"/>
        <v>1.4771608772123527E-2</v>
      </c>
      <c r="Z1976">
        <f t="shared" si="217"/>
        <v>3.7821754424706075E-4</v>
      </c>
      <c r="AA1976">
        <f t="shared" si="212"/>
        <v>1.4304851077627737E-7</v>
      </c>
    </row>
    <row r="1977" spans="17:27" x14ac:dyDescent="0.2">
      <c r="Q1977" s="2"/>
      <c r="S1977">
        <v>-5.6099999999999998E-4</v>
      </c>
      <c r="T1977">
        <v>-1.5991100000000001E-2</v>
      </c>
      <c r="U1977" s="2"/>
      <c r="V1977">
        <f t="shared" si="213"/>
        <v>2.9008899999999997E-2</v>
      </c>
      <c r="W1977">
        <f t="shared" si="214"/>
        <v>2.9543217544247061E-2</v>
      </c>
      <c r="X1977" s="2">
        <f t="shared" si="215"/>
        <v>1.4771608772123532E-2</v>
      </c>
      <c r="Y1977" s="2">
        <f t="shared" si="216"/>
        <v>1.4771608772123527E-2</v>
      </c>
      <c r="Z1977">
        <f t="shared" si="217"/>
        <v>5.3431754424706351E-4</v>
      </c>
      <c r="AA1977">
        <f t="shared" si="212"/>
        <v>2.8549523809021265E-7</v>
      </c>
    </row>
    <row r="1978" spans="17:27" x14ac:dyDescent="0.2">
      <c r="Q1978" s="2"/>
      <c r="S1978">
        <v>-5.5999999999999995E-4</v>
      </c>
      <c r="T1978">
        <v>-1.5694400000000001E-2</v>
      </c>
      <c r="U1978" s="2"/>
      <c r="V1978">
        <f t="shared" si="213"/>
        <v>2.9305599999999998E-2</v>
      </c>
      <c r="W1978">
        <f t="shared" si="214"/>
        <v>2.9543217544247061E-2</v>
      </c>
      <c r="X1978" s="2">
        <f t="shared" si="215"/>
        <v>1.4771608772123532E-2</v>
      </c>
      <c r="Y1978" s="2">
        <f t="shared" si="216"/>
        <v>1.4771608772123527E-2</v>
      </c>
      <c r="Z1978">
        <f t="shared" si="217"/>
        <v>2.3761754424706308E-4</v>
      </c>
      <c r="AA1978">
        <f t="shared" si="212"/>
        <v>5.6462097334004977E-8</v>
      </c>
    </row>
    <row r="1979" spans="17:27" x14ac:dyDescent="0.2">
      <c r="Q1979" s="2"/>
      <c r="S1979">
        <v>-5.5900000000000004E-4</v>
      </c>
      <c r="T1979">
        <v>-1.54647E-2</v>
      </c>
      <c r="U1979" s="2"/>
      <c r="V1979">
        <f t="shared" si="213"/>
        <v>2.95353E-2</v>
      </c>
      <c r="W1979">
        <f t="shared" si="214"/>
        <v>2.9543217544247061E-2</v>
      </c>
      <c r="X1979" s="2">
        <f t="shared" si="215"/>
        <v>1.4771608772123532E-2</v>
      </c>
      <c r="Y1979" s="2">
        <f t="shared" si="216"/>
        <v>1.4771608772123527E-2</v>
      </c>
      <c r="Z1979">
        <f t="shared" si="217"/>
        <v>7.9175442470602597E-6</v>
      </c>
      <c r="AA1979">
        <f t="shared" si="212"/>
        <v>6.268750690415702E-11</v>
      </c>
    </row>
    <row r="1980" spans="17:27" x14ac:dyDescent="0.2">
      <c r="Q1980" s="2"/>
      <c r="S1980">
        <v>-5.5800000000000001E-4</v>
      </c>
      <c r="T1980">
        <v>-1.59492E-2</v>
      </c>
      <c r="U1980" s="2"/>
      <c r="V1980">
        <f t="shared" si="213"/>
        <v>2.9050799999999998E-2</v>
      </c>
      <c r="W1980">
        <f t="shared" si="214"/>
        <v>2.9543217544247061E-2</v>
      </c>
      <c r="X1980" s="2">
        <f t="shared" si="215"/>
        <v>1.4771608772123532E-2</v>
      </c>
      <c r="Y1980" s="2">
        <f t="shared" si="216"/>
        <v>1.4771608772123527E-2</v>
      </c>
      <c r="Z1980">
        <f t="shared" si="217"/>
        <v>4.9241754424706255E-4</v>
      </c>
      <c r="AA1980">
        <f t="shared" si="212"/>
        <v>2.4247503788230783E-7</v>
      </c>
    </row>
    <row r="1981" spans="17:27" x14ac:dyDescent="0.2">
      <c r="Q1981" s="2"/>
      <c r="S1981">
        <v>-5.5699999999999999E-4</v>
      </c>
      <c r="T1981">
        <v>-1.64621E-2</v>
      </c>
      <c r="U1981" s="2"/>
      <c r="V1981">
        <f t="shared" si="213"/>
        <v>2.8537899999999998E-2</v>
      </c>
      <c r="W1981">
        <f t="shared" si="214"/>
        <v>2.9543217544247061E-2</v>
      </c>
      <c r="X1981" s="2">
        <f t="shared" si="215"/>
        <v>1.4771608772123532E-2</v>
      </c>
      <c r="Y1981" s="2">
        <f t="shared" si="216"/>
        <v>1.4771608772123527E-2</v>
      </c>
      <c r="Z1981">
        <f t="shared" si="217"/>
        <v>1.0053175442470627E-3</v>
      </c>
      <c r="AA1981">
        <f t="shared" si="212"/>
        <v>1.0106633647709448E-6</v>
      </c>
    </row>
    <row r="1982" spans="17:27" x14ac:dyDescent="0.2">
      <c r="Q1982" s="2"/>
      <c r="S1982">
        <v>-5.5599999999999996E-4</v>
      </c>
      <c r="T1982">
        <v>-1.6144700000000001E-2</v>
      </c>
      <c r="U1982" s="2"/>
      <c r="V1982">
        <f t="shared" si="213"/>
        <v>2.8855299999999997E-2</v>
      </c>
      <c r="W1982">
        <f t="shared" si="214"/>
        <v>2.9543217544247061E-2</v>
      </c>
      <c r="X1982" s="2">
        <f t="shared" si="215"/>
        <v>1.4771608772123532E-2</v>
      </c>
      <c r="Y1982" s="2">
        <f t="shared" si="216"/>
        <v>1.4771608772123527E-2</v>
      </c>
      <c r="Z1982">
        <f t="shared" si="217"/>
        <v>6.8791754424706378E-4</v>
      </c>
      <c r="AA1982">
        <f t="shared" si="212"/>
        <v>4.7323054768291093E-7</v>
      </c>
    </row>
    <row r="1983" spans="17:27" x14ac:dyDescent="0.2">
      <c r="Q1983" s="2"/>
      <c r="S1983">
        <v>-5.5500000000000005E-4</v>
      </c>
      <c r="T1983">
        <v>-1.5565300000000001E-2</v>
      </c>
      <c r="U1983" s="2"/>
      <c r="V1983">
        <f t="shared" si="213"/>
        <v>2.9434699999999998E-2</v>
      </c>
      <c r="W1983">
        <f t="shared" si="214"/>
        <v>2.9543217544247061E-2</v>
      </c>
      <c r="X1983" s="2">
        <f t="shared" si="215"/>
        <v>1.4771608772123532E-2</v>
      </c>
      <c r="Y1983" s="2">
        <f t="shared" si="216"/>
        <v>1.4771608772123527E-2</v>
      </c>
      <c r="Z1983">
        <f t="shared" si="217"/>
        <v>1.0851754424706303E-4</v>
      </c>
      <c r="AA1983">
        <f t="shared" si="212"/>
        <v>1.1776057409413283E-8</v>
      </c>
    </row>
    <row r="1984" spans="17:27" x14ac:dyDescent="0.2">
      <c r="Q1984" s="2"/>
      <c r="S1984">
        <v>-5.5400000000000002E-4</v>
      </c>
      <c r="T1984">
        <v>-1.53279E-2</v>
      </c>
      <c r="U1984" s="2"/>
      <c r="V1984">
        <f t="shared" si="213"/>
        <v>2.96721E-2</v>
      </c>
      <c r="W1984">
        <f t="shared" si="214"/>
        <v>2.9543217544247061E-2</v>
      </c>
      <c r="X1984" s="2">
        <f t="shared" si="215"/>
        <v>1.4771608772123532E-2</v>
      </c>
      <c r="Y1984" s="2">
        <f t="shared" si="216"/>
        <v>1.4771608772123527E-2</v>
      </c>
      <c r="Z1984">
        <f t="shared" si="217"/>
        <v>-1.2888245575293916E-4</v>
      </c>
      <c r="AA1984">
        <f t="shared" si="212"/>
        <v>1.6610687400908322E-8</v>
      </c>
    </row>
    <row r="1985" spans="17:27" x14ac:dyDescent="0.2">
      <c r="Q1985" s="2"/>
      <c r="S1985">
        <v>-5.53E-4</v>
      </c>
      <c r="T1985">
        <v>-1.57015E-2</v>
      </c>
      <c r="U1985" s="2"/>
      <c r="V1985">
        <f t="shared" si="213"/>
        <v>2.9298499999999998E-2</v>
      </c>
      <c r="W1985">
        <f t="shared" si="214"/>
        <v>2.9543217544247061E-2</v>
      </c>
      <c r="X1985" s="2">
        <f t="shared" si="215"/>
        <v>1.4771608772123532E-2</v>
      </c>
      <c r="Y1985" s="2">
        <f t="shared" si="216"/>
        <v>1.4771608772123527E-2</v>
      </c>
      <c r="Z1985">
        <f t="shared" si="217"/>
        <v>2.4471754424706255E-4</v>
      </c>
      <c r="AA1985">
        <f t="shared" si="212"/>
        <v>5.9886676462313019E-8</v>
      </c>
    </row>
    <row r="1986" spans="17:27" x14ac:dyDescent="0.2">
      <c r="Q1986" s="2"/>
      <c r="S1986">
        <v>-5.5199999999999997E-4</v>
      </c>
      <c r="T1986">
        <v>-1.5732400000000001E-2</v>
      </c>
      <c r="U1986" s="2"/>
      <c r="V1986">
        <f t="shared" si="213"/>
        <v>2.9267599999999998E-2</v>
      </c>
      <c r="W1986">
        <f t="shared" si="214"/>
        <v>2.9543217544247061E-2</v>
      </c>
      <c r="X1986" s="2">
        <f t="shared" si="215"/>
        <v>1.4771608772123532E-2</v>
      </c>
      <c r="Y1986" s="2">
        <f t="shared" si="216"/>
        <v>1.4771608772123527E-2</v>
      </c>
      <c r="Z1986">
        <f t="shared" si="217"/>
        <v>2.7561754424706292E-4</v>
      </c>
      <c r="AA1986">
        <f t="shared" si="212"/>
        <v>7.5965030696781686E-8</v>
      </c>
    </row>
    <row r="1987" spans="17:27" x14ac:dyDescent="0.2">
      <c r="Q1987" s="2"/>
      <c r="S1987">
        <v>-5.5099999999999995E-4</v>
      </c>
      <c r="T1987">
        <v>-1.58073E-2</v>
      </c>
      <c r="U1987" s="2"/>
      <c r="V1987">
        <f t="shared" si="213"/>
        <v>2.9192699999999999E-2</v>
      </c>
      <c r="W1987">
        <f t="shared" si="214"/>
        <v>2.9543217544247061E-2</v>
      </c>
      <c r="X1987" s="2">
        <f t="shared" si="215"/>
        <v>1.4771608772123532E-2</v>
      </c>
      <c r="Y1987" s="2">
        <f t="shared" si="216"/>
        <v>1.4771608772123527E-2</v>
      </c>
      <c r="Z1987">
        <f t="shared" si="217"/>
        <v>3.5051754424706219E-4</v>
      </c>
      <c r="AA1987">
        <f t="shared" si="212"/>
        <v>1.228625488249912E-7</v>
      </c>
    </row>
    <row r="1988" spans="17:27" x14ac:dyDescent="0.2">
      <c r="Q1988" s="2"/>
      <c r="S1988">
        <v>-5.5000000000000003E-4</v>
      </c>
      <c r="T1988">
        <v>-1.5914999999999999E-2</v>
      </c>
      <c r="U1988" s="2"/>
      <c r="V1988">
        <f t="shared" si="213"/>
        <v>2.9085E-2</v>
      </c>
      <c r="W1988">
        <f t="shared" si="214"/>
        <v>2.9543217544247061E-2</v>
      </c>
      <c r="X1988" s="2">
        <f t="shared" si="215"/>
        <v>1.4771608772123532E-2</v>
      </c>
      <c r="Y1988" s="2">
        <f t="shared" si="216"/>
        <v>1.4771608772123527E-2</v>
      </c>
      <c r="Z1988">
        <f t="shared" si="217"/>
        <v>4.5821754424706096E-4</v>
      </c>
      <c r="AA1988">
        <f t="shared" si="212"/>
        <v>2.0996331785580728E-7</v>
      </c>
    </row>
    <row r="1989" spans="17:27" x14ac:dyDescent="0.2">
      <c r="Q1989" s="2"/>
      <c r="S1989">
        <v>-5.4900000000000001E-4</v>
      </c>
      <c r="T1989">
        <v>-1.6310499999999999E-2</v>
      </c>
      <c r="U1989" s="2"/>
      <c r="V1989">
        <f t="shared" si="213"/>
        <v>2.86895E-2</v>
      </c>
      <c r="W1989">
        <f t="shared" si="214"/>
        <v>2.9543217544247061E-2</v>
      </c>
      <c r="X1989" s="2">
        <f t="shared" si="215"/>
        <v>1.4771608772123532E-2</v>
      </c>
      <c r="Y1989" s="2">
        <f t="shared" si="216"/>
        <v>1.4771608772123527E-2</v>
      </c>
      <c r="Z1989">
        <f t="shared" si="217"/>
        <v>8.5371754424706098E-4</v>
      </c>
      <c r="AA1989">
        <f t="shared" si="212"/>
        <v>7.2883364535523247E-7</v>
      </c>
    </row>
    <row r="1990" spans="17:27" x14ac:dyDescent="0.2">
      <c r="Q1990" s="2"/>
      <c r="S1990">
        <v>-5.4799999999999998E-4</v>
      </c>
      <c r="T1990">
        <v>-1.65182E-2</v>
      </c>
      <c r="U1990" s="2"/>
      <c r="V1990">
        <f t="shared" si="213"/>
        <v>2.8481799999999998E-2</v>
      </c>
      <c r="W1990">
        <f t="shared" si="214"/>
        <v>2.9543217544247061E-2</v>
      </c>
      <c r="X1990" s="2">
        <f t="shared" si="215"/>
        <v>1.4771608772123532E-2</v>
      </c>
      <c r="Y1990" s="2">
        <f t="shared" si="216"/>
        <v>1.4771608772123527E-2</v>
      </c>
      <c r="Z1990">
        <f t="shared" si="217"/>
        <v>1.0614175442470626E-3</v>
      </c>
      <c r="AA1990">
        <f t="shared" si="212"/>
        <v>1.1266072032354651E-6</v>
      </c>
    </row>
    <row r="1991" spans="17:27" x14ac:dyDescent="0.2">
      <c r="Q1991" s="2"/>
      <c r="S1991">
        <v>-5.4699999999999996E-4</v>
      </c>
      <c r="T1991">
        <v>-1.6118899999999999E-2</v>
      </c>
      <c r="U1991" s="2"/>
      <c r="V1991">
        <f t="shared" si="213"/>
        <v>2.88811E-2</v>
      </c>
      <c r="W1991">
        <f t="shared" si="214"/>
        <v>2.9543217544247061E-2</v>
      </c>
      <c r="X1991" s="2">
        <f t="shared" si="215"/>
        <v>1.4771608772123532E-2</v>
      </c>
      <c r="Y1991" s="2">
        <f t="shared" si="216"/>
        <v>1.4771608772123527E-2</v>
      </c>
      <c r="Z1991">
        <f t="shared" si="217"/>
        <v>6.6211754424706087E-4</v>
      </c>
      <c r="AA1991">
        <f t="shared" si="212"/>
        <v>4.3839964239975861E-7</v>
      </c>
    </row>
    <row r="1992" spans="17:27" x14ac:dyDescent="0.2">
      <c r="Q1992" s="2"/>
      <c r="S1992">
        <v>-5.4600000000000004E-4</v>
      </c>
      <c r="T1992">
        <v>-1.5648599999999999E-2</v>
      </c>
      <c r="U1992" s="2"/>
      <c r="V1992">
        <f t="shared" si="213"/>
        <v>2.93514E-2</v>
      </c>
      <c r="W1992">
        <f t="shared" si="214"/>
        <v>2.9543217544247061E-2</v>
      </c>
      <c r="X1992" s="2">
        <f t="shared" si="215"/>
        <v>1.4771608772123532E-2</v>
      </c>
      <c r="Y1992" s="2">
        <f t="shared" si="216"/>
        <v>1.4771608772123527E-2</v>
      </c>
      <c r="Z1992">
        <f t="shared" si="217"/>
        <v>1.9181754424706099E-4</v>
      </c>
      <c r="AA1992">
        <f t="shared" si="212"/>
        <v>3.6793970280973199E-8</v>
      </c>
    </row>
    <row r="1993" spans="17:27" x14ac:dyDescent="0.2">
      <c r="Q1993" s="2"/>
      <c r="S1993">
        <v>-5.4500000000000002E-4</v>
      </c>
      <c r="T1993">
        <v>-1.50692E-2</v>
      </c>
      <c r="U1993" s="2"/>
      <c r="V1993">
        <f t="shared" si="213"/>
        <v>2.99308E-2</v>
      </c>
      <c r="W1993">
        <f t="shared" si="214"/>
        <v>2.9543217544247061E-2</v>
      </c>
      <c r="X1993" s="2">
        <f t="shared" si="215"/>
        <v>1.4771608772123532E-2</v>
      </c>
      <c r="Y1993" s="2">
        <f t="shared" si="216"/>
        <v>1.4771608772123527E-2</v>
      </c>
      <c r="Z1993">
        <f t="shared" si="217"/>
        <v>-3.8758245575293976E-4</v>
      </c>
      <c r="AA1993">
        <f t="shared" si="212"/>
        <v>1.5022016000747952E-7</v>
      </c>
    </row>
    <row r="1994" spans="17:27" x14ac:dyDescent="0.2">
      <c r="Q1994" s="2"/>
      <c r="S1994">
        <v>-5.44E-4</v>
      </c>
      <c r="T1994">
        <v>-1.51886E-2</v>
      </c>
      <c r="U1994" s="2"/>
      <c r="V1994">
        <f t="shared" si="213"/>
        <v>2.9811399999999998E-2</v>
      </c>
      <c r="W1994">
        <f t="shared" si="214"/>
        <v>2.9543217544247061E-2</v>
      </c>
      <c r="X1994" s="2">
        <f t="shared" si="215"/>
        <v>1.4771608772123532E-2</v>
      </c>
      <c r="Y1994" s="2">
        <f t="shared" si="216"/>
        <v>1.4771608772123527E-2</v>
      </c>
      <c r="Z1994">
        <f t="shared" si="217"/>
        <v>-2.6818245575293762E-4</v>
      </c>
      <c r="AA1994">
        <f t="shared" si="212"/>
        <v>7.1921829573676346E-8</v>
      </c>
    </row>
    <row r="1995" spans="17:27" x14ac:dyDescent="0.2">
      <c r="Q1995" s="2"/>
      <c r="S1995">
        <v>-5.4299999999999997E-4</v>
      </c>
      <c r="T1995">
        <v>-1.5549199999999999E-2</v>
      </c>
      <c r="U1995" s="2"/>
      <c r="V1995">
        <f t="shared" si="213"/>
        <v>2.9450799999999999E-2</v>
      </c>
      <c r="W1995">
        <f t="shared" si="214"/>
        <v>2.9543217544247061E-2</v>
      </c>
      <c r="X1995" s="2">
        <f t="shared" si="215"/>
        <v>1.4771608772123532E-2</v>
      </c>
      <c r="Y1995" s="2">
        <f t="shared" si="216"/>
        <v>1.4771608772123527E-2</v>
      </c>
      <c r="Z1995">
        <f t="shared" si="217"/>
        <v>9.2417544247061501E-5</v>
      </c>
      <c r="AA1995">
        <f t="shared" si="212"/>
        <v>8.5410024846575708E-9</v>
      </c>
    </row>
    <row r="1996" spans="17:27" x14ac:dyDescent="0.2">
      <c r="Q1996" s="2"/>
      <c r="S1996">
        <v>-5.4199999999999995E-4</v>
      </c>
      <c r="T1996">
        <v>-1.55292E-2</v>
      </c>
      <c r="U1996" s="2"/>
      <c r="V1996">
        <f t="shared" si="213"/>
        <v>2.9470799999999998E-2</v>
      </c>
      <c r="W1996">
        <f t="shared" si="214"/>
        <v>2.9543217544247061E-2</v>
      </c>
      <c r="X1996" s="2">
        <f t="shared" si="215"/>
        <v>1.4771608772123532E-2</v>
      </c>
      <c r="Y1996" s="2">
        <f t="shared" si="216"/>
        <v>1.4771608772123527E-2</v>
      </c>
      <c r="Z1996">
        <f t="shared" si="217"/>
        <v>7.2417544247062315E-5</v>
      </c>
      <c r="AA1996">
        <f t="shared" si="212"/>
        <v>5.2443007147752279E-9</v>
      </c>
    </row>
    <row r="1997" spans="17:27" x14ac:dyDescent="0.2">
      <c r="Q1997" s="2"/>
      <c r="S1997">
        <v>-5.4100000000000003E-4</v>
      </c>
      <c r="T1997">
        <v>-1.52137E-2</v>
      </c>
      <c r="U1997" s="2"/>
      <c r="V1997">
        <f t="shared" si="213"/>
        <v>2.9786299999999998E-2</v>
      </c>
      <c r="W1997">
        <f t="shared" si="214"/>
        <v>2.9543217544247061E-2</v>
      </c>
      <c r="X1997" s="2">
        <f t="shared" si="215"/>
        <v>1.4771608772123532E-2</v>
      </c>
      <c r="Y1997" s="2">
        <f t="shared" si="216"/>
        <v>1.4771608772123527E-2</v>
      </c>
      <c r="Z1997">
        <f t="shared" si="217"/>
        <v>-2.4308245575293749E-4</v>
      </c>
      <c r="AA1997">
        <f t="shared" si="212"/>
        <v>5.9089080294878817E-8</v>
      </c>
    </row>
    <row r="1998" spans="17:27" x14ac:dyDescent="0.2">
      <c r="Q1998" s="2"/>
      <c r="S1998">
        <v>-5.4000000000000001E-4</v>
      </c>
      <c r="T1998">
        <v>-1.5674400000000002E-2</v>
      </c>
      <c r="U1998" s="2"/>
      <c r="V1998">
        <f t="shared" si="213"/>
        <v>2.9325599999999997E-2</v>
      </c>
      <c r="W1998">
        <f t="shared" si="214"/>
        <v>2.9543217544247061E-2</v>
      </c>
      <c r="X1998" s="2">
        <f t="shared" si="215"/>
        <v>1.4771608772123532E-2</v>
      </c>
      <c r="Y1998" s="2">
        <f t="shared" si="216"/>
        <v>1.4771608772123527E-2</v>
      </c>
      <c r="Z1998">
        <f t="shared" si="217"/>
        <v>2.1761754424706389E-4</v>
      </c>
      <c r="AA1998">
        <f t="shared" si="212"/>
        <v>4.7357395564122813E-8</v>
      </c>
    </row>
    <row r="1999" spans="17:27" x14ac:dyDescent="0.2">
      <c r="Q1999" s="2"/>
      <c r="S1999">
        <v>-5.3899999999999998E-4</v>
      </c>
      <c r="T1999">
        <v>-1.5876299999999999E-2</v>
      </c>
      <c r="U1999" s="2"/>
      <c r="V1999">
        <f t="shared" si="213"/>
        <v>2.9123699999999999E-2</v>
      </c>
      <c r="W1999">
        <f t="shared" si="214"/>
        <v>2.9543217544247061E-2</v>
      </c>
      <c r="X1999" s="2">
        <f t="shared" si="215"/>
        <v>1.4771608772123532E-2</v>
      </c>
      <c r="Y1999" s="2">
        <f t="shared" si="216"/>
        <v>1.4771608772123527E-2</v>
      </c>
      <c r="Z1999">
        <f t="shared" si="217"/>
        <v>4.1951754424706181E-4</v>
      </c>
      <c r="AA1999">
        <f t="shared" si="212"/>
        <v>1.7599496993108546E-7</v>
      </c>
    </row>
    <row r="2000" spans="17:27" x14ac:dyDescent="0.2">
      <c r="Q2000" s="2"/>
      <c r="S2000">
        <v>-5.3799999999999996E-4</v>
      </c>
      <c r="T2000">
        <v>-1.66047E-2</v>
      </c>
      <c r="U2000" s="2"/>
      <c r="V2000">
        <f t="shared" si="213"/>
        <v>2.8395299999999998E-2</v>
      </c>
      <c r="W2000">
        <f t="shared" si="214"/>
        <v>2.9543217544247061E-2</v>
      </c>
      <c r="X2000" s="2">
        <f t="shared" si="215"/>
        <v>1.4771608772123532E-2</v>
      </c>
      <c r="Y2000" s="2">
        <f t="shared" si="216"/>
        <v>1.4771608772123527E-2</v>
      </c>
      <c r="Z2000">
        <f t="shared" si="217"/>
        <v>1.1479175442470624E-3</v>
      </c>
      <c r="AA2000">
        <f t="shared" si="212"/>
        <v>1.3177146883902065E-6</v>
      </c>
    </row>
    <row r="2001" spans="17:27" x14ac:dyDescent="0.2">
      <c r="Q2001" s="2"/>
      <c r="S2001">
        <v>-5.3700000000000004E-4</v>
      </c>
      <c r="T2001">
        <v>-1.6835599999999999E-2</v>
      </c>
      <c r="U2001" s="2"/>
      <c r="V2001">
        <f t="shared" si="213"/>
        <v>2.8164399999999999E-2</v>
      </c>
      <c r="W2001">
        <f t="shared" si="214"/>
        <v>2.9543217544247061E-2</v>
      </c>
      <c r="X2001" s="2">
        <f t="shared" si="215"/>
        <v>1.4771608772123532E-2</v>
      </c>
      <c r="Y2001" s="2">
        <f t="shared" si="216"/>
        <v>1.4771608772123527E-2</v>
      </c>
      <c r="Z2001">
        <f t="shared" si="217"/>
        <v>1.3788175442470615E-3</v>
      </c>
      <c r="AA2001">
        <f t="shared" si="212"/>
        <v>1.9011378203234974E-6</v>
      </c>
    </row>
    <row r="2002" spans="17:27" x14ac:dyDescent="0.2">
      <c r="Q2002" s="2"/>
      <c r="S2002">
        <v>-5.3600000000000002E-4</v>
      </c>
      <c r="T2002">
        <v>-1.6739500000000001E-2</v>
      </c>
      <c r="U2002" s="2"/>
      <c r="V2002">
        <f t="shared" si="213"/>
        <v>2.8260499999999997E-2</v>
      </c>
      <c r="W2002">
        <f t="shared" si="214"/>
        <v>2.9543217544247061E-2</v>
      </c>
      <c r="X2002" s="2">
        <f t="shared" si="215"/>
        <v>1.4771608772123532E-2</v>
      </c>
      <c r="Y2002" s="2">
        <f t="shared" si="216"/>
        <v>1.4771608772123527E-2</v>
      </c>
      <c r="Z2002">
        <f t="shared" si="217"/>
        <v>1.2827175442470633E-3</v>
      </c>
      <c r="AA2002">
        <f t="shared" si="212"/>
        <v>1.6453642983192167E-6</v>
      </c>
    </row>
    <row r="2003" spans="17:27" x14ac:dyDescent="0.2">
      <c r="Q2003" s="2"/>
      <c r="S2003">
        <v>-5.3499999999999999E-4</v>
      </c>
      <c r="T2003">
        <v>-1.66743E-2</v>
      </c>
      <c r="U2003" s="2"/>
      <c r="V2003">
        <f t="shared" si="213"/>
        <v>2.8325699999999999E-2</v>
      </c>
      <c r="W2003">
        <f t="shared" si="214"/>
        <v>2.9543217544247061E-2</v>
      </c>
      <c r="X2003" s="2">
        <f t="shared" si="215"/>
        <v>1.4771608772123532E-2</v>
      </c>
      <c r="Y2003" s="2">
        <f t="shared" si="216"/>
        <v>1.4771608772123527E-2</v>
      </c>
      <c r="Z2003">
        <f t="shared" si="217"/>
        <v>1.2175175442470619E-3</v>
      </c>
      <c r="AA2003">
        <f t="shared" si="212"/>
        <v>1.4823489705493963E-6</v>
      </c>
    </row>
    <row r="2004" spans="17:27" x14ac:dyDescent="0.2">
      <c r="Q2004" s="2"/>
      <c r="S2004">
        <v>-5.3399999999999997E-4</v>
      </c>
      <c r="T2004">
        <v>-1.6967200000000002E-2</v>
      </c>
      <c r="U2004" s="2"/>
      <c r="V2004">
        <f t="shared" si="213"/>
        <v>2.8032799999999997E-2</v>
      </c>
      <c r="W2004">
        <f t="shared" si="214"/>
        <v>2.9543217544247061E-2</v>
      </c>
      <c r="X2004" s="2">
        <f t="shared" si="215"/>
        <v>1.4771608772123532E-2</v>
      </c>
      <c r="Y2004" s="2">
        <f t="shared" si="216"/>
        <v>1.4771608772123527E-2</v>
      </c>
      <c r="Z2004">
        <f t="shared" si="217"/>
        <v>1.5104175442470641E-3</v>
      </c>
      <c r="AA2004">
        <f t="shared" si="212"/>
        <v>2.2813611579693317E-6</v>
      </c>
    </row>
    <row r="2005" spans="17:27" x14ac:dyDescent="0.2">
      <c r="Q2005" s="2"/>
      <c r="S2005">
        <v>-5.3300000000000005E-4</v>
      </c>
      <c r="T2005">
        <v>-1.6707900000000001E-2</v>
      </c>
      <c r="U2005" s="2"/>
      <c r="V2005">
        <f t="shared" si="213"/>
        <v>2.8292099999999997E-2</v>
      </c>
      <c r="W2005">
        <f t="shared" si="214"/>
        <v>2.9543217544247061E-2</v>
      </c>
      <c r="X2005" s="2">
        <f t="shared" si="215"/>
        <v>1.4771608772123532E-2</v>
      </c>
      <c r="Y2005" s="2">
        <f t="shared" si="216"/>
        <v>1.4771608772123527E-2</v>
      </c>
      <c r="Z2005">
        <f t="shared" si="217"/>
        <v>1.2511175442470636E-3</v>
      </c>
      <c r="AA2005">
        <f t="shared" si="212"/>
        <v>1.5652951095228031E-6</v>
      </c>
    </row>
    <row r="2006" spans="17:27" x14ac:dyDescent="0.2">
      <c r="Q2006" s="2"/>
      <c r="S2006">
        <v>-5.3200000000000003E-4</v>
      </c>
      <c r="T2006">
        <v>-1.6145300000000001E-2</v>
      </c>
      <c r="U2006" s="2"/>
      <c r="V2006">
        <f t="shared" si="213"/>
        <v>2.8854699999999997E-2</v>
      </c>
      <c r="W2006">
        <f t="shared" si="214"/>
        <v>2.9543217544247061E-2</v>
      </c>
      <c r="X2006" s="2">
        <f t="shared" si="215"/>
        <v>1.4771608772123532E-2</v>
      </c>
      <c r="Y2006" s="2">
        <f t="shared" si="216"/>
        <v>1.4771608772123527E-2</v>
      </c>
      <c r="Z2006">
        <f t="shared" si="217"/>
        <v>6.8851754424706368E-4</v>
      </c>
      <c r="AA2006">
        <f t="shared" si="212"/>
        <v>4.740564087360073E-7</v>
      </c>
    </row>
    <row r="2007" spans="17:27" x14ac:dyDescent="0.2">
      <c r="Q2007" s="2"/>
      <c r="S2007">
        <v>-5.31E-4</v>
      </c>
      <c r="T2007">
        <v>-1.5722699999999999E-2</v>
      </c>
      <c r="U2007" s="2"/>
      <c r="V2007">
        <f t="shared" si="213"/>
        <v>2.9277299999999999E-2</v>
      </c>
      <c r="W2007">
        <f t="shared" si="214"/>
        <v>2.9543217544247061E-2</v>
      </c>
      <c r="X2007" s="2">
        <f t="shared" si="215"/>
        <v>1.4771608772123532E-2</v>
      </c>
      <c r="Y2007" s="2">
        <f t="shared" si="216"/>
        <v>1.4771608772123527E-2</v>
      </c>
      <c r="Z2007">
        <f t="shared" si="217"/>
        <v>2.6591754424706154E-4</v>
      </c>
      <c r="AA2007">
        <f t="shared" si="212"/>
        <v>7.0712140338387938E-8</v>
      </c>
    </row>
    <row r="2008" spans="17:27" x14ac:dyDescent="0.2">
      <c r="Q2008" s="2"/>
      <c r="S2008">
        <v>-5.2999999999999998E-4</v>
      </c>
      <c r="T2008">
        <v>-1.5554399999999999E-2</v>
      </c>
      <c r="U2008" s="2"/>
      <c r="V2008">
        <f t="shared" si="213"/>
        <v>2.9445599999999999E-2</v>
      </c>
      <c r="W2008">
        <f t="shared" si="214"/>
        <v>2.9543217544247061E-2</v>
      </c>
      <c r="X2008" s="2">
        <f t="shared" si="215"/>
        <v>1.4771608772123532E-2</v>
      </c>
      <c r="Y2008" s="2">
        <f t="shared" si="216"/>
        <v>1.4771608772123527E-2</v>
      </c>
      <c r="Z2008">
        <f t="shared" si="217"/>
        <v>9.7617544247061844E-5</v>
      </c>
      <c r="AA2008">
        <f t="shared" si="212"/>
        <v>9.5291849448270762E-9</v>
      </c>
    </row>
    <row r="2009" spans="17:27" x14ac:dyDescent="0.2">
      <c r="Q2009" s="2"/>
      <c r="S2009">
        <v>-5.2899999999999996E-4</v>
      </c>
      <c r="T2009">
        <v>-1.5273699999999999E-2</v>
      </c>
      <c r="U2009" s="2"/>
      <c r="V2009">
        <f t="shared" si="213"/>
        <v>2.9726299999999997E-2</v>
      </c>
      <c r="W2009">
        <f t="shared" si="214"/>
        <v>2.9543217544247061E-2</v>
      </c>
      <c r="X2009" s="2">
        <f t="shared" si="215"/>
        <v>1.4771608772123532E-2</v>
      </c>
      <c r="Y2009" s="2">
        <f t="shared" si="216"/>
        <v>1.4771608772123527E-2</v>
      </c>
      <c r="Z2009">
        <f t="shared" si="217"/>
        <v>-1.8308245575293647E-4</v>
      </c>
      <c r="AA2009">
        <f t="shared" si="212"/>
        <v>3.3519185604525939E-8</v>
      </c>
    </row>
    <row r="2010" spans="17:27" x14ac:dyDescent="0.2">
      <c r="Q2010" s="2"/>
      <c r="S2010">
        <v>-5.2800000000000004E-4</v>
      </c>
      <c r="T2010">
        <v>-1.55053E-2</v>
      </c>
      <c r="U2010" s="2"/>
      <c r="V2010">
        <f t="shared" si="213"/>
        <v>2.9494699999999999E-2</v>
      </c>
      <c r="W2010">
        <f t="shared" si="214"/>
        <v>2.9543217544247061E-2</v>
      </c>
      <c r="X2010" s="2">
        <f t="shared" si="215"/>
        <v>1.4771608772123532E-2</v>
      </c>
      <c r="Y2010" s="2">
        <f t="shared" si="216"/>
        <v>1.4771608772123527E-2</v>
      </c>
      <c r="Z2010">
        <f t="shared" si="217"/>
        <v>4.8517544247062006E-5</v>
      </c>
      <c r="AA2010">
        <f t="shared" si="212"/>
        <v>2.3539520997656196E-9</v>
      </c>
    </row>
    <row r="2011" spans="17:27" x14ac:dyDescent="0.2">
      <c r="Q2011" s="2"/>
      <c r="S2011">
        <v>-5.2700000000000002E-4</v>
      </c>
      <c r="T2011">
        <v>-1.5824000000000001E-2</v>
      </c>
      <c r="U2011" s="2"/>
      <c r="V2011">
        <f t="shared" si="213"/>
        <v>2.9175999999999997E-2</v>
      </c>
      <c r="W2011">
        <f t="shared" si="214"/>
        <v>2.9543217544247061E-2</v>
      </c>
      <c r="X2011" s="2">
        <f t="shared" si="215"/>
        <v>1.4771608772123532E-2</v>
      </c>
      <c r="Y2011" s="2">
        <f t="shared" si="216"/>
        <v>1.4771608772123527E-2</v>
      </c>
      <c r="Z2011">
        <f t="shared" si="217"/>
        <v>3.6721754424706363E-4</v>
      </c>
      <c r="AA2011">
        <f t="shared" si="212"/>
        <v>1.3484872480284414E-7</v>
      </c>
    </row>
    <row r="2012" spans="17:27" x14ac:dyDescent="0.2">
      <c r="Q2012" s="2"/>
      <c r="S2012">
        <v>-5.2599999999999999E-4</v>
      </c>
      <c r="T2012">
        <v>-1.5934400000000001E-2</v>
      </c>
      <c r="U2012" s="2"/>
      <c r="V2012">
        <f t="shared" si="213"/>
        <v>2.9065599999999997E-2</v>
      </c>
      <c r="W2012">
        <f t="shared" si="214"/>
        <v>2.9543217544247061E-2</v>
      </c>
      <c r="X2012" s="2">
        <f t="shared" si="215"/>
        <v>1.4771608772123532E-2</v>
      </c>
      <c r="Y2012" s="2">
        <f t="shared" si="216"/>
        <v>1.4771608772123527E-2</v>
      </c>
      <c r="Z2012">
        <f t="shared" si="217"/>
        <v>4.7761754424706371E-4</v>
      </c>
      <c r="AA2012">
        <f t="shared" si="212"/>
        <v>2.2811851857259587E-7</v>
      </c>
    </row>
    <row r="2013" spans="17:27" x14ac:dyDescent="0.2">
      <c r="Q2013" s="2"/>
      <c r="S2013">
        <v>-5.2499999999999997E-4</v>
      </c>
      <c r="T2013">
        <v>-1.5979500000000001E-2</v>
      </c>
      <c r="U2013" s="2"/>
      <c r="V2013">
        <f t="shared" si="213"/>
        <v>2.9020499999999998E-2</v>
      </c>
      <c r="W2013">
        <f t="shared" si="214"/>
        <v>2.9543217544247061E-2</v>
      </c>
      <c r="X2013" s="2">
        <f t="shared" si="215"/>
        <v>1.4771608772123532E-2</v>
      </c>
      <c r="Y2013" s="2">
        <f t="shared" si="216"/>
        <v>1.4771608772123527E-2</v>
      </c>
      <c r="Z2013">
        <f t="shared" si="217"/>
        <v>5.2271754424706302E-4</v>
      </c>
      <c r="AA2013">
        <f t="shared" si="212"/>
        <v>2.7323363106368026E-7</v>
      </c>
    </row>
    <row r="2014" spans="17:27" x14ac:dyDescent="0.2">
      <c r="Q2014" s="2"/>
      <c r="S2014">
        <v>-5.2400000000000005E-4</v>
      </c>
      <c r="T2014">
        <v>-1.6205299999999999E-2</v>
      </c>
      <c r="U2014" s="2"/>
      <c r="V2014">
        <f t="shared" si="213"/>
        <v>2.8794699999999999E-2</v>
      </c>
      <c r="W2014">
        <f t="shared" si="214"/>
        <v>2.9543217544247061E-2</v>
      </c>
      <c r="X2014" s="2">
        <f t="shared" si="215"/>
        <v>1.4771608772123532E-2</v>
      </c>
      <c r="Y2014" s="2">
        <f t="shared" si="216"/>
        <v>1.4771608772123527E-2</v>
      </c>
      <c r="Z2014">
        <f t="shared" si="217"/>
        <v>7.4851754424706124E-4</v>
      </c>
      <c r="AA2014">
        <f t="shared" si="212"/>
        <v>5.6027851404565131E-7</v>
      </c>
    </row>
    <row r="2015" spans="17:27" x14ac:dyDescent="0.2">
      <c r="Q2015" s="2"/>
      <c r="S2015">
        <v>-5.2300000000000003E-4</v>
      </c>
      <c r="T2015">
        <v>-1.64685E-2</v>
      </c>
      <c r="U2015" s="2"/>
      <c r="V2015">
        <f t="shared" si="213"/>
        <v>2.8531499999999998E-2</v>
      </c>
      <c r="W2015">
        <f t="shared" si="214"/>
        <v>2.9543217544247061E-2</v>
      </c>
      <c r="X2015" s="2">
        <f t="shared" si="215"/>
        <v>1.4771608772123532E-2</v>
      </c>
      <c r="Y2015" s="2">
        <f t="shared" si="216"/>
        <v>1.4771608772123527E-2</v>
      </c>
      <c r="Z2015">
        <f t="shared" si="217"/>
        <v>1.0117175442470629E-3</v>
      </c>
      <c r="AA2015">
        <f t="shared" si="212"/>
        <v>1.0235723893373075E-6</v>
      </c>
    </row>
    <row r="2016" spans="17:27" x14ac:dyDescent="0.2">
      <c r="Q2016" s="2"/>
      <c r="S2016">
        <v>-5.22E-4</v>
      </c>
      <c r="T2016">
        <v>-1.65801E-2</v>
      </c>
      <c r="U2016" s="2"/>
      <c r="V2016">
        <f t="shared" si="213"/>
        <v>2.8419899999999998E-2</v>
      </c>
      <c r="W2016">
        <f t="shared" si="214"/>
        <v>2.9543217544247061E-2</v>
      </c>
      <c r="X2016" s="2">
        <f t="shared" si="215"/>
        <v>1.4771608772123532E-2</v>
      </c>
      <c r="Y2016" s="2">
        <f t="shared" si="216"/>
        <v>1.4771608772123527E-2</v>
      </c>
      <c r="Z2016">
        <f t="shared" si="217"/>
        <v>1.1233175442470628E-3</v>
      </c>
      <c r="AA2016">
        <f t="shared" si="212"/>
        <v>1.2618423052132517E-6</v>
      </c>
    </row>
    <row r="2017" spans="17:27" x14ac:dyDescent="0.2">
      <c r="Q2017" s="2"/>
      <c r="S2017">
        <v>-5.2099999999999998E-4</v>
      </c>
      <c r="T2017">
        <v>-1.64318E-2</v>
      </c>
      <c r="U2017" s="2"/>
      <c r="V2017">
        <f t="shared" si="213"/>
        <v>2.8568199999999998E-2</v>
      </c>
      <c r="W2017">
        <f t="shared" si="214"/>
        <v>2.9543217544247061E-2</v>
      </c>
      <c r="X2017" s="2">
        <f t="shared" si="215"/>
        <v>1.4771608772123532E-2</v>
      </c>
      <c r="Y2017" s="2">
        <f t="shared" si="216"/>
        <v>1.4771608772123527E-2</v>
      </c>
      <c r="Z2017">
        <f t="shared" si="217"/>
        <v>9.7501754424706225E-4</v>
      </c>
      <c r="AA2017">
        <f t="shared" si="212"/>
        <v>9.50659211589572E-7</v>
      </c>
    </row>
    <row r="2018" spans="17:27" x14ac:dyDescent="0.2">
      <c r="Q2018" s="2"/>
      <c r="S2018">
        <v>-5.1999999999999995E-4</v>
      </c>
      <c r="T2018">
        <v>-1.6342099999999998E-2</v>
      </c>
      <c r="U2018" s="2"/>
      <c r="V2018">
        <f t="shared" si="213"/>
        <v>2.86579E-2</v>
      </c>
      <c r="W2018">
        <f t="shared" si="214"/>
        <v>2.9543217544247061E-2</v>
      </c>
      <c r="X2018" s="2">
        <f t="shared" si="215"/>
        <v>1.4771608772123532E-2</v>
      </c>
      <c r="Y2018" s="2">
        <f t="shared" si="216"/>
        <v>1.4771608772123527E-2</v>
      </c>
      <c r="Z2018">
        <f t="shared" si="217"/>
        <v>8.8531754424706066E-4</v>
      </c>
      <c r="AA2018">
        <f t="shared" si="212"/>
        <v>7.8378715415164622E-7</v>
      </c>
    </row>
    <row r="2019" spans="17:27" x14ac:dyDescent="0.2">
      <c r="Q2019" s="2"/>
      <c r="S2019">
        <v>-5.1900000000000004E-4</v>
      </c>
      <c r="T2019">
        <v>-1.6176900000000001E-2</v>
      </c>
      <c r="U2019" s="2"/>
      <c r="V2019">
        <f t="shared" si="213"/>
        <v>2.8823099999999997E-2</v>
      </c>
      <c r="W2019">
        <f t="shared" si="214"/>
        <v>2.9543217544247061E-2</v>
      </c>
      <c r="X2019" s="2">
        <f t="shared" si="215"/>
        <v>1.4771608772123532E-2</v>
      </c>
      <c r="Y2019" s="2">
        <f t="shared" si="216"/>
        <v>1.4771608772123527E-2</v>
      </c>
      <c r="Z2019">
        <f t="shared" si="217"/>
        <v>7.2011754424706337E-4</v>
      </c>
      <c r="AA2019">
        <f t="shared" si="212"/>
        <v>5.1856927753242124E-7</v>
      </c>
    </row>
    <row r="2020" spans="17:27" x14ac:dyDescent="0.2">
      <c r="Q2020" s="2"/>
      <c r="S2020">
        <v>-5.1800000000000001E-4</v>
      </c>
      <c r="T2020">
        <v>-1.5415E-2</v>
      </c>
      <c r="U2020" s="2"/>
      <c r="V2020">
        <f t="shared" si="213"/>
        <v>2.9585E-2</v>
      </c>
      <c r="W2020">
        <f t="shared" si="214"/>
        <v>2.9543217544247061E-2</v>
      </c>
      <c r="X2020" s="2">
        <f t="shared" si="215"/>
        <v>1.4771608772123532E-2</v>
      </c>
      <c r="Y2020" s="2">
        <f t="shared" si="216"/>
        <v>1.4771608772123527E-2</v>
      </c>
      <c r="Z2020">
        <f t="shared" si="217"/>
        <v>-4.1782455752939485E-5</v>
      </c>
      <c r="AA2020">
        <f t="shared" si="212"/>
        <v>1.7457736087463458E-9</v>
      </c>
    </row>
    <row r="2021" spans="17:27" x14ac:dyDescent="0.2">
      <c r="Q2021" s="2"/>
      <c r="S2021">
        <v>-5.1699999999999999E-4</v>
      </c>
      <c r="T2021">
        <v>-1.4831799999999999E-2</v>
      </c>
      <c r="U2021" s="2"/>
      <c r="V2021">
        <f t="shared" si="213"/>
        <v>3.0168199999999999E-2</v>
      </c>
      <c r="W2021">
        <f t="shared" si="214"/>
        <v>2.9543217544247061E-2</v>
      </c>
      <c r="X2021" s="2">
        <f t="shared" si="215"/>
        <v>1.4771608772123532E-2</v>
      </c>
      <c r="Y2021" s="2">
        <f t="shared" si="216"/>
        <v>1.4771608772123527E-2</v>
      </c>
      <c r="Z2021">
        <f t="shared" si="217"/>
        <v>-6.2498245575293848E-4</v>
      </c>
      <c r="AA2021">
        <f t="shared" ref="AA2021:AA2084" si="218">Z2021^2</f>
        <v>3.906030699989737E-7</v>
      </c>
    </row>
    <row r="2022" spans="17:27" x14ac:dyDescent="0.2">
      <c r="Q2022" s="2"/>
      <c r="S2022">
        <v>-5.1599999999999997E-4</v>
      </c>
      <c r="T2022">
        <v>-1.4829200000000001E-2</v>
      </c>
      <c r="U2022" s="2"/>
      <c r="V2022">
        <f t="shared" ref="V2022:V2085" si="219">T2022+$V$35</f>
        <v>3.0170799999999998E-2</v>
      </c>
      <c r="W2022">
        <f t="shared" ref="W2022:W2085" si="220">X2022+Y2022</f>
        <v>2.9543217544247061E-2</v>
      </c>
      <c r="X2022" s="2">
        <f t="shared" ref="X2022:X2085" si="221">$T$6*EXP(-4*LN(2)*((U2022-$T$8)^2)/($T$7^2))+$T$9</f>
        <v>1.4771608772123532E-2</v>
      </c>
      <c r="Y2022" s="2">
        <f t="shared" ref="Y2022:Y2085" si="222">$U$6*EXP(-4*LN(2)*((U2022-$U$8)^2)/($U$7^2))+$U$9</f>
        <v>1.4771608772123527E-2</v>
      </c>
      <c r="Z2022">
        <f t="shared" ref="Z2022:Z2085" si="223">W2022-V2022</f>
        <v>-6.2758245575293692E-4</v>
      </c>
      <c r="AA2022">
        <f t="shared" si="218"/>
        <v>3.9385973876888702E-7</v>
      </c>
    </row>
    <row r="2023" spans="17:27" x14ac:dyDescent="0.2">
      <c r="Q2023" s="2"/>
      <c r="S2023">
        <v>-5.1500000000000005E-4</v>
      </c>
      <c r="T2023">
        <v>-1.5403399999999999E-2</v>
      </c>
      <c r="U2023" s="2"/>
      <c r="V2023">
        <f t="shared" si="219"/>
        <v>2.9596600000000001E-2</v>
      </c>
      <c r="W2023">
        <f t="shared" si="220"/>
        <v>2.9543217544247061E-2</v>
      </c>
      <c r="X2023" s="2">
        <f t="shared" si="221"/>
        <v>1.4771608772123532E-2</v>
      </c>
      <c r="Y2023" s="2">
        <f t="shared" si="222"/>
        <v>1.4771608772123527E-2</v>
      </c>
      <c r="Z2023">
        <f t="shared" si="223"/>
        <v>-5.3382455752939983E-5</v>
      </c>
      <c r="AA2023">
        <f t="shared" si="218"/>
        <v>2.8496865822145953E-9</v>
      </c>
    </row>
    <row r="2024" spans="17:27" x14ac:dyDescent="0.2">
      <c r="Q2024" s="2"/>
      <c r="S2024">
        <v>-5.1400000000000003E-4</v>
      </c>
      <c r="T2024">
        <v>-1.59731E-2</v>
      </c>
      <c r="U2024" s="2"/>
      <c r="V2024">
        <f t="shared" si="219"/>
        <v>2.9026899999999998E-2</v>
      </c>
      <c r="W2024">
        <f t="shared" si="220"/>
        <v>2.9543217544247061E-2</v>
      </c>
      <c r="X2024" s="2">
        <f t="shared" si="221"/>
        <v>1.4771608772123532E-2</v>
      </c>
      <c r="Y2024" s="2">
        <f t="shared" si="222"/>
        <v>1.4771608772123527E-2</v>
      </c>
      <c r="Z2024">
        <f t="shared" si="223"/>
        <v>5.1631754424706286E-4</v>
      </c>
      <c r="AA2024">
        <f t="shared" si="218"/>
        <v>2.665838064973177E-7</v>
      </c>
    </row>
    <row r="2025" spans="17:27" x14ac:dyDescent="0.2">
      <c r="Q2025" s="2"/>
      <c r="S2025">
        <v>-5.13E-4</v>
      </c>
      <c r="T2025">
        <v>-1.6069799999999999E-2</v>
      </c>
      <c r="U2025" s="2"/>
      <c r="V2025">
        <f t="shared" si="219"/>
        <v>2.89302E-2</v>
      </c>
      <c r="W2025">
        <f t="shared" si="220"/>
        <v>2.9543217544247061E-2</v>
      </c>
      <c r="X2025" s="2">
        <f t="shared" si="221"/>
        <v>1.4771608772123532E-2</v>
      </c>
      <c r="Y2025" s="2">
        <f t="shared" si="222"/>
        <v>1.4771608772123527E-2</v>
      </c>
      <c r="Z2025">
        <f t="shared" si="223"/>
        <v>6.1301754424706104E-4</v>
      </c>
      <c r="AA2025">
        <f t="shared" si="218"/>
        <v>3.7579050955469742E-7</v>
      </c>
    </row>
    <row r="2026" spans="17:27" x14ac:dyDescent="0.2">
      <c r="Q2026" s="2"/>
      <c r="S2026">
        <v>-5.1199999999999998E-4</v>
      </c>
      <c r="T2026">
        <v>-1.6441399999999998E-2</v>
      </c>
      <c r="U2026" s="2"/>
      <c r="V2026">
        <f t="shared" si="219"/>
        <v>2.85586E-2</v>
      </c>
      <c r="W2026">
        <f t="shared" si="220"/>
        <v>2.9543217544247061E-2</v>
      </c>
      <c r="X2026" s="2">
        <f t="shared" si="221"/>
        <v>1.4771608772123532E-2</v>
      </c>
      <c r="Y2026" s="2">
        <f t="shared" si="222"/>
        <v>1.4771608772123527E-2</v>
      </c>
      <c r="Z2026">
        <f t="shared" si="223"/>
        <v>9.8461754424706074E-4</v>
      </c>
      <c r="AA2026">
        <f t="shared" si="218"/>
        <v>9.6947170843911253E-7</v>
      </c>
    </row>
    <row r="2027" spans="17:27" x14ac:dyDescent="0.2">
      <c r="Q2027" s="2"/>
      <c r="S2027">
        <v>-5.1099999999999995E-4</v>
      </c>
      <c r="T2027">
        <v>-1.68717E-2</v>
      </c>
      <c r="U2027" s="2"/>
      <c r="V2027">
        <f t="shared" si="219"/>
        <v>2.8128299999999998E-2</v>
      </c>
      <c r="W2027">
        <f t="shared" si="220"/>
        <v>2.9543217544247061E-2</v>
      </c>
      <c r="X2027" s="2">
        <f t="shared" si="221"/>
        <v>1.4771608772123532E-2</v>
      </c>
      <c r="Y2027" s="2">
        <f t="shared" si="222"/>
        <v>1.4771608772123527E-2</v>
      </c>
      <c r="Z2027">
        <f t="shared" si="223"/>
        <v>1.4149175442470623E-3</v>
      </c>
      <c r="AA2027">
        <f t="shared" si="218"/>
        <v>2.0019916570181373E-6</v>
      </c>
    </row>
    <row r="2028" spans="17:27" x14ac:dyDescent="0.2">
      <c r="Q2028" s="2"/>
      <c r="S2028">
        <v>-5.1000000000000004E-4</v>
      </c>
      <c r="T2028">
        <v>-1.68827E-2</v>
      </c>
      <c r="U2028" s="2"/>
      <c r="V2028">
        <f t="shared" si="219"/>
        <v>2.8117299999999998E-2</v>
      </c>
      <c r="W2028">
        <f t="shared" si="220"/>
        <v>2.9543217544247061E-2</v>
      </c>
      <c r="X2028" s="2">
        <f t="shared" si="221"/>
        <v>1.4771608772123532E-2</v>
      </c>
      <c r="Y2028" s="2">
        <f t="shared" si="222"/>
        <v>1.4771608772123527E-2</v>
      </c>
      <c r="Z2028">
        <f t="shared" si="223"/>
        <v>1.4259175442470629E-3</v>
      </c>
      <c r="AA2028">
        <f t="shared" si="218"/>
        <v>2.0332408429915745E-6</v>
      </c>
    </row>
    <row r="2029" spans="17:27" x14ac:dyDescent="0.2">
      <c r="Q2029" s="2"/>
      <c r="S2029">
        <v>-5.0900000000000001E-4</v>
      </c>
      <c r="T2029">
        <v>-1.6367199999999998E-2</v>
      </c>
      <c r="U2029" s="2"/>
      <c r="V2029">
        <f t="shared" si="219"/>
        <v>2.86328E-2</v>
      </c>
      <c r="W2029">
        <f t="shared" si="220"/>
        <v>2.9543217544247061E-2</v>
      </c>
      <c r="X2029" s="2">
        <f t="shared" si="221"/>
        <v>1.4771608772123532E-2</v>
      </c>
      <c r="Y2029" s="2">
        <f t="shared" si="222"/>
        <v>1.4771608772123527E-2</v>
      </c>
      <c r="Z2029">
        <f t="shared" si="223"/>
        <v>9.1041754424706078E-4</v>
      </c>
      <c r="AA2029">
        <f t="shared" si="218"/>
        <v>8.2886010487284885E-7</v>
      </c>
    </row>
    <row r="2030" spans="17:27" x14ac:dyDescent="0.2">
      <c r="Q2030" s="2"/>
      <c r="S2030">
        <v>-5.0799999999999999E-4</v>
      </c>
      <c r="T2030">
        <v>-1.5705299999999998E-2</v>
      </c>
      <c r="U2030" s="2"/>
      <c r="V2030">
        <f t="shared" si="219"/>
        <v>2.92947E-2</v>
      </c>
      <c r="W2030">
        <f t="shared" si="220"/>
        <v>2.9543217544247061E-2</v>
      </c>
      <c r="X2030" s="2">
        <f t="shared" si="221"/>
        <v>1.4771608772123532E-2</v>
      </c>
      <c r="Y2030" s="2">
        <f t="shared" si="222"/>
        <v>1.4771608772123527E-2</v>
      </c>
      <c r="Z2030">
        <f t="shared" si="223"/>
        <v>2.485175442470608E-4</v>
      </c>
      <c r="AA2030">
        <f t="shared" si="218"/>
        <v>6.1760969798589822E-8</v>
      </c>
    </row>
    <row r="2031" spans="17:27" x14ac:dyDescent="0.2">
      <c r="Q2031" s="2"/>
      <c r="S2031">
        <v>-5.0699999999999996E-4</v>
      </c>
      <c r="T2031">
        <v>-1.51886E-2</v>
      </c>
      <c r="U2031" s="2"/>
      <c r="V2031">
        <f t="shared" si="219"/>
        <v>2.9811399999999998E-2</v>
      </c>
      <c r="W2031">
        <f t="shared" si="220"/>
        <v>2.9543217544247061E-2</v>
      </c>
      <c r="X2031" s="2">
        <f t="shared" si="221"/>
        <v>1.4771608772123532E-2</v>
      </c>
      <c r="Y2031" s="2">
        <f t="shared" si="222"/>
        <v>1.4771608772123527E-2</v>
      </c>
      <c r="Z2031">
        <f t="shared" si="223"/>
        <v>-2.6818245575293762E-4</v>
      </c>
      <c r="AA2031">
        <f t="shared" si="218"/>
        <v>7.1921829573676346E-8</v>
      </c>
    </row>
    <row r="2032" spans="17:27" x14ac:dyDescent="0.2">
      <c r="Q2032" s="2"/>
      <c r="S2032">
        <v>-5.0600000000000005E-4</v>
      </c>
      <c r="T2032">
        <v>-1.47995E-2</v>
      </c>
      <c r="U2032" s="2"/>
      <c r="V2032">
        <f t="shared" si="219"/>
        <v>3.0200499999999998E-2</v>
      </c>
      <c r="W2032">
        <f t="shared" si="220"/>
        <v>2.9543217544247061E-2</v>
      </c>
      <c r="X2032" s="2">
        <f t="shared" si="221"/>
        <v>1.4771608772123532E-2</v>
      </c>
      <c r="Y2032" s="2">
        <f t="shared" si="222"/>
        <v>1.4771608772123527E-2</v>
      </c>
      <c r="Z2032">
        <f t="shared" si="223"/>
        <v>-6.5728245575293748E-4</v>
      </c>
      <c r="AA2032">
        <f t="shared" si="218"/>
        <v>4.3202022664061223E-7</v>
      </c>
    </row>
    <row r="2033" spans="17:27" x14ac:dyDescent="0.2">
      <c r="Q2033" s="2"/>
      <c r="S2033">
        <v>-5.0500000000000002E-4</v>
      </c>
      <c r="T2033">
        <v>-1.4863400000000001E-2</v>
      </c>
      <c r="U2033" s="2"/>
      <c r="V2033">
        <f t="shared" si="219"/>
        <v>3.0136599999999999E-2</v>
      </c>
      <c r="W2033">
        <f t="shared" si="220"/>
        <v>2.9543217544247061E-2</v>
      </c>
      <c r="X2033" s="2">
        <f t="shared" si="221"/>
        <v>1.4771608772123532E-2</v>
      </c>
      <c r="Y2033" s="2">
        <f t="shared" si="222"/>
        <v>1.4771608772123527E-2</v>
      </c>
      <c r="Z2033">
        <f t="shared" si="223"/>
        <v>-5.933824557529388E-4</v>
      </c>
      <c r="AA2033">
        <f t="shared" si="218"/>
        <v>3.5210273879538836E-7</v>
      </c>
    </row>
    <row r="2034" spans="17:27" x14ac:dyDescent="0.2">
      <c r="Q2034" s="2"/>
      <c r="S2034">
        <v>-5.04E-4</v>
      </c>
      <c r="T2034">
        <v>-1.5391800000000001E-2</v>
      </c>
      <c r="U2034" s="2"/>
      <c r="V2034">
        <f t="shared" si="219"/>
        <v>2.9608199999999998E-2</v>
      </c>
      <c r="W2034">
        <f t="shared" si="220"/>
        <v>2.9543217544247061E-2</v>
      </c>
      <c r="X2034" s="2">
        <f t="shared" si="221"/>
        <v>1.4771608772123532E-2</v>
      </c>
      <c r="Y2034" s="2">
        <f t="shared" si="222"/>
        <v>1.4771608772123527E-2</v>
      </c>
      <c r="Z2034">
        <f t="shared" si="223"/>
        <v>-6.4982455752937013E-5</v>
      </c>
      <c r="AA2034">
        <f t="shared" si="218"/>
        <v>4.2227195556824164E-9</v>
      </c>
    </row>
    <row r="2035" spans="17:27" x14ac:dyDescent="0.2">
      <c r="Q2035" s="2"/>
      <c r="S2035">
        <v>-5.0299999999999997E-4</v>
      </c>
      <c r="T2035">
        <v>-1.52344E-2</v>
      </c>
      <c r="U2035" s="2"/>
      <c r="V2035">
        <f t="shared" si="219"/>
        <v>2.9765599999999996E-2</v>
      </c>
      <c r="W2035">
        <f t="shared" si="220"/>
        <v>2.9543217544247061E-2</v>
      </c>
      <c r="X2035" s="2">
        <f t="shared" si="221"/>
        <v>1.4771608772123532E-2</v>
      </c>
      <c r="Y2035" s="2">
        <f t="shared" si="222"/>
        <v>1.4771608772123527E-2</v>
      </c>
      <c r="Z2035">
        <f t="shared" si="223"/>
        <v>-2.2238245575293553E-4</v>
      </c>
      <c r="AA2035">
        <f t="shared" si="218"/>
        <v>4.945395662670633E-8</v>
      </c>
    </row>
    <row r="2036" spans="17:27" x14ac:dyDescent="0.2">
      <c r="Q2036" s="2"/>
      <c r="S2036">
        <v>-5.0199999999999995E-4</v>
      </c>
      <c r="T2036">
        <v>-1.5146E-2</v>
      </c>
      <c r="U2036" s="2"/>
      <c r="V2036">
        <f t="shared" si="219"/>
        <v>2.9853999999999999E-2</v>
      </c>
      <c r="W2036">
        <f t="shared" si="220"/>
        <v>2.9543217544247061E-2</v>
      </c>
      <c r="X2036" s="2">
        <f t="shared" si="221"/>
        <v>1.4771608772123532E-2</v>
      </c>
      <c r="Y2036" s="2">
        <f t="shared" si="222"/>
        <v>1.4771608772123527E-2</v>
      </c>
      <c r="Z2036">
        <f t="shared" si="223"/>
        <v>-3.1078245575293789E-4</v>
      </c>
      <c r="AA2036">
        <f t="shared" si="218"/>
        <v>9.6585734803826793E-8</v>
      </c>
    </row>
    <row r="2037" spans="17:27" x14ac:dyDescent="0.2">
      <c r="Q2037" s="2"/>
      <c r="S2037">
        <v>-5.0100000000000003E-4</v>
      </c>
      <c r="T2037">
        <v>-1.54853E-2</v>
      </c>
      <c r="U2037" s="2"/>
      <c r="V2037">
        <f t="shared" si="219"/>
        <v>2.9514699999999998E-2</v>
      </c>
      <c r="W2037">
        <f t="shared" si="220"/>
        <v>2.9543217544247061E-2</v>
      </c>
      <c r="X2037" s="2">
        <f t="shared" si="221"/>
        <v>1.4771608772123532E-2</v>
      </c>
      <c r="Y2037" s="2">
        <f t="shared" si="222"/>
        <v>1.4771608772123527E-2</v>
      </c>
      <c r="Z2037">
        <f t="shared" si="223"/>
        <v>2.851754424706282E-5</v>
      </c>
      <c r="AA2037">
        <f t="shared" si="218"/>
        <v>8.1325032988318574E-10</v>
      </c>
    </row>
    <row r="2038" spans="17:27" x14ac:dyDescent="0.2">
      <c r="Q2038" s="2"/>
      <c r="S2038">
        <v>-5.0000000000000001E-4</v>
      </c>
      <c r="T2038">
        <v>-1.6218900000000001E-2</v>
      </c>
      <c r="U2038" s="2"/>
      <c r="V2038">
        <f t="shared" si="219"/>
        <v>2.8781099999999997E-2</v>
      </c>
      <c r="W2038">
        <f t="shared" si="220"/>
        <v>2.9543217544247061E-2</v>
      </c>
      <c r="X2038" s="2">
        <f t="shared" si="221"/>
        <v>1.4771608772123532E-2</v>
      </c>
      <c r="Y2038" s="2">
        <f t="shared" si="222"/>
        <v>1.4771608772123527E-2</v>
      </c>
      <c r="Z2038">
        <f t="shared" si="223"/>
        <v>7.6211754424706374E-4</v>
      </c>
      <c r="AA2038">
        <f t="shared" si="218"/>
        <v>5.8082315124917521E-7</v>
      </c>
    </row>
    <row r="2039" spans="17:27" x14ac:dyDescent="0.2">
      <c r="Q2039" s="2"/>
      <c r="S2039">
        <v>-4.9899999999999999E-4</v>
      </c>
      <c r="T2039">
        <v>-1.6479500000000001E-2</v>
      </c>
      <c r="U2039" s="2"/>
      <c r="V2039">
        <f t="shared" si="219"/>
        <v>2.8520499999999997E-2</v>
      </c>
      <c r="W2039">
        <f t="shared" si="220"/>
        <v>2.9543217544247061E-2</v>
      </c>
      <c r="X2039" s="2">
        <f t="shared" si="221"/>
        <v>1.4771608772123532E-2</v>
      </c>
      <c r="Y2039" s="2">
        <f t="shared" si="222"/>
        <v>1.4771608772123527E-2</v>
      </c>
      <c r="Z2039">
        <f t="shared" si="223"/>
        <v>1.0227175442470635E-3</v>
      </c>
      <c r="AA2039">
        <f t="shared" si="218"/>
        <v>1.0459511753107442E-6</v>
      </c>
    </row>
    <row r="2040" spans="17:27" x14ac:dyDescent="0.2">
      <c r="Q2040" s="2"/>
      <c r="S2040">
        <v>-4.9799999999999996E-4</v>
      </c>
      <c r="T2040">
        <v>-1.61034E-2</v>
      </c>
      <c r="U2040" s="2"/>
      <c r="V2040">
        <f t="shared" si="219"/>
        <v>2.8896599999999998E-2</v>
      </c>
      <c r="W2040">
        <f t="shared" si="220"/>
        <v>2.9543217544247061E-2</v>
      </c>
      <c r="X2040" s="2">
        <f t="shared" si="221"/>
        <v>1.4771608772123532E-2</v>
      </c>
      <c r="Y2040" s="2">
        <f t="shared" si="222"/>
        <v>1.4771608772123527E-2</v>
      </c>
      <c r="Z2040">
        <f t="shared" si="223"/>
        <v>6.4661754424706272E-4</v>
      </c>
      <c r="AA2040">
        <f t="shared" si="218"/>
        <v>4.181142485281021E-7</v>
      </c>
    </row>
    <row r="2041" spans="17:27" x14ac:dyDescent="0.2">
      <c r="Q2041" s="2"/>
      <c r="S2041">
        <v>-4.9700000000000005E-4</v>
      </c>
      <c r="T2041">
        <v>-1.5823400000000001E-2</v>
      </c>
      <c r="U2041" s="2"/>
      <c r="V2041">
        <f t="shared" si="219"/>
        <v>2.9176599999999997E-2</v>
      </c>
      <c r="W2041">
        <f t="shared" si="220"/>
        <v>2.9543217544247061E-2</v>
      </c>
      <c r="X2041" s="2">
        <f t="shared" si="221"/>
        <v>1.4771608772123532E-2</v>
      </c>
      <c r="Y2041" s="2">
        <f t="shared" si="222"/>
        <v>1.4771608772123527E-2</v>
      </c>
      <c r="Z2041">
        <f t="shared" si="223"/>
        <v>3.6661754424706372E-4</v>
      </c>
      <c r="AA2041">
        <f t="shared" si="218"/>
        <v>1.3440842374974771E-7</v>
      </c>
    </row>
    <row r="2042" spans="17:27" x14ac:dyDescent="0.2">
      <c r="Q2042" s="2"/>
      <c r="S2042">
        <v>-4.9600000000000002E-4</v>
      </c>
      <c r="T2042">
        <v>-1.60976E-2</v>
      </c>
      <c r="U2042" s="2"/>
      <c r="V2042">
        <f t="shared" si="219"/>
        <v>2.8902399999999998E-2</v>
      </c>
      <c r="W2042">
        <f t="shared" si="220"/>
        <v>2.9543217544247061E-2</v>
      </c>
      <c r="X2042" s="2">
        <f t="shared" si="221"/>
        <v>1.4771608772123532E-2</v>
      </c>
      <c r="Y2042" s="2">
        <f t="shared" si="222"/>
        <v>1.4771608772123527E-2</v>
      </c>
      <c r="Z2042">
        <f t="shared" si="223"/>
        <v>6.4081754424706247E-4</v>
      </c>
      <c r="AA2042">
        <f t="shared" si="218"/>
        <v>4.1064712501483588E-7</v>
      </c>
    </row>
    <row r="2043" spans="17:27" x14ac:dyDescent="0.2">
      <c r="Q2043" s="2"/>
      <c r="S2043">
        <v>-4.95E-4</v>
      </c>
      <c r="T2043">
        <v>-1.6269800000000001E-2</v>
      </c>
      <c r="U2043" s="2"/>
      <c r="V2043">
        <f t="shared" si="219"/>
        <v>2.8730199999999997E-2</v>
      </c>
      <c r="W2043">
        <f t="shared" si="220"/>
        <v>2.9543217544247061E-2</v>
      </c>
      <c r="X2043" s="2">
        <f t="shared" si="221"/>
        <v>1.4771608772123532E-2</v>
      </c>
      <c r="Y2043" s="2">
        <f t="shared" si="222"/>
        <v>1.4771608772123527E-2</v>
      </c>
      <c r="Z2043">
        <f t="shared" si="223"/>
        <v>8.130175442470633E-4</v>
      </c>
      <c r="AA2043">
        <f t="shared" si="218"/>
        <v>6.6099752725352557E-7</v>
      </c>
    </row>
    <row r="2044" spans="17:27" x14ac:dyDescent="0.2">
      <c r="Q2044" s="2"/>
      <c r="S2044">
        <v>-4.9399999999999997E-4</v>
      </c>
      <c r="T2044">
        <v>-1.6201400000000001E-2</v>
      </c>
      <c r="U2044" s="2"/>
      <c r="V2044">
        <f t="shared" si="219"/>
        <v>2.8798599999999997E-2</v>
      </c>
      <c r="W2044">
        <f t="shared" si="220"/>
        <v>2.9543217544247061E-2</v>
      </c>
      <c r="X2044" s="2">
        <f t="shared" si="221"/>
        <v>1.4771608772123532E-2</v>
      </c>
      <c r="Y2044" s="2">
        <f t="shared" si="222"/>
        <v>1.4771608772123527E-2</v>
      </c>
      <c r="Z2044">
        <f t="shared" si="223"/>
        <v>7.4461754424706358E-4</v>
      </c>
      <c r="AA2044">
        <f t="shared" si="218"/>
        <v>5.544552872005277E-7</v>
      </c>
    </row>
    <row r="2045" spans="17:27" x14ac:dyDescent="0.2">
      <c r="Q2045" s="2"/>
      <c r="S2045">
        <v>-4.9299999999999995E-4</v>
      </c>
      <c r="T2045">
        <v>-1.6058900000000001E-2</v>
      </c>
      <c r="U2045" s="2"/>
      <c r="V2045">
        <f t="shared" si="219"/>
        <v>2.8941099999999997E-2</v>
      </c>
      <c r="W2045">
        <f t="shared" si="220"/>
        <v>2.9543217544247061E-2</v>
      </c>
      <c r="X2045" s="2">
        <f t="shared" si="221"/>
        <v>1.4771608772123532E-2</v>
      </c>
      <c r="Y2045" s="2">
        <f t="shared" si="222"/>
        <v>1.4771608772123527E-2</v>
      </c>
      <c r="Z2045">
        <f t="shared" si="223"/>
        <v>6.0211754424706332E-4</v>
      </c>
      <c r="AA2045">
        <f t="shared" si="218"/>
        <v>3.6254553709011423E-7</v>
      </c>
    </row>
    <row r="2046" spans="17:27" x14ac:dyDescent="0.2">
      <c r="Q2046" s="2"/>
      <c r="S2046">
        <v>-4.9200000000000003E-4</v>
      </c>
      <c r="T2046">
        <v>-1.6093699999999999E-2</v>
      </c>
      <c r="U2046" s="2"/>
      <c r="V2046">
        <f t="shared" si="219"/>
        <v>2.8906299999999999E-2</v>
      </c>
      <c r="W2046">
        <f t="shared" si="220"/>
        <v>2.9543217544247061E-2</v>
      </c>
      <c r="X2046" s="2">
        <f t="shared" si="221"/>
        <v>1.4771608772123532E-2</v>
      </c>
      <c r="Y2046" s="2">
        <f t="shared" si="222"/>
        <v>1.4771608772123527E-2</v>
      </c>
      <c r="Z2046">
        <f t="shared" si="223"/>
        <v>6.3691754424706135E-4</v>
      </c>
      <c r="AA2046">
        <f t="shared" si="218"/>
        <v>4.0566395816970734E-7</v>
      </c>
    </row>
    <row r="2047" spans="17:27" x14ac:dyDescent="0.2">
      <c r="Q2047" s="2"/>
      <c r="S2047">
        <v>-4.9100000000000001E-4</v>
      </c>
      <c r="T2047">
        <v>-1.59498E-2</v>
      </c>
      <c r="U2047" s="2"/>
      <c r="V2047">
        <f t="shared" si="219"/>
        <v>2.9050199999999998E-2</v>
      </c>
      <c r="W2047">
        <f t="shared" si="220"/>
        <v>2.9543217544247061E-2</v>
      </c>
      <c r="X2047" s="2">
        <f t="shared" si="221"/>
        <v>1.4771608772123532E-2</v>
      </c>
      <c r="Y2047" s="2">
        <f t="shared" si="222"/>
        <v>1.4771608772123527E-2</v>
      </c>
      <c r="Z2047">
        <f t="shared" si="223"/>
        <v>4.9301754424706246E-4</v>
      </c>
      <c r="AA2047">
        <f t="shared" si="218"/>
        <v>2.430662989354042E-7</v>
      </c>
    </row>
    <row r="2048" spans="17:27" x14ac:dyDescent="0.2">
      <c r="Q2048" s="2"/>
      <c r="S2048">
        <v>-4.8999999999999998E-4</v>
      </c>
      <c r="T2048">
        <v>-1.6424000000000001E-2</v>
      </c>
      <c r="U2048" s="2"/>
      <c r="V2048">
        <f t="shared" si="219"/>
        <v>2.8575999999999997E-2</v>
      </c>
      <c r="W2048">
        <f t="shared" si="220"/>
        <v>2.9543217544247061E-2</v>
      </c>
      <c r="X2048" s="2">
        <f t="shared" si="221"/>
        <v>1.4771608772123532E-2</v>
      </c>
      <c r="Y2048" s="2">
        <f t="shared" si="222"/>
        <v>1.4771608772123527E-2</v>
      </c>
      <c r="Z2048">
        <f t="shared" si="223"/>
        <v>9.6721754424706347E-4</v>
      </c>
      <c r="AA2048">
        <f t="shared" si="218"/>
        <v>9.3550977789932016E-7</v>
      </c>
    </row>
    <row r="2049" spans="17:27" x14ac:dyDescent="0.2">
      <c r="Q2049" s="2"/>
      <c r="S2049">
        <v>-4.8899999999999996E-4</v>
      </c>
      <c r="T2049">
        <v>-1.6589799999999998E-2</v>
      </c>
      <c r="U2049" s="2"/>
      <c r="V2049">
        <f t="shared" si="219"/>
        <v>2.84102E-2</v>
      </c>
      <c r="W2049">
        <f t="shared" si="220"/>
        <v>2.9543217544247061E-2</v>
      </c>
      <c r="X2049" s="2">
        <f t="shared" si="221"/>
        <v>1.4771608772123532E-2</v>
      </c>
      <c r="Y2049" s="2">
        <f t="shared" si="222"/>
        <v>1.4771608772123527E-2</v>
      </c>
      <c r="Z2049">
        <f t="shared" si="223"/>
        <v>1.1330175442470607E-3</v>
      </c>
      <c r="AA2049">
        <f t="shared" si="218"/>
        <v>1.28372875557164E-6</v>
      </c>
    </row>
    <row r="2050" spans="17:27" x14ac:dyDescent="0.2">
      <c r="Q2050" s="2"/>
      <c r="S2050">
        <v>-4.8799999999999999E-4</v>
      </c>
      <c r="T2050">
        <v>-1.5902699999999999E-2</v>
      </c>
      <c r="U2050" s="2"/>
      <c r="V2050">
        <f t="shared" si="219"/>
        <v>2.90973E-2</v>
      </c>
      <c r="W2050">
        <f t="shared" si="220"/>
        <v>2.9543217544247061E-2</v>
      </c>
      <c r="X2050" s="2">
        <f t="shared" si="221"/>
        <v>1.4771608772123532E-2</v>
      </c>
      <c r="Y2050" s="2">
        <f t="shared" si="222"/>
        <v>1.4771608772123527E-2</v>
      </c>
      <c r="Z2050">
        <f t="shared" si="223"/>
        <v>4.4591754424706115E-4</v>
      </c>
      <c r="AA2050">
        <f t="shared" si="218"/>
        <v>1.9884245626732973E-7</v>
      </c>
    </row>
    <row r="2051" spans="17:27" x14ac:dyDescent="0.2">
      <c r="Q2051" s="2"/>
      <c r="S2051">
        <v>-4.8700000000000002E-4</v>
      </c>
      <c r="T2051">
        <v>-1.53692E-2</v>
      </c>
      <c r="U2051" s="2"/>
      <c r="V2051">
        <f t="shared" si="219"/>
        <v>2.9630799999999999E-2</v>
      </c>
      <c r="W2051">
        <f t="shared" si="220"/>
        <v>2.9543217544247061E-2</v>
      </c>
      <c r="X2051" s="2">
        <f t="shared" si="221"/>
        <v>1.4771608772123532E-2</v>
      </c>
      <c r="Y2051" s="2">
        <f t="shared" si="222"/>
        <v>1.4771608772123527E-2</v>
      </c>
      <c r="Z2051">
        <f t="shared" si="223"/>
        <v>-8.7582455752938104E-5</v>
      </c>
      <c r="AA2051">
        <f t="shared" si="218"/>
        <v>7.6706865557153613E-9</v>
      </c>
    </row>
    <row r="2052" spans="17:27" x14ac:dyDescent="0.2">
      <c r="Q2052" s="2"/>
      <c r="S2052">
        <v>-4.86E-4</v>
      </c>
      <c r="T2052">
        <v>-1.5044699999999999E-2</v>
      </c>
      <c r="U2052" s="2"/>
      <c r="V2052">
        <f t="shared" si="219"/>
        <v>2.9955299999999997E-2</v>
      </c>
      <c r="W2052">
        <f t="shared" si="220"/>
        <v>2.9543217544247061E-2</v>
      </c>
      <c r="X2052" s="2">
        <f t="shared" si="221"/>
        <v>1.4771608772123532E-2</v>
      </c>
      <c r="Y2052" s="2">
        <f t="shared" si="222"/>
        <v>1.4771608772123527E-2</v>
      </c>
      <c r="Z2052">
        <f t="shared" si="223"/>
        <v>-4.1208245575293651E-4</v>
      </c>
      <c r="AA2052">
        <f t="shared" si="218"/>
        <v>1.6981195033937086E-7</v>
      </c>
    </row>
    <row r="2053" spans="17:27" x14ac:dyDescent="0.2">
      <c r="Q2053" s="2"/>
      <c r="S2053">
        <v>-4.8500000000000003E-4</v>
      </c>
      <c r="T2053">
        <v>-1.45402E-2</v>
      </c>
      <c r="U2053" s="2"/>
      <c r="V2053">
        <f t="shared" si="219"/>
        <v>3.0459799999999999E-2</v>
      </c>
      <c r="W2053">
        <f t="shared" si="220"/>
        <v>2.9543217544247061E-2</v>
      </c>
      <c r="X2053" s="2">
        <f t="shared" si="221"/>
        <v>1.4771608772123532E-2</v>
      </c>
      <c r="Y2053" s="2">
        <f t="shared" si="222"/>
        <v>1.4771608772123527E-2</v>
      </c>
      <c r="Z2053">
        <f t="shared" si="223"/>
        <v>-9.1658245575293798E-4</v>
      </c>
      <c r="AA2053">
        <f t="shared" si="218"/>
        <v>8.4012339819408656E-7</v>
      </c>
    </row>
    <row r="2054" spans="17:27" x14ac:dyDescent="0.2">
      <c r="Q2054" s="2"/>
      <c r="S2054">
        <v>-4.84E-4</v>
      </c>
      <c r="T2054">
        <v>-1.4778899999999999E-2</v>
      </c>
      <c r="U2054" s="2"/>
      <c r="V2054">
        <f t="shared" si="219"/>
        <v>3.0221100000000001E-2</v>
      </c>
      <c r="W2054">
        <f t="shared" si="220"/>
        <v>2.9543217544247061E-2</v>
      </c>
      <c r="X2054" s="2">
        <f t="shared" si="221"/>
        <v>1.4771608772123532E-2</v>
      </c>
      <c r="Y2054" s="2">
        <f t="shared" si="222"/>
        <v>1.4771608772123527E-2</v>
      </c>
      <c r="Z2054">
        <f t="shared" si="223"/>
        <v>-6.7788245575294004E-4</v>
      </c>
      <c r="AA2054">
        <f t="shared" si="218"/>
        <v>4.5952462381763668E-7</v>
      </c>
    </row>
    <row r="2055" spans="17:27" x14ac:dyDescent="0.2">
      <c r="Q2055" s="2"/>
      <c r="S2055">
        <v>-4.8299999999999998E-4</v>
      </c>
      <c r="T2055">
        <v>-1.5106E-2</v>
      </c>
      <c r="U2055" s="2"/>
      <c r="V2055">
        <f t="shared" si="219"/>
        <v>2.9893999999999997E-2</v>
      </c>
      <c r="W2055">
        <f t="shared" si="220"/>
        <v>2.9543217544247061E-2</v>
      </c>
      <c r="X2055" s="2">
        <f t="shared" si="221"/>
        <v>1.4771608772123532E-2</v>
      </c>
      <c r="Y2055" s="2">
        <f t="shared" si="222"/>
        <v>1.4771608772123527E-2</v>
      </c>
      <c r="Z2055">
        <f t="shared" si="223"/>
        <v>-3.5078245575293626E-4</v>
      </c>
      <c r="AA2055">
        <f t="shared" si="218"/>
        <v>1.2304833126406068E-7</v>
      </c>
    </row>
    <row r="2056" spans="17:27" x14ac:dyDescent="0.2">
      <c r="Q2056" s="2"/>
      <c r="S2056">
        <v>-4.8200000000000001E-4</v>
      </c>
      <c r="T2056">
        <v>-1.55053E-2</v>
      </c>
      <c r="U2056" s="2"/>
      <c r="V2056">
        <f t="shared" si="219"/>
        <v>2.9494699999999999E-2</v>
      </c>
      <c r="W2056">
        <f t="shared" si="220"/>
        <v>2.9543217544247061E-2</v>
      </c>
      <c r="X2056" s="2">
        <f t="shared" si="221"/>
        <v>1.4771608772123532E-2</v>
      </c>
      <c r="Y2056" s="2">
        <f t="shared" si="222"/>
        <v>1.4771608772123527E-2</v>
      </c>
      <c r="Z2056">
        <f t="shared" si="223"/>
        <v>4.8517544247062006E-5</v>
      </c>
      <c r="AA2056">
        <f t="shared" si="218"/>
        <v>2.3539520997656196E-9</v>
      </c>
    </row>
    <row r="2057" spans="17:27" x14ac:dyDescent="0.2">
      <c r="Q2057" s="2"/>
      <c r="S2057">
        <v>-4.8099999999999998E-4</v>
      </c>
      <c r="T2057">
        <v>-1.5989199999999999E-2</v>
      </c>
      <c r="U2057" s="2"/>
      <c r="V2057">
        <f t="shared" si="219"/>
        <v>2.90108E-2</v>
      </c>
      <c r="W2057">
        <f t="shared" si="220"/>
        <v>2.9543217544247061E-2</v>
      </c>
      <c r="X2057" s="2">
        <f t="shared" si="221"/>
        <v>1.4771608772123532E-2</v>
      </c>
      <c r="Y2057" s="2">
        <f t="shared" si="222"/>
        <v>1.4771608772123527E-2</v>
      </c>
      <c r="Z2057">
        <f t="shared" si="223"/>
        <v>5.3241754424706092E-4</v>
      </c>
      <c r="AA2057">
        <f t="shared" si="218"/>
        <v>2.8346844142207106E-7</v>
      </c>
    </row>
    <row r="2058" spans="17:27" x14ac:dyDescent="0.2">
      <c r="Q2058" s="2"/>
      <c r="S2058">
        <v>-4.8000000000000001E-4</v>
      </c>
      <c r="T2058">
        <v>-1.7083399999999999E-2</v>
      </c>
      <c r="U2058" s="2"/>
      <c r="V2058">
        <f t="shared" si="219"/>
        <v>2.79166E-2</v>
      </c>
      <c r="W2058">
        <f t="shared" si="220"/>
        <v>2.9543217544247061E-2</v>
      </c>
      <c r="X2058" s="2">
        <f t="shared" si="221"/>
        <v>1.4771608772123532E-2</v>
      </c>
      <c r="Y2058" s="2">
        <f t="shared" si="222"/>
        <v>1.4771608772123527E-2</v>
      </c>
      <c r="Z2058">
        <f t="shared" si="223"/>
        <v>1.626617544247061E-3</v>
      </c>
      <c r="AA2058">
        <f t="shared" si="218"/>
        <v>2.6458846352523394E-6</v>
      </c>
    </row>
    <row r="2059" spans="17:27" x14ac:dyDescent="0.2">
      <c r="Q2059" s="2"/>
      <c r="S2059">
        <v>-4.7899999999999999E-4</v>
      </c>
      <c r="T2059">
        <v>-1.6582699999999999E-2</v>
      </c>
      <c r="U2059" s="2"/>
      <c r="V2059">
        <f t="shared" si="219"/>
        <v>2.84173E-2</v>
      </c>
      <c r="W2059">
        <f t="shared" si="220"/>
        <v>2.9543217544247061E-2</v>
      </c>
      <c r="X2059" s="2">
        <f t="shared" si="221"/>
        <v>1.4771608772123532E-2</v>
      </c>
      <c r="Y2059" s="2">
        <f t="shared" si="222"/>
        <v>1.4771608772123527E-2</v>
      </c>
      <c r="Z2059">
        <f t="shared" si="223"/>
        <v>1.1259175442470612E-3</v>
      </c>
      <c r="AA2059">
        <f t="shared" si="218"/>
        <v>1.267690316443333E-6</v>
      </c>
    </row>
    <row r="2060" spans="17:27" x14ac:dyDescent="0.2">
      <c r="Q2060" s="2"/>
      <c r="S2060">
        <v>-4.7800000000000002E-4</v>
      </c>
      <c r="T2060">
        <v>-1.5731800000000001E-2</v>
      </c>
      <c r="U2060" s="2"/>
      <c r="V2060">
        <f t="shared" si="219"/>
        <v>2.9268199999999998E-2</v>
      </c>
      <c r="W2060">
        <f t="shared" si="220"/>
        <v>2.9543217544247061E-2</v>
      </c>
      <c r="X2060" s="2">
        <f t="shared" si="221"/>
        <v>1.4771608772123532E-2</v>
      </c>
      <c r="Y2060" s="2">
        <f t="shared" si="222"/>
        <v>1.4771608772123527E-2</v>
      </c>
      <c r="Z2060">
        <f t="shared" si="223"/>
        <v>2.7501754424706301E-4</v>
      </c>
      <c r="AA2060">
        <f t="shared" si="218"/>
        <v>7.5634649643685257E-8</v>
      </c>
    </row>
    <row r="2061" spans="17:27" x14ac:dyDescent="0.2">
      <c r="Q2061" s="2"/>
      <c r="S2061">
        <v>-4.7699999999999999E-4</v>
      </c>
      <c r="T2061">
        <v>-1.51273E-2</v>
      </c>
      <c r="U2061" s="2"/>
      <c r="V2061">
        <f t="shared" si="219"/>
        <v>2.9872699999999999E-2</v>
      </c>
      <c r="W2061">
        <f t="shared" si="220"/>
        <v>2.9543217544247061E-2</v>
      </c>
      <c r="X2061" s="2">
        <f t="shared" si="221"/>
        <v>1.4771608772123532E-2</v>
      </c>
      <c r="Y2061" s="2">
        <f t="shared" si="222"/>
        <v>1.4771608772123527E-2</v>
      </c>
      <c r="Z2061">
        <f t="shared" si="223"/>
        <v>-3.2948245575293786E-4</v>
      </c>
      <c r="AA2061">
        <f t="shared" si="218"/>
        <v>1.0855868864898666E-7</v>
      </c>
    </row>
    <row r="2062" spans="17:27" x14ac:dyDescent="0.2">
      <c r="Q2062" s="2"/>
      <c r="S2062">
        <v>-4.7600000000000002E-4</v>
      </c>
      <c r="T2062">
        <v>-1.51273E-2</v>
      </c>
      <c r="U2062" s="2"/>
      <c r="V2062">
        <f t="shared" si="219"/>
        <v>2.9872699999999999E-2</v>
      </c>
      <c r="W2062">
        <f t="shared" si="220"/>
        <v>2.9543217544247061E-2</v>
      </c>
      <c r="X2062" s="2">
        <f t="shared" si="221"/>
        <v>1.4771608772123532E-2</v>
      </c>
      <c r="Y2062" s="2">
        <f t="shared" si="222"/>
        <v>1.4771608772123527E-2</v>
      </c>
      <c r="Z2062">
        <f t="shared" si="223"/>
        <v>-3.2948245575293786E-4</v>
      </c>
      <c r="AA2062">
        <f t="shared" si="218"/>
        <v>1.0855868864898666E-7</v>
      </c>
    </row>
    <row r="2063" spans="17:27" x14ac:dyDescent="0.2">
      <c r="Q2063" s="2"/>
      <c r="S2063">
        <v>-4.75E-4</v>
      </c>
      <c r="T2063">
        <v>-1.51247E-2</v>
      </c>
      <c r="U2063" s="2"/>
      <c r="V2063">
        <f t="shared" si="219"/>
        <v>2.98753E-2</v>
      </c>
      <c r="W2063">
        <f t="shared" si="220"/>
        <v>2.9543217544247061E-2</v>
      </c>
      <c r="X2063" s="2">
        <f t="shared" si="221"/>
        <v>1.4771608772123532E-2</v>
      </c>
      <c r="Y2063" s="2">
        <f t="shared" si="222"/>
        <v>1.4771608772123527E-2</v>
      </c>
      <c r="Z2063">
        <f t="shared" si="223"/>
        <v>-3.3208245575293976E-4</v>
      </c>
      <c r="AA2063">
        <f t="shared" si="218"/>
        <v>1.102787574189032E-7</v>
      </c>
    </row>
    <row r="2064" spans="17:27" x14ac:dyDescent="0.2">
      <c r="Q2064" s="2"/>
      <c r="S2064">
        <v>-4.7399999999999997E-4</v>
      </c>
      <c r="T2064">
        <v>-1.4896299999999999E-2</v>
      </c>
      <c r="U2064" s="2"/>
      <c r="V2064">
        <f t="shared" si="219"/>
        <v>3.0103699999999997E-2</v>
      </c>
      <c r="W2064">
        <f t="shared" si="220"/>
        <v>2.9543217544247061E-2</v>
      </c>
      <c r="X2064" s="2">
        <f t="shared" si="221"/>
        <v>1.4771608772123532E-2</v>
      </c>
      <c r="Y2064" s="2">
        <f t="shared" si="222"/>
        <v>1.4771608772123527E-2</v>
      </c>
      <c r="Z2064">
        <f t="shared" si="223"/>
        <v>-5.6048245575293643E-4</v>
      </c>
      <c r="AA2064">
        <f t="shared" si="218"/>
        <v>3.1414058320684235E-7</v>
      </c>
    </row>
    <row r="2065" spans="17:27" x14ac:dyDescent="0.2">
      <c r="Q2065" s="2"/>
      <c r="S2065">
        <v>-4.73E-4</v>
      </c>
      <c r="T2065">
        <v>-1.4837599999999999E-2</v>
      </c>
      <c r="U2065" s="2"/>
      <c r="V2065">
        <f t="shared" si="219"/>
        <v>3.0162399999999999E-2</v>
      </c>
      <c r="W2065">
        <f t="shared" si="220"/>
        <v>2.9543217544247061E-2</v>
      </c>
      <c r="X2065" s="2">
        <f t="shared" si="221"/>
        <v>1.4771608772123532E-2</v>
      </c>
      <c r="Y2065" s="2">
        <f t="shared" si="222"/>
        <v>1.4771608772123527E-2</v>
      </c>
      <c r="Z2065">
        <f t="shared" si="223"/>
        <v>-6.1918245575293823E-4</v>
      </c>
      <c r="AA2065">
        <f t="shared" si="218"/>
        <v>3.8338691351223933E-7</v>
      </c>
    </row>
    <row r="2066" spans="17:27" x14ac:dyDescent="0.2">
      <c r="Q2066" s="2"/>
      <c r="S2066">
        <v>-4.7199999999999998E-4</v>
      </c>
      <c r="T2066">
        <v>-1.50092E-2</v>
      </c>
      <c r="U2066" s="2"/>
      <c r="V2066">
        <f t="shared" si="219"/>
        <v>2.9990799999999998E-2</v>
      </c>
      <c r="W2066">
        <f t="shared" si="220"/>
        <v>2.9543217544247061E-2</v>
      </c>
      <c r="X2066" s="2">
        <f t="shared" si="221"/>
        <v>1.4771608772123532E-2</v>
      </c>
      <c r="Y2066" s="2">
        <f t="shared" si="222"/>
        <v>1.4771608772123527E-2</v>
      </c>
      <c r="Z2066">
        <f t="shared" si="223"/>
        <v>-4.4758245575293731E-4</v>
      </c>
      <c r="AA2066">
        <f t="shared" si="218"/>
        <v>2.0033005469783008E-7</v>
      </c>
    </row>
    <row r="2067" spans="17:27" x14ac:dyDescent="0.2">
      <c r="Q2067" s="2"/>
      <c r="S2067">
        <v>-4.7100000000000001E-4</v>
      </c>
      <c r="T2067">
        <v>-1.4895E-2</v>
      </c>
      <c r="U2067" s="2"/>
      <c r="V2067">
        <f t="shared" si="219"/>
        <v>3.0105E-2</v>
      </c>
      <c r="W2067">
        <f t="shared" si="220"/>
        <v>2.9543217544247061E-2</v>
      </c>
      <c r="X2067" s="2">
        <f t="shared" si="221"/>
        <v>1.4771608772123532E-2</v>
      </c>
      <c r="Y2067" s="2">
        <f t="shared" si="222"/>
        <v>1.4771608772123527E-2</v>
      </c>
      <c r="Z2067">
        <f t="shared" si="223"/>
        <v>-5.6178245575293911E-4</v>
      </c>
      <c r="AA2067">
        <f t="shared" si="218"/>
        <v>3.1559952759180299E-7</v>
      </c>
    </row>
    <row r="2068" spans="17:27" x14ac:dyDescent="0.2">
      <c r="Q2068" s="2"/>
      <c r="S2068">
        <v>-4.6999999999999999E-4</v>
      </c>
      <c r="T2068">
        <v>-1.45389E-2</v>
      </c>
      <c r="U2068" s="2"/>
      <c r="V2068">
        <f t="shared" si="219"/>
        <v>3.0461099999999998E-2</v>
      </c>
      <c r="W2068">
        <f t="shared" si="220"/>
        <v>2.9543217544247061E-2</v>
      </c>
      <c r="X2068" s="2">
        <f t="shared" si="221"/>
        <v>1.4771608772123532E-2</v>
      </c>
      <c r="Y2068" s="2">
        <f t="shared" si="222"/>
        <v>1.4771608772123527E-2</v>
      </c>
      <c r="Z2068">
        <f t="shared" si="223"/>
        <v>-9.178824557529372E-4</v>
      </c>
      <c r="AA2068">
        <f t="shared" si="218"/>
        <v>8.4250820257904272E-7</v>
      </c>
    </row>
    <row r="2069" spans="17:27" x14ac:dyDescent="0.2">
      <c r="Q2069" s="2"/>
      <c r="S2069">
        <v>-4.6900000000000002E-4</v>
      </c>
      <c r="T2069">
        <v>-1.38312E-2</v>
      </c>
      <c r="U2069" s="2"/>
      <c r="V2069">
        <f t="shared" si="219"/>
        <v>3.1168799999999997E-2</v>
      </c>
      <c r="W2069">
        <f t="shared" si="220"/>
        <v>2.9543217544247061E-2</v>
      </c>
      <c r="X2069" s="2">
        <f t="shared" si="221"/>
        <v>1.4771608772123532E-2</v>
      </c>
      <c r="Y2069" s="2">
        <f t="shared" si="222"/>
        <v>1.4771608772123527E-2</v>
      </c>
      <c r="Z2069">
        <f t="shared" si="223"/>
        <v>-1.6255824557529358E-3</v>
      </c>
      <c r="AA2069">
        <f t="shared" si="218"/>
        <v>2.6425183204517456E-6</v>
      </c>
    </row>
    <row r="2070" spans="17:27" x14ac:dyDescent="0.2">
      <c r="Q2070" s="2"/>
      <c r="S2070">
        <v>-4.6799999999999999E-4</v>
      </c>
      <c r="T2070">
        <v>-1.2982799999999999E-2</v>
      </c>
      <c r="U2070" s="2"/>
      <c r="V2070">
        <f t="shared" si="219"/>
        <v>3.2017199999999996E-2</v>
      </c>
      <c r="W2070">
        <f t="shared" si="220"/>
        <v>2.9543217544247061E-2</v>
      </c>
      <c r="X2070" s="2">
        <f t="shared" si="221"/>
        <v>1.4771608772123532E-2</v>
      </c>
      <c r="Y2070" s="2">
        <f t="shared" si="222"/>
        <v>1.4771608772123527E-2</v>
      </c>
      <c r="Z2070">
        <f t="shared" si="223"/>
        <v>-2.473982455752935E-3</v>
      </c>
      <c r="AA2070">
        <f t="shared" si="218"/>
        <v>6.1205891913733228E-6</v>
      </c>
    </row>
    <row r="2071" spans="17:27" x14ac:dyDescent="0.2">
      <c r="Q2071" s="2"/>
      <c r="S2071">
        <v>-4.6700000000000002E-4</v>
      </c>
      <c r="T2071">
        <v>-1.3007299999999999E-2</v>
      </c>
      <c r="U2071" s="2"/>
      <c r="V2071">
        <f t="shared" si="219"/>
        <v>3.1992699999999999E-2</v>
      </c>
      <c r="W2071">
        <f t="shared" si="220"/>
        <v>2.9543217544247061E-2</v>
      </c>
      <c r="X2071" s="2">
        <f t="shared" si="221"/>
        <v>1.4771608772123532E-2</v>
      </c>
      <c r="Y2071" s="2">
        <f t="shared" si="222"/>
        <v>1.4771608772123527E-2</v>
      </c>
      <c r="Z2071">
        <f t="shared" si="223"/>
        <v>-2.4494824557529382E-3</v>
      </c>
      <c r="AA2071">
        <f t="shared" si="218"/>
        <v>5.9999643010414446E-6</v>
      </c>
    </row>
    <row r="2072" spans="17:27" x14ac:dyDescent="0.2">
      <c r="Q2072" s="2"/>
      <c r="S2072">
        <v>-4.66E-4</v>
      </c>
      <c r="T2072">
        <v>-1.4324099999999999E-2</v>
      </c>
      <c r="U2072" s="2"/>
      <c r="V2072">
        <f t="shared" si="219"/>
        <v>3.0675899999999999E-2</v>
      </c>
      <c r="W2072">
        <f t="shared" si="220"/>
        <v>2.9543217544247061E-2</v>
      </c>
      <c r="X2072" s="2">
        <f t="shared" si="221"/>
        <v>1.4771608772123532E-2</v>
      </c>
      <c r="Y2072" s="2">
        <f t="shared" si="222"/>
        <v>1.4771608772123527E-2</v>
      </c>
      <c r="Z2072">
        <f t="shared" si="223"/>
        <v>-1.1326824557529383E-3</v>
      </c>
      <c r="AA2072">
        <f t="shared" si="218"/>
        <v>1.282969545570507E-6</v>
      </c>
    </row>
    <row r="2073" spans="17:27" x14ac:dyDescent="0.2">
      <c r="Q2073" s="2"/>
      <c r="S2073">
        <v>-4.6500000000000003E-4</v>
      </c>
      <c r="T2073">
        <v>-1.53563E-2</v>
      </c>
      <c r="U2073" s="2"/>
      <c r="V2073">
        <f t="shared" si="219"/>
        <v>2.9643699999999999E-2</v>
      </c>
      <c r="W2073">
        <f t="shared" si="220"/>
        <v>2.9543217544247061E-2</v>
      </c>
      <c r="X2073" s="2">
        <f t="shared" si="221"/>
        <v>1.4771608772123532E-2</v>
      </c>
      <c r="Y2073" s="2">
        <f t="shared" si="222"/>
        <v>1.4771608772123527E-2</v>
      </c>
      <c r="Z2073">
        <f t="shared" si="223"/>
        <v>-1.0048245575293782E-4</v>
      </c>
      <c r="AA2073">
        <f t="shared" si="218"/>
        <v>1.0096723914141107E-8</v>
      </c>
    </row>
    <row r="2074" spans="17:27" x14ac:dyDescent="0.2">
      <c r="Q2074" s="2"/>
      <c r="S2074">
        <v>-4.64E-4</v>
      </c>
      <c r="T2074">
        <v>-1.60666E-2</v>
      </c>
      <c r="U2074" s="2"/>
      <c r="V2074">
        <f t="shared" si="219"/>
        <v>2.8933399999999998E-2</v>
      </c>
      <c r="W2074">
        <f t="shared" si="220"/>
        <v>2.9543217544247061E-2</v>
      </c>
      <c r="X2074" s="2">
        <f t="shared" si="221"/>
        <v>1.4771608772123532E-2</v>
      </c>
      <c r="Y2074" s="2">
        <f t="shared" si="222"/>
        <v>1.4771608772123527E-2</v>
      </c>
      <c r="Z2074">
        <f t="shared" si="223"/>
        <v>6.0981754424706269E-4</v>
      </c>
      <c r="AA2074">
        <f t="shared" si="218"/>
        <v>3.7187743727151825E-7</v>
      </c>
    </row>
    <row r="2075" spans="17:27" x14ac:dyDescent="0.2">
      <c r="Q2075" s="2"/>
      <c r="S2075">
        <v>-4.6299999999999998E-4</v>
      </c>
      <c r="T2075">
        <v>-1.6631799999999999E-2</v>
      </c>
      <c r="U2075" s="2"/>
      <c r="V2075">
        <f t="shared" si="219"/>
        <v>2.83682E-2</v>
      </c>
      <c r="W2075">
        <f t="shared" si="220"/>
        <v>2.9543217544247061E-2</v>
      </c>
      <c r="X2075" s="2">
        <f t="shared" si="221"/>
        <v>1.4771608772123532E-2</v>
      </c>
      <c r="Y2075" s="2">
        <f t="shared" si="222"/>
        <v>1.4771608772123527E-2</v>
      </c>
      <c r="Z2075">
        <f t="shared" si="223"/>
        <v>1.175017544247061E-3</v>
      </c>
      <c r="AA2075">
        <f t="shared" si="218"/>
        <v>1.3806662292883939E-6</v>
      </c>
    </row>
    <row r="2076" spans="17:27" x14ac:dyDescent="0.2">
      <c r="Q2076" s="2"/>
      <c r="S2076">
        <v>-4.6200000000000001E-4</v>
      </c>
      <c r="T2076">
        <v>-1.6916899999999999E-2</v>
      </c>
      <c r="U2076" s="2"/>
      <c r="V2076">
        <f t="shared" si="219"/>
        <v>2.80831E-2</v>
      </c>
      <c r="W2076">
        <f t="shared" si="220"/>
        <v>2.9543217544247061E-2</v>
      </c>
      <c r="X2076" s="2">
        <f t="shared" si="221"/>
        <v>1.4771608772123532E-2</v>
      </c>
      <c r="Y2076" s="2">
        <f t="shared" si="222"/>
        <v>1.4771608772123527E-2</v>
      </c>
      <c r="Z2076">
        <f t="shared" si="223"/>
        <v>1.460117544247061E-3</v>
      </c>
      <c r="AA2076">
        <f t="shared" si="218"/>
        <v>2.1319432430180682E-6</v>
      </c>
    </row>
    <row r="2077" spans="17:27" x14ac:dyDescent="0.2">
      <c r="Q2077" s="2"/>
      <c r="S2077">
        <v>-4.6099999999999998E-4</v>
      </c>
      <c r="T2077">
        <v>-1.6750500000000001E-2</v>
      </c>
      <c r="U2077" s="2"/>
      <c r="V2077">
        <f t="shared" si="219"/>
        <v>2.8249499999999997E-2</v>
      </c>
      <c r="W2077">
        <f t="shared" si="220"/>
        <v>2.9543217544247061E-2</v>
      </c>
      <c r="X2077" s="2">
        <f t="shared" si="221"/>
        <v>1.4771608772123532E-2</v>
      </c>
      <c r="Y2077" s="2">
        <f t="shared" si="222"/>
        <v>1.4771608772123527E-2</v>
      </c>
      <c r="Z2077">
        <f t="shared" si="223"/>
        <v>1.2937175442470639E-3</v>
      </c>
      <c r="AA2077">
        <f t="shared" si="218"/>
        <v>1.6737050842926537E-6</v>
      </c>
    </row>
    <row r="2078" spans="17:27" x14ac:dyDescent="0.2">
      <c r="Q2078" s="2"/>
      <c r="S2078">
        <v>-4.6000000000000001E-4</v>
      </c>
      <c r="T2078">
        <v>-1.5987899999999999E-2</v>
      </c>
      <c r="U2078" s="2"/>
      <c r="V2078">
        <f t="shared" si="219"/>
        <v>2.9012099999999999E-2</v>
      </c>
      <c r="W2078">
        <f t="shared" si="220"/>
        <v>2.9543217544247061E-2</v>
      </c>
      <c r="X2078" s="2">
        <f t="shared" si="221"/>
        <v>1.4771608772123532E-2</v>
      </c>
      <c r="Y2078" s="2">
        <f t="shared" si="222"/>
        <v>1.4771608772123527E-2</v>
      </c>
      <c r="Z2078">
        <f t="shared" si="223"/>
        <v>5.311175442470617E-4</v>
      </c>
      <c r="AA2078">
        <f t="shared" si="218"/>
        <v>2.8208584580702956E-7</v>
      </c>
    </row>
    <row r="2079" spans="17:27" x14ac:dyDescent="0.2">
      <c r="Q2079" s="2"/>
      <c r="S2079">
        <v>-4.5899999999999999E-4</v>
      </c>
      <c r="T2079">
        <v>-1.5060199999999999E-2</v>
      </c>
      <c r="U2079" s="2"/>
      <c r="V2079">
        <f t="shared" si="219"/>
        <v>2.9939799999999999E-2</v>
      </c>
      <c r="W2079">
        <f t="shared" si="220"/>
        <v>2.9543217544247061E-2</v>
      </c>
      <c r="X2079" s="2">
        <f t="shared" si="221"/>
        <v>1.4771608772123532E-2</v>
      </c>
      <c r="Y2079" s="2">
        <f t="shared" si="222"/>
        <v>1.4771608772123527E-2</v>
      </c>
      <c r="Z2079">
        <f t="shared" si="223"/>
        <v>-3.9658245575293835E-4</v>
      </c>
      <c r="AA2079">
        <f t="shared" si="218"/>
        <v>1.5727764421103132E-7</v>
      </c>
    </row>
    <row r="2080" spans="17:27" x14ac:dyDescent="0.2">
      <c r="Q2080" s="2"/>
      <c r="S2080">
        <v>-4.5800000000000002E-4</v>
      </c>
      <c r="T2080">
        <v>-1.4435E-2</v>
      </c>
      <c r="U2080" s="2"/>
      <c r="V2080">
        <f t="shared" si="219"/>
        <v>3.0564999999999998E-2</v>
      </c>
      <c r="W2080">
        <f t="shared" si="220"/>
        <v>2.9543217544247061E-2</v>
      </c>
      <c r="X2080" s="2">
        <f t="shared" si="221"/>
        <v>1.4771608772123532E-2</v>
      </c>
      <c r="Y2080" s="2">
        <f t="shared" si="222"/>
        <v>1.4771608772123527E-2</v>
      </c>
      <c r="Z2080">
        <f t="shared" si="223"/>
        <v>-1.0217824557529377E-3</v>
      </c>
      <c r="AA2080">
        <f t="shared" si="218"/>
        <v>1.0440393868845042E-6</v>
      </c>
    </row>
    <row r="2081" spans="17:27" x14ac:dyDescent="0.2">
      <c r="Q2081" s="2"/>
      <c r="S2081">
        <v>-4.57E-4</v>
      </c>
      <c r="T2081">
        <v>-1.45299E-2</v>
      </c>
      <c r="U2081" s="2"/>
      <c r="V2081">
        <f t="shared" si="219"/>
        <v>3.04701E-2</v>
      </c>
      <c r="W2081">
        <f t="shared" si="220"/>
        <v>2.9543217544247061E-2</v>
      </c>
      <c r="X2081" s="2">
        <f t="shared" si="221"/>
        <v>1.4771608772123532E-2</v>
      </c>
      <c r="Y2081" s="2">
        <f t="shared" si="222"/>
        <v>1.4771608772123527E-2</v>
      </c>
      <c r="Z2081">
        <f t="shared" si="223"/>
        <v>-9.2688245575293926E-4</v>
      </c>
      <c r="AA2081">
        <f t="shared" si="218"/>
        <v>8.5911108678259941E-7</v>
      </c>
    </row>
    <row r="2082" spans="17:27" x14ac:dyDescent="0.2">
      <c r="Q2082" s="2"/>
      <c r="S2082">
        <v>-4.5600000000000003E-4</v>
      </c>
      <c r="T2082">
        <v>-1.45002E-2</v>
      </c>
      <c r="U2082" s="2"/>
      <c r="V2082">
        <f t="shared" si="219"/>
        <v>3.0499800000000001E-2</v>
      </c>
      <c r="W2082">
        <f t="shared" si="220"/>
        <v>2.9543217544247061E-2</v>
      </c>
      <c r="X2082" s="2">
        <f t="shared" si="221"/>
        <v>1.4771608772123532E-2</v>
      </c>
      <c r="Y2082" s="2">
        <f t="shared" si="222"/>
        <v>1.4771608772123527E-2</v>
      </c>
      <c r="Z2082">
        <f t="shared" si="223"/>
        <v>-9.5658245575293982E-4</v>
      </c>
      <c r="AA2082">
        <f t="shared" si="218"/>
        <v>9.1504999465432502E-7</v>
      </c>
    </row>
    <row r="2083" spans="17:27" x14ac:dyDescent="0.2">
      <c r="Q2083" s="2"/>
      <c r="S2083">
        <v>-4.55E-4</v>
      </c>
      <c r="T2083">
        <v>-1.4506E-2</v>
      </c>
      <c r="U2083" s="2"/>
      <c r="V2083">
        <f t="shared" si="219"/>
        <v>3.0494E-2</v>
      </c>
      <c r="W2083">
        <f t="shared" si="220"/>
        <v>2.9543217544247061E-2</v>
      </c>
      <c r="X2083" s="2">
        <f t="shared" si="221"/>
        <v>1.4771608772123532E-2</v>
      </c>
      <c r="Y2083" s="2">
        <f t="shared" si="222"/>
        <v>1.4771608772123527E-2</v>
      </c>
      <c r="Z2083">
        <f t="shared" si="223"/>
        <v>-9.5078245575293957E-4</v>
      </c>
      <c r="AA2083">
        <f t="shared" si="218"/>
        <v>9.0398727816759051E-7</v>
      </c>
    </row>
    <row r="2084" spans="17:27" x14ac:dyDescent="0.2">
      <c r="Q2084" s="2"/>
      <c r="S2084">
        <v>-4.5399999999999998E-4</v>
      </c>
      <c r="T2084">
        <v>-1.42221E-2</v>
      </c>
      <c r="U2084" s="2"/>
      <c r="V2084">
        <f t="shared" si="219"/>
        <v>3.0777899999999997E-2</v>
      </c>
      <c r="W2084">
        <f t="shared" si="220"/>
        <v>2.9543217544247061E-2</v>
      </c>
      <c r="X2084" s="2">
        <f t="shared" si="221"/>
        <v>1.4771608772123532E-2</v>
      </c>
      <c r="Y2084" s="2">
        <f t="shared" si="222"/>
        <v>1.4771608772123527E-2</v>
      </c>
      <c r="Z2084">
        <f t="shared" si="223"/>
        <v>-1.2346824557529362E-3</v>
      </c>
      <c r="AA2084">
        <f t="shared" si="218"/>
        <v>1.5244407665441014E-6</v>
      </c>
    </row>
    <row r="2085" spans="17:27" x14ac:dyDescent="0.2">
      <c r="Q2085" s="2"/>
      <c r="S2085">
        <v>-4.5300000000000001E-4</v>
      </c>
      <c r="T2085">
        <v>-1.3938300000000001E-2</v>
      </c>
      <c r="U2085" s="2"/>
      <c r="V2085">
        <f t="shared" si="219"/>
        <v>3.1061699999999998E-2</v>
      </c>
      <c r="W2085">
        <f t="shared" si="220"/>
        <v>2.9543217544247061E-2</v>
      </c>
      <c r="X2085" s="2">
        <f t="shared" si="221"/>
        <v>1.4771608772123532E-2</v>
      </c>
      <c r="Y2085" s="2">
        <f t="shared" si="222"/>
        <v>1.4771608772123527E-2</v>
      </c>
      <c r="Z2085">
        <f t="shared" si="223"/>
        <v>-1.5184824557529369E-3</v>
      </c>
      <c r="AA2085">
        <f t="shared" ref="AA2085:AA2148" si="224">Z2085^2</f>
        <v>2.3057889684294701E-6</v>
      </c>
    </row>
    <row r="2086" spans="17:27" x14ac:dyDescent="0.2">
      <c r="Q2086" s="2"/>
      <c r="S2086">
        <v>-4.5199999999999998E-4</v>
      </c>
      <c r="T2086">
        <v>-1.40757E-2</v>
      </c>
      <c r="U2086" s="2"/>
      <c r="V2086">
        <f t="shared" ref="V2086:V2149" si="225">T2086+$V$35</f>
        <v>3.0924299999999998E-2</v>
      </c>
      <c r="W2086">
        <f t="shared" ref="W2086:W2149" si="226">X2086+Y2086</f>
        <v>2.9543217544247061E-2</v>
      </c>
      <c r="X2086" s="2">
        <f t="shared" ref="X2086:X2149" si="227">$T$6*EXP(-4*LN(2)*((U2086-$T$8)^2)/($T$7^2))+$T$9</f>
        <v>1.4771608772123532E-2</v>
      </c>
      <c r="Y2086" s="2">
        <f t="shared" ref="Y2086:Y2149" si="228">$U$6*EXP(-4*LN(2)*((U2086-$U$8)^2)/($U$7^2))+$U$9</f>
        <v>1.4771608772123527E-2</v>
      </c>
      <c r="Z2086">
        <f t="shared" ref="Z2086:Z2149" si="229">W2086-V2086</f>
        <v>-1.3810824557529376E-3</v>
      </c>
      <c r="AA2086">
        <f t="shared" si="224"/>
        <v>1.907388749588565E-6</v>
      </c>
    </row>
    <row r="2087" spans="17:27" x14ac:dyDescent="0.2">
      <c r="Q2087" s="2"/>
      <c r="S2087">
        <v>-4.5100000000000001E-4</v>
      </c>
      <c r="T2087">
        <v>-1.4565399999999999E-2</v>
      </c>
      <c r="U2087" s="2"/>
      <c r="V2087">
        <f t="shared" si="225"/>
        <v>3.0434599999999999E-2</v>
      </c>
      <c r="W2087">
        <f t="shared" si="226"/>
        <v>2.9543217544247061E-2</v>
      </c>
      <c r="X2087" s="2">
        <f t="shared" si="227"/>
        <v>1.4771608772123532E-2</v>
      </c>
      <c r="Y2087" s="2">
        <f t="shared" si="228"/>
        <v>1.4771608772123527E-2</v>
      </c>
      <c r="Z2087">
        <f t="shared" si="229"/>
        <v>-8.9138245575293845E-4</v>
      </c>
      <c r="AA2087">
        <f t="shared" si="224"/>
        <v>7.9456268242413928E-7</v>
      </c>
    </row>
    <row r="2088" spans="17:27" x14ac:dyDescent="0.2">
      <c r="Q2088" s="2"/>
      <c r="S2088">
        <v>-4.4999999999999999E-4</v>
      </c>
      <c r="T2088">
        <v>-1.4702099999999999E-2</v>
      </c>
      <c r="U2088" s="2"/>
      <c r="V2088">
        <f t="shared" si="225"/>
        <v>3.0297899999999999E-2</v>
      </c>
      <c r="W2088">
        <f t="shared" si="226"/>
        <v>2.9543217544247061E-2</v>
      </c>
      <c r="X2088" s="2">
        <f t="shared" si="227"/>
        <v>1.4771608772123532E-2</v>
      </c>
      <c r="Y2088" s="2">
        <f t="shared" si="228"/>
        <v>1.4771608772123527E-2</v>
      </c>
      <c r="Z2088">
        <f t="shared" si="229"/>
        <v>-7.5468245575293844E-4</v>
      </c>
      <c r="AA2088">
        <f t="shared" si="224"/>
        <v>5.6954560902128591E-7</v>
      </c>
    </row>
    <row r="2089" spans="17:27" x14ac:dyDescent="0.2">
      <c r="Q2089" s="2"/>
      <c r="S2089">
        <v>-4.4900000000000002E-4</v>
      </c>
      <c r="T2089">
        <v>-1.4633699999999999E-2</v>
      </c>
      <c r="U2089" s="2"/>
      <c r="V2089">
        <f t="shared" si="225"/>
        <v>3.0366299999999999E-2</v>
      </c>
      <c r="W2089">
        <f t="shared" si="226"/>
        <v>2.9543217544247061E-2</v>
      </c>
      <c r="X2089" s="2">
        <f t="shared" si="227"/>
        <v>1.4771608772123532E-2</v>
      </c>
      <c r="Y2089" s="2">
        <f t="shared" si="228"/>
        <v>1.4771608772123527E-2</v>
      </c>
      <c r="Z2089">
        <f t="shared" si="229"/>
        <v>-8.2308245575293815E-4</v>
      </c>
      <c r="AA2089">
        <f t="shared" si="224"/>
        <v>6.7746472896828733E-7</v>
      </c>
    </row>
    <row r="2090" spans="17:27" x14ac:dyDescent="0.2">
      <c r="Q2090" s="2"/>
      <c r="S2090">
        <v>-4.4799999999999999E-4</v>
      </c>
      <c r="T2090">
        <v>-1.50595E-2</v>
      </c>
      <c r="U2090" s="2"/>
      <c r="V2090">
        <f t="shared" si="225"/>
        <v>2.9940499999999998E-2</v>
      </c>
      <c r="W2090">
        <f t="shared" si="226"/>
        <v>2.9543217544247061E-2</v>
      </c>
      <c r="X2090" s="2">
        <f t="shared" si="227"/>
        <v>1.4771608772123532E-2</v>
      </c>
      <c r="Y2090" s="2">
        <f t="shared" si="228"/>
        <v>1.4771608772123527E-2</v>
      </c>
      <c r="Z2090">
        <f t="shared" si="229"/>
        <v>-3.9728245575293766E-4</v>
      </c>
      <c r="AA2090">
        <f t="shared" si="224"/>
        <v>1.5783334964908487E-7</v>
      </c>
    </row>
    <row r="2091" spans="17:27" x14ac:dyDescent="0.2">
      <c r="Q2091" s="2"/>
      <c r="S2091">
        <v>-4.4700000000000002E-4</v>
      </c>
      <c r="T2091">
        <v>-1.56221E-2</v>
      </c>
      <c r="U2091" s="2"/>
      <c r="V2091">
        <f t="shared" si="225"/>
        <v>2.9377899999999998E-2</v>
      </c>
      <c r="W2091">
        <f t="shared" si="226"/>
        <v>2.9543217544247061E-2</v>
      </c>
      <c r="X2091" s="2">
        <f t="shared" si="227"/>
        <v>1.4771608772123532E-2</v>
      </c>
      <c r="Y2091" s="2">
        <f t="shared" si="228"/>
        <v>1.4771608772123527E-2</v>
      </c>
      <c r="Z2091">
        <f t="shared" si="229"/>
        <v>1.6531754424706224E-4</v>
      </c>
      <c r="AA2091">
        <f t="shared" si="224"/>
        <v>2.7329890435879381E-8</v>
      </c>
    </row>
    <row r="2092" spans="17:27" x14ac:dyDescent="0.2">
      <c r="Q2092" s="2"/>
      <c r="S2092">
        <v>-4.46E-4</v>
      </c>
      <c r="T2092">
        <v>-1.5753099999999999E-2</v>
      </c>
      <c r="U2092" s="2"/>
      <c r="V2092">
        <f t="shared" si="225"/>
        <v>2.9246899999999999E-2</v>
      </c>
      <c r="W2092">
        <f t="shared" si="226"/>
        <v>2.9543217544247061E-2</v>
      </c>
      <c r="X2092" s="2">
        <f t="shared" si="227"/>
        <v>1.4771608772123532E-2</v>
      </c>
      <c r="Y2092" s="2">
        <f t="shared" si="228"/>
        <v>1.4771608772123527E-2</v>
      </c>
      <c r="Z2092">
        <f t="shared" si="229"/>
        <v>2.9631754424706142E-4</v>
      </c>
      <c r="AA2092">
        <f t="shared" si="224"/>
        <v>8.7804087028609194E-8</v>
      </c>
    </row>
    <row r="2093" spans="17:27" x14ac:dyDescent="0.2">
      <c r="Q2093" s="2"/>
      <c r="S2093">
        <v>-4.4499999999999997E-4</v>
      </c>
      <c r="T2093">
        <v>-1.5710499999999999E-2</v>
      </c>
      <c r="U2093" s="2"/>
      <c r="V2093">
        <f t="shared" si="225"/>
        <v>2.92895E-2</v>
      </c>
      <c r="W2093">
        <f t="shared" si="226"/>
        <v>2.9543217544247061E-2</v>
      </c>
      <c r="X2093" s="2">
        <f t="shared" si="227"/>
        <v>1.4771608772123532E-2</v>
      </c>
      <c r="Y2093" s="2">
        <f t="shared" si="228"/>
        <v>1.4771608772123527E-2</v>
      </c>
      <c r="Z2093">
        <f t="shared" si="229"/>
        <v>2.5371754424706114E-4</v>
      </c>
      <c r="AA2093">
        <f t="shared" si="224"/>
        <v>6.4372592258759426E-8</v>
      </c>
    </row>
    <row r="2094" spans="17:27" x14ac:dyDescent="0.2">
      <c r="Q2094" s="2"/>
      <c r="S2094">
        <v>-4.44E-4</v>
      </c>
      <c r="T2094">
        <v>-1.5867300000000001E-2</v>
      </c>
      <c r="U2094" s="2"/>
      <c r="V2094">
        <f t="shared" si="225"/>
        <v>2.9132699999999997E-2</v>
      </c>
      <c r="W2094">
        <f t="shared" si="226"/>
        <v>2.9543217544247061E-2</v>
      </c>
      <c r="X2094" s="2">
        <f t="shared" si="227"/>
        <v>1.4771608772123532E-2</v>
      </c>
      <c r="Y2094" s="2">
        <f t="shared" si="228"/>
        <v>1.4771608772123527E-2</v>
      </c>
      <c r="Z2094">
        <f t="shared" si="229"/>
        <v>4.1051754424706322E-4</v>
      </c>
      <c r="AA2094">
        <f t="shared" si="224"/>
        <v>1.6852465413463951E-7</v>
      </c>
    </row>
    <row r="2095" spans="17:27" x14ac:dyDescent="0.2">
      <c r="Q2095" s="2"/>
      <c r="S2095">
        <v>-4.4299999999999998E-4</v>
      </c>
      <c r="T2095">
        <v>-1.6322699999999999E-2</v>
      </c>
      <c r="U2095" s="2"/>
      <c r="V2095">
        <f t="shared" si="225"/>
        <v>2.8677299999999999E-2</v>
      </c>
      <c r="W2095">
        <f t="shared" si="226"/>
        <v>2.9543217544247061E-2</v>
      </c>
      <c r="X2095" s="2">
        <f t="shared" si="227"/>
        <v>1.4771608772123532E-2</v>
      </c>
      <c r="Y2095" s="2">
        <f t="shared" si="228"/>
        <v>1.4771608772123527E-2</v>
      </c>
      <c r="Z2095">
        <f t="shared" si="229"/>
        <v>8.6591754424706138E-4</v>
      </c>
      <c r="AA2095">
        <f t="shared" si="224"/>
        <v>7.4981319343486153E-7</v>
      </c>
    </row>
    <row r="2096" spans="17:27" x14ac:dyDescent="0.2">
      <c r="Q2096" s="2"/>
      <c r="S2096">
        <v>-4.4200000000000001E-4</v>
      </c>
      <c r="T2096">
        <v>-1.6596900000000001E-2</v>
      </c>
      <c r="U2096" s="2"/>
      <c r="V2096">
        <f t="shared" si="225"/>
        <v>2.8403099999999997E-2</v>
      </c>
      <c r="W2096">
        <f t="shared" si="226"/>
        <v>2.9543217544247061E-2</v>
      </c>
      <c r="X2096" s="2">
        <f t="shared" si="227"/>
        <v>1.4771608772123532E-2</v>
      </c>
      <c r="Y2096" s="2">
        <f t="shared" si="228"/>
        <v>1.4771608772123527E-2</v>
      </c>
      <c r="Z2096">
        <f t="shared" si="229"/>
        <v>1.1401175442470636E-3</v>
      </c>
      <c r="AA2096">
        <f t="shared" si="224"/>
        <v>1.299868014699955E-6</v>
      </c>
    </row>
    <row r="2097" spans="17:27" x14ac:dyDescent="0.2">
      <c r="Q2097" s="2"/>
      <c r="S2097">
        <v>-4.4099999999999999E-4</v>
      </c>
      <c r="T2097">
        <v>-1.62343E-2</v>
      </c>
      <c r="U2097" s="2"/>
      <c r="V2097">
        <f t="shared" si="225"/>
        <v>2.8765699999999998E-2</v>
      </c>
      <c r="W2097">
        <f t="shared" si="226"/>
        <v>2.9543217544247061E-2</v>
      </c>
      <c r="X2097" s="2">
        <f t="shared" si="227"/>
        <v>1.4771608772123532E-2</v>
      </c>
      <c r="Y2097" s="2">
        <f t="shared" si="228"/>
        <v>1.4771608772123527E-2</v>
      </c>
      <c r="Z2097">
        <f t="shared" si="229"/>
        <v>7.7751754424706249E-4</v>
      </c>
      <c r="AA2097">
        <f t="shared" si="224"/>
        <v>6.0453353161198276E-7</v>
      </c>
    </row>
    <row r="2098" spans="17:27" x14ac:dyDescent="0.2">
      <c r="Q2098" s="2"/>
      <c r="S2098">
        <v>-4.4000000000000002E-4</v>
      </c>
      <c r="T2098">
        <v>-1.5935000000000001E-2</v>
      </c>
      <c r="U2098" s="2"/>
      <c r="V2098">
        <f t="shared" si="225"/>
        <v>2.9064999999999997E-2</v>
      </c>
      <c r="W2098">
        <f t="shared" si="226"/>
        <v>2.9543217544247061E-2</v>
      </c>
      <c r="X2098" s="2">
        <f t="shared" si="227"/>
        <v>1.4771608772123532E-2</v>
      </c>
      <c r="Y2098" s="2">
        <f t="shared" si="228"/>
        <v>1.4771608772123527E-2</v>
      </c>
      <c r="Z2098">
        <f t="shared" si="229"/>
        <v>4.7821754424706361E-4</v>
      </c>
      <c r="AA2098">
        <f t="shared" si="224"/>
        <v>2.2869201962569224E-7</v>
      </c>
    </row>
    <row r="2099" spans="17:27" x14ac:dyDescent="0.2">
      <c r="Q2099" s="2"/>
      <c r="S2099">
        <v>-4.3899999999999999E-4</v>
      </c>
      <c r="T2099">
        <v>-1.5354400000000001E-2</v>
      </c>
      <c r="U2099" s="2"/>
      <c r="V2099">
        <f t="shared" si="225"/>
        <v>2.9645599999999998E-2</v>
      </c>
      <c r="W2099">
        <f t="shared" si="226"/>
        <v>2.9543217544247061E-2</v>
      </c>
      <c r="X2099" s="2">
        <f t="shared" si="227"/>
        <v>1.4771608772123532E-2</v>
      </c>
      <c r="Y2099" s="2">
        <f t="shared" si="228"/>
        <v>1.4771608772123527E-2</v>
      </c>
      <c r="Z2099">
        <f t="shared" si="229"/>
        <v>-1.0238245575293695E-4</v>
      </c>
      <c r="AA2099">
        <f t="shared" si="224"/>
        <v>1.0482167246002091E-8</v>
      </c>
    </row>
    <row r="2100" spans="17:27" x14ac:dyDescent="0.2">
      <c r="Q2100" s="2"/>
      <c r="S2100">
        <v>-4.3800000000000002E-4</v>
      </c>
      <c r="T2100">
        <v>-1.46976E-2</v>
      </c>
      <c r="U2100" s="2"/>
      <c r="V2100">
        <f t="shared" si="225"/>
        <v>3.03024E-2</v>
      </c>
      <c r="W2100">
        <f t="shared" si="226"/>
        <v>2.9543217544247061E-2</v>
      </c>
      <c r="X2100" s="2">
        <f t="shared" si="227"/>
        <v>1.4771608772123532E-2</v>
      </c>
      <c r="Y2100" s="2">
        <f t="shared" si="228"/>
        <v>1.4771608772123527E-2</v>
      </c>
      <c r="Z2100">
        <f t="shared" si="229"/>
        <v>-7.5918245575293947E-4</v>
      </c>
      <c r="AA2100">
        <f t="shared" si="224"/>
        <v>5.7635800112306394E-7</v>
      </c>
    </row>
    <row r="2101" spans="17:27" x14ac:dyDescent="0.2">
      <c r="Q2101" s="2"/>
      <c r="S2101">
        <v>-4.37E-4</v>
      </c>
      <c r="T2101">
        <v>-1.51582E-2</v>
      </c>
      <c r="U2101" s="2"/>
      <c r="V2101">
        <f t="shared" si="225"/>
        <v>2.9841799999999998E-2</v>
      </c>
      <c r="W2101">
        <f t="shared" si="226"/>
        <v>2.9543217544247061E-2</v>
      </c>
      <c r="X2101" s="2">
        <f t="shared" si="227"/>
        <v>1.4771608772123532E-2</v>
      </c>
      <c r="Y2101" s="2">
        <f t="shared" si="228"/>
        <v>1.4771608772123527E-2</v>
      </c>
      <c r="Z2101">
        <f t="shared" si="229"/>
        <v>-2.9858245575293749E-4</v>
      </c>
      <c r="AA2101">
        <f t="shared" si="224"/>
        <v>8.9151482883454878E-8</v>
      </c>
    </row>
    <row r="2102" spans="17:27" x14ac:dyDescent="0.2">
      <c r="Q2102" s="2"/>
      <c r="S2102">
        <v>-4.3600000000000003E-4</v>
      </c>
      <c r="T2102">
        <v>-1.5403399999999999E-2</v>
      </c>
      <c r="U2102" s="2"/>
      <c r="V2102">
        <f t="shared" si="225"/>
        <v>2.9596600000000001E-2</v>
      </c>
      <c r="W2102">
        <f t="shared" si="226"/>
        <v>2.9543217544247061E-2</v>
      </c>
      <c r="X2102" s="2">
        <f t="shared" si="227"/>
        <v>1.4771608772123532E-2</v>
      </c>
      <c r="Y2102" s="2">
        <f t="shared" si="228"/>
        <v>1.4771608772123527E-2</v>
      </c>
      <c r="Z2102">
        <f t="shared" si="229"/>
        <v>-5.3382455752939983E-5</v>
      </c>
      <c r="AA2102">
        <f t="shared" si="224"/>
        <v>2.8496865822145953E-9</v>
      </c>
    </row>
    <row r="2103" spans="17:27" x14ac:dyDescent="0.2">
      <c r="Q2103" s="2"/>
      <c r="S2103">
        <v>-4.35E-4</v>
      </c>
      <c r="T2103">
        <v>-1.51912E-2</v>
      </c>
      <c r="U2103" s="2"/>
      <c r="V2103">
        <f t="shared" si="225"/>
        <v>2.9808799999999996E-2</v>
      </c>
      <c r="W2103">
        <f t="shared" si="226"/>
        <v>2.9543217544247061E-2</v>
      </c>
      <c r="X2103" s="2">
        <f t="shared" si="227"/>
        <v>1.4771608772123532E-2</v>
      </c>
      <c r="Y2103" s="2">
        <f t="shared" si="228"/>
        <v>1.4771608772123527E-2</v>
      </c>
      <c r="Z2103">
        <f t="shared" si="229"/>
        <v>-2.6558245575293571E-4</v>
      </c>
      <c r="AA2103">
        <f t="shared" si="224"/>
        <v>7.053404080376006E-8</v>
      </c>
    </row>
    <row r="2104" spans="17:27" x14ac:dyDescent="0.2">
      <c r="Q2104" s="2"/>
      <c r="S2104">
        <v>-4.3399999999999998E-4</v>
      </c>
      <c r="T2104">
        <v>-1.5181500000000001E-2</v>
      </c>
      <c r="U2104" s="2"/>
      <c r="V2104">
        <f t="shared" si="225"/>
        <v>2.9818499999999998E-2</v>
      </c>
      <c r="W2104">
        <f t="shared" si="226"/>
        <v>2.9543217544247061E-2</v>
      </c>
      <c r="X2104" s="2">
        <f t="shared" si="227"/>
        <v>1.4771608772123532E-2</v>
      </c>
      <c r="Y2104" s="2">
        <f t="shared" si="228"/>
        <v>1.4771608772123527E-2</v>
      </c>
      <c r="Z2104">
        <f t="shared" si="229"/>
        <v>-2.7528245575293708E-4</v>
      </c>
      <c r="AA2104">
        <f t="shared" si="224"/>
        <v>7.5780430445367759E-8</v>
      </c>
    </row>
    <row r="2105" spans="17:27" x14ac:dyDescent="0.2">
      <c r="Q2105" s="2"/>
      <c r="S2105">
        <v>-4.3300000000000001E-4</v>
      </c>
      <c r="T2105">
        <v>-1.56066E-2</v>
      </c>
      <c r="U2105" s="2"/>
      <c r="V2105">
        <f t="shared" si="225"/>
        <v>2.93934E-2</v>
      </c>
      <c r="W2105">
        <f t="shared" si="226"/>
        <v>2.9543217544247061E-2</v>
      </c>
      <c r="X2105" s="2">
        <f t="shared" si="227"/>
        <v>1.4771608772123532E-2</v>
      </c>
      <c r="Y2105" s="2">
        <f t="shared" si="228"/>
        <v>1.4771608772123527E-2</v>
      </c>
      <c r="Z2105">
        <f t="shared" si="229"/>
        <v>1.4981754424706062E-4</v>
      </c>
      <c r="AA2105">
        <f t="shared" si="224"/>
        <v>2.2445296564219967E-8</v>
      </c>
    </row>
    <row r="2106" spans="17:27" x14ac:dyDescent="0.2">
      <c r="Q2106" s="2"/>
      <c r="S2106">
        <v>-4.3199999999999998E-4</v>
      </c>
      <c r="T2106">
        <v>-1.6075599999999999E-2</v>
      </c>
      <c r="U2106" s="2"/>
      <c r="V2106">
        <f t="shared" si="225"/>
        <v>2.8924399999999999E-2</v>
      </c>
      <c r="W2106">
        <f t="shared" si="226"/>
        <v>2.9543217544247061E-2</v>
      </c>
      <c r="X2106" s="2">
        <f t="shared" si="227"/>
        <v>1.4771608772123532E-2</v>
      </c>
      <c r="Y2106" s="2">
        <f t="shared" si="228"/>
        <v>1.4771608772123527E-2</v>
      </c>
      <c r="Z2106">
        <f t="shared" si="229"/>
        <v>6.1881754424706129E-4</v>
      </c>
      <c r="AA2106">
        <f t="shared" si="224"/>
        <v>3.8293515306796365E-7</v>
      </c>
    </row>
    <row r="2107" spans="17:27" x14ac:dyDescent="0.2">
      <c r="Q2107" s="2"/>
      <c r="S2107">
        <v>-4.3100000000000001E-4</v>
      </c>
      <c r="T2107">
        <v>-1.5871799999999998E-2</v>
      </c>
      <c r="U2107" s="2"/>
      <c r="V2107">
        <f t="shared" si="225"/>
        <v>2.91282E-2</v>
      </c>
      <c r="W2107">
        <f t="shared" si="226"/>
        <v>2.9543217544247061E-2</v>
      </c>
      <c r="X2107" s="2">
        <f t="shared" si="227"/>
        <v>1.4771608772123532E-2</v>
      </c>
      <c r="Y2107" s="2">
        <f t="shared" si="228"/>
        <v>1.4771608772123527E-2</v>
      </c>
      <c r="Z2107">
        <f t="shared" si="229"/>
        <v>4.1501754424706078E-4</v>
      </c>
      <c r="AA2107">
        <f t="shared" si="224"/>
        <v>1.7223956203286105E-7</v>
      </c>
    </row>
    <row r="2108" spans="17:27" x14ac:dyDescent="0.2">
      <c r="Q2108" s="2"/>
      <c r="S2108">
        <v>-4.2999999999999999E-4</v>
      </c>
      <c r="T2108">
        <v>-1.5085299999999999E-2</v>
      </c>
      <c r="U2108" s="2"/>
      <c r="V2108">
        <f t="shared" si="225"/>
        <v>2.9914699999999999E-2</v>
      </c>
      <c r="W2108">
        <f t="shared" si="226"/>
        <v>2.9543217544247061E-2</v>
      </c>
      <c r="X2108" s="2">
        <f t="shared" si="227"/>
        <v>1.4771608772123532E-2</v>
      </c>
      <c r="Y2108" s="2">
        <f t="shared" si="228"/>
        <v>1.4771608772123527E-2</v>
      </c>
      <c r="Z2108">
        <f t="shared" si="229"/>
        <v>-3.7148245575293823E-4</v>
      </c>
      <c r="AA2108">
        <f t="shared" si="224"/>
        <v>1.3799921493223371E-7</v>
      </c>
    </row>
    <row r="2109" spans="17:27" x14ac:dyDescent="0.2">
      <c r="Q2109" s="2"/>
      <c r="S2109">
        <v>-4.2900000000000002E-4</v>
      </c>
      <c r="T2109">
        <v>-1.4974400000000001E-2</v>
      </c>
      <c r="U2109" s="2"/>
      <c r="V2109">
        <f t="shared" si="225"/>
        <v>3.00256E-2</v>
      </c>
      <c r="W2109">
        <f t="shared" si="226"/>
        <v>2.9543217544247061E-2</v>
      </c>
      <c r="X2109" s="2">
        <f t="shared" si="227"/>
        <v>1.4771608772123532E-2</v>
      </c>
      <c r="Y2109" s="2">
        <f t="shared" si="228"/>
        <v>1.4771608772123527E-2</v>
      </c>
      <c r="Z2109">
        <f t="shared" si="229"/>
        <v>-4.8238245575293881E-4</v>
      </c>
      <c r="AA2109">
        <f t="shared" si="224"/>
        <v>2.3269283361823596E-7</v>
      </c>
    </row>
    <row r="2110" spans="17:27" x14ac:dyDescent="0.2">
      <c r="Q2110" s="2"/>
      <c r="S2110">
        <v>-4.28E-4</v>
      </c>
      <c r="T2110">
        <v>-1.5147300000000001E-2</v>
      </c>
      <c r="U2110" s="2"/>
      <c r="V2110">
        <f t="shared" si="225"/>
        <v>2.9852699999999996E-2</v>
      </c>
      <c r="W2110">
        <f t="shared" si="226"/>
        <v>2.9543217544247061E-2</v>
      </c>
      <c r="X2110" s="2">
        <f t="shared" si="227"/>
        <v>1.4771608772123532E-2</v>
      </c>
      <c r="Y2110" s="2">
        <f t="shared" si="228"/>
        <v>1.4771608772123527E-2</v>
      </c>
      <c r="Z2110">
        <f t="shared" si="229"/>
        <v>-3.094824557529352E-4</v>
      </c>
      <c r="AA2110">
        <f t="shared" si="224"/>
        <v>9.5779390418867492E-8</v>
      </c>
    </row>
    <row r="2111" spans="17:27" x14ac:dyDescent="0.2">
      <c r="Q2111" s="2"/>
      <c r="S2111">
        <v>-4.2700000000000002E-4</v>
      </c>
      <c r="T2111">
        <v>-1.53086E-2</v>
      </c>
      <c r="U2111" s="2"/>
      <c r="V2111">
        <f t="shared" si="225"/>
        <v>2.96914E-2</v>
      </c>
      <c r="W2111">
        <f t="shared" si="226"/>
        <v>2.9543217544247061E-2</v>
      </c>
      <c r="X2111" s="2">
        <f t="shared" si="227"/>
        <v>1.4771608772123532E-2</v>
      </c>
      <c r="Y2111" s="2">
        <f t="shared" si="228"/>
        <v>1.4771608772123527E-2</v>
      </c>
      <c r="Z2111">
        <f t="shared" si="229"/>
        <v>-1.4818245575293904E-4</v>
      </c>
      <c r="AA2111">
        <f t="shared" si="224"/>
        <v>2.1958040192971734E-8</v>
      </c>
    </row>
    <row r="2112" spans="17:27" x14ac:dyDescent="0.2">
      <c r="Q2112" s="2"/>
      <c r="S2112">
        <v>-4.26E-4</v>
      </c>
      <c r="T2112">
        <v>-1.51118E-2</v>
      </c>
      <c r="U2112" s="2"/>
      <c r="V2112">
        <f t="shared" si="225"/>
        <v>2.9888199999999997E-2</v>
      </c>
      <c r="W2112">
        <f t="shared" si="226"/>
        <v>2.9543217544247061E-2</v>
      </c>
      <c r="X2112" s="2">
        <f t="shared" si="227"/>
        <v>1.4771608772123532E-2</v>
      </c>
      <c r="Y2112" s="2">
        <f t="shared" si="228"/>
        <v>1.4771608772123527E-2</v>
      </c>
      <c r="Z2112">
        <f t="shared" si="229"/>
        <v>-3.4498245575293601E-4</v>
      </c>
      <c r="AA2112">
        <f t="shared" si="224"/>
        <v>1.1901289477732646E-7</v>
      </c>
    </row>
    <row r="2113" spans="17:27" x14ac:dyDescent="0.2">
      <c r="Q2113" s="2"/>
      <c r="S2113">
        <v>-4.2499999999999998E-4</v>
      </c>
      <c r="T2113">
        <v>-1.45957E-2</v>
      </c>
      <c r="U2113" s="2"/>
      <c r="V2113">
        <f t="shared" si="225"/>
        <v>3.0404299999999999E-2</v>
      </c>
      <c r="W2113">
        <f t="shared" si="226"/>
        <v>2.9543217544247061E-2</v>
      </c>
      <c r="X2113" s="2">
        <f t="shared" si="227"/>
        <v>1.4771608772123532E-2</v>
      </c>
      <c r="Y2113" s="2">
        <f t="shared" si="228"/>
        <v>1.4771608772123527E-2</v>
      </c>
      <c r="Z2113">
        <f t="shared" si="229"/>
        <v>-8.6108245575293799E-4</v>
      </c>
      <c r="AA2113">
        <f t="shared" si="224"/>
        <v>7.4146299560551043E-7</v>
      </c>
    </row>
    <row r="2114" spans="17:27" x14ac:dyDescent="0.2">
      <c r="Q2114" s="2"/>
      <c r="S2114">
        <v>-4.2400000000000001E-4</v>
      </c>
      <c r="T2114">
        <v>-1.44834E-2</v>
      </c>
      <c r="U2114" s="2"/>
      <c r="V2114">
        <f t="shared" si="225"/>
        <v>3.0516599999999998E-2</v>
      </c>
      <c r="W2114">
        <f t="shared" si="226"/>
        <v>2.9543217544247061E-2</v>
      </c>
      <c r="X2114" s="2">
        <f t="shared" si="227"/>
        <v>1.4771608772123532E-2</v>
      </c>
      <c r="Y2114" s="2">
        <f t="shared" si="228"/>
        <v>1.4771608772123527E-2</v>
      </c>
      <c r="Z2114">
        <f t="shared" si="229"/>
        <v>-9.7338245575293719E-4</v>
      </c>
      <c r="AA2114">
        <f t="shared" si="224"/>
        <v>9.4747340516761873E-7</v>
      </c>
    </row>
    <row r="2115" spans="17:27" x14ac:dyDescent="0.2">
      <c r="Q2115" s="2"/>
      <c r="S2115">
        <v>-4.2299999999999998E-4</v>
      </c>
      <c r="T2115">
        <v>-1.42273E-2</v>
      </c>
      <c r="U2115" s="2"/>
      <c r="V2115">
        <f t="shared" si="225"/>
        <v>3.07727E-2</v>
      </c>
      <c r="W2115">
        <f t="shared" si="226"/>
        <v>2.9543217544247061E-2</v>
      </c>
      <c r="X2115" s="2">
        <f t="shared" si="227"/>
        <v>1.4771608772123532E-2</v>
      </c>
      <c r="Y2115" s="2">
        <f t="shared" si="228"/>
        <v>1.4771608772123527E-2</v>
      </c>
      <c r="Z2115">
        <f t="shared" si="229"/>
        <v>-1.2294824557529394E-3</v>
      </c>
      <c r="AA2115">
        <f t="shared" si="224"/>
        <v>1.5116271090042784E-6</v>
      </c>
    </row>
    <row r="2116" spans="17:27" x14ac:dyDescent="0.2">
      <c r="Q2116" s="2"/>
      <c r="S2116">
        <v>-4.2200000000000001E-4</v>
      </c>
      <c r="T2116">
        <v>-1.35873E-2</v>
      </c>
      <c r="U2116" s="2"/>
      <c r="V2116">
        <f t="shared" si="225"/>
        <v>3.1412700000000002E-2</v>
      </c>
      <c r="W2116">
        <f t="shared" si="226"/>
        <v>2.9543217544247061E-2</v>
      </c>
      <c r="X2116" s="2">
        <f t="shared" si="227"/>
        <v>1.4771608772123532E-2</v>
      </c>
      <c r="Y2116" s="2">
        <f t="shared" si="228"/>
        <v>1.4771608772123527E-2</v>
      </c>
      <c r="Z2116">
        <f t="shared" si="229"/>
        <v>-1.869482455752941E-3</v>
      </c>
      <c r="AA2116">
        <f t="shared" si="224"/>
        <v>3.4949646523680469E-6</v>
      </c>
    </row>
    <row r="2117" spans="17:27" x14ac:dyDescent="0.2">
      <c r="Q2117" s="2"/>
      <c r="S2117">
        <v>-4.2099999999999999E-4</v>
      </c>
      <c r="T2117">
        <v>-1.3795699999999999E-2</v>
      </c>
      <c r="U2117" s="2"/>
      <c r="V2117">
        <f t="shared" si="225"/>
        <v>3.1204299999999997E-2</v>
      </c>
      <c r="W2117">
        <f t="shared" si="226"/>
        <v>2.9543217544247061E-2</v>
      </c>
      <c r="X2117" s="2">
        <f t="shared" si="227"/>
        <v>1.4771608772123532E-2</v>
      </c>
      <c r="Y2117" s="2">
        <f t="shared" si="228"/>
        <v>1.4771608772123527E-2</v>
      </c>
      <c r="Z2117">
        <f t="shared" si="229"/>
        <v>-1.6610824557529366E-3</v>
      </c>
      <c r="AA2117">
        <f t="shared" si="224"/>
        <v>2.7591949248102065E-6</v>
      </c>
    </row>
    <row r="2118" spans="17:27" x14ac:dyDescent="0.2">
      <c r="Q2118" s="2"/>
      <c r="S2118">
        <v>-4.2000000000000002E-4</v>
      </c>
      <c r="T2118">
        <v>-1.42376E-2</v>
      </c>
      <c r="U2118" s="2"/>
      <c r="V2118">
        <f t="shared" si="225"/>
        <v>3.0762399999999999E-2</v>
      </c>
      <c r="W2118">
        <f t="shared" si="226"/>
        <v>2.9543217544247061E-2</v>
      </c>
      <c r="X2118" s="2">
        <f t="shared" si="227"/>
        <v>1.4771608772123532E-2</v>
      </c>
      <c r="Y2118" s="2">
        <f t="shared" si="228"/>
        <v>1.4771608772123527E-2</v>
      </c>
      <c r="Z2118">
        <f t="shared" si="229"/>
        <v>-1.2191824557529381E-3</v>
      </c>
      <c r="AA2118">
        <f t="shared" si="224"/>
        <v>1.4864058604157648E-6</v>
      </c>
    </row>
    <row r="2119" spans="17:27" x14ac:dyDescent="0.2">
      <c r="Q2119" s="2"/>
      <c r="S2119">
        <v>-4.1899999999999999E-4</v>
      </c>
      <c r="T2119">
        <v>-1.48092E-2</v>
      </c>
      <c r="U2119" s="2"/>
      <c r="V2119">
        <f t="shared" si="225"/>
        <v>3.0190799999999997E-2</v>
      </c>
      <c r="W2119">
        <f t="shared" si="226"/>
        <v>2.9543217544247061E-2</v>
      </c>
      <c r="X2119" s="2">
        <f t="shared" si="227"/>
        <v>1.4771608772123532E-2</v>
      </c>
      <c r="Y2119" s="2">
        <f t="shared" si="228"/>
        <v>1.4771608772123527E-2</v>
      </c>
      <c r="Z2119">
        <f t="shared" si="229"/>
        <v>-6.475824557529361E-4</v>
      </c>
      <c r="AA2119">
        <f t="shared" si="224"/>
        <v>4.1936303699900344E-7</v>
      </c>
    </row>
    <row r="2120" spans="17:27" x14ac:dyDescent="0.2">
      <c r="Q2120" s="2"/>
      <c r="S2120">
        <v>-4.1800000000000002E-4</v>
      </c>
      <c r="T2120">
        <v>-1.53905E-2</v>
      </c>
      <c r="U2120" s="2"/>
      <c r="V2120">
        <f t="shared" si="225"/>
        <v>2.9609499999999997E-2</v>
      </c>
      <c r="W2120">
        <f t="shared" si="226"/>
        <v>2.9543217544247061E-2</v>
      </c>
      <c r="X2120" s="2">
        <f t="shared" si="227"/>
        <v>1.4771608772123532E-2</v>
      </c>
      <c r="Y2120" s="2">
        <f t="shared" si="228"/>
        <v>1.4771608772123527E-2</v>
      </c>
      <c r="Z2120">
        <f t="shared" si="229"/>
        <v>-6.6282455752936231E-5</v>
      </c>
      <c r="AA2120">
        <f t="shared" si="224"/>
        <v>4.3933639406399495E-9</v>
      </c>
    </row>
    <row r="2121" spans="17:27" x14ac:dyDescent="0.2">
      <c r="Q2121" s="2"/>
      <c r="S2121">
        <v>-4.17E-4</v>
      </c>
      <c r="T2121">
        <v>-1.62414E-2</v>
      </c>
      <c r="U2121" s="2"/>
      <c r="V2121">
        <f t="shared" si="225"/>
        <v>2.8758599999999999E-2</v>
      </c>
      <c r="W2121">
        <f t="shared" si="226"/>
        <v>2.9543217544247061E-2</v>
      </c>
      <c r="X2121" s="2">
        <f t="shared" si="227"/>
        <v>1.4771608772123532E-2</v>
      </c>
      <c r="Y2121" s="2">
        <f t="shared" si="228"/>
        <v>1.4771608772123527E-2</v>
      </c>
      <c r="Z2121">
        <f t="shared" si="229"/>
        <v>7.8461754424706195E-4</v>
      </c>
      <c r="AA2121">
        <f t="shared" si="224"/>
        <v>6.1562469074029025E-7</v>
      </c>
    </row>
    <row r="2122" spans="17:27" x14ac:dyDescent="0.2">
      <c r="Q2122" s="2"/>
      <c r="S2122">
        <v>-4.1599999999999997E-4</v>
      </c>
      <c r="T2122">
        <v>-1.62331E-2</v>
      </c>
      <c r="U2122" s="2"/>
      <c r="V2122">
        <f t="shared" si="225"/>
        <v>2.8766899999999998E-2</v>
      </c>
      <c r="W2122">
        <f t="shared" si="226"/>
        <v>2.9543217544247061E-2</v>
      </c>
      <c r="X2122" s="2">
        <f t="shared" si="227"/>
        <v>1.4771608772123532E-2</v>
      </c>
      <c r="Y2122" s="2">
        <f t="shared" si="228"/>
        <v>1.4771608772123527E-2</v>
      </c>
      <c r="Z2122">
        <f t="shared" si="229"/>
        <v>7.7631754424706267E-4</v>
      </c>
      <c r="AA2122">
        <f t="shared" si="224"/>
        <v>6.0266892950579007E-7</v>
      </c>
    </row>
    <row r="2123" spans="17:27" x14ac:dyDescent="0.2">
      <c r="Q2123" s="2"/>
      <c r="S2123">
        <v>-4.15E-4</v>
      </c>
      <c r="T2123">
        <v>-1.52982E-2</v>
      </c>
      <c r="U2123" s="2"/>
      <c r="V2123">
        <f t="shared" si="225"/>
        <v>2.97018E-2</v>
      </c>
      <c r="W2123">
        <f t="shared" si="226"/>
        <v>2.9543217544247061E-2</v>
      </c>
      <c r="X2123" s="2">
        <f t="shared" si="227"/>
        <v>1.4771608772123532E-2</v>
      </c>
      <c r="Y2123" s="2">
        <f t="shared" si="228"/>
        <v>1.4771608772123527E-2</v>
      </c>
      <c r="Z2123">
        <f t="shared" si="229"/>
        <v>-1.5858245575293972E-4</v>
      </c>
      <c r="AA2123">
        <f t="shared" si="224"/>
        <v>2.5148395272633083E-8</v>
      </c>
    </row>
    <row r="2124" spans="17:27" x14ac:dyDescent="0.2">
      <c r="Q2124" s="2"/>
      <c r="S2124">
        <v>-4.1399999999999998E-4</v>
      </c>
      <c r="T2124">
        <v>-1.51673E-2</v>
      </c>
      <c r="U2124" s="2"/>
      <c r="V2124">
        <f t="shared" si="225"/>
        <v>2.9832699999999997E-2</v>
      </c>
      <c r="W2124">
        <f t="shared" si="226"/>
        <v>2.9543217544247061E-2</v>
      </c>
      <c r="X2124" s="2">
        <f t="shared" si="227"/>
        <v>1.4771608772123532E-2</v>
      </c>
      <c r="Y2124" s="2">
        <f t="shared" si="228"/>
        <v>1.4771608772123527E-2</v>
      </c>
      <c r="Z2124">
        <f t="shared" si="229"/>
        <v>-2.8948245575293602E-4</v>
      </c>
      <c r="AA2124">
        <f t="shared" si="224"/>
        <v>8.3800092188750558E-8</v>
      </c>
    </row>
    <row r="2125" spans="17:27" x14ac:dyDescent="0.2">
      <c r="Q2125" s="2"/>
      <c r="S2125">
        <v>-4.1300000000000001E-4</v>
      </c>
      <c r="T2125">
        <v>-1.54647E-2</v>
      </c>
      <c r="U2125" s="2"/>
      <c r="V2125">
        <f t="shared" si="225"/>
        <v>2.95353E-2</v>
      </c>
      <c r="W2125">
        <f t="shared" si="226"/>
        <v>2.9543217544247061E-2</v>
      </c>
      <c r="X2125" s="2">
        <f t="shared" si="227"/>
        <v>1.4771608772123532E-2</v>
      </c>
      <c r="Y2125" s="2">
        <f t="shared" si="228"/>
        <v>1.4771608772123527E-2</v>
      </c>
      <c r="Z2125">
        <f t="shared" si="229"/>
        <v>7.9175442470602597E-6</v>
      </c>
      <c r="AA2125">
        <f t="shared" si="224"/>
        <v>6.268750690415702E-11</v>
      </c>
    </row>
    <row r="2126" spans="17:27" x14ac:dyDescent="0.2">
      <c r="Q2126" s="2"/>
      <c r="S2126">
        <v>-4.1199999999999999E-4</v>
      </c>
      <c r="T2126">
        <v>-1.5503400000000001E-2</v>
      </c>
      <c r="U2126" s="2"/>
      <c r="V2126">
        <f t="shared" si="225"/>
        <v>2.9496599999999998E-2</v>
      </c>
      <c r="W2126">
        <f t="shared" si="226"/>
        <v>2.9543217544247061E-2</v>
      </c>
      <c r="X2126" s="2">
        <f t="shared" si="227"/>
        <v>1.4771608772123532E-2</v>
      </c>
      <c r="Y2126" s="2">
        <f t="shared" si="228"/>
        <v>1.4771608772123527E-2</v>
      </c>
      <c r="Z2126">
        <f t="shared" si="229"/>
        <v>4.6617544247062881E-5</v>
      </c>
      <c r="AA2126">
        <f t="shared" si="224"/>
        <v>2.1731954316268653E-9</v>
      </c>
    </row>
    <row r="2127" spans="17:27" x14ac:dyDescent="0.2">
      <c r="Q2127" s="2"/>
      <c r="S2127">
        <v>-4.1100000000000002E-4</v>
      </c>
      <c r="T2127">
        <v>-1.53524E-2</v>
      </c>
      <c r="U2127" s="2"/>
      <c r="V2127">
        <f t="shared" si="225"/>
        <v>2.9647599999999996E-2</v>
      </c>
      <c r="W2127">
        <f t="shared" si="226"/>
        <v>2.9543217544247061E-2</v>
      </c>
      <c r="X2127" s="2">
        <f t="shared" si="227"/>
        <v>1.4771608772123532E-2</v>
      </c>
      <c r="Y2127" s="2">
        <f t="shared" si="228"/>
        <v>1.4771608772123527E-2</v>
      </c>
      <c r="Z2127">
        <f t="shared" si="229"/>
        <v>-1.0438245575293548E-4</v>
      </c>
      <c r="AA2127">
        <f t="shared" si="224"/>
        <v>1.0895697069013533E-8</v>
      </c>
    </row>
    <row r="2128" spans="17:27" x14ac:dyDescent="0.2">
      <c r="Q2128" s="2"/>
      <c r="S2128">
        <v>-4.0999999999999999E-4</v>
      </c>
      <c r="T2128">
        <v>-1.5663400000000001E-2</v>
      </c>
      <c r="U2128" s="2"/>
      <c r="V2128">
        <f t="shared" si="225"/>
        <v>2.9336599999999997E-2</v>
      </c>
      <c r="W2128">
        <f t="shared" si="226"/>
        <v>2.9543217544247061E-2</v>
      </c>
      <c r="X2128" s="2">
        <f t="shared" si="227"/>
        <v>1.4771608772123532E-2</v>
      </c>
      <c r="Y2128" s="2">
        <f t="shared" si="228"/>
        <v>1.4771608772123527E-2</v>
      </c>
      <c r="Z2128">
        <f t="shared" si="229"/>
        <v>2.066175442470633E-4</v>
      </c>
      <c r="AA2128">
        <f t="shared" si="224"/>
        <v>4.2690809590687158E-8</v>
      </c>
    </row>
    <row r="2129" spans="17:27" x14ac:dyDescent="0.2">
      <c r="Q2129" s="2"/>
      <c r="S2129">
        <v>-4.0900000000000002E-4</v>
      </c>
      <c r="T2129">
        <v>-1.6096300000000001E-2</v>
      </c>
      <c r="U2129" s="2"/>
      <c r="V2129">
        <f t="shared" si="225"/>
        <v>2.8903699999999997E-2</v>
      </c>
      <c r="W2129">
        <f t="shared" si="226"/>
        <v>2.9543217544247061E-2</v>
      </c>
      <c r="X2129" s="2">
        <f t="shared" si="227"/>
        <v>1.4771608772123532E-2</v>
      </c>
      <c r="Y2129" s="2">
        <f t="shared" si="228"/>
        <v>1.4771608772123527E-2</v>
      </c>
      <c r="Z2129">
        <f t="shared" si="229"/>
        <v>6.3951754424706325E-4</v>
      </c>
      <c r="AA2129">
        <f t="shared" si="224"/>
        <v>4.0898268939979448E-7</v>
      </c>
    </row>
    <row r="2130" spans="17:27" x14ac:dyDescent="0.2">
      <c r="Q2130" s="2"/>
      <c r="S2130">
        <v>-4.08E-4</v>
      </c>
      <c r="T2130">
        <v>-1.6164000000000001E-2</v>
      </c>
      <c r="U2130" s="2"/>
      <c r="V2130">
        <f t="shared" si="225"/>
        <v>2.8835999999999997E-2</v>
      </c>
      <c r="W2130">
        <f t="shared" si="226"/>
        <v>2.9543217544247061E-2</v>
      </c>
      <c r="X2130" s="2">
        <f t="shared" si="227"/>
        <v>1.4771608772123532E-2</v>
      </c>
      <c r="Y2130" s="2">
        <f t="shared" si="228"/>
        <v>1.4771608772123527E-2</v>
      </c>
      <c r="Z2130">
        <f t="shared" si="229"/>
        <v>7.0721754424706365E-4</v>
      </c>
      <c r="AA2130">
        <f t="shared" si="224"/>
        <v>5.0015665489084741E-7</v>
      </c>
    </row>
    <row r="2131" spans="17:27" x14ac:dyDescent="0.2">
      <c r="Q2131" s="2"/>
      <c r="S2131">
        <v>-4.0700000000000003E-4</v>
      </c>
      <c r="T2131">
        <v>-1.5629799999999999E-2</v>
      </c>
      <c r="U2131" s="2"/>
      <c r="V2131">
        <f t="shared" si="225"/>
        <v>2.9370199999999999E-2</v>
      </c>
      <c r="W2131">
        <f t="shared" si="226"/>
        <v>2.9543217544247061E-2</v>
      </c>
      <c r="X2131" s="2">
        <f t="shared" si="227"/>
        <v>1.4771608772123532E-2</v>
      </c>
      <c r="Y2131" s="2">
        <f t="shared" si="228"/>
        <v>1.4771608772123527E-2</v>
      </c>
      <c r="Z2131">
        <f t="shared" si="229"/>
        <v>1.7301754424706162E-4</v>
      </c>
      <c r="AA2131">
        <f t="shared" si="224"/>
        <v>2.9935070617283921E-8</v>
      </c>
    </row>
    <row r="2132" spans="17:27" x14ac:dyDescent="0.2">
      <c r="Q2132" s="2"/>
      <c r="S2132">
        <v>-4.06E-4</v>
      </c>
      <c r="T2132">
        <v>-1.50879E-2</v>
      </c>
      <c r="U2132" s="2"/>
      <c r="V2132">
        <f t="shared" si="225"/>
        <v>2.9912099999999997E-2</v>
      </c>
      <c r="W2132">
        <f t="shared" si="226"/>
        <v>2.9543217544247061E-2</v>
      </c>
      <c r="X2132" s="2">
        <f t="shared" si="227"/>
        <v>1.4771608772123532E-2</v>
      </c>
      <c r="Y2132" s="2">
        <f t="shared" si="228"/>
        <v>1.4771608772123527E-2</v>
      </c>
      <c r="Z2132">
        <f t="shared" si="229"/>
        <v>-3.6888245575293632E-4</v>
      </c>
      <c r="AA2132">
        <f t="shared" si="224"/>
        <v>1.3607426616231702E-7</v>
      </c>
    </row>
    <row r="2133" spans="17:27" x14ac:dyDescent="0.2">
      <c r="Q2133" s="2"/>
      <c r="S2133">
        <v>-4.0499999999999998E-4</v>
      </c>
      <c r="T2133">
        <v>-1.51982E-2</v>
      </c>
      <c r="U2133" s="2"/>
      <c r="V2133">
        <f t="shared" si="225"/>
        <v>2.9801799999999996E-2</v>
      </c>
      <c r="W2133">
        <f t="shared" si="226"/>
        <v>2.9543217544247061E-2</v>
      </c>
      <c r="X2133" s="2">
        <f t="shared" si="227"/>
        <v>1.4771608772123532E-2</v>
      </c>
      <c r="Y2133" s="2">
        <f t="shared" si="228"/>
        <v>1.4771608772123527E-2</v>
      </c>
      <c r="Z2133">
        <f t="shared" si="229"/>
        <v>-2.5858245575293565E-4</v>
      </c>
      <c r="AA2133">
        <f t="shared" si="224"/>
        <v>6.686488642321892E-8</v>
      </c>
    </row>
    <row r="2134" spans="17:27" x14ac:dyDescent="0.2">
      <c r="Q2134" s="2"/>
      <c r="S2134">
        <v>-4.0400000000000001E-4</v>
      </c>
      <c r="T2134">
        <v>-1.5487300000000001E-2</v>
      </c>
      <c r="U2134" s="2"/>
      <c r="V2134">
        <f t="shared" si="225"/>
        <v>2.9512699999999996E-2</v>
      </c>
      <c r="W2134">
        <f t="shared" si="226"/>
        <v>2.9543217544247061E-2</v>
      </c>
      <c r="X2134" s="2">
        <f t="shared" si="227"/>
        <v>1.4771608772123532E-2</v>
      </c>
      <c r="Y2134" s="2">
        <f t="shared" si="228"/>
        <v>1.4771608772123527E-2</v>
      </c>
      <c r="Z2134">
        <f t="shared" si="229"/>
        <v>3.0517544247064821E-5</v>
      </c>
      <c r="AA2134">
        <f t="shared" si="224"/>
        <v>9.3132050687155913E-10</v>
      </c>
    </row>
    <row r="2135" spans="17:27" x14ac:dyDescent="0.2">
      <c r="Q2135" s="2"/>
      <c r="S2135">
        <v>-4.0299999999999998E-4</v>
      </c>
      <c r="T2135">
        <v>-1.59195E-2</v>
      </c>
      <c r="U2135" s="2"/>
      <c r="V2135">
        <f t="shared" si="225"/>
        <v>2.9080499999999999E-2</v>
      </c>
      <c r="W2135">
        <f t="shared" si="226"/>
        <v>2.9543217544247061E-2</v>
      </c>
      <c r="X2135" s="2">
        <f t="shared" si="227"/>
        <v>1.4771608772123532E-2</v>
      </c>
      <c r="Y2135" s="2">
        <f t="shared" si="228"/>
        <v>1.4771608772123527E-2</v>
      </c>
      <c r="Z2135">
        <f t="shared" si="229"/>
        <v>4.6271754424706199E-4</v>
      </c>
      <c r="AA2135">
        <f t="shared" si="224"/>
        <v>2.1410752575403177E-7</v>
      </c>
    </row>
    <row r="2136" spans="17:27" x14ac:dyDescent="0.2">
      <c r="Q2136" s="2"/>
      <c r="S2136">
        <v>-4.0200000000000001E-4</v>
      </c>
      <c r="T2136">
        <v>-1.55453E-2</v>
      </c>
      <c r="U2136" s="2"/>
      <c r="V2136">
        <f t="shared" si="225"/>
        <v>2.94547E-2</v>
      </c>
      <c r="W2136">
        <f t="shared" si="226"/>
        <v>2.9543217544247061E-2</v>
      </c>
      <c r="X2136" s="2">
        <f t="shared" si="227"/>
        <v>1.4771608772123532E-2</v>
      </c>
      <c r="Y2136" s="2">
        <f t="shared" si="228"/>
        <v>1.4771608772123527E-2</v>
      </c>
      <c r="Z2136">
        <f t="shared" si="229"/>
        <v>8.8517544247060376E-5</v>
      </c>
      <c r="AA2136">
        <f t="shared" si="224"/>
        <v>7.835355639530291E-9</v>
      </c>
    </row>
    <row r="2137" spans="17:27" x14ac:dyDescent="0.2">
      <c r="Q2137" s="2"/>
      <c r="S2137">
        <v>-4.0099999999999999E-4</v>
      </c>
      <c r="T2137">
        <v>-1.52195E-2</v>
      </c>
      <c r="U2137" s="2"/>
      <c r="V2137">
        <f t="shared" si="225"/>
        <v>2.9780499999999998E-2</v>
      </c>
      <c r="W2137">
        <f t="shared" si="226"/>
        <v>2.9543217544247061E-2</v>
      </c>
      <c r="X2137" s="2">
        <f t="shared" si="227"/>
        <v>1.4771608772123532E-2</v>
      </c>
      <c r="Y2137" s="2">
        <f t="shared" si="228"/>
        <v>1.4771608772123527E-2</v>
      </c>
      <c r="Z2137">
        <f t="shared" si="229"/>
        <v>-2.3728245575293724E-4</v>
      </c>
      <c r="AA2137">
        <f t="shared" si="224"/>
        <v>5.6302963808144622E-8</v>
      </c>
    </row>
    <row r="2138" spans="17:27" x14ac:dyDescent="0.2">
      <c r="Q2138" s="2"/>
      <c r="S2138">
        <v>-4.0000000000000002E-4</v>
      </c>
      <c r="T2138">
        <v>-1.5208599999999999E-2</v>
      </c>
      <c r="U2138" s="2"/>
      <c r="V2138">
        <f t="shared" si="225"/>
        <v>2.9791399999999999E-2</v>
      </c>
      <c r="W2138">
        <f t="shared" si="226"/>
        <v>2.9543217544247061E-2</v>
      </c>
      <c r="X2138" s="2">
        <f t="shared" si="227"/>
        <v>1.4771608772123532E-2</v>
      </c>
      <c r="Y2138" s="2">
        <f t="shared" si="228"/>
        <v>1.4771608772123527E-2</v>
      </c>
      <c r="Z2138">
        <f t="shared" si="229"/>
        <v>-2.4818245575293843E-4</v>
      </c>
      <c r="AA2138">
        <f t="shared" si="224"/>
        <v>6.1594531343559246E-8</v>
      </c>
    </row>
    <row r="2139" spans="17:27" x14ac:dyDescent="0.2">
      <c r="Q2139" s="2"/>
      <c r="S2139">
        <v>-3.9899999999999999E-4</v>
      </c>
      <c r="T2139">
        <v>-1.5396999999999999E-2</v>
      </c>
      <c r="U2139" s="2"/>
      <c r="V2139">
        <f t="shared" si="225"/>
        <v>2.9602999999999997E-2</v>
      </c>
      <c r="W2139">
        <f t="shared" si="226"/>
        <v>2.9543217544247061E-2</v>
      </c>
      <c r="X2139" s="2">
        <f t="shared" si="227"/>
        <v>1.4771608772123532E-2</v>
      </c>
      <c r="Y2139" s="2">
        <f t="shared" si="228"/>
        <v>1.4771608772123527E-2</v>
      </c>
      <c r="Z2139">
        <f t="shared" si="229"/>
        <v>-5.978245575293667E-5</v>
      </c>
      <c r="AA2139">
        <f t="shared" si="224"/>
        <v>3.5739420158518307E-9</v>
      </c>
    </row>
    <row r="2140" spans="17:27" x14ac:dyDescent="0.2">
      <c r="Q2140" s="2"/>
      <c r="S2140">
        <v>-3.9800000000000002E-4</v>
      </c>
      <c r="T2140">
        <v>-1.5654399999999999E-2</v>
      </c>
      <c r="U2140" s="2"/>
      <c r="V2140">
        <f t="shared" si="225"/>
        <v>2.9345599999999999E-2</v>
      </c>
      <c r="W2140">
        <f t="shared" si="226"/>
        <v>2.9543217544247061E-2</v>
      </c>
      <c r="X2140" s="2">
        <f t="shared" si="227"/>
        <v>1.4771608772123532E-2</v>
      </c>
      <c r="Y2140" s="2">
        <f t="shared" si="228"/>
        <v>1.4771608772123527E-2</v>
      </c>
      <c r="Z2140">
        <f t="shared" si="229"/>
        <v>1.9761754424706124E-4</v>
      </c>
      <c r="AA2140">
        <f t="shared" si="224"/>
        <v>3.9052693794239207E-8</v>
      </c>
    </row>
    <row r="2141" spans="17:27" x14ac:dyDescent="0.2">
      <c r="Q2141" s="2"/>
      <c r="S2141">
        <v>-3.97E-4</v>
      </c>
      <c r="T2141">
        <v>-1.5144100000000001E-2</v>
      </c>
      <c r="U2141" s="2"/>
      <c r="V2141">
        <f t="shared" si="225"/>
        <v>2.9855899999999998E-2</v>
      </c>
      <c r="W2141">
        <f t="shared" si="226"/>
        <v>2.9543217544247061E-2</v>
      </c>
      <c r="X2141" s="2">
        <f t="shared" si="227"/>
        <v>1.4771608772123532E-2</v>
      </c>
      <c r="Y2141" s="2">
        <f t="shared" si="228"/>
        <v>1.4771608772123527E-2</v>
      </c>
      <c r="Z2141">
        <f t="shared" si="229"/>
        <v>-3.1268245575293702E-4</v>
      </c>
      <c r="AA2141">
        <f t="shared" si="224"/>
        <v>9.7770318135687409E-8</v>
      </c>
    </row>
    <row r="2142" spans="17:27" x14ac:dyDescent="0.2">
      <c r="Q2142" s="2"/>
      <c r="S2142">
        <v>-3.9599999999999998E-4</v>
      </c>
      <c r="T2142">
        <v>-1.4382799999999999E-2</v>
      </c>
      <c r="U2142" s="2"/>
      <c r="V2142">
        <f t="shared" si="225"/>
        <v>3.0617199999999997E-2</v>
      </c>
      <c r="W2142">
        <f t="shared" si="226"/>
        <v>2.9543217544247061E-2</v>
      </c>
      <c r="X2142" s="2">
        <f t="shared" si="227"/>
        <v>1.4771608772123532E-2</v>
      </c>
      <c r="Y2142" s="2">
        <f t="shared" si="228"/>
        <v>1.4771608772123527E-2</v>
      </c>
      <c r="Z2142">
        <f t="shared" si="229"/>
        <v>-1.0739824557529365E-3</v>
      </c>
      <c r="AA2142">
        <f t="shared" si="224"/>
        <v>1.1534383152651082E-6</v>
      </c>
    </row>
    <row r="2143" spans="17:27" x14ac:dyDescent="0.2">
      <c r="Q2143" s="2"/>
      <c r="S2143">
        <v>-3.9500000000000001E-4</v>
      </c>
      <c r="T2143">
        <v>-1.47428E-2</v>
      </c>
      <c r="U2143" s="2"/>
      <c r="V2143">
        <f t="shared" si="225"/>
        <v>3.0257199999999998E-2</v>
      </c>
      <c r="W2143">
        <f t="shared" si="226"/>
        <v>2.9543217544247061E-2</v>
      </c>
      <c r="X2143" s="2">
        <f t="shared" si="227"/>
        <v>1.4771608772123532E-2</v>
      </c>
      <c r="Y2143" s="2">
        <f t="shared" si="228"/>
        <v>1.4771608772123527E-2</v>
      </c>
      <c r="Z2143">
        <f t="shared" si="229"/>
        <v>-7.1398245575293728E-4</v>
      </c>
      <c r="AA2143">
        <f t="shared" si="224"/>
        <v>5.0977094712299505E-7</v>
      </c>
    </row>
    <row r="2144" spans="17:27" x14ac:dyDescent="0.2">
      <c r="Q2144" s="2"/>
      <c r="S2144">
        <v>-3.9399999999999998E-4</v>
      </c>
      <c r="T2144">
        <v>-1.5345299999999999E-2</v>
      </c>
      <c r="U2144" s="2"/>
      <c r="V2144">
        <f t="shared" si="225"/>
        <v>2.9654699999999999E-2</v>
      </c>
      <c r="W2144">
        <f t="shared" si="226"/>
        <v>2.9543217544247061E-2</v>
      </c>
      <c r="X2144" s="2">
        <f t="shared" si="227"/>
        <v>1.4771608772123532E-2</v>
      </c>
      <c r="Y2144" s="2">
        <f t="shared" si="228"/>
        <v>1.4771608772123527E-2</v>
      </c>
      <c r="Z2144">
        <f t="shared" si="229"/>
        <v>-1.1148245575293841E-4</v>
      </c>
      <c r="AA2144">
        <f t="shared" si="224"/>
        <v>1.2428337940705871E-8</v>
      </c>
    </row>
    <row r="2145" spans="17:27" x14ac:dyDescent="0.2">
      <c r="Q2145" s="2"/>
      <c r="S2145">
        <v>-3.9300000000000001E-4</v>
      </c>
      <c r="T2145">
        <v>-1.5646E-2</v>
      </c>
      <c r="U2145" s="2"/>
      <c r="V2145">
        <f t="shared" si="225"/>
        <v>2.9353999999999998E-2</v>
      </c>
      <c r="W2145">
        <f t="shared" si="226"/>
        <v>2.9543217544247061E-2</v>
      </c>
      <c r="X2145" s="2">
        <f t="shared" si="227"/>
        <v>1.4771608772123532E-2</v>
      </c>
      <c r="Y2145" s="2">
        <f t="shared" si="228"/>
        <v>1.4771608772123527E-2</v>
      </c>
      <c r="Z2145">
        <f t="shared" si="229"/>
        <v>1.8921754424706255E-4</v>
      </c>
      <c r="AA2145">
        <f t="shared" si="224"/>
        <v>3.5803279050889077E-8</v>
      </c>
    </row>
    <row r="2146" spans="17:27" x14ac:dyDescent="0.2">
      <c r="Q2146" s="2"/>
      <c r="S2146">
        <v>-3.9199999999999999E-4</v>
      </c>
      <c r="T2146">
        <v>-1.54634E-2</v>
      </c>
      <c r="U2146" s="2"/>
      <c r="V2146">
        <f t="shared" si="225"/>
        <v>2.9536599999999996E-2</v>
      </c>
      <c r="W2146">
        <f t="shared" si="226"/>
        <v>2.9543217544247061E-2</v>
      </c>
      <c r="X2146" s="2">
        <f t="shared" si="227"/>
        <v>1.4771608772123532E-2</v>
      </c>
      <c r="Y2146" s="2">
        <f t="shared" si="228"/>
        <v>1.4771608772123527E-2</v>
      </c>
      <c r="Z2146">
        <f t="shared" si="229"/>
        <v>6.6175442470645107E-6</v>
      </c>
      <c r="AA2146">
        <f t="shared" si="224"/>
        <v>4.3791891861856603E-11</v>
      </c>
    </row>
    <row r="2147" spans="17:27" x14ac:dyDescent="0.2">
      <c r="Q2147" s="2"/>
      <c r="S2147">
        <v>-3.9100000000000002E-4</v>
      </c>
      <c r="T2147">
        <v>-1.51434E-2</v>
      </c>
      <c r="U2147" s="2"/>
      <c r="V2147">
        <f t="shared" si="225"/>
        <v>2.9856599999999997E-2</v>
      </c>
      <c r="W2147">
        <f t="shared" si="226"/>
        <v>2.9543217544247061E-2</v>
      </c>
      <c r="X2147" s="2">
        <f t="shared" si="227"/>
        <v>1.4771608772123532E-2</v>
      </c>
      <c r="Y2147" s="2">
        <f t="shared" si="228"/>
        <v>1.4771608772123527E-2</v>
      </c>
      <c r="Z2147">
        <f t="shared" si="229"/>
        <v>-3.1338245575293633E-4</v>
      </c>
      <c r="AA2147">
        <f t="shared" si="224"/>
        <v>9.8208563573741095E-8</v>
      </c>
    </row>
    <row r="2148" spans="17:27" x14ac:dyDescent="0.2">
      <c r="Q2148" s="2"/>
      <c r="S2148">
        <v>-3.8999999999999999E-4</v>
      </c>
      <c r="T2148">
        <v>-1.5871099999999999E-2</v>
      </c>
      <c r="U2148" s="2"/>
      <c r="V2148">
        <f t="shared" si="225"/>
        <v>2.9128899999999999E-2</v>
      </c>
      <c r="W2148">
        <f t="shared" si="226"/>
        <v>2.9543217544247061E-2</v>
      </c>
      <c r="X2148" s="2">
        <f t="shared" si="227"/>
        <v>1.4771608772123532E-2</v>
      </c>
      <c r="Y2148" s="2">
        <f t="shared" si="228"/>
        <v>1.4771608772123527E-2</v>
      </c>
      <c r="Z2148">
        <f t="shared" si="229"/>
        <v>4.1431754424706146E-4</v>
      </c>
      <c r="AA2148">
        <f t="shared" si="224"/>
        <v>1.7165902747091573E-7</v>
      </c>
    </row>
    <row r="2149" spans="17:27" x14ac:dyDescent="0.2">
      <c r="Q2149" s="2"/>
      <c r="S2149">
        <v>-3.8900000000000002E-4</v>
      </c>
      <c r="T2149">
        <v>-1.6516900000000001E-2</v>
      </c>
      <c r="U2149" s="2"/>
      <c r="V2149">
        <f t="shared" si="225"/>
        <v>2.8483099999999997E-2</v>
      </c>
      <c r="W2149">
        <f t="shared" si="226"/>
        <v>2.9543217544247061E-2</v>
      </c>
      <c r="X2149" s="2">
        <f t="shared" si="227"/>
        <v>1.4771608772123532E-2</v>
      </c>
      <c r="Y2149" s="2">
        <f t="shared" si="228"/>
        <v>1.4771608772123527E-2</v>
      </c>
      <c r="Z2149">
        <f t="shared" si="229"/>
        <v>1.0601175442470634E-3</v>
      </c>
      <c r="AA2149">
        <f t="shared" ref="AA2149:AA2212" si="230">Z2149^2</f>
        <v>1.1238492076204243E-6</v>
      </c>
    </row>
    <row r="2150" spans="17:27" x14ac:dyDescent="0.2">
      <c r="Q2150" s="2"/>
      <c r="S2150">
        <v>-3.88E-4</v>
      </c>
      <c r="T2150">
        <v>-1.6373700000000001E-2</v>
      </c>
      <c r="U2150" s="2"/>
      <c r="V2150">
        <f t="shared" ref="V2150:V2213" si="231">T2150+$V$35</f>
        <v>2.8626299999999997E-2</v>
      </c>
      <c r="W2150">
        <f t="shared" ref="W2150:W2213" si="232">X2150+Y2150</f>
        <v>2.9543217544247061E-2</v>
      </c>
      <c r="X2150" s="2">
        <f t="shared" ref="X2150:X2213" si="233">$T$6*EXP(-4*LN(2)*((U2150-$T$8)^2)/($T$7^2))+$T$9</f>
        <v>1.4771608772123532E-2</v>
      </c>
      <c r="Y2150" s="2">
        <f t="shared" ref="Y2150:Y2213" si="234">$U$6*EXP(-4*LN(2)*((U2150-$U$8)^2)/($U$7^2))+$U$9</f>
        <v>1.4771608772123527E-2</v>
      </c>
      <c r="Z2150">
        <f t="shared" ref="Z2150:Z2213" si="235">W2150-V2150</f>
        <v>9.1691754424706381E-4</v>
      </c>
      <c r="AA2150">
        <f t="shared" si="230"/>
        <v>8.4073778294806619E-7</v>
      </c>
    </row>
    <row r="2151" spans="17:27" x14ac:dyDescent="0.2">
      <c r="Q2151" s="2"/>
      <c r="S2151">
        <v>-3.8699999999999997E-4</v>
      </c>
      <c r="T2151">
        <v>-1.5703399999999999E-2</v>
      </c>
      <c r="U2151" s="2"/>
      <c r="V2151">
        <f t="shared" si="231"/>
        <v>2.9296599999999999E-2</v>
      </c>
      <c r="W2151">
        <f t="shared" si="232"/>
        <v>2.9543217544247061E-2</v>
      </c>
      <c r="X2151" s="2">
        <f t="shared" si="233"/>
        <v>1.4771608772123532E-2</v>
      </c>
      <c r="Y2151" s="2">
        <f t="shared" si="234"/>
        <v>1.4771608772123527E-2</v>
      </c>
      <c r="Z2151">
        <f t="shared" si="235"/>
        <v>2.4661754424706167E-4</v>
      </c>
      <c r="AA2151">
        <f t="shared" si="230"/>
        <v>6.0820213130451415E-8</v>
      </c>
    </row>
    <row r="2152" spans="17:27" x14ac:dyDescent="0.2">
      <c r="Q2152" s="2"/>
      <c r="S2152">
        <v>-3.86E-4</v>
      </c>
      <c r="T2152">
        <v>-1.53318E-2</v>
      </c>
      <c r="U2152" s="2"/>
      <c r="V2152">
        <f t="shared" si="231"/>
        <v>2.9668199999999999E-2</v>
      </c>
      <c r="W2152">
        <f t="shared" si="232"/>
        <v>2.9543217544247061E-2</v>
      </c>
      <c r="X2152" s="2">
        <f t="shared" si="233"/>
        <v>1.4771608772123532E-2</v>
      </c>
      <c r="Y2152" s="2">
        <f t="shared" si="234"/>
        <v>1.4771608772123527E-2</v>
      </c>
      <c r="Z2152">
        <f t="shared" si="235"/>
        <v>-1.2498245575293804E-4</v>
      </c>
      <c r="AA2152">
        <f t="shared" si="230"/>
        <v>1.5620614246035113E-8</v>
      </c>
    </row>
    <row r="2153" spans="17:27" x14ac:dyDescent="0.2">
      <c r="Q2153" s="2"/>
      <c r="S2153">
        <v>-3.8499999999999998E-4</v>
      </c>
      <c r="T2153">
        <v>-1.52666E-2</v>
      </c>
      <c r="U2153" s="2"/>
      <c r="V2153">
        <f t="shared" si="231"/>
        <v>2.97334E-2</v>
      </c>
      <c r="W2153">
        <f t="shared" si="232"/>
        <v>2.9543217544247061E-2</v>
      </c>
      <c r="X2153" s="2">
        <f t="shared" si="233"/>
        <v>1.4771608772123532E-2</v>
      </c>
      <c r="Y2153" s="2">
        <f t="shared" si="234"/>
        <v>1.4771608772123527E-2</v>
      </c>
      <c r="Z2153">
        <f t="shared" si="235"/>
        <v>-1.9018245575293941E-4</v>
      </c>
      <c r="AA2153">
        <f t="shared" si="230"/>
        <v>3.6169366476218753E-8</v>
      </c>
    </row>
    <row r="2154" spans="17:27" x14ac:dyDescent="0.2">
      <c r="Q2154" s="2"/>
      <c r="S2154">
        <v>-3.8400000000000001E-4</v>
      </c>
      <c r="T2154">
        <v>-1.5208599999999999E-2</v>
      </c>
      <c r="U2154" s="2"/>
      <c r="V2154">
        <f t="shared" si="231"/>
        <v>2.9791399999999999E-2</v>
      </c>
      <c r="W2154">
        <f t="shared" si="232"/>
        <v>2.9543217544247061E-2</v>
      </c>
      <c r="X2154" s="2">
        <f t="shared" si="233"/>
        <v>1.4771608772123532E-2</v>
      </c>
      <c r="Y2154" s="2">
        <f t="shared" si="234"/>
        <v>1.4771608772123527E-2</v>
      </c>
      <c r="Z2154">
        <f t="shared" si="235"/>
        <v>-2.4818245575293843E-4</v>
      </c>
      <c r="AA2154">
        <f t="shared" si="230"/>
        <v>6.1594531343559246E-8</v>
      </c>
    </row>
    <row r="2155" spans="17:27" x14ac:dyDescent="0.2">
      <c r="Q2155" s="2"/>
      <c r="S2155">
        <v>-3.8299999999999999E-4</v>
      </c>
      <c r="T2155">
        <v>-1.5252399999999999E-2</v>
      </c>
      <c r="U2155" s="2"/>
      <c r="V2155">
        <f t="shared" si="231"/>
        <v>2.9747599999999999E-2</v>
      </c>
      <c r="W2155">
        <f t="shared" si="232"/>
        <v>2.9543217544247061E-2</v>
      </c>
      <c r="X2155" s="2">
        <f t="shared" si="233"/>
        <v>1.4771608772123532E-2</v>
      </c>
      <c r="Y2155" s="2">
        <f t="shared" si="234"/>
        <v>1.4771608772123527E-2</v>
      </c>
      <c r="Z2155">
        <f t="shared" si="235"/>
        <v>-2.0438245575293834E-4</v>
      </c>
      <c r="AA2155">
        <f t="shared" si="230"/>
        <v>4.17721882196018E-8</v>
      </c>
    </row>
    <row r="2156" spans="17:27" x14ac:dyDescent="0.2">
      <c r="Q2156" s="2"/>
      <c r="S2156">
        <v>-3.8200000000000002E-4</v>
      </c>
      <c r="T2156">
        <v>-1.5195E-2</v>
      </c>
      <c r="U2156" s="2"/>
      <c r="V2156">
        <f t="shared" si="231"/>
        <v>2.9804999999999998E-2</v>
      </c>
      <c r="W2156">
        <f t="shared" si="232"/>
        <v>2.9543217544247061E-2</v>
      </c>
      <c r="X2156" s="2">
        <f t="shared" si="233"/>
        <v>1.4771608772123532E-2</v>
      </c>
      <c r="Y2156" s="2">
        <f t="shared" si="234"/>
        <v>1.4771608772123527E-2</v>
      </c>
      <c r="Z2156">
        <f t="shared" si="235"/>
        <v>-2.6178245575293746E-4</v>
      </c>
      <c r="AA2156">
        <f t="shared" si="230"/>
        <v>6.8530054140038663E-8</v>
      </c>
    </row>
    <row r="2157" spans="17:27" x14ac:dyDescent="0.2">
      <c r="Q2157" s="2"/>
      <c r="S2157">
        <v>-3.8099999999999999E-4</v>
      </c>
      <c r="T2157">
        <v>-1.4900200000000001E-2</v>
      </c>
      <c r="U2157" s="2"/>
      <c r="V2157">
        <f t="shared" si="231"/>
        <v>3.0099799999999996E-2</v>
      </c>
      <c r="W2157">
        <f t="shared" si="232"/>
        <v>2.9543217544247061E-2</v>
      </c>
      <c r="X2157" s="2">
        <f t="shared" si="233"/>
        <v>1.4771608772123532E-2</v>
      </c>
      <c r="Y2157" s="2">
        <f t="shared" si="234"/>
        <v>1.4771608772123527E-2</v>
      </c>
      <c r="Z2157">
        <f t="shared" si="235"/>
        <v>-5.565824557529353E-4</v>
      </c>
      <c r="AA2157">
        <f t="shared" si="230"/>
        <v>3.0978403005196819E-7</v>
      </c>
    </row>
    <row r="2158" spans="17:27" x14ac:dyDescent="0.2">
      <c r="Q2158" s="2"/>
      <c r="S2158">
        <v>-3.8000000000000002E-4</v>
      </c>
      <c r="T2158">
        <v>-1.46667E-2</v>
      </c>
      <c r="U2158" s="2"/>
      <c r="V2158">
        <f t="shared" si="231"/>
        <v>3.0333300000000001E-2</v>
      </c>
      <c r="W2158">
        <f t="shared" si="232"/>
        <v>2.9543217544247061E-2</v>
      </c>
      <c r="X2158" s="2">
        <f t="shared" si="233"/>
        <v>1.4771608772123532E-2</v>
      </c>
      <c r="Y2158" s="2">
        <f t="shared" si="234"/>
        <v>1.4771608772123527E-2</v>
      </c>
      <c r="Z2158">
        <f t="shared" si="235"/>
        <v>-7.9008245575293984E-4</v>
      </c>
      <c r="AA2158">
        <f t="shared" si="230"/>
        <v>6.2423028688859617E-7</v>
      </c>
    </row>
    <row r="2159" spans="17:27" x14ac:dyDescent="0.2">
      <c r="Q2159" s="2"/>
      <c r="S2159">
        <v>-3.79E-4</v>
      </c>
      <c r="T2159">
        <v>-1.46654E-2</v>
      </c>
      <c r="U2159" s="2"/>
      <c r="V2159">
        <f t="shared" si="231"/>
        <v>3.0334599999999996E-2</v>
      </c>
      <c r="W2159">
        <f t="shared" si="232"/>
        <v>2.9543217544247061E-2</v>
      </c>
      <c r="X2159" s="2">
        <f t="shared" si="233"/>
        <v>1.4771608772123532E-2</v>
      </c>
      <c r="Y2159" s="2">
        <f t="shared" si="234"/>
        <v>1.4771608772123527E-2</v>
      </c>
      <c r="Z2159">
        <f t="shared" si="235"/>
        <v>-7.9138245575293559E-4</v>
      </c>
      <c r="AA2159">
        <f t="shared" si="230"/>
        <v>6.262861912735471E-7</v>
      </c>
    </row>
    <row r="2160" spans="17:27" x14ac:dyDescent="0.2">
      <c r="Q2160" s="2"/>
      <c r="S2160">
        <v>-3.7800000000000003E-4</v>
      </c>
      <c r="T2160">
        <v>-1.45538E-2</v>
      </c>
      <c r="U2160" s="2"/>
      <c r="V2160">
        <f t="shared" si="231"/>
        <v>3.04462E-2</v>
      </c>
      <c r="W2160">
        <f t="shared" si="232"/>
        <v>2.9543217544247061E-2</v>
      </c>
      <c r="X2160" s="2">
        <f t="shared" si="233"/>
        <v>1.4771608772123532E-2</v>
      </c>
      <c r="Y2160" s="2">
        <f t="shared" si="234"/>
        <v>1.4771608772123527E-2</v>
      </c>
      <c r="Z2160">
        <f t="shared" si="235"/>
        <v>-9.0298245575293895E-4</v>
      </c>
      <c r="AA2160">
        <f t="shared" si="230"/>
        <v>8.1537731539760832E-7</v>
      </c>
    </row>
    <row r="2161" spans="17:27" x14ac:dyDescent="0.2">
      <c r="Q2161" s="2"/>
      <c r="S2161">
        <v>-3.77E-4</v>
      </c>
      <c r="T2161">
        <v>-1.43918E-2</v>
      </c>
      <c r="U2161" s="2"/>
      <c r="V2161">
        <f t="shared" si="231"/>
        <v>3.0608199999999999E-2</v>
      </c>
      <c r="W2161">
        <f t="shared" si="232"/>
        <v>2.9543217544247061E-2</v>
      </c>
      <c r="X2161" s="2">
        <f t="shared" si="233"/>
        <v>1.4771608772123532E-2</v>
      </c>
      <c r="Y2161" s="2">
        <f t="shared" si="234"/>
        <v>1.4771608772123527E-2</v>
      </c>
      <c r="Z2161">
        <f t="shared" si="235"/>
        <v>-1.0649824557529379E-3</v>
      </c>
      <c r="AA2161">
        <f t="shared" si="230"/>
        <v>1.1341876310615583E-6</v>
      </c>
    </row>
    <row r="2162" spans="17:27" x14ac:dyDescent="0.2">
      <c r="Q2162" s="2"/>
      <c r="S2162">
        <v>-3.7599999999999998E-4</v>
      </c>
      <c r="T2162">
        <v>-1.4621500000000001E-2</v>
      </c>
      <c r="U2162" s="2"/>
      <c r="V2162">
        <f t="shared" si="231"/>
        <v>3.0378499999999996E-2</v>
      </c>
      <c r="W2162">
        <f t="shared" si="232"/>
        <v>2.9543217544247061E-2</v>
      </c>
      <c r="X2162" s="2">
        <f t="shared" si="233"/>
        <v>1.4771608772123532E-2</v>
      </c>
      <c r="Y2162" s="2">
        <f t="shared" si="234"/>
        <v>1.4771608772123527E-2</v>
      </c>
      <c r="Z2162">
        <f t="shared" si="235"/>
        <v>-8.3528245575293508E-4</v>
      </c>
      <c r="AA2162">
        <f t="shared" si="230"/>
        <v>6.97696780888654E-7</v>
      </c>
    </row>
    <row r="2163" spans="17:27" x14ac:dyDescent="0.2">
      <c r="Q2163" s="2"/>
      <c r="S2163">
        <v>-3.7500000000000001E-4</v>
      </c>
      <c r="T2163">
        <v>-1.54053E-2</v>
      </c>
      <c r="U2163" s="2"/>
      <c r="V2163">
        <f t="shared" si="231"/>
        <v>2.9594699999999998E-2</v>
      </c>
      <c r="W2163">
        <f t="shared" si="232"/>
        <v>2.9543217544247061E-2</v>
      </c>
      <c r="X2163" s="2">
        <f t="shared" si="233"/>
        <v>1.4771608772123532E-2</v>
      </c>
      <c r="Y2163" s="2">
        <f t="shared" si="234"/>
        <v>1.4771608772123527E-2</v>
      </c>
      <c r="Z2163">
        <f t="shared" si="235"/>
        <v>-5.1482455752937389E-5</v>
      </c>
      <c r="AA2163">
        <f t="shared" si="230"/>
        <v>2.6504432503531561E-9</v>
      </c>
    </row>
    <row r="2164" spans="17:27" x14ac:dyDescent="0.2">
      <c r="Q2164" s="2"/>
      <c r="S2164">
        <v>-3.7399999999999998E-4</v>
      </c>
      <c r="T2164">
        <v>-1.6465299999999999E-2</v>
      </c>
      <c r="U2164" s="2"/>
      <c r="V2164">
        <f t="shared" si="231"/>
        <v>2.85347E-2</v>
      </c>
      <c r="W2164">
        <f t="shared" si="232"/>
        <v>2.9543217544247061E-2</v>
      </c>
      <c r="X2164" s="2">
        <f t="shared" si="233"/>
        <v>1.4771608772123532E-2</v>
      </c>
      <c r="Y2164" s="2">
        <f t="shared" si="234"/>
        <v>1.4771608772123527E-2</v>
      </c>
      <c r="Z2164">
        <f t="shared" si="235"/>
        <v>1.0085175442470611E-3</v>
      </c>
      <c r="AA2164">
        <f t="shared" si="230"/>
        <v>1.0171076370541227E-6</v>
      </c>
    </row>
    <row r="2165" spans="17:27" x14ac:dyDescent="0.2">
      <c r="Q2165" s="2"/>
      <c r="S2165">
        <v>-3.7300000000000001E-4</v>
      </c>
      <c r="T2165">
        <v>-1.6584700000000001E-2</v>
      </c>
      <c r="U2165" s="2"/>
      <c r="V2165">
        <f t="shared" si="231"/>
        <v>2.8415299999999998E-2</v>
      </c>
      <c r="W2165">
        <f t="shared" si="232"/>
        <v>2.9543217544247061E-2</v>
      </c>
      <c r="X2165" s="2">
        <f t="shared" si="233"/>
        <v>1.4771608772123532E-2</v>
      </c>
      <c r="Y2165" s="2">
        <f t="shared" si="234"/>
        <v>1.4771608772123527E-2</v>
      </c>
      <c r="Z2165">
        <f t="shared" si="235"/>
        <v>1.1279175442470632E-3</v>
      </c>
      <c r="AA2165">
        <f t="shared" si="230"/>
        <v>1.2721979866203258E-6</v>
      </c>
    </row>
    <row r="2166" spans="17:27" x14ac:dyDescent="0.2">
      <c r="Q2166" s="2"/>
      <c r="S2166">
        <v>-3.7199999999999999E-4</v>
      </c>
      <c r="T2166">
        <v>-1.65363E-2</v>
      </c>
      <c r="U2166" s="2"/>
      <c r="V2166">
        <f t="shared" si="231"/>
        <v>2.8463699999999998E-2</v>
      </c>
      <c r="W2166">
        <f t="shared" si="232"/>
        <v>2.9543217544247061E-2</v>
      </c>
      <c r="X2166" s="2">
        <f t="shared" si="233"/>
        <v>1.4771608772123532E-2</v>
      </c>
      <c r="Y2166" s="2">
        <f t="shared" si="234"/>
        <v>1.4771608772123527E-2</v>
      </c>
      <c r="Z2166">
        <f t="shared" si="235"/>
        <v>1.0795175442470627E-3</v>
      </c>
      <c r="AA2166">
        <f t="shared" si="230"/>
        <v>1.1653581283372089E-6</v>
      </c>
    </row>
    <row r="2167" spans="17:27" x14ac:dyDescent="0.2">
      <c r="Q2167" s="2"/>
      <c r="S2167">
        <v>-3.7100000000000002E-4</v>
      </c>
      <c r="T2167">
        <v>-1.6355000000000001E-2</v>
      </c>
      <c r="U2167" s="2"/>
      <c r="V2167">
        <f t="shared" si="231"/>
        <v>2.8644999999999997E-2</v>
      </c>
      <c r="W2167">
        <f t="shared" si="232"/>
        <v>2.9543217544247061E-2</v>
      </c>
      <c r="X2167" s="2">
        <f t="shared" si="233"/>
        <v>1.4771608772123532E-2</v>
      </c>
      <c r="Y2167" s="2">
        <f t="shared" si="234"/>
        <v>1.4771608772123527E-2</v>
      </c>
      <c r="Z2167">
        <f t="shared" si="235"/>
        <v>8.9821754424706385E-4</v>
      </c>
      <c r="AA2167">
        <f t="shared" si="230"/>
        <v>8.0679475679322611E-7</v>
      </c>
    </row>
    <row r="2168" spans="17:27" x14ac:dyDescent="0.2">
      <c r="Q2168" s="2"/>
      <c r="S2168">
        <v>-3.6999999999999999E-4</v>
      </c>
      <c r="T2168">
        <v>-1.60666E-2</v>
      </c>
      <c r="U2168" s="2"/>
      <c r="V2168">
        <f t="shared" si="231"/>
        <v>2.8933399999999998E-2</v>
      </c>
      <c r="W2168">
        <f t="shared" si="232"/>
        <v>2.9543217544247061E-2</v>
      </c>
      <c r="X2168" s="2">
        <f t="shared" si="233"/>
        <v>1.4771608772123532E-2</v>
      </c>
      <c r="Y2168" s="2">
        <f t="shared" si="234"/>
        <v>1.4771608772123527E-2</v>
      </c>
      <c r="Z2168">
        <f t="shared" si="235"/>
        <v>6.0981754424706269E-4</v>
      </c>
      <c r="AA2168">
        <f t="shared" si="230"/>
        <v>3.7187743727151825E-7</v>
      </c>
    </row>
    <row r="2169" spans="17:27" x14ac:dyDescent="0.2">
      <c r="Q2169" s="2"/>
      <c r="S2169">
        <v>-3.6900000000000002E-4</v>
      </c>
      <c r="T2169">
        <v>-1.53905E-2</v>
      </c>
      <c r="U2169" s="2"/>
      <c r="V2169">
        <f t="shared" si="231"/>
        <v>2.9609499999999997E-2</v>
      </c>
      <c r="W2169">
        <f t="shared" si="232"/>
        <v>2.9543217544247061E-2</v>
      </c>
      <c r="X2169" s="2">
        <f t="shared" si="233"/>
        <v>1.4771608772123532E-2</v>
      </c>
      <c r="Y2169" s="2">
        <f t="shared" si="234"/>
        <v>1.4771608772123527E-2</v>
      </c>
      <c r="Z2169">
        <f t="shared" si="235"/>
        <v>-6.6282455752936231E-5</v>
      </c>
      <c r="AA2169">
        <f t="shared" si="230"/>
        <v>4.3933639406399495E-9</v>
      </c>
    </row>
    <row r="2170" spans="17:27" x14ac:dyDescent="0.2">
      <c r="Q2170" s="2"/>
      <c r="S2170">
        <v>-3.68E-4</v>
      </c>
      <c r="T2170">
        <v>-1.4683399999999999E-2</v>
      </c>
      <c r="U2170" s="2"/>
      <c r="V2170">
        <f t="shared" si="231"/>
        <v>3.0316599999999999E-2</v>
      </c>
      <c r="W2170">
        <f t="shared" si="232"/>
        <v>2.9543217544247061E-2</v>
      </c>
      <c r="X2170" s="2">
        <f t="shared" si="233"/>
        <v>1.4771608772123532E-2</v>
      </c>
      <c r="Y2170" s="2">
        <f t="shared" si="234"/>
        <v>1.4771608772123527E-2</v>
      </c>
      <c r="Z2170">
        <f t="shared" si="235"/>
        <v>-7.733824557529384E-4</v>
      </c>
      <c r="AA2170">
        <f t="shared" si="230"/>
        <v>5.9812042286644568E-7</v>
      </c>
    </row>
    <row r="2171" spans="17:27" x14ac:dyDescent="0.2">
      <c r="Q2171" s="2"/>
      <c r="S2171">
        <v>-3.6699999999999998E-4</v>
      </c>
      <c r="T2171">
        <v>-1.44615E-2</v>
      </c>
      <c r="U2171" s="2"/>
      <c r="V2171">
        <f t="shared" si="231"/>
        <v>3.0538499999999996E-2</v>
      </c>
      <c r="W2171">
        <f t="shared" si="232"/>
        <v>2.9543217544247061E-2</v>
      </c>
      <c r="X2171" s="2">
        <f t="shared" si="233"/>
        <v>1.4771608772123532E-2</v>
      </c>
      <c r="Y2171" s="2">
        <f t="shared" si="234"/>
        <v>1.4771608772123527E-2</v>
      </c>
      <c r="Z2171">
        <f t="shared" si="235"/>
        <v>-9.952824557529355E-4</v>
      </c>
      <c r="AA2171">
        <f t="shared" si="230"/>
        <v>9.9058716672959407E-7</v>
      </c>
    </row>
    <row r="2172" spans="17:27" x14ac:dyDescent="0.2">
      <c r="Q2172" s="2"/>
      <c r="S2172">
        <v>-3.6600000000000001E-4</v>
      </c>
      <c r="T2172">
        <v>-1.44815E-2</v>
      </c>
      <c r="U2172" s="2"/>
      <c r="V2172">
        <f t="shared" si="231"/>
        <v>3.0518499999999997E-2</v>
      </c>
      <c r="W2172">
        <f t="shared" si="232"/>
        <v>2.9543217544247061E-2</v>
      </c>
      <c r="X2172" s="2">
        <f t="shared" si="233"/>
        <v>1.4771608772123532E-2</v>
      </c>
      <c r="Y2172" s="2">
        <f t="shared" si="234"/>
        <v>1.4771608772123527E-2</v>
      </c>
      <c r="Z2172">
        <f t="shared" si="235"/>
        <v>-9.7528245575293632E-4</v>
      </c>
      <c r="AA2172">
        <f t="shared" si="230"/>
        <v>9.5117586849947819E-7</v>
      </c>
    </row>
    <row r="2173" spans="17:27" x14ac:dyDescent="0.2">
      <c r="Q2173" s="2"/>
      <c r="S2173">
        <v>-3.6499999999999998E-4</v>
      </c>
      <c r="T2173">
        <v>-1.5011200000000001E-2</v>
      </c>
      <c r="U2173" s="2"/>
      <c r="V2173">
        <f t="shared" si="231"/>
        <v>2.9988799999999996E-2</v>
      </c>
      <c r="W2173">
        <f t="shared" si="232"/>
        <v>2.9543217544247061E-2</v>
      </c>
      <c r="X2173" s="2">
        <f t="shared" si="233"/>
        <v>1.4771608772123532E-2</v>
      </c>
      <c r="Y2173" s="2">
        <f t="shared" si="234"/>
        <v>1.4771608772123527E-2</v>
      </c>
      <c r="Z2173">
        <f t="shared" si="235"/>
        <v>-4.4558245575293531E-4</v>
      </c>
      <c r="AA2173">
        <f t="shared" si="230"/>
        <v>1.9854372487481657E-7</v>
      </c>
    </row>
    <row r="2174" spans="17:27" x14ac:dyDescent="0.2">
      <c r="Q2174" s="2"/>
      <c r="S2174">
        <v>-3.6400000000000001E-4</v>
      </c>
      <c r="T2174">
        <v>-1.5503400000000001E-2</v>
      </c>
      <c r="U2174" s="2"/>
      <c r="V2174">
        <f t="shared" si="231"/>
        <v>2.9496599999999998E-2</v>
      </c>
      <c r="W2174">
        <f t="shared" si="232"/>
        <v>2.9543217544247061E-2</v>
      </c>
      <c r="X2174" s="2">
        <f t="shared" si="233"/>
        <v>1.4771608772123532E-2</v>
      </c>
      <c r="Y2174" s="2">
        <f t="shared" si="234"/>
        <v>1.4771608772123527E-2</v>
      </c>
      <c r="Z2174">
        <f t="shared" si="235"/>
        <v>4.6617544247062881E-5</v>
      </c>
      <c r="AA2174">
        <f t="shared" si="230"/>
        <v>2.1731954316268653E-9</v>
      </c>
    </row>
    <row r="2175" spans="17:27" x14ac:dyDescent="0.2">
      <c r="Q2175" s="2"/>
      <c r="S2175">
        <v>-3.6299999999999999E-4</v>
      </c>
      <c r="T2175">
        <v>-1.5153099999999999E-2</v>
      </c>
      <c r="U2175" s="2"/>
      <c r="V2175">
        <f t="shared" si="231"/>
        <v>2.9846899999999999E-2</v>
      </c>
      <c r="W2175">
        <f t="shared" si="232"/>
        <v>2.9543217544247061E-2</v>
      </c>
      <c r="X2175" s="2">
        <f t="shared" si="233"/>
        <v>1.4771608772123532E-2</v>
      </c>
      <c r="Y2175" s="2">
        <f t="shared" si="234"/>
        <v>1.4771608772123527E-2</v>
      </c>
      <c r="Z2175">
        <f t="shared" si="235"/>
        <v>-3.0368245575293842E-4</v>
      </c>
      <c r="AA2175">
        <f t="shared" si="230"/>
        <v>9.2223033932135398E-8</v>
      </c>
    </row>
    <row r="2176" spans="17:27" x14ac:dyDescent="0.2">
      <c r="Q2176" s="2"/>
      <c r="S2176">
        <v>-3.6200000000000002E-4</v>
      </c>
      <c r="T2176">
        <v>-1.46531E-2</v>
      </c>
      <c r="U2176" s="2"/>
      <c r="V2176">
        <f t="shared" si="231"/>
        <v>3.0346899999999996E-2</v>
      </c>
      <c r="W2176">
        <f t="shared" si="232"/>
        <v>2.9543217544247061E-2</v>
      </c>
      <c r="X2176" s="2">
        <f t="shared" si="233"/>
        <v>1.4771608772123532E-2</v>
      </c>
      <c r="Y2176" s="2">
        <f t="shared" si="234"/>
        <v>1.4771608772123527E-2</v>
      </c>
      <c r="Z2176">
        <f t="shared" si="235"/>
        <v>-8.036824557529354E-4</v>
      </c>
      <c r="AA2176">
        <f t="shared" si="230"/>
        <v>6.4590548968506896E-7</v>
      </c>
    </row>
    <row r="2177" spans="17:27" x14ac:dyDescent="0.2">
      <c r="Q2177" s="2"/>
      <c r="S2177">
        <v>-3.6099999999999999E-4</v>
      </c>
      <c r="T2177">
        <v>-1.45886E-2</v>
      </c>
      <c r="U2177" s="2"/>
      <c r="V2177">
        <f t="shared" si="231"/>
        <v>3.0411399999999998E-2</v>
      </c>
      <c r="W2177">
        <f t="shared" si="232"/>
        <v>2.9543217544247061E-2</v>
      </c>
      <c r="X2177" s="2">
        <f t="shared" si="233"/>
        <v>1.4771608772123532E-2</v>
      </c>
      <c r="Y2177" s="2">
        <f t="shared" si="234"/>
        <v>1.4771608772123527E-2</v>
      </c>
      <c r="Z2177">
        <f t="shared" si="235"/>
        <v>-8.6818245575293745E-4</v>
      </c>
      <c r="AA2177">
        <f t="shared" si="230"/>
        <v>7.5374077647720119E-7</v>
      </c>
    </row>
    <row r="2178" spans="17:27" x14ac:dyDescent="0.2">
      <c r="Q2178" s="2"/>
      <c r="S2178">
        <v>-3.6000000000000002E-4</v>
      </c>
      <c r="T2178">
        <v>-1.5320200000000001E-2</v>
      </c>
      <c r="U2178" s="2"/>
      <c r="V2178">
        <f t="shared" si="231"/>
        <v>2.9679799999999999E-2</v>
      </c>
      <c r="W2178">
        <f t="shared" si="232"/>
        <v>2.9543217544247061E-2</v>
      </c>
      <c r="X2178" s="2">
        <f t="shared" si="233"/>
        <v>1.4771608772123532E-2</v>
      </c>
      <c r="Y2178" s="2">
        <f t="shared" si="234"/>
        <v>1.4771608772123527E-2</v>
      </c>
      <c r="Z2178">
        <f t="shared" si="235"/>
        <v>-1.3658245575293854E-4</v>
      </c>
      <c r="AA2178">
        <f t="shared" si="230"/>
        <v>1.8654767219503413E-8</v>
      </c>
    </row>
    <row r="2179" spans="17:27" x14ac:dyDescent="0.2">
      <c r="Q2179" s="2"/>
      <c r="S2179">
        <v>-3.59E-4</v>
      </c>
      <c r="T2179">
        <v>-1.5687300000000001E-2</v>
      </c>
      <c r="U2179" s="2"/>
      <c r="V2179">
        <f t="shared" si="231"/>
        <v>2.9312699999999997E-2</v>
      </c>
      <c r="W2179">
        <f t="shared" si="232"/>
        <v>2.9543217544247061E-2</v>
      </c>
      <c r="X2179" s="2">
        <f t="shared" si="233"/>
        <v>1.4771608772123532E-2</v>
      </c>
      <c r="Y2179" s="2">
        <f t="shared" si="234"/>
        <v>1.4771608772123527E-2</v>
      </c>
      <c r="Z2179">
        <f t="shared" si="235"/>
        <v>2.3051754424706361E-4</v>
      </c>
      <c r="AA2179">
        <f t="shared" si="230"/>
        <v>5.3138338205696926E-8</v>
      </c>
    </row>
    <row r="2180" spans="17:27" x14ac:dyDescent="0.2">
      <c r="Q2180" s="2"/>
      <c r="S2180">
        <v>-3.5799999999999997E-4</v>
      </c>
      <c r="T2180">
        <v>-1.5325999999999999E-2</v>
      </c>
      <c r="U2180" s="2"/>
      <c r="V2180">
        <f t="shared" si="231"/>
        <v>2.9673999999999999E-2</v>
      </c>
      <c r="W2180">
        <f t="shared" si="232"/>
        <v>2.9543217544247061E-2</v>
      </c>
      <c r="X2180" s="2">
        <f t="shared" si="233"/>
        <v>1.4771608772123532E-2</v>
      </c>
      <c r="Y2180" s="2">
        <f t="shared" si="234"/>
        <v>1.4771608772123527E-2</v>
      </c>
      <c r="Z2180">
        <f t="shared" si="235"/>
        <v>-1.3078245575293829E-4</v>
      </c>
      <c r="AA2180">
        <f t="shared" si="230"/>
        <v>1.710405073276926E-8</v>
      </c>
    </row>
    <row r="2181" spans="17:27" x14ac:dyDescent="0.2">
      <c r="Q2181" s="2"/>
      <c r="S2181">
        <v>-3.57E-4</v>
      </c>
      <c r="T2181">
        <v>-1.5446E-2</v>
      </c>
      <c r="U2181" s="2"/>
      <c r="V2181">
        <f t="shared" si="231"/>
        <v>2.9553999999999997E-2</v>
      </c>
      <c r="W2181">
        <f t="shared" si="232"/>
        <v>2.9543217544247061E-2</v>
      </c>
      <c r="X2181" s="2">
        <f t="shared" si="233"/>
        <v>1.4771608772123532E-2</v>
      </c>
      <c r="Y2181" s="2">
        <f t="shared" si="234"/>
        <v>1.4771608772123527E-2</v>
      </c>
      <c r="Z2181">
        <f t="shared" si="235"/>
        <v>-1.0782455752936237E-5</v>
      </c>
      <c r="AA2181">
        <f t="shared" si="230"/>
        <v>1.1626135206402776E-10</v>
      </c>
    </row>
    <row r="2182" spans="17:27" x14ac:dyDescent="0.2">
      <c r="Q2182" s="2"/>
      <c r="S2182">
        <v>-3.5599999999999998E-4</v>
      </c>
      <c r="T2182">
        <v>-1.5840799999999999E-2</v>
      </c>
      <c r="U2182" s="2"/>
      <c r="V2182">
        <f t="shared" si="231"/>
        <v>2.91592E-2</v>
      </c>
      <c r="W2182">
        <f t="shared" si="232"/>
        <v>2.9543217544247061E-2</v>
      </c>
      <c r="X2182" s="2">
        <f t="shared" si="233"/>
        <v>1.4771608772123532E-2</v>
      </c>
      <c r="Y2182" s="2">
        <f t="shared" si="234"/>
        <v>1.4771608772123527E-2</v>
      </c>
      <c r="Z2182">
        <f t="shared" si="235"/>
        <v>3.84017544247061E-4</v>
      </c>
      <c r="AA2182">
        <f t="shared" si="230"/>
        <v>1.4746947428954345E-7</v>
      </c>
    </row>
    <row r="2183" spans="17:27" x14ac:dyDescent="0.2">
      <c r="Q2183" s="2"/>
      <c r="S2183">
        <v>-3.5500000000000001E-4</v>
      </c>
      <c r="T2183">
        <v>-1.63272E-2</v>
      </c>
      <c r="U2183" s="2"/>
      <c r="V2183">
        <f t="shared" si="231"/>
        <v>2.8672799999999998E-2</v>
      </c>
      <c r="W2183">
        <f t="shared" si="232"/>
        <v>2.9543217544247061E-2</v>
      </c>
      <c r="X2183" s="2">
        <f t="shared" si="233"/>
        <v>1.4771608772123532E-2</v>
      </c>
      <c r="Y2183" s="2">
        <f t="shared" si="234"/>
        <v>1.4771608772123527E-2</v>
      </c>
      <c r="Z2183">
        <f t="shared" si="235"/>
        <v>8.7041754424706241E-4</v>
      </c>
      <c r="AA2183">
        <f t="shared" si="230"/>
        <v>7.5762670133308685E-7</v>
      </c>
    </row>
    <row r="2184" spans="17:27" x14ac:dyDescent="0.2">
      <c r="Q2184" s="2"/>
      <c r="S2184">
        <v>-3.5399999999999999E-4</v>
      </c>
      <c r="T2184">
        <v>-1.5836300000000001E-2</v>
      </c>
      <c r="U2184" s="2"/>
      <c r="V2184">
        <f t="shared" si="231"/>
        <v>2.9163699999999997E-2</v>
      </c>
      <c r="W2184">
        <f t="shared" si="232"/>
        <v>2.9543217544247061E-2</v>
      </c>
      <c r="X2184" s="2">
        <f t="shared" si="233"/>
        <v>1.4771608772123532E-2</v>
      </c>
      <c r="Y2184" s="2">
        <f t="shared" si="234"/>
        <v>1.4771608772123527E-2</v>
      </c>
      <c r="Z2184">
        <f t="shared" si="235"/>
        <v>3.7951754424706344E-4</v>
      </c>
      <c r="AA2184">
        <f t="shared" si="230"/>
        <v>1.4403356639132175E-7</v>
      </c>
    </row>
    <row r="2185" spans="17:27" x14ac:dyDescent="0.2">
      <c r="Q2185" s="2"/>
      <c r="S2185">
        <v>-3.5300000000000002E-4</v>
      </c>
      <c r="T2185">
        <v>-1.5288599999999999E-2</v>
      </c>
      <c r="U2185" s="2"/>
      <c r="V2185">
        <f t="shared" si="231"/>
        <v>2.9711399999999999E-2</v>
      </c>
      <c r="W2185">
        <f t="shared" si="232"/>
        <v>2.9543217544247061E-2</v>
      </c>
      <c r="X2185" s="2">
        <f t="shared" si="233"/>
        <v>1.4771608772123532E-2</v>
      </c>
      <c r="Y2185" s="2">
        <f t="shared" si="234"/>
        <v>1.4771608772123527E-2</v>
      </c>
      <c r="Z2185">
        <f t="shared" si="235"/>
        <v>-1.6818245575293822E-4</v>
      </c>
      <c r="AA2185">
        <f t="shared" si="230"/>
        <v>2.8285338423089023E-8</v>
      </c>
    </row>
    <row r="2186" spans="17:27" x14ac:dyDescent="0.2">
      <c r="Q2186" s="2"/>
      <c r="S2186">
        <v>-3.5199999999999999E-4</v>
      </c>
      <c r="T2186">
        <v>-1.48892E-2</v>
      </c>
      <c r="U2186" s="2"/>
      <c r="V2186">
        <f t="shared" si="231"/>
        <v>3.01108E-2</v>
      </c>
      <c r="W2186">
        <f t="shared" si="232"/>
        <v>2.9543217544247061E-2</v>
      </c>
      <c r="X2186" s="2">
        <f t="shared" si="233"/>
        <v>1.4771608772123532E-2</v>
      </c>
      <c r="Y2186" s="2">
        <f t="shared" si="234"/>
        <v>1.4771608772123527E-2</v>
      </c>
      <c r="Z2186">
        <f t="shared" si="235"/>
        <v>-5.6758245575293936E-4</v>
      </c>
      <c r="AA2186">
        <f t="shared" si="230"/>
        <v>3.2214984407853734E-7</v>
      </c>
    </row>
    <row r="2187" spans="17:27" x14ac:dyDescent="0.2">
      <c r="Q2187" s="2"/>
      <c r="S2187">
        <v>-3.5100000000000002E-4</v>
      </c>
      <c r="T2187">
        <v>-1.50279E-2</v>
      </c>
      <c r="U2187" s="2"/>
      <c r="V2187">
        <f t="shared" si="231"/>
        <v>2.9972099999999998E-2</v>
      </c>
      <c r="W2187">
        <f t="shared" si="232"/>
        <v>2.9543217544247061E-2</v>
      </c>
      <c r="X2187" s="2">
        <f t="shared" si="233"/>
        <v>1.4771608772123532E-2</v>
      </c>
      <c r="Y2187" s="2">
        <f t="shared" si="234"/>
        <v>1.4771608772123527E-2</v>
      </c>
      <c r="Z2187">
        <f t="shared" si="235"/>
        <v>-4.2888245575293735E-4</v>
      </c>
      <c r="AA2187">
        <f t="shared" si="230"/>
        <v>1.8394016085267026E-7</v>
      </c>
    </row>
    <row r="2188" spans="17:27" x14ac:dyDescent="0.2">
      <c r="Q2188" s="2"/>
      <c r="S2188">
        <v>-3.5E-4</v>
      </c>
      <c r="T2188">
        <v>-1.5007899999999999E-2</v>
      </c>
      <c r="U2188" s="2"/>
      <c r="V2188">
        <f t="shared" si="231"/>
        <v>2.9992100000000001E-2</v>
      </c>
      <c r="W2188">
        <f t="shared" si="232"/>
        <v>2.9543217544247061E-2</v>
      </c>
      <c r="X2188" s="2">
        <f t="shared" si="233"/>
        <v>1.4771608772123532E-2</v>
      </c>
      <c r="Y2188" s="2">
        <f t="shared" si="234"/>
        <v>1.4771608772123527E-2</v>
      </c>
      <c r="Z2188">
        <f t="shared" si="235"/>
        <v>-4.4888245575294E-4</v>
      </c>
      <c r="AA2188">
        <f t="shared" si="230"/>
        <v>2.0149545908279013E-7</v>
      </c>
    </row>
    <row r="2189" spans="17:27" x14ac:dyDescent="0.2">
      <c r="Q2189" s="2"/>
      <c r="S2189">
        <v>-3.4900000000000003E-4</v>
      </c>
      <c r="T2189">
        <v>-1.5397599999999999E-2</v>
      </c>
      <c r="U2189" s="2"/>
      <c r="V2189">
        <f t="shared" si="231"/>
        <v>2.9602400000000001E-2</v>
      </c>
      <c r="W2189">
        <f t="shared" si="232"/>
        <v>2.9543217544247061E-2</v>
      </c>
      <c r="X2189" s="2">
        <f t="shared" si="233"/>
        <v>1.4771608772123532E-2</v>
      </c>
      <c r="Y2189" s="2">
        <f t="shared" si="234"/>
        <v>1.4771608772123527E-2</v>
      </c>
      <c r="Z2189">
        <f t="shared" si="235"/>
        <v>-5.9182455752940233E-5</v>
      </c>
      <c r="AA2189">
        <f t="shared" si="230"/>
        <v>3.5025630689487285E-9</v>
      </c>
    </row>
    <row r="2190" spans="17:27" x14ac:dyDescent="0.2">
      <c r="Q2190" s="2"/>
      <c r="S2190">
        <v>-3.48E-4</v>
      </c>
      <c r="T2190">
        <v>-1.52357E-2</v>
      </c>
      <c r="U2190" s="2"/>
      <c r="V2190">
        <f t="shared" si="231"/>
        <v>2.97643E-2</v>
      </c>
      <c r="W2190">
        <f t="shared" si="232"/>
        <v>2.9543217544247061E-2</v>
      </c>
      <c r="X2190" s="2">
        <f t="shared" si="233"/>
        <v>1.4771608772123532E-2</v>
      </c>
      <c r="Y2190" s="2">
        <f t="shared" si="234"/>
        <v>1.4771608772123527E-2</v>
      </c>
      <c r="Z2190">
        <f t="shared" si="235"/>
        <v>-2.2108245575293978E-4</v>
      </c>
      <c r="AA2190">
        <f t="shared" si="230"/>
        <v>4.8877452241750575E-8</v>
      </c>
    </row>
    <row r="2191" spans="17:27" x14ac:dyDescent="0.2">
      <c r="Q2191" s="2"/>
      <c r="S2191">
        <v>-3.4699999999999998E-4</v>
      </c>
      <c r="T2191">
        <v>-1.49737E-2</v>
      </c>
      <c r="U2191" s="2"/>
      <c r="V2191">
        <f t="shared" si="231"/>
        <v>3.0026299999999999E-2</v>
      </c>
      <c r="W2191">
        <f t="shared" si="232"/>
        <v>2.9543217544247061E-2</v>
      </c>
      <c r="X2191" s="2">
        <f t="shared" si="233"/>
        <v>1.4771608772123532E-2</v>
      </c>
      <c r="Y2191" s="2">
        <f t="shared" si="234"/>
        <v>1.4771608772123527E-2</v>
      </c>
      <c r="Z2191">
        <f t="shared" si="235"/>
        <v>-4.8308245575293812E-4</v>
      </c>
      <c r="AA2191">
        <f t="shared" si="230"/>
        <v>2.3336865905628943E-7</v>
      </c>
    </row>
    <row r="2192" spans="17:27" x14ac:dyDescent="0.2">
      <c r="Q2192" s="2"/>
      <c r="S2192">
        <v>-3.4600000000000001E-4</v>
      </c>
      <c r="T2192">
        <v>-1.4755000000000001E-2</v>
      </c>
      <c r="U2192" s="2"/>
      <c r="V2192">
        <f t="shared" si="231"/>
        <v>3.0244999999999998E-2</v>
      </c>
      <c r="W2192">
        <f t="shared" si="232"/>
        <v>2.9543217544247061E-2</v>
      </c>
      <c r="X2192" s="2">
        <f t="shared" si="233"/>
        <v>1.4771608772123532E-2</v>
      </c>
      <c r="Y2192" s="2">
        <f t="shared" si="234"/>
        <v>1.4771608772123527E-2</v>
      </c>
      <c r="Z2192">
        <f t="shared" si="235"/>
        <v>-7.0178245575293688E-4</v>
      </c>
      <c r="AA2192">
        <f t="shared" si="230"/>
        <v>4.9249861520262278E-7</v>
      </c>
    </row>
    <row r="2193" spans="17:27" x14ac:dyDescent="0.2">
      <c r="Q2193" s="2"/>
      <c r="S2193">
        <v>-3.4499999999999998E-4</v>
      </c>
      <c r="T2193">
        <v>-1.4902800000000001E-2</v>
      </c>
      <c r="U2193" s="2"/>
      <c r="V2193">
        <f t="shared" si="231"/>
        <v>3.0097199999999998E-2</v>
      </c>
      <c r="W2193">
        <f t="shared" si="232"/>
        <v>2.9543217544247061E-2</v>
      </c>
      <c r="X2193" s="2">
        <f t="shared" si="233"/>
        <v>1.4771608772123532E-2</v>
      </c>
      <c r="Y2193" s="2">
        <f t="shared" si="234"/>
        <v>1.4771608772123527E-2</v>
      </c>
      <c r="Z2193">
        <f t="shared" si="235"/>
        <v>-5.5398245575293686E-4</v>
      </c>
      <c r="AA2193">
        <f t="shared" si="230"/>
        <v>3.0689656128205466E-7</v>
      </c>
    </row>
    <row r="2194" spans="17:27" x14ac:dyDescent="0.2">
      <c r="Q2194" s="2"/>
      <c r="S2194">
        <v>-3.4400000000000001E-4</v>
      </c>
      <c r="T2194">
        <v>-1.51047E-2</v>
      </c>
      <c r="U2194" s="2"/>
      <c r="V2194">
        <f t="shared" si="231"/>
        <v>2.98953E-2</v>
      </c>
      <c r="W2194">
        <f t="shared" si="232"/>
        <v>2.9543217544247061E-2</v>
      </c>
      <c r="X2194" s="2">
        <f t="shared" si="233"/>
        <v>1.4771608772123532E-2</v>
      </c>
      <c r="Y2194" s="2">
        <f t="shared" si="234"/>
        <v>1.4771608772123527E-2</v>
      </c>
      <c r="Z2194">
        <f t="shared" si="235"/>
        <v>-3.5208245575293895E-4</v>
      </c>
      <c r="AA2194">
        <f t="shared" si="230"/>
        <v>1.2396205564902022E-7</v>
      </c>
    </row>
    <row r="2195" spans="17:27" x14ac:dyDescent="0.2">
      <c r="Q2195" s="2"/>
      <c r="S2195">
        <v>-3.4299999999999999E-4</v>
      </c>
      <c r="T2195">
        <v>-1.4621500000000001E-2</v>
      </c>
      <c r="U2195" s="2"/>
      <c r="V2195">
        <f t="shared" si="231"/>
        <v>3.0378499999999996E-2</v>
      </c>
      <c r="W2195">
        <f t="shared" si="232"/>
        <v>2.9543217544247061E-2</v>
      </c>
      <c r="X2195" s="2">
        <f t="shared" si="233"/>
        <v>1.4771608772123532E-2</v>
      </c>
      <c r="Y2195" s="2">
        <f t="shared" si="234"/>
        <v>1.4771608772123527E-2</v>
      </c>
      <c r="Z2195">
        <f t="shared" si="235"/>
        <v>-8.3528245575293508E-4</v>
      </c>
      <c r="AA2195">
        <f t="shared" si="230"/>
        <v>6.97696780888654E-7</v>
      </c>
    </row>
    <row r="2196" spans="17:27" x14ac:dyDescent="0.2">
      <c r="Q2196" s="2"/>
      <c r="S2196">
        <v>-3.4200000000000002E-4</v>
      </c>
      <c r="T2196">
        <v>-1.46699E-2</v>
      </c>
      <c r="U2196" s="2"/>
      <c r="V2196">
        <f t="shared" si="231"/>
        <v>3.0330099999999999E-2</v>
      </c>
      <c r="W2196">
        <f t="shared" si="232"/>
        <v>2.9543217544247061E-2</v>
      </c>
      <c r="X2196" s="2">
        <f t="shared" si="233"/>
        <v>1.4771608772123532E-2</v>
      </c>
      <c r="Y2196" s="2">
        <f t="shared" si="234"/>
        <v>1.4771608772123527E-2</v>
      </c>
      <c r="Z2196">
        <f t="shared" si="235"/>
        <v>-7.8688245575293803E-4</v>
      </c>
      <c r="AA2196">
        <f t="shared" si="230"/>
        <v>6.1918399917177449E-7</v>
      </c>
    </row>
    <row r="2197" spans="17:27" x14ac:dyDescent="0.2">
      <c r="Q2197" s="2"/>
      <c r="S2197">
        <v>-3.4099999999999999E-4</v>
      </c>
      <c r="T2197">
        <v>-1.52163E-2</v>
      </c>
      <c r="U2197" s="2"/>
      <c r="V2197">
        <f t="shared" si="231"/>
        <v>2.9783699999999996E-2</v>
      </c>
      <c r="W2197">
        <f t="shared" si="232"/>
        <v>2.9543217544247061E-2</v>
      </c>
      <c r="X2197" s="2">
        <f t="shared" si="233"/>
        <v>1.4771608772123532E-2</v>
      </c>
      <c r="Y2197" s="2">
        <f t="shared" si="234"/>
        <v>1.4771608772123527E-2</v>
      </c>
      <c r="Z2197">
        <f t="shared" si="235"/>
        <v>-2.4048245575293559E-4</v>
      </c>
      <c r="AA2197">
        <f t="shared" si="230"/>
        <v>5.7831811524962619E-8</v>
      </c>
    </row>
    <row r="2198" spans="17:27" x14ac:dyDescent="0.2">
      <c r="Q2198" s="2"/>
      <c r="S2198">
        <v>-3.4000000000000002E-4</v>
      </c>
      <c r="T2198">
        <v>-1.58453E-2</v>
      </c>
      <c r="U2198" s="2"/>
      <c r="V2198">
        <f t="shared" si="231"/>
        <v>2.9154699999999999E-2</v>
      </c>
      <c r="W2198">
        <f t="shared" si="232"/>
        <v>2.9543217544247061E-2</v>
      </c>
      <c r="X2198" s="2">
        <f t="shared" si="233"/>
        <v>1.4771608772123532E-2</v>
      </c>
      <c r="Y2198" s="2">
        <f t="shared" si="234"/>
        <v>1.4771608772123527E-2</v>
      </c>
      <c r="Z2198">
        <f t="shared" si="235"/>
        <v>3.8851754424706203E-4</v>
      </c>
      <c r="AA2198">
        <f t="shared" si="230"/>
        <v>1.509458821877678E-7</v>
      </c>
    </row>
    <row r="2199" spans="17:27" x14ac:dyDescent="0.2">
      <c r="Q2199" s="2"/>
      <c r="S2199">
        <v>-3.39E-4</v>
      </c>
      <c r="T2199">
        <v>-1.59627E-2</v>
      </c>
      <c r="U2199" s="2"/>
      <c r="V2199">
        <f t="shared" si="231"/>
        <v>2.9037299999999999E-2</v>
      </c>
      <c r="W2199">
        <f t="shared" si="232"/>
        <v>2.9543217544247061E-2</v>
      </c>
      <c r="X2199" s="2">
        <f t="shared" si="233"/>
        <v>1.4771608772123532E-2</v>
      </c>
      <c r="Y2199" s="2">
        <f t="shared" si="234"/>
        <v>1.4771608772123527E-2</v>
      </c>
      <c r="Z2199">
        <f t="shared" si="235"/>
        <v>5.0591754424706217E-4</v>
      </c>
      <c r="AA2199">
        <f t="shared" si="230"/>
        <v>2.5595256157697813E-7</v>
      </c>
    </row>
    <row r="2200" spans="17:27" x14ac:dyDescent="0.2">
      <c r="Q2200" s="2"/>
      <c r="S2200">
        <v>-3.3799999999999998E-4</v>
      </c>
      <c r="T2200">
        <v>-1.5719500000000001E-2</v>
      </c>
      <c r="U2200" s="2"/>
      <c r="V2200">
        <f t="shared" si="231"/>
        <v>2.9280499999999998E-2</v>
      </c>
      <c r="W2200">
        <f t="shared" si="232"/>
        <v>2.9543217544247061E-2</v>
      </c>
      <c r="X2200" s="2">
        <f t="shared" si="233"/>
        <v>1.4771608772123532E-2</v>
      </c>
      <c r="Y2200" s="2">
        <f t="shared" si="234"/>
        <v>1.4771608772123527E-2</v>
      </c>
      <c r="Z2200">
        <f t="shared" si="235"/>
        <v>2.627175442470632E-4</v>
      </c>
      <c r="AA2200">
        <f t="shared" si="230"/>
        <v>6.9020508055207604E-8</v>
      </c>
    </row>
    <row r="2201" spans="17:27" x14ac:dyDescent="0.2">
      <c r="Q2201" s="2"/>
      <c r="S2201">
        <v>-3.3700000000000001E-4</v>
      </c>
      <c r="T2201">
        <v>-1.59363E-2</v>
      </c>
      <c r="U2201" s="2"/>
      <c r="V2201">
        <f t="shared" si="231"/>
        <v>2.9063699999999998E-2</v>
      </c>
      <c r="W2201">
        <f t="shared" si="232"/>
        <v>2.9543217544247061E-2</v>
      </c>
      <c r="X2201" s="2">
        <f t="shared" si="233"/>
        <v>1.4771608772123532E-2</v>
      </c>
      <c r="Y2201" s="2">
        <f t="shared" si="234"/>
        <v>1.4771608772123527E-2</v>
      </c>
      <c r="Z2201">
        <f t="shared" si="235"/>
        <v>4.7951754424706283E-4</v>
      </c>
      <c r="AA2201">
        <f t="shared" si="230"/>
        <v>2.2993707524073387E-7</v>
      </c>
    </row>
    <row r="2202" spans="17:27" x14ac:dyDescent="0.2">
      <c r="Q2202" s="2"/>
      <c r="S2202">
        <v>-3.3599999999999998E-4</v>
      </c>
      <c r="T2202">
        <v>-1.6162099999999999E-2</v>
      </c>
      <c r="U2202" s="2"/>
      <c r="V2202">
        <f t="shared" si="231"/>
        <v>2.88379E-2</v>
      </c>
      <c r="W2202">
        <f t="shared" si="232"/>
        <v>2.9543217544247061E-2</v>
      </c>
      <c r="X2202" s="2">
        <f t="shared" si="233"/>
        <v>1.4771608772123532E-2</v>
      </c>
      <c r="Y2202" s="2">
        <f t="shared" si="234"/>
        <v>1.4771608772123527E-2</v>
      </c>
      <c r="Z2202">
        <f t="shared" si="235"/>
        <v>7.0531754424706106E-4</v>
      </c>
      <c r="AA2202">
        <f t="shared" si="230"/>
        <v>4.9747283822270491E-7</v>
      </c>
    </row>
    <row r="2203" spans="17:27" x14ac:dyDescent="0.2">
      <c r="Q2203" s="2"/>
      <c r="S2203">
        <v>-3.3500000000000001E-4</v>
      </c>
      <c r="T2203">
        <v>-1.6545299999999999E-2</v>
      </c>
      <c r="U2203" s="2"/>
      <c r="V2203">
        <f t="shared" si="231"/>
        <v>2.8454699999999999E-2</v>
      </c>
      <c r="W2203">
        <f t="shared" si="232"/>
        <v>2.9543217544247061E-2</v>
      </c>
      <c r="X2203" s="2">
        <f t="shared" si="233"/>
        <v>1.4771608772123532E-2</v>
      </c>
      <c r="Y2203" s="2">
        <f t="shared" si="234"/>
        <v>1.4771608772123527E-2</v>
      </c>
      <c r="Z2203">
        <f t="shared" si="235"/>
        <v>1.0885175442470613E-3</v>
      </c>
      <c r="AA2203">
        <f t="shared" si="230"/>
        <v>1.1848704441336529E-6</v>
      </c>
    </row>
    <row r="2204" spans="17:27" x14ac:dyDescent="0.2">
      <c r="Q2204" s="2"/>
      <c r="S2204">
        <v>-3.3399999999999999E-4</v>
      </c>
      <c r="T2204">
        <v>-1.63698E-2</v>
      </c>
      <c r="U2204" s="2"/>
      <c r="V2204">
        <f t="shared" si="231"/>
        <v>2.8630199999999998E-2</v>
      </c>
      <c r="W2204">
        <f t="shared" si="232"/>
        <v>2.9543217544247061E-2</v>
      </c>
      <c r="X2204" s="2">
        <f t="shared" si="233"/>
        <v>1.4771608772123532E-2</v>
      </c>
      <c r="Y2204" s="2">
        <f t="shared" si="234"/>
        <v>1.4771608772123527E-2</v>
      </c>
      <c r="Z2204">
        <f t="shared" si="235"/>
        <v>9.1301754424706269E-4</v>
      </c>
      <c r="AA2204">
        <f t="shared" si="230"/>
        <v>8.3360103610293705E-7</v>
      </c>
    </row>
    <row r="2205" spans="17:27" x14ac:dyDescent="0.2">
      <c r="Q2205" s="2"/>
      <c r="S2205">
        <v>-3.3300000000000002E-4</v>
      </c>
      <c r="T2205">
        <v>-1.60053E-2</v>
      </c>
      <c r="U2205" s="2"/>
      <c r="V2205">
        <f t="shared" si="231"/>
        <v>2.8994699999999998E-2</v>
      </c>
      <c r="W2205">
        <f t="shared" si="232"/>
        <v>2.9543217544247061E-2</v>
      </c>
      <c r="X2205" s="2">
        <f t="shared" si="233"/>
        <v>1.4771608772123532E-2</v>
      </c>
      <c r="Y2205" s="2">
        <f t="shared" si="234"/>
        <v>1.4771608772123527E-2</v>
      </c>
      <c r="Z2205">
        <f t="shared" si="235"/>
        <v>5.4851754424706245E-4</v>
      </c>
      <c r="AA2205">
        <f t="shared" si="230"/>
        <v>3.0087149634682812E-7</v>
      </c>
    </row>
    <row r="2206" spans="17:27" x14ac:dyDescent="0.2">
      <c r="Q2206" s="2"/>
      <c r="S2206">
        <v>-3.3199999999999999E-4</v>
      </c>
      <c r="T2206">
        <v>-1.5950499999999999E-2</v>
      </c>
      <c r="U2206" s="2"/>
      <c r="V2206">
        <f t="shared" si="231"/>
        <v>2.9049499999999999E-2</v>
      </c>
      <c r="W2206">
        <f t="shared" si="232"/>
        <v>2.9543217544247061E-2</v>
      </c>
      <c r="X2206" s="2">
        <f t="shared" si="233"/>
        <v>1.4771608772123532E-2</v>
      </c>
      <c r="Y2206" s="2">
        <f t="shared" si="234"/>
        <v>1.4771608772123527E-2</v>
      </c>
      <c r="Z2206">
        <f t="shared" si="235"/>
        <v>4.9371754424706177E-4</v>
      </c>
      <c r="AA2206">
        <f t="shared" si="230"/>
        <v>2.437570134973494E-7</v>
      </c>
    </row>
    <row r="2207" spans="17:27" x14ac:dyDescent="0.2">
      <c r="Q2207" s="2"/>
      <c r="S2207">
        <v>-3.3100000000000002E-4</v>
      </c>
      <c r="T2207">
        <v>-1.56002E-2</v>
      </c>
      <c r="U2207" s="2"/>
      <c r="V2207">
        <f t="shared" si="231"/>
        <v>2.9399799999999997E-2</v>
      </c>
      <c r="W2207">
        <f t="shared" si="232"/>
        <v>2.9543217544247061E-2</v>
      </c>
      <c r="X2207" s="2">
        <f t="shared" si="233"/>
        <v>1.4771608772123532E-2</v>
      </c>
      <c r="Y2207" s="2">
        <f t="shared" si="234"/>
        <v>1.4771608772123527E-2</v>
      </c>
      <c r="Z2207">
        <f t="shared" si="235"/>
        <v>1.4341754424706393E-4</v>
      </c>
      <c r="AA2207">
        <f t="shared" si="230"/>
        <v>2.0568591997858541E-8</v>
      </c>
    </row>
    <row r="2208" spans="17:27" x14ac:dyDescent="0.2">
      <c r="Q2208" s="2"/>
      <c r="S2208">
        <v>-3.3E-4</v>
      </c>
      <c r="T2208">
        <v>-1.5109900000000001E-2</v>
      </c>
      <c r="U2208" s="2"/>
      <c r="V2208">
        <f t="shared" si="231"/>
        <v>2.9890099999999996E-2</v>
      </c>
      <c r="W2208">
        <f t="shared" si="232"/>
        <v>2.9543217544247061E-2</v>
      </c>
      <c r="X2208" s="2">
        <f t="shared" si="233"/>
        <v>1.4771608772123532E-2</v>
      </c>
      <c r="Y2208" s="2">
        <f t="shared" si="234"/>
        <v>1.4771608772123527E-2</v>
      </c>
      <c r="Z2208">
        <f t="shared" si="235"/>
        <v>-3.4688245575293514E-4</v>
      </c>
      <c r="AA2208">
        <f t="shared" si="230"/>
        <v>1.2032743810918701E-7</v>
      </c>
    </row>
    <row r="2209" spans="17:27" x14ac:dyDescent="0.2">
      <c r="Q2209" s="2"/>
      <c r="S2209">
        <v>-3.2899999999999997E-4</v>
      </c>
      <c r="T2209">
        <v>-1.40305E-2</v>
      </c>
      <c r="U2209" s="2"/>
      <c r="V2209">
        <f t="shared" si="231"/>
        <v>3.0969499999999997E-2</v>
      </c>
      <c r="W2209">
        <f t="shared" si="232"/>
        <v>2.9543217544247061E-2</v>
      </c>
      <c r="X2209" s="2">
        <f t="shared" si="233"/>
        <v>1.4771608772123532E-2</v>
      </c>
      <c r="Y2209" s="2">
        <f t="shared" si="234"/>
        <v>1.4771608772123527E-2</v>
      </c>
      <c r="Z2209">
        <f t="shared" si="235"/>
        <v>-1.4262824557529363E-3</v>
      </c>
      <c r="AA2209">
        <f t="shared" si="230"/>
        <v>2.0342816435886267E-6</v>
      </c>
    </row>
    <row r="2210" spans="17:27" x14ac:dyDescent="0.2">
      <c r="Q2210" s="2"/>
      <c r="S2210">
        <v>-3.28E-4</v>
      </c>
      <c r="T2210">
        <v>-1.36589E-2</v>
      </c>
      <c r="U2210" s="2"/>
      <c r="V2210">
        <f t="shared" si="231"/>
        <v>3.1341099999999997E-2</v>
      </c>
      <c r="W2210">
        <f t="shared" si="232"/>
        <v>2.9543217544247061E-2</v>
      </c>
      <c r="X2210" s="2">
        <f t="shared" si="233"/>
        <v>1.4771608772123532E-2</v>
      </c>
      <c r="Y2210" s="2">
        <f t="shared" si="234"/>
        <v>1.4771608772123527E-2</v>
      </c>
      <c r="Z2210">
        <f t="shared" si="235"/>
        <v>-1.797882455752936E-3</v>
      </c>
      <c r="AA2210">
        <f t="shared" si="230"/>
        <v>3.2323813247042081E-6</v>
      </c>
    </row>
    <row r="2211" spans="17:27" x14ac:dyDescent="0.2">
      <c r="Q2211" s="2"/>
      <c r="S2211">
        <v>-3.2699999999999998E-4</v>
      </c>
      <c r="T2211">
        <v>-1.3984099999999999E-2</v>
      </c>
      <c r="U2211" s="2"/>
      <c r="V2211">
        <f t="shared" si="231"/>
        <v>3.1015899999999999E-2</v>
      </c>
      <c r="W2211">
        <f t="shared" si="232"/>
        <v>2.9543217544247061E-2</v>
      </c>
      <c r="X2211" s="2">
        <f t="shared" si="233"/>
        <v>1.4771608772123532E-2</v>
      </c>
      <c r="Y2211" s="2">
        <f t="shared" si="234"/>
        <v>1.4771608772123527E-2</v>
      </c>
      <c r="Z2211">
        <f t="shared" si="235"/>
        <v>-1.4726824557529383E-3</v>
      </c>
      <c r="AA2211">
        <f t="shared" si="230"/>
        <v>2.1687936154825052E-6</v>
      </c>
    </row>
    <row r="2212" spans="17:27" x14ac:dyDescent="0.2">
      <c r="Q2212" s="2"/>
      <c r="S2212">
        <v>-3.2600000000000001E-4</v>
      </c>
      <c r="T2212">
        <v>-1.4733700000000001E-2</v>
      </c>
      <c r="U2212" s="2"/>
      <c r="V2212">
        <f t="shared" si="231"/>
        <v>3.0266299999999996E-2</v>
      </c>
      <c r="W2212">
        <f t="shared" si="232"/>
        <v>2.9543217544247061E-2</v>
      </c>
      <c r="X2212" s="2">
        <f t="shared" si="233"/>
        <v>1.4771608772123532E-2</v>
      </c>
      <c r="Y2212" s="2">
        <f t="shared" si="234"/>
        <v>1.4771608772123527E-2</v>
      </c>
      <c r="Z2212">
        <f t="shared" si="235"/>
        <v>-7.2308245575293528E-4</v>
      </c>
      <c r="AA2212">
        <f t="shared" si="230"/>
        <v>5.228482378176956E-7</v>
      </c>
    </row>
    <row r="2213" spans="17:27" x14ac:dyDescent="0.2">
      <c r="Q2213" s="2"/>
      <c r="S2213">
        <v>-3.2499999999999999E-4</v>
      </c>
      <c r="T2213">
        <v>-1.56537E-2</v>
      </c>
      <c r="U2213" s="2"/>
      <c r="V2213">
        <f t="shared" si="231"/>
        <v>2.9346299999999999E-2</v>
      </c>
      <c r="W2213">
        <f t="shared" si="232"/>
        <v>2.9543217544247061E-2</v>
      </c>
      <c r="X2213" s="2">
        <f t="shared" si="233"/>
        <v>1.4771608772123532E-2</v>
      </c>
      <c r="Y2213" s="2">
        <f t="shared" si="234"/>
        <v>1.4771608772123527E-2</v>
      </c>
      <c r="Z2213">
        <f t="shared" si="235"/>
        <v>1.9691754424706193E-4</v>
      </c>
      <c r="AA2213">
        <f t="shared" ref="AA2213:AA2276" si="236">Z2213^2</f>
        <v>3.877651923229359E-8</v>
      </c>
    </row>
    <row r="2214" spans="17:27" x14ac:dyDescent="0.2">
      <c r="Q2214" s="2"/>
      <c r="S2214">
        <v>-3.2400000000000001E-4</v>
      </c>
      <c r="T2214">
        <v>-1.5977600000000002E-2</v>
      </c>
      <c r="U2214" s="2"/>
      <c r="V2214">
        <f t="shared" ref="V2214:V2277" si="237">T2214+$V$35</f>
        <v>2.9022399999999997E-2</v>
      </c>
      <c r="W2214">
        <f t="shared" ref="W2214:W2277" si="238">X2214+Y2214</f>
        <v>2.9543217544247061E-2</v>
      </c>
      <c r="X2214" s="2">
        <f t="shared" ref="X2214:X2277" si="239">$T$6*EXP(-4*LN(2)*((U2214-$T$8)^2)/($T$7^2))+$T$9</f>
        <v>1.4771608772123532E-2</v>
      </c>
      <c r="Y2214" s="2">
        <f t="shared" ref="Y2214:Y2277" si="240">$U$6*EXP(-4*LN(2)*((U2214-$U$8)^2)/($U$7^2))+$U$9</f>
        <v>1.4771608772123527E-2</v>
      </c>
      <c r="Z2214">
        <f t="shared" ref="Z2214:Z2277" si="241">W2214-V2214</f>
        <v>5.2081754424706389E-4</v>
      </c>
      <c r="AA2214">
        <f t="shared" si="236"/>
        <v>2.7125091439554234E-7</v>
      </c>
    </row>
    <row r="2215" spans="17:27" x14ac:dyDescent="0.2">
      <c r="Q2215" s="2"/>
      <c r="S2215">
        <v>-3.2299999999999999E-4</v>
      </c>
      <c r="T2215">
        <v>-1.6294300000000001E-2</v>
      </c>
      <c r="U2215" s="2"/>
      <c r="V2215">
        <f t="shared" si="237"/>
        <v>2.8705699999999997E-2</v>
      </c>
      <c r="W2215">
        <f t="shared" si="238"/>
        <v>2.9543217544247061E-2</v>
      </c>
      <c r="X2215" s="2">
        <f t="shared" si="239"/>
        <v>1.4771608772123532E-2</v>
      </c>
      <c r="Y2215" s="2">
        <f t="shared" si="240"/>
        <v>1.4771608772123527E-2</v>
      </c>
      <c r="Z2215">
        <f t="shared" si="241"/>
        <v>8.3751754424706351E-4</v>
      </c>
      <c r="AA2215">
        <f t="shared" si="236"/>
        <v>7.0143563692163194E-7</v>
      </c>
    </row>
    <row r="2216" spans="17:27" x14ac:dyDescent="0.2">
      <c r="Q2216" s="2"/>
      <c r="S2216">
        <v>-3.2200000000000002E-4</v>
      </c>
      <c r="T2216">
        <v>-1.7123300000000001E-2</v>
      </c>
      <c r="U2216" s="2"/>
      <c r="V2216">
        <f t="shared" si="237"/>
        <v>2.7876699999999997E-2</v>
      </c>
      <c r="W2216">
        <f t="shared" si="238"/>
        <v>2.9543217544247061E-2</v>
      </c>
      <c r="X2216" s="2">
        <f t="shared" si="239"/>
        <v>1.4771608772123532E-2</v>
      </c>
      <c r="Y2216" s="2">
        <f t="shared" si="240"/>
        <v>1.4771608772123527E-2</v>
      </c>
      <c r="Z2216">
        <f t="shared" si="241"/>
        <v>1.6665175442470634E-3</v>
      </c>
      <c r="AA2216">
        <f t="shared" si="236"/>
        <v>2.777280725283263E-6</v>
      </c>
    </row>
    <row r="2217" spans="17:27" x14ac:dyDescent="0.2">
      <c r="Q2217" s="2"/>
      <c r="S2217">
        <v>-3.21E-4</v>
      </c>
      <c r="T2217">
        <v>-1.8369099999999999E-2</v>
      </c>
      <c r="U2217" s="2"/>
      <c r="V2217">
        <f t="shared" si="237"/>
        <v>2.6630899999999999E-2</v>
      </c>
      <c r="W2217">
        <f t="shared" si="238"/>
        <v>2.9543217544247061E-2</v>
      </c>
      <c r="X2217" s="2">
        <f t="shared" si="239"/>
        <v>1.4771608772123532E-2</v>
      </c>
      <c r="Y2217" s="2">
        <f t="shared" si="240"/>
        <v>1.4771608772123527E-2</v>
      </c>
      <c r="Z2217">
        <f t="shared" si="241"/>
        <v>2.9123175442470617E-3</v>
      </c>
      <c r="AA2217">
        <f t="shared" si="236"/>
        <v>8.4815934785292369E-6</v>
      </c>
    </row>
    <row r="2218" spans="17:27" x14ac:dyDescent="0.2">
      <c r="Q2218" s="2"/>
      <c r="S2218">
        <v>-3.2000000000000003E-4</v>
      </c>
      <c r="T2218">
        <v>-1.9138800000000001E-2</v>
      </c>
      <c r="U2218" s="2"/>
      <c r="V2218">
        <f t="shared" si="237"/>
        <v>2.5861199999999997E-2</v>
      </c>
      <c r="W2218">
        <f t="shared" si="238"/>
        <v>2.9543217544247061E-2</v>
      </c>
      <c r="X2218" s="2">
        <f t="shared" si="239"/>
        <v>1.4771608772123532E-2</v>
      </c>
      <c r="Y2218" s="2">
        <f t="shared" si="240"/>
        <v>1.4771608772123527E-2</v>
      </c>
      <c r="Z2218">
        <f t="shared" si="241"/>
        <v>3.6820175442470633E-3</v>
      </c>
      <c r="AA2218">
        <f t="shared" si="236"/>
        <v>1.3557253196143175E-5</v>
      </c>
    </row>
    <row r="2219" spans="17:27" x14ac:dyDescent="0.2">
      <c r="Q2219" s="2"/>
      <c r="S2219">
        <v>-3.19E-4</v>
      </c>
      <c r="T2219">
        <v>-1.9269700000000001E-2</v>
      </c>
      <c r="U2219" s="2"/>
      <c r="V2219">
        <f t="shared" si="237"/>
        <v>2.5730299999999998E-2</v>
      </c>
      <c r="W2219">
        <f t="shared" si="238"/>
        <v>2.9543217544247061E-2</v>
      </c>
      <c r="X2219" s="2">
        <f t="shared" si="239"/>
        <v>1.4771608772123532E-2</v>
      </c>
      <c r="Y2219" s="2">
        <f t="shared" si="240"/>
        <v>1.4771608772123527E-2</v>
      </c>
      <c r="Z2219">
        <f t="shared" si="241"/>
        <v>3.8129175442470631E-3</v>
      </c>
      <c r="AA2219">
        <f t="shared" si="236"/>
        <v>1.4538340199227054E-5</v>
      </c>
    </row>
    <row r="2220" spans="17:27" x14ac:dyDescent="0.2">
      <c r="Q2220" s="2"/>
      <c r="S2220">
        <v>-3.1799999999999998E-4</v>
      </c>
      <c r="T2220">
        <v>-1.9217499999999998E-2</v>
      </c>
      <c r="U2220" s="2"/>
      <c r="V2220">
        <f t="shared" si="237"/>
        <v>2.57825E-2</v>
      </c>
      <c r="W2220">
        <f t="shared" si="238"/>
        <v>2.9543217544247061E-2</v>
      </c>
      <c r="X2220" s="2">
        <f t="shared" si="239"/>
        <v>1.4771608772123532E-2</v>
      </c>
      <c r="Y2220" s="2">
        <f t="shared" si="240"/>
        <v>1.4771608772123527E-2</v>
      </c>
      <c r="Z2220">
        <f t="shared" si="241"/>
        <v>3.7607175442470608E-3</v>
      </c>
      <c r="AA2220">
        <f t="shared" si="236"/>
        <v>1.4142996447607645E-5</v>
      </c>
    </row>
    <row r="2221" spans="17:27" x14ac:dyDescent="0.2">
      <c r="Q2221" s="2"/>
      <c r="S2221">
        <v>-3.1700000000000001E-4</v>
      </c>
      <c r="T2221">
        <v>-1.9251000000000001E-2</v>
      </c>
      <c r="U2221" s="2"/>
      <c r="V2221">
        <f t="shared" si="237"/>
        <v>2.5748999999999998E-2</v>
      </c>
      <c r="W2221">
        <f t="shared" si="238"/>
        <v>2.9543217544247061E-2</v>
      </c>
      <c r="X2221" s="2">
        <f t="shared" si="239"/>
        <v>1.4771608772123532E-2</v>
      </c>
      <c r="Y2221" s="2">
        <f t="shared" si="240"/>
        <v>1.4771608772123527E-2</v>
      </c>
      <c r="Z2221">
        <f t="shared" si="241"/>
        <v>3.7942175442470631E-3</v>
      </c>
      <c r="AA2221">
        <f t="shared" si="236"/>
        <v>1.4396086773072215E-5</v>
      </c>
    </row>
    <row r="2222" spans="17:27" x14ac:dyDescent="0.2">
      <c r="Q2222" s="2"/>
      <c r="S2222">
        <v>-3.1599999999999998E-4</v>
      </c>
      <c r="T2222">
        <v>-1.9154899999999999E-2</v>
      </c>
      <c r="U2222" s="2"/>
      <c r="V2222">
        <f t="shared" si="237"/>
        <v>2.5845099999999999E-2</v>
      </c>
      <c r="W2222">
        <f t="shared" si="238"/>
        <v>2.9543217544247061E-2</v>
      </c>
      <c r="X2222" s="2">
        <f t="shared" si="239"/>
        <v>1.4771608772123532E-2</v>
      </c>
      <c r="Y2222" s="2">
        <f t="shared" si="240"/>
        <v>1.4771608772123527E-2</v>
      </c>
      <c r="Z2222">
        <f t="shared" si="241"/>
        <v>3.6981175442470614E-3</v>
      </c>
      <c r="AA2222">
        <f t="shared" si="236"/>
        <v>1.3676073371067916E-5</v>
      </c>
    </row>
    <row r="2223" spans="17:27" x14ac:dyDescent="0.2">
      <c r="Q2223" s="2"/>
      <c r="S2223">
        <v>-3.1500000000000001E-4</v>
      </c>
      <c r="T2223">
        <v>-1.7918199999999999E-2</v>
      </c>
      <c r="U2223" s="2"/>
      <c r="V2223">
        <f t="shared" si="237"/>
        <v>2.70818E-2</v>
      </c>
      <c r="W2223">
        <f t="shared" si="238"/>
        <v>2.9543217544247061E-2</v>
      </c>
      <c r="X2223" s="2">
        <f t="shared" si="239"/>
        <v>1.4771608772123532E-2</v>
      </c>
      <c r="Y2223" s="2">
        <f t="shared" si="240"/>
        <v>1.4771608772123527E-2</v>
      </c>
      <c r="Z2223">
        <f t="shared" si="241"/>
        <v>2.4614175442470611E-3</v>
      </c>
      <c r="AA2223">
        <f t="shared" si="236"/>
        <v>6.0585763271272329E-6</v>
      </c>
    </row>
    <row r="2224" spans="17:27" x14ac:dyDescent="0.2">
      <c r="Q2224" s="2"/>
      <c r="S2224">
        <v>-3.1399999999999999E-4</v>
      </c>
      <c r="T2224">
        <v>-1.6781399999999998E-2</v>
      </c>
      <c r="U2224" s="2"/>
      <c r="V2224">
        <f t="shared" si="237"/>
        <v>2.82186E-2</v>
      </c>
      <c r="W2224">
        <f t="shared" si="238"/>
        <v>2.9543217544247061E-2</v>
      </c>
      <c r="X2224" s="2">
        <f t="shared" si="239"/>
        <v>1.4771608772123532E-2</v>
      </c>
      <c r="Y2224" s="2">
        <f t="shared" si="240"/>
        <v>1.4771608772123527E-2</v>
      </c>
      <c r="Z2224">
        <f t="shared" si="241"/>
        <v>1.3246175442470608E-3</v>
      </c>
      <c r="AA2224">
        <f t="shared" si="236"/>
        <v>1.7546116385271141E-6</v>
      </c>
    </row>
    <row r="2225" spans="17:27" x14ac:dyDescent="0.2">
      <c r="Q2225" s="2"/>
      <c r="S2225">
        <v>-3.1300000000000002E-4</v>
      </c>
      <c r="T2225">
        <v>-1.55692E-2</v>
      </c>
      <c r="U2225" s="2"/>
      <c r="V2225">
        <f t="shared" si="237"/>
        <v>2.94308E-2</v>
      </c>
      <c r="W2225">
        <f t="shared" si="238"/>
        <v>2.9543217544247061E-2</v>
      </c>
      <c r="X2225" s="2">
        <f t="shared" si="239"/>
        <v>1.4771608772123532E-2</v>
      </c>
      <c r="Y2225" s="2">
        <f t="shared" si="240"/>
        <v>1.4771608772123527E-2</v>
      </c>
      <c r="Z2225">
        <f t="shared" si="241"/>
        <v>1.1241754424706069E-4</v>
      </c>
      <c r="AA2225">
        <f t="shared" si="236"/>
        <v>1.2637704254539846E-8</v>
      </c>
    </row>
    <row r="2226" spans="17:27" x14ac:dyDescent="0.2">
      <c r="Q2226" s="2"/>
      <c r="S2226">
        <v>-3.1199999999999999E-4</v>
      </c>
      <c r="T2226">
        <v>-1.56131E-2</v>
      </c>
      <c r="U2226" s="2"/>
      <c r="V2226">
        <f t="shared" si="237"/>
        <v>2.9386900000000001E-2</v>
      </c>
      <c r="W2226">
        <f t="shared" si="238"/>
        <v>2.9543217544247061E-2</v>
      </c>
      <c r="X2226" s="2">
        <f t="shared" si="239"/>
        <v>1.4771608772123532E-2</v>
      </c>
      <c r="Y2226" s="2">
        <f t="shared" si="240"/>
        <v>1.4771608772123527E-2</v>
      </c>
      <c r="Z2226">
        <f t="shared" si="241"/>
        <v>1.5631754424706018E-4</v>
      </c>
      <c r="AA2226">
        <f t="shared" si="236"/>
        <v>2.4435174639431617E-8</v>
      </c>
    </row>
    <row r="2227" spans="17:27" x14ac:dyDescent="0.2">
      <c r="Q2227" s="2"/>
      <c r="S2227">
        <v>-3.1100000000000002E-4</v>
      </c>
      <c r="T2227">
        <v>-1.55963E-2</v>
      </c>
      <c r="U2227" s="2"/>
      <c r="V2227">
        <f t="shared" si="237"/>
        <v>2.9403699999999998E-2</v>
      </c>
      <c r="W2227">
        <f t="shared" si="238"/>
        <v>2.9543217544247061E-2</v>
      </c>
      <c r="X2227" s="2">
        <f t="shared" si="239"/>
        <v>1.4771608772123532E-2</v>
      </c>
      <c r="Y2227" s="2">
        <f t="shared" si="240"/>
        <v>1.4771608772123527E-2</v>
      </c>
      <c r="Z2227">
        <f t="shared" si="241"/>
        <v>1.3951754424706281E-4</v>
      </c>
      <c r="AA2227">
        <f t="shared" si="236"/>
        <v>1.9465145152731127E-8</v>
      </c>
    </row>
    <row r="2228" spans="17:27" x14ac:dyDescent="0.2">
      <c r="Q2228" s="2"/>
      <c r="S2228">
        <v>-3.1E-4</v>
      </c>
      <c r="T2228">
        <v>-1.5575E-2</v>
      </c>
      <c r="U2228" s="2"/>
      <c r="V2228">
        <f t="shared" si="237"/>
        <v>2.9425E-2</v>
      </c>
      <c r="W2228">
        <f t="shared" si="238"/>
        <v>2.9543217544247061E-2</v>
      </c>
      <c r="X2228" s="2">
        <f t="shared" si="239"/>
        <v>1.4771608772123532E-2</v>
      </c>
      <c r="Y2228" s="2">
        <f t="shared" si="240"/>
        <v>1.4771608772123527E-2</v>
      </c>
      <c r="Z2228">
        <f t="shared" si="241"/>
        <v>1.1821754424706094E-4</v>
      </c>
      <c r="AA2228">
        <f t="shared" si="236"/>
        <v>1.397538776780581E-8</v>
      </c>
    </row>
    <row r="2229" spans="17:27" x14ac:dyDescent="0.2">
      <c r="Q2229" s="2"/>
      <c r="S2229">
        <v>-3.0899999999999998E-4</v>
      </c>
      <c r="T2229">
        <v>-1.50402E-2</v>
      </c>
      <c r="U2229" s="2"/>
      <c r="V2229">
        <f t="shared" si="237"/>
        <v>2.9959799999999998E-2</v>
      </c>
      <c r="W2229">
        <f t="shared" si="238"/>
        <v>2.9543217544247061E-2</v>
      </c>
      <c r="X2229" s="2">
        <f t="shared" si="239"/>
        <v>1.4771608772123532E-2</v>
      </c>
      <c r="Y2229" s="2">
        <f t="shared" si="240"/>
        <v>1.4771608772123527E-2</v>
      </c>
      <c r="Z2229">
        <f t="shared" si="241"/>
        <v>-4.1658245575293754E-4</v>
      </c>
      <c r="AA2229">
        <f t="shared" si="236"/>
        <v>1.7354094244114816E-7</v>
      </c>
    </row>
    <row r="2230" spans="17:27" x14ac:dyDescent="0.2">
      <c r="Q2230" s="2"/>
      <c r="S2230">
        <v>-3.0800000000000001E-4</v>
      </c>
      <c r="T2230">
        <v>-1.5168600000000001E-2</v>
      </c>
      <c r="U2230" s="2"/>
      <c r="V2230">
        <f t="shared" si="237"/>
        <v>2.9831399999999998E-2</v>
      </c>
      <c r="W2230">
        <f t="shared" si="238"/>
        <v>2.9543217544247061E-2</v>
      </c>
      <c r="X2230" s="2">
        <f t="shared" si="239"/>
        <v>1.4771608772123532E-2</v>
      </c>
      <c r="Y2230" s="2">
        <f t="shared" si="240"/>
        <v>1.4771608772123527E-2</v>
      </c>
      <c r="Z2230">
        <f t="shared" si="241"/>
        <v>-2.881824557529368E-4</v>
      </c>
      <c r="AA2230">
        <f t="shared" si="236"/>
        <v>8.3049127803793373E-8</v>
      </c>
    </row>
    <row r="2231" spans="17:27" x14ac:dyDescent="0.2">
      <c r="Q2231" s="2"/>
      <c r="S2231">
        <v>-3.0699999999999998E-4</v>
      </c>
      <c r="T2231">
        <v>-1.5822099999999999E-2</v>
      </c>
      <c r="U2231" s="2"/>
      <c r="V2231">
        <f t="shared" si="237"/>
        <v>2.91779E-2</v>
      </c>
      <c r="W2231">
        <f t="shared" si="238"/>
        <v>2.9543217544247061E-2</v>
      </c>
      <c r="X2231" s="2">
        <f t="shared" si="239"/>
        <v>1.4771608772123532E-2</v>
      </c>
      <c r="Y2231" s="2">
        <f t="shared" si="240"/>
        <v>1.4771608772123527E-2</v>
      </c>
      <c r="Z2231">
        <f t="shared" si="241"/>
        <v>3.6531754424706103E-4</v>
      </c>
      <c r="AA2231">
        <f t="shared" si="236"/>
        <v>1.334569081347034E-7</v>
      </c>
    </row>
    <row r="2232" spans="17:27" x14ac:dyDescent="0.2">
      <c r="Q2232" s="2"/>
      <c r="S2232">
        <v>-3.0600000000000001E-4</v>
      </c>
      <c r="T2232">
        <v>-1.6250500000000001E-2</v>
      </c>
      <c r="U2232" s="2"/>
      <c r="V2232">
        <f t="shared" si="237"/>
        <v>2.8749499999999997E-2</v>
      </c>
      <c r="W2232">
        <f t="shared" si="238"/>
        <v>2.9543217544247061E-2</v>
      </c>
      <c r="X2232" s="2">
        <f t="shared" si="239"/>
        <v>1.4771608772123532E-2</v>
      </c>
      <c r="Y2232" s="2">
        <f t="shared" si="240"/>
        <v>1.4771608772123527E-2</v>
      </c>
      <c r="Z2232">
        <f t="shared" si="241"/>
        <v>7.9371754424706342E-4</v>
      </c>
      <c r="AA2232">
        <f t="shared" si="236"/>
        <v>6.2998754004558913E-7</v>
      </c>
    </row>
    <row r="2233" spans="17:27" x14ac:dyDescent="0.2">
      <c r="Q2233" s="2"/>
      <c r="S2233">
        <v>-3.0499999999999999E-4</v>
      </c>
      <c r="T2233">
        <v>-1.62834E-2</v>
      </c>
      <c r="U2233" s="2"/>
      <c r="V2233">
        <f t="shared" si="237"/>
        <v>2.8716599999999998E-2</v>
      </c>
      <c r="W2233">
        <f t="shared" si="238"/>
        <v>2.9543217544247061E-2</v>
      </c>
      <c r="X2233" s="2">
        <f t="shared" si="239"/>
        <v>1.4771608772123532E-2</v>
      </c>
      <c r="Y2233" s="2">
        <f t="shared" si="240"/>
        <v>1.4771608772123527E-2</v>
      </c>
      <c r="Z2233">
        <f t="shared" si="241"/>
        <v>8.2661754424706232E-4</v>
      </c>
      <c r="AA2233">
        <f t="shared" si="236"/>
        <v>6.8329656445704406E-7</v>
      </c>
    </row>
    <row r="2234" spans="17:27" x14ac:dyDescent="0.2">
      <c r="Q2234" s="2"/>
      <c r="S2234">
        <v>-3.0400000000000002E-4</v>
      </c>
      <c r="T2234">
        <v>-1.62705E-2</v>
      </c>
      <c r="U2234" s="2"/>
      <c r="V2234">
        <f t="shared" si="237"/>
        <v>2.8729499999999998E-2</v>
      </c>
      <c r="W2234">
        <f t="shared" si="238"/>
        <v>2.9543217544247061E-2</v>
      </c>
      <c r="X2234" s="2">
        <f t="shared" si="239"/>
        <v>1.4771608772123532E-2</v>
      </c>
      <c r="Y2234" s="2">
        <f t="shared" si="240"/>
        <v>1.4771608772123527E-2</v>
      </c>
      <c r="Z2234">
        <f t="shared" si="241"/>
        <v>8.1371754424706261E-4</v>
      </c>
      <c r="AA2234">
        <f t="shared" si="236"/>
        <v>6.6213624181547032E-7</v>
      </c>
    </row>
    <row r="2235" spans="17:27" x14ac:dyDescent="0.2">
      <c r="Q2235" s="2"/>
      <c r="S2235">
        <v>-3.0299999999999999E-4</v>
      </c>
      <c r="T2235">
        <v>-1.6911099999999998E-2</v>
      </c>
      <c r="U2235" s="2"/>
      <c r="V2235">
        <f t="shared" si="237"/>
        <v>2.80889E-2</v>
      </c>
      <c r="W2235">
        <f t="shared" si="238"/>
        <v>2.9543217544247061E-2</v>
      </c>
      <c r="X2235" s="2">
        <f t="shared" si="239"/>
        <v>1.4771608772123532E-2</v>
      </c>
      <c r="Y2235" s="2">
        <f t="shared" si="240"/>
        <v>1.4771608772123527E-2</v>
      </c>
      <c r="Z2235">
        <f t="shared" si="241"/>
        <v>1.4543175442470607E-3</v>
      </c>
      <c r="AA2235">
        <f t="shared" si="236"/>
        <v>2.1150395195048015E-6</v>
      </c>
    </row>
    <row r="2236" spans="17:27" x14ac:dyDescent="0.2">
      <c r="Q2236" s="2"/>
      <c r="S2236">
        <v>-3.0200000000000002E-4</v>
      </c>
      <c r="T2236">
        <v>-1.68092E-2</v>
      </c>
      <c r="U2236" s="2"/>
      <c r="V2236">
        <f t="shared" si="237"/>
        <v>2.8190799999999998E-2</v>
      </c>
      <c r="W2236">
        <f t="shared" si="238"/>
        <v>2.9543217544247061E-2</v>
      </c>
      <c r="X2236" s="2">
        <f t="shared" si="239"/>
        <v>1.4771608772123532E-2</v>
      </c>
      <c r="Y2236" s="2">
        <f t="shared" si="240"/>
        <v>1.4771608772123527E-2</v>
      </c>
      <c r="Z2236">
        <f t="shared" si="241"/>
        <v>1.3524175442470622E-3</v>
      </c>
      <c r="AA2236">
        <f t="shared" si="236"/>
        <v>1.8290332139872545E-6</v>
      </c>
    </row>
    <row r="2237" spans="17:27" x14ac:dyDescent="0.2">
      <c r="Q2237" s="2"/>
      <c r="S2237">
        <v>-3.01E-4</v>
      </c>
      <c r="T2237">
        <v>-1.6655E-2</v>
      </c>
      <c r="U2237" s="2"/>
      <c r="V2237">
        <f t="shared" si="237"/>
        <v>2.8344999999999999E-2</v>
      </c>
      <c r="W2237">
        <f t="shared" si="238"/>
        <v>2.9543217544247061E-2</v>
      </c>
      <c r="X2237" s="2">
        <f t="shared" si="239"/>
        <v>1.4771608772123532E-2</v>
      </c>
      <c r="Y2237" s="2">
        <f t="shared" si="240"/>
        <v>1.4771608772123527E-2</v>
      </c>
      <c r="Z2237">
        <f t="shared" si="241"/>
        <v>1.198217544247062E-3</v>
      </c>
      <c r="AA2237">
        <f t="shared" si="236"/>
        <v>1.4357252833414602E-6</v>
      </c>
    </row>
    <row r="2238" spans="17:27" x14ac:dyDescent="0.2">
      <c r="Q2238" s="2"/>
      <c r="S2238">
        <v>-2.9999999999999997E-4</v>
      </c>
      <c r="T2238">
        <v>-1.5858899999999999E-2</v>
      </c>
      <c r="U2238" s="2"/>
      <c r="V2238">
        <f t="shared" si="237"/>
        <v>2.91411E-2</v>
      </c>
      <c r="W2238">
        <f t="shared" si="238"/>
        <v>2.9543217544247061E-2</v>
      </c>
      <c r="X2238" s="2">
        <f t="shared" si="239"/>
        <v>1.4771608772123532E-2</v>
      </c>
      <c r="Y2238" s="2">
        <f t="shared" si="240"/>
        <v>1.4771608772123527E-2</v>
      </c>
      <c r="Z2238">
        <f t="shared" si="241"/>
        <v>4.0211754424706106E-4</v>
      </c>
      <c r="AA2238">
        <f t="shared" si="236"/>
        <v>1.6169851939128711E-7</v>
      </c>
    </row>
    <row r="2239" spans="17:27" x14ac:dyDescent="0.2">
      <c r="Q2239" s="2"/>
      <c r="S2239">
        <v>-2.99E-4</v>
      </c>
      <c r="T2239">
        <v>-1.54815E-2</v>
      </c>
      <c r="U2239" s="2"/>
      <c r="V2239">
        <f t="shared" si="237"/>
        <v>2.9518499999999996E-2</v>
      </c>
      <c r="W2239">
        <f t="shared" si="238"/>
        <v>2.9543217544247061E-2</v>
      </c>
      <c r="X2239" s="2">
        <f t="shared" si="239"/>
        <v>1.4771608772123532E-2</v>
      </c>
      <c r="Y2239" s="2">
        <f t="shared" si="240"/>
        <v>1.4771608772123527E-2</v>
      </c>
      <c r="Z2239">
        <f t="shared" si="241"/>
        <v>2.4717544247064571E-5</v>
      </c>
      <c r="AA2239">
        <f t="shared" si="236"/>
        <v>6.1095699360559484E-10</v>
      </c>
    </row>
    <row r="2240" spans="17:27" x14ac:dyDescent="0.2">
      <c r="Q2240" s="2"/>
      <c r="S2240">
        <v>-2.9799999999999998E-4</v>
      </c>
      <c r="T2240">
        <v>-1.6054300000000001E-2</v>
      </c>
      <c r="U2240" s="2"/>
      <c r="V2240">
        <f t="shared" si="237"/>
        <v>2.8945699999999998E-2</v>
      </c>
      <c r="W2240">
        <f t="shared" si="238"/>
        <v>2.9543217544247061E-2</v>
      </c>
      <c r="X2240" s="2">
        <f t="shared" si="239"/>
        <v>1.4771608772123532E-2</v>
      </c>
      <c r="Y2240" s="2">
        <f t="shared" si="240"/>
        <v>1.4771608772123527E-2</v>
      </c>
      <c r="Z2240">
        <f t="shared" si="241"/>
        <v>5.9751754424706288E-4</v>
      </c>
      <c r="AA2240">
        <f t="shared" si="236"/>
        <v>3.5702721568304077E-7</v>
      </c>
    </row>
    <row r="2241" spans="17:27" x14ac:dyDescent="0.2">
      <c r="Q2241" s="2"/>
      <c r="S2241">
        <v>-2.9700000000000001E-4</v>
      </c>
      <c r="T2241">
        <v>-1.63453E-2</v>
      </c>
      <c r="U2241" s="2"/>
      <c r="V2241">
        <f t="shared" si="237"/>
        <v>2.8654699999999998E-2</v>
      </c>
      <c r="W2241">
        <f t="shared" si="238"/>
        <v>2.9543217544247061E-2</v>
      </c>
      <c r="X2241" s="2">
        <f t="shared" si="239"/>
        <v>1.4771608772123532E-2</v>
      </c>
      <c r="Y2241" s="2">
        <f t="shared" si="240"/>
        <v>1.4771608772123527E-2</v>
      </c>
      <c r="Z2241">
        <f t="shared" si="241"/>
        <v>8.8851754424706247E-4</v>
      </c>
      <c r="AA2241">
        <f t="shared" si="236"/>
        <v>7.8946342643483063E-7</v>
      </c>
    </row>
    <row r="2242" spans="17:27" x14ac:dyDescent="0.2">
      <c r="Q2242" s="2"/>
      <c r="S2242">
        <v>-2.9599999999999998E-4</v>
      </c>
      <c r="T2242">
        <v>-1.6176300000000001E-2</v>
      </c>
      <c r="U2242" s="2"/>
      <c r="V2242">
        <f t="shared" si="237"/>
        <v>2.8823699999999997E-2</v>
      </c>
      <c r="W2242">
        <f t="shared" si="238"/>
        <v>2.9543217544247061E-2</v>
      </c>
      <c r="X2242" s="2">
        <f t="shared" si="239"/>
        <v>1.4771608772123532E-2</v>
      </c>
      <c r="Y2242" s="2">
        <f t="shared" si="240"/>
        <v>1.4771608772123527E-2</v>
      </c>
      <c r="Z2242">
        <f t="shared" si="241"/>
        <v>7.1951754424706346E-4</v>
      </c>
      <c r="AA2242">
        <f t="shared" si="236"/>
        <v>5.177054964793249E-7</v>
      </c>
    </row>
    <row r="2243" spans="17:27" x14ac:dyDescent="0.2">
      <c r="Q2243" s="2"/>
      <c r="S2243">
        <v>-2.9500000000000001E-4</v>
      </c>
      <c r="T2243">
        <v>-1.6035000000000001E-2</v>
      </c>
      <c r="U2243" s="2"/>
      <c r="V2243">
        <f t="shared" si="237"/>
        <v>2.8964999999999998E-2</v>
      </c>
      <c r="W2243">
        <f t="shared" si="238"/>
        <v>2.9543217544247061E-2</v>
      </c>
      <c r="X2243" s="2">
        <f t="shared" si="239"/>
        <v>1.4771608772123532E-2</v>
      </c>
      <c r="Y2243" s="2">
        <f t="shared" si="240"/>
        <v>1.4771608772123527E-2</v>
      </c>
      <c r="Z2243">
        <f t="shared" si="241"/>
        <v>5.7821754424706301E-4</v>
      </c>
      <c r="AA2243">
        <f t="shared" si="236"/>
        <v>3.3433552847510427E-7</v>
      </c>
    </row>
    <row r="2244" spans="17:27" x14ac:dyDescent="0.2">
      <c r="Q2244" s="2"/>
      <c r="S2244">
        <v>-2.9399999999999999E-4</v>
      </c>
      <c r="T2244">
        <v>-1.5886000000000001E-2</v>
      </c>
      <c r="U2244" s="2"/>
      <c r="V2244">
        <f t="shared" si="237"/>
        <v>2.9113999999999998E-2</v>
      </c>
      <c r="W2244">
        <f t="shared" si="238"/>
        <v>2.9543217544247061E-2</v>
      </c>
      <c r="X2244" s="2">
        <f t="shared" si="239"/>
        <v>1.4771608772123532E-2</v>
      </c>
      <c r="Y2244" s="2">
        <f t="shared" si="240"/>
        <v>1.4771608772123527E-2</v>
      </c>
      <c r="Z2244">
        <f t="shared" si="241"/>
        <v>4.2921754424706318E-4</v>
      </c>
      <c r="AA2244">
        <f t="shared" si="236"/>
        <v>1.8422770028947965E-7</v>
      </c>
    </row>
    <row r="2245" spans="17:27" x14ac:dyDescent="0.2">
      <c r="Q2245" s="2"/>
      <c r="S2245">
        <v>-2.9300000000000002E-4</v>
      </c>
      <c r="T2245">
        <v>-1.62518E-2</v>
      </c>
      <c r="U2245" s="2"/>
      <c r="V2245">
        <f t="shared" si="237"/>
        <v>2.8748199999999998E-2</v>
      </c>
      <c r="W2245">
        <f t="shared" si="238"/>
        <v>2.9543217544247061E-2</v>
      </c>
      <c r="X2245" s="2">
        <f t="shared" si="239"/>
        <v>1.4771608772123532E-2</v>
      </c>
      <c r="Y2245" s="2">
        <f t="shared" si="240"/>
        <v>1.4771608772123527E-2</v>
      </c>
      <c r="Z2245">
        <f t="shared" si="241"/>
        <v>7.9501754424706264E-4</v>
      </c>
      <c r="AA2245">
        <f t="shared" si="236"/>
        <v>6.3205289566063018E-7</v>
      </c>
    </row>
    <row r="2246" spans="17:27" x14ac:dyDescent="0.2">
      <c r="Q2246" s="2"/>
      <c r="S2246">
        <v>-2.92E-4</v>
      </c>
      <c r="T2246">
        <v>-1.6109800000000001E-2</v>
      </c>
      <c r="U2246" s="2"/>
      <c r="V2246">
        <f t="shared" si="237"/>
        <v>2.8890199999999998E-2</v>
      </c>
      <c r="W2246">
        <f t="shared" si="238"/>
        <v>2.9543217544247061E-2</v>
      </c>
      <c r="X2246" s="2">
        <f t="shared" si="239"/>
        <v>1.4771608772123532E-2</v>
      </c>
      <c r="Y2246" s="2">
        <f t="shared" si="240"/>
        <v>1.4771608772123527E-2</v>
      </c>
      <c r="Z2246">
        <f t="shared" si="241"/>
        <v>6.5301754424706288E-4</v>
      </c>
      <c r="AA2246">
        <f t="shared" si="236"/>
        <v>4.2643191309446471E-7</v>
      </c>
    </row>
    <row r="2247" spans="17:27" x14ac:dyDescent="0.2">
      <c r="Q2247" s="2"/>
      <c r="S2247">
        <v>-2.9100000000000003E-4</v>
      </c>
      <c r="T2247">
        <v>-1.5884700000000002E-2</v>
      </c>
      <c r="U2247" s="2"/>
      <c r="V2247">
        <f t="shared" si="237"/>
        <v>2.9115299999999997E-2</v>
      </c>
      <c r="W2247">
        <f t="shared" si="238"/>
        <v>2.9543217544247061E-2</v>
      </c>
      <c r="X2247" s="2">
        <f t="shared" si="239"/>
        <v>1.4771608772123532E-2</v>
      </c>
      <c r="Y2247" s="2">
        <f t="shared" si="240"/>
        <v>1.4771608772123527E-2</v>
      </c>
      <c r="Z2247">
        <f t="shared" si="241"/>
        <v>4.2791754424706396E-4</v>
      </c>
      <c r="AA2247">
        <f t="shared" si="236"/>
        <v>1.8311342467443795E-7</v>
      </c>
    </row>
    <row r="2248" spans="17:27" x14ac:dyDescent="0.2">
      <c r="Q2248" s="2"/>
      <c r="S2248">
        <v>-2.9E-4</v>
      </c>
      <c r="T2248">
        <v>-1.53718E-2</v>
      </c>
      <c r="U2248" s="2"/>
      <c r="V2248">
        <f t="shared" si="237"/>
        <v>2.96282E-2</v>
      </c>
      <c r="W2248">
        <f t="shared" si="238"/>
        <v>2.9543217544247061E-2</v>
      </c>
      <c r="X2248" s="2">
        <f t="shared" si="239"/>
        <v>1.4771608772123532E-2</v>
      </c>
      <c r="Y2248" s="2">
        <f t="shared" si="240"/>
        <v>1.4771608772123527E-2</v>
      </c>
      <c r="Z2248">
        <f t="shared" si="241"/>
        <v>-8.4982455752939667E-5</v>
      </c>
      <c r="AA2248">
        <f t="shared" si="236"/>
        <v>7.2220177858003487E-9</v>
      </c>
    </row>
    <row r="2249" spans="17:27" x14ac:dyDescent="0.2">
      <c r="Q2249" s="2"/>
      <c r="S2249">
        <v>-2.8899999999999998E-4</v>
      </c>
      <c r="T2249">
        <v>-1.5491100000000001E-2</v>
      </c>
      <c r="U2249" s="2"/>
      <c r="V2249">
        <f t="shared" si="237"/>
        <v>2.9508899999999998E-2</v>
      </c>
      <c r="W2249">
        <f t="shared" si="238"/>
        <v>2.9543217544247061E-2</v>
      </c>
      <c r="X2249" s="2">
        <f t="shared" si="239"/>
        <v>1.4771608772123532E-2</v>
      </c>
      <c r="Y2249" s="2">
        <f t="shared" si="240"/>
        <v>1.4771608772123527E-2</v>
      </c>
      <c r="Z2249">
        <f t="shared" si="241"/>
        <v>3.431754424706307E-5</v>
      </c>
      <c r="AA2249">
        <f t="shared" si="236"/>
        <v>1.1776938431491316E-9</v>
      </c>
    </row>
    <row r="2250" spans="17:27" x14ac:dyDescent="0.2">
      <c r="Q2250" s="2"/>
      <c r="S2250">
        <v>-2.8800000000000001E-4</v>
      </c>
      <c r="T2250">
        <v>-1.6309799999999999E-2</v>
      </c>
      <c r="U2250" s="2"/>
      <c r="V2250">
        <f t="shared" si="237"/>
        <v>2.8690199999999999E-2</v>
      </c>
      <c r="W2250">
        <f t="shared" si="238"/>
        <v>2.9543217544247061E-2</v>
      </c>
      <c r="X2250" s="2">
        <f t="shared" si="239"/>
        <v>1.4771608772123532E-2</v>
      </c>
      <c r="Y2250" s="2">
        <f t="shared" si="240"/>
        <v>1.4771608772123527E-2</v>
      </c>
      <c r="Z2250">
        <f t="shared" si="241"/>
        <v>8.5301754424706167E-4</v>
      </c>
      <c r="AA2250">
        <f t="shared" si="236"/>
        <v>7.2763893079328776E-7</v>
      </c>
    </row>
    <row r="2251" spans="17:27" x14ac:dyDescent="0.2">
      <c r="Q2251" s="2"/>
      <c r="S2251">
        <v>-2.8699999999999998E-4</v>
      </c>
      <c r="T2251">
        <v>-1.6559500000000001E-2</v>
      </c>
      <c r="U2251" s="2"/>
      <c r="V2251">
        <f t="shared" si="237"/>
        <v>2.8440499999999997E-2</v>
      </c>
      <c r="W2251">
        <f t="shared" si="238"/>
        <v>2.9543217544247061E-2</v>
      </c>
      <c r="X2251" s="2">
        <f t="shared" si="239"/>
        <v>1.4771608772123532E-2</v>
      </c>
      <c r="Y2251" s="2">
        <f t="shared" si="240"/>
        <v>1.4771608772123527E-2</v>
      </c>
      <c r="Z2251">
        <f t="shared" si="241"/>
        <v>1.1027175442470637E-3</v>
      </c>
      <c r="AA2251">
        <f t="shared" si="236"/>
        <v>1.2159859823902747E-6</v>
      </c>
    </row>
    <row r="2252" spans="17:27" x14ac:dyDescent="0.2">
      <c r="Q2252" s="2"/>
      <c r="S2252">
        <v>-2.8600000000000001E-4</v>
      </c>
      <c r="T2252">
        <v>-1.62092E-2</v>
      </c>
      <c r="U2252" s="2"/>
      <c r="V2252">
        <f t="shared" si="237"/>
        <v>2.8790799999999998E-2</v>
      </c>
      <c r="W2252">
        <f t="shared" si="238"/>
        <v>2.9543217544247061E-2</v>
      </c>
      <c r="X2252" s="2">
        <f t="shared" si="239"/>
        <v>1.4771608772123532E-2</v>
      </c>
      <c r="Y2252" s="2">
        <f t="shared" si="240"/>
        <v>1.4771608772123527E-2</v>
      </c>
      <c r="Z2252">
        <f t="shared" si="241"/>
        <v>7.5241754424706236E-4</v>
      </c>
      <c r="AA2252">
        <f t="shared" si="236"/>
        <v>5.6613216089078003E-7</v>
      </c>
    </row>
    <row r="2253" spans="17:27" x14ac:dyDescent="0.2">
      <c r="Q2253" s="2"/>
      <c r="S2253">
        <v>-2.8499999999999999E-4</v>
      </c>
      <c r="T2253">
        <v>-1.6090500000000001E-2</v>
      </c>
      <c r="U2253" s="2"/>
      <c r="V2253">
        <f t="shared" si="237"/>
        <v>2.8909499999999998E-2</v>
      </c>
      <c r="W2253">
        <f t="shared" si="238"/>
        <v>2.9543217544247061E-2</v>
      </c>
      <c r="X2253" s="2">
        <f t="shared" si="239"/>
        <v>1.4771608772123532E-2</v>
      </c>
      <c r="Y2253" s="2">
        <f t="shared" si="240"/>
        <v>1.4771608772123527E-2</v>
      </c>
      <c r="Z2253">
        <f t="shared" si="241"/>
        <v>6.33717544247063E-4</v>
      </c>
      <c r="AA2253">
        <f t="shared" si="236"/>
        <v>4.0159792588652828E-7</v>
      </c>
    </row>
    <row r="2254" spans="17:27" x14ac:dyDescent="0.2">
      <c r="Q2254" s="2"/>
      <c r="S2254">
        <v>-2.8400000000000002E-4</v>
      </c>
      <c r="T2254">
        <v>-1.6491100000000002E-2</v>
      </c>
      <c r="U2254" s="2"/>
      <c r="V2254">
        <f t="shared" si="237"/>
        <v>2.8508899999999997E-2</v>
      </c>
      <c r="W2254">
        <f t="shared" si="238"/>
        <v>2.9543217544247061E-2</v>
      </c>
      <c r="X2254" s="2">
        <f t="shared" si="239"/>
        <v>1.4771608772123532E-2</v>
      </c>
      <c r="Y2254" s="2">
        <f t="shared" si="240"/>
        <v>1.4771608772123527E-2</v>
      </c>
      <c r="Z2254">
        <f t="shared" si="241"/>
        <v>1.034317544247064E-3</v>
      </c>
      <c r="AA2254">
        <f t="shared" si="236"/>
        <v>1.0698127823372772E-6</v>
      </c>
    </row>
    <row r="2255" spans="17:27" x14ac:dyDescent="0.2">
      <c r="Q2255" s="2"/>
      <c r="S2255">
        <v>-2.8299999999999999E-4</v>
      </c>
      <c r="T2255">
        <v>-1.6836299999999998E-2</v>
      </c>
      <c r="U2255" s="2"/>
      <c r="V2255">
        <f t="shared" si="237"/>
        <v>2.81637E-2</v>
      </c>
      <c r="W2255">
        <f t="shared" si="238"/>
        <v>2.9543217544247061E-2</v>
      </c>
      <c r="X2255" s="2">
        <f t="shared" si="239"/>
        <v>1.4771608772123532E-2</v>
      </c>
      <c r="Y2255" s="2">
        <f t="shared" si="240"/>
        <v>1.4771608772123527E-2</v>
      </c>
      <c r="Z2255">
        <f t="shared" si="241"/>
        <v>1.3795175442470609E-3</v>
      </c>
      <c r="AA2255">
        <f t="shared" si="236"/>
        <v>1.9030686548854415E-6</v>
      </c>
    </row>
    <row r="2256" spans="17:27" x14ac:dyDescent="0.2">
      <c r="Q2256" s="2"/>
      <c r="S2256">
        <v>-2.8200000000000002E-4</v>
      </c>
      <c r="T2256">
        <v>-1.6362100000000001E-2</v>
      </c>
      <c r="U2256" s="2"/>
      <c r="V2256">
        <f t="shared" si="237"/>
        <v>2.8637899999999997E-2</v>
      </c>
      <c r="W2256">
        <f t="shared" si="238"/>
        <v>2.9543217544247061E-2</v>
      </c>
      <c r="X2256" s="2">
        <f t="shared" si="239"/>
        <v>1.4771608772123532E-2</v>
      </c>
      <c r="Y2256" s="2">
        <f t="shared" si="240"/>
        <v>1.4771608772123527E-2</v>
      </c>
      <c r="Z2256">
        <f t="shared" si="241"/>
        <v>9.0531754424706332E-4</v>
      </c>
      <c r="AA2256">
        <f t="shared" si="236"/>
        <v>8.1959985592153348E-7</v>
      </c>
    </row>
    <row r="2257" spans="17:27" x14ac:dyDescent="0.2">
      <c r="Q2257" s="2"/>
      <c r="S2257">
        <v>-2.81E-4</v>
      </c>
      <c r="T2257">
        <v>-1.54453E-2</v>
      </c>
      <c r="U2257" s="2"/>
      <c r="V2257">
        <f t="shared" si="237"/>
        <v>2.9554699999999996E-2</v>
      </c>
      <c r="W2257">
        <f t="shared" si="238"/>
        <v>2.9543217544247061E-2</v>
      </c>
      <c r="X2257" s="2">
        <f t="shared" si="239"/>
        <v>1.4771608772123532E-2</v>
      </c>
      <c r="Y2257" s="2">
        <f t="shared" si="240"/>
        <v>1.4771608772123527E-2</v>
      </c>
      <c r="Z2257">
        <f t="shared" si="241"/>
        <v>-1.148245575293555E-5</v>
      </c>
      <c r="AA2257">
        <f t="shared" si="236"/>
        <v>1.3184679011812269E-10</v>
      </c>
    </row>
    <row r="2258" spans="17:27" x14ac:dyDescent="0.2">
      <c r="Q2258" s="2"/>
      <c r="S2258">
        <v>-2.7999999999999998E-4</v>
      </c>
      <c r="T2258">
        <v>-1.4643400000000001E-2</v>
      </c>
      <c r="U2258" s="2"/>
      <c r="V2258">
        <f t="shared" si="237"/>
        <v>3.0356599999999997E-2</v>
      </c>
      <c r="W2258">
        <f t="shared" si="238"/>
        <v>2.9543217544247061E-2</v>
      </c>
      <c r="X2258" s="2">
        <f t="shared" si="239"/>
        <v>1.4771608772123532E-2</v>
      </c>
      <c r="Y2258" s="2">
        <f t="shared" si="240"/>
        <v>1.4771608772123527E-2</v>
      </c>
      <c r="Z2258">
        <f t="shared" si="241"/>
        <v>-8.1338245575293677E-4</v>
      </c>
      <c r="AA2258">
        <f t="shared" si="236"/>
        <v>6.6159101932667814E-7</v>
      </c>
    </row>
    <row r="2259" spans="17:27" x14ac:dyDescent="0.2">
      <c r="Q2259" s="2"/>
      <c r="S2259">
        <v>-2.7900000000000001E-4</v>
      </c>
      <c r="T2259">
        <v>-1.41499E-2</v>
      </c>
      <c r="U2259" s="2"/>
      <c r="V2259">
        <f t="shared" si="237"/>
        <v>3.0850099999999998E-2</v>
      </c>
      <c r="W2259">
        <f t="shared" si="238"/>
        <v>2.9543217544247061E-2</v>
      </c>
      <c r="X2259" s="2">
        <f t="shared" si="239"/>
        <v>1.4771608772123532E-2</v>
      </c>
      <c r="Y2259" s="2">
        <f t="shared" si="240"/>
        <v>1.4771608772123527E-2</v>
      </c>
      <c r="Z2259">
        <f t="shared" si="241"/>
        <v>-1.3068824557529377E-3</v>
      </c>
      <c r="AA2259">
        <f t="shared" si="236"/>
        <v>1.7079417531548291E-6</v>
      </c>
    </row>
    <row r="2260" spans="17:27" x14ac:dyDescent="0.2">
      <c r="Q2260" s="2"/>
      <c r="S2260">
        <v>-2.7799999999999998E-4</v>
      </c>
      <c r="T2260">
        <v>-1.39673E-2</v>
      </c>
      <c r="U2260" s="2"/>
      <c r="V2260">
        <f t="shared" si="237"/>
        <v>3.1032699999999996E-2</v>
      </c>
      <c r="W2260">
        <f t="shared" si="238"/>
        <v>2.9543217544247061E-2</v>
      </c>
      <c r="X2260" s="2">
        <f t="shared" si="239"/>
        <v>1.4771608772123532E-2</v>
      </c>
      <c r="Y2260" s="2">
        <f t="shared" si="240"/>
        <v>1.4771608772123527E-2</v>
      </c>
      <c r="Z2260">
        <f t="shared" si="241"/>
        <v>-1.4894824557529357E-3</v>
      </c>
      <c r="AA2260">
        <f t="shared" si="236"/>
        <v>2.2185579859957958E-6</v>
      </c>
    </row>
    <row r="2261" spans="17:27" x14ac:dyDescent="0.2">
      <c r="Q2261" s="2"/>
      <c r="S2261">
        <v>-2.7700000000000001E-4</v>
      </c>
      <c r="T2261">
        <v>-1.3994400000000001E-2</v>
      </c>
      <c r="U2261" s="2"/>
      <c r="V2261">
        <f t="shared" si="237"/>
        <v>3.1005599999999998E-2</v>
      </c>
      <c r="W2261">
        <f t="shared" si="238"/>
        <v>2.9543217544247061E-2</v>
      </c>
      <c r="X2261" s="2">
        <f t="shared" si="239"/>
        <v>1.4771608772123532E-2</v>
      </c>
      <c r="Y2261" s="2">
        <f t="shared" si="240"/>
        <v>1.4771608772123527E-2</v>
      </c>
      <c r="Z2261">
        <f t="shared" si="241"/>
        <v>-1.462382455752937E-3</v>
      </c>
      <c r="AA2261">
        <f t="shared" si="236"/>
        <v>2.1385624468939909E-6</v>
      </c>
    </row>
    <row r="2262" spans="17:27" x14ac:dyDescent="0.2">
      <c r="Q2262" s="2"/>
      <c r="S2262">
        <v>-2.7599999999999999E-4</v>
      </c>
      <c r="T2262">
        <v>-1.4309199999999999E-2</v>
      </c>
      <c r="U2262" s="2"/>
      <c r="V2262">
        <f t="shared" si="237"/>
        <v>3.0690799999999997E-2</v>
      </c>
      <c r="W2262">
        <f t="shared" si="238"/>
        <v>2.9543217544247061E-2</v>
      </c>
      <c r="X2262" s="2">
        <f t="shared" si="239"/>
        <v>1.4771608772123532E-2</v>
      </c>
      <c r="Y2262" s="2">
        <f t="shared" si="240"/>
        <v>1.4771608772123527E-2</v>
      </c>
      <c r="Z2262">
        <f t="shared" si="241"/>
        <v>-1.1475824557529365E-3</v>
      </c>
      <c r="AA2262">
        <f t="shared" si="236"/>
        <v>1.3169454927519405E-6</v>
      </c>
    </row>
    <row r="2263" spans="17:27" x14ac:dyDescent="0.2">
      <c r="Q2263" s="2"/>
      <c r="S2263">
        <v>-2.7500000000000002E-4</v>
      </c>
      <c r="T2263">
        <v>-1.43944E-2</v>
      </c>
      <c r="U2263" s="2"/>
      <c r="V2263">
        <f t="shared" si="237"/>
        <v>3.0605599999999997E-2</v>
      </c>
      <c r="W2263">
        <f t="shared" si="238"/>
        <v>2.9543217544247061E-2</v>
      </c>
      <c r="X2263" s="2">
        <f t="shared" si="239"/>
        <v>1.4771608772123532E-2</v>
      </c>
      <c r="Y2263" s="2">
        <f t="shared" si="240"/>
        <v>1.4771608772123527E-2</v>
      </c>
      <c r="Z2263">
        <f t="shared" si="241"/>
        <v>-1.062382455752936E-3</v>
      </c>
      <c r="AA2263">
        <f t="shared" si="236"/>
        <v>1.1286564822916389E-6</v>
      </c>
    </row>
    <row r="2264" spans="17:27" x14ac:dyDescent="0.2">
      <c r="Q2264" s="2"/>
      <c r="S2264">
        <v>-2.7399999999999999E-4</v>
      </c>
      <c r="T2264">
        <v>-1.4438299999999999E-2</v>
      </c>
      <c r="U2264" s="2"/>
      <c r="V2264">
        <f t="shared" si="237"/>
        <v>3.0561699999999997E-2</v>
      </c>
      <c r="W2264">
        <f t="shared" si="238"/>
        <v>2.9543217544247061E-2</v>
      </c>
      <c r="X2264" s="2">
        <f t="shared" si="239"/>
        <v>1.4771608772123532E-2</v>
      </c>
      <c r="Y2264" s="2">
        <f t="shared" si="240"/>
        <v>1.4771608772123527E-2</v>
      </c>
      <c r="Z2264">
        <f t="shared" si="241"/>
        <v>-1.0184824557529365E-3</v>
      </c>
      <c r="AA2264">
        <f t="shared" si="236"/>
        <v>1.0373065126765323E-6</v>
      </c>
    </row>
    <row r="2265" spans="17:27" x14ac:dyDescent="0.2">
      <c r="Q2265" s="2"/>
      <c r="S2265">
        <v>-2.7300000000000002E-4</v>
      </c>
      <c r="T2265">
        <v>-1.56195E-2</v>
      </c>
      <c r="U2265" s="2"/>
      <c r="V2265">
        <f t="shared" si="237"/>
        <v>2.9380499999999997E-2</v>
      </c>
      <c r="W2265">
        <f t="shared" si="238"/>
        <v>2.9543217544247061E-2</v>
      </c>
      <c r="X2265" s="2">
        <f t="shared" si="239"/>
        <v>1.4771608772123532E-2</v>
      </c>
      <c r="Y2265" s="2">
        <f t="shared" si="240"/>
        <v>1.4771608772123527E-2</v>
      </c>
      <c r="Z2265">
        <f t="shared" si="241"/>
        <v>1.6271754424706381E-4</v>
      </c>
      <c r="AA2265">
        <f t="shared" si="236"/>
        <v>2.6476999205795167E-8</v>
      </c>
    </row>
    <row r="2266" spans="17:27" x14ac:dyDescent="0.2">
      <c r="Q2266" s="2"/>
      <c r="S2266">
        <v>-2.72E-4</v>
      </c>
      <c r="T2266">
        <v>-1.5765999999999999E-2</v>
      </c>
      <c r="U2266" s="2"/>
      <c r="V2266">
        <f t="shared" si="237"/>
        <v>2.9234E-2</v>
      </c>
      <c r="W2266">
        <f t="shared" si="238"/>
        <v>2.9543217544247061E-2</v>
      </c>
      <c r="X2266" s="2">
        <f t="shared" si="239"/>
        <v>1.4771608772123532E-2</v>
      </c>
      <c r="Y2266" s="2">
        <f t="shared" si="240"/>
        <v>1.4771608772123527E-2</v>
      </c>
      <c r="Z2266">
        <f t="shared" si="241"/>
        <v>3.0921754424706113E-4</v>
      </c>
      <c r="AA2266">
        <f t="shared" si="236"/>
        <v>9.5615489670183215E-8</v>
      </c>
    </row>
    <row r="2267" spans="17:27" x14ac:dyDescent="0.2">
      <c r="Q2267" s="2"/>
      <c r="S2267">
        <v>-2.7099999999999997E-4</v>
      </c>
      <c r="T2267">
        <v>-1.5486E-2</v>
      </c>
      <c r="U2267" s="2"/>
      <c r="V2267">
        <f t="shared" si="237"/>
        <v>2.9513999999999999E-2</v>
      </c>
      <c r="W2267">
        <f t="shared" si="238"/>
        <v>2.9543217544247061E-2</v>
      </c>
      <c r="X2267" s="2">
        <f t="shared" si="239"/>
        <v>1.4771608772123532E-2</v>
      </c>
      <c r="Y2267" s="2">
        <f t="shared" si="240"/>
        <v>1.4771608772123527E-2</v>
      </c>
      <c r="Z2267">
        <f t="shared" si="241"/>
        <v>2.9217544247062133E-5</v>
      </c>
      <c r="AA2267">
        <f t="shared" si="236"/>
        <v>8.5366489182903354E-10</v>
      </c>
    </row>
    <row r="2268" spans="17:27" x14ac:dyDescent="0.2">
      <c r="Q2268" s="2"/>
      <c r="S2268">
        <v>-2.7E-4</v>
      </c>
      <c r="T2268">
        <v>-1.55008E-2</v>
      </c>
      <c r="U2268" s="2"/>
      <c r="V2268">
        <f t="shared" si="237"/>
        <v>2.9499199999999996E-2</v>
      </c>
      <c r="W2268">
        <f t="shared" si="238"/>
        <v>2.9543217544247061E-2</v>
      </c>
      <c r="X2268" s="2">
        <f t="shared" si="239"/>
        <v>1.4771608772123532E-2</v>
      </c>
      <c r="Y2268" s="2">
        <f t="shared" si="240"/>
        <v>1.4771608772123527E-2</v>
      </c>
      <c r="Z2268">
        <f t="shared" si="241"/>
        <v>4.4017544247064444E-5</v>
      </c>
      <c r="AA2268">
        <f t="shared" si="236"/>
        <v>1.9375442015422762E-9</v>
      </c>
    </row>
    <row r="2269" spans="17:27" x14ac:dyDescent="0.2">
      <c r="Q2269" s="2"/>
      <c r="S2269">
        <v>-2.6899999999999998E-4</v>
      </c>
      <c r="T2269">
        <v>-1.6133100000000001E-2</v>
      </c>
      <c r="U2269" s="2"/>
      <c r="V2269">
        <f t="shared" si="237"/>
        <v>2.8866899999999997E-2</v>
      </c>
      <c r="W2269">
        <f t="shared" si="238"/>
        <v>2.9543217544247061E-2</v>
      </c>
      <c r="X2269" s="2">
        <f t="shared" si="239"/>
        <v>1.4771608772123532E-2</v>
      </c>
      <c r="Y2269" s="2">
        <f t="shared" si="240"/>
        <v>1.4771608772123527E-2</v>
      </c>
      <c r="Z2269">
        <f t="shared" si="241"/>
        <v>6.7631754424706328E-4</v>
      </c>
      <c r="AA2269">
        <f t="shared" si="236"/>
        <v>4.574054206563784E-7</v>
      </c>
    </row>
    <row r="2270" spans="17:27" x14ac:dyDescent="0.2">
      <c r="Q2270" s="2"/>
      <c r="S2270">
        <v>-2.6800000000000001E-4</v>
      </c>
      <c r="T2270">
        <v>-1.6660100000000001E-2</v>
      </c>
      <c r="U2270" s="2"/>
      <c r="V2270">
        <f t="shared" si="237"/>
        <v>2.8339899999999998E-2</v>
      </c>
      <c r="W2270">
        <f t="shared" si="238"/>
        <v>2.9543217544247061E-2</v>
      </c>
      <c r="X2270" s="2">
        <f t="shared" si="239"/>
        <v>1.4771608772123532E-2</v>
      </c>
      <c r="Y2270" s="2">
        <f t="shared" si="240"/>
        <v>1.4771608772123527E-2</v>
      </c>
      <c r="Z2270">
        <f t="shared" si="241"/>
        <v>1.203317544247063E-3</v>
      </c>
      <c r="AA2270">
        <f t="shared" si="236"/>
        <v>1.4479731122927823E-6</v>
      </c>
    </row>
    <row r="2271" spans="17:27" x14ac:dyDescent="0.2">
      <c r="Q2271" s="2"/>
      <c r="S2271">
        <v>-2.6699999999999998E-4</v>
      </c>
      <c r="T2271">
        <v>-1.6392400000000001E-2</v>
      </c>
      <c r="U2271" s="2"/>
      <c r="V2271">
        <f t="shared" si="237"/>
        <v>2.8607599999999997E-2</v>
      </c>
      <c r="W2271">
        <f t="shared" si="238"/>
        <v>2.9543217544247061E-2</v>
      </c>
      <c r="X2271" s="2">
        <f t="shared" si="239"/>
        <v>1.4771608772123532E-2</v>
      </c>
      <c r="Y2271" s="2">
        <f t="shared" si="240"/>
        <v>1.4771608772123527E-2</v>
      </c>
      <c r="Z2271">
        <f t="shared" si="241"/>
        <v>9.3561754424706378E-4</v>
      </c>
      <c r="AA2271">
        <f t="shared" si="236"/>
        <v>8.7538018910290639E-7</v>
      </c>
    </row>
    <row r="2272" spans="17:27" x14ac:dyDescent="0.2">
      <c r="Q2272" s="2"/>
      <c r="S2272">
        <v>-2.6600000000000001E-4</v>
      </c>
      <c r="T2272">
        <v>-1.6162099999999999E-2</v>
      </c>
      <c r="U2272" s="2"/>
      <c r="V2272">
        <f t="shared" si="237"/>
        <v>2.88379E-2</v>
      </c>
      <c r="W2272">
        <f t="shared" si="238"/>
        <v>2.9543217544247061E-2</v>
      </c>
      <c r="X2272" s="2">
        <f t="shared" si="239"/>
        <v>1.4771608772123532E-2</v>
      </c>
      <c r="Y2272" s="2">
        <f t="shared" si="240"/>
        <v>1.4771608772123527E-2</v>
      </c>
      <c r="Z2272">
        <f t="shared" si="241"/>
        <v>7.0531754424706106E-4</v>
      </c>
      <c r="AA2272">
        <f t="shared" si="236"/>
        <v>4.9747283822270491E-7</v>
      </c>
    </row>
    <row r="2273" spans="17:27" x14ac:dyDescent="0.2">
      <c r="Q2273" s="2"/>
      <c r="S2273">
        <v>-2.6499999999999999E-4</v>
      </c>
      <c r="T2273">
        <v>-1.62969E-2</v>
      </c>
      <c r="U2273" s="2"/>
      <c r="V2273">
        <f t="shared" si="237"/>
        <v>2.8703099999999999E-2</v>
      </c>
      <c r="W2273">
        <f t="shared" si="238"/>
        <v>2.9543217544247061E-2</v>
      </c>
      <c r="X2273" s="2">
        <f t="shared" si="239"/>
        <v>1.4771608772123532E-2</v>
      </c>
      <c r="Y2273" s="2">
        <f t="shared" si="240"/>
        <v>1.4771608772123527E-2</v>
      </c>
      <c r="Z2273">
        <f t="shared" si="241"/>
        <v>8.4011754424706195E-4</v>
      </c>
      <c r="AA2273">
        <f t="shared" si="236"/>
        <v>7.0579748815171406E-7</v>
      </c>
    </row>
    <row r="2274" spans="17:27" x14ac:dyDescent="0.2">
      <c r="Q2274" s="2"/>
      <c r="S2274">
        <v>-2.6400000000000002E-4</v>
      </c>
      <c r="T2274">
        <v>-1.6528500000000002E-2</v>
      </c>
      <c r="U2274" s="2"/>
      <c r="V2274">
        <f t="shared" si="237"/>
        <v>2.8471499999999997E-2</v>
      </c>
      <c r="W2274">
        <f t="shared" si="238"/>
        <v>2.9543217544247061E-2</v>
      </c>
      <c r="X2274" s="2">
        <f t="shared" si="239"/>
        <v>1.4771608772123532E-2</v>
      </c>
      <c r="Y2274" s="2">
        <f t="shared" si="240"/>
        <v>1.4771608772123527E-2</v>
      </c>
      <c r="Z2274">
        <f t="shared" si="241"/>
        <v>1.0717175442470639E-3</v>
      </c>
      <c r="AA2274">
        <f t="shared" si="236"/>
        <v>1.1485784946469574E-6</v>
      </c>
    </row>
    <row r="2275" spans="17:27" x14ac:dyDescent="0.2">
      <c r="Q2275" s="2"/>
      <c r="S2275">
        <v>-2.63E-4</v>
      </c>
      <c r="T2275">
        <v>-1.6285299999999999E-2</v>
      </c>
      <c r="U2275" s="2"/>
      <c r="V2275">
        <f t="shared" si="237"/>
        <v>2.8714699999999999E-2</v>
      </c>
      <c r="W2275">
        <f t="shared" si="238"/>
        <v>2.9543217544247061E-2</v>
      </c>
      <c r="X2275" s="2">
        <f t="shared" si="239"/>
        <v>1.4771608772123532E-2</v>
      </c>
      <c r="Y2275" s="2">
        <f t="shared" si="240"/>
        <v>1.4771608772123527E-2</v>
      </c>
      <c r="Z2275">
        <f t="shared" si="241"/>
        <v>8.2851754424706145E-4</v>
      </c>
      <c r="AA2275">
        <f t="shared" si="236"/>
        <v>6.8644132112518138E-7</v>
      </c>
    </row>
    <row r="2276" spans="17:27" x14ac:dyDescent="0.2">
      <c r="Q2276" s="2"/>
      <c r="S2276">
        <v>-2.6200000000000003E-4</v>
      </c>
      <c r="T2276">
        <v>-1.58931E-2</v>
      </c>
      <c r="U2276" s="2"/>
      <c r="V2276">
        <f t="shared" si="237"/>
        <v>2.9106899999999998E-2</v>
      </c>
      <c r="W2276">
        <f t="shared" si="238"/>
        <v>2.9543217544247061E-2</v>
      </c>
      <c r="X2276" s="2">
        <f t="shared" si="239"/>
        <v>1.4771608772123532E-2</v>
      </c>
      <c r="Y2276" s="2">
        <f t="shared" si="240"/>
        <v>1.4771608772123527E-2</v>
      </c>
      <c r="Z2276">
        <f t="shared" si="241"/>
        <v>4.3631754424706265E-4</v>
      </c>
      <c r="AA2276">
        <f t="shared" si="236"/>
        <v>1.9037299941778746E-7</v>
      </c>
    </row>
    <row r="2277" spans="17:27" x14ac:dyDescent="0.2">
      <c r="Q2277" s="2"/>
      <c r="S2277">
        <v>-2.61E-4</v>
      </c>
      <c r="T2277">
        <v>-1.5594999999999999E-2</v>
      </c>
      <c r="U2277" s="2"/>
      <c r="V2277">
        <f t="shared" si="237"/>
        <v>2.9405000000000001E-2</v>
      </c>
      <c r="W2277">
        <f t="shared" si="238"/>
        <v>2.9543217544247061E-2</v>
      </c>
      <c r="X2277" s="2">
        <f t="shared" si="239"/>
        <v>1.4771608772123532E-2</v>
      </c>
      <c r="Y2277" s="2">
        <f t="shared" si="240"/>
        <v>1.4771608772123527E-2</v>
      </c>
      <c r="Z2277">
        <f t="shared" si="241"/>
        <v>1.3821754424706012E-4</v>
      </c>
      <c r="AA2277">
        <f t="shared" ref="AA2277:AA2340" si="242">Z2277^2</f>
        <v>1.9104089537688024E-8</v>
      </c>
    </row>
    <row r="2278" spans="17:27" x14ac:dyDescent="0.2">
      <c r="Q2278" s="2"/>
      <c r="S2278">
        <v>-2.5999999999999998E-4</v>
      </c>
      <c r="T2278">
        <v>-1.5292399999999999E-2</v>
      </c>
      <c r="U2278" s="2"/>
      <c r="V2278">
        <f t="shared" ref="V2278:V2341" si="243">T2278+$V$35</f>
        <v>2.9707600000000001E-2</v>
      </c>
      <c r="W2278">
        <f t="shared" ref="W2278:W2341" si="244">X2278+Y2278</f>
        <v>2.9543217544247061E-2</v>
      </c>
      <c r="X2278" s="2">
        <f t="shared" ref="X2278:X2341" si="245">$T$6*EXP(-4*LN(2)*((U2278-$T$8)^2)/($T$7^2))+$T$9</f>
        <v>1.4771608772123532E-2</v>
      </c>
      <c r="Y2278" s="2">
        <f t="shared" ref="Y2278:Y2341" si="246">$U$6*EXP(-4*LN(2)*((U2278-$U$8)^2)/($U$7^2))+$U$9</f>
        <v>1.4771608772123527E-2</v>
      </c>
      <c r="Z2278">
        <f t="shared" ref="Z2278:Z2341" si="247">W2278-V2278</f>
        <v>-1.6438245575293997E-4</v>
      </c>
      <c r="AA2278">
        <f t="shared" si="242"/>
        <v>2.7021591759367268E-8</v>
      </c>
    </row>
    <row r="2279" spans="17:27" x14ac:dyDescent="0.2">
      <c r="Q2279" s="2"/>
      <c r="S2279">
        <v>-2.5900000000000001E-4</v>
      </c>
      <c r="T2279">
        <v>-1.5684E-2</v>
      </c>
      <c r="U2279" s="2"/>
      <c r="V2279">
        <f t="shared" si="243"/>
        <v>2.9315999999999998E-2</v>
      </c>
      <c r="W2279">
        <f t="shared" si="244"/>
        <v>2.9543217544247061E-2</v>
      </c>
      <c r="X2279" s="2">
        <f t="shared" si="245"/>
        <v>1.4771608772123532E-2</v>
      </c>
      <c r="Y2279" s="2">
        <f t="shared" si="246"/>
        <v>1.4771608772123527E-2</v>
      </c>
      <c r="Z2279">
        <f t="shared" si="247"/>
        <v>2.2721754424706239E-4</v>
      </c>
      <c r="AA2279">
        <f t="shared" si="242"/>
        <v>5.1627812413665756E-8</v>
      </c>
    </row>
    <row r="2280" spans="17:27" x14ac:dyDescent="0.2">
      <c r="Q2280" s="2"/>
      <c r="S2280">
        <v>-2.5799999999999998E-4</v>
      </c>
      <c r="T2280">
        <v>-1.59563E-2</v>
      </c>
      <c r="U2280" s="2"/>
      <c r="V2280">
        <f t="shared" si="243"/>
        <v>2.9043699999999999E-2</v>
      </c>
      <c r="W2280">
        <f t="shared" si="244"/>
        <v>2.9543217544247061E-2</v>
      </c>
      <c r="X2280" s="2">
        <f t="shared" si="245"/>
        <v>1.4771608772123532E-2</v>
      </c>
      <c r="Y2280" s="2">
        <f t="shared" si="246"/>
        <v>1.4771608772123527E-2</v>
      </c>
      <c r="Z2280">
        <f t="shared" si="247"/>
        <v>4.9951754424706202E-4</v>
      </c>
      <c r="AA2280">
        <f t="shared" si="242"/>
        <v>2.4951777701061556E-7</v>
      </c>
    </row>
    <row r="2281" spans="17:27" x14ac:dyDescent="0.2">
      <c r="Q2281" s="2"/>
      <c r="S2281">
        <v>-2.5700000000000001E-4</v>
      </c>
      <c r="T2281">
        <v>-1.59802E-2</v>
      </c>
      <c r="U2281" s="2"/>
      <c r="V2281">
        <f t="shared" si="243"/>
        <v>2.9019799999999998E-2</v>
      </c>
      <c r="W2281">
        <f t="shared" si="244"/>
        <v>2.9543217544247061E-2</v>
      </c>
      <c r="X2281" s="2">
        <f t="shared" si="245"/>
        <v>1.4771608772123532E-2</v>
      </c>
      <c r="Y2281" s="2">
        <f t="shared" si="246"/>
        <v>1.4771608772123527E-2</v>
      </c>
      <c r="Z2281">
        <f t="shared" si="247"/>
        <v>5.2341754424706233E-4</v>
      </c>
      <c r="AA2281">
        <f t="shared" si="242"/>
        <v>2.7396592562562547E-7</v>
      </c>
    </row>
    <row r="2282" spans="17:27" x14ac:dyDescent="0.2">
      <c r="Q2282" s="2"/>
      <c r="S2282">
        <v>-2.5599999999999999E-4</v>
      </c>
      <c r="T2282">
        <v>-1.54208E-2</v>
      </c>
      <c r="U2282" s="2"/>
      <c r="V2282">
        <f t="shared" si="243"/>
        <v>2.95792E-2</v>
      </c>
      <c r="W2282">
        <f t="shared" si="244"/>
        <v>2.9543217544247061E-2</v>
      </c>
      <c r="X2282" s="2">
        <f t="shared" si="245"/>
        <v>1.4771608772123532E-2</v>
      </c>
      <c r="Y2282" s="2">
        <f t="shared" si="246"/>
        <v>1.4771608772123527E-2</v>
      </c>
      <c r="Z2282">
        <f t="shared" si="247"/>
        <v>-3.5982455752939235E-5</v>
      </c>
      <c r="AA2282">
        <f t="shared" si="242"/>
        <v>1.29473712201223E-9</v>
      </c>
    </row>
    <row r="2283" spans="17:27" x14ac:dyDescent="0.2">
      <c r="Q2283" s="2"/>
      <c r="S2283">
        <v>-2.5500000000000002E-4</v>
      </c>
      <c r="T2283">
        <v>-1.54337E-2</v>
      </c>
      <c r="U2283" s="2"/>
      <c r="V2283">
        <f t="shared" si="243"/>
        <v>2.9566299999999997E-2</v>
      </c>
      <c r="W2283">
        <f t="shared" si="244"/>
        <v>2.9543217544247061E-2</v>
      </c>
      <c r="X2283" s="2">
        <f t="shared" si="245"/>
        <v>1.4771608772123532E-2</v>
      </c>
      <c r="Y2283" s="2">
        <f t="shared" si="246"/>
        <v>1.4771608772123527E-2</v>
      </c>
      <c r="Z2283">
        <f t="shared" si="247"/>
        <v>-2.3082455752936049E-5</v>
      </c>
      <c r="AA2283">
        <f t="shared" si="242"/>
        <v>5.3279976358625047E-10</v>
      </c>
    </row>
    <row r="2284" spans="17:27" x14ac:dyDescent="0.2">
      <c r="Q2284" s="2"/>
      <c r="S2284">
        <v>-2.5399999999999999E-4</v>
      </c>
      <c r="T2284">
        <v>-1.59195E-2</v>
      </c>
      <c r="U2284" s="2"/>
      <c r="V2284">
        <f t="shared" si="243"/>
        <v>2.9080499999999999E-2</v>
      </c>
      <c r="W2284">
        <f t="shared" si="244"/>
        <v>2.9543217544247061E-2</v>
      </c>
      <c r="X2284" s="2">
        <f t="shared" si="245"/>
        <v>1.4771608772123532E-2</v>
      </c>
      <c r="Y2284" s="2">
        <f t="shared" si="246"/>
        <v>1.4771608772123527E-2</v>
      </c>
      <c r="Z2284">
        <f t="shared" si="247"/>
        <v>4.6271754424706199E-4</v>
      </c>
      <c r="AA2284">
        <f t="shared" si="242"/>
        <v>2.1410752575403177E-7</v>
      </c>
    </row>
    <row r="2285" spans="17:27" x14ac:dyDescent="0.2">
      <c r="Q2285" s="2"/>
      <c r="S2285">
        <v>-2.5300000000000002E-4</v>
      </c>
      <c r="T2285">
        <v>-1.6139500000000001E-2</v>
      </c>
      <c r="U2285" s="2"/>
      <c r="V2285">
        <f t="shared" si="243"/>
        <v>2.8860499999999997E-2</v>
      </c>
      <c r="W2285">
        <f t="shared" si="244"/>
        <v>2.9543217544247061E-2</v>
      </c>
      <c r="X2285" s="2">
        <f t="shared" si="245"/>
        <v>1.4771608772123532E-2</v>
      </c>
      <c r="Y2285" s="2">
        <f t="shared" si="246"/>
        <v>1.4771608772123527E-2</v>
      </c>
      <c r="Z2285">
        <f t="shared" si="247"/>
        <v>6.8271754424706343E-4</v>
      </c>
      <c r="AA2285">
        <f t="shared" si="242"/>
        <v>4.6610324522274102E-7</v>
      </c>
    </row>
    <row r="2286" spans="17:27" x14ac:dyDescent="0.2">
      <c r="Q2286" s="2"/>
      <c r="S2286">
        <v>-2.52E-4</v>
      </c>
      <c r="T2286">
        <v>-1.63827E-2</v>
      </c>
      <c r="U2286" s="2"/>
      <c r="V2286">
        <f t="shared" si="243"/>
        <v>2.8617299999999998E-2</v>
      </c>
      <c r="W2286">
        <f t="shared" si="244"/>
        <v>2.9543217544247061E-2</v>
      </c>
      <c r="X2286" s="2">
        <f t="shared" si="245"/>
        <v>1.4771608772123532E-2</v>
      </c>
      <c r="Y2286" s="2">
        <f t="shared" si="246"/>
        <v>1.4771608772123527E-2</v>
      </c>
      <c r="Z2286">
        <f t="shared" si="247"/>
        <v>9.2591754424706241E-4</v>
      </c>
      <c r="AA2286">
        <f t="shared" si="242"/>
        <v>8.5732329874451078E-7</v>
      </c>
    </row>
    <row r="2287" spans="17:27" x14ac:dyDescent="0.2">
      <c r="Q2287" s="2"/>
      <c r="S2287">
        <v>-2.5099999999999998E-4</v>
      </c>
      <c r="T2287">
        <v>-1.6375000000000001E-2</v>
      </c>
      <c r="U2287" s="2"/>
      <c r="V2287">
        <f t="shared" si="243"/>
        <v>2.8624999999999998E-2</v>
      </c>
      <c r="W2287">
        <f t="shared" si="244"/>
        <v>2.9543217544247061E-2</v>
      </c>
      <c r="X2287" s="2">
        <f t="shared" si="245"/>
        <v>1.4771608772123532E-2</v>
      </c>
      <c r="Y2287" s="2">
        <f t="shared" si="246"/>
        <v>1.4771608772123527E-2</v>
      </c>
      <c r="Z2287">
        <f t="shared" si="247"/>
        <v>9.1821754424706303E-4</v>
      </c>
      <c r="AA2287">
        <f t="shared" si="242"/>
        <v>8.4312345856310718E-7</v>
      </c>
    </row>
    <row r="2288" spans="17:27" x14ac:dyDescent="0.2">
      <c r="Q2288" s="2"/>
      <c r="S2288">
        <v>-2.5000000000000001E-4</v>
      </c>
      <c r="T2288">
        <v>-1.67414E-2</v>
      </c>
      <c r="U2288" s="2"/>
      <c r="V2288">
        <f t="shared" si="243"/>
        <v>2.8258599999999998E-2</v>
      </c>
      <c r="W2288">
        <f t="shared" si="244"/>
        <v>2.9543217544247061E-2</v>
      </c>
      <c r="X2288" s="2">
        <f t="shared" si="245"/>
        <v>1.4771608772123532E-2</v>
      </c>
      <c r="Y2288" s="2">
        <f t="shared" si="246"/>
        <v>1.4771608772123527E-2</v>
      </c>
      <c r="Z2288">
        <f t="shared" si="247"/>
        <v>1.2846175442470624E-3</v>
      </c>
      <c r="AA2288">
        <f t="shared" si="242"/>
        <v>1.6502422349873533E-6</v>
      </c>
    </row>
    <row r="2289" spans="17:27" x14ac:dyDescent="0.2">
      <c r="Q2289" s="2"/>
      <c r="S2289">
        <v>-2.4899999999999998E-4</v>
      </c>
      <c r="T2289">
        <v>-1.7052399999999999E-2</v>
      </c>
      <c r="U2289" s="2"/>
      <c r="V2289">
        <f t="shared" si="243"/>
        <v>2.79476E-2</v>
      </c>
      <c r="W2289">
        <f t="shared" si="244"/>
        <v>2.9543217544247061E-2</v>
      </c>
      <c r="X2289" s="2">
        <f t="shared" si="245"/>
        <v>1.4771608772123532E-2</v>
      </c>
      <c r="Y2289" s="2">
        <f t="shared" si="246"/>
        <v>1.4771608772123527E-2</v>
      </c>
      <c r="Z2289">
        <f t="shared" si="247"/>
        <v>1.5956175442470612E-3</v>
      </c>
      <c r="AA2289">
        <f t="shared" si="242"/>
        <v>2.5459953475090223E-6</v>
      </c>
    </row>
    <row r="2290" spans="17:27" x14ac:dyDescent="0.2">
      <c r="Q2290" s="2"/>
      <c r="S2290">
        <v>-2.4800000000000001E-4</v>
      </c>
      <c r="T2290">
        <v>-1.65801E-2</v>
      </c>
      <c r="U2290" s="2"/>
      <c r="V2290">
        <f t="shared" si="243"/>
        <v>2.8419899999999998E-2</v>
      </c>
      <c r="W2290">
        <f t="shared" si="244"/>
        <v>2.9543217544247061E-2</v>
      </c>
      <c r="X2290" s="2">
        <f t="shared" si="245"/>
        <v>1.4771608772123532E-2</v>
      </c>
      <c r="Y2290" s="2">
        <f t="shared" si="246"/>
        <v>1.4771608772123527E-2</v>
      </c>
      <c r="Z2290">
        <f t="shared" si="247"/>
        <v>1.1233175442470628E-3</v>
      </c>
      <c r="AA2290">
        <f t="shared" si="242"/>
        <v>1.2618423052132517E-6</v>
      </c>
    </row>
    <row r="2291" spans="17:27" x14ac:dyDescent="0.2">
      <c r="Q2291" s="2"/>
      <c r="S2291">
        <v>-2.4699999999999999E-4</v>
      </c>
      <c r="T2291">
        <v>-1.6285999999999998E-2</v>
      </c>
      <c r="U2291" s="2"/>
      <c r="V2291">
        <f t="shared" si="243"/>
        <v>2.8714E-2</v>
      </c>
      <c r="W2291">
        <f t="shared" si="244"/>
        <v>2.9543217544247061E-2</v>
      </c>
      <c r="X2291" s="2">
        <f t="shared" si="245"/>
        <v>1.4771608772123532E-2</v>
      </c>
      <c r="Y2291" s="2">
        <f t="shared" si="246"/>
        <v>1.4771608772123527E-2</v>
      </c>
      <c r="Z2291">
        <f t="shared" si="247"/>
        <v>8.2921754424706076E-4</v>
      </c>
      <c r="AA2291">
        <f t="shared" si="242"/>
        <v>6.8760173568712619E-7</v>
      </c>
    </row>
    <row r="2292" spans="17:27" x14ac:dyDescent="0.2">
      <c r="Q2292" s="2"/>
      <c r="S2292">
        <v>-2.4600000000000002E-4</v>
      </c>
      <c r="T2292">
        <v>-1.5872399999999998E-2</v>
      </c>
      <c r="U2292" s="2"/>
      <c r="V2292">
        <f t="shared" si="243"/>
        <v>2.91276E-2</v>
      </c>
      <c r="W2292">
        <f t="shared" si="244"/>
        <v>2.9543217544247061E-2</v>
      </c>
      <c r="X2292" s="2">
        <f t="shared" si="245"/>
        <v>1.4771608772123532E-2</v>
      </c>
      <c r="Y2292" s="2">
        <f t="shared" si="246"/>
        <v>1.4771608772123527E-2</v>
      </c>
      <c r="Z2292">
        <f t="shared" si="247"/>
        <v>4.1561754424706068E-4</v>
      </c>
      <c r="AA2292">
        <f t="shared" si="242"/>
        <v>1.7273794308595743E-7</v>
      </c>
    </row>
    <row r="2293" spans="17:27" x14ac:dyDescent="0.2">
      <c r="Q2293" s="2"/>
      <c r="S2293">
        <v>-2.4499999999999999E-4</v>
      </c>
      <c r="T2293">
        <v>-1.55202E-2</v>
      </c>
      <c r="U2293" s="2"/>
      <c r="V2293">
        <f t="shared" si="243"/>
        <v>2.94798E-2</v>
      </c>
      <c r="W2293">
        <f t="shared" si="244"/>
        <v>2.9543217544247061E-2</v>
      </c>
      <c r="X2293" s="2">
        <f t="shared" si="245"/>
        <v>1.4771608772123532E-2</v>
      </c>
      <c r="Y2293" s="2">
        <f t="shared" si="246"/>
        <v>1.4771608772123527E-2</v>
      </c>
      <c r="Z2293">
        <f t="shared" si="247"/>
        <v>6.3417544247060254E-5</v>
      </c>
      <c r="AA2293">
        <f t="shared" si="242"/>
        <v>4.0217849183278454E-9</v>
      </c>
    </row>
    <row r="2294" spans="17:27" x14ac:dyDescent="0.2">
      <c r="Q2294" s="2"/>
      <c r="S2294">
        <v>-2.4399999999999999E-4</v>
      </c>
      <c r="T2294">
        <v>-1.52453E-2</v>
      </c>
      <c r="U2294" s="2"/>
      <c r="V2294">
        <f t="shared" si="243"/>
        <v>2.9754699999999999E-2</v>
      </c>
      <c r="W2294">
        <f t="shared" si="244"/>
        <v>2.9543217544247061E-2</v>
      </c>
      <c r="X2294" s="2">
        <f t="shared" si="245"/>
        <v>1.4771608772123532E-2</v>
      </c>
      <c r="Y2294" s="2">
        <f t="shared" si="246"/>
        <v>1.4771608772123527E-2</v>
      </c>
      <c r="Z2294">
        <f t="shared" si="247"/>
        <v>-2.1148245575293781E-4</v>
      </c>
      <c r="AA2294">
        <f t="shared" si="242"/>
        <v>4.4724829091293297E-8</v>
      </c>
    </row>
    <row r="2295" spans="17:27" x14ac:dyDescent="0.2">
      <c r="Q2295" s="2"/>
      <c r="S2295">
        <v>-2.43E-4</v>
      </c>
      <c r="T2295">
        <v>-1.4546E-2</v>
      </c>
      <c r="U2295" s="2"/>
      <c r="V2295">
        <f t="shared" si="243"/>
        <v>3.0453999999999998E-2</v>
      </c>
      <c r="W2295">
        <f t="shared" si="244"/>
        <v>2.9543217544247061E-2</v>
      </c>
      <c r="X2295" s="2">
        <f t="shared" si="245"/>
        <v>1.4771608772123532E-2</v>
      </c>
      <c r="Y2295" s="2">
        <f t="shared" si="246"/>
        <v>1.4771608772123527E-2</v>
      </c>
      <c r="Z2295">
        <f t="shared" si="247"/>
        <v>-9.1078245575293773E-4</v>
      </c>
      <c r="AA2295">
        <f t="shared" si="242"/>
        <v>8.2952468170735194E-7</v>
      </c>
    </row>
    <row r="2296" spans="17:27" x14ac:dyDescent="0.2">
      <c r="Q2296" s="2"/>
      <c r="S2296">
        <v>-2.42E-4</v>
      </c>
      <c r="T2296">
        <v>-1.30931E-2</v>
      </c>
      <c r="U2296" s="2"/>
      <c r="V2296">
        <f t="shared" si="243"/>
        <v>3.1906900000000002E-2</v>
      </c>
      <c r="W2296">
        <f t="shared" si="244"/>
        <v>2.9543217544247061E-2</v>
      </c>
      <c r="X2296" s="2">
        <f t="shared" si="245"/>
        <v>1.4771608772123532E-2</v>
      </c>
      <c r="Y2296" s="2">
        <f t="shared" si="246"/>
        <v>1.4771608772123527E-2</v>
      </c>
      <c r="Z2296">
        <f t="shared" si="247"/>
        <v>-2.3636824557529412E-3</v>
      </c>
      <c r="AA2296">
        <f t="shared" si="242"/>
        <v>5.586994751634255E-6</v>
      </c>
    </row>
    <row r="2297" spans="17:27" x14ac:dyDescent="0.2">
      <c r="Q2297" s="2"/>
      <c r="S2297">
        <v>-2.41E-4</v>
      </c>
      <c r="T2297">
        <v>-1.20558E-2</v>
      </c>
      <c r="U2297" s="2"/>
      <c r="V2297">
        <f t="shared" si="243"/>
        <v>3.29442E-2</v>
      </c>
      <c r="W2297">
        <f t="shared" si="244"/>
        <v>2.9543217544247061E-2</v>
      </c>
      <c r="X2297" s="2">
        <f t="shared" si="245"/>
        <v>1.4771608772123532E-2</v>
      </c>
      <c r="Y2297" s="2">
        <f t="shared" si="246"/>
        <v>1.4771608772123527E-2</v>
      </c>
      <c r="Z2297">
        <f t="shared" si="247"/>
        <v>-3.4009824557529392E-3</v>
      </c>
      <c r="AA2297">
        <f t="shared" si="242"/>
        <v>1.1566681664339293E-5</v>
      </c>
    </row>
    <row r="2298" spans="17:27" x14ac:dyDescent="0.2">
      <c r="Q2298" s="2"/>
      <c r="S2298">
        <v>-2.4000000000000001E-4</v>
      </c>
      <c r="T2298">
        <v>-1.1361599999999999E-2</v>
      </c>
      <c r="U2298" s="2"/>
      <c r="V2298">
        <f t="shared" si="243"/>
        <v>3.3638399999999999E-2</v>
      </c>
      <c r="W2298">
        <f t="shared" si="244"/>
        <v>2.9543217544247061E-2</v>
      </c>
      <c r="X2298" s="2">
        <f t="shared" si="245"/>
        <v>1.4771608772123532E-2</v>
      </c>
      <c r="Y2298" s="2">
        <f t="shared" si="246"/>
        <v>1.4771608772123527E-2</v>
      </c>
      <c r="Z2298">
        <f t="shared" si="247"/>
        <v>-4.0951824557529382E-3</v>
      </c>
      <c r="AA2298">
        <f t="shared" si="242"/>
        <v>1.6770519345906667E-5</v>
      </c>
    </row>
    <row r="2299" spans="17:27" x14ac:dyDescent="0.2">
      <c r="Q2299" s="2"/>
      <c r="S2299">
        <v>-2.3900000000000001E-4</v>
      </c>
      <c r="T2299">
        <v>-1.08042E-2</v>
      </c>
      <c r="U2299" s="2"/>
      <c r="V2299">
        <f t="shared" si="243"/>
        <v>3.4195799999999998E-2</v>
      </c>
      <c r="W2299">
        <f t="shared" si="244"/>
        <v>2.9543217544247061E-2</v>
      </c>
      <c r="X2299" s="2">
        <f t="shared" si="245"/>
        <v>1.4771608772123532E-2</v>
      </c>
      <c r="Y2299" s="2">
        <f t="shared" si="246"/>
        <v>1.4771608772123527E-2</v>
      </c>
      <c r="Z2299">
        <f t="shared" si="247"/>
        <v>-4.6525824557529377E-3</v>
      </c>
      <c r="AA2299">
        <f t="shared" si="242"/>
        <v>2.1646523507580038E-5</v>
      </c>
    </row>
    <row r="2300" spans="17:27" x14ac:dyDescent="0.2">
      <c r="Q2300" s="2"/>
      <c r="S2300">
        <v>-2.3800000000000001E-4</v>
      </c>
      <c r="T2300">
        <v>-1.00223E-2</v>
      </c>
      <c r="U2300" s="2"/>
      <c r="V2300">
        <f t="shared" si="243"/>
        <v>3.49777E-2</v>
      </c>
      <c r="W2300">
        <f t="shared" si="244"/>
        <v>2.9543217544247061E-2</v>
      </c>
      <c r="X2300" s="2">
        <f t="shared" si="245"/>
        <v>1.4771608772123532E-2</v>
      </c>
      <c r="Y2300" s="2">
        <f t="shared" si="246"/>
        <v>1.4771608772123527E-2</v>
      </c>
      <c r="Z2300">
        <f t="shared" si="247"/>
        <v>-5.4344824557529398E-3</v>
      </c>
      <c r="AA2300">
        <f t="shared" si="242"/>
        <v>2.9533599561886504E-5</v>
      </c>
    </row>
    <row r="2301" spans="17:27" x14ac:dyDescent="0.2">
      <c r="Q2301" s="2"/>
      <c r="S2301">
        <v>-2.3699999999999999E-4</v>
      </c>
      <c r="T2301">
        <v>-8.8842499999999998E-3</v>
      </c>
      <c r="U2301" s="2"/>
      <c r="V2301">
        <f t="shared" si="243"/>
        <v>3.6115750000000002E-2</v>
      </c>
      <c r="W2301">
        <f t="shared" si="244"/>
        <v>2.9543217544247061E-2</v>
      </c>
      <c r="X2301" s="2">
        <f t="shared" si="245"/>
        <v>1.4771608772123532E-2</v>
      </c>
      <c r="Y2301" s="2">
        <f t="shared" si="246"/>
        <v>1.4771608772123527E-2</v>
      </c>
      <c r="Z2301">
        <f t="shared" si="247"/>
        <v>-6.5725324557529413E-3</v>
      </c>
      <c r="AA2301">
        <f t="shared" si="242"/>
        <v>4.3198182881925792E-5</v>
      </c>
    </row>
    <row r="2302" spans="17:27" x14ac:dyDescent="0.2">
      <c r="Q2302" s="2"/>
      <c r="S2302">
        <v>-2.3599999999999999E-4</v>
      </c>
      <c r="T2302">
        <v>-8.2700699999999992E-3</v>
      </c>
      <c r="U2302" s="2"/>
      <c r="V2302">
        <f t="shared" si="243"/>
        <v>3.6729930000000001E-2</v>
      </c>
      <c r="W2302">
        <f t="shared" si="244"/>
        <v>2.9543217544247061E-2</v>
      </c>
      <c r="X2302" s="2">
        <f t="shared" si="245"/>
        <v>1.4771608772123532E-2</v>
      </c>
      <c r="Y2302" s="2">
        <f t="shared" si="246"/>
        <v>1.4771608772123527E-2</v>
      </c>
      <c r="Z2302">
        <f t="shared" si="247"/>
        <v>-7.1867124557529402E-3</v>
      </c>
      <c r="AA2302">
        <f t="shared" si="242"/>
        <v>5.1648835921674454E-5</v>
      </c>
    </row>
    <row r="2303" spans="17:27" x14ac:dyDescent="0.2">
      <c r="Q2303" s="2"/>
      <c r="S2303">
        <v>-2.3499999999999999E-4</v>
      </c>
      <c r="T2303">
        <v>-8.3178100000000001E-3</v>
      </c>
      <c r="U2303" s="2"/>
      <c r="V2303">
        <f t="shared" si="243"/>
        <v>3.6682189999999996E-2</v>
      </c>
      <c r="W2303">
        <f t="shared" si="244"/>
        <v>2.9543217544247061E-2</v>
      </c>
      <c r="X2303" s="2">
        <f t="shared" si="245"/>
        <v>1.4771608772123532E-2</v>
      </c>
      <c r="Y2303" s="2">
        <f t="shared" si="246"/>
        <v>1.4771608772123527E-2</v>
      </c>
      <c r="Z2303">
        <f t="shared" si="247"/>
        <v>-7.1389724557529358E-3</v>
      </c>
      <c r="AA2303">
        <f t="shared" si="242"/>
        <v>5.0964927723999105E-5</v>
      </c>
    </row>
    <row r="2304" spans="17:27" x14ac:dyDescent="0.2">
      <c r="Q2304" s="2"/>
      <c r="S2304">
        <v>-2.34E-4</v>
      </c>
      <c r="T2304">
        <v>-8.8739200000000004E-3</v>
      </c>
      <c r="U2304" s="2"/>
      <c r="V2304">
        <f t="shared" si="243"/>
        <v>3.6126079999999998E-2</v>
      </c>
      <c r="W2304">
        <f t="shared" si="244"/>
        <v>2.9543217544247061E-2</v>
      </c>
      <c r="X2304" s="2">
        <f t="shared" si="245"/>
        <v>1.4771608772123532E-2</v>
      </c>
      <c r="Y2304" s="2">
        <f t="shared" si="246"/>
        <v>1.4771608772123527E-2</v>
      </c>
      <c r="Z2304">
        <f t="shared" si="247"/>
        <v>-6.5828624557529372E-3</v>
      </c>
      <c r="AA2304">
        <f t="shared" si="242"/>
        <v>4.3334078111361592E-5</v>
      </c>
    </row>
    <row r="2305" spans="17:27" x14ac:dyDescent="0.2">
      <c r="Q2305" s="2"/>
      <c r="S2305">
        <v>-2.33E-4</v>
      </c>
      <c r="T2305">
        <v>-9.0442400000000003E-3</v>
      </c>
      <c r="U2305" s="2"/>
      <c r="V2305">
        <f t="shared" si="243"/>
        <v>3.5955759999999996E-2</v>
      </c>
      <c r="W2305">
        <f t="shared" si="244"/>
        <v>2.9543217544247061E-2</v>
      </c>
      <c r="X2305" s="2">
        <f t="shared" si="245"/>
        <v>1.4771608772123532E-2</v>
      </c>
      <c r="Y2305" s="2">
        <f t="shared" si="246"/>
        <v>1.4771608772123527E-2</v>
      </c>
      <c r="Z2305">
        <f t="shared" si="247"/>
        <v>-6.4125424557529356E-3</v>
      </c>
      <c r="AA2305">
        <f t="shared" si="242"/>
        <v>4.112070074683389E-5</v>
      </c>
    </row>
    <row r="2306" spans="17:27" x14ac:dyDescent="0.2">
      <c r="Q2306" s="2"/>
      <c r="S2306">
        <v>-2.32E-4</v>
      </c>
      <c r="T2306">
        <v>-9.5855100000000002E-3</v>
      </c>
      <c r="U2306" s="2"/>
      <c r="V2306">
        <f t="shared" si="243"/>
        <v>3.541449E-2</v>
      </c>
      <c r="W2306">
        <f t="shared" si="244"/>
        <v>2.9543217544247061E-2</v>
      </c>
      <c r="X2306" s="2">
        <f t="shared" si="245"/>
        <v>1.4771608772123532E-2</v>
      </c>
      <c r="Y2306" s="2">
        <f t="shared" si="246"/>
        <v>1.4771608772123527E-2</v>
      </c>
      <c r="Z2306">
        <f t="shared" si="247"/>
        <v>-5.8712724557529392E-3</v>
      </c>
      <c r="AA2306">
        <f t="shared" si="242"/>
        <v>3.4471840249683148E-5</v>
      </c>
    </row>
    <row r="2307" spans="17:27" x14ac:dyDescent="0.2">
      <c r="Q2307" s="2"/>
      <c r="S2307">
        <v>-2.31E-4</v>
      </c>
      <c r="T2307">
        <v>-1.02965E-2</v>
      </c>
      <c r="U2307" s="2"/>
      <c r="V2307">
        <f t="shared" si="243"/>
        <v>3.4703499999999998E-2</v>
      </c>
      <c r="W2307">
        <f t="shared" si="244"/>
        <v>2.9543217544247061E-2</v>
      </c>
      <c r="X2307" s="2">
        <f t="shared" si="245"/>
        <v>1.4771608772123532E-2</v>
      </c>
      <c r="Y2307" s="2">
        <f t="shared" si="246"/>
        <v>1.4771608772123527E-2</v>
      </c>
      <c r="Z2307">
        <f t="shared" si="247"/>
        <v>-5.1602824557529375E-3</v>
      </c>
      <c r="AA2307">
        <f t="shared" si="242"/>
        <v>2.6628515023151567E-5</v>
      </c>
    </row>
    <row r="2308" spans="17:27" x14ac:dyDescent="0.2">
      <c r="Q2308" s="2"/>
      <c r="S2308">
        <v>-2.3000000000000001E-4</v>
      </c>
      <c r="T2308">
        <v>-1.1182900000000001E-2</v>
      </c>
      <c r="U2308" s="2"/>
      <c r="V2308">
        <f t="shared" si="243"/>
        <v>3.3817099999999996E-2</v>
      </c>
      <c r="W2308">
        <f t="shared" si="244"/>
        <v>2.9543217544247061E-2</v>
      </c>
      <c r="X2308" s="2">
        <f t="shared" si="245"/>
        <v>1.4771608772123532E-2</v>
      </c>
      <c r="Y2308" s="2">
        <f t="shared" si="246"/>
        <v>1.4771608772123527E-2</v>
      </c>
      <c r="Z2308">
        <f t="shared" si="247"/>
        <v>-4.2738824557529351E-3</v>
      </c>
      <c r="AA2308">
        <f t="shared" si="242"/>
        <v>1.8266071245592739E-5</v>
      </c>
    </row>
    <row r="2309" spans="17:27" x14ac:dyDescent="0.2">
      <c r="Q2309" s="2"/>
      <c r="S2309">
        <v>-2.2900000000000001E-4</v>
      </c>
      <c r="T2309">
        <v>-1.15519E-2</v>
      </c>
      <c r="U2309" s="2"/>
      <c r="V2309">
        <f t="shared" si="243"/>
        <v>3.3448099999999995E-2</v>
      </c>
      <c r="W2309">
        <f t="shared" si="244"/>
        <v>2.9543217544247061E-2</v>
      </c>
      <c r="X2309" s="2">
        <f t="shared" si="245"/>
        <v>1.4771608772123532E-2</v>
      </c>
      <c r="Y2309" s="2">
        <f t="shared" si="246"/>
        <v>1.4771608772123527E-2</v>
      </c>
      <c r="Z2309">
        <f t="shared" si="247"/>
        <v>-3.9048824557529338E-3</v>
      </c>
      <c r="AA2309">
        <f t="shared" si="242"/>
        <v>1.5248106993247063E-5</v>
      </c>
    </row>
    <row r="2310" spans="17:27" x14ac:dyDescent="0.2">
      <c r="Q2310" s="2"/>
      <c r="S2310">
        <v>-2.2800000000000001E-4</v>
      </c>
      <c r="T2310">
        <v>-1.0613900000000001E-2</v>
      </c>
      <c r="U2310" s="2"/>
      <c r="V2310">
        <f t="shared" si="243"/>
        <v>3.4386099999999996E-2</v>
      </c>
      <c r="W2310">
        <f t="shared" si="244"/>
        <v>2.9543217544247061E-2</v>
      </c>
      <c r="X2310" s="2">
        <f t="shared" si="245"/>
        <v>1.4771608772123532E-2</v>
      </c>
      <c r="Y2310" s="2">
        <f t="shared" si="246"/>
        <v>1.4771608772123527E-2</v>
      </c>
      <c r="Z2310">
        <f t="shared" si="247"/>
        <v>-4.8428824557529351E-3</v>
      </c>
      <c r="AA2310">
        <f t="shared" si="242"/>
        <v>2.3453510480239579E-5</v>
      </c>
    </row>
    <row r="2311" spans="17:27" x14ac:dyDescent="0.2">
      <c r="Q2311" s="2"/>
      <c r="S2311">
        <v>-2.2699999999999999E-4</v>
      </c>
      <c r="T2311">
        <v>-9.3784200000000002E-3</v>
      </c>
      <c r="U2311" s="2"/>
      <c r="V2311">
        <f t="shared" si="243"/>
        <v>3.562158E-2</v>
      </c>
      <c r="W2311">
        <f t="shared" si="244"/>
        <v>2.9543217544247061E-2</v>
      </c>
      <c r="X2311" s="2">
        <f t="shared" si="245"/>
        <v>1.4771608772123532E-2</v>
      </c>
      <c r="Y2311" s="2">
        <f t="shared" si="246"/>
        <v>1.4771608772123527E-2</v>
      </c>
      <c r="Z2311">
        <f t="shared" si="247"/>
        <v>-6.0783624557529392E-3</v>
      </c>
      <c r="AA2311">
        <f t="shared" si="242"/>
        <v>3.6946490143506899E-5</v>
      </c>
    </row>
    <row r="2312" spans="17:27" x14ac:dyDescent="0.2">
      <c r="Q2312" s="2"/>
      <c r="S2312">
        <v>-2.2599999999999999E-4</v>
      </c>
      <c r="T2312">
        <v>-7.9797600000000007E-3</v>
      </c>
      <c r="U2312" s="2"/>
      <c r="V2312">
        <f t="shared" si="243"/>
        <v>3.7020239999999996E-2</v>
      </c>
      <c r="W2312">
        <f t="shared" si="244"/>
        <v>2.9543217544247061E-2</v>
      </c>
      <c r="X2312" s="2">
        <f t="shared" si="245"/>
        <v>1.4771608772123532E-2</v>
      </c>
      <c r="Y2312" s="2">
        <f t="shared" si="246"/>
        <v>1.4771608772123527E-2</v>
      </c>
      <c r="Z2312">
        <f t="shared" si="247"/>
        <v>-7.4770224557529352E-3</v>
      </c>
      <c r="AA2312">
        <f t="shared" si="242"/>
        <v>5.5905864803833655E-5</v>
      </c>
    </row>
    <row r="2313" spans="17:27" x14ac:dyDescent="0.2">
      <c r="Q2313" s="2"/>
      <c r="S2313">
        <v>-2.2499999999999999E-4</v>
      </c>
      <c r="T2313">
        <v>-7.1675200000000001E-3</v>
      </c>
      <c r="U2313" s="2"/>
      <c r="V2313">
        <f t="shared" si="243"/>
        <v>3.7832480000000002E-2</v>
      </c>
      <c r="W2313">
        <f t="shared" si="244"/>
        <v>2.9543217544247061E-2</v>
      </c>
      <c r="X2313" s="2">
        <f t="shared" si="245"/>
        <v>1.4771608772123532E-2</v>
      </c>
      <c r="Y2313" s="2">
        <f t="shared" si="246"/>
        <v>1.4771608772123527E-2</v>
      </c>
      <c r="Z2313">
        <f t="shared" si="247"/>
        <v>-8.289262455752941E-3</v>
      </c>
      <c r="AA2313">
        <f t="shared" si="242"/>
        <v>6.8711872060355284E-5</v>
      </c>
    </row>
    <row r="2314" spans="17:27" x14ac:dyDescent="0.2">
      <c r="Q2314" s="2"/>
      <c r="S2314">
        <v>-2.24E-4</v>
      </c>
      <c r="T2314">
        <v>-6.4423800000000002E-3</v>
      </c>
      <c r="U2314" s="2"/>
      <c r="V2314">
        <f t="shared" si="243"/>
        <v>3.8557620000000001E-2</v>
      </c>
      <c r="W2314">
        <f t="shared" si="244"/>
        <v>2.9543217544247061E-2</v>
      </c>
      <c r="X2314" s="2">
        <f t="shared" si="245"/>
        <v>1.4771608772123532E-2</v>
      </c>
      <c r="Y2314" s="2">
        <f t="shared" si="246"/>
        <v>1.4771608772123527E-2</v>
      </c>
      <c r="Z2314">
        <f t="shared" si="247"/>
        <v>-9.0144024557529401E-3</v>
      </c>
      <c r="AA2314">
        <f t="shared" si="242"/>
        <v>8.1259451634284633E-5</v>
      </c>
    </row>
    <row r="2315" spans="17:27" x14ac:dyDescent="0.2">
      <c r="Q2315" s="2"/>
      <c r="S2315">
        <v>-2.23E-4</v>
      </c>
      <c r="T2315">
        <v>-5.5907999999999999E-3</v>
      </c>
      <c r="U2315" s="2"/>
      <c r="V2315">
        <f t="shared" si="243"/>
        <v>3.9409199999999998E-2</v>
      </c>
      <c r="W2315">
        <f t="shared" si="244"/>
        <v>2.9543217544247061E-2</v>
      </c>
      <c r="X2315" s="2">
        <f t="shared" si="245"/>
        <v>1.4771608772123532E-2</v>
      </c>
      <c r="Y2315" s="2">
        <f t="shared" si="246"/>
        <v>1.4771608772123527E-2</v>
      </c>
      <c r="Z2315">
        <f t="shared" si="247"/>
        <v>-9.8659824557529377E-3</v>
      </c>
      <c r="AA2315">
        <f t="shared" si="242"/>
        <v>9.7337609817224773E-5</v>
      </c>
    </row>
    <row r="2316" spans="17:27" x14ac:dyDescent="0.2">
      <c r="Q2316" s="2"/>
      <c r="S2316">
        <v>-2.22E-4</v>
      </c>
      <c r="T2316">
        <v>-5.1263000000000003E-3</v>
      </c>
      <c r="U2316" s="2"/>
      <c r="V2316">
        <f t="shared" si="243"/>
        <v>3.9873699999999998E-2</v>
      </c>
      <c r="W2316">
        <f t="shared" si="244"/>
        <v>2.9543217544247061E-2</v>
      </c>
      <c r="X2316" s="2">
        <f t="shared" si="245"/>
        <v>1.4771608772123532E-2</v>
      </c>
      <c r="Y2316" s="2">
        <f t="shared" si="246"/>
        <v>1.4771608772123527E-2</v>
      </c>
      <c r="Z2316">
        <f t="shared" si="247"/>
        <v>-1.0330482455752937E-2</v>
      </c>
      <c r="AA2316">
        <f t="shared" si="242"/>
        <v>1.0671886776861924E-4</v>
      </c>
    </row>
    <row r="2317" spans="17:27" x14ac:dyDescent="0.2">
      <c r="Q2317" s="2"/>
      <c r="S2317">
        <v>-2.2100000000000001E-4</v>
      </c>
      <c r="T2317">
        <v>-5.2811300000000002E-3</v>
      </c>
      <c r="U2317" s="2"/>
      <c r="V2317">
        <f t="shared" si="243"/>
        <v>3.9718869999999996E-2</v>
      </c>
      <c r="W2317">
        <f t="shared" si="244"/>
        <v>2.9543217544247061E-2</v>
      </c>
      <c r="X2317" s="2">
        <f t="shared" si="245"/>
        <v>1.4771608772123532E-2</v>
      </c>
      <c r="Y2317" s="2">
        <f t="shared" si="246"/>
        <v>1.4771608772123527E-2</v>
      </c>
      <c r="Z2317">
        <f t="shared" si="247"/>
        <v>-1.0175652455752936E-2</v>
      </c>
      <c r="AA2317">
        <f t="shared" si="242"/>
        <v>1.0354390290027075E-4</v>
      </c>
    </row>
    <row r="2318" spans="17:27" x14ac:dyDescent="0.2">
      <c r="Q2318" s="2"/>
      <c r="S2318">
        <v>-2.2000000000000001E-4</v>
      </c>
      <c r="T2318">
        <v>-6.1185199999999997E-3</v>
      </c>
      <c r="U2318" s="2"/>
      <c r="V2318">
        <f t="shared" si="243"/>
        <v>3.8881479999999996E-2</v>
      </c>
      <c r="W2318">
        <f t="shared" si="244"/>
        <v>2.9543217544247061E-2</v>
      </c>
      <c r="X2318" s="2">
        <f t="shared" si="245"/>
        <v>1.4771608772123532E-2</v>
      </c>
      <c r="Y2318" s="2">
        <f t="shared" si="246"/>
        <v>1.4771608772123527E-2</v>
      </c>
      <c r="Z2318">
        <f t="shared" si="247"/>
        <v>-9.3382624557529353E-3</v>
      </c>
      <c r="AA2318">
        <f t="shared" si="242"/>
        <v>8.7203145692524842E-5</v>
      </c>
    </row>
    <row r="2319" spans="17:27" x14ac:dyDescent="0.2">
      <c r="Q2319" s="2"/>
      <c r="S2319">
        <v>-2.1900000000000001E-4</v>
      </c>
      <c r="T2319">
        <v>-7.2494600000000001E-3</v>
      </c>
      <c r="U2319" s="2"/>
      <c r="V2319">
        <f t="shared" si="243"/>
        <v>3.7750539999999999E-2</v>
      </c>
      <c r="W2319">
        <f t="shared" si="244"/>
        <v>2.9543217544247061E-2</v>
      </c>
      <c r="X2319" s="2">
        <f t="shared" si="245"/>
        <v>1.4771608772123532E-2</v>
      </c>
      <c r="Y2319" s="2">
        <f t="shared" si="246"/>
        <v>1.4771608772123527E-2</v>
      </c>
      <c r="Z2319">
        <f t="shared" si="247"/>
        <v>-8.2073224557529384E-3</v>
      </c>
      <c r="AA2319">
        <f t="shared" si="242"/>
        <v>6.7360141892706439E-5</v>
      </c>
    </row>
    <row r="2320" spans="17:27" x14ac:dyDescent="0.2">
      <c r="Q2320" s="2"/>
      <c r="S2320">
        <v>-2.1800000000000001E-4</v>
      </c>
      <c r="T2320">
        <v>-7.9881399999999995E-3</v>
      </c>
      <c r="U2320" s="2"/>
      <c r="V2320">
        <f t="shared" si="243"/>
        <v>3.7011860000000001E-2</v>
      </c>
      <c r="W2320">
        <f t="shared" si="244"/>
        <v>2.9543217544247061E-2</v>
      </c>
      <c r="X2320" s="2">
        <f t="shared" si="245"/>
        <v>1.4771608772123532E-2</v>
      </c>
      <c r="Y2320" s="2">
        <f t="shared" si="246"/>
        <v>1.4771608772123527E-2</v>
      </c>
      <c r="Z2320">
        <f t="shared" si="247"/>
        <v>-7.4686424557529399E-3</v>
      </c>
      <c r="AA2320">
        <f t="shared" si="242"/>
        <v>5.5780620131875306E-5</v>
      </c>
    </row>
    <row r="2321" spans="17:27" x14ac:dyDescent="0.2">
      <c r="Q2321" s="2"/>
      <c r="S2321">
        <v>-2.1699999999999999E-4</v>
      </c>
      <c r="T2321">
        <v>-8.1029799999999992E-3</v>
      </c>
      <c r="U2321" s="2"/>
      <c r="V2321">
        <f t="shared" si="243"/>
        <v>3.6897020000000003E-2</v>
      </c>
      <c r="W2321">
        <f t="shared" si="244"/>
        <v>2.9543217544247061E-2</v>
      </c>
      <c r="X2321" s="2">
        <f t="shared" si="245"/>
        <v>1.4771608772123532E-2</v>
      </c>
      <c r="Y2321" s="2">
        <f t="shared" si="246"/>
        <v>1.4771608772123527E-2</v>
      </c>
      <c r="Z2321">
        <f t="shared" si="247"/>
        <v>-7.3538024557529419E-3</v>
      </c>
      <c r="AA2321">
        <f t="shared" si="242"/>
        <v>5.4078410558238E-5</v>
      </c>
    </row>
    <row r="2322" spans="17:27" x14ac:dyDescent="0.2">
      <c r="Q2322" s="2"/>
      <c r="S2322">
        <v>-2.1599999999999999E-4</v>
      </c>
      <c r="T2322">
        <v>-8.7100600000000004E-3</v>
      </c>
      <c r="U2322" s="2"/>
      <c r="V2322">
        <f t="shared" si="243"/>
        <v>3.628994E-2</v>
      </c>
      <c r="W2322">
        <f t="shared" si="244"/>
        <v>2.9543217544247061E-2</v>
      </c>
      <c r="X2322" s="2">
        <f t="shared" si="245"/>
        <v>1.4771608772123532E-2</v>
      </c>
      <c r="Y2322" s="2">
        <f t="shared" si="246"/>
        <v>1.4771608772123527E-2</v>
      </c>
      <c r="Z2322">
        <f t="shared" si="247"/>
        <v>-6.746722455752939E-3</v>
      </c>
      <c r="AA2322">
        <f t="shared" si="242"/>
        <v>4.5518263894960965E-5</v>
      </c>
    </row>
    <row r="2323" spans="17:27" x14ac:dyDescent="0.2">
      <c r="Q2323" s="2"/>
      <c r="S2323">
        <v>-2.1499999999999999E-4</v>
      </c>
      <c r="T2323">
        <v>-9.0061800000000008E-3</v>
      </c>
      <c r="U2323" s="2"/>
      <c r="V2323">
        <f t="shared" si="243"/>
        <v>3.5993819999999996E-2</v>
      </c>
      <c r="W2323">
        <f t="shared" si="244"/>
        <v>2.9543217544247061E-2</v>
      </c>
      <c r="X2323" s="2">
        <f t="shared" si="245"/>
        <v>1.4771608772123532E-2</v>
      </c>
      <c r="Y2323" s="2">
        <f t="shared" si="246"/>
        <v>1.4771608772123527E-2</v>
      </c>
      <c r="Z2323">
        <f t="shared" si="247"/>
        <v>-6.4506024557529351E-3</v>
      </c>
      <c r="AA2323">
        <f t="shared" si="242"/>
        <v>4.1610272042165795E-5</v>
      </c>
    </row>
    <row r="2324" spans="17:27" x14ac:dyDescent="0.2">
      <c r="Q2324" s="2"/>
      <c r="S2324">
        <v>-2.14E-4</v>
      </c>
      <c r="T2324">
        <v>-9.3551999999999993E-3</v>
      </c>
      <c r="U2324" s="2"/>
      <c r="V2324">
        <f t="shared" si="243"/>
        <v>3.5644799999999997E-2</v>
      </c>
      <c r="W2324">
        <f t="shared" si="244"/>
        <v>2.9543217544247061E-2</v>
      </c>
      <c r="X2324" s="2">
        <f t="shared" si="245"/>
        <v>1.4771608772123532E-2</v>
      </c>
      <c r="Y2324" s="2">
        <f t="shared" si="246"/>
        <v>1.4771608772123527E-2</v>
      </c>
      <c r="Z2324">
        <f t="shared" si="247"/>
        <v>-6.1015824557529366E-3</v>
      </c>
      <c r="AA2324">
        <f t="shared" si="242"/>
        <v>3.7229308464352035E-5</v>
      </c>
    </row>
    <row r="2325" spans="17:27" x14ac:dyDescent="0.2">
      <c r="Q2325" s="2"/>
      <c r="S2325">
        <v>-2.13E-4</v>
      </c>
      <c r="T2325">
        <v>-9.3235899999999997E-3</v>
      </c>
      <c r="U2325" s="2"/>
      <c r="V2325">
        <f t="shared" si="243"/>
        <v>3.5676409999999999E-2</v>
      </c>
      <c r="W2325">
        <f t="shared" si="244"/>
        <v>2.9543217544247061E-2</v>
      </c>
      <c r="X2325" s="2">
        <f t="shared" si="245"/>
        <v>1.4771608772123532E-2</v>
      </c>
      <c r="Y2325" s="2">
        <f t="shared" si="246"/>
        <v>1.4771608772123527E-2</v>
      </c>
      <c r="Z2325">
        <f t="shared" si="247"/>
        <v>-6.133192455752938E-3</v>
      </c>
      <c r="AA2325">
        <f t="shared" si="242"/>
        <v>3.7616049699304751E-5</v>
      </c>
    </row>
    <row r="2326" spans="17:27" x14ac:dyDescent="0.2">
      <c r="Q2326" s="2"/>
      <c r="S2326">
        <v>-2.12E-4</v>
      </c>
      <c r="T2326">
        <v>-9.1816599999999995E-3</v>
      </c>
      <c r="U2326" s="2"/>
      <c r="V2326">
        <f t="shared" si="243"/>
        <v>3.5818339999999997E-2</v>
      </c>
      <c r="W2326">
        <f t="shared" si="244"/>
        <v>2.9543217544247061E-2</v>
      </c>
      <c r="X2326" s="2">
        <f t="shared" si="245"/>
        <v>1.4771608772123532E-2</v>
      </c>
      <c r="Y2326" s="2">
        <f t="shared" si="246"/>
        <v>1.4771608772123527E-2</v>
      </c>
      <c r="Z2326">
        <f t="shared" si="247"/>
        <v>-6.2751224557529364E-3</v>
      </c>
      <c r="AA2326">
        <f t="shared" si="242"/>
        <v>3.9377161834694767E-5</v>
      </c>
    </row>
    <row r="2327" spans="17:27" x14ac:dyDescent="0.2">
      <c r="Q2327" s="2"/>
      <c r="S2327">
        <v>-2.1100000000000001E-4</v>
      </c>
      <c r="T2327">
        <v>-9.6868000000000006E-3</v>
      </c>
      <c r="U2327" s="2"/>
      <c r="V2327">
        <f t="shared" si="243"/>
        <v>3.5313199999999996E-2</v>
      </c>
      <c r="W2327">
        <f t="shared" si="244"/>
        <v>2.9543217544247061E-2</v>
      </c>
      <c r="X2327" s="2">
        <f t="shared" si="245"/>
        <v>1.4771608772123532E-2</v>
      </c>
      <c r="Y2327" s="2">
        <f t="shared" si="246"/>
        <v>1.4771608772123527E-2</v>
      </c>
      <c r="Z2327">
        <f t="shared" si="247"/>
        <v>-5.7699824557529353E-3</v>
      </c>
      <c r="AA2327">
        <f t="shared" si="242"/>
        <v>3.329269753969667E-5</v>
      </c>
    </row>
    <row r="2328" spans="17:27" x14ac:dyDescent="0.2">
      <c r="Q2328" s="2"/>
      <c r="S2328">
        <v>-2.1000000000000001E-4</v>
      </c>
      <c r="T2328">
        <v>-9.7339000000000002E-3</v>
      </c>
      <c r="U2328" s="2"/>
      <c r="V2328">
        <f t="shared" si="243"/>
        <v>3.5266099999999995E-2</v>
      </c>
      <c r="W2328">
        <f t="shared" si="244"/>
        <v>2.9543217544247061E-2</v>
      </c>
      <c r="X2328" s="2">
        <f t="shared" si="245"/>
        <v>1.4771608772123532E-2</v>
      </c>
      <c r="Y2328" s="2">
        <f t="shared" si="246"/>
        <v>1.4771608772123527E-2</v>
      </c>
      <c r="Z2328">
        <f t="shared" si="247"/>
        <v>-5.722882455752934E-3</v>
      </c>
      <c r="AA2328">
        <f t="shared" si="242"/>
        <v>3.2751383602364729E-5</v>
      </c>
    </row>
    <row r="2329" spans="17:27" x14ac:dyDescent="0.2">
      <c r="Q2329" s="2"/>
      <c r="S2329">
        <v>-2.0900000000000001E-4</v>
      </c>
      <c r="T2329">
        <v>-9.2300400000000001E-3</v>
      </c>
      <c r="U2329" s="2"/>
      <c r="V2329">
        <f t="shared" si="243"/>
        <v>3.5769959999999996E-2</v>
      </c>
      <c r="W2329">
        <f t="shared" si="244"/>
        <v>2.9543217544247061E-2</v>
      </c>
      <c r="X2329" s="2">
        <f t="shared" si="245"/>
        <v>1.4771608772123532E-2</v>
      </c>
      <c r="Y2329" s="2">
        <f t="shared" si="246"/>
        <v>1.4771608772123527E-2</v>
      </c>
      <c r="Z2329">
        <f t="shared" si="247"/>
        <v>-6.2267424557529358E-3</v>
      </c>
      <c r="AA2329">
        <f t="shared" si="242"/>
        <v>3.8772321610276104E-5</v>
      </c>
    </row>
    <row r="2330" spans="17:27" x14ac:dyDescent="0.2">
      <c r="Q2330" s="2"/>
      <c r="S2330">
        <v>-2.0799999999999999E-4</v>
      </c>
      <c r="T2330">
        <v>-8.6126399999999995E-3</v>
      </c>
      <c r="U2330" s="2"/>
      <c r="V2330">
        <f t="shared" si="243"/>
        <v>3.6387360000000001E-2</v>
      </c>
      <c r="W2330">
        <f t="shared" si="244"/>
        <v>2.9543217544247061E-2</v>
      </c>
      <c r="X2330" s="2">
        <f t="shared" si="245"/>
        <v>1.4771608772123532E-2</v>
      </c>
      <c r="Y2330" s="2">
        <f t="shared" si="246"/>
        <v>1.4771608772123527E-2</v>
      </c>
      <c r="Z2330">
        <f t="shared" si="247"/>
        <v>-6.8441424557529398E-3</v>
      </c>
      <c r="AA2330">
        <f t="shared" si="242"/>
        <v>4.684228595463988E-5</v>
      </c>
    </row>
    <row r="2331" spans="17:27" x14ac:dyDescent="0.2">
      <c r="Q2331" s="2"/>
      <c r="S2331">
        <v>-2.0699999999999999E-4</v>
      </c>
      <c r="T2331">
        <v>-8.4216800000000008E-3</v>
      </c>
      <c r="U2331" s="2"/>
      <c r="V2331">
        <f t="shared" si="243"/>
        <v>3.6578319999999998E-2</v>
      </c>
      <c r="W2331">
        <f t="shared" si="244"/>
        <v>2.9543217544247061E-2</v>
      </c>
      <c r="X2331" s="2">
        <f t="shared" si="245"/>
        <v>1.4771608772123532E-2</v>
      </c>
      <c r="Y2331" s="2">
        <f t="shared" si="246"/>
        <v>1.4771608772123527E-2</v>
      </c>
      <c r="Z2331">
        <f t="shared" si="247"/>
        <v>-7.0351024557529368E-3</v>
      </c>
      <c r="AA2331">
        <f t="shared" si="242"/>
        <v>4.9492666562941005E-5</v>
      </c>
    </row>
    <row r="2332" spans="17:27" x14ac:dyDescent="0.2">
      <c r="Q2332" s="2"/>
      <c r="S2332">
        <v>-2.0599999999999999E-4</v>
      </c>
      <c r="T2332">
        <v>-8.3913600000000005E-3</v>
      </c>
      <c r="U2332" s="2"/>
      <c r="V2332">
        <f t="shared" si="243"/>
        <v>3.6608639999999998E-2</v>
      </c>
      <c r="W2332">
        <f t="shared" si="244"/>
        <v>2.9543217544247061E-2</v>
      </c>
      <c r="X2332" s="2">
        <f t="shared" si="245"/>
        <v>1.4771608772123532E-2</v>
      </c>
      <c r="Y2332" s="2">
        <f t="shared" si="246"/>
        <v>1.4771608772123527E-2</v>
      </c>
      <c r="Z2332">
        <f t="shared" si="247"/>
        <v>-7.0654224557529371E-3</v>
      </c>
      <c r="AA2332">
        <f t="shared" si="242"/>
        <v>4.9920194478257862E-5</v>
      </c>
    </row>
    <row r="2333" spans="17:27" x14ac:dyDescent="0.2">
      <c r="Q2333" s="2"/>
      <c r="S2333">
        <v>-2.05E-4</v>
      </c>
      <c r="T2333">
        <v>-8.2113599999999991E-3</v>
      </c>
      <c r="U2333" s="2"/>
      <c r="V2333">
        <f t="shared" si="243"/>
        <v>3.6788639999999997E-2</v>
      </c>
      <c r="W2333">
        <f t="shared" si="244"/>
        <v>2.9543217544247061E-2</v>
      </c>
      <c r="X2333" s="2">
        <f t="shared" si="245"/>
        <v>1.4771608772123532E-2</v>
      </c>
      <c r="Y2333" s="2">
        <f t="shared" si="246"/>
        <v>1.4771608772123527E-2</v>
      </c>
      <c r="Z2333">
        <f t="shared" si="247"/>
        <v>-7.2454224557529368E-3</v>
      </c>
      <c r="AA2333">
        <f t="shared" si="242"/>
        <v>5.2496146562328917E-5</v>
      </c>
    </row>
    <row r="2334" spans="17:27" x14ac:dyDescent="0.2">
      <c r="Q2334" s="2"/>
      <c r="S2334">
        <v>-2.04E-4</v>
      </c>
      <c r="T2334">
        <v>-7.8720200000000004E-3</v>
      </c>
      <c r="U2334" s="2"/>
      <c r="V2334">
        <f t="shared" si="243"/>
        <v>3.7127979999999998E-2</v>
      </c>
      <c r="W2334">
        <f t="shared" si="244"/>
        <v>2.9543217544247061E-2</v>
      </c>
      <c r="X2334" s="2">
        <f t="shared" si="245"/>
        <v>1.4771608772123532E-2</v>
      </c>
      <c r="Y2334" s="2">
        <f t="shared" si="246"/>
        <v>1.4771608772123527E-2</v>
      </c>
      <c r="Z2334">
        <f t="shared" si="247"/>
        <v>-7.5847624557529372E-3</v>
      </c>
      <c r="AA2334">
        <f t="shared" si="242"/>
        <v>5.7528621510199326E-5</v>
      </c>
    </row>
    <row r="2335" spans="17:27" x14ac:dyDescent="0.2">
      <c r="Q2335" s="2"/>
      <c r="S2335">
        <v>-2.03E-4</v>
      </c>
      <c r="T2335">
        <v>-7.4242900000000001E-3</v>
      </c>
      <c r="U2335" s="2"/>
      <c r="V2335">
        <f t="shared" si="243"/>
        <v>3.7575709999999998E-2</v>
      </c>
      <c r="W2335">
        <f t="shared" si="244"/>
        <v>2.9543217544247061E-2</v>
      </c>
      <c r="X2335" s="2">
        <f t="shared" si="245"/>
        <v>1.4771608772123532E-2</v>
      </c>
      <c r="Y2335" s="2">
        <f t="shared" si="246"/>
        <v>1.4771608772123527E-2</v>
      </c>
      <c r="Z2335">
        <f t="shared" si="247"/>
        <v>-8.0324924557529376E-3</v>
      </c>
      <c r="AA2335">
        <f t="shared" si="242"/>
        <v>6.4520935051727858E-5</v>
      </c>
    </row>
    <row r="2336" spans="17:27" x14ac:dyDescent="0.2">
      <c r="Q2336" s="2"/>
      <c r="S2336">
        <v>-2.02E-4</v>
      </c>
      <c r="T2336">
        <v>-7.3339700000000004E-3</v>
      </c>
      <c r="U2336" s="2"/>
      <c r="V2336">
        <f t="shared" si="243"/>
        <v>3.7666029999999996E-2</v>
      </c>
      <c r="W2336">
        <f t="shared" si="244"/>
        <v>2.9543217544247061E-2</v>
      </c>
      <c r="X2336" s="2">
        <f t="shared" si="245"/>
        <v>1.4771608772123532E-2</v>
      </c>
      <c r="Y2336" s="2">
        <f t="shared" si="246"/>
        <v>1.4771608772123527E-2</v>
      </c>
      <c r="Z2336">
        <f t="shared" si="247"/>
        <v>-8.1228124557529355E-3</v>
      </c>
      <c r="AA2336">
        <f t="shared" si="242"/>
        <v>6.5980082191335039E-5</v>
      </c>
    </row>
    <row r="2337" spans="17:27" x14ac:dyDescent="0.2">
      <c r="Q2337" s="2"/>
      <c r="S2337">
        <v>-2.0100000000000001E-4</v>
      </c>
      <c r="T2337">
        <v>-8.0771699999999998E-3</v>
      </c>
      <c r="U2337" s="2"/>
      <c r="V2337">
        <f t="shared" si="243"/>
        <v>3.6922829999999997E-2</v>
      </c>
      <c r="W2337">
        <f t="shared" si="244"/>
        <v>2.9543217544247061E-2</v>
      </c>
      <c r="X2337" s="2">
        <f t="shared" si="245"/>
        <v>1.4771608772123532E-2</v>
      </c>
      <c r="Y2337" s="2">
        <f t="shared" si="246"/>
        <v>1.4771608772123527E-2</v>
      </c>
      <c r="Z2337">
        <f t="shared" si="247"/>
        <v>-7.3796124557529361E-3</v>
      </c>
      <c r="AA2337">
        <f t="shared" si="242"/>
        <v>5.4458679997103879E-5</v>
      </c>
    </row>
    <row r="2338" spans="17:27" x14ac:dyDescent="0.2">
      <c r="Q2338" s="2"/>
      <c r="S2338">
        <v>-2.0000000000000001E-4</v>
      </c>
      <c r="T2338">
        <v>-8.8881199999999994E-3</v>
      </c>
      <c r="U2338" s="2"/>
      <c r="V2338">
        <f t="shared" si="243"/>
        <v>3.6111879999999999E-2</v>
      </c>
      <c r="W2338">
        <f t="shared" si="244"/>
        <v>2.9543217544247061E-2</v>
      </c>
      <c r="X2338" s="2">
        <f t="shared" si="245"/>
        <v>1.4771608772123532E-2</v>
      </c>
      <c r="Y2338" s="2">
        <f t="shared" si="246"/>
        <v>1.4771608772123527E-2</v>
      </c>
      <c r="Z2338">
        <f t="shared" si="247"/>
        <v>-6.5686624557529383E-3</v>
      </c>
      <c r="AA2338">
        <f t="shared" si="242"/>
        <v>4.3147326457618221E-5</v>
      </c>
    </row>
    <row r="2339" spans="17:27" x14ac:dyDescent="0.2">
      <c r="Q2339" s="2"/>
      <c r="S2339">
        <v>-1.9900000000000001E-4</v>
      </c>
      <c r="T2339">
        <v>-9.13133E-3</v>
      </c>
      <c r="U2339" s="2"/>
      <c r="V2339">
        <f t="shared" si="243"/>
        <v>3.5868669999999998E-2</v>
      </c>
      <c r="W2339">
        <f t="shared" si="244"/>
        <v>2.9543217544247061E-2</v>
      </c>
      <c r="X2339" s="2">
        <f t="shared" si="245"/>
        <v>1.4771608772123532E-2</v>
      </c>
      <c r="Y2339" s="2">
        <f t="shared" si="246"/>
        <v>1.4771608772123527E-2</v>
      </c>
      <c r="Z2339">
        <f t="shared" si="247"/>
        <v>-6.3254524557529376E-3</v>
      </c>
      <c r="AA2339">
        <f t="shared" si="242"/>
        <v>4.0011348769990868E-5</v>
      </c>
    </row>
    <row r="2340" spans="17:27" x14ac:dyDescent="0.2">
      <c r="Q2340" s="2"/>
      <c r="S2340">
        <v>-1.9799999999999999E-4</v>
      </c>
      <c r="T2340">
        <v>-9.4261599999999994E-3</v>
      </c>
      <c r="U2340" s="2"/>
      <c r="V2340">
        <f t="shared" si="243"/>
        <v>3.5573839999999995E-2</v>
      </c>
      <c r="W2340">
        <f t="shared" si="244"/>
        <v>2.9543217544247061E-2</v>
      </c>
      <c r="X2340" s="2">
        <f t="shared" si="245"/>
        <v>1.4771608772123532E-2</v>
      </c>
      <c r="Y2340" s="2">
        <f t="shared" si="246"/>
        <v>1.4771608772123527E-2</v>
      </c>
      <c r="Z2340">
        <f t="shared" si="247"/>
        <v>-6.0306224557529348E-3</v>
      </c>
      <c r="AA2340">
        <f t="shared" si="242"/>
        <v>3.6368407203831555E-5</v>
      </c>
    </row>
    <row r="2341" spans="17:27" x14ac:dyDescent="0.2">
      <c r="Q2341" s="2"/>
      <c r="S2341">
        <v>-1.9699999999999999E-4</v>
      </c>
      <c r="T2341">
        <v>-1.0415799999999999E-2</v>
      </c>
      <c r="U2341" s="2"/>
      <c r="V2341">
        <f t="shared" si="243"/>
        <v>3.4584199999999996E-2</v>
      </c>
      <c r="W2341">
        <f t="shared" si="244"/>
        <v>2.9543217544247061E-2</v>
      </c>
      <c r="X2341" s="2">
        <f t="shared" si="245"/>
        <v>1.4771608772123532E-2</v>
      </c>
      <c r="Y2341" s="2">
        <f t="shared" si="246"/>
        <v>1.4771608772123527E-2</v>
      </c>
      <c r="Z2341">
        <f t="shared" si="247"/>
        <v>-5.0409824557529348E-3</v>
      </c>
      <c r="AA2341">
        <f t="shared" ref="AA2341:AA2404" si="248">Z2341^2</f>
        <v>2.5411504119208889E-5</v>
      </c>
    </row>
    <row r="2342" spans="17:27" x14ac:dyDescent="0.2">
      <c r="Q2342" s="2"/>
      <c r="S2342">
        <v>-1.9599999999999999E-4</v>
      </c>
      <c r="T2342">
        <v>-1.15919E-2</v>
      </c>
      <c r="U2342" s="2"/>
      <c r="V2342">
        <f t="shared" ref="V2342:V2405" si="249">T2342+$V$35</f>
        <v>3.3408099999999996E-2</v>
      </c>
      <c r="W2342">
        <f t="shared" ref="W2342:W2405" si="250">X2342+Y2342</f>
        <v>2.9543217544247061E-2</v>
      </c>
      <c r="X2342" s="2">
        <f t="shared" ref="X2342:X2405" si="251">$T$6*EXP(-4*LN(2)*((U2342-$T$8)^2)/($T$7^2))+$T$9</f>
        <v>1.4771608772123532E-2</v>
      </c>
      <c r="Y2342" s="2">
        <f t="shared" ref="Y2342:Y2405" si="252">$U$6*EXP(-4*LN(2)*((U2342-$U$8)^2)/($U$7^2))+$U$9</f>
        <v>1.4771608772123527E-2</v>
      </c>
      <c r="Z2342">
        <f t="shared" ref="Z2342:Z2405" si="253">W2342-V2342</f>
        <v>-3.8648824557529354E-3</v>
      </c>
      <c r="AA2342">
        <f t="shared" si="248"/>
        <v>1.493731639678684E-5</v>
      </c>
    </row>
    <row r="2343" spans="17:27" x14ac:dyDescent="0.2">
      <c r="Q2343" s="2"/>
      <c r="S2343">
        <v>-1.95E-4</v>
      </c>
      <c r="T2343">
        <v>-1.1938300000000001E-2</v>
      </c>
      <c r="U2343" s="2"/>
      <c r="V2343">
        <f t="shared" si="249"/>
        <v>3.3061699999999999E-2</v>
      </c>
      <c r="W2343">
        <f t="shared" si="250"/>
        <v>2.9543217544247061E-2</v>
      </c>
      <c r="X2343" s="2">
        <f t="shared" si="251"/>
        <v>1.4771608772123532E-2</v>
      </c>
      <c r="Y2343" s="2">
        <f t="shared" si="252"/>
        <v>1.4771608772123527E-2</v>
      </c>
      <c r="Z2343">
        <f t="shared" si="253"/>
        <v>-3.5184824557529387E-3</v>
      </c>
      <c r="AA2343">
        <f t="shared" si="248"/>
        <v>1.237971879144123E-5</v>
      </c>
    </row>
    <row r="2344" spans="17:27" x14ac:dyDescent="0.2">
      <c r="Q2344" s="2"/>
      <c r="S2344">
        <v>-1.94E-4</v>
      </c>
      <c r="T2344">
        <v>-1.21274E-2</v>
      </c>
      <c r="U2344" s="2"/>
      <c r="V2344">
        <f t="shared" si="249"/>
        <v>3.2872600000000002E-2</v>
      </c>
      <c r="W2344">
        <f t="shared" si="250"/>
        <v>2.9543217544247061E-2</v>
      </c>
      <c r="X2344" s="2">
        <f t="shared" si="251"/>
        <v>1.4771608772123532E-2</v>
      </c>
      <c r="Y2344" s="2">
        <f t="shared" si="252"/>
        <v>1.4771608772123527E-2</v>
      </c>
      <c r="Z2344">
        <f t="shared" si="253"/>
        <v>-3.3293824557529411E-3</v>
      </c>
      <c r="AA2344">
        <f t="shared" si="248"/>
        <v>1.1084787536675485E-5</v>
      </c>
    </row>
    <row r="2345" spans="17:27" x14ac:dyDescent="0.2">
      <c r="Q2345" s="2"/>
      <c r="S2345">
        <v>-1.93E-4</v>
      </c>
      <c r="T2345">
        <v>-1.20906E-2</v>
      </c>
      <c r="U2345" s="2"/>
      <c r="V2345">
        <f t="shared" si="249"/>
        <v>3.2909399999999998E-2</v>
      </c>
      <c r="W2345">
        <f t="shared" si="250"/>
        <v>2.9543217544247061E-2</v>
      </c>
      <c r="X2345" s="2">
        <f t="shared" si="251"/>
        <v>1.4771608772123532E-2</v>
      </c>
      <c r="Y2345" s="2">
        <f t="shared" si="252"/>
        <v>1.4771608772123527E-2</v>
      </c>
      <c r="Z2345">
        <f t="shared" si="253"/>
        <v>-3.3661824557529377E-3</v>
      </c>
      <c r="AA2345">
        <f t="shared" si="248"/>
        <v>1.1331184325418878E-5</v>
      </c>
    </row>
    <row r="2346" spans="17:27" x14ac:dyDescent="0.2">
      <c r="Q2346" s="2"/>
      <c r="S2346">
        <v>-1.92E-4</v>
      </c>
      <c r="T2346">
        <v>-1.17248E-2</v>
      </c>
      <c r="U2346" s="2"/>
      <c r="V2346">
        <f t="shared" si="249"/>
        <v>3.3275199999999998E-2</v>
      </c>
      <c r="W2346">
        <f t="shared" si="250"/>
        <v>2.9543217544247061E-2</v>
      </c>
      <c r="X2346" s="2">
        <f t="shared" si="251"/>
        <v>1.4771608772123532E-2</v>
      </c>
      <c r="Y2346" s="2">
        <f t="shared" si="252"/>
        <v>1.4771608772123527E-2</v>
      </c>
      <c r="Z2346">
        <f t="shared" si="253"/>
        <v>-3.7319824557529371E-3</v>
      </c>
      <c r="AA2346">
        <f t="shared" si="248"/>
        <v>1.3927693050047724E-5</v>
      </c>
    </row>
    <row r="2347" spans="17:27" x14ac:dyDescent="0.2">
      <c r="Q2347" s="2"/>
      <c r="S2347">
        <v>-1.9100000000000001E-4</v>
      </c>
      <c r="T2347">
        <v>-1.1250599999999999E-2</v>
      </c>
      <c r="U2347" s="2"/>
      <c r="V2347">
        <f t="shared" si="249"/>
        <v>3.3749399999999999E-2</v>
      </c>
      <c r="W2347">
        <f t="shared" si="250"/>
        <v>2.9543217544247061E-2</v>
      </c>
      <c r="X2347" s="2">
        <f t="shared" si="251"/>
        <v>1.4771608772123532E-2</v>
      </c>
      <c r="Y2347" s="2">
        <f t="shared" si="252"/>
        <v>1.4771608772123527E-2</v>
      </c>
      <c r="Z2347">
        <f t="shared" si="253"/>
        <v>-4.2061824557529381E-3</v>
      </c>
      <c r="AA2347">
        <f t="shared" si="248"/>
        <v>1.7691970851083819E-5</v>
      </c>
    </row>
    <row r="2348" spans="17:27" x14ac:dyDescent="0.2">
      <c r="Q2348" s="2"/>
      <c r="S2348">
        <v>-1.9000000000000001E-4</v>
      </c>
      <c r="T2348">
        <v>-1.1173199999999999E-2</v>
      </c>
      <c r="U2348" s="2"/>
      <c r="V2348">
        <f t="shared" si="249"/>
        <v>3.3826799999999997E-2</v>
      </c>
      <c r="W2348">
        <f t="shared" si="250"/>
        <v>2.9543217544247061E-2</v>
      </c>
      <c r="X2348" s="2">
        <f t="shared" si="251"/>
        <v>1.4771608772123532E-2</v>
      </c>
      <c r="Y2348" s="2">
        <f t="shared" si="252"/>
        <v>1.4771608772123527E-2</v>
      </c>
      <c r="Z2348">
        <f t="shared" si="253"/>
        <v>-4.2835824557529364E-3</v>
      </c>
      <c r="AA2348">
        <f t="shared" si="248"/>
        <v>1.8349078655234357E-5</v>
      </c>
    </row>
    <row r="2349" spans="17:27" x14ac:dyDescent="0.2">
      <c r="Q2349" s="2"/>
      <c r="S2349">
        <v>-1.8900000000000001E-4</v>
      </c>
      <c r="T2349">
        <v>-1.0759700000000001E-2</v>
      </c>
      <c r="U2349" s="2"/>
      <c r="V2349">
        <f t="shared" si="249"/>
        <v>3.4240300000000001E-2</v>
      </c>
      <c r="W2349">
        <f t="shared" si="250"/>
        <v>2.9543217544247061E-2</v>
      </c>
      <c r="X2349" s="2">
        <f t="shared" si="251"/>
        <v>1.4771608772123532E-2</v>
      </c>
      <c r="Y2349" s="2">
        <f t="shared" si="252"/>
        <v>1.4771608772123527E-2</v>
      </c>
      <c r="Z2349">
        <f t="shared" si="253"/>
        <v>-4.6970824557529406E-3</v>
      </c>
      <c r="AA2349">
        <f t="shared" si="248"/>
        <v>2.2062583596142074E-5</v>
      </c>
    </row>
    <row r="2350" spans="17:27" x14ac:dyDescent="0.2">
      <c r="Q2350" s="2"/>
      <c r="S2350">
        <v>-1.8799999999999999E-4</v>
      </c>
      <c r="T2350">
        <v>-1.09126E-2</v>
      </c>
      <c r="U2350" s="2"/>
      <c r="V2350">
        <f t="shared" si="249"/>
        <v>3.4087399999999997E-2</v>
      </c>
      <c r="W2350">
        <f t="shared" si="250"/>
        <v>2.9543217544247061E-2</v>
      </c>
      <c r="X2350" s="2">
        <f t="shared" si="251"/>
        <v>1.4771608772123532E-2</v>
      </c>
      <c r="Y2350" s="2">
        <f t="shared" si="252"/>
        <v>1.4771608772123527E-2</v>
      </c>
      <c r="Z2350">
        <f t="shared" si="253"/>
        <v>-4.5441824557529362E-3</v>
      </c>
      <c r="AA2350">
        <f t="shared" si="248"/>
        <v>2.0649594191172785E-5</v>
      </c>
    </row>
    <row r="2351" spans="17:27" x14ac:dyDescent="0.2">
      <c r="Q2351" s="2"/>
      <c r="S2351">
        <v>-1.8699999999999999E-4</v>
      </c>
      <c r="T2351">
        <v>-1.19842E-2</v>
      </c>
      <c r="U2351" s="2"/>
      <c r="V2351">
        <f t="shared" si="249"/>
        <v>3.3015799999999998E-2</v>
      </c>
      <c r="W2351">
        <f t="shared" si="250"/>
        <v>2.9543217544247061E-2</v>
      </c>
      <c r="X2351" s="2">
        <f t="shared" si="251"/>
        <v>1.4771608772123532E-2</v>
      </c>
      <c r="Y2351" s="2">
        <f t="shared" si="252"/>
        <v>1.4771608772123527E-2</v>
      </c>
      <c r="Z2351">
        <f t="shared" si="253"/>
        <v>-3.4725824557529372E-3</v>
      </c>
      <c r="AA2351">
        <f t="shared" si="248"/>
        <v>1.20588289120031E-5</v>
      </c>
    </row>
    <row r="2352" spans="17:27" x14ac:dyDescent="0.2">
      <c r="Q2352" s="2"/>
      <c r="S2352">
        <v>-1.8599999999999999E-4</v>
      </c>
      <c r="T2352">
        <v>-1.26564E-2</v>
      </c>
      <c r="U2352" s="2"/>
      <c r="V2352">
        <f t="shared" si="249"/>
        <v>3.23436E-2</v>
      </c>
      <c r="W2352">
        <f t="shared" si="250"/>
        <v>2.9543217544247061E-2</v>
      </c>
      <c r="X2352" s="2">
        <f t="shared" si="251"/>
        <v>1.4771608772123532E-2</v>
      </c>
      <c r="Y2352" s="2">
        <f t="shared" si="252"/>
        <v>1.4771608772123527E-2</v>
      </c>
      <c r="Z2352">
        <f t="shared" si="253"/>
        <v>-2.8003824557529394E-3</v>
      </c>
      <c r="AA2352">
        <f t="shared" si="248"/>
        <v>7.8421418984888634E-6</v>
      </c>
    </row>
    <row r="2353" spans="17:27" x14ac:dyDescent="0.2">
      <c r="Q2353" s="2"/>
      <c r="S2353">
        <v>-1.85E-4</v>
      </c>
      <c r="T2353">
        <v>-1.27809E-2</v>
      </c>
      <c r="U2353" s="2"/>
      <c r="V2353">
        <f t="shared" si="249"/>
        <v>3.2219100000000001E-2</v>
      </c>
      <c r="W2353">
        <f t="shared" si="250"/>
        <v>2.9543217544247061E-2</v>
      </c>
      <c r="X2353" s="2">
        <f t="shared" si="251"/>
        <v>1.4771608772123532E-2</v>
      </c>
      <c r="Y2353" s="2">
        <f t="shared" si="252"/>
        <v>1.4771608772123527E-2</v>
      </c>
      <c r="Z2353">
        <f t="shared" si="253"/>
        <v>-2.6758824557529398E-3</v>
      </c>
      <c r="AA2353">
        <f t="shared" si="248"/>
        <v>7.1603469170063838E-6</v>
      </c>
    </row>
    <row r="2354" spans="17:27" x14ac:dyDescent="0.2">
      <c r="Q2354" s="2"/>
      <c r="S2354">
        <v>-1.84E-4</v>
      </c>
      <c r="T2354">
        <v>-1.2663499999999999E-2</v>
      </c>
      <c r="U2354" s="2"/>
      <c r="V2354">
        <f t="shared" si="249"/>
        <v>3.2336499999999997E-2</v>
      </c>
      <c r="W2354">
        <f t="shared" si="250"/>
        <v>2.9543217544247061E-2</v>
      </c>
      <c r="X2354" s="2">
        <f t="shared" si="251"/>
        <v>1.4771608772123532E-2</v>
      </c>
      <c r="Y2354" s="2">
        <f t="shared" si="252"/>
        <v>1.4771608772123527E-2</v>
      </c>
      <c r="Z2354">
        <f t="shared" si="253"/>
        <v>-2.7932824557529365E-3</v>
      </c>
      <c r="AA2354">
        <f t="shared" si="248"/>
        <v>7.802426877617155E-6</v>
      </c>
    </row>
    <row r="2355" spans="17:27" x14ac:dyDescent="0.2">
      <c r="Q2355" s="2"/>
      <c r="S2355">
        <v>-1.83E-4</v>
      </c>
      <c r="T2355">
        <v>-1.2886099999999999E-2</v>
      </c>
      <c r="U2355" s="2"/>
      <c r="V2355">
        <f t="shared" si="249"/>
        <v>3.2113900000000001E-2</v>
      </c>
      <c r="W2355">
        <f t="shared" si="250"/>
        <v>2.9543217544247061E-2</v>
      </c>
      <c r="X2355" s="2">
        <f t="shared" si="251"/>
        <v>1.4771608772123532E-2</v>
      </c>
      <c r="Y2355" s="2">
        <f t="shared" si="252"/>
        <v>1.4771608772123527E-2</v>
      </c>
      <c r="Z2355">
        <f t="shared" si="253"/>
        <v>-2.5706824557529401E-3</v>
      </c>
      <c r="AA2355">
        <f t="shared" si="248"/>
        <v>6.6084082883159667E-6</v>
      </c>
    </row>
    <row r="2356" spans="17:27" x14ac:dyDescent="0.2">
      <c r="Q2356" s="2"/>
      <c r="S2356">
        <v>-1.8200000000000001E-4</v>
      </c>
      <c r="T2356">
        <v>-1.34918E-2</v>
      </c>
      <c r="U2356" s="2"/>
      <c r="V2356">
        <f t="shared" si="249"/>
        <v>3.15082E-2</v>
      </c>
      <c r="W2356">
        <f t="shared" si="250"/>
        <v>2.9543217544247061E-2</v>
      </c>
      <c r="X2356" s="2">
        <f t="shared" si="251"/>
        <v>1.4771608772123532E-2</v>
      </c>
      <c r="Y2356" s="2">
        <f t="shared" si="252"/>
        <v>1.4771608772123527E-2</v>
      </c>
      <c r="Z2356">
        <f t="shared" si="253"/>
        <v>-1.9649824557529394E-3</v>
      </c>
      <c r="AA2356">
        <f t="shared" si="248"/>
        <v>3.8611560514168523E-6</v>
      </c>
    </row>
    <row r="2357" spans="17:27" x14ac:dyDescent="0.2">
      <c r="Q2357" s="2"/>
      <c r="S2357">
        <v>-1.8100000000000001E-4</v>
      </c>
      <c r="T2357">
        <v>-1.4108600000000001E-2</v>
      </c>
      <c r="U2357" s="2"/>
      <c r="V2357">
        <f t="shared" si="249"/>
        <v>3.0891399999999999E-2</v>
      </c>
      <c r="W2357">
        <f t="shared" si="250"/>
        <v>2.9543217544247061E-2</v>
      </c>
      <c r="X2357" s="2">
        <f t="shared" si="251"/>
        <v>1.4771608772123532E-2</v>
      </c>
      <c r="Y2357" s="2">
        <f t="shared" si="252"/>
        <v>1.4771608772123527E-2</v>
      </c>
      <c r="Z2357">
        <f t="shared" si="253"/>
        <v>-1.3481824557529387E-3</v>
      </c>
      <c r="AA2357">
        <f t="shared" si="248"/>
        <v>1.8175959340000246E-6</v>
      </c>
    </row>
    <row r="2358" spans="17:27" x14ac:dyDescent="0.2">
      <c r="Q2358" s="2"/>
      <c r="S2358">
        <v>-1.8000000000000001E-4</v>
      </c>
      <c r="T2358">
        <v>-1.40815E-2</v>
      </c>
      <c r="U2358" s="2"/>
      <c r="V2358">
        <f t="shared" si="249"/>
        <v>3.0918499999999998E-2</v>
      </c>
      <c r="W2358">
        <f t="shared" si="250"/>
        <v>2.9543217544247061E-2</v>
      </c>
      <c r="X2358" s="2">
        <f t="shared" si="251"/>
        <v>1.4771608772123532E-2</v>
      </c>
      <c r="Y2358" s="2">
        <f t="shared" si="252"/>
        <v>1.4771608772123527E-2</v>
      </c>
      <c r="Z2358">
        <f t="shared" si="253"/>
        <v>-1.3752824557529374E-3</v>
      </c>
      <c r="AA2358">
        <f t="shared" si="248"/>
        <v>1.8914018331018301E-6</v>
      </c>
    </row>
    <row r="2359" spans="17:27" x14ac:dyDescent="0.2">
      <c r="Q2359" s="2"/>
      <c r="S2359">
        <v>-1.7899999999999999E-4</v>
      </c>
      <c r="T2359">
        <v>-1.4200900000000001E-2</v>
      </c>
      <c r="U2359" s="2"/>
      <c r="V2359">
        <f t="shared" si="249"/>
        <v>3.0799099999999996E-2</v>
      </c>
      <c r="W2359">
        <f t="shared" si="250"/>
        <v>2.9543217544247061E-2</v>
      </c>
      <c r="X2359" s="2">
        <f t="shared" si="251"/>
        <v>1.4771608772123532E-2</v>
      </c>
      <c r="Y2359" s="2">
        <f t="shared" si="252"/>
        <v>1.4771608772123527E-2</v>
      </c>
      <c r="Z2359">
        <f t="shared" si="253"/>
        <v>-1.2558824557529352E-3</v>
      </c>
      <c r="AA2359">
        <f t="shared" si="248"/>
        <v>1.5772407426680232E-6</v>
      </c>
    </row>
    <row r="2360" spans="17:27" x14ac:dyDescent="0.2">
      <c r="Q2360" s="2"/>
      <c r="S2360">
        <v>-1.7799999999999999E-4</v>
      </c>
      <c r="T2360">
        <v>-1.47957E-2</v>
      </c>
      <c r="U2360" s="2"/>
      <c r="V2360">
        <f t="shared" si="249"/>
        <v>3.0204299999999996E-2</v>
      </c>
      <c r="W2360">
        <f t="shared" si="250"/>
        <v>2.9543217544247061E-2</v>
      </c>
      <c r="X2360" s="2">
        <f t="shared" si="251"/>
        <v>1.4771608772123532E-2</v>
      </c>
      <c r="Y2360" s="2">
        <f t="shared" si="252"/>
        <v>1.4771608772123527E-2</v>
      </c>
      <c r="Z2360">
        <f t="shared" si="253"/>
        <v>-6.6108245575293573E-4</v>
      </c>
      <c r="AA2360">
        <f t="shared" si="248"/>
        <v>4.370300133043322E-7</v>
      </c>
    </row>
    <row r="2361" spans="17:27" x14ac:dyDescent="0.2">
      <c r="Q2361" s="2"/>
      <c r="S2361">
        <v>-1.7699999999999999E-4</v>
      </c>
      <c r="T2361">
        <v>-1.51544E-2</v>
      </c>
      <c r="U2361" s="2"/>
      <c r="V2361">
        <f t="shared" si="249"/>
        <v>2.98456E-2</v>
      </c>
      <c r="W2361">
        <f t="shared" si="250"/>
        <v>2.9543217544247061E-2</v>
      </c>
      <c r="X2361" s="2">
        <f t="shared" si="251"/>
        <v>1.4771608772123532E-2</v>
      </c>
      <c r="Y2361" s="2">
        <f t="shared" si="252"/>
        <v>1.4771608772123527E-2</v>
      </c>
      <c r="Z2361">
        <f t="shared" si="253"/>
        <v>-3.0238245575293921E-4</v>
      </c>
      <c r="AA2361">
        <f t="shared" si="248"/>
        <v>9.1435149547178237E-8</v>
      </c>
    </row>
    <row r="2362" spans="17:27" x14ac:dyDescent="0.2">
      <c r="Q2362" s="2"/>
      <c r="S2362">
        <v>-1.76E-4</v>
      </c>
      <c r="T2362">
        <v>-1.52692E-2</v>
      </c>
      <c r="U2362" s="2"/>
      <c r="V2362">
        <f t="shared" si="249"/>
        <v>2.9730799999999998E-2</v>
      </c>
      <c r="W2362">
        <f t="shared" si="250"/>
        <v>2.9543217544247061E-2</v>
      </c>
      <c r="X2362" s="2">
        <f t="shared" si="251"/>
        <v>1.4771608772123532E-2</v>
      </c>
      <c r="Y2362" s="2">
        <f t="shared" si="252"/>
        <v>1.4771608772123527E-2</v>
      </c>
      <c r="Z2362">
        <f t="shared" si="253"/>
        <v>-1.875824557529375E-4</v>
      </c>
      <c r="AA2362">
        <f t="shared" si="248"/>
        <v>3.5187177706302754E-8</v>
      </c>
    </row>
    <row r="2363" spans="17:27" x14ac:dyDescent="0.2">
      <c r="Q2363" s="2"/>
      <c r="S2363">
        <v>-1.75E-4</v>
      </c>
      <c r="T2363">
        <v>-1.4937000000000001E-2</v>
      </c>
      <c r="U2363" s="2"/>
      <c r="V2363">
        <f t="shared" si="249"/>
        <v>3.0062999999999999E-2</v>
      </c>
      <c r="W2363">
        <f t="shared" si="250"/>
        <v>2.9543217544247061E-2</v>
      </c>
      <c r="X2363" s="2">
        <f t="shared" si="251"/>
        <v>1.4771608772123532E-2</v>
      </c>
      <c r="Y2363" s="2">
        <f t="shared" si="252"/>
        <v>1.4771608772123527E-2</v>
      </c>
      <c r="Z2363">
        <f t="shared" si="253"/>
        <v>-5.1978245575293874E-4</v>
      </c>
      <c r="AA2363">
        <f t="shared" si="248"/>
        <v>2.7017380130855575E-7</v>
      </c>
    </row>
    <row r="2364" spans="17:27" x14ac:dyDescent="0.2">
      <c r="Q2364" s="2"/>
      <c r="S2364">
        <v>-1.74E-4</v>
      </c>
      <c r="T2364">
        <v>-1.5413100000000001E-2</v>
      </c>
      <c r="U2364" s="2"/>
      <c r="V2364">
        <f t="shared" si="249"/>
        <v>2.9586899999999999E-2</v>
      </c>
      <c r="W2364">
        <f t="shared" si="250"/>
        <v>2.9543217544247061E-2</v>
      </c>
      <c r="X2364" s="2">
        <f t="shared" si="251"/>
        <v>1.4771608772123532E-2</v>
      </c>
      <c r="Y2364" s="2">
        <f t="shared" si="252"/>
        <v>1.4771608772123527E-2</v>
      </c>
      <c r="Z2364">
        <f t="shared" si="253"/>
        <v>-4.3682455752938609E-5</v>
      </c>
      <c r="AA2364">
        <f t="shared" si="248"/>
        <v>1.9081569406074394E-9</v>
      </c>
    </row>
    <row r="2365" spans="17:27" x14ac:dyDescent="0.2">
      <c r="Q2365" s="2"/>
      <c r="S2365">
        <v>-1.73E-4</v>
      </c>
      <c r="T2365">
        <v>-1.5407300000000001E-2</v>
      </c>
      <c r="U2365" s="2"/>
      <c r="V2365">
        <f t="shared" si="249"/>
        <v>2.95927E-2</v>
      </c>
      <c r="W2365">
        <f t="shared" si="250"/>
        <v>2.9543217544247061E-2</v>
      </c>
      <c r="X2365" s="2">
        <f t="shared" si="251"/>
        <v>1.4771608772123532E-2</v>
      </c>
      <c r="Y2365" s="2">
        <f t="shared" si="252"/>
        <v>1.4771608772123527E-2</v>
      </c>
      <c r="Z2365">
        <f t="shared" si="253"/>
        <v>-4.9482455752938859E-5</v>
      </c>
      <c r="AA2365">
        <f t="shared" si="248"/>
        <v>2.448513427341552E-9</v>
      </c>
    </row>
    <row r="2366" spans="17:27" x14ac:dyDescent="0.2">
      <c r="Q2366" s="2"/>
      <c r="S2366">
        <v>-1.7200000000000001E-4</v>
      </c>
      <c r="T2366">
        <v>-1.53137E-2</v>
      </c>
      <c r="U2366" s="2"/>
      <c r="V2366">
        <f t="shared" si="249"/>
        <v>2.9686299999999999E-2</v>
      </c>
      <c r="W2366">
        <f t="shared" si="250"/>
        <v>2.9543217544247061E-2</v>
      </c>
      <c r="X2366" s="2">
        <f t="shared" si="251"/>
        <v>1.4771608772123532E-2</v>
      </c>
      <c r="Y2366" s="2">
        <f t="shared" si="252"/>
        <v>1.4771608772123527E-2</v>
      </c>
      <c r="Z2366">
        <f t="shared" si="253"/>
        <v>-1.430824557529381E-4</v>
      </c>
      <c r="AA2366">
        <f t="shared" si="248"/>
        <v>2.0472589144291489E-8</v>
      </c>
    </row>
    <row r="2367" spans="17:27" x14ac:dyDescent="0.2">
      <c r="Q2367" s="2"/>
      <c r="S2367">
        <v>-1.7100000000000001E-4</v>
      </c>
      <c r="T2367">
        <v>-1.50376E-2</v>
      </c>
      <c r="U2367" s="2"/>
      <c r="V2367">
        <f t="shared" si="249"/>
        <v>2.99624E-2</v>
      </c>
      <c r="W2367">
        <f t="shared" si="250"/>
        <v>2.9543217544247061E-2</v>
      </c>
      <c r="X2367" s="2">
        <f t="shared" si="251"/>
        <v>1.4771608772123532E-2</v>
      </c>
      <c r="Y2367" s="2">
        <f t="shared" si="252"/>
        <v>1.4771608772123527E-2</v>
      </c>
      <c r="Z2367">
        <f t="shared" si="253"/>
        <v>-4.1918245575293944E-4</v>
      </c>
      <c r="AA2367">
        <f t="shared" si="248"/>
        <v>1.7571393121106504E-7</v>
      </c>
    </row>
    <row r="2368" spans="17:27" x14ac:dyDescent="0.2">
      <c r="Q2368" s="2"/>
      <c r="S2368">
        <v>-1.7000000000000001E-4</v>
      </c>
      <c r="T2368">
        <v>-1.51524E-2</v>
      </c>
      <c r="U2368" s="2"/>
      <c r="V2368">
        <f t="shared" si="249"/>
        <v>2.9847599999999998E-2</v>
      </c>
      <c r="W2368">
        <f t="shared" si="250"/>
        <v>2.9543217544247061E-2</v>
      </c>
      <c r="X2368" s="2">
        <f t="shared" si="251"/>
        <v>1.4771608772123532E-2</v>
      </c>
      <c r="Y2368" s="2">
        <f t="shared" si="252"/>
        <v>1.4771608772123527E-2</v>
      </c>
      <c r="Z2368">
        <f t="shared" si="253"/>
        <v>-3.0438245575293774E-4</v>
      </c>
      <c r="AA2368">
        <f t="shared" si="248"/>
        <v>9.2648679370189104E-8</v>
      </c>
    </row>
    <row r="2369" spans="17:27" x14ac:dyDescent="0.2">
      <c r="Q2369" s="2"/>
      <c r="S2369">
        <v>-1.6899999999999999E-4</v>
      </c>
      <c r="T2369">
        <v>-1.57705E-2</v>
      </c>
      <c r="U2369" s="2"/>
      <c r="V2369">
        <f t="shared" si="249"/>
        <v>2.9229499999999999E-2</v>
      </c>
      <c r="W2369">
        <f t="shared" si="250"/>
        <v>2.9543217544247061E-2</v>
      </c>
      <c r="X2369" s="2">
        <f t="shared" si="251"/>
        <v>1.4771608772123532E-2</v>
      </c>
      <c r="Y2369" s="2">
        <f t="shared" si="252"/>
        <v>1.4771608772123527E-2</v>
      </c>
      <c r="Z2369">
        <f t="shared" si="253"/>
        <v>3.1371754424706216E-4</v>
      </c>
      <c r="AA2369">
        <f t="shared" si="248"/>
        <v>9.8418697568407404E-8</v>
      </c>
    </row>
    <row r="2370" spans="17:27" x14ac:dyDescent="0.2">
      <c r="Q2370" s="2"/>
      <c r="S2370">
        <v>-1.6799999999999999E-4</v>
      </c>
      <c r="T2370">
        <v>-1.6278899999999999E-2</v>
      </c>
      <c r="U2370" s="2"/>
      <c r="V2370">
        <f t="shared" si="249"/>
        <v>2.8721099999999999E-2</v>
      </c>
      <c r="W2370">
        <f t="shared" si="250"/>
        <v>2.9543217544247061E-2</v>
      </c>
      <c r="X2370" s="2">
        <f t="shared" si="251"/>
        <v>1.4771608772123532E-2</v>
      </c>
      <c r="Y2370" s="2">
        <f t="shared" si="252"/>
        <v>1.4771608772123527E-2</v>
      </c>
      <c r="Z2370">
        <f t="shared" si="253"/>
        <v>8.2211754424706129E-4</v>
      </c>
      <c r="AA2370">
        <f t="shared" si="248"/>
        <v>6.758772565588188E-7</v>
      </c>
    </row>
    <row r="2371" spans="17:27" x14ac:dyDescent="0.2">
      <c r="Q2371" s="2"/>
      <c r="S2371">
        <v>-1.6699999999999999E-4</v>
      </c>
      <c r="T2371">
        <v>-1.6413000000000001E-2</v>
      </c>
      <c r="U2371" s="2"/>
      <c r="V2371">
        <f t="shared" si="249"/>
        <v>2.8586999999999998E-2</v>
      </c>
      <c r="W2371">
        <f t="shared" si="250"/>
        <v>2.9543217544247061E-2</v>
      </c>
      <c r="X2371" s="2">
        <f t="shared" si="251"/>
        <v>1.4771608772123532E-2</v>
      </c>
      <c r="Y2371" s="2">
        <f t="shared" si="252"/>
        <v>1.4771608772123527E-2</v>
      </c>
      <c r="Z2371">
        <f t="shared" si="253"/>
        <v>9.5621754424706287E-4</v>
      </c>
      <c r="AA2371">
        <f t="shared" si="248"/>
        <v>9.1435199192588367E-7</v>
      </c>
    </row>
    <row r="2372" spans="17:27" x14ac:dyDescent="0.2">
      <c r="Q2372" s="2"/>
      <c r="S2372">
        <v>-1.66E-4</v>
      </c>
      <c r="T2372">
        <v>-1.64434E-2</v>
      </c>
      <c r="U2372" s="2"/>
      <c r="V2372">
        <f t="shared" si="249"/>
        <v>2.8556599999999998E-2</v>
      </c>
      <c r="W2372">
        <f t="shared" si="250"/>
        <v>2.9543217544247061E-2</v>
      </c>
      <c r="X2372" s="2">
        <f t="shared" si="251"/>
        <v>1.4771608772123532E-2</v>
      </c>
      <c r="Y2372" s="2">
        <f t="shared" si="252"/>
        <v>1.4771608772123527E-2</v>
      </c>
      <c r="Z2372">
        <f t="shared" si="253"/>
        <v>9.8661754424706274E-4</v>
      </c>
      <c r="AA2372">
        <f t="shared" si="248"/>
        <v>9.7341417861610471E-7</v>
      </c>
    </row>
    <row r="2373" spans="17:27" x14ac:dyDescent="0.2">
      <c r="Q2373" s="2"/>
      <c r="S2373">
        <v>-1.65E-4</v>
      </c>
      <c r="T2373">
        <v>-1.6033100000000002E-2</v>
      </c>
      <c r="U2373" s="2"/>
      <c r="V2373">
        <f t="shared" si="249"/>
        <v>2.8966899999999997E-2</v>
      </c>
      <c r="W2373">
        <f t="shared" si="250"/>
        <v>2.9543217544247061E-2</v>
      </c>
      <c r="X2373" s="2">
        <f t="shared" si="251"/>
        <v>1.4771608772123532E-2</v>
      </c>
      <c r="Y2373" s="2">
        <f t="shared" si="252"/>
        <v>1.4771608772123527E-2</v>
      </c>
      <c r="Z2373">
        <f t="shared" si="253"/>
        <v>5.7631754424706388E-4</v>
      </c>
      <c r="AA2373">
        <f t="shared" si="248"/>
        <v>3.3214191180696644E-7</v>
      </c>
    </row>
    <row r="2374" spans="17:27" x14ac:dyDescent="0.2">
      <c r="Q2374" s="2"/>
      <c r="S2374">
        <v>-1.64E-4</v>
      </c>
      <c r="T2374">
        <v>-1.62963E-2</v>
      </c>
      <c r="U2374" s="2"/>
      <c r="V2374">
        <f t="shared" si="249"/>
        <v>2.8703699999999999E-2</v>
      </c>
      <c r="W2374">
        <f t="shared" si="250"/>
        <v>2.9543217544247061E-2</v>
      </c>
      <c r="X2374" s="2">
        <f t="shared" si="251"/>
        <v>1.4771608772123532E-2</v>
      </c>
      <c r="Y2374" s="2">
        <f t="shared" si="252"/>
        <v>1.4771608772123527E-2</v>
      </c>
      <c r="Z2374">
        <f t="shared" si="253"/>
        <v>8.3951754424706204E-4</v>
      </c>
      <c r="AA2374">
        <f t="shared" si="248"/>
        <v>7.0478970709861777E-7</v>
      </c>
    </row>
    <row r="2375" spans="17:27" x14ac:dyDescent="0.2">
      <c r="Q2375" s="2"/>
      <c r="S2375">
        <v>-1.63E-4</v>
      </c>
      <c r="T2375">
        <v>-1.68021E-2</v>
      </c>
      <c r="U2375" s="2"/>
      <c r="V2375">
        <f t="shared" si="249"/>
        <v>2.8197899999999998E-2</v>
      </c>
      <c r="W2375">
        <f t="shared" si="250"/>
        <v>2.9543217544247061E-2</v>
      </c>
      <c r="X2375" s="2">
        <f t="shared" si="251"/>
        <v>1.4771608772123532E-2</v>
      </c>
      <c r="Y2375" s="2">
        <f t="shared" si="252"/>
        <v>1.4771608772123527E-2</v>
      </c>
      <c r="Z2375">
        <f t="shared" si="253"/>
        <v>1.3453175442470627E-3</v>
      </c>
      <c r="AA2375">
        <f t="shared" si="248"/>
        <v>1.8098792948589476E-6</v>
      </c>
    </row>
    <row r="2376" spans="17:27" x14ac:dyDescent="0.2">
      <c r="Q2376" s="2"/>
      <c r="S2376">
        <v>-1.6200000000000001E-4</v>
      </c>
      <c r="T2376">
        <v>-1.7784000000000001E-2</v>
      </c>
      <c r="U2376" s="2"/>
      <c r="V2376">
        <f t="shared" si="249"/>
        <v>2.7215999999999997E-2</v>
      </c>
      <c r="W2376">
        <f t="shared" si="250"/>
        <v>2.9543217544247061E-2</v>
      </c>
      <c r="X2376" s="2">
        <f t="shared" si="251"/>
        <v>1.4771608772123532E-2</v>
      </c>
      <c r="Y2376" s="2">
        <f t="shared" si="252"/>
        <v>1.4771608772123527E-2</v>
      </c>
      <c r="Z2376">
        <f t="shared" si="253"/>
        <v>2.3272175442470636E-3</v>
      </c>
      <c r="AA2376">
        <f t="shared" si="248"/>
        <v>5.415941498251333E-6</v>
      </c>
    </row>
    <row r="2377" spans="17:27" x14ac:dyDescent="0.2">
      <c r="Q2377" s="2"/>
      <c r="S2377">
        <v>-1.6100000000000001E-4</v>
      </c>
      <c r="T2377">
        <v>-1.83175E-2</v>
      </c>
      <c r="U2377" s="2"/>
      <c r="V2377">
        <f t="shared" si="249"/>
        <v>2.6682499999999998E-2</v>
      </c>
      <c r="W2377">
        <f t="shared" si="250"/>
        <v>2.9543217544247061E-2</v>
      </c>
      <c r="X2377" s="2">
        <f t="shared" si="251"/>
        <v>1.4771608772123532E-2</v>
      </c>
      <c r="Y2377" s="2">
        <f t="shared" si="252"/>
        <v>1.4771608772123527E-2</v>
      </c>
      <c r="Z2377">
        <f t="shared" si="253"/>
        <v>2.8607175442470628E-3</v>
      </c>
      <c r="AA2377">
        <f t="shared" si="248"/>
        <v>8.1837048679629452E-6</v>
      </c>
    </row>
    <row r="2378" spans="17:27" x14ac:dyDescent="0.2">
      <c r="Q2378" s="2"/>
      <c r="S2378">
        <v>-1.6000000000000001E-4</v>
      </c>
      <c r="T2378">
        <v>-1.8651000000000001E-2</v>
      </c>
      <c r="U2378" s="2"/>
      <c r="V2378">
        <f t="shared" si="249"/>
        <v>2.6348999999999997E-2</v>
      </c>
      <c r="W2378">
        <f t="shared" si="250"/>
        <v>2.9543217544247061E-2</v>
      </c>
      <c r="X2378" s="2">
        <f t="shared" si="251"/>
        <v>1.4771608772123532E-2</v>
      </c>
      <c r="Y2378" s="2">
        <f t="shared" si="252"/>
        <v>1.4771608772123527E-2</v>
      </c>
      <c r="Z2378">
        <f t="shared" si="253"/>
        <v>3.1942175442470633E-3</v>
      </c>
      <c r="AA2378">
        <f t="shared" si="248"/>
        <v>1.0203025719975739E-5</v>
      </c>
    </row>
    <row r="2379" spans="17:27" x14ac:dyDescent="0.2">
      <c r="Q2379" s="2"/>
      <c r="S2379">
        <v>-1.5899999999999999E-4</v>
      </c>
      <c r="T2379">
        <v>-1.8900699999999999E-2</v>
      </c>
      <c r="U2379" s="2"/>
      <c r="V2379">
        <f t="shared" si="249"/>
        <v>2.6099299999999999E-2</v>
      </c>
      <c r="W2379">
        <f t="shared" si="250"/>
        <v>2.9543217544247061E-2</v>
      </c>
      <c r="X2379" s="2">
        <f t="shared" si="251"/>
        <v>1.4771608772123532E-2</v>
      </c>
      <c r="Y2379" s="2">
        <f t="shared" si="252"/>
        <v>1.4771608772123527E-2</v>
      </c>
      <c r="Z2379">
        <f t="shared" si="253"/>
        <v>3.4439175442470618E-3</v>
      </c>
      <c r="AA2379">
        <f t="shared" si="248"/>
        <v>1.1860568051572713E-5</v>
      </c>
    </row>
    <row r="2380" spans="17:27" x14ac:dyDescent="0.2">
      <c r="Q2380" s="2"/>
      <c r="S2380">
        <v>-1.5799999999999999E-4</v>
      </c>
      <c r="T2380">
        <v>-1.8983300000000002E-2</v>
      </c>
      <c r="U2380" s="2"/>
      <c r="V2380">
        <f t="shared" si="249"/>
        <v>2.6016699999999997E-2</v>
      </c>
      <c r="W2380">
        <f t="shared" si="250"/>
        <v>2.9543217544247061E-2</v>
      </c>
      <c r="X2380" s="2">
        <f t="shared" si="251"/>
        <v>1.4771608772123532E-2</v>
      </c>
      <c r="Y2380" s="2">
        <f t="shared" si="252"/>
        <v>1.4771608772123527E-2</v>
      </c>
      <c r="Z2380">
        <f t="shared" si="253"/>
        <v>3.5265175442470639E-3</v>
      </c>
      <c r="AA2380">
        <f t="shared" si="248"/>
        <v>1.2436325989882343E-5</v>
      </c>
    </row>
    <row r="2381" spans="17:27" x14ac:dyDescent="0.2">
      <c r="Q2381" s="2"/>
      <c r="S2381">
        <v>-1.5699999999999999E-4</v>
      </c>
      <c r="T2381">
        <v>-1.8975599999999999E-2</v>
      </c>
      <c r="U2381" s="2"/>
      <c r="V2381">
        <f t="shared" si="249"/>
        <v>2.60244E-2</v>
      </c>
      <c r="W2381">
        <f t="shared" si="250"/>
        <v>2.9543217544247061E-2</v>
      </c>
      <c r="X2381" s="2">
        <f t="shared" si="251"/>
        <v>1.4771608772123532E-2</v>
      </c>
      <c r="Y2381" s="2">
        <f t="shared" si="252"/>
        <v>1.4771608772123527E-2</v>
      </c>
      <c r="Z2381">
        <f t="shared" si="253"/>
        <v>3.5188175442470611E-3</v>
      </c>
      <c r="AA2381">
        <f t="shared" si="248"/>
        <v>1.2382076909700918E-5</v>
      </c>
    </row>
    <row r="2382" spans="17:27" x14ac:dyDescent="0.2">
      <c r="Q2382" s="2"/>
      <c r="S2382">
        <v>-1.56E-4</v>
      </c>
      <c r="T2382">
        <v>-1.8774900000000001E-2</v>
      </c>
      <c r="U2382" s="2"/>
      <c r="V2382">
        <f t="shared" si="249"/>
        <v>2.6225099999999998E-2</v>
      </c>
      <c r="W2382">
        <f t="shared" si="250"/>
        <v>2.9543217544247061E-2</v>
      </c>
      <c r="X2382" s="2">
        <f t="shared" si="251"/>
        <v>1.4771608772123532E-2</v>
      </c>
      <c r="Y2382" s="2">
        <f t="shared" si="252"/>
        <v>1.4771608772123527E-2</v>
      </c>
      <c r="Z2382">
        <f t="shared" si="253"/>
        <v>3.318117544247063E-3</v>
      </c>
      <c r="AA2382">
        <f t="shared" si="248"/>
        <v>1.1009904037440159E-5</v>
      </c>
    </row>
    <row r="2383" spans="17:27" x14ac:dyDescent="0.2">
      <c r="Q2383" s="2"/>
      <c r="S2383">
        <v>-1.55E-4</v>
      </c>
      <c r="T2383">
        <v>-1.83614E-2</v>
      </c>
      <c r="U2383" s="2"/>
      <c r="V2383">
        <f t="shared" si="249"/>
        <v>2.6638599999999998E-2</v>
      </c>
      <c r="W2383">
        <f t="shared" si="250"/>
        <v>2.9543217544247061E-2</v>
      </c>
      <c r="X2383" s="2">
        <f t="shared" si="251"/>
        <v>1.4771608772123532E-2</v>
      </c>
      <c r="Y2383" s="2">
        <f t="shared" si="252"/>
        <v>1.4771608772123527E-2</v>
      </c>
      <c r="Z2383">
        <f t="shared" si="253"/>
        <v>2.9046175442470623E-3</v>
      </c>
      <c r="AA2383">
        <f t="shared" si="248"/>
        <v>8.4368030783478356E-6</v>
      </c>
    </row>
    <row r="2384" spans="17:27" x14ac:dyDescent="0.2">
      <c r="Q2384" s="2"/>
      <c r="S2384">
        <v>-1.54E-4</v>
      </c>
      <c r="T2384">
        <v>-1.8097499999999999E-2</v>
      </c>
      <c r="U2384" s="2"/>
      <c r="V2384">
        <f t="shared" si="249"/>
        <v>2.6902499999999999E-2</v>
      </c>
      <c r="W2384">
        <f t="shared" si="250"/>
        <v>2.9543217544247061E-2</v>
      </c>
      <c r="X2384" s="2">
        <f t="shared" si="251"/>
        <v>1.4771608772123532E-2</v>
      </c>
      <c r="Y2384" s="2">
        <f t="shared" si="252"/>
        <v>1.4771608772123527E-2</v>
      </c>
      <c r="Z2384">
        <f t="shared" si="253"/>
        <v>2.6407175442470614E-3</v>
      </c>
      <c r="AA2384">
        <f t="shared" si="248"/>
        <v>6.9733891484942302E-6</v>
      </c>
    </row>
    <row r="2385" spans="17:27" x14ac:dyDescent="0.2">
      <c r="Q2385" s="2"/>
      <c r="S2385">
        <v>-1.5300000000000001E-4</v>
      </c>
      <c r="T2385">
        <v>-1.83188E-2</v>
      </c>
      <c r="U2385" s="2"/>
      <c r="V2385">
        <f t="shared" si="249"/>
        <v>2.6681199999999999E-2</v>
      </c>
      <c r="W2385">
        <f t="shared" si="250"/>
        <v>2.9543217544247061E-2</v>
      </c>
      <c r="X2385" s="2">
        <f t="shared" si="251"/>
        <v>1.4771608772123532E-2</v>
      </c>
      <c r="Y2385" s="2">
        <f t="shared" si="252"/>
        <v>1.4771608772123527E-2</v>
      </c>
      <c r="Z2385">
        <f t="shared" si="253"/>
        <v>2.862017544247062E-3</v>
      </c>
      <c r="AA2385">
        <f t="shared" si="248"/>
        <v>8.1911444235779841E-6</v>
      </c>
    </row>
    <row r="2386" spans="17:27" x14ac:dyDescent="0.2">
      <c r="Q2386" s="2"/>
      <c r="S2386">
        <v>-1.5200000000000001E-4</v>
      </c>
      <c r="T2386">
        <v>-1.8369799999999999E-2</v>
      </c>
      <c r="U2386" s="2"/>
      <c r="V2386">
        <f t="shared" si="249"/>
        <v>2.66302E-2</v>
      </c>
      <c r="W2386">
        <f t="shared" si="250"/>
        <v>2.9543217544247061E-2</v>
      </c>
      <c r="X2386" s="2">
        <f t="shared" si="251"/>
        <v>1.4771608772123532E-2</v>
      </c>
      <c r="Y2386" s="2">
        <f t="shared" si="252"/>
        <v>1.4771608772123527E-2</v>
      </c>
      <c r="Z2386">
        <f t="shared" si="253"/>
        <v>2.913017544247061E-3</v>
      </c>
      <c r="AA2386">
        <f t="shared" si="248"/>
        <v>8.4856712130911784E-6</v>
      </c>
    </row>
    <row r="2387" spans="17:27" x14ac:dyDescent="0.2">
      <c r="Q2387" s="2"/>
      <c r="S2387">
        <v>-1.5100000000000001E-4</v>
      </c>
      <c r="T2387">
        <v>-1.8613600000000001E-2</v>
      </c>
      <c r="U2387" s="2"/>
      <c r="V2387">
        <f t="shared" si="249"/>
        <v>2.6386399999999997E-2</v>
      </c>
      <c r="W2387">
        <f t="shared" si="250"/>
        <v>2.9543217544247061E-2</v>
      </c>
      <c r="X2387" s="2">
        <f t="shared" si="251"/>
        <v>1.4771608772123532E-2</v>
      </c>
      <c r="Y2387" s="2">
        <f t="shared" si="252"/>
        <v>1.4771608772123527E-2</v>
      </c>
      <c r="Z2387">
        <f t="shared" si="253"/>
        <v>3.1568175442470633E-3</v>
      </c>
      <c r="AA2387">
        <f t="shared" si="248"/>
        <v>9.9654970076660597E-6</v>
      </c>
    </row>
    <row r="2388" spans="17:27" x14ac:dyDescent="0.2">
      <c r="Q2388" s="2"/>
      <c r="S2388">
        <v>-1.4999999999999999E-4</v>
      </c>
      <c r="T2388">
        <v>-1.8663300000000001E-2</v>
      </c>
      <c r="U2388" s="2"/>
      <c r="V2388">
        <f t="shared" si="249"/>
        <v>2.6336699999999998E-2</v>
      </c>
      <c r="W2388">
        <f t="shared" si="250"/>
        <v>2.9543217544247061E-2</v>
      </c>
      <c r="X2388" s="2">
        <f t="shared" si="251"/>
        <v>1.4771608772123532E-2</v>
      </c>
      <c r="Y2388" s="2">
        <f t="shared" si="252"/>
        <v>1.4771608772123527E-2</v>
      </c>
      <c r="Z2388">
        <f t="shared" si="253"/>
        <v>3.2065175442470631E-3</v>
      </c>
      <c r="AA2388">
        <f t="shared" si="248"/>
        <v>1.0281754761564216E-5</v>
      </c>
    </row>
    <row r="2389" spans="17:27" x14ac:dyDescent="0.2">
      <c r="Q2389" s="2"/>
      <c r="S2389">
        <v>-1.4899999999999999E-4</v>
      </c>
      <c r="T2389">
        <v>-1.8799400000000001E-2</v>
      </c>
      <c r="U2389" s="2"/>
      <c r="V2389">
        <f t="shared" si="249"/>
        <v>2.6200599999999998E-2</v>
      </c>
      <c r="W2389">
        <f t="shared" si="250"/>
        <v>2.9543217544247061E-2</v>
      </c>
      <c r="X2389" s="2">
        <f t="shared" si="251"/>
        <v>1.4771608772123532E-2</v>
      </c>
      <c r="Y2389" s="2">
        <f t="shared" si="252"/>
        <v>1.4771608772123527E-2</v>
      </c>
      <c r="Z2389">
        <f t="shared" si="253"/>
        <v>3.3426175442470632E-3</v>
      </c>
      <c r="AA2389">
        <f t="shared" si="248"/>
        <v>1.1173092047108267E-5</v>
      </c>
    </row>
    <row r="2390" spans="17:27" x14ac:dyDescent="0.2">
      <c r="Q2390" s="2"/>
      <c r="S2390">
        <v>-1.4799999999999999E-4</v>
      </c>
      <c r="T2390">
        <v>-1.89485E-2</v>
      </c>
      <c r="U2390" s="2"/>
      <c r="V2390">
        <f t="shared" si="249"/>
        <v>2.6051499999999998E-2</v>
      </c>
      <c r="W2390">
        <f t="shared" si="250"/>
        <v>2.9543217544247061E-2</v>
      </c>
      <c r="X2390" s="2">
        <f t="shared" si="251"/>
        <v>1.4771608772123532E-2</v>
      </c>
      <c r="Y2390" s="2">
        <f t="shared" si="252"/>
        <v>1.4771608772123527E-2</v>
      </c>
      <c r="Z2390">
        <f t="shared" si="253"/>
        <v>3.4917175442470624E-3</v>
      </c>
      <c r="AA2390">
        <f t="shared" si="248"/>
        <v>1.2192091408802737E-5</v>
      </c>
    </row>
    <row r="2391" spans="17:27" x14ac:dyDescent="0.2">
      <c r="Q2391" s="2"/>
      <c r="S2391">
        <v>-1.47E-4</v>
      </c>
      <c r="T2391">
        <v>-1.9006499999999999E-2</v>
      </c>
      <c r="U2391" s="2"/>
      <c r="V2391">
        <f t="shared" si="249"/>
        <v>2.5993499999999999E-2</v>
      </c>
      <c r="W2391">
        <f t="shared" si="250"/>
        <v>2.9543217544247061E-2</v>
      </c>
      <c r="X2391" s="2">
        <f t="shared" si="251"/>
        <v>1.4771608772123532E-2</v>
      </c>
      <c r="Y2391" s="2">
        <f t="shared" si="252"/>
        <v>1.4771608772123527E-2</v>
      </c>
      <c r="Z2391">
        <f t="shared" si="253"/>
        <v>3.5497175442470615E-3</v>
      </c>
      <c r="AA2391">
        <f t="shared" si="248"/>
        <v>1.260049464393539E-5</v>
      </c>
    </row>
    <row r="2392" spans="17:27" x14ac:dyDescent="0.2">
      <c r="Q2392" s="2"/>
      <c r="S2392">
        <v>-1.46E-4</v>
      </c>
      <c r="T2392">
        <v>-1.8518099999999999E-2</v>
      </c>
      <c r="U2392" s="2"/>
      <c r="V2392">
        <f t="shared" si="249"/>
        <v>2.6481899999999999E-2</v>
      </c>
      <c r="W2392">
        <f t="shared" si="250"/>
        <v>2.9543217544247061E-2</v>
      </c>
      <c r="X2392" s="2">
        <f t="shared" si="251"/>
        <v>1.4771608772123532E-2</v>
      </c>
      <c r="Y2392" s="2">
        <f t="shared" si="252"/>
        <v>1.4771608772123527E-2</v>
      </c>
      <c r="Z2392">
        <f t="shared" si="253"/>
        <v>3.0613175442470615E-3</v>
      </c>
      <c r="AA2392">
        <f t="shared" si="248"/>
        <v>9.3716651067148601E-6</v>
      </c>
    </row>
    <row r="2393" spans="17:27" x14ac:dyDescent="0.2">
      <c r="Q2393" s="2"/>
      <c r="S2393">
        <v>-1.45E-4</v>
      </c>
      <c r="T2393">
        <v>-1.83007E-2</v>
      </c>
      <c r="U2393" s="2"/>
      <c r="V2393">
        <f t="shared" si="249"/>
        <v>2.6699299999999999E-2</v>
      </c>
      <c r="W2393">
        <f t="shared" si="250"/>
        <v>2.9543217544247061E-2</v>
      </c>
      <c r="X2393" s="2">
        <f t="shared" si="251"/>
        <v>1.4771608772123532E-2</v>
      </c>
      <c r="Y2393" s="2">
        <f t="shared" si="252"/>
        <v>1.4771608772123527E-2</v>
      </c>
      <c r="Z2393">
        <f t="shared" si="253"/>
        <v>2.843917544247062E-3</v>
      </c>
      <c r="AA2393">
        <f t="shared" si="248"/>
        <v>8.0878669984762392E-6</v>
      </c>
    </row>
    <row r="2394" spans="17:27" x14ac:dyDescent="0.2">
      <c r="Q2394" s="2"/>
      <c r="S2394">
        <v>-1.44E-4</v>
      </c>
      <c r="T2394">
        <v>-1.8934300000000001E-2</v>
      </c>
      <c r="U2394" s="2"/>
      <c r="V2394">
        <f t="shared" si="249"/>
        <v>2.6065699999999997E-2</v>
      </c>
      <c r="W2394">
        <f t="shared" si="250"/>
        <v>2.9543217544247061E-2</v>
      </c>
      <c r="X2394" s="2">
        <f t="shared" si="251"/>
        <v>1.4771608772123532E-2</v>
      </c>
      <c r="Y2394" s="2">
        <f t="shared" si="252"/>
        <v>1.4771608772123527E-2</v>
      </c>
      <c r="Z2394">
        <f t="shared" si="253"/>
        <v>3.4775175442470635E-3</v>
      </c>
      <c r="AA2394">
        <f t="shared" si="248"/>
        <v>1.2093128270546128E-5</v>
      </c>
    </row>
    <row r="2395" spans="17:27" x14ac:dyDescent="0.2">
      <c r="Q2395" s="2"/>
      <c r="S2395">
        <v>-1.4300000000000001E-4</v>
      </c>
      <c r="T2395">
        <v>-1.9730399999999999E-2</v>
      </c>
      <c r="U2395" s="2"/>
      <c r="V2395">
        <f t="shared" si="249"/>
        <v>2.52696E-2</v>
      </c>
      <c r="W2395">
        <f t="shared" si="250"/>
        <v>2.9543217544247061E-2</v>
      </c>
      <c r="X2395" s="2">
        <f t="shared" si="251"/>
        <v>1.4771608772123532E-2</v>
      </c>
      <c r="Y2395" s="2">
        <f t="shared" si="252"/>
        <v>1.4771608772123527E-2</v>
      </c>
      <c r="Z2395">
        <f t="shared" si="253"/>
        <v>4.273617544247061E-3</v>
      </c>
      <c r="AA2395">
        <f t="shared" si="248"/>
        <v>1.8263806914496282E-5</v>
      </c>
    </row>
    <row r="2396" spans="17:27" x14ac:dyDescent="0.2">
      <c r="Q2396" s="2"/>
      <c r="S2396">
        <v>-1.4200000000000001E-4</v>
      </c>
      <c r="T2396">
        <v>-2.0091000000000001E-2</v>
      </c>
      <c r="U2396" s="2"/>
      <c r="V2396">
        <f t="shared" si="249"/>
        <v>2.4908999999999997E-2</v>
      </c>
      <c r="W2396">
        <f t="shared" si="250"/>
        <v>2.9543217544247061E-2</v>
      </c>
      <c r="X2396" s="2">
        <f t="shared" si="251"/>
        <v>1.4771608772123532E-2</v>
      </c>
      <c r="Y2396" s="2">
        <f t="shared" si="252"/>
        <v>1.4771608772123527E-2</v>
      </c>
      <c r="Z2396">
        <f t="shared" si="253"/>
        <v>4.6342175442470636E-3</v>
      </c>
      <c r="AA2396">
        <f t="shared" si="248"/>
        <v>2.1475972247407284E-5</v>
      </c>
    </row>
    <row r="2397" spans="17:27" x14ac:dyDescent="0.2">
      <c r="Q2397" s="2"/>
      <c r="S2397">
        <v>-1.4100000000000001E-4</v>
      </c>
      <c r="T2397">
        <v>-1.96613E-2</v>
      </c>
      <c r="U2397" s="2"/>
      <c r="V2397">
        <f t="shared" si="249"/>
        <v>2.5338699999999999E-2</v>
      </c>
      <c r="W2397">
        <f t="shared" si="250"/>
        <v>2.9543217544247061E-2</v>
      </c>
      <c r="X2397" s="2">
        <f t="shared" si="251"/>
        <v>1.4771608772123532E-2</v>
      </c>
      <c r="Y2397" s="2">
        <f t="shared" si="252"/>
        <v>1.4771608772123527E-2</v>
      </c>
      <c r="Z2397">
        <f t="shared" si="253"/>
        <v>4.204517544247062E-3</v>
      </c>
      <c r="AA2397">
        <f t="shared" si="248"/>
        <v>1.7677967779881346E-5</v>
      </c>
    </row>
    <row r="2398" spans="17:27" x14ac:dyDescent="0.2">
      <c r="Q2398" s="2"/>
      <c r="S2398">
        <v>-1.3999999999999999E-4</v>
      </c>
      <c r="T2398">
        <v>-1.9540100000000001E-2</v>
      </c>
      <c r="U2398" s="2"/>
      <c r="V2398">
        <f t="shared" si="249"/>
        <v>2.5459899999999997E-2</v>
      </c>
      <c r="W2398">
        <f t="shared" si="250"/>
        <v>2.9543217544247061E-2</v>
      </c>
      <c r="X2398" s="2">
        <f t="shared" si="251"/>
        <v>1.4771608772123532E-2</v>
      </c>
      <c r="Y2398" s="2">
        <f t="shared" si="252"/>
        <v>1.4771608772123527E-2</v>
      </c>
      <c r="Z2398">
        <f t="shared" si="253"/>
        <v>4.0833175442470636E-3</v>
      </c>
      <c r="AA2398">
        <f t="shared" si="248"/>
        <v>1.667348216715587E-5</v>
      </c>
    </row>
    <row r="2399" spans="17:27" x14ac:dyDescent="0.2">
      <c r="Q2399" s="2"/>
      <c r="S2399">
        <v>-1.3899999999999999E-4</v>
      </c>
      <c r="T2399">
        <v>-1.9890999999999999E-2</v>
      </c>
      <c r="U2399" s="2"/>
      <c r="V2399">
        <f t="shared" si="249"/>
        <v>2.5108999999999999E-2</v>
      </c>
      <c r="W2399">
        <f t="shared" si="250"/>
        <v>2.9543217544247061E-2</v>
      </c>
      <c r="X2399" s="2">
        <f t="shared" si="251"/>
        <v>1.4771608772123532E-2</v>
      </c>
      <c r="Y2399" s="2">
        <f t="shared" si="252"/>
        <v>1.4771608772123527E-2</v>
      </c>
      <c r="Z2399">
        <f t="shared" si="253"/>
        <v>4.4342175442470613E-3</v>
      </c>
      <c r="AA2399">
        <f t="shared" si="248"/>
        <v>1.9662285229708439E-5</v>
      </c>
    </row>
    <row r="2400" spans="17:27" x14ac:dyDescent="0.2">
      <c r="Q2400" s="2"/>
      <c r="S2400">
        <v>-1.3799999999999999E-4</v>
      </c>
      <c r="T2400">
        <v>-2.0152300000000001E-2</v>
      </c>
      <c r="U2400" s="2"/>
      <c r="V2400">
        <f t="shared" si="249"/>
        <v>2.4847699999999997E-2</v>
      </c>
      <c r="W2400">
        <f t="shared" si="250"/>
        <v>2.9543217544247061E-2</v>
      </c>
      <c r="X2400" s="2">
        <f t="shared" si="251"/>
        <v>1.4771608772123532E-2</v>
      </c>
      <c r="Y2400" s="2">
        <f t="shared" si="252"/>
        <v>1.4771608772123527E-2</v>
      </c>
      <c r="Z2400">
        <f t="shared" si="253"/>
        <v>4.6955175442470638E-3</v>
      </c>
      <c r="AA2400">
        <f t="shared" si="248"/>
        <v>2.2047885008331977E-5</v>
      </c>
    </row>
    <row r="2401" spans="17:27" x14ac:dyDescent="0.2">
      <c r="Q2401" s="2"/>
      <c r="S2401">
        <v>-1.37E-4</v>
      </c>
      <c r="T2401">
        <v>-1.9791E-2</v>
      </c>
      <c r="U2401" s="2"/>
      <c r="V2401">
        <f t="shared" si="249"/>
        <v>2.5208999999999999E-2</v>
      </c>
      <c r="W2401">
        <f t="shared" si="250"/>
        <v>2.9543217544247061E-2</v>
      </c>
      <c r="X2401" s="2">
        <f t="shared" si="251"/>
        <v>1.4771608772123532E-2</v>
      </c>
      <c r="Y2401" s="2">
        <f t="shared" si="252"/>
        <v>1.4771608772123527E-2</v>
      </c>
      <c r="Z2401">
        <f t="shared" si="253"/>
        <v>4.3342175442470619E-3</v>
      </c>
      <c r="AA2401">
        <f t="shared" si="248"/>
        <v>1.8785441720859031E-5</v>
      </c>
    </row>
    <row r="2402" spans="17:27" x14ac:dyDescent="0.2">
      <c r="Q2402" s="2"/>
      <c r="S2402">
        <v>-1.36E-4</v>
      </c>
      <c r="T2402">
        <v>-1.9417500000000001E-2</v>
      </c>
      <c r="U2402" s="2"/>
      <c r="V2402">
        <f t="shared" si="249"/>
        <v>2.5582499999999998E-2</v>
      </c>
      <c r="W2402">
        <f t="shared" si="250"/>
        <v>2.9543217544247061E-2</v>
      </c>
      <c r="X2402" s="2">
        <f t="shared" si="251"/>
        <v>1.4771608772123532E-2</v>
      </c>
      <c r="Y2402" s="2">
        <f t="shared" si="252"/>
        <v>1.4771608772123527E-2</v>
      </c>
      <c r="Z2402">
        <f t="shared" si="253"/>
        <v>3.9607175442470631E-3</v>
      </c>
      <c r="AA2402">
        <f t="shared" si="248"/>
        <v>1.5687283465306486E-5</v>
      </c>
    </row>
    <row r="2403" spans="17:27" x14ac:dyDescent="0.2">
      <c r="Q2403" s="2"/>
      <c r="S2403">
        <v>-1.35E-4</v>
      </c>
      <c r="T2403">
        <v>-1.9198799999999999E-2</v>
      </c>
      <c r="U2403" s="2"/>
      <c r="V2403">
        <f t="shared" si="249"/>
        <v>2.58012E-2</v>
      </c>
      <c r="W2403">
        <f t="shared" si="250"/>
        <v>2.9543217544247061E-2</v>
      </c>
      <c r="X2403" s="2">
        <f t="shared" si="251"/>
        <v>1.4771608772123532E-2</v>
      </c>
      <c r="Y2403" s="2">
        <f t="shared" si="252"/>
        <v>1.4771608772123527E-2</v>
      </c>
      <c r="Z2403">
        <f t="shared" si="253"/>
        <v>3.7420175442470609E-3</v>
      </c>
      <c r="AA2403">
        <f t="shared" si="248"/>
        <v>1.4002695301452804E-5</v>
      </c>
    </row>
    <row r="2404" spans="17:27" x14ac:dyDescent="0.2">
      <c r="Q2404" s="2"/>
      <c r="S2404">
        <v>-1.34E-4</v>
      </c>
      <c r="T2404">
        <v>-1.93213E-2</v>
      </c>
      <c r="U2404" s="2"/>
      <c r="V2404">
        <f t="shared" si="249"/>
        <v>2.5678699999999999E-2</v>
      </c>
      <c r="W2404">
        <f t="shared" si="250"/>
        <v>2.9543217544247061E-2</v>
      </c>
      <c r="X2404" s="2">
        <f t="shared" si="251"/>
        <v>1.4771608772123532E-2</v>
      </c>
      <c r="Y2404" s="2">
        <f t="shared" si="252"/>
        <v>1.4771608772123527E-2</v>
      </c>
      <c r="Z2404">
        <f t="shared" si="253"/>
        <v>3.864517544247062E-3</v>
      </c>
      <c r="AA2404">
        <f t="shared" si="248"/>
        <v>1.4934495849793342E-5</v>
      </c>
    </row>
    <row r="2405" spans="17:27" x14ac:dyDescent="0.2">
      <c r="Q2405" s="2"/>
      <c r="S2405">
        <v>-1.3300000000000001E-4</v>
      </c>
      <c r="T2405">
        <v>-1.9366499999999998E-2</v>
      </c>
      <c r="U2405" s="2"/>
      <c r="V2405">
        <f t="shared" si="249"/>
        <v>2.56335E-2</v>
      </c>
      <c r="W2405">
        <f t="shared" si="250"/>
        <v>2.9543217544247061E-2</v>
      </c>
      <c r="X2405" s="2">
        <f t="shared" si="251"/>
        <v>1.4771608772123532E-2</v>
      </c>
      <c r="Y2405" s="2">
        <f t="shared" si="252"/>
        <v>1.4771608772123527E-2</v>
      </c>
      <c r="Z2405">
        <f t="shared" si="253"/>
        <v>3.9097175442470607E-3</v>
      </c>
      <c r="AA2405">
        <f t="shared" ref="AA2405:AA2468" si="254">Z2405^2</f>
        <v>1.5285891275793268E-5</v>
      </c>
    </row>
    <row r="2406" spans="17:27" x14ac:dyDescent="0.2">
      <c r="Q2406" s="2"/>
      <c r="S2406">
        <v>-1.3200000000000001E-4</v>
      </c>
      <c r="T2406">
        <v>-1.95671E-2</v>
      </c>
      <c r="U2406" s="2"/>
      <c r="V2406">
        <f t="shared" ref="V2406:V2469" si="255">T2406+$V$35</f>
        <v>2.5432899999999998E-2</v>
      </c>
      <c r="W2406">
        <f t="shared" ref="W2406:W2469" si="256">X2406+Y2406</f>
        <v>2.9543217544247061E-2</v>
      </c>
      <c r="X2406" s="2">
        <f t="shared" ref="X2406:X2469" si="257">$T$6*EXP(-4*LN(2)*((U2406-$T$8)^2)/($T$7^2))+$T$9</f>
        <v>1.4771608772123532E-2</v>
      </c>
      <c r="Y2406" s="2">
        <f t="shared" ref="Y2406:Y2469" si="258">$U$6*EXP(-4*LN(2)*((U2406-$U$8)^2)/($U$7^2))+$U$9</f>
        <v>1.4771608772123527E-2</v>
      </c>
      <c r="Z2406">
        <f t="shared" ref="Z2406:Z2469" si="259">W2406-V2406</f>
        <v>4.1103175442470628E-3</v>
      </c>
      <c r="AA2406">
        <f t="shared" si="254"/>
        <v>1.6894710314545204E-5</v>
      </c>
    </row>
    <row r="2407" spans="17:27" x14ac:dyDescent="0.2">
      <c r="Q2407" s="2"/>
      <c r="S2407">
        <v>-1.3100000000000001E-4</v>
      </c>
      <c r="T2407">
        <v>-1.9285199999999999E-2</v>
      </c>
      <c r="U2407" s="2"/>
      <c r="V2407">
        <f t="shared" si="255"/>
        <v>2.5714799999999999E-2</v>
      </c>
      <c r="W2407">
        <f t="shared" si="256"/>
        <v>2.9543217544247061E-2</v>
      </c>
      <c r="X2407" s="2">
        <f t="shared" si="257"/>
        <v>1.4771608772123532E-2</v>
      </c>
      <c r="Y2407" s="2">
        <f t="shared" si="258"/>
        <v>1.4771608772123527E-2</v>
      </c>
      <c r="Z2407">
        <f t="shared" si="259"/>
        <v>3.8284175442470612E-3</v>
      </c>
      <c r="AA2407">
        <f t="shared" si="254"/>
        <v>1.4656780893098699E-5</v>
      </c>
    </row>
    <row r="2408" spans="17:27" x14ac:dyDescent="0.2">
      <c r="Q2408" s="2"/>
      <c r="S2408">
        <v>-1.2999999999999999E-4</v>
      </c>
      <c r="T2408">
        <v>-1.9365899999999998E-2</v>
      </c>
      <c r="U2408" s="2"/>
      <c r="V2408">
        <f t="shared" si="255"/>
        <v>2.56341E-2</v>
      </c>
      <c r="W2408">
        <f t="shared" si="256"/>
        <v>2.9543217544247061E-2</v>
      </c>
      <c r="X2408" s="2">
        <f t="shared" si="257"/>
        <v>1.4771608772123532E-2</v>
      </c>
      <c r="Y2408" s="2">
        <f t="shared" si="258"/>
        <v>1.4771608772123527E-2</v>
      </c>
      <c r="Z2408">
        <f t="shared" si="259"/>
        <v>3.9091175442470608E-3</v>
      </c>
      <c r="AA2408">
        <f t="shared" si="254"/>
        <v>1.5281199974740172E-5</v>
      </c>
    </row>
    <row r="2409" spans="17:27" x14ac:dyDescent="0.2">
      <c r="Q2409" s="2"/>
      <c r="S2409">
        <v>-1.2899999999999999E-4</v>
      </c>
      <c r="T2409">
        <v>-2.00742E-2</v>
      </c>
      <c r="U2409" s="2"/>
      <c r="V2409">
        <f t="shared" si="255"/>
        <v>2.4925799999999998E-2</v>
      </c>
      <c r="W2409">
        <f t="shared" si="256"/>
        <v>2.9543217544247061E-2</v>
      </c>
      <c r="X2409" s="2">
        <f t="shared" si="257"/>
        <v>1.4771608772123532E-2</v>
      </c>
      <c r="Y2409" s="2">
        <f t="shared" si="258"/>
        <v>1.4771608772123527E-2</v>
      </c>
      <c r="Z2409">
        <f t="shared" si="259"/>
        <v>4.6174175442470627E-3</v>
      </c>
      <c r="AA2409">
        <f t="shared" si="254"/>
        <v>2.1320544777920575E-5</v>
      </c>
    </row>
    <row r="2410" spans="17:27" x14ac:dyDescent="0.2">
      <c r="Q2410" s="2"/>
      <c r="S2410">
        <v>-1.2799999999999999E-4</v>
      </c>
      <c r="T2410">
        <v>-2.03349E-2</v>
      </c>
      <c r="U2410" s="2"/>
      <c r="V2410">
        <f t="shared" si="255"/>
        <v>2.4665099999999999E-2</v>
      </c>
      <c r="W2410">
        <f t="shared" si="256"/>
        <v>2.9543217544247061E-2</v>
      </c>
      <c r="X2410" s="2">
        <f t="shared" si="257"/>
        <v>1.4771608772123532E-2</v>
      </c>
      <c r="Y2410" s="2">
        <f t="shared" si="258"/>
        <v>1.4771608772123527E-2</v>
      </c>
      <c r="Z2410">
        <f t="shared" si="259"/>
        <v>4.8781175442470619E-3</v>
      </c>
      <c r="AA2410">
        <f t="shared" si="254"/>
        <v>2.3796030775490985E-5</v>
      </c>
    </row>
    <row r="2411" spans="17:27" x14ac:dyDescent="0.2">
      <c r="Q2411" s="2"/>
      <c r="S2411">
        <v>-1.27E-4</v>
      </c>
      <c r="T2411">
        <v>-2.0434899999999999E-2</v>
      </c>
      <c r="U2411" s="2"/>
      <c r="V2411">
        <f t="shared" si="255"/>
        <v>2.4565099999999999E-2</v>
      </c>
      <c r="W2411">
        <f t="shared" si="256"/>
        <v>2.9543217544247061E-2</v>
      </c>
      <c r="X2411" s="2">
        <f t="shared" si="257"/>
        <v>1.4771608772123532E-2</v>
      </c>
      <c r="Y2411" s="2">
        <f t="shared" si="258"/>
        <v>1.4771608772123527E-2</v>
      </c>
      <c r="Z2411">
        <f t="shared" si="259"/>
        <v>4.9781175442470613E-3</v>
      </c>
      <c r="AA2411">
        <f t="shared" si="254"/>
        <v>2.4781654284340393E-5</v>
      </c>
    </row>
    <row r="2412" spans="17:27" x14ac:dyDescent="0.2">
      <c r="Q2412" s="2"/>
      <c r="S2412">
        <v>-1.26E-4</v>
      </c>
      <c r="T2412">
        <v>-2.0230999999999999E-2</v>
      </c>
      <c r="U2412" s="2"/>
      <c r="V2412">
        <f t="shared" si="255"/>
        <v>2.4768999999999999E-2</v>
      </c>
      <c r="W2412">
        <f t="shared" si="256"/>
        <v>2.9543217544247061E-2</v>
      </c>
      <c r="X2412" s="2">
        <f t="shared" si="257"/>
        <v>1.4771608772123532E-2</v>
      </c>
      <c r="Y2412" s="2">
        <f t="shared" si="258"/>
        <v>1.4771608772123527E-2</v>
      </c>
      <c r="Z2412">
        <f t="shared" si="259"/>
        <v>4.7742175442470614E-3</v>
      </c>
      <c r="AA2412">
        <f t="shared" si="254"/>
        <v>2.279315315979644E-5</v>
      </c>
    </row>
    <row r="2413" spans="17:27" x14ac:dyDescent="0.2">
      <c r="Q2413" s="2"/>
      <c r="S2413">
        <v>-1.25E-4</v>
      </c>
      <c r="T2413">
        <v>-2.0380700000000002E-2</v>
      </c>
      <c r="U2413" s="2"/>
      <c r="V2413">
        <f t="shared" si="255"/>
        <v>2.4619299999999997E-2</v>
      </c>
      <c r="W2413">
        <f t="shared" si="256"/>
        <v>2.9543217544247061E-2</v>
      </c>
      <c r="X2413" s="2">
        <f t="shared" si="257"/>
        <v>1.4771608772123532E-2</v>
      </c>
      <c r="Y2413" s="2">
        <f t="shared" si="258"/>
        <v>1.4771608772123527E-2</v>
      </c>
      <c r="Z2413">
        <f t="shared" si="259"/>
        <v>4.923917544247064E-3</v>
      </c>
      <c r="AA2413">
        <f t="shared" si="254"/>
        <v>2.4244963982544037E-5</v>
      </c>
    </row>
    <row r="2414" spans="17:27" x14ac:dyDescent="0.2">
      <c r="Q2414" s="2"/>
      <c r="S2414">
        <v>-1.2400000000000001E-4</v>
      </c>
      <c r="T2414">
        <v>-2.0640700000000001E-2</v>
      </c>
      <c r="U2414" s="2"/>
      <c r="V2414">
        <f t="shared" si="255"/>
        <v>2.4359299999999997E-2</v>
      </c>
      <c r="W2414">
        <f t="shared" si="256"/>
        <v>2.9543217544247061E-2</v>
      </c>
      <c r="X2414" s="2">
        <f t="shared" si="257"/>
        <v>1.4771608772123532E-2</v>
      </c>
      <c r="Y2414" s="2">
        <f t="shared" si="258"/>
        <v>1.4771608772123527E-2</v>
      </c>
      <c r="Z2414">
        <f t="shared" si="259"/>
        <v>5.1839175442470638E-3</v>
      </c>
      <c r="AA2414">
        <f t="shared" si="254"/>
        <v>2.6873001105552507E-5</v>
      </c>
    </row>
    <row r="2415" spans="17:27" x14ac:dyDescent="0.2">
      <c r="Q2415" s="2"/>
      <c r="S2415">
        <v>-1.2300000000000001E-4</v>
      </c>
      <c r="T2415">
        <v>-2.08284E-2</v>
      </c>
      <c r="U2415" s="2"/>
      <c r="V2415">
        <f t="shared" si="255"/>
        <v>2.4171599999999998E-2</v>
      </c>
      <c r="W2415">
        <f t="shared" si="256"/>
        <v>2.9543217544247061E-2</v>
      </c>
      <c r="X2415" s="2">
        <f t="shared" si="257"/>
        <v>1.4771608772123532E-2</v>
      </c>
      <c r="Y2415" s="2">
        <f t="shared" si="258"/>
        <v>1.4771608772123527E-2</v>
      </c>
      <c r="Z2415">
        <f t="shared" si="259"/>
        <v>5.3716175442470628E-3</v>
      </c>
      <c r="AA2415">
        <f t="shared" si="254"/>
        <v>2.8854275041662844E-5</v>
      </c>
    </row>
    <row r="2416" spans="17:27" x14ac:dyDescent="0.2">
      <c r="Q2416" s="2"/>
      <c r="S2416">
        <v>-1.22E-4</v>
      </c>
      <c r="T2416">
        <v>-2.0679400000000001E-2</v>
      </c>
      <c r="U2416" s="2"/>
      <c r="V2416">
        <f t="shared" si="255"/>
        <v>2.4320599999999998E-2</v>
      </c>
      <c r="W2416">
        <f t="shared" si="256"/>
        <v>2.9543217544247061E-2</v>
      </c>
      <c r="X2416" s="2">
        <f t="shared" si="257"/>
        <v>1.4771608772123532E-2</v>
      </c>
      <c r="Y2416" s="2">
        <f t="shared" si="258"/>
        <v>1.4771608772123527E-2</v>
      </c>
      <c r="Z2416">
        <f t="shared" si="259"/>
        <v>5.2226175442470629E-3</v>
      </c>
      <c r="AA2416">
        <f t="shared" si="254"/>
        <v>2.7275734013477223E-5</v>
      </c>
    </row>
    <row r="2417" spans="17:27" x14ac:dyDescent="0.2">
      <c r="Q2417" s="2"/>
      <c r="S2417">
        <v>-1.21E-4</v>
      </c>
      <c r="T2417">
        <v>-2.0293599999999998E-2</v>
      </c>
      <c r="U2417" s="2"/>
      <c r="V2417">
        <f t="shared" si="255"/>
        <v>2.47064E-2</v>
      </c>
      <c r="W2417">
        <f t="shared" si="256"/>
        <v>2.9543217544247061E-2</v>
      </c>
      <c r="X2417" s="2">
        <f t="shared" si="257"/>
        <v>1.4771608772123532E-2</v>
      </c>
      <c r="Y2417" s="2">
        <f t="shared" si="258"/>
        <v>1.4771608772123527E-2</v>
      </c>
      <c r="Z2417">
        <f t="shared" si="259"/>
        <v>4.8368175442470608E-3</v>
      </c>
      <c r="AA2417">
        <f t="shared" si="254"/>
        <v>2.3394803956336169E-5</v>
      </c>
    </row>
    <row r="2418" spans="17:27" x14ac:dyDescent="0.2">
      <c r="Q2418" s="2"/>
      <c r="S2418">
        <v>-1.2E-4</v>
      </c>
      <c r="T2418">
        <v>-2.0200699999999999E-2</v>
      </c>
      <c r="U2418" s="2"/>
      <c r="V2418">
        <f t="shared" si="255"/>
        <v>2.47993E-2</v>
      </c>
      <c r="W2418">
        <f t="shared" si="256"/>
        <v>2.9543217544247061E-2</v>
      </c>
      <c r="X2418" s="2">
        <f t="shared" si="257"/>
        <v>1.4771608772123532E-2</v>
      </c>
      <c r="Y2418" s="2">
        <f t="shared" si="258"/>
        <v>1.4771608772123527E-2</v>
      </c>
      <c r="Z2418">
        <f t="shared" si="259"/>
        <v>4.7439175442470609E-3</v>
      </c>
      <c r="AA2418">
        <f t="shared" si="254"/>
        <v>2.2504753666615065E-5</v>
      </c>
    </row>
    <row r="2419" spans="17:27" x14ac:dyDescent="0.2">
      <c r="Q2419" s="2"/>
      <c r="S2419">
        <v>-1.1900000000000001E-4</v>
      </c>
      <c r="T2419">
        <v>-2.0589099999999999E-2</v>
      </c>
      <c r="U2419" s="2"/>
      <c r="V2419">
        <f t="shared" si="255"/>
        <v>2.4410899999999999E-2</v>
      </c>
      <c r="W2419">
        <f t="shared" si="256"/>
        <v>2.9543217544247061E-2</v>
      </c>
      <c r="X2419" s="2">
        <f t="shared" si="257"/>
        <v>1.4771608772123532E-2</v>
      </c>
      <c r="Y2419" s="2">
        <f t="shared" si="258"/>
        <v>1.4771608772123527E-2</v>
      </c>
      <c r="Z2419">
        <f t="shared" si="259"/>
        <v>5.1323175442470614E-3</v>
      </c>
      <c r="AA2419">
        <f t="shared" si="254"/>
        <v>2.6340683374986189E-5</v>
      </c>
    </row>
    <row r="2420" spans="17:27" x14ac:dyDescent="0.2">
      <c r="Q2420" s="2"/>
      <c r="S2420">
        <v>-1.18E-4</v>
      </c>
      <c r="T2420">
        <v>-2.04149E-2</v>
      </c>
      <c r="U2420" s="2"/>
      <c r="V2420">
        <f t="shared" si="255"/>
        <v>2.4585099999999999E-2</v>
      </c>
      <c r="W2420">
        <f t="shared" si="256"/>
        <v>2.9543217544247061E-2</v>
      </c>
      <c r="X2420" s="2">
        <f t="shared" si="257"/>
        <v>1.4771608772123532E-2</v>
      </c>
      <c r="Y2420" s="2">
        <f t="shared" si="258"/>
        <v>1.4771608772123527E-2</v>
      </c>
      <c r="Z2420">
        <f t="shared" si="259"/>
        <v>4.9581175442470621E-3</v>
      </c>
      <c r="AA2420">
        <f t="shared" si="254"/>
        <v>2.4582929582570519E-5</v>
      </c>
    </row>
    <row r="2421" spans="17:27" x14ac:dyDescent="0.2">
      <c r="Q2421" s="2"/>
      <c r="S2421">
        <v>-1.17E-4</v>
      </c>
      <c r="T2421">
        <v>-2.0312899999999998E-2</v>
      </c>
      <c r="U2421" s="2"/>
      <c r="V2421">
        <f t="shared" si="255"/>
        <v>2.46871E-2</v>
      </c>
      <c r="W2421">
        <f t="shared" si="256"/>
        <v>2.9543217544247061E-2</v>
      </c>
      <c r="X2421" s="2">
        <f t="shared" si="257"/>
        <v>1.4771608772123532E-2</v>
      </c>
      <c r="Y2421" s="2">
        <f t="shared" si="258"/>
        <v>1.4771608772123527E-2</v>
      </c>
      <c r="Z2421">
        <f t="shared" si="259"/>
        <v>4.8561175442470607E-3</v>
      </c>
      <c r="AA2421">
        <f t="shared" si="254"/>
        <v>2.3581877603544103E-5</v>
      </c>
    </row>
    <row r="2422" spans="17:27" x14ac:dyDescent="0.2">
      <c r="Q2422" s="2"/>
      <c r="S2422">
        <v>-1.16E-4</v>
      </c>
      <c r="T2422">
        <v>-1.9854900000000002E-2</v>
      </c>
      <c r="U2422" s="2"/>
      <c r="V2422">
        <f t="shared" si="255"/>
        <v>2.5145099999999997E-2</v>
      </c>
      <c r="W2422">
        <f t="shared" si="256"/>
        <v>2.9543217544247061E-2</v>
      </c>
      <c r="X2422" s="2">
        <f t="shared" si="257"/>
        <v>1.4771608772123532E-2</v>
      </c>
      <c r="Y2422" s="2">
        <f t="shared" si="258"/>
        <v>1.4771608772123527E-2</v>
      </c>
      <c r="Z2422">
        <f t="shared" si="259"/>
        <v>4.3981175442470641E-3</v>
      </c>
      <c r="AA2422">
        <f t="shared" si="254"/>
        <v>1.9343437933013825E-5</v>
      </c>
    </row>
    <row r="2423" spans="17:27" x14ac:dyDescent="0.2">
      <c r="Q2423" s="2"/>
      <c r="S2423">
        <v>-1.15E-4</v>
      </c>
      <c r="T2423">
        <v>-2.0227800000000001E-2</v>
      </c>
      <c r="U2423" s="2"/>
      <c r="V2423">
        <f t="shared" si="255"/>
        <v>2.4772199999999998E-2</v>
      </c>
      <c r="W2423">
        <f t="shared" si="256"/>
        <v>2.9543217544247061E-2</v>
      </c>
      <c r="X2423" s="2">
        <f t="shared" si="257"/>
        <v>1.4771608772123532E-2</v>
      </c>
      <c r="Y2423" s="2">
        <f t="shared" si="258"/>
        <v>1.4771608772123527E-2</v>
      </c>
      <c r="Z2423">
        <f t="shared" si="259"/>
        <v>4.771017544247063E-3</v>
      </c>
      <c r="AA2423">
        <f t="shared" si="254"/>
        <v>2.2762608407513277E-5</v>
      </c>
    </row>
    <row r="2424" spans="17:27" x14ac:dyDescent="0.2">
      <c r="Q2424" s="2"/>
      <c r="S2424">
        <v>-1.1400000000000001E-4</v>
      </c>
      <c r="T2424">
        <v>-1.9954900000000001E-2</v>
      </c>
      <c r="U2424" s="2"/>
      <c r="V2424">
        <f t="shared" si="255"/>
        <v>2.5045099999999997E-2</v>
      </c>
      <c r="W2424">
        <f t="shared" si="256"/>
        <v>2.9543217544247061E-2</v>
      </c>
      <c r="X2424" s="2">
        <f t="shared" si="257"/>
        <v>1.4771608772123532E-2</v>
      </c>
      <c r="Y2424" s="2">
        <f t="shared" si="258"/>
        <v>1.4771608772123527E-2</v>
      </c>
      <c r="Z2424">
        <f t="shared" si="259"/>
        <v>4.4981175442470635E-3</v>
      </c>
      <c r="AA2424">
        <f t="shared" si="254"/>
        <v>2.0233061441863232E-5</v>
      </c>
    </row>
    <row r="2425" spans="17:27" x14ac:dyDescent="0.2">
      <c r="Q2425" s="2"/>
      <c r="S2425">
        <v>-1.13E-4</v>
      </c>
      <c r="T2425">
        <v>-1.9643899999999999E-2</v>
      </c>
      <c r="U2425" s="2"/>
      <c r="V2425">
        <f t="shared" si="255"/>
        <v>2.5356099999999999E-2</v>
      </c>
      <c r="W2425">
        <f t="shared" si="256"/>
        <v>2.9543217544247061E-2</v>
      </c>
      <c r="X2425" s="2">
        <f t="shared" si="257"/>
        <v>1.4771608772123532E-2</v>
      </c>
      <c r="Y2425" s="2">
        <f t="shared" si="258"/>
        <v>1.4771608772123527E-2</v>
      </c>
      <c r="Z2425">
        <f t="shared" si="259"/>
        <v>4.1871175442470612E-3</v>
      </c>
      <c r="AA2425">
        <f t="shared" si="254"/>
        <v>1.753195332934154E-5</v>
      </c>
    </row>
    <row r="2426" spans="17:27" x14ac:dyDescent="0.2">
      <c r="Q2426" s="2"/>
      <c r="S2426">
        <v>-1.12E-4</v>
      </c>
      <c r="T2426">
        <v>-1.8729800000000001E-2</v>
      </c>
      <c r="U2426" s="2"/>
      <c r="V2426">
        <f t="shared" si="255"/>
        <v>2.6270199999999997E-2</v>
      </c>
      <c r="W2426">
        <f t="shared" si="256"/>
        <v>2.9543217544247061E-2</v>
      </c>
      <c r="X2426" s="2">
        <f t="shared" si="257"/>
        <v>1.4771608772123532E-2</v>
      </c>
      <c r="Y2426" s="2">
        <f t="shared" si="258"/>
        <v>1.4771608772123527E-2</v>
      </c>
      <c r="Z2426">
        <f t="shared" si="259"/>
        <v>3.2730175442470637E-3</v>
      </c>
      <c r="AA2426">
        <f t="shared" si="254"/>
        <v>1.0712643844949079E-5</v>
      </c>
    </row>
    <row r="2427" spans="17:27" x14ac:dyDescent="0.2">
      <c r="Q2427" s="2"/>
      <c r="S2427">
        <v>-1.11E-4</v>
      </c>
      <c r="T2427">
        <v>-1.83549E-2</v>
      </c>
      <c r="U2427" s="2"/>
      <c r="V2427">
        <f t="shared" si="255"/>
        <v>2.6645099999999998E-2</v>
      </c>
      <c r="W2427">
        <f t="shared" si="256"/>
        <v>2.9543217544247061E-2</v>
      </c>
      <c r="X2427" s="2">
        <f t="shared" si="257"/>
        <v>1.4771608772123532E-2</v>
      </c>
      <c r="Y2427" s="2">
        <f t="shared" si="258"/>
        <v>1.4771608772123527E-2</v>
      </c>
      <c r="Z2427">
        <f t="shared" si="259"/>
        <v>2.8981175442470627E-3</v>
      </c>
      <c r="AA2427">
        <f t="shared" si="254"/>
        <v>8.3990853002726254E-6</v>
      </c>
    </row>
    <row r="2428" spans="17:27" x14ac:dyDescent="0.2">
      <c r="Q2428" s="2"/>
      <c r="S2428">
        <v>-1.1E-4</v>
      </c>
      <c r="T2428">
        <v>-1.9009100000000001E-2</v>
      </c>
      <c r="U2428" s="2"/>
      <c r="V2428">
        <f t="shared" si="255"/>
        <v>2.5990899999999997E-2</v>
      </c>
      <c r="W2428">
        <f t="shared" si="256"/>
        <v>2.9543217544247061E-2</v>
      </c>
      <c r="X2428" s="2">
        <f t="shared" si="257"/>
        <v>1.4771608772123532E-2</v>
      </c>
      <c r="Y2428" s="2">
        <f t="shared" si="258"/>
        <v>1.4771608772123527E-2</v>
      </c>
      <c r="Z2428">
        <f t="shared" si="259"/>
        <v>3.5523175442470634E-3</v>
      </c>
      <c r="AA2428">
        <f t="shared" si="254"/>
        <v>1.2618959935165487E-5</v>
      </c>
    </row>
    <row r="2429" spans="17:27" x14ac:dyDescent="0.2">
      <c r="Q2429" s="2"/>
      <c r="S2429">
        <v>-1.0900000000000001E-4</v>
      </c>
      <c r="T2429">
        <v>-1.9658100000000001E-2</v>
      </c>
      <c r="U2429" s="2"/>
      <c r="V2429">
        <f t="shared" si="255"/>
        <v>2.5341899999999997E-2</v>
      </c>
      <c r="W2429">
        <f t="shared" si="256"/>
        <v>2.9543217544247061E-2</v>
      </c>
      <c r="X2429" s="2">
        <f t="shared" si="257"/>
        <v>1.4771608772123532E-2</v>
      </c>
      <c r="Y2429" s="2">
        <f t="shared" si="258"/>
        <v>1.4771608772123527E-2</v>
      </c>
      <c r="Z2429">
        <f t="shared" si="259"/>
        <v>4.2013175442470636E-3</v>
      </c>
      <c r="AA2429">
        <f t="shared" si="254"/>
        <v>1.7651069107598178E-5</v>
      </c>
    </row>
    <row r="2430" spans="17:27" x14ac:dyDescent="0.2">
      <c r="Q2430" s="2"/>
      <c r="S2430">
        <v>-1.08E-4</v>
      </c>
      <c r="T2430">
        <v>-1.9763900000000001E-2</v>
      </c>
      <c r="U2430" s="2"/>
      <c r="V2430">
        <f t="shared" si="255"/>
        <v>2.5236099999999997E-2</v>
      </c>
      <c r="W2430">
        <f t="shared" si="256"/>
        <v>2.9543217544247061E-2</v>
      </c>
      <c r="X2430" s="2">
        <f t="shared" si="257"/>
        <v>1.4771608772123532E-2</v>
      </c>
      <c r="Y2430" s="2">
        <f t="shared" si="258"/>
        <v>1.4771608772123527E-2</v>
      </c>
      <c r="Z2430">
        <f t="shared" si="259"/>
        <v>4.3071175442470633E-3</v>
      </c>
      <c r="AA2430">
        <f t="shared" si="254"/>
        <v>1.8551261539960854E-5</v>
      </c>
    </row>
    <row r="2431" spans="17:27" x14ac:dyDescent="0.2">
      <c r="Q2431" s="2"/>
      <c r="S2431">
        <v>-1.07E-4</v>
      </c>
      <c r="T2431">
        <v>-2.0182599999999998E-2</v>
      </c>
      <c r="U2431" s="2"/>
      <c r="V2431">
        <f t="shared" si="255"/>
        <v>2.48174E-2</v>
      </c>
      <c r="W2431">
        <f t="shared" si="256"/>
        <v>2.9543217544247061E-2</v>
      </c>
      <c r="X2431" s="2">
        <f t="shared" si="257"/>
        <v>1.4771608772123532E-2</v>
      </c>
      <c r="Y2431" s="2">
        <f t="shared" si="258"/>
        <v>1.4771608772123527E-2</v>
      </c>
      <c r="Z2431">
        <f t="shared" si="259"/>
        <v>4.7258175442470608E-3</v>
      </c>
      <c r="AA2431">
        <f t="shared" si="254"/>
        <v>2.2333351461513319E-5</v>
      </c>
    </row>
    <row r="2432" spans="17:27" x14ac:dyDescent="0.2">
      <c r="Q2432" s="2"/>
      <c r="S2432">
        <v>-1.06E-4</v>
      </c>
      <c r="T2432">
        <v>-2.0010400000000001E-2</v>
      </c>
      <c r="U2432" s="2"/>
      <c r="V2432">
        <f t="shared" si="255"/>
        <v>2.4989599999999997E-2</v>
      </c>
      <c r="W2432">
        <f t="shared" si="256"/>
        <v>2.9543217544247061E-2</v>
      </c>
      <c r="X2432" s="2">
        <f t="shared" si="257"/>
        <v>1.4771608772123532E-2</v>
      </c>
      <c r="Y2432" s="2">
        <f t="shared" si="258"/>
        <v>1.4771608772123527E-2</v>
      </c>
      <c r="Z2432">
        <f t="shared" si="259"/>
        <v>4.5536175442470635E-3</v>
      </c>
      <c r="AA2432">
        <f t="shared" si="254"/>
        <v>2.0735432739274658E-5</v>
      </c>
    </row>
    <row r="2433" spans="17:27" x14ac:dyDescent="0.2">
      <c r="Q2433" s="2"/>
      <c r="S2433">
        <v>-1.05E-4</v>
      </c>
      <c r="T2433">
        <v>-2.0071599999999998E-2</v>
      </c>
      <c r="U2433" s="2"/>
      <c r="V2433">
        <f t="shared" si="255"/>
        <v>2.49284E-2</v>
      </c>
      <c r="W2433">
        <f t="shared" si="256"/>
        <v>2.9543217544247061E-2</v>
      </c>
      <c r="X2433" s="2">
        <f t="shared" si="257"/>
        <v>1.4771608772123532E-2</v>
      </c>
      <c r="Y2433" s="2">
        <f t="shared" si="258"/>
        <v>1.4771608772123527E-2</v>
      </c>
      <c r="Z2433">
        <f t="shared" si="259"/>
        <v>4.6148175442470608E-3</v>
      </c>
      <c r="AA2433">
        <f t="shared" si="254"/>
        <v>2.1296540966690474E-5</v>
      </c>
    </row>
    <row r="2434" spans="17:27" x14ac:dyDescent="0.2">
      <c r="Q2434" s="2"/>
      <c r="S2434">
        <v>-1.0399999999999999E-4</v>
      </c>
      <c r="T2434">
        <v>-1.98955E-2</v>
      </c>
      <c r="U2434" s="2"/>
      <c r="V2434">
        <f t="shared" si="255"/>
        <v>2.5104499999999998E-2</v>
      </c>
      <c r="W2434">
        <f t="shared" si="256"/>
        <v>2.9543217544247061E-2</v>
      </c>
      <c r="X2434" s="2">
        <f t="shared" si="257"/>
        <v>1.4771608772123532E-2</v>
      </c>
      <c r="Y2434" s="2">
        <f t="shared" si="258"/>
        <v>1.4771608772123527E-2</v>
      </c>
      <c r="Z2434">
        <f t="shared" si="259"/>
        <v>4.4387175442470624E-3</v>
      </c>
      <c r="AA2434">
        <f t="shared" si="254"/>
        <v>1.9702213437606672E-5</v>
      </c>
    </row>
    <row r="2435" spans="17:27" x14ac:dyDescent="0.2">
      <c r="Q2435" s="2"/>
      <c r="S2435">
        <v>-1.03E-4</v>
      </c>
      <c r="T2435">
        <v>-1.99258E-2</v>
      </c>
      <c r="U2435" s="2"/>
      <c r="V2435">
        <f t="shared" si="255"/>
        <v>2.5074199999999998E-2</v>
      </c>
      <c r="W2435">
        <f t="shared" si="256"/>
        <v>2.9543217544247061E-2</v>
      </c>
      <c r="X2435" s="2">
        <f t="shared" si="257"/>
        <v>1.4771608772123532E-2</v>
      </c>
      <c r="Y2435" s="2">
        <f t="shared" si="258"/>
        <v>1.4771608772123527E-2</v>
      </c>
      <c r="Z2435">
        <f t="shared" si="259"/>
        <v>4.4690175442470628E-3</v>
      </c>
      <c r="AA2435">
        <f t="shared" si="254"/>
        <v>1.997211781078805E-5</v>
      </c>
    </row>
    <row r="2436" spans="17:27" x14ac:dyDescent="0.2">
      <c r="Q2436" s="2"/>
      <c r="S2436">
        <v>-1.02E-4</v>
      </c>
      <c r="T2436">
        <v>-1.9341299999999999E-2</v>
      </c>
      <c r="U2436" s="2"/>
      <c r="V2436">
        <f t="shared" si="255"/>
        <v>2.56587E-2</v>
      </c>
      <c r="W2436">
        <f t="shared" si="256"/>
        <v>2.9543217544247061E-2</v>
      </c>
      <c r="X2436" s="2">
        <f t="shared" si="257"/>
        <v>1.4771608772123532E-2</v>
      </c>
      <c r="Y2436" s="2">
        <f t="shared" si="258"/>
        <v>1.4771608772123527E-2</v>
      </c>
      <c r="Z2436">
        <f t="shared" si="259"/>
        <v>3.8845175442470611E-3</v>
      </c>
      <c r="AA2436">
        <f t="shared" si="254"/>
        <v>1.5089476551563218E-5</v>
      </c>
    </row>
    <row r="2437" spans="17:27" x14ac:dyDescent="0.2">
      <c r="Q2437" s="2"/>
      <c r="S2437">
        <v>-1.01E-4</v>
      </c>
      <c r="T2437">
        <v>-1.9256200000000001E-2</v>
      </c>
      <c r="U2437" s="2"/>
      <c r="V2437">
        <f t="shared" si="255"/>
        <v>2.5743799999999997E-2</v>
      </c>
      <c r="W2437">
        <f t="shared" si="256"/>
        <v>2.9543217544247061E-2</v>
      </c>
      <c r="X2437" s="2">
        <f t="shared" si="257"/>
        <v>1.4771608772123532E-2</v>
      </c>
      <c r="Y2437" s="2">
        <f t="shared" si="258"/>
        <v>1.4771608772123527E-2</v>
      </c>
      <c r="Z2437">
        <f t="shared" si="259"/>
        <v>3.7994175442470635E-3</v>
      </c>
      <c r="AA2437">
        <f t="shared" si="254"/>
        <v>1.4435573675532386E-5</v>
      </c>
    </row>
    <row r="2438" spans="17:27" x14ac:dyDescent="0.2">
      <c r="Q2438" s="2"/>
      <c r="S2438">
        <v>-1E-4</v>
      </c>
      <c r="T2438">
        <v>-1.93581E-2</v>
      </c>
      <c r="U2438" s="2"/>
      <c r="V2438">
        <f t="shared" si="255"/>
        <v>2.5641899999999999E-2</v>
      </c>
      <c r="W2438">
        <f t="shared" si="256"/>
        <v>2.9543217544247061E-2</v>
      </c>
      <c r="X2438" s="2">
        <f t="shared" si="257"/>
        <v>1.4771608772123532E-2</v>
      </c>
      <c r="Y2438" s="2">
        <f t="shared" si="258"/>
        <v>1.4771608772123527E-2</v>
      </c>
      <c r="Z2438">
        <f t="shared" si="259"/>
        <v>3.901317544247062E-3</v>
      </c>
      <c r="AA2438">
        <f t="shared" si="254"/>
        <v>1.5220278581049927E-5</v>
      </c>
    </row>
    <row r="2439" spans="17:27" x14ac:dyDescent="0.2">
      <c r="Q2439" s="2"/>
      <c r="S2439" s="2">
        <v>-9.8999999999999994E-5</v>
      </c>
      <c r="T2439">
        <v>-1.9417500000000001E-2</v>
      </c>
      <c r="U2439" s="2"/>
      <c r="V2439">
        <f t="shared" si="255"/>
        <v>2.5582499999999998E-2</v>
      </c>
      <c r="W2439">
        <f t="shared" si="256"/>
        <v>2.9543217544247061E-2</v>
      </c>
      <c r="X2439" s="2">
        <f t="shared" si="257"/>
        <v>1.4771608772123532E-2</v>
      </c>
      <c r="Y2439" s="2">
        <f t="shared" si="258"/>
        <v>1.4771608772123527E-2</v>
      </c>
      <c r="Z2439">
        <f t="shared" si="259"/>
        <v>3.9607175442470631E-3</v>
      </c>
      <c r="AA2439">
        <f t="shared" si="254"/>
        <v>1.5687283465306486E-5</v>
      </c>
    </row>
    <row r="2440" spans="17:27" x14ac:dyDescent="0.2">
      <c r="Q2440" s="2"/>
      <c r="S2440" s="2">
        <v>-9.7999999999999997E-5</v>
      </c>
      <c r="T2440">
        <v>-1.9557499999999998E-2</v>
      </c>
      <c r="U2440" s="2"/>
      <c r="V2440">
        <f t="shared" si="255"/>
        <v>2.54425E-2</v>
      </c>
      <c r="W2440">
        <f t="shared" si="256"/>
        <v>2.9543217544247061E-2</v>
      </c>
      <c r="X2440" s="2">
        <f t="shared" si="257"/>
        <v>1.4771608772123532E-2</v>
      </c>
      <c r="Y2440" s="2">
        <f t="shared" si="258"/>
        <v>1.4771608772123527E-2</v>
      </c>
      <c r="Z2440">
        <f t="shared" si="259"/>
        <v>4.1007175442470609E-3</v>
      </c>
      <c r="AA2440">
        <f t="shared" si="254"/>
        <v>1.6815884377695646E-5</v>
      </c>
    </row>
    <row r="2441" spans="17:27" x14ac:dyDescent="0.2">
      <c r="Q2441" s="2"/>
      <c r="S2441" s="2">
        <v>-9.7E-5</v>
      </c>
      <c r="T2441">
        <v>-1.9637499999999999E-2</v>
      </c>
      <c r="U2441" s="2"/>
      <c r="V2441">
        <f t="shared" si="255"/>
        <v>2.53625E-2</v>
      </c>
      <c r="W2441">
        <f t="shared" si="256"/>
        <v>2.9543217544247061E-2</v>
      </c>
      <c r="X2441" s="2">
        <f t="shared" si="257"/>
        <v>1.4771608772123532E-2</v>
      </c>
      <c r="Y2441" s="2">
        <f t="shared" si="258"/>
        <v>1.4771608772123527E-2</v>
      </c>
      <c r="Z2441">
        <f t="shared" si="259"/>
        <v>4.1807175442470611E-3</v>
      </c>
      <c r="AA2441">
        <f t="shared" si="254"/>
        <v>1.7478399184775178E-5</v>
      </c>
    </row>
    <row r="2442" spans="17:27" x14ac:dyDescent="0.2">
      <c r="Q2442" s="2"/>
      <c r="S2442" s="2">
        <v>-9.6000000000000002E-5</v>
      </c>
      <c r="T2442">
        <v>-1.92214E-2</v>
      </c>
      <c r="U2442" s="2"/>
      <c r="V2442">
        <f t="shared" si="255"/>
        <v>2.5778599999999999E-2</v>
      </c>
      <c r="W2442">
        <f t="shared" si="256"/>
        <v>2.9543217544247061E-2</v>
      </c>
      <c r="X2442" s="2">
        <f t="shared" si="257"/>
        <v>1.4771608772123532E-2</v>
      </c>
      <c r="Y2442" s="2">
        <f t="shared" si="258"/>
        <v>1.4771608772123527E-2</v>
      </c>
      <c r="Z2442">
        <f t="shared" si="259"/>
        <v>3.764617544247062E-3</v>
      </c>
      <c r="AA2442">
        <f t="shared" si="254"/>
        <v>1.417234525445278E-5</v>
      </c>
    </row>
    <row r="2443" spans="17:27" x14ac:dyDescent="0.2">
      <c r="Q2443" s="2"/>
      <c r="S2443" s="2">
        <v>-9.5000000000000005E-5</v>
      </c>
      <c r="T2443">
        <v>-1.9403900000000002E-2</v>
      </c>
      <c r="U2443" s="2"/>
      <c r="V2443">
        <f t="shared" si="255"/>
        <v>2.5596099999999997E-2</v>
      </c>
      <c r="W2443">
        <f t="shared" si="256"/>
        <v>2.9543217544247061E-2</v>
      </c>
      <c r="X2443" s="2">
        <f t="shared" si="257"/>
        <v>1.4771608772123532E-2</v>
      </c>
      <c r="Y2443" s="2">
        <f t="shared" si="258"/>
        <v>1.4771608772123527E-2</v>
      </c>
      <c r="Z2443">
        <f t="shared" si="259"/>
        <v>3.9471175442470641E-3</v>
      </c>
      <c r="AA2443">
        <f t="shared" si="254"/>
        <v>1.5579736908102974E-5</v>
      </c>
    </row>
    <row r="2444" spans="17:27" x14ac:dyDescent="0.2">
      <c r="Q2444" s="2"/>
      <c r="S2444" s="2">
        <v>-9.3999999999999994E-5</v>
      </c>
      <c r="T2444">
        <v>-1.9478100000000002E-2</v>
      </c>
      <c r="U2444" s="2"/>
      <c r="V2444">
        <f t="shared" si="255"/>
        <v>2.5521899999999997E-2</v>
      </c>
      <c r="W2444">
        <f t="shared" si="256"/>
        <v>2.9543217544247061E-2</v>
      </c>
      <c r="X2444" s="2">
        <f t="shared" si="257"/>
        <v>1.4771608772123532E-2</v>
      </c>
      <c r="Y2444" s="2">
        <f t="shared" si="258"/>
        <v>1.4771608772123527E-2</v>
      </c>
      <c r="Z2444">
        <f t="shared" si="259"/>
        <v>4.021317544247064E-3</v>
      </c>
      <c r="AA2444">
        <f t="shared" si="254"/>
        <v>1.6170994791669239E-5</v>
      </c>
    </row>
    <row r="2445" spans="17:27" x14ac:dyDescent="0.2">
      <c r="Q2445" s="2"/>
      <c r="S2445" s="2">
        <v>-9.2999999999999997E-5</v>
      </c>
      <c r="T2445">
        <v>-1.90414E-2</v>
      </c>
      <c r="U2445" s="2"/>
      <c r="V2445">
        <f t="shared" si="255"/>
        <v>2.5958599999999998E-2</v>
      </c>
      <c r="W2445">
        <f t="shared" si="256"/>
        <v>2.9543217544247061E-2</v>
      </c>
      <c r="X2445" s="2">
        <f t="shared" si="257"/>
        <v>1.4771608772123532E-2</v>
      </c>
      <c r="Y2445" s="2">
        <f t="shared" si="258"/>
        <v>1.4771608772123527E-2</v>
      </c>
      <c r="Z2445">
        <f t="shared" si="259"/>
        <v>3.5846175442470624E-3</v>
      </c>
      <c r="AA2445">
        <f t="shared" si="254"/>
        <v>1.2849482938523841E-5</v>
      </c>
    </row>
    <row r="2446" spans="17:27" x14ac:dyDescent="0.2">
      <c r="Q2446" s="2"/>
      <c r="S2446" s="2">
        <v>-9.2E-5</v>
      </c>
      <c r="T2446">
        <v>-1.8500699999999998E-2</v>
      </c>
      <c r="U2446" s="2"/>
      <c r="V2446">
        <f t="shared" si="255"/>
        <v>2.64993E-2</v>
      </c>
      <c r="W2446">
        <f t="shared" si="256"/>
        <v>2.9543217544247061E-2</v>
      </c>
      <c r="X2446" s="2">
        <f t="shared" si="257"/>
        <v>1.4771608772123532E-2</v>
      </c>
      <c r="Y2446" s="2">
        <f t="shared" si="258"/>
        <v>1.4771608772123527E-2</v>
      </c>
      <c r="Z2446">
        <f t="shared" si="259"/>
        <v>3.0439175442470608E-3</v>
      </c>
      <c r="AA2446">
        <f t="shared" si="254"/>
        <v>9.2654340161750571E-6</v>
      </c>
    </row>
    <row r="2447" spans="17:27" x14ac:dyDescent="0.2">
      <c r="Q2447" s="2"/>
      <c r="S2447" s="2">
        <v>-9.1000000000000003E-5</v>
      </c>
      <c r="T2447">
        <v>-1.8643900000000001E-2</v>
      </c>
      <c r="U2447" s="2"/>
      <c r="V2447">
        <f t="shared" si="255"/>
        <v>2.6356099999999997E-2</v>
      </c>
      <c r="W2447">
        <f t="shared" si="256"/>
        <v>2.9543217544247061E-2</v>
      </c>
      <c r="X2447" s="2">
        <f t="shared" si="257"/>
        <v>1.4771608772123532E-2</v>
      </c>
      <c r="Y2447" s="2">
        <f t="shared" si="258"/>
        <v>1.4771608772123527E-2</v>
      </c>
      <c r="Z2447">
        <f t="shared" si="259"/>
        <v>3.1871175442470638E-3</v>
      </c>
      <c r="AA2447">
        <f t="shared" si="254"/>
        <v>1.0157718240847436E-5</v>
      </c>
    </row>
    <row r="2448" spans="17:27" x14ac:dyDescent="0.2">
      <c r="Q2448" s="2"/>
      <c r="S2448" s="2">
        <v>-9.0000000000000006E-5</v>
      </c>
      <c r="T2448">
        <v>-1.91646E-2</v>
      </c>
      <c r="U2448" s="2"/>
      <c r="V2448">
        <f t="shared" si="255"/>
        <v>2.5835399999999998E-2</v>
      </c>
      <c r="W2448">
        <f t="shared" si="256"/>
        <v>2.9543217544247061E-2</v>
      </c>
      <c r="X2448" s="2">
        <f t="shared" si="257"/>
        <v>1.4771608772123532E-2</v>
      </c>
      <c r="Y2448" s="2">
        <f t="shared" si="258"/>
        <v>1.4771608772123527E-2</v>
      </c>
      <c r="Z2448">
        <f t="shared" si="259"/>
        <v>3.7078175442470628E-3</v>
      </c>
      <c r="AA2448">
        <f t="shared" si="254"/>
        <v>1.3747910941426319E-5</v>
      </c>
    </row>
    <row r="2449" spans="17:27" x14ac:dyDescent="0.2">
      <c r="Q2449" s="2"/>
      <c r="S2449" s="2">
        <v>-8.8999999999999995E-5</v>
      </c>
      <c r="T2449">
        <v>-1.9614199999999998E-2</v>
      </c>
      <c r="U2449" s="2"/>
      <c r="V2449">
        <f t="shared" si="255"/>
        <v>2.53858E-2</v>
      </c>
      <c r="W2449">
        <f t="shared" si="256"/>
        <v>2.9543217544247061E-2</v>
      </c>
      <c r="X2449" s="2">
        <f t="shared" si="257"/>
        <v>1.4771608772123532E-2</v>
      </c>
      <c r="Y2449" s="2">
        <f t="shared" si="258"/>
        <v>1.4771608772123527E-2</v>
      </c>
      <c r="Z2449">
        <f t="shared" si="259"/>
        <v>4.1574175442470607E-3</v>
      </c>
      <c r="AA2449">
        <f t="shared" si="254"/>
        <v>1.7284120637213261E-5</v>
      </c>
    </row>
    <row r="2450" spans="17:27" x14ac:dyDescent="0.2">
      <c r="Q2450" s="2"/>
      <c r="S2450" s="2">
        <v>-8.7999999999999998E-5</v>
      </c>
      <c r="T2450">
        <v>-1.9592999999999999E-2</v>
      </c>
      <c r="U2450" s="2"/>
      <c r="V2450">
        <f t="shared" si="255"/>
        <v>2.5406999999999999E-2</v>
      </c>
      <c r="W2450">
        <f t="shared" si="256"/>
        <v>2.9543217544247061E-2</v>
      </c>
      <c r="X2450" s="2">
        <f t="shared" si="257"/>
        <v>1.4771608772123532E-2</v>
      </c>
      <c r="Y2450" s="2">
        <f t="shared" si="258"/>
        <v>1.4771608772123527E-2</v>
      </c>
      <c r="Z2450">
        <f t="shared" si="259"/>
        <v>4.1362175442470617E-3</v>
      </c>
      <c r="AA2450">
        <f t="shared" si="254"/>
        <v>1.7108295573337195E-5</v>
      </c>
    </row>
    <row r="2451" spans="17:27" x14ac:dyDescent="0.2">
      <c r="Q2451" s="2"/>
      <c r="S2451" s="2">
        <v>-8.7000000000000001E-5</v>
      </c>
      <c r="T2451">
        <v>-1.9169100000000001E-2</v>
      </c>
      <c r="U2451" s="2"/>
      <c r="V2451">
        <f t="shared" si="255"/>
        <v>2.5830899999999997E-2</v>
      </c>
      <c r="W2451">
        <f t="shared" si="256"/>
        <v>2.9543217544247061E-2</v>
      </c>
      <c r="X2451" s="2">
        <f t="shared" si="257"/>
        <v>1.4771608772123532E-2</v>
      </c>
      <c r="Y2451" s="2">
        <f t="shared" si="258"/>
        <v>1.4771608772123527E-2</v>
      </c>
      <c r="Z2451">
        <f t="shared" si="259"/>
        <v>3.7123175442470638E-3</v>
      </c>
      <c r="AA2451">
        <f t="shared" si="254"/>
        <v>1.378130154932455E-5</v>
      </c>
    </row>
    <row r="2452" spans="17:27" x14ac:dyDescent="0.2">
      <c r="Q2452" s="2"/>
      <c r="S2452" s="2">
        <v>-8.6000000000000003E-5</v>
      </c>
      <c r="T2452">
        <v>-1.9231000000000002E-2</v>
      </c>
      <c r="U2452" s="2"/>
      <c r="V2452">
        <f t="shared" si="255"/>
        <v>2.5768999999999997E-2</v>
      </c>
      <c r="W2452">
        <f t="shared" si="256"/>
        <v>2.9543217544247061E-2</v>
      </c>
      <c r="X2452" s="2">
        <f t="shared" si="257"/>
        <v>1.4771608772123532E-2</v>
      </c>
      <c r="Y2452" s="2">
        <f t="shared" si="258"/>
        <v>1.4771608772123527E-2</v>
      </c>
      <c r="Z2452">
        <f t="shared" si="259"/>
        <v>3.7742175442470639E-3</v>
      </c>
      <c r="AA2452">
        <f t="shared" si="254"/>
        <v>1.4244718071302338E-5</v>
      </c>
    </row>
    <row r="2453" spans="17:27" x14ac:dyDescent="0.2">
      <c r="Q2453" s="2"/>
      <c r="S2453" s="2">
        <v>-8.5000000000000006E-5</v>
      </c>
      <c r="T2453">
        <v>-1.9280100000000001E-2</v>
      </c>
      <c r="U2453" s="2"/>
      <c r="V2453">
        <f t="shared" si="255"/>
        <v>2.5719899999999997E-2</v>
      </c>
      <c r="W2453">
        <f t="shared" si="256"/>
        <v>2.9543217544247061E-2</v>
      </c>
      <c r="X2453" s="2">
        <f t="shared" si="257"/>
        <v>1.4771608772123532E-2</v>
      </c>
      <c r="Y2453" s="2">
        <f t="shared" si="258"/>
        <v>1.4771608772123527E-2</v>
      </c>
      <c r="Z2453">
        <f t="shared" si="259"/>
        <v>3.8233175442470638E-3</v>
      </c>
      <c r="AA2453">
        <f t="shared" si="254"/>
        <v>1.4617757044147398E-5</v>
      </c>
    </row>
    <row r="2454" spans="17:27" x14ac:dyDescent="0.2">
      <c r="Q2454" s="2"/>
      <c r="S2454" s="2">
        <v>-8.3999999999999995E-5</v>
      </c>
      <c r="T2454">
        <v>-1.8704599999999998E-2</v>
      </c>
      <c r="U2454" s="2"/>
      <c r="V2454">
        <f t="shared" si="255"/>
        <v>2.62954E-2</v>
      </c>
      <c r="W2454">
        <f t="shared" si="256"/>
        <v>2.9543217544247061E-2</v>
      </c>
      <c r="X2454" s="2">
        <f t="shared" si="257"/>
        <v>1.4771608772123532E-2</v>
      </c>
      <c r="Y2454" s="2">
        <f t="shared" si="258"/>
        <v>1.4771608772123527E-2</v>
      </c>
      <c r="Z2454">
        <f t="shared" si="259"/>
        <v>3.2478175442470607E-3</v>
      </c>
      <c r="AA2454">
        <f t="shared" si="254"/>
        <v>1.0548318800719008E-5</v>
      </c>
    </row>
    <row r="2455" spans="17:27" x14ac:dyDescent="0.2">
      <c r="Q2455" s="2"/>
      <c r="S2455" s="2">
        <v>-8.2999999999999998E-5</v>
      </c>
      <c r="T2455">
        <v>-1.8630399999999998E-2</v>
      </c>
      <c r="U2455" s="2"/>
      <c r="V2455">
        <f t="shared" si="255"/>
        <v>2.63696E-2</v>
      </c>
      <c r="W2455">
        <f t="shared" si="256"/>
        <v>2.9543217544247061E-2</v>
      </c>
      <c r="X2455" s="2">
        <f t="shared" si="257"/>
        <v>1.4771608772123532E-2</v>
      </c>
      <c r="Y2455" s="2">
        <f t="shared" si="258"/>
        <v>1.4771608772123527E-2</v>
      </c>
      <c r="Z2455">
        <f t="shared" si="259"/>
        <v>3.1736175442470607E-3</v>
      </c>
      <c r="AA2455">
        <f t="shared" si="254"/>
        <v>1.0071848317152744E-5</v>
      </c>
    </row>
    <row r="2456" spans="17:27" x14ac:dyDescent="0.2">
      <c r="Q2456" s="2"/>
      <c r="S2456" s="2">
        <v>-8.2000000000000001E-5</v>
      </c>
      <c r="T2456">
        <v>-1.8549099999999999E-2</v>
      </c>
      <c r="U2456" s="2"/>
      <c r="V2456">
        <f t="shared" si="255"/>
        <v>2.6450899999999999E-2</v>
      </c>
      <c r="W2456">
        <f t="shared" si="256"/>
        <v>2.9543217544247061E-2</v>
      </c>
      <c r="X2456" s="2">
        <f t="shared" si="257"/>
        <v>1.4771608772123532E-2</v>
      </c>
      <c r="Y2456" s="2">
        <f t="shared" si="258"/>
        <v>1.4771608772123527E-2</v>
      </c>
      <c r="Z2456">
        <f t="shared" si="259"/>
        <v>3.0923175442470613E-3</v>
      </c>
      <c r="AA2456">
        <f t="shared" si="254"/>
        <v>9.5624277944581753E-6</v>
      </c>
    </row>
    <row r="2457" spans="17:27" x14ac:dyDescent="0.2">
      <c r="Q2457" s="2"/>
      <c r="S2457" s="2">
        <v>-8.1000000000000004E-5</v>
      </c>
      <c r="T2457">
        <v>-1.8304000000000001E-2</v>
      </c>
      <c r="U2457" s="2"/>
      <c r="V2457">
        <f t="shared" si="255"/>
        <v>2.6695999999999998E-2</v>
      </c>
      <c r="W2457">
        <f t="shared" si="256"/>
        <v>2.9543217544247061E-2</v>
      </c>
      <c r="X2457" s="2">
        <f t="shared" si="257"/>
        <v>1.4771608772123532E-2</v>
      </c>
      <c r="Y2457" s="2">
        <f t="shared" si="258"/>
        <v>1.4771608772123527E-2</v>
      </c>
      <c r="Z2457">
        <f t="shared" si="259"/>
        <v>2.8472175442470632E-3</v>
      </c>
      <c r="AA2457">
        <f t="shared" si="254"/>
        <v>8.1066477442682774E-6</v>
      </c>
    </row>
    <row r="2458" spans="17:27" x14ac:dyDescent="0.2">
      <c r="Q2458" s="2"/>
      <c r="S2458" s="2">
        <v>-8.0000000000000007E-5</v>
      </c>
      <c r="T2458">
        <v>-1.8195599999999999E-2</v>
      </c>
      <c r="U2458" s="2"/>
      <c r="V2458">
        <f t="shared" si="255"/>
        <v>2.6804399999999999E-2</v>
      </c>
      <c r="W2458">
        <f t="shared" si="256"/>
        <v>2.9543217544247061E-2</v>
      </c>
      <c r="X2458" s="2">
        <f t="shared" si="257"/>
        <v>1.4771608772123532E-2</v>
      </c>
      <c r="Y2458" s="2">
        <f t="shared" si="258"/>
        <v>1.4771608772123527E-2</v>
      </c>
      <c r="Z2458">
        <f t="shared" si="259"/>
        <v>2.7388175442470616E-3</v>
      </c>
      <c r="AA2458">
        <f t="shared" si="254"/>
        <v>7.5011215406755052E-6</v>
      </c>
    </row>
    <row r="2459" spans="17:27" x14ac:dyDescent="0.2">
      <c r="Q2459" s="2"/>
      <c r="S2459" s="2">
        <v>-7.8999999999999996E-5</v>
      </c>
      <c r="T2459">
        <v>-1.8338199999999999E-2</v>
      </c>
      <c r="U2459" s="2"/>
      <c r="V2459">
        <f t="shared" si="255"/>
        <v>2.6661799999999999E-2</v>
      </c>
      <c r="W2459">
        <f t="shared" si="256"/>
        <v>2.9543217544247061E-2</v>
      </c>
      <c r="X2459" s="2">
        <f t="shared" si="257"/>
        <v>1.4771608772123532E-2</v>
      </c>
      <c r="Y2459" s="2">
        <f t="shared" si="258"/>
        <v>1.4771608772123527E-2</v>
      </c>
      <c r="Z2459">
        <f t="shared" si="259"/>
        <v>2.8814175442470613E-3</v>
      </c>
      <c r="AA2459">
        <f t="shared" si="254"/>
        <v>8.3025670642947648E-6</v>
      </c>
    </row>
    <row r="2460" spans="17:27" x14ac:dyDescent="0.2">
      <c r="Q2460" s="2"/>
      <c r="S2460" s="2">
        <v>-7.7999999999999999E-5</v>
      </c>
      <c r="T2460">
        <v>-1.8405899999999999E-2</v>
      </c>
      <c r="U2460" s="2"/>
      <c r="V2460">
        <f t="shared" si="255"/>
        <v>2.6594099999999999E-2</v>
      </c>
      <c r="W2460">
        <f t="shared" si="256"/>
        <v>2.9543217544247061E-2</v>
      </c>
      <c r="X2460" s="2">
        <f t="shared" si="257"/>
        <v>1.4771608772123532E-2</v>
      </c>
      <c r="Y2460" s="2">
        <f t="shared" si="258"/>
        <v>1.4771608772123527E-2</v>
      </c>
      <c r="Z2460">
        <f t="shared" si="259"/>
        <v>2.9491175442470617E-3</v>
      </c>
      <c r="AA2460">
        <f t="shared" si="254"/>
        <v>8.6972942897858201E-6</v>
      </c>
    </row>
    <row r="2461" spans="17:27" x14ac:dyDescent="0.2">
      <c r="Q2461" s="2"/>
      <c r="S2461" s="2">
        <v>-7.7000000000000001E-5</v>
      </c>
      <c r="T2461">
        <v>-1.84601E-2</v>
      </c>
      <c r="U2461" s="2"/>
      <c r="V2461">
        <f t="shared" si="255"/>
        <v>2.6539899999999998E-2</v>
      </c>
      <c r="W2461">
        <f t="shared" si="256"/>
        <v>2.9543217544247061E-2</v>
      </c>
      <c r="X2461" s="2">
        <f t="shared" si="257"/>
        <v>1.4771608772123532E-2</v>
      </c>
      <c r="Y2461" s="2">
        <f t="shared" si="258"/>
        <v>1.4771608772123527E-2</v>
      </c>
      <c r="Z2461">
        <f t="shared" si="259"/>
        <v>3.0033175442470625E-3</v>
      </c>
      <c r="AA2461">
        <f t="shared" si="254"/>
        <v>9.0199162715822056E-6</v>
      </c>
    </row>
    <row r="2462" spans="17:27" x14ac:dyDescent="0.2">
      <c r="Q2462" s="2"/>
      <c r="S2462" s="2">
        <v>-7.6000000000000004E-5</v>
      </c>
      <c r="T2462">
        <v>-1.87323E-2</v>
      </c>
      <c r="U2462" s="2"/>
      <c r="V2462">
        <f t="shared" si="255"/>
        <v>2.6267699999999998E-2</v>
      </c>
      <c r="W2462">
        <f t="shared" si="256"/>
        <v>2.9543217544247061E-2</v>
      </c>
      <c r="X2462" s="2">
        <f t="shared" si="257"/>
        <v>1.4771608772123532E-2</v>
      </c>
      <c r="Y2462" s="2">
        <f t="shared" si="258"/>
        <v>1.4771608772123527E-2</v>
      </c>
      <c r="Z2462">
        <f t="shared" si="259"/>
        <v>3.2755175442470627E-3</v>
      </c>
      <c r="AA2462">
        <f t="shared" si="254"/>
        <v>1.0729015182670308E-5</v>
      </c>
    </row>
    <row r="2463" spans="17:27" x14ac:dyDescent="0.2">
      <c r="Q2463" s="2"/>
      <c r="S2463" s="2">
        <v>-7.4999999999999993E-5</v>
      </c>
      <c r="T2463">
        <v>-1.8978100000000001E-2</v>
      </c>
      <c r="U2463" s="2"/>
      <c r="V2463">
        <f t="shared" si="255"/>
        <v>2.6021899999999997E-2</v>
      </c>
      <c r="W2463">
        <f t="shared" si="256"/>
        <v>2.9543217544247061E-2</v>
      </c>
      <c r="X2463" s="2">
        <f t="shared" si="257"/>
        <v>1.4771608772123532E-2</v>
      </c>
      <c r="Y2463" s="2">
        <f t="shared" si="258"/>
        <v>1.4771608772123527E-2</v>
      </c>
      <c r="Z2463">
        <f t="shared" si="259"/>
        <v>3.5213175442470636E-3</v>
      </c>
      <c r="AA2463">
        <f t="shared" si="254"/>
        <v>1.2399677247422171E-5</v>
      </c>
    </row>
    <row r="2464" spans="17:27" x14ac:dyDescent="0.2">
      <c r="Q2464" s="2"/>
      <c r="S2464" s="2">
        <v>-7.3999999999999996E-5</v>
      </c>
      <c r="T2464">
        <v>-1.86581E-2</v>
      </c>
      <c r="U2464" s="2"/>
      <c r="V2464">
        <f t="shared" si="255"/>
        <v>2.6341899999999998E-2</v>
      </c>
      <c r="W2464">
        <f t="shared" si="256"/>
        <v>2.9543217544247061E-2</v>
      </c>
      <c r="X2464" s="2">
        <f t="shared" si="257"/>
        <v>1.4771608772123532E-2</v>
      </c>
      <c r="Y2464" s="2">
        <f t="shared" si="258"/>
        <v>1.4771608772123527E-2</v>
      </c>
      <c r="Z2464">
        <f t="shared" si="259"/>
        <v>3.2013175442470627E-3</v>
      </c>
      <c r="AA2464">
        <f t="shared" si="254"/>
        <v>1.0248434019104045E-5</v>
      </c>
    </row>
    <row r="2465" spans="17:27" x14ac:dyDescent="0.2">
      <c r="Q2465" s="2"/>
      <c r="S2465" s="2">
        <v>-7.2999999999999999E-5</v>
      </c>
      <c r="T2465">
        <v>-1.84478E-2</v>
      </c>
      <c r="U2465" s="2"/>
      <c r="V2465">
        <f t="shared" si="255"/>
        <v>2.6552199999999998E-2</v>
      </c>
      <c r="W2465">
        <f t="shared" si="256"/>
        <v>2.9543217544247061E-2</v>
      </c>
      <c r="X2465" s="2">
        <f t="shared" si="257"/>
        <v>1.4771608772123532E-2</v>
      </c>
      <c r="Y2465" s="2">
        <f t="shared" si="258"/>
        <v>1.4771608772123527E-2</v>
      </c>
      <c r="Z2465">
        <f t="shared" si="259"/>
        <v>2.9910175442470627E-3</v>
      </c>
      <c r="AA2465">
        <f t="shared" si="254"/>
        <v>8.9461859499937303E-6</v>
      </c>
    </row>
    <row r="2466" spans="17:27" x14ac:dyDescent="0.2">
      <c r="Q2466" s="2"/>
      <c r="S2466" s="2">
        <v>-7.2000000000000002E-5</v>
      </c>
      <c r="T2466">
        <v>-1.8344599999999999E-2</v>
      </c>
      <c r="U2466" s="2"/>
      <c r="V2466">
        <f t="shared" si="255"/>
        <v>2.6655399999999999E-2</v>
      </c>
      <c r="W2466">
        <f t="shared" si="256"/>
        <v>2.9543217544247061E-2</v>
      </c>
      <c r="X2466" s="2">
        <f t="shared" si="257"/>
        <v>1.4771608772123532E-2</v>
      </c>
      <c r="Y2466" s="2">
        <f t="shared" si="258"/>
        <v>1.4771608772123527E-2</v>
      </c>
      <c r="Z2466">
        <f t="shared" si="259"/>
        <v>2.8878175442470615E-3</v>
      </c>
      <c r="AA2466">
        <f t="shared" si="254"/>
        <v>8.3394901688611287E-6</v>
      </c>
    </row>
    <row r="2467" spans="17:27" x14ac:dyDescent="0.2">
      <c r="Q2467" s="2"/>
      <c r="S2467" s="2">
        <v>-7.1000000000000005E-5</v>
      </c>
      <c r="T2467">
        <v>-1.86646E-2</v>
      </c>
      <c r="U2467" s="2"/>
      <c r="V2467">
        <f t="shared" si="255"/>
        <v>2.6335399999999998E-2</v>
      </c>
      <c r="W2467">
        <f t="shared" si="256"/>
        <v>2.9543217544247061E-2</v>
      </c>
      <c r="X2467" s="2">
        <f t="shared" si="257"/>
        <v>1.4771608772123532E-2</v>
      </c>
      <c r="Y2467" s="2">
        <f t="shared" si="258"/>
        <v>1.4771608772123527E-2</v>
      </c>
      <c r="Z2467">
        <f t="shared" si="259"/>
        <v>3.2078175442470623E-3</v>
      </c>
      <c r="AA2467">
        <f t="shared" si="254"/>
        <v>1.0290093397179254E-5</v>
      </c>
    </row>
    <row r="2468" spans="17:27" x14ac:dyDescent="0.2">
      <c r="Q2468" s="2"/>
      <c r="S2468" s="2">
        <v>-6.9999999999999994E-5</v>
      </c>
      <c r="T2468">
        <v>-1.8346500000000002E-2</v>
      </c>
      <c r="U2468" s="2"/>
      <c r="V2468">
        <f t="shared" si="255"/>
        <v>2.6653499999999997E-2</v>
      </c>
      <c r="W2468">
        <f t="shared" si="256"/>
        <v>2.9543217544247061E-2</v>
      </c>
      <c r="X2468" s="2">
        <f t="shared" si="257"/>
        <v>1.4771608772123532E-2</v>
      </c>
      <c r="Y2468" s="2">
        <f t="shared" si="258"/>
        <v>1.4771608772123527E-2</v>
      </c>
      <c r="Z2468">
        <f t="shared" si="259"/>
        <v>2.8897175442470641E-3</v>
      </c>
      <c r="AA2468">
        <f t="shared" si="254"/>
        <v>8.3504674855292825E-6</v>
      </c>
    </row>
    <row r="2469" spans="17:27" x14ac:dyDescent="0.2">
      <c r="Q2469" s="2"/>
      <c r="S2469" s="2">
        <v>-6.8999999999999997E-5</v>
      </c>
      <c r="T2469">
        <v>-1.8332299999999999E-2</v>
      </c>
      <c r="U2469" s="2"/>
      <c r="V2469">
        <f t="shared" si="255"/>
        <v>2.6667699999999999E-2</v>
      </c>
      <c r="W2469">
        <f t="shared" si="256"/>
        <v>2.9543217544247061E-2</v>
      </c>
      <c r="X2469" s="2">
        <f t="shared" si="257"/>
        <v>1.4771608772123532E-2</v>
      </c>
      <c r="Y2469" s="2">
        <f t="shared" si="258"/>
        <v>1.4771608772123527E-2</v>
      </c>
      <c r="Z2469">
        <f t="shared" si="259"/>
        <v>2.8755175442470617E-3</v>
      </c>
      <c r="AA2469">
        <f t="shared" ref="AA2469:AA2532" si="260">Z2469^2</f>
        <v>8.2686011472726514E-6</v>
      </c>
    </row>
    <row r="2470" spans="17:27" x14ac:dyDescent="0.2">
      <c r="Q2470" s="2"/>
      <c r="S2470" s="2">
        <v>-6.7999999999999999E-5</v>
      </c>
      <c r="T2470">
        <v>-1.7772400000000001E-2</v>
      </c>
      <c r="U2470" s="2"/>
      <c r="V2470">
        <f t="shared" ref="V2470:V2533" si="261">T2470+$V$35</f>
        <v>2.7227599999999998E-2</v>
      </c>
      <c r="W2470">
        <f t="shared" ref="W2470:W2533" si="262">X2470+Y2470</f>
        <v>2.9543217544247061E-2</v>
      </c>
      <c r="X2470" s="2">
        <f t="shared" ref="X2470:X2533" si="263">$T$6*EXP(-4*LN(2)*((U2470-$T$8)^2)/($T$7^2))+$T$9</f>
        <v>1.4771608772123532E-2</v>
      </c>
      <c r="Y2470" s="2">
        <f t="shared" ref="Y2470:Y2533" si="264">$U$6*EXP(-4*LN(2)*((U2470-$U$8)^2)/($U$7^2))+$U$9</f>
        <v>1.4771608772123527E-2</v>
      </c>
      <c r="Z2470">
        <f t="shared" ref="Z2470:Z2533" si="265">W2470-V2470</f>
        <v>2.3156175442470631E-3</v>
      </c>
      <c r="AA2470">
        <f t="shared" si="260"/>
        <v>5.3620846112247992E-6</v>
      </c>
    </row>
    <row r="2471" spans="17:27" x14ac:dyDescent="0.2">
      <c r="Q2471" s="2"/>
      <c r="S2471" s="2">
        <v>-6.7000000000000002E-5</v>
      </c>
      <c r="T2471">
        <v>-1.7460099999999999E-2</v>
      </c>
      <c r="U2471" s="2"/>
      <c r="V2471">
        <f t="shared" si="261"/>
        <v>2.7539899999999999E-2</v>
      </c>
      <c r="W2471">
        <f t="shared" si="262"/>
        <v>2.9543217544247061E-2</v>
      </c>
      <c r="X2471" s="2">
        <f t="shared" si="263"/>
        <v>1.4771608772123532E-2</v>
      </c>
      <c r="Y2471" s="2">
        <f t="shared" si="264"/>
        <v>1.4771608772123527E-2</v>
      </c>
      <c r="Z2471">
        <f t="shared" si="265"/>
        <v>2.0033175442470616E-3</v>
      </c>
      <c r="AA2471">
        <f t="shared" si="260"/>
        <v>4.0132811830880772E-6</v>
      </c>
    </row>
    <row r="2472" spans="17:27" x14ac:dyDescent="0.2">
      <c r="Q2472" s="2"/>
      <c r="S2472" s="2">
        <v>-6.6000000000000005E-5</v>
      </c>
      <c r="T2472">
        <v>-1.7111100000000001E-2</v>
      </c>
      <c r="U2472" s="2"/>
      <c r="V2472">
        <f t="shared" si="261"/>
        <v>2.7888899999999998E-2</v>
      </c>
      <c r="W2472">
        <f t="shared" si="262"/>
        <v>2.9543217544247061E-2</v>
      </c>
      <c r="X2472" s="2">
        <f t="shared" si="263"/>
        <v>1.4771608772123532E-2</v>
      </c>
      <c r="Y2472" s="2">
        <f t="shared" si="264"/>
        <v>1.4771608772123527E-2</v>
      </c>
      <c r="Z2472">
        <f t="shared" si="265"/>
        <v>1.654317544247063E-3</v>
      </c>
      <c r="AA2472">
        <f t="shared" si="260"/>
        <v>2.7367665372036333E-6</v>
      </c>
    </row>
    <row r="2473" spans="17:27" x14ac:dyDescent="0.2">
      <c r="Q2473" s="2"/>
      <c r="S2473" s="2">
        <v>-6.4999999999999994E-5</v>
      </c>
      <c r="T2473">
        <v>-1.6892999999999998E-2</v>
      </c>
      <c r="U2473" s="2"/>
      <c r="V2473">
        <f t="shared" si="261"/>
        <v>2.8107E-2</v>
      </c>
      <c r="W2473">
        <f t="shared" si="262"/>
        <v>2.9543217544247061E-2</v>
      </c>
      <c r="X2473" s="2">
        <f t="shared" si="263"/>
        <v>1.4771608772123532E-2</v>
      </c>
      <c r="Y2473" s="2">
        <f t="shared" si="264"/>
        <v>1.4771608772123527E-2</v>
      </c>
      <c r="Z2473">
        <f t="shared" si="265"/>
        <v>1.4362175442470607E-3</v>
      </c>
      <c r="AA2473">
        <f t="shared" si="260"/>
        <v>2.0627208344030578E-6</v>
      </c>
    </row>
    <row r="2474" spans="17:27" x14ac:dyDescent="0.2">
      <c r="Q2474" s="2"/>
      <c r="S2474" s="2">
        <v>-6.3999999999999997E-5</v>
      </c>
      <c r="T2474">
        <v>-1.6995E-2</v>
      </c>
      <c r="U2474" s="2"/>
      <c r="V2474">
        <f t="shared" si="261"/>
        <v>2.8004999999999999E-2</v>
      </c>
      <c r="W2474">
        <f t="shared" si="262"/>
        <v>2.9543217544247061E-2</v>
      </c>
      <c r="X2474" s="2">
        <f t="shared" si="263"/>
        <v>1.4771608772123532E-2</v>
      </c>
      <c r="Y2474" s="2">
        <f t="shared" si="264"/>
        <v>1.4771608772123527E-2</v>
      </c>
      <c r="Z2474">
        <f t="shared" si="265"/>
        <v>1.5382175442470621E-3</v>
      </c>
      <c r="AA2474">
        <f t="shared" si="260"/>
        <v>2.3661132134294623E-6</v>
      </c>
    </row>
    <row r="2475" spans="17:27" x14ac:dyDescent="0.2">
      <c r="Q2475" s="2"/>
      <c r="S2475" s="2">
        <v>-6.3E-5</v>
      </c>
      <c r="T2475">
        <v>-1.71614E-2</v>
      </c>
      <c r="U2475" s="2"/>
      <c r="V2475">
        <f t="shared" si="261"/>
        <v>2.7838599999999998E-2</v>
      </c>
      <c r="W2475">
        <f t="shared" si="262"/>
        <v>2.9543217544247061E-2</v>
      </c>
      <c r="X2475" s="2">
        <f t="shared" si="263"/>
        <v>1.4771608772123532E-2</v>
      </c>
      <c r="Y2475" s="2">
        <f t="shared" si="264"/>
        <v>1.4771608772123527E-2</v>
      </c>
      <c r="Z2475">
        <f t="shared" si="265"/>
        <v>1.7046175442470626E-3</v>
      </c>
      <c r="AA2475">
        <f t="shared" si="260"/>
        <v>2.9057209721548866E-6</v>
      </c>
    </row>
    <row r="2476" spans="17:27" x14ac:dyDescent="0.2">
      <c r="Q2476" s="2"/>
      <c r="S2476" s="2">
        <v>-6.2000000000000003E-5</v>
      </c>
      <c r="T2476">
        <v>-1.72608E-2</v>
      </c>
      <c r="U2476" s="2"/>
      <c r="V2476">
        <f t="shared" si="261"/>
        <v>2.7739199999999999E-2</v>
      </c>
      <c r="W2476">
        <f t="shared" si="262"/>
        <v>2.9543217544247061E-2</v>
      </c>
      <c r="X2476" s="2">
        <f t="shared" si="263"/>
        <v>1.4771608772123532E-2</v>
      </c>
      <c r="Y2476" s="2">
        <f t="shared" si="264"/>
        <v>1.4771608772123527E-2</v>
      </c>
      <c r="Z2476">
        <f t="shared" si="265"/>
        <v>1.8040175442470621E-3</v>
      </c>
      <c r="AA2476">
        <f t="shared" si="260"/>
        <v>3.2544792999512005E-6</v>
      </c>
    </row>
    <row r="2477" spans="17:27" x14ac:dyDescent="0.2">
      <c r="Q2477" s="2"/>
      <c r="S2477" s="2">
        <v>-6.0999999999999999E-5</v>
      </c>
      <c r="T2477">
        <v>-1.7721399999999998E-2</v>
      </c>
      <c r="U2477" s="2"/>
      <c r="V2477">
        <f t="shared" si="261"/>
        <v>2.72786E-2</v>
      </c>
      <c r="W2477">
        <f t="shared" si="262"/>
        <v>2.9543217544247061E-2</v>
      </c>
      <c r="X2477" s="2">
        <f t="shared" si="263"/>
        <v>1.4771608772123532E-2</v>
      </c>
      <c r="Y2477" s="2">
        <f t="shared" si="264"/>
        <v>1.4771608772123527E-2</v>
      </c>
      <c r="Z2477">
        <f t="shared" si="265"/>
        <v>2.2646175442470606E-3</v>
      </c>
      <c r="AA2477">
        <f t="shared" si="260"/>
        <v>5.1284926217115876E-6</v>
      </c>
    </row>
    <row r="2478" spans="17:27" x14ac:dyDescent="0.2">
      <c r="Q2478" s="2"/>
      <c r="S2478" s="2">
        <v>-6.0000000000000002E-5</v>
      </c>
      <c r="T2478">
        <v>-1.7843299999999999E-2</v>
      </c>
      <c r="U2478" s="2"/>
      <c r="V2478">
        <f t="shared" si="261"/>
        <v>2.7156699999999999E-2</v>
      </c>
      <c r="W2478">
        <f t="shared" si="262"/>
        <v>2.9543217544247061E-2</v>
      </c>
      <c r="X2478" s="2">
        <f t="shared" si="263"/>
        <v>1.4771608772123532E-2</v>
      </c>
      <c r="Y2478" s="2">
        <f t="shared" si="264"/>
        <v>1.4771608772123527E-2</v>
      </c>
      <c r="Z2478">
        <f t="shared" si="265"/>
        <v>2.3865175442470618E-3</v>
      </c>
      <c r="AA2478">
        <f t="shared" si="260"/>
        <v>5.6954659889990269E-6</v>
      </c>
    </row>
    <row r="2479" spans="17:27" x14ac:dyDescent="0.2">
      <c r="Q2479" s="2"/>
      <c r="S2479" s="2">
        <v>-5.8999999999999998E-5</v>
      </c>
      <c r="T2479">
        <v>-1.82194E-2</v>
      </c>
      <c r="U2479" s="2"/>
      <c r="V2479">
        <f t="shared" si="261"/>
        <v>2.6780599999999998E-2</v>
      </c>
      <c r="W2479">
        <f t="shared" si="262"/>
        <v>2.9543217544247061E-2</v>
      </c>
      <c r="X2479" s="2">
        <f t="shared" si="263"/>
        <v>1.4771608772123532E-2</v>
      </c>
      <c r="Y2479" s="2">
        <f t="shared" si="264"/>
        <v>1.4771608772123527E-2</v>
      </c>
      <c r="Z2479">
        <f t="shared" si="265"/>
        <v>2.7626175442470625E-3</v>
      </c>
      <c r="AA2479">
        <f t="shared" si="260"/>
        <v>7.63205569578167E-6</v>
      </c>
    </row>
    <row r="2480" spans="17:27" x14ac:dyDescent="0.2">
      <c r="Q2480" s="2"/>
      <c r="S2480" s="2">
        <v>-5.8E-5</v>
      </c>
      <c r="T2480">
        <v>-1.8457500000000002E-2</v>
      </c>
      <c r="U2480" s="2"/>
      <c r="V2480">
        <f t="shared" si="261"/>
        <v>2.6542499999999997E-2</v>
      </c>
      <c r="W2480">
        <f t="shared" si="262"/>
        <v>2.9543217544247061E-2</v>
      </c>
      <c r="X2480" s="2">
        <f t="shared" si="263"/>
        <v>1.4771608772123532E-2</v>
      </c>
      <c r="Y2480" s="2">
        <f t="shared" si="264"/>
        <v>1.4771608772123527E-2</v>
      </c>
      <c r="Z2480">
        <f t="shared" si="265"/>
        <v>3.0007175442470641E-3</v>
      </c>
      <c r="AA2480">
        <f t="shared" si="260"/>
        <v>9.0043057803521316E-6</v>
      </c>
    </row>
    <row r="2481" spans="17:27" x14ac:dyDescent="0.2">
      <c r="Q2481" s="2"/>
      <c r="S2481" s="2">
        <v>-5.7000000000000003E-5</v>
      </c>
      <c r="T2481">
        <v>-1.8637500000000001E-2</v>
      </c>
      <c r="U2481" s="2"/>
      <c r="V2481">
        <f t="shared" si="261"/>
        <v>2.6362499999999997E-2</v>
      </c>
      <c r="W2481">
        <f t="shared" si="262"/>
        <v>2.9543217544247061E-2</v>
      </c>
      <c r="X2481" s="2">
        <f t="shared" si="263"/>
        <v>1.4771608772123532E-2</v>
      </c>
      <c r="Y2481" s="2">
        <f t="shared" si="264"/>
        <v>1.4771608772123527E-2</v>
      </c>
      <c r="Z2481">
        <f t="shared" si="265"/>
        <v>3.1807175442470637E-3</v>
      </c>
      <c r="AA2481">
        <f t="shared" si="260"/>
        <v>1.0116964096281071E-5</v>
      </c>
    </row>
    <row r="2482" spans="17:27" x14ac:dyDescent="0.2">
      <c r="Q2482" s="2"/>
      <c r="S2482" s="2">
        <v>-5.5999999999999999E-5</v>
      </c>
      <c r="T2482">
        <v>-1.8506499999999999E-2</v>
      </c>
      <c r="U2482" s="2"/>
      <c r="V2482">
        <f t="shared" si="261"/>
        <v>2.64935E-2</v>
      </c>
      <c r="W2482">
        <f t="shared" si="262"/>
        <v>2.9543217544247061E-2</v>
      </c>
      <c r="X2482" s="2">
        <f t="shared" si="263"/>
        <v>1.4771608772123532E-2</v>
      </c>
      <c r="Y2482" s="2">
        <f t="shared" si="264"/>
        <v>1.4771608772123527E-2</v>
      </c>
      <c r="Z2482">
        <f t="shared" si="265"/>
        <v>3.049717544247061E-3</v>
      </c>
      <c r="AA2482">
        <f t="shared" si="260"/>
        <v>9.3007770996883252E-6</v>
      </c>
    </row>
    <row r="2483" spans="17:27" x14ac:dyDescent="0.2">
      <c r="Q2483" s="2"/>
      <c r="S2483" s="2">
        <v>-5.5000000000000002E-5</v>
      </c>
      <c r="T2483">
        <v>-1.7961999999999999E-2</v>
      </c>
      <c r="U2483" s="2"/>
      <c r="V2483">
        <f t="shared" si="261"/>
        <v>2.7038E-2</v>
      </c>
      <c r="W2483">
        <f t="shared" si="262"/>
        <v>2.9543217544247061E-2</v>
      </c>
      <c r="X2483" s="2">
        <f t="shared" si="263"/>
        <v>1.4771608772123532E-2</v>
      </c>
      <c r="Y2483" s="2">
        <f t="shared" si="264"/>
        <v>1.4771608772123527E-2</v>
      </c>
      <c r="Z2483">
        <f t="shared" si="265"/>
        <v>2.5052175442470612E-3</v>
      </c>
      <c r="AA2483">
        <f t="shared" si="260"/>
        <v>6.2761149440032763E-6</v>
      </c>
    </row>
    <row r="2484" spans="17:27" x14ac:dyDescent="0.2">
      <c r="Q2484" s="2"/>
      <c r="S2484" s="2">
        <v>-5.3999999999999998E-5</v>
      </c>
      <c r="T2484">
        <v>-1.7434999999999999E-2</v>
      </c>
      <c r="U2484" s="2"/>
      <c r="V2484">
        <f t="shared" si="261"/>
        <v>2.7564999999999999E-2</v>
      </c>
      <c r="W2484">
        <f t="shared" si="262"/>
        <v>2.9543217544247061E-2</v>
      </c>
      <c r="X2484" s="2">
        <f t="shared" si="263"/>
        <v>1.4771608772123532E-2</v>
      </c>
      <c r="Y2484" s="2">
        <f t="shared" si="264"/>
        <v>1.4771608772123527E-2</v>
      </c>
      <c r="Z2484">
        <f t="shared" si="265"/>
        <v>1.9782175442470615E-3</v>
      </c>
      <c r="AA2484">
        <f t="shared" si="260"/>
        <v>3.9133446523668746E-6</v>
      </c>
    </row>
    <row r="2485" spans="17:27" x14ac:dyDescent="0.2">
      <c r="Q2485" s="2"/>
      <c r="S2485" s="2">
        <v>-5.3000000000000001E-5</v>
      </c>
      <c r="T2485">
        <v>-1.7437500000000002E-2</v>
      </c>
      <c r="U2485" s="2"/>
      <c r="V2485">
        <f t="shared" si="261"/>
        <v>2.7562499999999997E-2</v>
      </c>
      <c r="W2485">
        <f t="shared" si="262"/>
        <v>2.9543217544247061E-2</v>
      </c>
      <c r="X2485" s="2">
        <f t="shared" si="263"/>
        <v>1.4771608772123532E-2</v>
      </c>
      <c r="Y2485" s="2">
        <f t="shared" si="264"/>
        <v>1.4771608772123527E-2</v>
      </c>
      <c r="Z2485">
        <f t="shared" si="265"/>
        <v>1.980717544247064E-3</v>
      </c>
      <c r="AA2485">
        <f t="shared" si="260"/>
        <v>3.9232419900881194E-6</v>
      </c>
    </row>
    <row r="2486" spans="17:27" x14ac:dyDescent="0.2">
      <c r="Q2486" s="2"/>
      <c r="S2486" s="2">
        <v>-5.1999999999999997E-5</v>
      </c>
      <c r="T2486">
        <v>-1.7522699999999999E-2</v>
      </c>
      <c r="U2486" s="2"/>
      <c r="V2486">
        <f t="shared" si="261"/>
        <v>2.74773E-2</v>
      </c>
      <c r="W2486">
        <f t="shared" si="262"/>
        <v>2.9543217544247061E-2</v>
      </c>
      <c r="X2486" s="2">
        <f t="shared" si="263"/>
        <v>1.4771608772123532E-2</v>
      </c>
      <c r="Y2486" s="2">
        <f t="shared" si="264"/>
        <v>1.4771608772123527E-2</v>
      </c>
      <c r="Z2486">
        <f t="shared" si="265"/>
        <v>2.0659175442470611E-3</v>
      </c>
      <c r="AA2486">
        <f t="shared" si="260"/>
        <v>4.2680152996278074E-6</v>
      </c>
    </row>
    <row r="2487" spans="17:27" x14ac:dyDescent="0.2">
      <c r="Q2487" s="2"/>
      <c r="S2487" s="2">
        <v>-5.1E-5</v>
      </c>
      <c r="T2487">
        <v>-1.77111E-2</v>
      </c>
      <c r="U2487" s="2"/>
      <c r="V2487">
        <f t="shared" si="261"/>
        <v>2.7288899999999998E-2</v>
      </c>
      <c r="W2487">
        <f t="shared" si="262"/>
        <v>2.9543217544247061E-2</v>
      </c>
      <c r="X2487" s="2">
        <f t="shared" si="263"/>
        <v>1.4771608772123532E-2</v>
      </c>
      <c r="Y2487" s="2">
        <f t="shared" si="264"/>
        <v>1.4771608772123527E-2</v>
      </c>
      <c r="Z2487">
        <f t="shared" si="265"/>
        <v>2.2543175442470628E-3</v>
      </c>
      <c r="AA2487">
        <f t="shared" si="260"/>
        <v>5.0819475903001076E-6</v>
      </c>
    </row>
    <row r="2488" spans="17:27" x14ac:dyDescent="0.2">
      <c r="Q2488" s="2"/>
      <c r="S2488" s="2">
        <v>-5.0000000000000002E-5</v>
      </c>
      <c r="T2488">
        <v>-1.7614899999999999E-2</v>
      </c>
      <c r="U2488" s="2"/>
      <c r="V2488">
        <f t="shared" si="261"/>
        <v>2.7385099999999999E-2</v>
      </c>
      <c r="W2488">
        <f t="shared" si="262"/>
        <v>2.9543217544247061E-2</v>
      </c>
      <c r="X2488" s="2">
        <f t="shared" si="263"/>
        <v>1.4771608772123532E-2</v>
      </c>
      <c r="Y2488" s="2">
        <f t="shared" si="264"/>
        <v>1.4771608772123527E-2</v>
      </c>
      <c r="Z2488">
        <f t="shared" si="265"/>
        <v>2.1581175442470617E-3</v>
      </c>
      <c r="AA2488">
        <f t="shared" si="260"/>
        <v>4.6574713347869684E-6</v>
      </c>
    </row>
    <row r="2489" spans="17:27" x14ac:dyDescent="0.2">
      <c r="Q2489" s="2"/>
      <c r="S2489" s="2">
        <v>-4.8999999999999998E-5</v>
      </c>
      <c r="T2489">
        <v>-1.7361399999999999E-2</v>
      </c>
      <c r="U2489" s="2"/>
      <c r="V2489">
        <f t="shared" si="261"/>
        <v>2.7638599999999999E-2</v>
      </c>
      <c r="W2489">
        <f t="shared" si="262"/>
        <v>2.9543217544247061E-2</v>
      </c>
      <c r="X2489" s="2">
        <f t="shared" si="263"/>
        <v>1.4771608772123532E-2</v>
      </c>
      <c r="Y2489" s="2">
        <f t="shared" si="264"/>
        <v>1.4771608772123527E-2</v>
      </c>
      <c r="Z2489">
        <f t="shared" si="265"/>
        <v>1.9046175442470614E-3</v>
      </c>
      <c r="AA2489">
        <f t="shared" si="260"/>
        <v>3.6275679898537072E-6</v>
      </c>
    </row>
    <row r="2490" spans="17:27" x14ac:dyDescent="0.2">
      <c r="Q2490" s="2"/>
      <c r="S2490" s="2">
        <v>-4.8000000000000001E-5</v>
      </c>
      <c r="T2490">
        <v>-1.7434999999999999E-2</v>
      </c>
      <c r="U2490" s="2"/>
      <c r="V2490">
        <f t="shared" si="261"/>
        <v>2.7564999999999999E-2</v>
      </c>
      <c r="W2490">
        <f t="shared" si="262"/>
        <v>2.9543217544247061E-2</v>
      </c>
      <c r="X2490" s="2">
        <f t="shared" si="263"/>
        <v>1.4771608772123532E-2</v>
      </c>
      <c r="Y2490" s="2">
        <f t="shared" si="264"/>
        <v>1.4771608772123527E-2</v>
      </c>
      <c r="Z2490">
        <f t="shared" si="265"/>
        <v>1.9782175442470615E-3</v>
      </c>
      <c r="AA2490">
        <f t="shared" si="260"/>
        <v>3.9133446523668746E-6</v>
      </c>
    </row>
    <row r="2491" spans="17:27" x14ac:dyDescent="0.2">
      <c r="Q2491" s="2"/>
      <c r="S2491" s="2">
        <v>-4.6999999999999997E-5</v>
      </c>
      <c r="T2491">
        <v>-1.7498799999999998E-2</v>
      </c>
      <c r="U2491" s="2"/>
      <c r="V2491">
        <f t="shared" si="261"/>
        <v>2.75012E-2</v>
      </c>
      <c r="W2491">
        <f t="shared" si="262"/>
        <v>2.9543217544247061E-2</v>
      </c>
      <c r="X2491" s="2">
        <f t="shared" si="263"/>
        <v>1.4771608772123532E-2</v>
      </c>
      <c r="Y2491" s="2">
        <f t="shared" si="264"/>
        <v>1.4771608772123527E-2</v>
      </c>
      <c r="Z2491">
        <f t="shared" si="265"/>
        <v>2.0420175442470608E-3</v>
      </c>
      <c r="AA2491">
        <f t="shared" si="260"/>
        <v>4.1698356510127971E-6</v>
      </c>
    </row>
    <row r="2492" spans="17:27" x14ac:dyDescent="0.2">
      <c r="Q2492" s="2"/>
      <c r="S2492" s="2">
        <v>-4.6E-5</v>
      </c>
      <c r="T2492">
        <v>-1.7688499999999999E-2</v>
      </c>
      <c r="U2492" s="2"/>
      <c r="V2492">
        <f t="shared" si="261"/>
        <v>2.7311499999999999E-2</v>
      </c>
      <c r="W2492">
        <f t="shared" si="262"/>
        <v>2.9543217544247061E-2</v>
      </c>
      <c r="X2492" s="2">
        <f t="shared" si="263"/>
        <v>1.4771608772123532E-2</v>
      </c>
      <c r="Y2492" s="2">
        <f t="shared" si="264"/>
        <v>1.4771608772123527E-2</v>
      </c>
      <c r="Z2492">
        <f t="shared" si="265"/>
        <v>2.2317175442470617E-3</v>
      </c>
      <c r="AA2492">
        <f t="shared" si="260"/>
        <v>4.9805631973001356E-6</v>
      </c>
    </row>
    <row r="2493" spans="17:27" x14ac:dyDescent="0.2">
      <c r="Q2493" s="2"/>
      <c r="S2493" s="2">
        <v>-4.5000000000000003E-5</v>
      </c>
      <c r="T2493">
        <v>-1.7851100000000002E-2</v>
      </c>
      <c r="U2493" s="2"/>
      <c r="V2493">
        <f t="shared" si="261"/>
        <v>2.7148899999999997E-2</v>
      </c>
      <c r="W2493">
        <f t="shared" si="262"/>
        <v>2.9543217544247061E-2</v>
      </c>
      <c r="X2493" s="2">
        <f t="shared" si="263"/>
        <v>1.4771608772123532E-2</v>
      </c>
      <c r="Y2493" s="2">
        <f t="shared" si="264"/>
        <v>1.4771608772123527E-2</v>
      </c>
      <c r="Z2493">
        <f t="shared" si="265"/>
        <v>2.3943175442470641E-3</v>
      </c>
      <c r="AA2493">
        <f t="shared" si="260"/>
        <v>5.7327565026892912E-6</v>
      </c>
    </row>
    <row r="2494" spans="17:27" x14ac:dyDescent="0.2">
      <c r="Q2494" s="2"/>
      <c r="S2494" s="2">
        <v>-4.3999999999999999E-5</v>
      </c>
      <c r="T2494">
        <v>-1.7521399999999999E-2</v>
      </c>
      <c r="U2494" s="2"/>
      <c r="V2494">
        <f t="shared" si="261"/>
        <v>2.7478599999999999E-2</v>
      </c>
      <c r="W2494">
        <f t="shared" si="262"/>
        <v>2.9543217544247061E-2</v>
      </c>
      <c r="X2494" s="2">
        <f t="shared" si="263"/>
        <v>1.4771608772123532E-2</v>
      </c>
      <c r="Y2494" s="2">
        <f t="shared" si="264"/>
        <v>1.4771608772123527E-2</v>
      </c>
      <c r="Z2494">
        <f t="shared" si="265"/>
        <v>2.0646175442470618E-3</v>
      </c>
      <c r="AA2494">
        <f t="shared" si="260"/>
        <v>4.2626456040127685E-6</v>
      </c>
    </row>
    <row r="2495" spans="17:27" x14ac:dyDescent="0.2">
      <c r="Q2495" s="2"/>
      <c r="S2495" s="2">
        <v>-4.3000000000000002E-5</v>
      </c>
      <c r="T2495">
        <v>-1.7698800000000001E-2</v>
      </c>
      <c r="U2495" s="2"/>
      <c r="V2495">
        <f t="shared" si="261"/>
        <v>2.7301199999999998E-2</v>
      </c>
      <c r="W2495">
        <f t="shared" si="262"/>
        <v>2.9543217544247061E-2</v>
      </c>
      <c r="X2495" s="2">
        <f t="shared" si="263"/>
        <v>1.4771608772123532E-2</v>
      </c>
      <c r="Y2495" s="2">
        <f t="shared" si="264"/>
        <v>1.4771608772123527E-2</v>
      </c>
      <c r="Z2495">
        <f t="shared" si="265"/>
        <v>2.242017544247063E-3</v>
      </c>
      <c r="AA2495">
        <f t="shared" si="260"/>
        <v>5.026642668711631E-6</v>
      </c>
    </row>
    <row r="2496" spans="17:27" x14ac:dyDescent="0.2">
      <c r="Q2496" s="2"/>
      <c r="S2496" s="2">
        <v>-4.1999999999999998E-5</v>
      </c>
      <c r="T2496">
        <v>-1.7991699999999999E-2</v>
      </c>
      <c r="U2496" s="2"/>
      <c r="V2496">
        <f t="shared" si="261"/>
        <v>2.7008299999999999E-2</v>
      </c>
      <c r="W2496">
        <f t="shared" si="262"/>
        <v>2.9543217544247061E-2</v>
      </c>
      <c r="X2496" s="2">
        <f t="shared" si="263"/>
        <v>1.4771608772123532E-2</v>
      </c>
      <c r="Y2496" s="2">
        <f t="shared" si="264"/>
        <v>1.4771608772123527E-2</v>
      </c>
      <c r="Z2496">
        <f t="shared" si="265"/>
        <v>2.5349175442470617E-3</v>
      </c>
      <c r="AA2496">
        <f t="shared" si="260"/>
        <v>6.4258069561315542E-6</v>
      </c>
    </row>
    <row r="2497" spans="17:27" x14ac:dyDescent="0.2">
      <c r="Q2497" s="2"/>
      <c r="S2497" s="2">
        <v>-4.1E-5</v>
      </c>
      <c r="T2497">
        <v>-1.8258799999999999E-2</v>
      </c>
      <c r="U2497" s="2"/>
      <c r="V2497">
        <f t="shared" si="261"/>
        <v>2.67412E-2</v>
      </c>
      <c r="W2497">
        <f t="shared" si="262"/>
        <v>2.9543217544247061E-2</v>
      </c>
      <c r="X2497" s="2">
        <f t="shared" si="263"/>
        <v>1.4771608772123532E-2</v>
      </c>
      <c r="Y2497" s="2">
        <f t="shared" si="264"/>
        <v>1.4771608772123527E-2</v>
      </c>
      <c r="Z2497">
        <f t="shared" si="265"/>
        <v>2.802017544247061E-3</v>
      </c>
      <c r="AA2497">
        <f t="shared" si="260"/>
        <v>7.8513023182683297E-6</v>
      </c>
    </row>
    <row r="2498" spans="17:27" x14ac:dyDescent="0.2">
      <c r="Q2498" s="2"/>
      <c r="S2498" s="2">
        <v>-4.0000000000000003E-5</v>
      </c>
      <c r="T2498">
        <v>-1.8018200000000002E-2</v>
      </c>
      <c r="U2498" s="2"/>
      <c r="V2498">
        <f t="shared" si="261"/>
        <v>2.6981799999999997E-2</v>
      </c>
      <c r="W2498">
        <f t="shared" si="262"/>
        <v>2.9543217544247061E-2</v>
      </c>
      <c r="X2498" s="2">
        <f t="shared" si="263"/>
        <v>1.4771608772123532E-2</v>
      </c>
      <c r="Y2498" s="2">
        <f t="shared" si="264"/>
        <v>1.4771608772123527E-2</v>
      </c>
      <c r="Z2498">
        <f t="shared" si="265"/>
        <v>2.5614175442470639E-3</v>
      </c>
      <c r="AA2498">
        <f t="shared" si="260"/>
        <v>6.5608598359766597E-6</v>
      </c>
    </row>
    <row r="2499" spans="17:27" x14ac:dyDescent="0.2">
      <c r="Q2499" s="2"/>
      <c r="S2499" s="2">
        <v>-3.8999999999999999E-5</v>
      </c>
      <c r="T2499">
        <v>-1.7722700000000001E-2</v>
      </c>
      <c r="U2499" s="2"/>
      <c r="V2499">
        <f t="shared" si="261"/>
        <v>2.7277299999999997E-2</v>
      </c>
      <c r="W2499">
        <f t="shared" si="262"/>
        <v>2.9543217544247061E-2</v>
      </c>
      <c r="X2499" s="2">
        <f t="shared" si="263"/>
        <v>1.4771608772123532E-2</v>
      </c>
      <c r="Y2499" s="2">
        <f t="shared" si="264"/>
        <v>1.4771608772123527E-2</v>
      </c>
      <c r="Z2499">
        <f t="shared" si="265"/>
        <v>2.2659175442470633E-3</v>
      </c>
      <c r="AA2499">
        <f t="shared" si="260"/>
        <v>5.1343823173266418E-6</v>
      </c>
    </row>
    <row r="2500" spans="17:27" x14ac:dyDescent="0.2">
      <c r="Q2500" s="2"/>
      <c r="S2500" s="2">
        <v>-3.8000000000000002E-5</v>
      </c>
      <c r="T2500">
        <v>-1.80453E-2</v>
      </c>
      <c r="U2500" s="2"/>
      <c r="V2500">
        <f t="shared" si="261"/>
        <v>2.6954699999999998E-2</v>
      </c>
      <c r="W2500">
        <f t="shared" si="262"/>
        <v>2.9543217544247061E-2</v>
      </c>
      <c r="X2500" s="2">
        <f t="shared" si="263"/>
        <v>1.4771608772123532E-2</v>
      </c>
      <c r="Y2500" s="2">
        <f t="shared" si="264"/>
        <v>1.4771608772123527E-2</v>
      </c>
      <c r="Z2500">
        <f t="shared" si="265"/>
        <v>2.5885175442470626E-3</v>
      </c>
      <c r="AA2500">
        <f t="shared" si="260"/>
        <v>6.7004230768748433E-6</v>
      </c>
    </row>
    <row r="2501" spans="17:27" x14ac:dyDescent="0.2">
      <c r="Q2501" s="2"/>
      <c r="S2501" s="2">
        <v>-3.6999999999999998E-5</v>
      </c>
      <c r="T2501">
        <v>-1.7839500000000001E-2</v>
      </c>
      <c r="U2501" s="2"/>
      <c r="V2501">
        <f t="shared" si="261"/>
        <v>2.7160499999999997E-2</v>
      </c>
      <c r="W2501">
        <f t="shared" si="262"/>
        <v>2.9543217544247061E-2</v>
      </c>
      <c r="X2501" s="2">
        <f t="shared" si="263"/>
        <v>1.4771608772123532E-2</v>
      </c>
      <c r="Y2501" s="2">
        <f t="shared" si="264"/>
        <v>1.4771608772123527E-2</v>
      </c>
      <c r="Z2501">
        <f t="shared" si="265"/>
        <v>2.3827175442470636E-3</v>
      </c>
      <c r="AA2501">
        <f t="shared" si="260"/>
        <v>5.6773428956627577E-6</v>
      </c>
    </row>
    <row r="2502" spans="17:27" x14ac:dyDescent="0.2">
      <c r="Q2502" s="2"/>
      <c r="S2502" s="2">
        <v>-3.6000000000000001E-5</v>
      </c>
      <c r="T2502">
        <v>-1.73846E-2</v>
      </c>
      <c r="U2502" s="2"/>
      <c r="V2502">
        <f t="shared" si="261"/>
        <v>2.7615399999999998E-2</v>
      </c>
      <c r="W2502">
        <f t="shared" si="262"/>
        <v>2.9543217544247061E-2</v>
      </c>
      <c r="X2502" s="2">
        <f t="shared" si="263"/>
        <v>1.4771608772123532E-2</v>
      </c>
      <c r="Y2502" s="2">
        <f t="shared" si="264"/>
        <v>1.4771608772123527E-2</v>
      </c>
      <c r="Z2502">
        <f t="shared" si="265"/>
        <v>1.9278175442470624E-3</v>
      </c>
      <c r="AA2502">
        <f t="shared" si="260"/>
        <v>3.7164804839067745E-6</v>
      </c>
    </row>
    <row r="2503" spans="17:27" x14ac:dyDescent="0.2">
      <c r="Q2503" s="2"/>
      <c r="S2503" s="2">
        <v>-3.4999999999999997E-5</v>
      </c>
      <c r="T2503">
        <v>-1.6891099999999999E-2</v>
      </c>
      <c r="U2503" s="2"/>
      <c r="V2503">
        <f t="shared" si="261"/>
        <v>2.8108899999999999E-2</v>
      </c>
      <c r="W2503">
        <f t="shared" si="262"/>
        <v>2.9543217544247061E-2</v>
      </c>
      <c r="X2503" s="2">
        <f t="shared" si="263"/>
        <v>1.4771608772123532E-2</v>
      </c>
      <c r="Y2503" s="2">
        <f t="shared" si="264"/>
        <v>1.4771608772123527E-2</v>
      </c>
      <c r="Z2503">
        <f t="shared" si="265"/>
        <v>1.4343175442470615E-3</v>
      </c>
      <c r="AA2503">
        <f t="shared" si="260"/>
        <v>2.0572668177349214E-6</v>
      </c>
    </row>
    <row r="2504" spans="17:27" x14ac:dyDescent="0.2">
      <c r="Q2504" s="2"/>
      <c r="S2504" s="2">
        <v>-3.4E-5</v>
      </c>
      <c r="T2504">
        <v>-1.6622100000000001E-2</v>
      </c>
      <c r="U2504" s="2"/>
      <c r="V2504">
        <f t="shared" si="261"/>
        <v>2.8377899999999998E-2</v>
      </c>
      <c r="W2504">
        <f t="shared" si="262"/>
        <v>2.9543217544247061E-2</v>
      </c>
      <c r="X2504" s="2">
        <f t="shared" si="263"/>
        <v>1.4771608772123532E-2</v>
      </c>
      <c r="Y2504" s="2">
        <f t="shared" si="264"/>
        <v>1.4771608772123527E-2</v>
      </c>
      <c r="Z2504">
        <f t="shared" si="265"/>
        <v>1.1653175442470631E-3</v>
      </c>
      <c r="AA2504">
        <f t="shared" si="260"/>
        <v>1.3579649789300059E-6</v>
      </c>
    </row>
    <row r="2505" spans="17:27" x14ac:dyDescent="0.2">
      <c r="Q2505" s="2"/>
      <c r="S2505" s="2">
        <v>-3.3000000000000003E-5</v>
      </c>
      <c r="T2505">
        <v>-1.7055600000000001E-2</v>
      </c>
      <c r="U2505" s="2"/>
      <c r="V2505">
        <f t="shared" si="261"/>
        <v>2.7944399999999998E-2</v>
      </c>
      <c r="W2505">
        <f t="shared" si="262"/>
        <v>2.9543217544247061E-2</v>
      </c>
      <c r="X2505" s="2">
        <f t="shared" si="263"/>
        <v>1.4771608772123532E-2</v>
      </c>
      <c r="Y2505" s="2">
        <f t="shared" si="264"/>
        <v>1.4771608772123527E-2</v>
      </c>
      <c r="Z2505">
        <f t="shared" si="265"/>
        <v>1.598817544247063E-3</v>
      </c>
      <c r="AA2505">
        <f t="shared" si="260"/>
        <v>2.5562175397922091E-6</v>
      </c>
    </row>
    <row r="2506" spans="17:27" x14ac:dyDescent="0.2">
      <c r="Q2506" s="2"/>
      <c r="S2506" s="2">
        <v>-3.1999999999999999E-5</v>
      </c>
      <c r="T2506">
        <v>-1.7080100000000001E-2</v>
      </c>
      <c r="U2506" s="2"/>
      <c r="V2506">
        <f t="shared" si="261"/>
        <v>2.7919899999999997E-2</v>
      </c>
      <c r="W2506">
        <f t="shared" si="262"/>
        <v>2.9543217544247061E-2</v>
      </c>
      <c r="X2506" s="2">
        <f t="shared" si="263"/>
        <v>1.4771608772123532E-2</v>
      </c>
      <c r="Y2506" s="2">
        <f t="shared" si="264"/>
        <v>1.4771608772123527E-2</v>
      </c>
      <c r="Z2506">
        <f t="shared" si="265"/>
        <v>1.6233175442470632E-3</v>
      </c>
      <c r="AA2506">
        <f t="shared" si="260"/>
        <v>2.635159849460316E-6</v>
      </c>
    </row>
    <row r="2507" spans="17:27" x14ac:dyDescent="0.2">
      <c r="Q2507" s="2"/>
      <c r="S2507" s="2">
        <v>-3.1000000000000001E-5</v>
      </c>
      <c r="T2507">
        <v>-1.7203300000000001E-2</v>
      </c>
      <c r="U2507" s="2"/>
      <c r="V2507">
        <f t="shared" si="261"/>
        <v>2.7796699999999997E-2</v>
      </c>
      <c r="W2507">
        <f t="shared" si="262"/>
        <v>2.9543217544247061E-2</v>
      </c>
      <c r="X2507" s="2">
        <f t="shared" si="263"/>
        <v>1.4771608772123532E-2</v>
      </c>
      <c r="Y2507" s="2">
        <f t="shared" si="264"/>
        <v>1.4771608772123527E-2</v>
      </c>
      <c r="Z2507">
        <f t="shared" si="265"/>
        <v>1.7465175442470636E-3</v>
      </c>
      <c r="AA2507">
        <f t="shared" si="260"/>
        <v>3.0503235323627936E-6</v>
      </c>
    </row>
    <row r="2508" spans="17:27" x14ac:dyDescent="0.2">
      <c r="Q2508" s="2"/>
      <c r="S2508" s="2">
        <v>-3.0000000000000001E-5</v>
      </c>
      <c r="T2508">
        <v>-1.6985900000000002E-2</v>
      </c>
      <c r="U2508" s="2"/>
      <c r="V2508">
        <f t="shared" si="261"/>
        <v>2.8014099999999997E-2</v>
      </c>
      <c r="W2508">
        <f t="shared" si="262"/>
        <v>2.9543217544247061E-2</v>
      </c>
      <c r="X2508" s="2">
        <f t="shared" si="263"/>
        <v>1.4771608772123532E-2</v>
      </c>
      <c r="Y2508" s="2">
        <f t="shared" si="264"/>
        <v>1.4771608772123527E-2</v>
      </c>
      <c r="Z2508">
        <f t="shared" si="265"/>
        <v>1.5291175442470641E-3</v>
      </c>
      <c r="AA2508">
        <f t="shared" si="260"/>
        <v>2.338200464124172E-6</v>
      </c>
    </row>
    <row r="2509" spans="17:27" x14ac:dyDescent="0.2">
      <c r="Q2509" s="2"/>
      <c r="S2509" s="2">
        <v>-2.9E-5</v>
      </c>
      <c r="T2509">
        <v>-1.7171100000000002E-2</v>
      </c>
      <c r="U2509" s="2"/>
      <c r="V2509">
        <f t="shared" si="261"/>
        <v>2.7828899999999997E-2</v>
      </c>
      <c r="W2509">
        <f t="shared" si="262"/>
        <v>2.9543217544247061E-2</v>
      </c>
      <c r="X2509" s="2">
        <f t="shared" si="263"/>
        <v>1.4771608772123532E-2</v>
      </c>
      <c r="Y2509" s="2">
        <f t="shared" si="264"/>
        <v>1.4771608772123527E-2</v>
      </c>
      <c r="Z2509">
        <f t="shared" si="265"/>
        <v>1.714317544247064E-3</v>
      </c>
      <c r="AA2509">
        <f t="shared" si="260"/>
        <v>2.9388846425132841E-6</v>
      </c>
    </row>
    <row r="2510" spans="17:27" x14ac:dyDescent="0.2">
      <c r="Q2510" s="2"/>
      <c r="S2510" s="2">
        <v>-2.8E-5</v>
      </c>
      <c r="T2510">
        <v>-1.75582E-2</v>
      </c>
      <c r="U2510" s="2"/>
      <c r="V2510">
        <f t="shared" si="261"/>
        <v>2.7441799999999999E-2</v>
      </c>
      <c r="W2510">
        <f t="shared" si="262"/>
        <v>2.9543217544247061E-2</v>
      </c>
      <c r="X2510" s="2">
        <f t="shared" si="263"/>
        <v>1.4771608772123532E-2</v>
      </c>
      <c r="Y2510" s="2">
        <f t="shared" si="264"/>
        <v>1.4771608772123527E-2</v>
      </c>
      <c r="Z2510">
        <f t="shared" si="265"/>
        <v>2.1014175442470619E-3</v>
      </c>
      <c r="AA2510">
        <f t="shared" si="260"/>
        <v>4.4159556952693519E-6</v>
      </c>
    </row>
    <row r="2511" spans="17:27" x14ac:dyDescent="0.2">
      <c r="Q2511" s="2"/>
      <c r="S2511" s="2">
        <v>-2.6999999999999999E-5</v>
      </c>
      <c r="T2511">
        <v>-1.73917E-2</v>
      </c>
      <c r="U2511" s="2"/>
      <c r="V2511">
        <f t="shared" si="261"/>
        <v>2.7608299999999999E-2</v>
      </c>
      <c r="W2511">
        <f t="shared" si="262"/>
        <v>2.9543217544247061E-2</v>
      </c>
      <c r="X2511" s="2">
        <f t="shared" si="263"/>
        <v>1.4771608772123532E-2</v>
      </c>
      <c r="Y2511" s="2">
        <f t="shared" si="264"/>
        <v>1.4771608772123527E-2</v>
      </c>
      <c r="Z2511">
        <f t="shared" si="265"/>
        <v>1.9349175442470619E-3</v>
      </c>
      <c r="AA2511">
        <f t="shared" si="260"/>
        <v>3.7439059030350809E-6</v>
      </c>
    </row>
    <row r="2512" spans="17:27" x14ac:dyDescent="0.2">
      <c r="Q2512" s="2"/>
      <c r="S2512" s="2">
        <v>-2.5999999999999998E-5</v>
      </c>
      <c r="T2512">
        <v>-1.6689800000000001E-2</v>
      </c>
      <c r="U2512" s="2"/>
      <c r="V2512">
        <f t="shared" si="261"/>
        <v>2.8310199999999997E-2</v>
      </c>
      <c r="W2512">
        <f t="shared" si="262"/>
        <v>2.9543217544247061E-2</v>
      </c>
      <c r="X2512" s="2">
        <f t="shared" si="263"/>
        <v>1.4771608772123532E-2</v>
      </c>
      <c r="Y2512" s="2">
        <f t="shared" si="264"/>
        <v>1.4771608772123527E-2</v>
      </c>
      <c r="Z2512">
        <f t="shared" si="265"/>
        <v>1.2330175442470635E-3</v>
      </c>
      <c r="AA2512">
        <f t="shared" si="260"/>
        <v>1.5203322644210592E-6</v>
      </c>
    </row>
    <row r="2513" spans="17:27" x14ac:dyDescent="0.2">
      <c r="Q2513" s="2"/>
      <c r="S2513" s="2">
        <v>-2.5000000000000001E-5</v>
      </c>
      <c r="T2513">
        <v>-1.6056299999999999E-2</v>
      </c>
      <c r="U2513" s="2"/>
      <c r="V2513">
        <f t="shared" si="261"/>
        <v>2.8943699999999999E-2</v>
      </c>
      <c r="W2513">
        <f t="shared" si="262"/>
        <v>2.9543217544247061E-2</v>
      </c>
      <c r="X2513" s="2">
        <f t="shared" si="263"/>
        <v>1.4771608772123532E-2</v>
      </c>
      <c r="Y2513" s="2">
        <f t="shared" si="264"/>
        <v>1.4771608772123527E-2</v>
      </c>
      <c r="Z2513">
        <f t="shared" si="265"/>
        <v>5.9951754424706141E-4</v>
      </c>
      <c r="AA2513">
        <f t="shared" si="260"/>
        <v>3.5942128586002725E-7</v>
      </c>
    </row>
    <row r="2514" spans="17:27" x14ac:dyDescent="0.2">
      <c r="Q2514" s="2"/>
      <c r="S2514" s="2">
        <v>-2.4000000000000001E-5</v>
      </c>
      <c r="T2514">
        <v>-1.58189E-2</v>
      </c>
      <c r="U2514" s="2"/>
      <c r="V2514">
        <f t="shared" si="261"/>
        <v>2.9181099999999998E-2</v>
      </c>
      <c r="W2514">
        <f t="shared" si="262"/>
        <v>2.9543217544247061E-2</v>
      </c>
      <c r="X2514" s="2">
        <f t="shared" si="263"/>
        <v>1.4771608772123532E-2</v>
      </c>
      <c r="Y2514" s="2">
        <f t="shared" si="264"/>
        <v>1.4771608772123527E-2</v>
      </c>
      <c r="Z2514">
        <f t="shared" si="265"/>
        <v>3.6211754424706269E-4</v>
      </c>
      <c r="AA2514">
        <f t="shared" si="260"/>
        <v>1.3112911585152342E-7</v>
      </c>
    </row>
    <row r="2515" spans="17:27" x14ac:dyDescent="0.2">
      <c r="Q2515" s="2"/>
      <c r="S2515" s="2">
        <v>-2.3E-5</v>
      </c>
      <c r="T2515">
        <v>-1.6226000000000001E-2</v>
      </c>
      <c r="U2515" s="2"/>
      <c r="V2515">
        <f t="shared" si="261"/>
        <v>2.8773999999999997E-2</v>
      </c>
      <c r="W2515">
        <f t="shared" si="262"/>
        <v>2.9543217544247061E-2</v>
      </c>
      <c r="X2515" s="2">
        <f t="shared" si="263"/>
        <v>1.4771608772123532E-2</v>
      </c>
      <c r="Y2515" s="2">
        <f t="shared" si="264"/>
        <v>1.4771608772123527E-2</v>
      </c>
      <c r="Z2515">
        <f t="shared" si="265"/>
        <v>7.6921754424706321E-4</v>
      </c>
      <c r="AA2515">
        <f t="shared" si="260"/>
        <v>5.9169563037748268E-7</v>
      </c>
    </row>
    <row r="2516" spans="17:27" x14ac:dyDescent="0.2">
      <c r="Q2516" s="2"/>
      <c r="S2516" s="2">
        <v>-2.1999999999999999E-5</v>
      </c>
      <c r="T2516">
        <v>-1.6725299999999999E-2</v>
      </c>
      <c r="U2516" s="2"/>
      <c r="V2516">
        <f t="shared" si="261"/>
        <v>2.82747E-2</v>
      </c>
      <c r="W2516">
        <f t="shared" si="262"/>
        <v>2.9543217544247061E-2</v>
      </c>
      <c r="X2516" s="2">
        <f t="shared" si="263"/>
        <v>1.4771608772123532E-2</v>
      </c>
      <c r="Y2516" s="2">
        <f t="shared" si="264"/>
        <v>1.4771608772123527E-2</v>
      </c>
      <c r="Z2516">
        <f t="shared" si="265"/>
        <v>1.2685175442470609E-3</v>
      </c>
      <c r="AA2516">
        <f t="shared" si="260"/>
        <v>1.609136760062594E-6</v>
      </c>
    </row>
    <row r="2517" spans="17:27" x14ac:dyDescent="0.2">
      <c r="Q2517" s="2"/>
      <c r="S2517" s="2">
        <v>-2.0999999999999999E-5</v>
      </c>
      <c r="T2517">
        <v>-1.7280799999999999E-2</v>
      </c>
      <c r="U2517" s="2"/>
      <c r="V2517">
        <f t="shared" si="261"/>
        <v>2.7719199999999999E-2</v>
      </c>
      <c r="W2517">
        <f t="shared" si="262"/>
        <v>2.9543217544247061E-2</v>
      </c>
      <c r="X2517" s="2">
        <f t="shared" si="263"/>
        <v>1.4771608772123532E-2</v>
      </c>
      <c r="Y2517" s="2">
        <f t="shared" si="264"/>
        <v>1.4771608772123527E-2</v>
      </c>
      <c r="Z2517">
        <f t="shared" si="265"/>
        <v>1.8240175442470613E-3</v>
      </c>
      <c r="AA2517">
        <f t="shared" si="260"/>
        <v>3.3270400017210802E-6</v>
      </c>
    </row>
    <row r="2518" spans="17:27" x14ac:dyDescent="0.2">
      <c r="Q2518" s="2"/>
      <c r="S2518" s="2">
        <v>-2.0000000000000002E-5</v>
      </c>
      <c r="T2518">
        <v>-1.75646E-2</v>
      </c>
      <c r="U2518" s="2"/>
      <c r="V2518">
        <f t="shared" si="261"/>
        <v>2.7435399999999999E-2</v>
      </c>
      <c r="W2518">
        <f t="shared" si="262"/>
        <v>2.9543217544247061E-2</v>
      </c>
      <c r="X2518" s="2">
        <f t="shared" si="263"/>
        <v>1.4771608772123532E-2</v>
      </c>
      <c r="Y2518" s="2">
        <f t="shared" si="264"/>
        <v>1.4771608772123527E-2</v>
      </c>
      <c r="Z2518">
        <f t="shared" si="265"/>
        <v>2.107817544247062E-3</v>
      </c>
      <c r="AA2518">
        <f t="shared" si="260"/>
        <v>4.4428947998357155E-6</v>
      </c>
    </row>
    <row r="2519" spans="17:27" x14ac:dyDescent="0.2">
      <c r="Q2519" s="2"/>
      <c r="S2519" s="2">
        <v>-1.9000000000000001E-5</v>
      </c>
      <c r="T2519">
        <v>-1.7485899999999999E-2</v>
      </c>
      <c r="U2519" s="2"/>
      <c r="V2519">
        <f t="shared" si="261"/>
        <v>2.75141E-2</v>
      </c>
      <c r="W2519">
        <f t="shared" si="262"/>
        <v>2.9543217544247061E-2</v>
      </c>
      <c r="X2519" s="2">
        <f t="shared" si="263"/>
        <v>1.4771608772123532E-2</v>
      </c>
      <c r="Y2519" s="2">
        <f t="shared" si="264"/>
        <v>1.4771608772123527E-2</v>
      </c>
      <c r="Z2519">
        <f t="shared" si="265"/>
        <v>2.029117544247061E-3</v>
      </c>
      <c r="AA2519">
        <f t="shared" si="260"/>
        <v>4.1173180083712237E-6</v>
      </c>
    </row>
    <row r="2520" spans="17:27" x14ac:dyDescent="0.2">
      <c r="Q2520" s="2"/>
      <c r="S2520" s="2">
        <v>-1.8E-5</v>
      </c>
      <c r="T2520">
        <v>-1.8141999999999998E-2</v>
      </c>
      <c r="U2520" s="2"/>
      <c r="V2520">
        <f t="shared" si="261"/>
        <v>2.6858E-2</v>
      </c>
      <c r="W2520">
        <f t="shared" si="262"/>
        <v>2.9543217544247061E-2</v>
      </c>
      <c r="X2520" s="2">
        <f t="shared" si="263"/>
        <v>1.4771608772123532E-2</v>
      </c>
      <c r="Y2520" s="2">
        <f t="shared" si="264"/>
        <v>1.4771608772123527E-2</v>
      </c>
      <c r="Z2520">
        <f t="shared" si="265"/>
        <v>2.6852175442470608E-3</v>
      </c>
      <c r="AA2520">
        <f t="shared" si="260"/>
        <v>7.2103932599322155E-6</v>
      </c>
    </row>
    <row r="2521" spans="17:27" x14ac:dyDescent="0.2">
      <c r="Q2521" s="2"/>
      <c r="S2521" s="2">
        <v>-1.7E-5</v>
      </c>
      <c r="T2521">
        <v>-1.83556E-2</v>
      </c>
      <c r="U2521" s="2"/>
      <c r="V2521">
        <f t="shared" si="261"/>
        <v>2.6644399999999999E-2</v>
      </c>
      <c r="W2521">
        <f t="shared" si="262"/>
        <v>2.9543217544247061E-2</v>
      </c>
      <c r="X2521" s="2">
        <f t="shared" si="263"/>
        <v>1.4771608772123532E-2</v>
      </c>
      <c r="Y2521" s="2">
        <f t="shared" si="264"/>
        <v>1.4771608772123527E-2</v>
      </c>
      <c r="Z2521">
        <f t="shared" si="265"/>
        <v>2.8988175442470621E-3</v>
      </c>
      <c r="AA2521">
        <f t="shared" si="260"/>
        <v>8.4031431548345669E-6</v>
      </c>
    </row>
    <row r="2522" spans="17:27" x14ac:dyDescent="0.2">
      <c r="Q2522" s="2"/>
      <c r="S2522" s="2">
        <v>-1.5999999999999999E-5</v>
      </c>
      <c r="T2522">
        <v>-1.80272E-2</v>
      </c>
      <c r="U2522" s="2"/>
      <c r="V2522">
        <f t="shared" si="261"/>
        <v>2.6972799999999998E-2</v>
      </c>
      <c r="W2522">
        <f t="shared" si="262"/>
        <v>2.9543217544247061E-2</v>
      </c>
      <c r="X2522" s="2">
        <f t="shared" si="263"/>
        <v>1.4771608772123532E-2</v>
      </c>
      <c r="Y2522" s="2">
        <f t="shared" si="264"/>
        <v>1.4771608772123527E-2</v>
      </c>
      <c r="Z2522">
        <f t="shared" si="265"/>
        <v>2.5704175442470625E-3</v>
      </c>
      <c r="AA2522">
        <f t="shared" si="260"/>
        <v>6.6070463517730994E-6</v>
      </c>
    </row>
    <row r="2523" spans="17:27" x14ac:dyDescent="0.2">
      <c r="Q2523" s="2"/>
      <c r="S2523" s="2">
        <v>-1.5E-5</v>
      </c>
      <c r="T2523">
        <v>-1.7431700000000001E-2</v>
      </c>
      <c r="U2523" s="2"/>
      <c r="V2523">
        <f t="shared" si="261"/>
        <v>2.7568299999999997E-2</v>
      </c>
      <c r="W2523">
        <f t="shared" si="262"/>
        <v>2.9543217544247061E-2</v>
      </c>
      <c r="X2523" s="2">
        <f t="shared" si="263"/>
        <v>1.4771608772123532E-2</v>
      </c>
      <c r="Y2523" s="2">
        <f t="shared" si="264"/>
        <v>1.4771608772123527E-2</v>
      </c>
      <c r="Z2523">
        <f t="shared" si="265"/>
        <v>1.9749175442470637E-3</v>
      </c>
      <c r="AA2523">
        <f t="shared" si="260"/>
        <v>3.9002993065748529E-6</v>
      </c>
    </row>
    <row r="2524" spans="17:27" x14ac:dyDescent="0.2">
      <c r="Q2524" s="2"/>
      <c r="S2524" s="2">
        <v>-1.4E-5</v>
      </c>
      <c r="T2524">
        <v>-1.72111E-2</v>
      </c>
      <c r="U2524" s="2"/>
      <c r="V2524">
        <f t="shared" si="261"/>
        <v>2.7788899999999998E-2</v>
      </c>
      <c r="W2524">
        <f t="shared" si="262"/>
        <v>2.9543217544247061E-2</v>
      </c>
      <c r="X2524" s="2">
        <f t="shared" si="263"/>
        <v>1.4771608772123532E-2</v>
      </c>
      <c r="Y2524" s="2">
        <f t="shared" si="264"/>
        <v>1.4771608772123527E-2</v>
      </c>
      <c r="Z2524">
        <f t="shared" si="265"/>
        <v>1.7543175442470624E-3</v>
      </c>
      <c r="AA2524">
        <f t="shared" si="260"/>
        <v>3.0776300460530437E-6</v>
      </c>
    </row>
    <row r="2525" spans="17:27" x14ac:dyDescent="0.2">
      <c r="Q2525" s="2"/>
      <c r="S2525" s="2">
        <v>-1.2999999999999999E-5</v>
      </c>
      <c r="T2525">
        <v>-1.6924000000000002E-2</v>
      </c>
      <c r="U2525" s="2"/>
      <c r="V2525">
        <f t="shared" si="261"/>
        <v>2.8075999999999997E-2</v>
      </c>
      <c r="W2525">
        <f t="shared" si="262"/>
        <v>2.9543217544247061E-2</v>
      </c>
      <c r="X2525" s="2">
        <f t="shared" si="263"/>
        <v>1.4771608772123532E-2</v>
      </c>
      <c r="Y2525" s="2">
        <f t="shared" si="264"/>
        <v>1.4771608772123527E-2</v>
      </c>
      <c r="Z2525">
        <f t="shared" si="265"/>
        <v>1.4672175442470639E-3</v>
      </c>
      <c r="AA2525">
        <f t="shared" si="260"/>
        <v>2.152727322146385E-6</v>
      </c>
    </row>
    <row r="2526" spans="17:27" x14ac:dyDescent="0.2">
      <c r="Q2526" s="2"/>
      <c r="S2526" s="2">
        <v>-1.2E-5</v>
      </c>
      <c r="T2526">
        <v>-1.66234E-2</v>
      </c>
      <c r="U2526" s="2"/>
      <c r="V2526">
        <f t="shared" si="261"/>
        <v>2.8376599999999998E-2</v>
      </c>
      <c r="W2526">
        <f t="shared" si="262"/>
        <v>2.9543217544247061E-2</v>
      </c>
      <c r="X2526" s="2">
        <f t="shared" si="263"/>
        <v>1.4771608772123532E-2</v>
      </c>
      <c r="Y2526" s="2">
        <f t="shared" si="264"/>
        <v>1.4771608772123527E-2</v>
      </c>
      <c r="Z2526">
        <f t="shared" si="265"/>
        <v>1.1666175442470623E-3</v>
      </c>
      <c r="AA2526">
        <f t="shared" si="260"/>
        <v>1.3609964945450464E-6</v>
      </c>
    </row>
    <row r="2527" spans="17:27" x14ac:dyDescent="0.2">
      <c r="Q2527" s="2"/>
      <c r="S2527" s="2">
        <v>-1.1E-5</v>
      </c>
      <c r="T2527">
        <v>-1.59382E-2</v>
      </c>
      <c r="U2527" s="2"/>
      <c r="V2527">
        <f t="shared" si="261"/>
        <v>2.9061799999999999E-2</v>
      </c>
      <c r="W2527">
        <f t="shared" si="262"/>
        <v>2.9543217544247061E-2</v>
      </c>
      <c r="X2527" s="2">
        <f t="shared" si="263"/>
        <v>1.4771608772123532E-2</v>
      </c>
      <c r="Y2527" s="2">
        <f t="shared" si="264"/>
        <v>1.4771608772123527E-2</v>
      </c>
      <c r="Z2527">
        <f t="shared" si="265"/>
        <v>4.8141754424706196E-4</v>
      </c>
      <c r="AA2527">
        <f t="shared" si="260"/>
        <v>2.3176285190887186E-7</v>
      </c>
    </row>
    <row r="2528" spans="17:27" x14ac:dyDescent="0.2">
      <c r="Q2528" s="2"/>
      <c r="S2528" s="2">
        <v>-1.0000000000000001E-5</v>
      </c>
      <c r="T2528">
        <v>-1.6041400000000001E-2</v>
      </c>
      <c r="U2528" s="2"/>
      <c r="V2528">
        <f t="shared" si="261"/>
        <v>2.8958599999999998E-2</v>
      </c>
      <c r="W2528">
        <f t="shared" si="262"/>
        <v>2.9543217544247061E-2</v>
      </c>
      <c r="X2528" s="2">
        <f t="shared" si="263"/>
        <v>1.4771608772123532E-2</v>
      </c>
      <c r="Y2528" s="2">
        <f t="shared" si="264"/>
        <v>1.4771608772123527E-2</v>
      </c>
      <c r="Z2528">
        <f t="shared" si="265"/>
        <v>5.8461754424706316E-4</v>
      </c>
      <c r="AA2528">
        <f t="shared" si="260"/>
        <v>3.4177767304146688E-7</v>
      </c>
    </row>
    <row r="2529" spans="17:27" x14ac:dyDescent="0.2">
      <c r="Q2529" s="2"/>
      <c r="S2529" s="2">
        <v>-9.0000000000000002E-6</v>
      </c>
      <c r="T2529">
        <v>-1.65072E-2</v>
      </c>
      <c r="U2529" s="2"/>
      <c r="V2529">
        <f t="shared" si="261"/>
        <v>2.8492799999999999E-2</v>
      </c>
      <c r="W2529">
        <f t="shared" si="262"/>
        <v>2.9543217544247061E-2</v>
      </c>
      <c r="X2529" s="2">
        <f t="shared" si="263"/>
        <v>1.4771608772123532E-2</v>
      </c>
      <c r="Y2529" s="2">
        <f t="shared" si="264"/>
        <v>1.4771608772123527E-2</v>
      </c>
      <c r="Z2529">
        <f t="shared" si="265"/>
        <v>1.050417544247062E-3</v>
      </c>
      <c r="AA2529">
        <f t="shared" si="260"/>
        <v>1.1033770172620284E-6</v>
      </c>
    </row>
    <row r="2530" spans="17:27" x14ac:dyDescent="0.2">
      <c r="Q2530" s="2"/>
      <c r="S2530" s="2">
        <v>-7.9999999999999996E-6</v>
      </c>
      <c r="T2530">
        <v>-1.6776300000000001E-2</v>
      </c>
      <c r="U2530" s="2"/>
      <c r="V2530">
        <f t="shared" si="261"/>
        <v>2.8223699999999997E-2</v>
      </c>
      <c r="W2530">
        <f t="shared" si="262"/>
        <v>2.9543217544247061E-2</v>
      </c>
      <c r="X2530" s="2">
        <f t="shared" si="263"/>
        <v>1.4771608772123532E-2</v>
      </c>
      <c r="Y2530" s="2">
        <f t="shared" si="264"/>
        <v>1.4771608772123527E-2</v>
      </c>
      <c r="Z2530">
        <f t="shared" si="265"/>
        <v>1.3195175442470633E-3</v>
      </c>
      <c r="AA2530">
        <f t="shared" si="260"/>
        <v>1.7411265495758007E-6</v>
      </c>
    </row>
    <row r="2531" spans="17:27" x14ac:dyDescent="0.2">
      <c r="Q2531" s="2"/>
      <c r="S2531" s="2">
        <v>-6.9999999999999999E-6</v>
      </c>
      <c r="T2531">
        <v>-1.6183400000000001E-2</v>
      </c>
      <c r="U2531" s="2"/>
      <c r="V2531">
        <f t="shared" si="261"/>
        <v>2.8816599999999998E-2</v>
      </c>
      <c r="W2531">
        <f t="shared" si="262"/>
        <v>2.9543217544247061E-2</v>
      </c>
      <c r="X2531" s="2">
        <f t="shared" si="263"/>
        <v>1.4771608772123532E-2</v>
      </c>
      <c r="Y2531" s="2">
        <f t="shared" si="264"/>
        <v>1.4771608772123527E-2</v>
      </c>
      <c r="Z2531">
        <f t="shared" si="265"/>
        <v>7.2661754424706293E-4</v>
      </c>
      <c r="AA2531">
        <f t="shared" si="260"/>
        <v>5.2797305560763248E-7</v>
      </c>
    </row>
    <row r="2532" spans="17:27" x14ac:dyDescent="0.2">
      <c r="Q2532" s="2"/>
      <c r="S2532" s="2">
        <v>-6.0000000000000002E-6</v>
      </c>
      <c r="T2532">
        <v>-1.54789E-2</v>
      </c>
      <c r="U2532" s="2"/>
      <c r="V2532">
        <f t="shared" si="261"/>
        <v>2.9521099999999998E-2</v>
      </c>
      <c r="W2532">
        <f t="shared" si="262"/>
        <v>2.9543217544247061E-2</v>
      </c>
      <c r="X2532" s="2">
        <f t="shared" si="263"/>
        <v>1.4771608772123532E-2</v>
      </c>
      <c r="Y2532" s="2">
        <f t="shared" si="264"/>
        <v>1.4771608772123527E-2</v>
      </c>
      <c r="Z2532">
        <f t="shared" si="265"/>
        <v>2.2117544247062665E-5</v>
      </c>
      <c r="AA2532">
        <f t="shared" si="260"/>
        <v>4.8918576352077483E-10</v>
      </c>
    </row>
    <row r="2533" spans="17:27" x14ac:dyDescent="0.2">
      <c r="Q2533" s="2"/>
      <c r="S2533" s="2">
        <v>-5.0000000000000004E-6</v>
      </c>
      <c r="T2533">
        <v>-1.51795E-2</v>
      </c>
      <c r="U2533" s="2"/>
      <c r="V2533">
        <f t="shared" si="261"/>
        <v>2.98205E-2</v>
      </c>
      <c r="W2533">
        <f t="shared" si="262"/>
        <v>2.9543217544247061E-2</v>
      </c>
      <c r="X2533" s="2">
        <f t="shared" si="263"/>
        <v>1.4771608772123532E-2</v>
      </c>
      <c r="Y2533" s="2">
        <f t="shared" si="264"/>
        <v>1.4771608772123527E-2</v>
      </c>
      <c r="Z2533">
        <f t="shared" si="265"/>
        <v>-2.7728245575293908E-4</v>
      </c>
      <c r="AA2533">
        <f t="shared" ref="AA2533:AA2596" si="266">Z2533^2</f>
        <v>7.6885560268380626E-8</v>
      </c>
    </row>
    <row r="2534" spans="17:27" x14ac:dyDescent="0.2">
      <c r="Q2534" s="2"/>
      <c r="S2534" s="2">
        <v>-3.9999999999999998E-6</v>
      </c>
      <c r="T2534">
        <v>-1.52757E-2</v>
      </c>
      <c r="U2534" s="2"/>
      <c r="V2534">
        <f t="shared" ref="V2534:V2597" si="267">T2534+$V$35</f>
        <v>2.9724299999999999E-2</v>
      </c>
      <c r="W2534">
        <f t="shared" ref="W2534:W2597" si="268">X2534+Y2534</f>
        <v>2.9543217544247061E-2</v>
      </c>
      <c r="X2534" s="2">
        <f t="shared" ref="X2534:X2597" si="269">$T$6*EXP(-4*LN(2)*((U2534-$T$8)^2)/($T$7^2))+$T$9</f>
        <v>1.4771608772123532E-2</v>
      </c>
      <c r="Y2534" s="2">
        <f t="shared" ref="Y2534:Y2597" si="270">$U$6*EXP(-4*LN(2)*((U2534-$U$8)^2)/($U$7^2))+$U$9</f>
        <v>1.4771608772123527E-2</v>
      </c>
      <c r="Z2534">
        <f t="shared" ref="Z2534:Z2597" si="271">W2534-V2534</f>
        <v>-1.8108245575293794E-4</v>
      </c>
      <c r="AA2534">
        <f t="shared" si="266"/>
        <v>3.2790855781514726E-8</v>
      </c>
    </row>
    <row r="2535" spans="17:27" x14ac:dyDescent="0.2">
      <c r="Q2535" s="2"/>
      <c r="S2535" s="2">
        <v>-3.0000000000000001E-6</v>
      </c>
      <c r="T2535">
        <v>-1.6173099999999999E-2</v>
      </c>
      <c r="U2535" s="2"/>
      <c r="V2535">
        <f t="shared" si="267"/>
        <v>2.8826899999999999E-2</v>
      </c>
      <c r="W2535">
        <f t="shared" si="268"/>
        <v>2.9543217544247061E-2</v>
      </c>
      <c r="X2535" s="2">
        <f t="shared" si="269"/>
        <v>1.4771608772123532E-2</v>
      </c>
      <c r="Y2535" s="2">
        <f t="shared" si="270"/>
        <v>1.4771608772123527E-2</v>
      </c>
      <c r="Z2535">
        <f t="shared" si="271"/>
        <v>7.1631754424706165E-4</v>
      </c>
      <c r="AA2535">
        <f t="shared" si="266"/>
        <v>5.1311082419614116E-7</v>
      </c>
    </row>
    <row r="2536" spans="17:27" x14ac:dyDescent="0.2">
      <c r="Q2536" s="2"/>
      <c r="S2536" s="2">
        <v>-1.9999999999999999E-6</v>
      </c>
      <c r="T2536">
        <v>-1.6411100000000001E-2</v>
      </c>
      <c r="U2536" s="2"/>
      <c r="V2536">
        <f t="shared" si="267"/>
        <v>2.8588899999999997E-2</v>
      </c>
      <c r="W2536">
        <f t="shared" si="268"/>
        <v>2.9543217544247061E-2</v>
      </c>
      <c r="X2536" s="2">
        <f t="shared" si="269"/>
        <v>1.4771608772123532E-2</v>
      </c>
      <c r="Y2536" s="2">
        <f t="shared" si="270"/>
        <v>1.4771608772123527E-2</v>
      </c>
      <c r="Z2536">
        <f t="shared" si="271"/>
        <v>9.5431754424706375E-4</v>
      </c>
      <c r="AA2536">
        <f t="shared" si="266"/>
        <v>9.1072197525774652E-7</v>
      </c>
    </row>
    <row r="2537" spans="17:27" x14ac:dyDescent="0.2">
      <c r="Q2537" s="2"/>
      <c r="S2537" s="2">
        <v>-9.9999999999999995E-7</v>
      </c>
      <c r="T2537">
        <v>-1.6712999999999999E-2</v>
      </c>
      <c r="U2537" s="2"/>
      <c r="V2537">
        <f t="shared" si="267"/>
        <v>2.8287E-2</v>
      </c>
      <c r="W2537">
        <f t="shared" si="268"/>
        <v>2.9543217544247061E-2</v>
      </c>
      <c r="X2537" s="2">
        <f t="shared" si="269"/>
        <v>1.4771608772123532E-2</v>
      </c>
      <c r="Y2537" s="2">
        <f t="shared" si="270"/>
        <v>1.4771608772123527E-2</v>
      </c>
      <c r="Z2537">
        <f t="shared" si="271"/>
        <v>1.2562175442470611E-3</v>
      </c>
      <c r="AA2537">
        <f t="shared" si="266"/>
        <v>1.5780825184741168E-6</v>
      </c>
    </row>
    <row r="2538" spans="17:27" x14ac:dyDescent="0.2">
      <c r="Q2538" s="2"/>
      <c r="S2538" s="2">
        <v>7.4441489999999995E-18</v>
      </c>
      <c r="T2538">
        <v>-1.6600799999999999E-2</v>
      </c>
      <c r="U2538" s="2"/>
      <c r="V2538">
        <f t="shared" si="267"/>
        <v>2.8399199999999999E-2</v>
      </c>
      <c r="W2538">
        <f t="shared" si="268"/>
        <v>2.9543217544247061E-2</v>
      </c>
      <c r="X2538" s="2">
        <f t="shared" si="269"/>
        <v>1.4771608772123532E-2</v>
      </c>
      <c r="Y2538" s="2">
        <f t="shared" si="270"/>
        <v>1.4771608772123527E-2</v>
      </c>
      <c r="Z2538">
        <f t="shared" si="271"/>
        <v>1.1440175442470613E-3</v>
      </c>
      <c r="AA2538">
        <f t="shared" si="266"/>
        <v>1.3087761415450767E-6</v>
      </c>
    </row>
    <row r="2539" spans="17:27" x14ac:dyDescent="0.2">
      <c r="Q2539" s="2"/>
      <c r="S2539" s="2">
        <v>9.9999999999999995E-7</v>
      </c>
      <c r="T2539">
        <v>-1.6922699999999999E-2</v>
      </c>
      <c r="U2539" s="2"/>
      <c r="V2539">
        <f t="shared" si="267"/>
        <v>2.8077299999999999E-2</v>
      </c>
      <c r="W2539">
        <f t="shared" si="268"/>
        <v>2.9543217544247061E-2</v>
      </c>
      <c r="X2539" s="2">
        <f t="shared" si="269"/>
        <v>1.4771608772123532E-2</v>
      </c>
      <c r="Y2539" s="2">
        <f t="shared" si="270"/>
        <v>1.4771608772123527E-2</v>
      </c>
      <c r="Z2539">
        <f t="shared" si="271"/>
        <v>1.4659175442470612E-3</v>
      </c>
      <c r="AA2539">
        <f t="shared" si="266"/>
        <v>2.1489142465313345E-6</v>
      </c>
    </row>
    <row r="2540" spans="17:27" x14ac:dyDescent="0.2">
      <c r="Q2540" s="2"/>
      <c r="S2540" s="2">
        <v>1.9999999999999999E-6</v>
      </c>
      <c r="T2540">
        <v>-1.7157499999999999E-2</v>
      </c>
      <c r="U2540" s="2"/>
      <c r="V2540">
        <f t="shared" si="267"/>
        <v>2.7842499999999999E-2</v>
      </c>
      <c r="W2540">
        <f t="shared" si="268"/>
        <v>2.9543217544247061E-2</v>
      </c>
      <c r="X2540" s="2">
        <f t="shared" si="269"/>
        <v>1.4771608772123532E-2</v>
      </c>
      <c r="Y2540" s="2">
        <f t="shared" si="270"/>
        <v>1.4771608772123527E-2</v>
      </c>
      <c r="Z2540">
        <f t="shared" si="271"/>
        <v>1.7007175442470615E-3</v>
      </c>
      <c r="AA2540">
        <f t="shared" si="266"/>
        <v>2.8924401653097557E-6</v>
      </c>
    </row>
    <row r="2541" spans="17:27" x14ac:dyDescent="0.2">
      <c r="Q2541" s="2"/>
      <c r="S2541" s="2">
        <v>3.0000000000000001E-6</v>
      </c>
      <c r="T2541">
        <v>-1.67105E-2</v>
      </c>
      <c r="U2541" s="2"/>
      <c r="V2541">
        <f t="shared" si="267"/>
        <v>2.8289499999999999E-2</v>
      </c>
      <c r="W2541">
        <f t="shared" si="268"/>
        <v>2.9543217544247061E-2</v>
      </c>
      <c r="X2541" s="2">
        <f t="shared" si="269"/>
        <v>1.4771608772123532E-2</v>
      </c>
      <c r="Y2541" s="2">
        <f t="shared" si="270"/>
        <v>1.4771608772123527E-2</v>
      </c>
      <c r="Z2541">
        <f t="shared" si="271"/>
        <v>1.253717544247062E-3</v>
      </c>
      <c r="AA2541">
        <f t="shared" si="266"/>
        <v>1.571807680752884E-6</v>
      </c>
    </row>
    <row r="2542" spans="17:27" x14ac:dyDescent="0.2">
      <c r="Q2542" s="2"/>
      <c r="S2542" s="2">
        <v>3.9999999999999998E-6</v>
      </c>
      <c r="T2542">
        <v>-1.6169800000000002E-2</v>
      </c>
      <c r="U2542" s="2"/>
      <c r="V2542">
        <f t="shared" si="267"/>
        <v>2.8830199999999997E-2</v>
      </c>
      <c r="W2542">
        <f t="shared" si="268"/>
        <v>2.9543217544247061E-2</v>
      </c>
      <c r="X2542" s="2">
        <f t="shared" si="269"/>
        <v>1.4771608772123532E-2</v>
      </c>
      <c r="Y2542" s="2">
        <f t="shared" si="270"/>
        <v>1.4771608772123527E-2</v>
      </c>
      <c r="Z2542">
        <f t="shared" si="271"/>
        <v>7.130175442470639E-4</v>
      </c>
      <c r="AA2542">
        <f t="shared" si="266"/>
        <v>5.0839401840411368E-7</v>
      </c>
    </row>
    <row r="2543" spans="17:27" x14ac:dyDescent="0.2">
      <c r="Q2543" s="2"/>
      <c r="S2543" s="2">
        <v>5.0000000000000004E-6</v>
      </c>
      <c r="T2543">
        <v>-1.5536299999999999E-2</v>
      </c>
      <c r="U2543" s="2"/>
      <c r="V2543">
        <f t="shared" si="267"/>
        <v>2.9463699999999999E-2</v>
      </c>
      <c r="W2543">
        <f t="shared" si="268"/>
        <v>2.9543217544247061E-2</v>
      </c>
      <c r="X2543" s="2">
        <f t="shared" si="269"/>
        <v>1.4771608772123532E-2</v>
      </c>
      <c r="Y2543" s="2">
        <f t="shared" si="270"/>
        <v>1.4771608772123527E-2</v>
      </c>
      <c r="Z2543">
        <f t="shared" si="271"/>
        <v>7.9517544247061783E-5</v>
      </c>
      <c r="AA2543">
        <f t="shared" si="266"/>
        <v>6.3230398430834285E-9</v>
      </c>
    </row>
    <row r="2544" spans="17:27" x14ac:dyDescent="0.2">
      <c r="Q2544" s="2"/>
      <c r="S2544" s="2">
        <v>6.0000000000000002E-6</v>
      </c>
      <c r="T2544">
        <v>-1.52537E-2</v>
      </c>
      <c r="U2544" s="2"/>
      <c r="V2544">
        <f t="shared" si="267"/>
        <v>2.9746299999999996E-2</v>
      </c>
      <c r="W2544">
        <f t="shared" si="268"/>
        <v>2.9543217544247061E-2</v>
      </c>
      <c r="X2544" s="2">
        <f t="shared" si="269"/>
        <v>1.4771608772123532E-2</v>
      </c>
      <c r="Y2544" s="2">
        <f t="shared" si="270"/>
        <v>1.4771608772123527E-2</v>
      </c>
      <c r="Z2544">
        <f t="shared" si="271"/>
        <v>-2.0308245575293565E-4</v>
      </c>
      <c r="AA2544">
        <f t="shared" si="266"/>
        <v>4.124248383464307E-8</v>
      </c>
    </row>
    <row r="2545" spans="17:27" x14ac:dyDescent="0.2">
      <c r="Q2545" s="2"/>
      <c r="S2545" s="2">
        <v>6.9999999999999999E-6</v>
      </c>
      <c r="T2545">
        <v>-1.51518E-2</v>
      </c>
      <c r="U2545" s="2"/>
      <c r="V2545">
        <f t="shared" si="267"/>
        <v>2.9848199999999998E-2</v>
      </c>
      <c r="W2545">
        <f t="shared" si="268"/>
        <v>2.9543217544247061E-2</v>
      </c>
      <c r="X2545" s="2">
        <f t="shared" si="269"/>
        <v>1.4771608772123532E-2</v>
      </c>
      <c r="Y2545" s="2">
        <f t="shared" si="270"/>
        <v>1.4771608772123527E-2</v>
      </c>
      <c r="Z2545">
        <f t="shared" si="271"/>
        <v>-3.0498245575293764E-4</v>
      </c>
      <c r="AA2545">
        <f t="shared" si="266"/>
        <v>9.3014298317092565E-8</v>
      </c>
    </row>
    <row r="2546" spans="17:27" x14ac:dyDescent="0.2">
      <c r="Q2546" s="2"/>
      <c r="S2546" s="2">
        <v>7.9999999999999996E-6</v>
      </c>
      <c r="T2546">
        <v>-1.5091200000000001E-2</v>
      </c>
      <c r="U2546" s="2"/>
      <c r="V2546">
        <f t="shared" si="267"/>
        <v>2.9908799999999999E-2</v>
      </c>
      <c r="W2546">
        <f t="shared" si="268"/>
        <v>2.9543217544247061E-2</v>
      </c>
      <c r="X2546" s="2">
        <f t="shared" si="269"/>
        <v>1.4771608772123532E-2</v>
      </c>
      <c r="Y2546" s="2">
        <f t="shared" si="270"/>
        <v>1.4771608772123527E-2</v>
      </c>
      <c r="Z2546">
        <f t="shared" si="271"/>
        <v>-3.6558245575293857E-4</v>
      </c>
      <c r="AA2546">
        <f t="shared" si="266"/>
        <v>1.336505319543493E-7</v>
      </c>
    </row>
    <row r="2547" spans="17:27" x14ac:dyDescent="0.2">
      <c r="Q2547" s="2"/>
      <c r="S2547" s="2">
        <v>9.0000000000000002E-6</v>
      </c>
      <c r="T2547">
        <v>-1.47466E-2</v>
      </c>
      <c r="U2547" s="2"/>
      <c r="V2547">
        <f t="shared" si="267"/>
        <v>3.02534E-2</v>
      </c>
      <c r="W2547">
        <f t="shared" si="268"/>
        <v>2.9543217544247061E-2</v>
      </c>
      <c r="X2547" s="2">
        <f t="shared" si="269"/>
        <v>1.4771608772123532E-2</v>
      </c>
      <c r="Y2547" s="2">
        <f t="shared" si="270"/>
        <v>1.4771608772123527E-2</v>
      </c>
      <c r="Z2547">
        <f t="shared" si="271"/>
        <v>-7.1018245575293903E-4</v>
      </c>
      <c r="AA2547">
        <f t="shared" si="266"/>
        <v>5.0435912045927517E-7</v>
      </c>
    </row>
    <row r="2548" spans="17:27" x14ac:dyDescent="0.2">
      <c r="Q2548" s="2"/>
      <c r="S2548" s="2">
        <v>1.0000000000000001E-5</v>
      </c>
      <c r="T2548">
        <v>-1.48589E-2</v>
      </c>
      <c r="U2548" s="2"/>
      <c r="V2548">
        <f t="shared" si="267"/>
        <v>3.0141099999999997E-2</v>
      </c>
      <c r="W2548">
        <f t="shared" si="268"/>
        <v>2.9543217544247061E-2</v>
      </c>
      <c r="X2548" s="2">
        <f t="shared" si="269"/>
        <v>1.4771608772123532E-2</v>
      </c>
      <c r="Y2548" s="2">
        <f t="shared" si="270"/>
        <v>1.4771608772123527E-2</v>
      </c>
      <c r="Z2548">
        <f t="shared" si="271"/>
        <v>-5.9788245575293636E-4</v>
      </c>
      <c r="AA2548">
        <f t="shared" si="266"/>
        <v>3.5746343089716192E-7</v>
      </c>
    </row>
    <row r="2549" spans="17:27" x14ac:dyDescent="0.2">
      <c r="Q2549" s="2"/>
      <c r="S2549" s="2">
        <v>1.1E-5</v>
      </c>
      <c r="T2549">
        <v>-1.55015E-2</v>
      </c>
      <c r="U2549" s="2"/>
      <c r="V2549">
        <f t="shared" si="267"/>
        <v>2.9498499999999997E-2</v>
      </c>
      <c r="W2549">
        <f t="shared" si="268"/>
        <v>2.9543217544247061E-2</v>
      </c>
      <c r="X2549" s="2">
        <f t="shared" si="269"/>
        <v>1.4771608772123532E-2</v>
      </c>
      <c r="Y2549" s="2">
        <f t="shared" si="270"/>
        <v>1.4771608772123527E-2</v>
      </c>
      <c r="Z2549">
        <f t="shared" si="271"/>
        <v>4.4717544247063756E-5</v>
      </c>
      <c r="AA2549">
        <f t="shared" si="266"/>
        <v>1.9996587634881048E-9</v>
      </c>
    </row>
    <row r="2550" spans="17:27" x14ac:dyDescent="0.2">
      <c r="Q2550" s="2"/>
      <c r="S2550" s="2">
        <v>1.2E-5</v>
      </c>
      <c r="T2550">
        <v>-1.5407300000000001E-2</v>
      </c>
      <c r="U2550" s="2"/>
      <c r="V2550">
        <f t="shared" si="267"/>
        <v>2.95927E-2</v>
      </c>
      <c r="W2550">
        <f t="shared" si="268"/>
        <v>2.9543217544247061E-2</v>
      </c>
      <c r="X2550" s="2">
        <f t="shared" si="269"/>
        <v>1.4771608772123532E-2</v>
      </c>
      <c r="Y2550" s="2">
        <f t="shared" si="270"/>
        <v>1.4771608772123527E-2</v>
      </c>
      <c r="Z2550">
        <f t="shared" si="271"/>
        <v>-4.9482455752938859E-5</v>
      </c>
      <c r="AA2550">
        <f t="shared" si="266"/>
        <v>2.448513427341552E-9</v>
      </c>
    </row>
    <row r="2551" spans="17:27" x14ac:dyDescent="0.2">
      <c r="Q2551" s="2"/>
      <c r="S2551" s="2">
        <v>1.2999999999999999E-5</v>
      </c>
      <c r="T2551">
        <v>-1.53937E-2</v>
      </c>
      <c r="U2551" s="2"/>
      <c r="V2551">
        <f t="shared" si="267"/>
        <v>2.9606299999999999E-2</v>
      </c>
      <c r="W2551">
        <f t="shared" si="268"/>
        <v>2.9543217544247061E-2</v>
      </c>
      <c r="X2551" s="2">
        <f t="shared" si="269"/>
        <v>1.4771608772123532E-2</v>
      </c>
      <c r="Y2551" s="2">
        <f t="shared" si="270"/>
        <v>1.4771608772123527E-2</v>
      </c>
      <c r="Z2551">
        <f t="shared" si="271"/>
        <v>-6.3082455752937888E-5</v>
      </c>
      <c r="AA2551">
        <f t="shared" si="266"/>
        <v>3.9793962238213666E-9</v>
      </c>
    </row>
    <row r="2552" spans="17:27" x14ac:dyDescent="0.2">
      <c r="Q2552" s="2"/>
      <c r="S2552" s="2">
        <v>1.4E-5</v>
      </c>
      <c r="T2552">
        <v>-1.53086E-2</v>
      </c>
      <c r="U2552" s="2"/>
      <c r="V2552">
        <f t="shared" si="267"/>
        <v>2.96914E-2</v>
      </c>
      <c r="W2552">
        <f t="shared" si="268"/>
        <v>2.9543217544247061E-2</v>
      </c>
      <c r="X2552" s="2">
        <f t="shared" si="269"/>
        <v>1.4771608772123532E-2</v>
      </c>
      <c r="Y2552" s="2">
        <f t="shared" si="270"/>
        <v>1.4771608772123527E-2</v>
      </c>
      <c r="Z2552">
        <f t="shared" si="271"/>
        <v>-1.4818245575293904E-4</v>
      </c>
      <c r="AA2552">
        <f t="shared" si="266"/>
        <v>2.1958040192971734E-8</v>
      </c>
    </row>
    <row r="2553" spans="17:27" x14ac:dyDescent="0.2">
      <c r="Q2553" s="2"/>
      <c r="S2553" s="2">
        <v>1.5E-5</v>
      </c>
      <c r="T2553">
        <v>-1.5589799999999999E-2</v>
      </c>
      <c r="U2553" s="2"/>
      <c r="V2553">
        <f t="shared" si="267"/>
        <v>2.9410199999999997E-2</v>
      </c>
      <c r="W2553">
        <f t="shared" si="268"/>
        <v>2.9543217544247061E-2</v>
      </c>
      <c r="X2553" s="2">
        <f t="shared" si="269"/>
        <v>1.4771608772123532E-2</v>
      </c>
      <c r="Y2553" s="2">
        <f t="shared" si="270"/>
        <v>1.4771608772123527E-2</v>
      </c>
      <c r="Z2553">
        <f t="shared" si="271"/>
        <v>1.3301754424706325E-4</v>
      </c>
      <c r="AA2553">
        <f t="shared" si="266"/>
        <v>1.7693667077519429E-8</v>
      </c>
    </row>
    <row r="2554" spans="17:27" x14ac:dyDescent="0.2">
      <c r="Q2554" s="2"/>
      <c r="S2554" s="2">
        <v>1.5999999999999999E-5</v>
      </c>
      <c r="T2554">
        <v>-1.5978900000000001E-2</v>
      </c>
      <c r="U2554" s="2"/>
      <c r="V2554">
        <f t="shared" si="267"/>
        <v>2.9021099999999998E-2</v>
      </c>
      <c r="W2554">
        <f t="shared" si="268"/>
        <v>2.9543217544247061E-2</v>
      </c>
      <c r="X2554" s="2">
        <f t="shared" si="269"/>
        <v>1.4771608772123532E-2</v>
      </c>
      <c r="Y2554" s="2">
        <f t="shared" si="270"/>
        <v>1.4771608772123527E-2</v>
      </c>
      <c r="Z2554">
        <f t="shared" si="271"/>
        <v>5.2211754424706311E-4</v>
      </c>
      <c r="AA2554">
        <f t="shared" si="266"/>
        <v>2.7260673001058389E-7</v>
      </c>
    </row>
    <row r="2555" spans="17:27" x14ac:dyDescent="0.2">
      <c r="Q2555" s="2"/>
      <c r="S2555" s="2">
        <v>1.7E-5</v>
      </c>
      <c r="T2555">
        <v>-1.57389E-2</v>
      </c>
      <c r="U2555" s="2"/>
      <c r="V2555">
        <f t="shared" si="267"/>
        <v>2.9261099999999998E-2</v>
      </c>
      <c r="W2555">
        <f t="shared" si="268"/>
        <v>2.9543217544247061E-2</v>
      </c>
      <c r="X2555" s="2">
        <f t="shared" si="269"/>
        <v>1.4771608772123532E-2</v>
      </c>
      <c r="Y2555" s="2">
        <f t="shared" si="270"/>
        <v>1.4771608772123527E-2</v>
      </c>
      <c r="Z2555">
        <f t="shared" si="271"/>
        <v>2.8211754424706248E-4</v>
      </c>
      <c r="AA2555">
        <f t="shared" si="266"/>
        <v>7.9590308771993258E-8</v>
      </c>
    </row>
    <row r="2556" spans="17:27" x14ac:dyDescent="0.2">
      <c r="Q2556" s="2"/>
      <c r="S2556" s="2">
        <v>1.8E-5</v>
      </c>
      <c r="T2556">
        <v>-1.53286E-2</v>
      </c>
      <c r="U2556" s="2"/>
      <c r="V2556">
        <f t="shared" si="267"/>
        <v>2.9671400000000001E-2</v>
      </c>
      <c r="W2556">
        <f t="shared" si="268"/>
        <v>2.9543217544247061E-2</v>
      </c>
      <c r="X2556" s="2">
        <f t="shared" si="269"/>
        <v>1.4771608772123532E-2</v>
      </c>
      <c r="Y2556" s="2">
        <f t="shared" si="270"/>
        <v>1.4771608772123527E-2</v>
      </c>
      <c r="Z2556">
        <f t="shared" si="271"/>
        <v>-1.2818245575293985E-4</v>
      </c>
      <c r="AA2556">
        <f t="shared" si="266"/>
        <v>1.6430741962854383E-8</v>
      </c>
    </row>
    <row r="2557" spans="17:27" x14ac:dyDescent="0.2">
      <c r="Q2557" s="2"/>
      <c r="S2557" s="2">
        <v>1.9000000000000001E-5</v>
      </c>
      <c r="T2557">
        <v>-1.49821E-2</v>
      </c>
      <c r="U2557" s="2"/>
      <c r="V2557">
        <f t="shared" si="267"/>
        <v>3.00179E-2</v>
      </c>
      <c r="W2557">
        <f t="shared" si="268"/>
        <v>2.9543217544247061E-2</v>
      </c>
      <c r="X2557" s="2">
        <f t="shared" si="269"/>
        <v>1.4771608772123532E-2</v>
      </c>
      <c r="Y2557" s="2">
        <f t="shared" si="270"/>
        <v>1.4771608772123527E-2</v>
      </c>
      <c r="Z2557">
        <f t="shared" si="271"/>
        <v>-4.7468245575293944E-4</v>
      </c>
      <c r="AA2557">
        <f t="shared" si="266"/>
        <v>2.2532343379964132E-7</v>
      </c>
    </row>
    <row r="2558" spans="17:27" x14ac:dyDescent="0.2">
      <c r="Q2558" s="2"/>
      <c r="S2558" s="2">
        <v>2.0000000000000002E-5</v>
      </c>
      <c r="T2558">
        <v>-1.51789E-2</v>
      </c>
      <c r="U2558" s="2"/>
      <c r="V2558">
        <f t="shared" si="267"/>
        <v>2.9821099999999996E-2</v>
      </c>
      <c r="W2558">
        <f t="shared" si="268"/>
        <v>2.9543217544247061E-2</v>
      </c>
      <c r="X2558" s="2">
        <f t="shared" si="269"/>
        <v>1.4771608772123532E-2</v>
      </c>
      <c r="Y2558" s="2">
        <f t="shared" si="270"/>
        <v>1.4771608772123527E-2</v>
      </c>
      <c r="Z2558">
        <f t="shared" si="271"/>
        <v>-2.7788245575293552E-4</v>
      </c>
      <c r="AA2558">
        <f t="shared" si="266"/>
        <v>7.7218659215282164E-8</v>
      </c>
    </row>
    <row r="2559" spans="17:27" x14ac:dyDescent="0.2">
      <c r="Q2559" s="2"/>
      <c r="S2559" s="2">
        <v>2.0999999999999999E-5</v>
      </c>
      <c r="T2559">
        <v>-1.5252399999999999E-2</v>
      </c>
      <c r="U2559" s="2"/>
      <c r="V2559">
        <f t="shared" si="267"/>
        <v>2.9747599999999999E-2</v>
      </c>
      <c r="W2559">
        <f t="shared" si="268"/>
        <v>2.9543217544247061E-2</v>
      </c>
      <c r="X2559" s="2">
        <f t="shared" si="269"/>
        <v>1.4771608772123532E-2</v>
      </c>
      <c r="Y2559" s="2">
        <f t="shared" si="270"/>
        <v>1.4771608772123527E-2</v>
      </c>
      <c r="Z2559">
        <f t="shared" si="271"/>
        <v>-2.0438245575293834E-4</v>
      </c>
      <c r="AA2559">
        <f t="shared" si="266"/>
        <v>4.17721882196018E-8</v>
      </c>
    </row>
    <row r="2560" spans="17:27" x14ac:dyDescent="0.2">
      <c r="Q2560" s="2"/>
      <c r="S2560" s="2">
        <v>2.1999999999999999E-5</v>
      </c>
      <c r="T2560">
        <v>-1.52234E-2</v>
      </c>
      <c r="U2560" s="2"/>
      <c r="V2560">
        <f t="shared" si="267"/>
        <v>2.97766E-2</v>
      </c>
      <c r="W2560">
        <f t="shared" si="268"/>
        <v>2.9543217544247061E-2</v>
      </c>
      <c r="X2560" s="2">
        <f t="shared" si="269"/>
        <v>1.4771608772123532E-2</v>
      </c>
      <c r="Y2560" s="2">
        <f t="shared" si="270"/>
        <v>1.4771608772123527E-2</v>
      </c>
      <c r="Z2560">
        <f t="shared" si="271"/>
        <v>-2.3338245575293959E-4</v>
      </c>
      <c r="AA2560">
        <f t="shared" si="266"/>
        <v>5.4467370653272803E-8</v>
      </c>
    </row>
    <row r="2561" spans="17:27" x14ac:dyDescent="0.2">
      <c r="Q2561" s="2"/>
      <c r="S2561" s="2">
        <v>2.3E-5</v>
      </c>
      <c r="T2561">
        <v>-1.5177599999999999E-2</v>
      </c>
      <c r="U2561" s="2"/>
      <c r="V2561">
        <f t="shared" si="267"/>
        <v>2.9822399999999999E-2</v>
      </c>
      <c r="W2561">
        <f t="shared" si="268"/>
        <v>2.9543217544247061E-2</v>
      </c>
      <c r="X2561" s="2">
        <f t="shared" si="269"/>
        <v>1.4771608772123532E-2</v>
      </c>
      <c r="Y2561" s="2">
        <f t="shared" si="270"/>
        <v>1.4771608772123527E-2</v>
      </c>
      <c r="Z2561">
        <f t="shared" si="271"/>
        <v>-2.7918245575293821E-4</v>
      </c>
      <c r="AA2561">
        <f t="shared" si="266"/>
        <v>7.7942843600241307E-8</v>
      </c>
    </row>
    <row r="2562" spans="17:27" x14ac:dyDescent="0.2">
      <c r="Q2562" s="2"/>
      <c r="S2562" s="2">
        <v>2.4000000000000001E-5</v>
      </c>
      <c r="T2562">
        <v>-1.53286E-2</v>
      </c>
      <c r="U2562" s="2"/>
      <c r="V2562">
        <f t="shared" si="267"/>
        <v>2.9671400000000001E-2</v>
      </c>
      <c r="W2562">
        <f t="shared" si="268"/>
        <v>2.9543217544247061E-2</v>
      </c>
      <c r="X2562" s="2">
        <f t="shared" si="269"/>
        <v>1.4771608772123532E-2</v>
      </c>
      <c r="Y2562" s="2">
        <f t="shared" si="270"/>
        <v>1.4771608772123527E-2</v>
      </c>
      <c r="Z2562">
        <f t="shared" si="271"/>
        <v>-1.2818245575293985E-4</v>
      </c>
      <c r="AA2562">
        <f t="shared" si="266"/>
        <v>1.6430741962854383E-8</v>
      </c>
    </row>
    <row r="2563" spans="17:27" x14ac:dyDescent="0.2">
      <c r="Q2563" s="2"/>
      <c r="S2563" s="2">
        <v>2.5000000000000001E-5</v>
      </c>
      <c r="T2563">
        <v>-1.5809199999999999E-2</v>
      </c>
      <c r="U2563" s="2"/>
      <c r="V2563">
        <f t="shared" si="267"/>
        <v>2.9190799999999999E-2</v>
      </c>
      <c r="W2563">
        <f t="shared" si="268"/>
        <v>2.9543217544247061E-2</v>
      </c>
      <c r="X2563" s="2">
        <f t="shared" si="269"/>
        <v>1.4771608772123532E-2</v>
      </c>
      <c r="Y2563" s="2">
        <f t="shared" si="270"/>
        <v>1.4771608772123527E-2</v>
      </c>
      <c r="Z2563">
        <f t="shared" si="271"/>
        <v>3.5241754424706132E-4</v>
      </c>
      <c r="AA2563">
        <f t="shared" si="266"/>
        <v>1.2419812549312941E-7</v>
      </c>
    </row>
    <row r="2564" spans="17:27" x14ac:dyDescent="0.2">
      <c r="Q2564" s="2"/>
      <c r="S2564" s="2">
        <v>2.5999999999999998E-5</v>
      </c>
      <c r="T2564">
        <v>-1.5661499999999998E-2</v>
      </c>
      <c r="U2564" s="2"/>
      <c r="V2564">
        <f t="shared" si="267"/>
        <v>2.93385E-2</v>
      </c>
      <c r="W2564">
        <f t="shared" si="268"/>
        <v>2.9543217544247061E-2</v>
      </c>
      <c r="X2564" s="2">
        <f t="shared" si="269"/>
        <v>1.4771608772123532E-2</v>
      </c>
      <c r="Y2564" s="2">
        <f t="shared" si="270"/>
        <v>1.4771608772123527E-2</v>
      </c>
      <c r="Z2564">
        <f t="shared" si="271"/>
        <v>2.0471754424706071E-4</v>
      </c>
      <c r="AA2564">
        <f t="shared" si="266"/>
        <v>4.190927292254726E-8</v>
      </c>
    </row>
    <row r="2565" spans="17:27" x14ac:dyDescent="0.2">
      <c r="Q2565" s="2"/>
      <c r="S2565" s="2">
        <v>2.6999999999999999E-5</v>
      </c>
      <c r="T2565">
        <v>-1.4967899999999999E-2</v>
      </c>
      <c r="U2565" s="2"/>
      <c r="V2565">
        <f t="shared" si="267"/>
        <v>3.0032099999999999E-2</v>
      </c>
      <c r="W2565">
        <f t="shared" si="268"/>
        <v>2.9543217544247061E-2</v>
      </c>
      <c r="X2565" s="2">
        <f t="shared" si="269"/>
        <v>1.4771608772123532E-2</v>
      </c>
      <c r="Y2565" s="2">
        <f t="shared" si="270"/>
        <v>1.4771608772123527E-2</v>
      </c>
      <c r="Z2565">
        <f t="shared" si="271"/>
        <v>-4.8888245575293837E-4</v>
      </c>
      <c r="AA2565">
        <f t="shared" si="266"/>
        <v>2.3900605554302372E-7</v>
      </c>
    </row>
    <row r="2566" spans="17:27" x14ac:dyDescent="0.2">
      <c r="Q2566" s="2"/>
      <c r="S2566" s="2">
        <v>2.8E-5</v>
      </c>
      <c r="T2566">
        <v>-1.4473099999999999E-2</v>
      </c>
      <c r="U2566" s="2"/>
      <c r="V2566">
        <f t="shared" si="267"/>
        <v>3.0526899999999999E-2</v>
      </c>
      <c r="W2566">
        <f t="shared" si="268"/>
        <v>2.9543217544247061E-2</v>
      </c>
      <c r="X2566" s="2">
        <f t="shared" si="269"/>
        <v>1.4771608772123532E-2</v>
      </c>
      <c r="Y2566" s="2">
        <f t="shared" si="270"/>
        <v>1.4771608772123527E-2</v>
      </c>
      <c r="Z2566">
        <f t="shared" si="271"/>
        <v>-9.8368245575293847E-4</v>
      </c>
      <c r="AA2566">
        <f t="shared" si="266"/>
        <v>9.6763117375613166E-7</v>
      </c>
    </row>
    <row r="2567" spans="17:27" x14ac:dyDescent="0.2">
      <c r="Q2567" s="2"/>
      <c r="S2567" s="2">
        <v>2.9E-5</v>
      </c>
      <c r="T2567">
        <v>-1.46357E-2</v>
      </c>
      <c r="U2567" s="2"/>
      <c r="V2567">
        <f t="shared" si="267"/>
        <v>3.0364299999999997E-2</v>
      </c>
      <c r="W2567">
        <f t="shared" si="268"/>
        <v>2.9543217544247061E-2</v>
      </c>
      <c r="X2567" s="2">
        <f t="shared" si="269"/>
        <v>1.4771608772123532E-2</v>
      </c>
      <c r="Y2567" s="2">
        <f t="shared" si="270"/>
        <v>1.4771608772123527E-2</v>
      </c>
      <c r="Z2567">
        <f t="shared" si="271"/>
        <v>-8.2108245575293615E-4</v>
      </c>
      <c r="AA2567">
        <f t="shared" si="266"/>
        <v>6.7417639914527238E-7</v>
      </c>
    </row>
    <row r="2568" spans="17:27" x14ac:dyDescent="0.2">
      <c r="Q2568" s="2"/>
      <c r="S2568" s="2">
        <v>3.0000000000000001E-5</v>
      </c>
      <c r="T2568">
        <v>-1.4877E-2</v>
      </c>
      <c r="U2568" s="2"/>
      <c r="V2568">
        <f t="shared" si="267"/>
        <v>3.0122999999999997E-2</v>
      </c>
      <c r="W2568">
        <f t="shared" si="268"/>
        <v>2.9543217544247061E-2</v>
      </c>
      <c r="X2568" s="2">
        <f t="shared" si="269"/>
        <v>1.4771608772123532E-2</v>
      </c>
      <c r="Y2568" s="2">
        <f t="shared" si="270"/>
        <v>1.4771608772123527E-2</v>
      </c>
      <c r="Z2568">
        <f t="shared" si="271"/>
        <v>-5.797824557529363E-4</v>
      </c>
      <c r="AA2568">
        <f t="shared" si="266"/>
        <v>3.3614769599890554E-7</v>
      </c>
    </row>
    <row r="2569" spans="17:27" x14ac:dyDescent="0.2">
      <c r="Q2569" s="2"/>
      <c r="S2569" s="2">
        <v>3.1000000000000001E-5</v>
      </c>
      <c r="T2569">
        <v>-1.52047E-2</v>
      </c>
      <c r="U2569" s="2"/>
      <c r="V2569">
        <f t="shared" si="267"/>
        <v>2.9795299999999997E-2</v>
      </c>
      <c r="W2569">
        <f t="shared" si="268"/>
        <v>2.9543217544247061E-2</v>
      </c>
      <c r="X2569" s="2">
        <f t="shared" si="269"/>
        <v>1.4771608772123532E-2</v>
      </c>
      <c r="Y2569" s="2">
        <f t="shared" si="270"/>
        <v>1.4771608772123527E-2</v>
      </c>
      <c r="Z2569">
        <f t="shared" si="271"/>
        <v>-2.5208245575293609E-4</v>
      </c>
      <c r="AA2569">
        <f t="shared" si="266"/>
        <v>6.3545564498430978E-8</v>
      </c>
    </row>
    <row r="2570" spans="17:27" x14ac:dyDescent="0.2">
      <c r="Q2570" s="2"/>
      <c r="S2570" s="2">
        <v>3.1999999999999999E-5</v>
      </c>
      <c r="T2570">
        <v>-1.53344E-2</v>
      </c>
      <c r="U2570" s="2"/>
      <c r="V2570">
        <f t="shared" si="267"/>
        <v>2.96656E-2</v>
      </c>
      <c r="W2570">
        <f t="shared" si="268"/>
        <v>2.9543217544247061E-2</v>
      </c>
      <c r="X2570" s="2">
        <f t="shared" si="269"/>
        <v>1.4771608772123532E-2</v>
      </c>
      <c r="Y2570" s="2">
        <f t="shared" si="270"/>
        <v>1.4771608772123527E-2</v>
      </c>
      <c r="Z2570">
        <f t="shared" si="271"/>
        <v>-1.223824557529396E-4</v>
      </c>
      <c r="AA2570">
        <f t="shared" si="266"/>
        <v>1.4977465476120219E-8</v>
      </c>
    </row>
    <row r="2571" spans="17:27" x14ac:dyDescent="0.2">
      <c r="Q2571" s="2"/>
      <c r="S2571" s="2">
        <v>3.3000000000000003E-5</v>
      </c>
      <c r="T2571">
        <v>-1.5524E-2</v>
      </c>
      <c r="U2571" s="2"/>
      <c r="V2571">
        <f t="shared" si="267"/>
        <v>2.9475999999999999E-2</v>
      </c>
      <c r="W2571">
        <f t="shared" si="268"/>
        <v>2.9543217544247061E-2</v>
      </c>
      <c r="X2571" s="2">
        <f t="shared" si="269"/>
        <v>1.4771608772123532E-2</v>
      </c>
      <c r="Y2571" s="2">
        <f t="shared" si="270"/>
        <v>1.4771608772123527E-2</v>
      </c>
      <c r="Z2571">
        <f t="shared" si="271"/>
        <v>6.7217544247061972E-5</v>
      </c>
      <c r="AA2571">
        <f t="shared" si="266"/>
        <v>4.518198254605734E-9</v>
      </c>
    </row>
    <row r="2572" spans="17:27" x14ac:dyDescent="0.2">
      <c r="Q2572" s="2"/>
      <c r="S2572" s="2">
        <v>3.4E-5</v>
      </c>
      <c r="T2572">
        <v>-1.5741499999999999E-2</v>
      </c>
      <c r="U2572" s="2"/>
      <c r="V2572">
        <f t="shared" si="267"/>
        <v>2.92585E-2</v>
      </c>
      <c r="W2572">
        <f t="shared" si="268"/>
        <v>2.9543217544247061E-2</v>
      </c>
      <c r="X2572" s="2">
        <f t="shared" si="269"/>
        <v>1.4771608772123532E-2</v>
      </c>
      <c r="Y2572" s="2">
        <f t="shared" si="270"/>
        <v>1.4771608772123527E-2</v>
      </c>
      <c r="Z2572">
        <f t="shared" si="271"/>
        <v>2.8471754424706092E-4</v>
      </c>
      <c r="AA2572">
        <f t="shared" si="266"/>
        <v>8.1064080002077086E-8</v>
      </c>
    </row>
    <row r="2573" spans="17:27" x14ac:dyDescent="0.2">
      <c r="Q2573" s="2"/>
      <c r="S2573" s="2">
        <v>3.4999999999999997E-5</v>
      </c>
      <c r="T2573">
        <v>-1.6502099999999999E-2</v>
      </c>
      <c r="U2573" s="2"/>
      <c r="V2573">
        <f t="shared" si="267"/>
        <v>2.84979E-2</v>
      </c>
      <c r="W2573">
        <f t="shared" si="268"/>
        <v>2.9543217544247061E-2</v>
      </c>
      <c r="X2573" s="2">
        <f t="shared" si="269"/>
        <v>1.4771608772123532E-2</v>
      </c>
      <c r="Y2573" s="2">
        <f t="shared" si="270"/>
        <v>1.4771608772123527E-2</v>
      </c>
      <c r="Z2573">
        <f t="shared" si="271"/>
        <v>1.0453175442470611E-3</v>
      </c>
      <c r="AA2573">
        <f t="shared" si="266"/>
        <v>1.0926887683107066E-6</v>
      </c>
    </row>
    <row r="2574" spans="17:27" x14ac:dyDescent="0.2">
      <c r="Q2574" s="2"/>
      <c r="S2574" s="2">
        <v>3.6000000000000001E-5</v>
      </c>
      <c r="T2574">
        <v>-1.7160100000000001E-2</v>
      </c>
      <c r="U2574" s="2"/>
      <c r="V2574">
        <f t="shared" si="267"/>
        <v>2.7839899999999997E-2</v>
      </c>
      <c r="W2574">
        <f t="shared" si="268"/>
        <v>2.9543217544247061E-2</v>
      </c>
      <c r="X2574" s="2">
        <f t="shared" si="269"/>
        <v>1.4771608772123532E-2</v>
      </c>
      <c r="Y2574" s="2">
        <f t="shared" si="270"/>
        <v>1.4771608772123527E-2</v>
      </c>
      <c r="Z2574">
        <f t="shared" si="271"/>
        <v>1.7033175442470634E-3</v>
      </c>
      <c r="AA2574">
        <f t="shared" si="266"/>
        <v>2.9012906565398468E-6</v>
      </c>
    </row>
    <row r="2575" spans="17:27" x14ac:dyDescent="0.2">
      <c r="Q2575" s="2"/>
      <c r="S2575" s="2">
        <v>3.6999999999999998E-5</v>
      </c>
      <c r="T2575">
        <v>-1.6965899999999999E-2</v>
      </c>
      <c r="U2575" s="2"/>
      <c r="V2575">
        <f t="shared" si="267"/>
        <v>2.8034099999999999E-2</v>
      </c>
      <c r="W2575">
        <f t="shared" si="268"/>
        <v>2.9543217544247061E-2</v>
      </c>
      <c r="X2575" s="2">
        <f t="shared" si="269"/>
        <v>1.4771608772123532E-2</v>
      </c>
      <c r="Y2575" s="2">
        <f t="shared" si="270"/>
        <v>1.4771608772123527E-2</v>
      </c>
      <c r="Z2575">
        <f t="shared" si="271"/>
        <v>1.5091175442470614E-3</v>
      </c>
      <c r="AA2575">
        <f t="shared" si="266"/>
        <v>2.2774357623542812E-6</v>
      </c>
    </row>
    <row r="2576" spans="17:27" x14ac:dyDescent="0.2">
      <c r="Q2576" s="2"/>
      <c r="S2576" s="2">
        <v>3.8000000000000002E-5</v>
      </c>
      <c r="T2576">
        <v>-1.63324E-2</v>
      </c>
      <c r="U2576" s="2"/>
      <c r="V2576">
        <f t="shared" si="267"/>
        <v>2.8667599999999998E-2</v>
      </c>
      <c r="W2576">
        <f t="shared" si="268"/>
        <v>2.9543217544247061E-2</v>
      </c>
      <c r="X2576" s="2">
        <f t="shared" si="269"/>
        <v>1.4771608772123532E-2</v>
      </c>
      <c r="Y2576" s="2">
        <f t="shared" si="270"/>
        <v>1.4771608772123527E-2</v>
      </c>
      <c r="Z2576">
        <f t="shared" si="271"/>
        <v>8.7561754424706276E-4</v>
      </c>
      <c r="AA2576">
        <f t="shared" si="266"/>
        <v>7.6670608379325688E-7</v>
      </c>
    </row>
    <row r="2577" spans="17:27" x14ac:dyDescent="0.2">
      <c r="Q2577" s="2"/>
      <c r="S2577" s="2">
        <v>3.8999999999999999E-5</v>
      </c>
      <c r="T2577">
        <v>-1.61111E-2</v>
      </c>
      <c r="U2577" s="2"/>
      <c r="V2577">
        <f t="shared" si="267"/>
        <v>2.8888899999999999E-2</v>
      </c>
      <c r="W2577">
        <f t="shared" si="268"/>
        <v>2.9543217544247061E-2</v>
      </c>
      <c r="X2577" s="2">
        <f t="shared" si="269"/>
        <v>1.4771608772123532E-2</v>
      </c>
      <c r="Y2577" s="2">
        <f t="shared" si="270"/>
        <v>1.4771608772123527E-2</v>
      </c>
      <c r="Z2577">
        <f t="shared" si="271"/>
        <v>6.5431754424706209E-4</v>
      </c>
      <c r="AA2577">
        <f t="shared" si="266"/>
        <v>4.2813144870950605E-7</v>
      </c>
    </row>
    <row r="2578" spans="17:27" x14ac:dyDescent="0.2">
      <c r="Q2578" s="2"/>
      <c r="S2578" s="2">
        <v>4.0000000000000003E-5</v>
      </c>
      <c r="T2578">
        <v>-1.5761500000000001E-2</v>
      </c>
      <c r="U2578" s="2"/>
      <c r="V2578">
        <f t="shared" si="267"/>
        <v>2.9238499999999997E-2</v>
      </c>
      <c r="W2578">
        <f t="shared" si="268"/>
        <v>2.9543217544247061E-2</v>
      </c>
      <c r="X2578" s="2">
        <f t="shared" si="269"/>
        <v>1.4771608772123532E-2</v>
      </c>
      <c r="Y2578" s="2">
        <f t="shared" si="270"/>
        <v>1.4771608772123527E-2</v>
      </c>
      <c r="Z2578">
        <f t="shared" si="271"/>
        <v>3.0471754424706357E-4</v>
      </c>
      <c r="AA2578">
        <f t="shared" si="266"/>
        <v>9.2852781771961149E-8</v>
      </c>
    </row>
    <row r="2579" spans="17:27" x14ac:dyDescent="0.2">
      <c r="Q2579" s="2"/>
      <c r="S2579" s="2">
        <v>4.1E-5</v>
      </c>
      <c r="T2579">
        <v>-1.52053E-2</v>
      </c>
      <c r="U2579" s="2"/>
      <c r="V2579">
        <f t="shared" si="267"/>
        <v>2.97947E-2</v>
      </c>
      <c r="W2579">
        <f t="shared" si="268"/>
        <v>2.9543217544247061E-2</v>
      </c>
      <c r="X2579" s="2">
        <f t="shared" si="269"/>
        <v>1.4771608772123532E-2</v>
      </c>
      <c r="Y2579" s="2">
        <f t="shared" si="270"/>
        <v>1.4771608772123527E-2</v>
      </c>
      <c r="Z2579">
        <f t="shared" si="271"/>
        <v>-2.5148245575293965E-4</v>
      </c>
      <c r="AA2579">
        <f t="shared" si="266"/>
        <v>6.324342555152925E-8</v>
      </c>
    </row>
    <row r="2580" spans="17:27" x14ac:dyDescent="0.2">
      <c r="Q2580" s="2"/>
      <c r="S2580" s="2">
        <v>4.1999999999999998E-5</v>
      </c>
      <c r="T2580">
        <v>-1.4182800000000001E-2</v>
      </c>
      <c r="U2580" s="2"/>
      <c r="V2580">
        <f t="shared" si="267"/>
        <v>3.0817199999999996E-2</v>
      </c>
      <c r="W2580">
        <f t="shared" si="268"/>
        <v>2.9543217544247061E-2</v>
      </c>
      <c r="X2580" s="2">
        <f t="shared" si="269"/>
        <v>1.4771608772123532E-2</v>
      </c>
      <c r="Y2580" s="2">
        <f t="shared" si="270"/>
        <v>1.4771608772123527E-2</v>
      </c>
      <c r="Z2580">
        <f t="shared" si="271"/>
        <v>-1.2739824557529353E-3</v>
      </c>
      <c r="AA2580">
        <f t="shared" si="266"/>
        <v>1.6230312975662797E-6</v>
      </c>
    </row>
    <row r="2581" spans="17:27" x14ac:dyDescent="0.2">
      <c r="Q2581" s="2"/>
      <c r="S2581" s="2">
        <v>4.3000000000000002E-5</v>
      </c>
      <c r="T2581">
        <v>-1.32944E-2</v>
      </c>
      <c r="U2581" s="2"/>
      <c r="V2581">
        <f t="shared" si="267"/>
        <v>3.17056E-2</v>
      </c>
      <c r="W2581">
        <f t="shared" si="268"/>
        <v>2.9543217544247061E-2</v>
      </c>
      <c r="X2581" s="2">
        <f t="shared" si="269"/>
        <v>1.4771608772123532E-2</v>
      </c>
      <c r="Y2581" s="2">
        <f t="shared" si="270"/>
        <v>1.4771608772123527E-2</v>
      </c>
      <c r="Z2581">
        <f t="shared" si="271"/>
        <v>-2.1623824557529397E-3</v>
      </c>
      <c r="AA2581">
        <f t="shared" si="266"/>
        <v>4.6758978849481144E-6</v>
      </c>
    </row>
    <row r="2582" spans="17:27" x14ac:dyDescent="0.2">
      <c r="Q2582" s="2"/>
      <c r="S2582" s="2">
        <v>4.3999999999999999E-5</v>
      </c>
      <c r="T2582">
        <v>-1.28854E-2</v>
      </c>
      <c r="U2582" s="2"/>
      <c r="V2582">
        <f t="shared" si="267"/>
        <v>3.21146E-2</v>
      </c>
      <c r="W2582">
        <f t="shared" si="268"/>
        <v>2.9543217544247061E-2</v>
      </c>
      <c r="X2582" s="2">
        <f t="shared" si="269"/>
        <v>1.4771608772123532E-2</v>
      </c>
      <c r="Y2582" s="2">
        <f t="shared" si="270"/>
        <v>1.4771608772123527E-2</v>
      </c>
      <c r="Z2582">
        <f t="shared" si="271"/>
        <v>-2.5713824557529394E-3</v>
      </c>
      <c r="AA2582">
        <f t="shared" si="266"/>
        <v>6.6120077337540173E-6</v>
      </c>
    </row>
    <row r="2583" spans="17:27" x14ac:dyDescent="0.2">
      <c r="Q2583" s="2"/>
      <c r="S2583" s="2">
        <v>4.5000000000000003E-5</v>
      </c>
      <c r="T2583">
        <v>-1.3694400000000001E-2</v>
      </c>
      <c r="U2583" s="2"/>
      <c r="V2583">
        <f t="shared" si="267"/>
        <v>3.1305599999999996E-2</v>
      </c>
      <c r="W2583">
        <f t="shared" si="268"/>
        <v>2.9543217544247061E-2</v>
      </c>
      <c r="X2583" s="2">
        <f t="shared" si="269"/>
        <v>1.4771608772123532E-2</v>
      </c>
      <c r="Y2583" s="2">
        <f t="shared" si="270"/>
        <v>1.4771608772123527E-2</v>
      </c>
      <c r="Z2583">
        <f t="shared" si="271"/>
        <v>-1.7623824557529352E-3</v>
      </c>
      <c r="AA2583">
        <f t="shared" si="266"/>
        <v>3.1059919203457469E-6</v>
      </c>
    </row>
    <row r="2584" spans="17:27" x14ac:dyDescent="0.2">
      <c r="Q2584" s="2"/>
      <c r="S2584" s="2">
        <v>4.6E-5</v>
      </c>
      <c r="T2584">
        <v>-1.49137E-2</v>
      </c>
      <c r="U2584" s="2"/>
      <c r="V2584">
        <f t="shared" si="267"/>
        <v>3.0086299999999996E-2</v>
      </c>
      <c r="W2584">
        <f t="shared" si="268"/>
        <v>2.9543217544247061E-2</v>
      </c>
      <c r="X2584" s="2">
        <f t="shared" si="269"/>
        <v>1.4771608772123532E-2</v>
      </c>
      <c r="Y2584" s="2">
        <f t="shared" si="270"/>
        <v>1.4771608772123527E-2</v>
      </c>
      <c r="Z2584">
        <f t="shared" si="271"/>
        <v>-5.4308245575293568E-4</v>
      </c>
      <c r="AA2584">
        <f t="shared" si="266"/>
        <v>2.9493855374663933E-7</v>
      </c>
    </row>
    <row r="2585" spans="17:27" x14ac:dyDescent="0.2">
      <c r="Q2585" s="2"/>
      <c r="S2585" s="2">
        <v>4.6999999999999997E-5</v>
      </c>
      <c r="T2585">
        <v>-1.5480799999999999E-2</v>
      </c>
      <c r="U2585" s="2"/>
      <c r="V2585">
        <f t="shared" si="267"/>
        <v>2.9519199999999999E-2</v>
      </c>
      <c r="W2585">
        <f t="shared" si="268"/>
        <v>2.9543217544247061E-2</v>
      </c>
      <c r="X2585" s="2">
        <f t="shared" si="269"/>
        <v>1.4771608772123532E-2</v>
      </c>
      <c r="Y2585" s="2">
        <f t="shared" si="270"/>
        <v>1.4771608772123527E-2</v>
      </c>
      <c r="Z2585">
        <f t="shared" si="271"/>
        <v>2.4017544247061789E-5</v>
      </c>
      <c r="AA2585">
        <f t="shared" si="266"/>
        <v>5.7684243165957082E-10</v>
      </c>
    </row>
    <row r="2586" spans="17:27" x14ac:dyDescent="0.2">
      <c r="Q2586" s="2"/>
      <c r="S2586" s="2">
        <v>4.8000000000000001E-5</v>
      </c>
      <c r="T2586">
        <v>-1.5991100000000001E-2</v>
      </c>
      <c r="U2586" s="2"/>
      <c r="V2586">
        <f t="shared" si="267"/>
        <v>2.9008899999999997E-2</v>
      </c>
      <c r="W2586">
        <f t="shared" si="268"/>
        <v>2.9543217544247061E-2</v>
      </c>
      <c r="X2586" s="2">
        <f t="shared" si="269"/>
        <v>1.4771608772123532E-2</v>
      </c>
      <c r="Y2586" s="2">
        <f t="shared" si="270"/>
        <v>1.4771608772123527E-2</v>
      </c>
      <c r="Z2586">
        <f t="shared" si="271"/>
        <v>5.3431754424706351E-4</v>
      </c>
      <c r="AA2586">
        <f t="shared" si="266"/>
        <v>2.8549523809021265E-7</v>
      </c>
    </row>
    <row r="2587" spans="17:27" x14ac:dyDescent="0.2">
      <c r="Q2587" s="2"/>
      <c r="S2587" s="2">
        <v>4.8999999999999998E-5</v>
      </c>
      <c r="T2587">
        <v>-1.65059E-2</v>
      </c>
      <c r="U2587" s="2"/>
      <c r="V2587">
        <f t="shared" si="267"/>
        <v>2.8494099999999998E-2</v>
      </c>
      <c r="W2587">
        <f t="shared" si="268"/>
        <v>2.9543217544247061E-2</v>
      </c>
      <c r="X2587" s="2">
        <f t="shared" si="269"/>
        <v>1.4771608772123532E-2</v>
      </c>
      <c r="Y2587" s="2">
        <f t="shared" si="270"/>
        <v>1.4771608772123527E-2</v>
      </c>
      <c r="Z2587">
        <f t="shared" si="271"/>
        <v>1.0491175442470628E-3</v>
      </c>
      <c r="AA2587">
        <f t="shared" si="266"/>
        <v>1.1006476216469879E-6</v>
      </c>
    </row>
    <row r="2588" spans="17:27" x14ac:dyDescent="0.2">
      <c r="Q2588" s="2"/>
      <c r="S2588" s="2">
        <v>5.0000000000000002E-5</v>
      </c>
      <c r="T2588">
        <v>-1.6995E-2</v>
      </c>
      <c r="U2588" s="2"/>
      <c r="V2588">
        <f t="shared" si="267"/>
        <v>2.8004999999999999E-2</v>
      </c>
      <c r="W2588">
        <f t="shared" si="268"/>
        <v>2.9543217544247061E-2</v>
      </c>
      <c r="X2588" s="2">
        <f t="shared" si="269"/>
        <v>1.4771608772123532E-2</v>
      </c>
      <c r="Y2588" s="2">
        <f t="shared" si="270"/>
        <v>1.4771608772123527E-2</v>
      </c>
      <c r="Z2588">
        <f t="shared" si="271"/>
        <v>1.5382175442470621E-3</v>
      </c>
      <c r="AA2588">
        <f t="shared" si="266"/>
        <v>2.3661132134294623E-6</v>
      </c>
    </row>
    <row r="2589" spans="17:27" x14ac:dyDescent="0.2">
      <c r="Q2589" s="2"/>
      <c r="S2589" s="2">
        <v>5.1E-5</v>
      </c>
      <c r="T2589">
        <v>-1.72362E-2</v>
      </c>
      <c r="U2589" s="2"/>
      <c r="V2589">
        <f t="shared" si="267"/>
        <v>2.7763799999999998E-2</v>
      </c>
      <c r="W2589">
        <f t="shared" si="268"/>
        <v>2.9543217544247061E-2</v>
      </c>
      <c r="X2589" s="2">
        <f t="shared" si="269"/>
        <v>1.4771608772123532E-2</v>
      </c>
      <c r="Y2589" s="2">
        <f t="shared" si="270"/>
        <v>1.4771608772123527E-2</v>
      </c>
      <c r="Z2589">
        <f t="shared" si="271"/>
        <v>1.7794175442470625E-3</v>
      </c>
      <c r="AA2589">
        <f t="shared" si="266"/>
        <v>3.1663267967742464E-6</v>
      </c>
    </row>
    <row r="2590" spans="17:27" x14ac:dyDescent="0.2">
      <c r="Q2590" s="2"/>
      <c r="S2590" s="2">
        <v>5.1999999999999997E-5</v>
      </c>
      <c r="T2590">
        <v>-1.7111100000000001E-2</v>
      </c>
      <c r="U2590" s="2"/>
      <c r="V2590">
        <f t="shared" si="267"/>
        <v>2.7888899999999998E-2</v>
      </c>
      <c r="W2590">
        <f t="shared" si="268"/>
        <v>2.9543217544247061E-2</v>
      </c>
      <c r="X2590" s="2">
        <f t="shared" si="269"/>
        <v>1.4771608772123532E-2</v>
      </c>
      <c r="Y2590" s="2">
        <f t="shared" si="270"/>
        <v>1.4771608772123527E-2</v>
      </c>
      <c r="Z2590">
        <f t="shared" si="271"/>
        <v>1.654317544247063E-3</v>
      </c>
      <c r="AA2590">
        <f t="shared" si="266"/>
        <v>2.7367665372036333E-6</v>
      </c>
    </row>
    <row r="2591" spans="17:27" x14ac:dyDescent="0.2">
      <c r="Q2591" s="2"/>
      <c r="S2591" s="2">
        <v>5.3000000000000001E-5</v>
      </c>
      <c r="T2591">
        <v>-1.67298E-2</v>
      </c>
      <c r="U2591" s="2"/>
      <c r="V2591">
        <f t="shared" si="267"/>
        <v>2.8270199999999999E-2</v>
      </c>
      <c r="W2591">
        <f t="shared" si="268"/>
        <v>2.9543217544247061E-2</v>
      </c>
      <c r="X2591" s="2">
        <f t="shared" si="269"/>
        <v>1.4771608772123532E-2</v>
      </c>
      <c r="Y2591" s="2">
        <f t="shared" si="270"/>
        <v>1.4771608772123527E-2</v>
      </c>
      <c r="Z2591">
        <f t="shared" si="271"/>
        <v>1.2730175442470619E-3</v>
      </c>
      <c r="AA2591">
        <f t="shared" si="266"/>
        <v>1.6205736679608203E-6</v>
      </c>
    </row>
    <row r="2592" spans="17:27" x14ac:dyDescent="0.2">
      <c r="Q2592" s="2"/>
      <c r="S2592" s="2">
        <v>5.3999999999999998E-5</v>
      </c>
      <c r="T2592">
        <v>-1.6204699999999999E-2</v>
      </c>
      <c r="U2592" s="2"/>
      <c r="V2592">
        <f t="shared" si="267"/>
        <v>2.8795299999999999E-2</v>
      </c>
      <c r="W2592">
        <f t="shared" si="268"/>
        <v>2.9543217544247061E-2</v>
      </c>
      <c r="X2592" s="2">
        <f t="shared" si="269"/>
        <v>1.4771608772123532E-2</v>
      </c>
      <c r="Y2592" s="2">
        <f t="shared" si="270"/>
        <v>1.4771608772123527E-2</v>
      </c>
      <c r="Z2592">
        <f t="shared" si="271"/>
        <v>7.4791754424706133E-4</v>
      </c>
      <c r="AA2592">
        <f t="shared" si="266"/>
        <v>5.5938065299255491E-7</v>
      </c>
    </row>
    <row r="2593" spans="17:27" x14ac:dyDescent="0.2">
      <c r="Q2593" s="2"/>
      <c r="S2593" s="2">
        <v>5.5000000000000002E-5</v>
      </c>
      <c r="T2593">
        <v>-1.5685999999999999E-2</v>
      </c>
      <c r="U2593" s="2"/>
      <c r="V2593">
        <f t="shared" si="267"/>
        <v>2.9314E-2</v>
      </c>
      <c r="W2593">
        <f t="shared" si="268"/>
        <v>2.9543217544247061E-2</v>
      </c>
      <c r="X2593" s="2">
        <f t="shared" si="269"/>
        <v>1.4771608772123532E-2</v>
      </c>
      <c r="Y2593" s="2">
        <f t="shared" si="270"/>
        <v>1.4771608772123527E-2</v>
      </c>
      <c r="Z2593">
        <f t="shared" si="271"/>
        <v>2.2921754424706092E-4</v>
      </c>
      <c r="AA2593">
        <f t="shared" si="266"/>
        <v>5.2540682590653331E-8</v>
      </c>
    </row>
    <row r="2594" spans="17:27" x14ac:dyDescent="0.2">
      <c r="Q2594" s="2"/>
      <c r="S2594" s="2">
        <v>5.5999999999999999E-5</v>
      </c>
      <c r="T2594">
        <v>-1.55847E-2</v>
      </c>
      <c r="U2594" s="2"/>
      <c r="V2594">
        <f t="shared" si="267"/>
        <v>2.9415299999999998E-2</v>
      </c>
      <c r="W2594">
        <f t="shared" si="268"/>
        <v>2.9543217544247061E-2</v>
      </c>
      <c r="X2594" s="2">
        <f t="shared" si="269"/>
        <v>1.4771608772123532E-2</v>
      </c>
      <c r="Y2594" s="2">
        <f t="shared" si="270"/>
        <v>1.4771608772123527E-2</v>
      </c>
      <c r="Z2594">
        <f t="shared" si="271"/>
        <v>1.2791754424706231E-4</v>
      </c>
      <c r="AA2594">
        <f t="shared" si="266"/>
        <v>1.6362898126199144E-8</v>
      </c>
    </row>
    <row r="2595" spans="17:27" x14ac:dyDescent="0.2">
      <c r="Q2595" s="2"/>
      <c r="S2595" s="2">
        <v>5.7000000000000003E-5</v>
      </c>
      <c r="T2595">
        <v>-1.54518E-2</v>
      </c>
      <c r="U2595" s="2"/>
      <c r="V2595">
        <f t="shared" si="267"/>
        <v>2.9548199999999997E-2</v>
      </c>
      <c r="W2595">
        <f t="shared" si="268"/>
        <v>2.9543217544247061E-2</v>
      </c>
      <c r="X2595" s="2">
        <f t="shared" si="269"/>
        <v>1.4771608772123532E-2</v>
      </c>
      <c r="Y2595" s="2">
        <f t="shared" si="270"/>
        <v>1.4771608772123527E-2</v>
      </c>
      <c r="Z2595">
        <f t="shared" si="271"/>
        <v>-4.9824557529359881E-6</v>
      </c>
      <c r="AA2595">
        <f t="shared" si="266"/>
        <v>2.4824865329964923E-11</v>
      </c>
    </row>
    <row r="2596" spans="17:27" x14ac:dyDescent="0.2">
      <c r="Q2596" s="2"/>
      <c r="S2596" s="2">
        <v>5.8E-5</v>
      </c>
      <c r="T2596">
        <v>-1.5833699999999999E-2</v>
      </c>
      <c r="U2596" s="2"/>
      <c r="V2596">
        <f t="shared" si="267"/>
        <v>2.9166299999999999E-2</v>
      </c>
      <c r="W2596">
        <f t="shared" si="268"/>
        <v>2.9543217544247061E-2</v>
      </c>
      <c r="X2596" s="2">
        <f t="shared" si="269"/>
        <v>1.4771608772123532E-2</v>
      </c>
      <c r="Y2596" s="2">
        <f t="shared" si="270"/>
        <v>1.4771608772123527E-2</v>
      </c>
      <c r="Z2596">
        <f t="shared" si="271"/>
        <v>3.7691754424706153E-4</v>
      </c>
      <c r="AA2596">
        <f t="shared" si="266"/>
        <v>1.4206683516123559E-7</v>
      </c>
    </row>
    <row r="2597" spans="17:27" x14ac:dyDescent="0.2">
      <c r="Q2597" s="2"/>
      <c r="S2597" s="2">
        <v>5.8999999999999998E-5</v>
      </c>
      <c r="T2597">
        <v>-1.6003400000000001E-2</v>
      </c>
      <c r="U2597" s="2"/>
      <c r="V2597">
        <f t="shared" si="267"/>
        <v>2.8996599999999997E-2</v>
      </c>
      <c r="W2597">
        <f t="shared" si="268"/>
        <v>2.9543217544247061E-2</v>
      </c>
      <c r="X2597" s="2">
        <f t="shared" si="269"/>
        <v>1.4771608772123532E-2</v>
      </c>
      <c r="Y2597" s="2">
        <f t="shared" si="270"/>
        <v>1.4771608772123527E-2</v>
      </c>
      <c r="Z2597">
        <f t="shared" si="271"/>
        <v>5.4661754424706333E-4</v>
      </c>
      <c r="AA2597">
        <f t="shared" ref="AA2597:AA2660" si="272">Z2597^2</f>
        <v>2.9879073967869026E-7</v>
      </c>
    </row>
    <row r="2598" spans="17:27" x14ac:dyDescent="0.2">
      <c r="Q2598" s="2"/>
      <c r="S2598" s="2">
        <v>6.0000000000000002E-5</v>
      </c>
      <c r="T2598">
        <v>-1.6016900000000001E-2</v>
      </c>
      <c r="U2598" s="2"/>
      <c r="V2598">
        <f t="shared" ref="V2598:V2661" si="273">T2598+$V$35</f>
        <v>2.8983099999999998E-2</v>
      </c>
      <c r="W2598">
        <f t="shared" ref="W2598:W2661" si="274">X2598+Y2598</f>
        <v>2.9543217544247061E-2</v>
      </c>
      <c r="X2598" s="2">
        <f t="shared" ref="X2598:X2661" si="275">$T$6*EXP(-4*LN(2)*((U2598-$T$8)^2)/($T$7^2))+$T$9</f>
        <v>1.4771608772123532E-2</v>
      </c>
      <c r="Y2598" s="2">
        <f t="shared" ref="Y2598:Y2661" si="276">$U$6*EXP(-4*LN(2)*((U2598-$U$8)^2)/($U$7^2))+$U$9</f>
        <v>1.4771608772123527E-2</v>
      </c>
      <c r="Z2598">
        <f t="shared" ref="Z2598:Z2661" si="277">W2598-V2598</f>
        <v>5.6011754424706295E-4</v>
      </c>
      <c r="AA2598">
        <f t="shared" si="272"/>
        <v>3.1373166337336052E-7</v>
      </c>
    </row>
    <row r="2599" spans="17:27" x14ac:dyDescent="0.2">
      <c r="Q2599" s="2"/>
      <c r="S2599" s="2">
        <v>6.0999999999999999E-5</v>
      </c>
      <c r="T2599">
        <v>-1.5783999999999999E-2</v>
      </c>
      <c r="U2599" s="2"/>
      <c r="V2599">
        <f t="shared" si="273"/>
        <v>2.9215999999999999E-2</v>
      </c>
      <c r="W2599">
        <f t="shared" si="274"/>
        <v>2.9543217544247061E-2</v>
      </c>
      <c r="X2599" s="2">
        <f t="shared" si="275"/>
        <v>1.4771608772123532E-2</v>
      </c>
      <c r="Y2599" s="2">
        <f t="shared" si="276"/>
        <v>1.4771608772123527E-2</v>
      </c>
      <c r="Z2599">
        <f t="shared" si="277"/>
        <v>3.2721754424706179E-4</v>
      </c>
      <c r="AA2599">
        <f t="shared" si="272"/>
        <v>1.0707132126307784E-7</v>
      </c>
    </row>
    <row r="2600" spans="17:27" x14ac:dyDescent="0.2">
      <c r="Q2600" s="2"/>
      <c r="S2600" s="2">
        <v>6.2000000000000003E-5</v>
      </c>
      <c r="T2600">
        <v>-1.5526E-2</v>
      </c>
      <c r="U2600" s="2"/>
      <c r="V2600">
        <f t="shared" si="273"/>
        <v>2.9474E-2</v>
      </c>
      <c r="W2600">
        <f t="shared" si="274"/>
        <v>2.9543217544247061E-2</v>
      </c>
      <c r="X2600" s="2">
        <f t="shared" si="275"/>
        <v>1.4771608772123532E-2</v>
      </c>
      <c r="Y2600" s="2">
        <f t="shared" si="276"/>
        <v>1.4771608772123527E-2</v>
      </c>
      <c r="Z2600">
        <f t="shared" si="277"/>
        <v>6.9217544247060503E-5</v>
      </c>
      <c r="AA2600">
        <f t="shared" si="272"/>
        <v>4.7910684315937788E-9</v>
      </c>
    </row>
    <row r="2601" spans="17:27" x14ac:dyDescent="0.2">
      <c r="Q2601" s="2"/>
      <c r="S2601" s="2">
        <v>6.3E-5</v>
      </c>
      <c r="T2601">
        <v>-1.5691099999999999E-2</v>
      </c>
      <c r="U2601" s="2"/>
      <c r="V2601">
        <f t="shared" si="273"/>
        <v>2.9308899999999999E-2</v>
      </c>
      <c r="W2601">
        <f t="shared" si="274"/>
        <v>2.9543217544247061E-2</v>
      </c>
      <c r="X2601" s="2">
        <f t="shared" si="275"/>
        <v>1.4771608772123532E-2</v>
      </c>
      <c r="Y2601" s="2">
        <f t="shared" si="276"/>
        <v>1.4771608772123527E-2</v>
      </c>
      <c r="Z2601">
        <f t="shared" si="277"/>
        <v>2.3431754424706186E-4</v>
      </c>
      <c r="AA2601">
        <f t="shared" si="272"/>
        <v>5.4904711541973791E-8</v>
      </c>
    </row>
    <row r="2602" spans="17:27" x14ac:dyDescent="0.2">
      <c r="Q2602" s="2"/>
      <c r="S2602" s="2">
        <v>6.3999999999999997E-5</v>
      </c>
      <c r="T2602">
        <v>-1.5791099999999999E-2</v>
      </c>
      <c r="U2602" s="2"/>
      <c r="V2602">
        <f t="shared" si="273"/>
        <v>2.9208899999999999E-2</v>
      </c>
      <c r="W2602">
        <f t="shared" si="274"/>
        <v>2.9543217544247061E-2</v>
      </c>
      <c r="X2602" s="2">
        <f t="shared" si="275"/>
        <v>1.4771608772123532E-2</v>
      </c>
      <c r="Y2602" s="2">
        <f t="shared" si="276"/>
        <v>1.4771608772123527E-2</v>
      </c>
      <c r="Z2602">
        <f t="shared" si="277"/>
        <v>3.3431754424706125E-4</v>
      </c>
      <c r="AA2602">
        <f t="shared" si="272"/>
        <v>1.1176822039138576E-7</v>
      </c>
    </row>
    <row r="2603" spans="17:27" x14ac:dyDescent="0.2">
      <c r="Q2603" s="2"/>
      <c r="S2603" s="2">
        <v>6.4999999999999994E-5</v>
      </c>
      <c r="T2603">
        <v>-1.57698E-2</v>
      </c>
      <c r="U2603" s="2"/>
      <c r="V2603">
        <f t="shared" si="273"/>
        <v>2.9230199999999998E-2</v>
      </c>
      <c r="W2603">
        <f t="shared" si="274"/>
        <v>2.9543217544247061E-2</v>
      </c>
      <c r="X2603" s="2">
        <f t="shared" si="275"/>
        <v>1.4771608772123532E-2</v>
      </c>
      <c r="Y2603" s="2">
        <f t="shared" si="276"/>
        <v>1.4771608772123527E-2</v>
      </c>
      <c r="Z2603">
        <f t="shared" si="277"/>
        <v>3.1301754424706285E-4</v>
      </c>
      <c r="AA2603">
        <f t="shared" si="272"/>
        <v>9.7979983006461947E-8</v>
      </c>
    </row>
    <row r="2604" spans="17:27" x14ac:dyDescent="0.2">
      <c r="Q2604" s="2"/>
      <c r="S2604" s="2">
        <v>6.6000000000000005E-5</v>
      </c>
      <c r="T2604">
        <v>-1.5646E-2</v>
      </c>
      <c r="U2604" s="2"/>
      <c r="V2604">
        <f t="shared" si="273"/>
        <v>2.9353999999999998E-2</v>
      </c>
      <c r="W2604">
        <f t="shared" si="274"/>
        <v>2.9543217544247061E-2</v>
      </c>
      <c r="X2604" s="2">
        <f t="shared" si="275"/>
        <v>1.4771608772123532E-2</v>
      </c>
      <c r="Y2604" s="2">
        <f t="shared" si="276"/>
        <v>1.4771608772123527E-2</v>
      </c>
      <c r="Z2604">
        <f t="shared" si="277"/>
        <v>1.8921754424706255E-4</v>
      </c>
      <c r="AA2604">
        <f t="shared" si="272"/>
        <v>3.5803279050889077E-8</v>
      </c>
    </row>
    <row r="2605" spans="17:27" x14ac:dyDescent="0.2">
      <c r="Q2605" s="2"/>
      <c r="S2605" s="2">
        <v>6.7000000000000002E-5</v>
      </c>
      <c r="T2605">
        <v>-1.45725E-2</v>
      </c>
      <c r="U2605" s="2"/>
      <c r="V2605">
        <f t="shared" si="273"/>
        <v>3.0427499999999996E-2</v>
      </c>
      <c r="W2605">
        <f t="shared" si="274"/>
        <v>2.9543217544247061E-2</v>
      </c>
      <c r="X2605" s="2">
        <f t="shared" si="275"/>
        <v>1.4771608772123532E-2</v>
      </c>
      <c r="Y2605" s="2">
        <f t="shared" si="276"/>
        <v>1.4771608772123527E-2</v>
      </c>
      <c r="Z2605">
        <f t="shared" si="277"/>
        <v>-8.8428245575293551E-4</v>
      </c>
      <c r="AA2605">
        <f t="shared" si="272"/>
        <v>7.819554615524424E-7</v>
      </c>
    </row>
    <row r="2606" spans="17:27" x14ac:dyDescent="0.2">
      <c r="Q2606" s="2"/>
      <c r="S2606" s="2">
        <v>6.7999999999999999E-5</v>
      </c>
      <c r="T2606">
        <v>-1.4946600000000001E-2</v>
      </c>
      <c r="U2606" s="2"/>
      <c r="V2606">
        <f t="shared" si="273"/>
        <v>3.0053399999999997E-2</v>
      </c>
      <c r="W2606">
        <f t="shared" si="274"/>
        <v>2.9543217544247061E-2</v>
      </c>
      <c r="X2606" s="2">
        <f t="shared" si="275"/>
        <v>1.4771608772123532E-2</v>
      </c>
      <c r="Y2606" s="2">
        <f t="shared" si="276"/>
        <v>1.4771608772123527E-2</v>
      </c>
      <c r="Z2606">
        <f t="shared" si="277"/>
        <v>-5.1018245575293678E-4</v>
      </c>
      <c r="AA2606">
        <f t="shared" si="272"/>
        <v>2.602861381580973E-7</v>
      </c>
    </row>
    <row r="2607" spans="17:27" x14ac:dyDescent="0.2">
      <c r="Q2607" s="2"/>
      <c r="S2607" s="2">
        <v>6.8999999999999997E-5</v>
      </c>
      <c r="T2607">
        <v>-1.5661499999999998E-2</v>
      </c>
      <c r="U2607" s="2"/>
      <c r="V2607">
        <f t="shared" si="273"/>
        <v>2.93385E-2</v>
      </c>
      <c r="W2607">
        <f t="shared" si="274"/>
        <v>2.9543217544247061E-2</v>
      </c>
      <c r="X2607" s="2">
        <f t="shared" si="275"/>
        <v>1.4771608772123532E-2</v>
      </c>
      <c r="Y2607" s="2">
        <f t="shared" si="276"/>
        <v>1.4771608772123527E-2</v>
      </c>
      <c r="Z2607">
        <f t="shared" si="277"/>
        <v>2.0471754424706071E-4</v>
      </c>
      <c r="AA2607">
        <f t="shared" si="272"/>
        <v>4.190927292254726E-8</v>
      </c>
    </row>
    <row r="2608" spans="17:27" x14ac:dyDescent="0.2">
      <c r="Q2608" s="2"/>
      <c r="S2608" s="2">
        <v>6.9999999999999994E-5</v>
      </c>
      <c r="T2608">
        <v>-1.6082699999999998E-2</v>
      </c>
      <c r="U2608" s="2"/>
      <c r="V2608">
        <f t="shared" si="273"/>
        <v>2.89173E-2</v>
      </c>
      <c r="W2608">
        <f t="shared" si="274"/>
        <v>2.9543217544247061E-2</v>
      </c>
      <c r="X2608" s="2">
        <f t="shared" si="275"/>
        <v>1.4771608772123532E-2</v>
      </c>
      <c r="Y2608" s="2">
        <f t="shared" si="276"/>
        <v>1.4771608772123527E-2</v>
      </c>
      <c r="Z2608">
        <f t="shared" si="277"/>
        <v>6.2591754424706075E-4</v>
      </c>
      <c r="AA2608">
        <f t="shared" si="272"/>
        <v>3.9177277219627126E-7</v>
      </c>
    </row>
    <row r="2609" spans="17:27" x14ac:dyDescent="0.2">
      <c r="Q2609" s="2"/>
      <c r="S2609" s="2">
        <v>7.1000000000000005E-5</v>
      </c>
      <c r="T2609">
        <v>-1.6309799999999999E-2</v>
      </c>
      <c r="U2609" s="2"/>
      <c r="V2609">
        <f t="shared" si="273"/>
        <v>2.8690199999999999E-2</v>
      </c>
      <c r="W2609">
        <f t="shared" si="274"/>
        <v>2.9543217544247061E-2</v>
      </c>
      <c r="X2609" s="2">
        <f t="shared" si="275"/>
        <v>1.4771608772123532E-2</v>
      </c>
      <c r="Y2609" s="2">
        <f t="shared" si="276"/>
        <v>1.4771608772123527E-2</v>
      </c>
      <c r="Z2609">
        <f t="shared" si="277"/>
        <v>8.5301754424706167E-4</v>
      </c>
      <c r="AA2609">
        <f t="shared" si="272"/>
        <v>7.2763893079328776E-7</v>
      </c>
    </row>
    <row r="2610" spans="17:27" x14ac:dyDescent="0.2">
      <c r="Q2610" s="2"/>
      <c r="S2610" s="2">
        <v>7.2000000000000002E-5</v>
      </c>
      <c r="T2610">
        <v>-1.6992400000000001E-2</v>
      </c>
      <c r="U2610" s="2"/>
      <c r="V2610">
        <f t="shared" si="273"/>
        <v>2.8007599999999997E-2</v>
      </c>
      <c r="W2610">
        <f t="shared" si="274"/>
        <v>2.9543217544247061E-2</v>
      </c>
      <c r="X2610" s="2">
        <f t="shared" si="275"/>
        <v>1.4771608772123532E-2</v>
      </c>
      <c r="Y2610" s="2">
        <f t="shared" si="276"/>
        <v>1.4771608772123527E-2</v>
      </c>
      <c r="Z2610">
        <f t="shared" si="277"/>
        <v>1.5356175442470636E-3</v>
      </c>
      <c r="AA2610">
        <f t="shared" si="272"/>
        <v>2.3581212421993823E-6</v>
      </c>
    </row>
    <row r="2611" spans="17:27" x14ac:dyDescent="0.2">
      <c r="Q2611" s="2"/>
      <c r="S2611" s="2">
        <v>7.2999999999999999E-5</v>
      </c>
      <c r="T2611">
        <v>-1.75388E-2</v>
      </c>
      <c r="U2611" s="2"/>
      <c r="V2611">
        <f t="shared" si="273"/>
        <v>2.7461199999999998E-2</v>
      </c>
      <c r="W2611">
        <f t="shared" si="274"/>
        <v>2.9543217544247061E-2</v>
      </c>
      <c r="X2611" s="2">
        <f t="shared" si="275"/>
        <v>1.4771608772123532E-2</v>
      </c>
      <c r="Y2611" s="2">
        <f t="shared" si="276"/>
        <v>1.4771608772123527E-2</v>
      </c>
      <c r="Z2611">
        <f t="shared" si="277"/>
        <v>2.0820175442470626E-3</v>
      </c>
      <c r="AA2611">
        <f t="shared" si="272"/>
        <v>4.3347970545525688E-6</v>
      </c>
    </row>
    <row r="2612" spans="17:27" x14ac:dyDescent="0.2">
      <c r="Q2612" s="2"/>
      <c r="S2612" s="2">
        <v>7.3999999999999996E-5</v>
      </c>
      <c r="T2612">
        <v>-1.7639499999999999E-2</v>
      </c>
      <c r="U2612" s="2"/>
      <c r="V2612">
        <f t="shared" si="273"/>
        <v>2.7360499999999999E-2</v>
      </c>
      <c r="W2612">
        <f t="shared" si="274"/>
        <v>2.9543217544247061E-2</v>
      </c>
      <c r="X2612" s="2">
        <f t="shared" si="275"/>
        <v>1.4771608772123532E-2</v>
      </c>
      <c r="Y2612" s="2">
        <f t="shared" si="276"/>
        <v>1.4771608772123527E-2</v>
      </c>
      <c r="Z2612">
        <f t="shared" si="277"/>
        <v>2.1827175442470613E-3</v>
      </c>
      <c r="AA2612">
        <f t="shared" si="272"/>
        <v>4.764255877963922E-6</v>
      </c>
    </row>
    <row r="2613" spans="17:27" x14ac:dyDescent="0.2">
      <c r="Q2613" s="2"/>
      <c r="S2613" s="2">
        <v>7.4999999999999993E-5</v>
      </c>
      <c r="T2613">
        <v>-1.72853E-2</v>
      </c>
      <c r="U2613" s="2"/>
      <c r="V2613">
        <f t="shared" si="273"/>
        <v>2.7714699999999998E-2</v>
      </c>
      <c r="W2613">
        <f t="shared" si="274"/>
        <v>2.9543217544247061E-2</v>
      </c>
      <c r="X2613" s="2">
        <f t="shared" si="275"/>
        <v>1.4771608772123532E-2</v>
      </c>
      <c r="Y2613" s="2">
        <f t="shared" si="276"/>
        <v>1.4771608772123527E-2</v>
      </c>
      <c r="Z2613">
        <f t="shared" si="277"/>
        <v>1.8285175442470623E-3</v>
      </c>
      <c r="AA2613">
        <f t="shared" si="272"/>
        <v>3.3434764096193074E-6</v>
      </c>
    </row>
    <row r="2614" spans="17:27" x14ac:dyDescent="0.2">
      <c r="Q2614" s="2"/>
      <c r="S2614" s="2">
        <v>7.6000000000000004E-5</v>
      </c>
      <c r="T2614">
        <v>-1.6345999999999999E-2</v>
      </c>
      <c r="U2614" s="2"/>
      <c r="V2614">
        <f t="shared" si="273"/>
        <v>2.8653999999999999E-2</v>
      </c>
      <c r="W2614">
        <f t="shared" si="274"/>
        <v>2.9543217544247061E-2</v>
      </c>
      <c r="X2614" s="2">
        <f t="shared" si="275"/>
        <v>1.4771608772123532E-2</v>
      </c>
      <c r="Y2614" s="2">
        <f t="shared" si="276"/>
        <v>1.4771608772123527E-2</v>
      </c>
      <c r="Z2614">
        <f t="shared" si="277"/>
        <v>8.8921754424706179E-4</v>
      </c>
      <c r="AA2614">
        <f t="shared" si="272"/>
        <v>7.9070784099677531E-7</v>
      </c>
    </row>
    <row r="2615" spans="17:27" x14ac:dyDescent="0.2">
      <c r="Q2615" s="2"/>
      <c r="S2615" s="2">
        <v>7.7000000000000001E-5</v>
      </c>
      <c r="T2615">
        <v>-1.5984700000000001E-2</v>
      </c>
      <c r="U2615" s="2"/>
      <c r="V2615">
        <f t="shared" si="273"/>
        <v>2.9015299999999997E-2</v>
      </c>
      <c r="W2615">
        <f t="shared" si="274"/>
        <v>2.9543217544247061E-2</v>
      </c>
      <c r="X2615" s="2">
        <f t="shared" si="275"/>
        <v>1.4771608772123532E-2</v>
      </c>
      <c r="Y2615" s="2">
        <f t="shared" si="276"/>
        <v>1.4771608772123527E-2</v>
      </c>
      <c r="Z2615">
        <f t="shared" si="277"/>
        <v>5.2791754424706336E-4</v>
      </c>
      <c r="AA2615">
        <f t="shared" si="272"/>
        <v>2.7869693352385009E-7</v>
      </c>
    </row>
    <row r="2616" spans="17:27" x14ac:dyDescent="0.2">
      <c r="Q2616" s="2"/>
      <c r="S2616" s="2">
        <v>7.7999999999999999E-5</v>
      </c>
      <c r="T2616">
        <v>-1.57331E-2</v>
      </c>
      <c r="U2616" s="2"/>
      <c r="V2616">
        <f t="shared" si="273"/>
        <v>2.9266899999999998E-2</v>
      </c>
      <c r="W2616">
        <f t="shared" si="274"/>
        <v>2.9543217544247061E-2</v>
      </c>
      <c r="X2616" s="2">
        <f t="shared" si="275"/>
        <v>1.4771608772123532E-2</v>
      </c>
      <c r="Y2616" s="2">
        <f t="shared" si="276"/>
        <v>1.4771608772123527E-2</v>
      </c>
      <c r="Z2616">
        <f t="shared" si="277"/>
        <v>2.7631754424706223E-4</v>
      </c>
      <c r="AA2616">
        <f t="shared" si="272"/>
        <v>7.6351385258727193E-8</v>
      </c>
    </row>
    <row r="2617" spans="17:27" x14ac:dyDescent="0.2">
      <c r="Q2617" s="2"/>
      <c r="S2617" s="2">
        <v>7.8999999999999996E-5</v>
      </c>
      <c r="T2617">
        <v>-1.5602100000000001E-2</v>
      </c>
      <c r="U2617" s="2"/>
      <c r="V2617">
        <f t="shared" si="273"/>
        <v>2.9397899999999998E-2</v>
      </c>
      <c r="W2617">
        <f t="shared" si="274"/>
        <v>2.9543217544247061E-2</v>
      </c>
      <c r="X2617" s="2">
        <f t="shared" si="275"/>
        <v>1.4771608772123532E-2</v>
      </c>
      <c r="Y2617" s="2">
        <f t="shared" si="276"/>
        <v>1.4771608772123527E-2</v>
      </c>
      <c r="Z2617">
        <f t="shared" si="277"/>
        <v>1.4531754424706306E-4</v>
      </c>
      <c r="AA2617">
        <f t="shared" si="272"/>
        <v>2.1117188665997128E-8</v>
      </c>
    </row>
    <row r="2618" spans="17:27" x14ac:dyDescent="0.2">
      <c r="Q2618" s="2"/>
      <c r="S2618" s="2">
        <v>8.0000000000000007E-5</v>
      </c>
      <c r="T2618">
        <v>-1.5742699999999998E-2</v>
      </c>
      <c r="U2618" s="2"/>
      <c r="V2618">
        <f t="shared" si="273"/>
        <v>2.92573E-2</v>
      </c>
      <c r="W2618">
        <f t="shared" si="274"/>
        <v>2.9543217544247061E-2</v>
      </c>
      <c r="X2618" s="2">
        <f t="shared" si="275"/>
        <v>1.4771608772123532E-2</v>
      </c>
      <c r="Y2618" s="2">
        <f t="shared" si="276"/>
        <v>1.4771608772123527E-2</v>
      </c>
      <c r="Z2618">
        <f t="shared" si="277"/>
        <v>2.8591754424706073E-4</v>
      </c>
      <c r="AA2618">
        <f t="shared" si="272"/>
        <v>8.1748842108269931E-8</v>
      </c>
    </row>
    <row r="2619" spans="17:27" x14ac:dyDescent="0.2">
      <c r="Q2619" s="2"/>
      <c r="S2619" s="2">
        <v>8.1000000000000004E-5</v>
      </c>
      <c r="T2619">
        <v>-1.57886E-2</v>
      </c>
      <c r="U2619" s="2"/>
      <c r="V2619">
        <f t="shared" si="273"/>
        <v>2.9211399999999998E-2</v>
      </c>
      <c r="W2619">
        <f t="shared" si="274"/>
        <v>2.9543217544247061E-2</v>
      </c>
      <c r="X2619" s="2">
        <f t="shared" si="275"/>
        <v>1.4771608772123532E-2</v>
      </c>
      <c r="Y2619" s="2">
        <f t="shared" si="276"/>
        <v>1.4771608772123527E-2</v>
      </c>
      <c r="Z2619">
        <f t="shared" si="277"/>
        <v>3.3181754424706222E-4</v>
      </c>
      <c r="AA2619">
        <f t="shared" si="272"/>
        <v>1.1010288267015109E-7</v>
      </c>
    </row>
    <row r="2620" spans="17:27" x14ac:dyDescent="0.2">
      <c r="Q2620" s="2"/>
      <c r="S2620" s="2">
        <v>8.2000000000000001E-5</v>
      </c>
      <c r="T2620">
        <v>-1.56157E-2</v>
      </c>
      <c r="U2620" s="2"/>
      <c r="V2620">
        <f t="shared" si="273"/>
        <v>2.9384299999999999E-2</v>
      </c>
      <c r="W2620">
        <f t="shared" si="274"/>
        <v>2.9543217544247061E-2</v>
      </c>
      <c r="X2620" s="2">
        <f t="shared" si="275"/>
        <v>1.4771608772123532E-2</v>
      </c>
      <c r="Y2620" s="2">
        <f t="shared" si="276"/>
        <v>1.4771608772123527E-2</v>
      </c>
      <c r="Z2620">
        <f t="shared" si="277"/>
        <v>1.5891754424706209E-4</v>
      </c>
      <c r="AA2620">
        <f t="shared" si="272"/>
        <v>2.5254785869516935E-8</v>
      </c>
    </row>
    <row r="2621" spans="17:27" x14ac:dyDescent="0.2">
      <c r="Q2621" s="2"/>
      <c r="S2621" s="2">
        <v>8.2999999999999998E-5</v>
      </c>
      <c r="T2621">
        <v>-1.6198899999999999E-2</v>
      </c>
      <c r="U2621" s="2"/>
      <c r="V2621">
        <f t="shared" si="273"/>
        <v>2.88011E-2</v>
      </c>
      <c r="W2621">
        <f t="shared" si="274"/>
        <v>2.9543217544247061E-2</v>
      </c>
      <c r="X2621" s="2">
        <f t="shared" si="275"/>
        <v>1.4771608772123532E-2</v>
      </c>
      <c r="Y2621" s="2">
        <f t="shared" si="276"/>
        <v>1.4771608772123527E-2</v>
      </c>
      <c r="Z2621">
        <f t="shared" si="277"/>
        <v>7.4211754424706108E-4</v>
      </c>
      <c r="AA2621">
        <f t="shared" si="272"/>
        <v>5.5073844947928862E-7</v>
      </c>
    </row>
    <row r="2622" spans="17:27" x14ac:dyDescent="0.2">
      <c r="Q2622" s="2"/>
      <c r="S2622" s="2">
        <v>8.3999999999999995E-5</v>
      </c>
      <c r="T2622">
        <v>-1.6246E-2</v>
      </c>
      <c r="U2622" s="2"/>
      <c r="V2622">
        <f t="shared" si="273"/>
        <v>2.8753999999999998E-2</v>
      </c>
      <c r="W2622">
        <f t="shared" si="274"/>
        <v>2.9543217544247061E-2</v>
      </c>
      <c r="X2622" s="2">
        <f t="shared" si="275"/>
        <v>1.4771608772123532E-2</v>
      </c>
      <c r="Y2622" s="2">
        <f t="shared" si="276"/>
        <v>1.4771608772123527E-2</v>
      </c>
      <c r="Z2622">
        <f t="shared" si="277"/>
        <v>7.8921754424706239E-4</v>
      </c>
      <c r="AA2622">
        <f t="shared" si="272"/>
        <v>6.2286433214736393E-7</v>
      </c>
    </row>
    <row r="2623" spans="17:27" x14ac:dyDescent="0.2">
      <c r="Q2623" s="2"/>
      <c r="S2623" s="2">
        <v>8.5000000000000006E-5</v>
      </c>
      <c r="T2623">
        <v>-1.6292399999999999E-2</v>
      </c>
      <c r="U2623" s="2"/>
      <c r="V2623">
        <f t="shared" si="273"/>
        <v>2.87076E-2</v>
      </c>
      <c r="W2623">
        <f t="shared" si="274"/>
        <v>2.9543217544247061E-2</v>
      </c>
      <c r="X2623" s="2">
        <f t="shared" si="275"/>
        <v>1.4771608772123532E-2</v>
      </c>
      <c r="Y2623" s="2">
        <f t="shared" si="276"/>
        <v>1.4771608772123527E-2</v>
      </c>
      <c r="Z2623">
        <f t="shared" si="277"/>
        <v>8.3561754424706092E-4</v>
      </c>
      <c r="AA2623">
        <f t="shared" si="272"/>
        <v>6.9825668025348883E-7</v>
      </c>
    </row>
    <row r="2624" spans="17:27" x14ac:dyDescent="0.2">
      <c r="Q2624" s="2"/>
      <c r="S2624" s="2">
        <v>8.6000000000000003E-5</v>
      </c>
      <c r="T2624">
        <v>-1.6458199999999999E-2</v>
      </c>
      <c r="U2624" s="2"/>
      <c r="V2624">
        <f t="shared" si="273"/>
        <v>2.8541799999999999E-2</v>
      </c>
      <c r="W2624">
        <f t="shared" si="274"/>
        <v>2.9543217544247061E-2</v>
      </c>
      <c r="X2624" s="2">
        <f t="shared" si="275"/>
        <v>1.4771608772123532E-2</v>
      </c>
      <c r="Y2624" s="2">
        <f t="shared" si="276"/>
        <v>1.4771608772123527E-2</v>
      </c>
      <c r="Z2624">
        <f t="shared" si="277"/>
        <v>1.0014175442470616E-3</v>
      </c>
      <c r="AA2624">
        <f t="shared" si="272"/>
        <v>1.0028370979258156E-6</v>
      </c>
    </row>
    <row r="2625" spans="17:27" x14ac:dyDescent="0.2">
      <c r="Q2625" s="2"/>
      <c r="S2625" s="2">
        <v>8.7000000000000001E-5</v>
      </c>
      <c r="T2625">
        <v>-1.6900100000000001E-2</v>
      </c>
      <c r="U2625" s="2"/>
      <c r="V2625">
        <f t="shared" si="273"/>
        <v>2.8099899999999997E-2</v>
      </c>
      <c r="W2625">
        <f t="shared" si="274"/>
        <v>2.9543217544247061E-2</v>
      </c>
      <c r="X2625" s="2">
        <f t="shared" si="275"/>
        <v>1.4771608772123532E-2</v>
      </c>
      <c r="Y2625" s="2">
        <f t="shared" si="276"/>
        <v>1.4771608772123527E-2</v>
      </c>
      <c r="Z2625">
        <f t="shared" si="277"/>
        <v>1.4433175442470636E-3</v>
      </c>
      <c r="AA2625">
        <f t="shared" si="272"/>
        <v>2.0831655335313743E-6</v>
      </c>
    </row>
    <row r="2626" spans="17:27" x14ac:dyDescent="0.2">
      <c r="Q2626" s="2"/>
      <c r="S2626" s="2">
        <v>8.7999999999999998E-5</v>
      </c>
      <c r="T2626">
        <v>-1.7027899999999999E-2</v>
      </c>
      <c r="U2626" s="2"/>
      <c r="V2626">
        <f t="shared" si="273"/>
        <v>2.79721E-2</v>
      </c>
      <c r="W2626">
        <f t="shared" si="274"/>
        <v>2.9543217544247061E-2</v>
      </c>
      <c r="X2626" s="2">
        <f t="shared" si="275"/>
        <v>1.4771608772123532E-2</v>
      </c>
      <c r="Y2626" s="2">
        <f t="shared" si="276"/>
        <v>1.4771608772123527E-2</v>
      </c>
      <c r="Z2626">
        <f t="shared" si="277"/>
        <v>1.571117544247061E-3</v>
      </c>
      <c r="AA2626">
        <f t="shared" si="272"/>
        <v>2.4684103378409157E-6</v>
      </c>
    </row>
    <row r="2627" spans="17:27" x14ac:dyDescent="0.2">
      <c r="Q2627" s="2"/>
      <c r="S2627" s="2">
        <v>8.8999999999999995E-5</v>
      </c>
      <c r="T2627">
        <v>-1.73291E-2</v>
      </c>
      <c r="U2627" s="2"/>
      <c r="V2627">
        <f t="shared" si="273"/>
        <v>2.7670899999999998E-2</v>
      </c>
      <c r="W2627">
        <f t="shared" si="274"/>
        <v>2.9543217544247061E-2</v>
      </c>
      <c r="X2627" s="2">
        <f t="shared" si="275"/>
        <v>1.4771608772123532E-2</v>
      </c>
      <c r="Y2627" s="2">
        <f t="shared" si="276"/>
        <v>1.4771608772123527E-2</v>
      </c>
      <c r="Z2627">
        <f t="shared" si="277"/>
        <v>1.8723175442470624E-3</v>
      </c>
      <c r="AA2627">
        <f t="shared" si="272"/>
        <v>3.5055729864953504E-6</v>
      </c>
    </row>
    <row r="2628" spans="17:27" x14ac:dyDescent="0.2">
      <c r="Q2628" s="2"/>
      <c r="S2628" s="2">
        <v>9.0000000000000006E-5</v>
      </c>
      <c r="T2628">
        <v>-1.6328499999999999E-2</v>
      </c>
      <c r="U2628" s="2"/>
      <c r="V2628">
        <f t="shared" si="273"/>
        <v>2.8671499999999999E-2</v>
      </c>
      <c r="W2628">
        <f t="shared" si="274"/>
        <v>2.9543217544247061E-2</v>
      </c>
      <c r="X2628" s="2">
        <f t="shared" si="275"/>
        <v>1.4771608772123532E-2</v>
      </c>
      <c r="Y2628" s="2">
        <f t="shared" si="276"/>
        <v>1.4771608772123527E-2</v>
      </c>
      <c r="Z2628">
        <f t="shared" si="277"/>
        <v>8.7171754424706163E-4</v>
      </c>
      <c r="AA2628">
        <f t="shared" si="272"/>
        <v>7.5989147694812783E-7</v>
      </c>
    </row>
    <row r="2629" spans="17:27" x14ac:dyDescent="0.2">
      <c r="Q2629" s="2"/>
      <c r="S2629" s="2">
        <v>9.1000000000000003E-5</v>
      </c>
      <c r="T2629">
        <v>-1.53679E-2</v>
      </c>
      <c r="U2629" s="2"/>
      <c r="V2629">
        <f t="shared" si="273"/>
        <v>2.9632099999999998E-2</v>
      </c>
      <c r="W2629">
        <f t="shared" si="274"/>
        <v>2.9543217544247061E-2</v>
      </c>
      <c r="X2629" s="2">
        <f t="shared" si="275"/>
        <v>1.4771608772123532E-2</v>
      </c>
      <c r="Y2629" s="2">
        <f t="shared" si="276"/>
        <v>1.4771608772123527E-2</v>
      </c>
      <c r="Z2629">
        <f t="shared" si="277"/>
        <v>-8.8882455752937323E-5</v>
      </c>
      <c r="AA2629">
        <f t="shared" si="272"/>
        <v>7.9000909406728616E-9</v>
      </c>
    </row>
    <row r="2630" spans="17:27" x14ac:dyDescent="0.2">
      <c r="Q2630" s="2"/>
      <c r="S2630" s="2">
        <v>9.2E-5</v>
      </c>
      <c r="T2630">
        <v>-1.5073700000000001E-2</v>
      </c>
      <c r="U2630" s="2"/>
      <c r="V2630">
        <f t="shared" si="273"/>
        <v>2.9926299999999996E-2</v>
      </c>
      <c r="W2630">
        <f t="shared" si="274"/>
        <v>2.9543217544247061E-2</v>
      </c>
      <c r="X2630" s="2">
        <f t="shared" si="275"/>
        <v>1.4771608772123532E-2</v>
      </c>
      <c r="Y2630" s="2">
        <f t="shared" si="276"/>
        <v>1.4771608772123527E-2</v>
      </c>
      <c r="Z2630">
        <f t="shared" si="277"/>
        <v>-3.8308245575293526E-4</v>
      </c>
      <c r="AA2630">
        <f t="shared" si="272"/>
        <v>1.467521679056996E-7</v>
      </c>
    </row>
    <row r="2631" spans="17:27" x14ac:dyDescent="0.2">
      <c r="Q2631" s="2"/>
      <c r="S2631" s="2">
        <v>9.2999999999999997E-5</v>
      </c>
      <c r="T2631">
        <v>-1.53434E-2</v>
      </c>
      <c r="U2631" s="2"/>
      <c r="V2631">
        <f t="shared" si="273"/>
        <v>2.9656599999999998E-2</v>
      </c>
      <c r="W2631">
        <f t="shared" si="274"/>
        <v>2.9543217544247061E-2</v>
      </c>
      <c r="X2631" s="2">
        <f t="shared" si="275"/>
        <v>1.4771608772123532E-2</v>
      </c>
      <c r="Y2631" s="2">
        <f t="shared" si="276"/>
        <v>1.4771608772123527E-2</v>
      </c>
      <c r="Z2631">
        <f t="shared" si="277"/>
        <v>-1.1338245575293754E-4</v>
      </c>
      <c r="AA2631">
        <f t="shared" si="272"/>
        <v>1.285558127256684E-8</v>
      </c>
    </row>
    <row r="2632" spans="17:27" x14ac:dyDescent="0.2">
      <c r="Q2632" s="2"/>
      <c r="S2632" s="2">
        <v>9.3999999999999994E-5</v>
      </c>
      <c r="T2632">
        <v>-1.5498899999999999E-2</v>
      </c>
      <c r="U2632" s="2"/>
      <c r="V2632">
        <f t="shared" si="273"/>
        <v>2.9501099999999999E-2</v>
      </c>
      <c r="W2632">
        <f t="shared" si="274"/>
        <v>2.9543217544247061E-2</v>
      </c>
      <c r="X2632" s="2">
        <f t="shared" si="275"/>
        <v>1.4771608772123532E-2</v>
      </c>
      <c r="Y2632" s="2">
        <f t="shared" si="276"/>
        <v>1.4771608772123527E-2</v>
      </c>
      <c r="Z2632">
        <f t="shared" si="277"/>
        <v>4.211754424706185E-5</v>
      </c>
      <c r="AA2632">
        <f t="shared" si="272"/>
        <v>1.7738875334032127E-9</v>
      </c>
    </row>
    <row r="2633" spans="17:27" x14ac:dyDescent="0.2">
      <c r="Q2633" s="2"/>
      <c r="S2633" s="2">
        <v>9.5000000000000005E-5</v>
      </c>
      <c r="T2633">
        <v>-1.53273E-2</v>
      </c>
      <c r="U2633" s="2"/>
      <c r="V2633">
        <f t="shared" si="273"/>
        <v>2.9672699999999996E-2</v>
      </c>
      <c r="W2633">
        <f t="shared" si="274"/>
        <v>2.9543217544247061E-2</v>
      </c>
      <c r="X2633" s="2">
        <f t="shared" si="275"/>
        <v>1.4771608772123532E-2</v>
      </c>
      <c r="Y2633" s="2">
        <f t="shared" si="276"/>
        <v>1.4771608772123527E-2</v>
      </c>
      <c r="Z2633">
        <f t="shared" si="277"/>
        <v>-1.294824557529356E-4</v>
      </c>
      <c r="AA2633">
        <f t="shared" si="272"/>
        <v>1.6765706347810924E-8</v>
      </c>
    </row>
    <row r="2634" spans="17:27" x14ac:dyDescent="0.2">
      <c r="Q2634" s="2"/>
      <c r="S2634" s="2">
        <v>9.6000000000000002E-5</v>
      </c>
      <c r="T2634">
        <v>-1.5716299999999999E-2</v>
      </c>
      <c r="U2634" s="2"/>
      <c r="V2634">
        <f t="shared" si="273"/>
        <v>2.9283699999999999E-2</v>
      </c>
      <c r="W2634">
        <f t="shared" si="274"/>
        <v>2.9543217544247061E-2</v>
      </c>
      <c r="X2634" s="2">
        <f t="shared" si="275"/>
        <v>1.4771608772123532E-2</v>
      </c>
      <c r="Y2634" s="2">
        <f t="shared" si="276"/>
        <v>1.4771608772123527E-2</v>
      </c>
      <c r="Z2634">
        <f t="shared" si="277"/>
        <v>2.5951754424706139E-4</v>
      </c>
      <c r="AA2634">
        <f t="shared" si="272"/>
        <v>6.734935577202546E-8</v>
      </c>
    </row>
    <row r="2635" spans="17:27" x14ac:dyDescent="0.2">
      <c r="Q2635" s="2"/>
      <c r="S2635" s="2">
        <v>9.7E-5</v>
      </c>
      <c r="T2635">
        <v>-1.6418200000000001E-2</v>
      </c>
      <c r="U2635" s="2"/>
      <c r="V2635">
        <f t="shared" si="273"/>
        <v>2.8581799999999997E-2</v>
      </c>
      <c r="W2635">
        <f t="shared" si="274"/>
        <v>2.9543217544247061E-2</v>
      </c>
      <c r="X2635" s="2">
        <f t="shared" si="275"/>
        <v>1.4771608772123532E-2</v>
      </c>
      <c r="Y2635" s="2">
        <f t="shared" si="276"/>
        <v>1.4771608772123527E-2</v>
      </c>
      <c r="Z2635">
        <f t="shared" si="277"/>
        <v>9.6141754424706322E-4</v>
      </c>
      <c r="AA2635">
        <f t="shared" si="272"/>
        <v>9.2432369438605376E-7</v>
      </c>
    </row>
    <row r="2636" spans="17:27" x14ac:dyDescent="0.2">
      <c r="Q2636" s="2"/>
      <c r="S2636" s="2">
        <v>9.7999999999999997E-5</v>
      </c>
      <c r="T2636">
        <v>-1.6563399999999999E-2</v>
      </c>
      <c r="U2636" s="2"/>
      <c r="V2636">
        <f t="shared" si="273"/>
        <v>2.8436599999999999E-2</v>
      </c>
      <c r="W2636">
        <f t="shared" si="274"/>
        <v>2.9543217544247061E-2</v>
      </c>
      <c r="X2636" s="2">
        <f t="shared" si="275"/>
        <v>1.4771608772123532E-2</v>
      </c>
      <c r="Y2636" s="2">
        <f t="shared" si="276"/>
        <v>1.4771608772123527E-2</v>
      </c>
      <c r="Z2636">
        <f t="shared" si="277"/>
        <v>1.1066175442470613E-3</v>
      </c>
      <c r="AA2636">
        <f t="shared" si="272"/>
        <v>1.2246023892353968E-6</v>
      </c>
    </row>
    <row r="2637" spans="17:27" x14ac:dyDescent="0.2">
      <c r="Q2637" s="2"/>
      <c r="S2637" s="2">
        <v>9.8999999999999994E-5</v>
      </c>
      <c r="T2637">
        <v>-1.6748499999999999E-2</v>
      </c>
      <c r="U2637" s="2"/>
      <c r="V2637">
        <f t="shared" si="273"/>
        <v>2.8251499999999999E-2</v>
      </c>
      <c r="W2637">
        <f t="shared" si="274"/>
        <v>2.9543217544247061E-2</v>
      </c>
      <c r="X2637" s="2">
        <f t="shared" si="275"/>
        <v>1.4771608772123532E-2</v>
      </c>
      <c r="Y2637" s="2">
        <f t="shared" si="276"/>
        <v>1.4771608772123527E-2</v>
      </c>
      <c r="Z2637">
        <f t="shared" si="277"/>
        <v>1.2917175442470619E-3</v>
      </c>
      <c r="AA2637">
        <f t="shared" si="272"/>
        <v>1.6685342141156602E-6</v>
      </c>
    </row>
    <row r="2638" spans="17:27" x14ac:dyDescent="0.2">
      <c r="Q2638" s="2"/>
      <c r="S2638">
        <v>1E-4</v>
      </c>
      <c r="T2638">
        <v>-1.6164000000000001E-2</v>
      </c>
      <c r="U2638" s="2"/>
      <c r="V2638">
        <f t="shared" si="273"/>
        <v>2.8835999999999997E-2</v>
      </c>
      <c r="W2638">
        <f t="shared" si="274"/>
        <v>2.9543217544247061E-2</v>
      </c>
      <c r="X2638" s="2">
        <f t="shared" si="275"/>
        <v>1.4771608772123532E-2</v>
      </c>
      <c r="Y2638" s="2">
        <f t="shared" si="276"/>
        <v>1.4771608772123527E-2</v>
      </c>
      <c r="Z2638">
        <f t="shared" si="277"/>
        <v>7.0721754424706365E-4</v>
      </c>
      <c r="AA2638">
        <f t="shared" si="272"/>
        <v>5.0015665489084741E-7</v>
      </c>
    </row>
    <row r="2639" spans="17:27" x14ac:dyDescent="0.2">
      <c r="Q2639" s="2"/>
      <c r="S2639">
        <v>1.01E-4</v>
      </c>
      <c r="T2639">
        <v>-1.5456299999999999E-2</v>
      </c>
      <c r="U2639" s="2"/>
      <c r="V2639">
        <f t="shared" si="273"/>
        <v>2.9543699999999999E-2</v>
      </c>
      <c r="W2639">
        <f t="shared" si="274"/>
        <v>2.9543217544247061E-2</v>
      </c>
      <c r="X2639" s="2">
        <f t="shared" si="275"/>
        <v>1.4771608772123532E-2</v>
      </c>
      <c r="Y2639" s="2">
        <f t="shared" si="276"/>
        <v>1.4771608772123527E-2</v>
      </c>
      <c r="Z2639">
        <f t="shared" si="277"/>
        <v>-4.8245575293842657E-7</v>
      </c>
      <c r="AA2639">
        <f t="shared" si="272"/>
        <v>2.327635535433841E-13</v>
      </c>
    </row>
    <row r="2640" spans="17:27" x14ac:dyDescent="0.2">
      <c r="Q2640" s="2"/>
      <c r="S2640">
        <v>1.02E-4</v>
      </c>
      <c r="T2640">
        <v>-1.5020800000000001E-2</v>
      </c>
      <c r="U2640" s="2"/>
      <c r="V2640">
        <f t="shared" si="273"/>
        <v>2.9979199999999998E-2</v>
      </c>
      <c r="W2640">
        <f t="shared" si="274"/>
        <v>2.9543217544247061E-2</v>
      </c>
      <c r="X2640" s="2">
        <f t="shared" si="275"/>
        <v>1.4771608772123532E-2</v>
      </c>
      <c r="Y2640" s="2">
        <f t="shared" si="276"/>
        <v>1.4771608772123527E-2</v>
      </c>
      <c r="Z2640">
        <f t="shared" si="277"/>
        <v>-4.3598245575293681E-4</v>
      </c>
      <c r="AA2640">
        <f t="shared" si="272"/>
        <v>1.900807017243615E-7</v>
      </c>
    </row>
    <row r="2641" spans="17:27" x14ac:dyDescent="0.2">
      <c r="Q2641" s="2"/>
      <c r="S2641">
        <v>1.03E-4</v>
      </c>
      <c r="T2641">
        <v>-1.48325E-2</v>
      </c>
      <c r="U2641" s="2"/>
      <c r="V2641">
        <f t="shared" si="273"/>
        <v>3.01675E-2</v>
      </c>
      <c r="W2641">
        <f t="shared" si="274"/>
        <v>2.9543217544247061E-2</v>
      </c>
      <c r="X2641" s="2">
        <f t="shared" si="275"/>
        <v>1.4771608772123532E-2</v>
      </c>
      <c r="Y2641" s="2">
        <f t="shared" si="276"/>
        <v>1.4771608772123527E-2</v>
      </c>
      <c r="Z2641">
        <f t="shared" si="277"/>
        <v>-6.2428245575293917E-4</v>
      </c>
      <c r="AA2641">
        <f t="shared" si="272"/>
        <v>3.8972858456092045E-7</v>
      </c>
    </row>
    <row r="2642" spans="17:27" x14ac:dyDescent="0.2">
      <c r="Q2642" s="2"/>
      <c r="S2642">
        <v>1.0399999999999999E-4</v>
      </c>
      <c r="T2642">
        <v>-1.45679E-2</v>
      </c>
      <c r="U2642" s="2"/>
      <c r="V2642">
        <f t="shared" si="273"/>
        <v>3.0432099999999997E-2</v>
      </c>
      <c r="W2642">
        <f t="shared" si="274"/>
        <v>2.9543217544247061E-2</v>
      </c>
      <c r="X2642" s="2">
        <f t="shared" si="275"/>
        <v>1.4771608772123532E-2</v>
      </c>
      <c r="Y2642" s="2">
        <f t="shared" si="276"/>
        <v>1.4771608772123527E-2</v>
      </c>
      <c r="Z2642">
        <f t="shared" si="277"/>
        <v>-8.8888245575293595E-4</v>
      </c>
      <c r="AA2642">
        <f t="shared" si="272"/>
        <v>7.9011202014537017E-7</v>
      </c>
    </row>
    <row r="2643" spans="17:27" x14ac:dyDescent="0.2">
      <c r="Q2643" s="2"/>
      <c r="S2643">
        <v>1.05E-4</v>
      </c>
      <c r="T2643">
        <v>-1.45763E-2</v>
      </c>
      <c r="U2643" s="2"/>
      <c r="V2643">
        <f t="shared" si="273"/>
        <v>3.0423699999999998E-2</v>
      </c>
      <c r="W2643">
        <f t="shared" si="274"/>
        <v>2.9543217544247061E-2</v>
      </c>
      <c r="X2643" s="2">
        <f t="shared" si="275"/>
        <v>1.4771608772123532E-2</v>
      </c>
      <c r="Y2643" s="2">
        <f t="shared" si="276"/>
        <v>1.4771608772123527E-2</v>
      </c>
      <c r="Z2643">
        <f t="shared" si="277"/>
        <v>-8.8048245575293727E-4</v>
      </c>
      <c r="AA2643">
        <f t="shared" si="272"/>
        <v>7.7524935488872316E-7</v>
      </c>
    </row>
    <row r="2644" spans="17:27" x14ac:dyDescent="0.2">
      <c r="Q2644" s="2"/>
      <c r="S2644">
        <v>1.06E-4</v>
      </c>
      <c r="T2644">
        <v>-1.51705E-2</v>
      </c>
      <c r="U2644" s="2"/>
      <c r="V2644">
        <f t="shared" si="273"/>
        <v>2.9829499999999998E-2</v>
      </c>
      <c r="W2644">
        <f t="shared" si="274"/>
        <v>2.9543217544247061E-2</v>
      </c>
      <c r="X2644" s="2">
        <f t="shared" si="275"/>
        <v>1.4771608772123532E-2</v>
      </c>
      <c r="Y2644" s="2">
        <f t="shared" si="276"/>
        <v>1.4771608772123527E-2</v>
      </c>
      <c r="Z2644">
        <f t="shared" si="277"/>
        <v>-2.8628245575293768E-4</v>
      </c>
      <c r="AA2644">
        <f t="shared" si="272"/>
        <v>8.1957644471932722E-8</v>
      </c>
    </row>
    <row r="2645" spans="17:27" x14ac:dyDescent="0.2">
      <c r="Q2645" s="2"/>
      <c r="S2645">
        <v>1.07E-4</v>
      </c>
      <c r="T2645">
        <v>-1.6089200000000001E-2</v>
      </c>
      <c r="U2645" s="2"/>
      <c r="V2645">
        <f t="shared" si="273"/>
        <v>2.8910799999999997E-2</v>
      </c>
      <c r="W2645">
        <f t="shared" si="274"/>
        <v>2.9543217544247061E-2</v>
      </c>
      <c r="X2645" s="2">
        <f t="shared" si="275"/>
        <v>1.4771608772123532E-2</v>
      </c>
      <c r="Y2645" s="2">
        <f t="shared" si="276"/>
        <v>1.4771608772123527E-2</v>
      </c>
      <c r="Z2645">
        <f t="shared" si="277"/>
        <v>6.3241754424706378E-4</v>
      </c>
      <c r="AA2645">
        <f t="shared" si="272"/>
        <v>3.9995195027148688E-7</v>
      </c>
    </row>
    <row r="2646" spans="17:27" x14ac:dyDescent="0.2">
      <c r="Q2646" s="2"/>
      <c r="S2646">
        <v>1.08E-4</v>
      </c>
      <c r="T2646">
        <v>-1.6944000000000001E-2</v>
      </c>
      <c r="U2646" s="2"/>
      <c r="V2646">
        <f t="shared" si="273"/>
        <v>2.8055999999999998E-2</v>
      </c>
      <c r="W2646">
        <f t="shared" si="274"/>
        <v>2.9543217544247061E-2</v>
      </c>
      <c r="X2646" s="2">
        <f t="shared" si="275"/>
        <v>1.4771608772123532E-2</v>
      </c>
      <c r="Y2646" s="2">
        <f t="shared" si="276"/>
        <v>1.4771608772123527E-2</v>
      </c>
      <c r="Z2646">
        <f t="shared" si="277"/>
        <v>1.4872175442470631E-3</v>
      </c>
      <c r="AA2646">
        <f t="shared" si="272"/>
        <v>2.2118160239162651E-6</v>
      </c>
    </row>
    <row r="2647" spans="17:27" x14ac:dyDescent="0.2">
      <c r="Q2647" s="2"/>
      <c r="S2647">
        <v>1.0900000000000001E-4</v>
      </c>
      <c r="T2647">
        <v>-1.7055600000000001E-2</v>
      </c>
      <c r="U2647" s="2"/>
      <c r="V2647">
        <f t="shared" si="273"/>
        <v>2.7944399999999998E-2</v>
      </c>
      <c r="W2647">
        <f t="shared" si="274"/>
        <v>2.9543217544247061E-2</v>
      </c>
      <c r="X2647" s="2">
        <f t="shared" si="275"/>
        <v>1.4771608772123532E-2</v>
      </c>
      <c r="Y2647" s="2">
        <f t="shared" si="276"/>
        <v>1.4771608772123527E-2</v>
      </c>
      <c r="Z2647">
        <f t="shared" si="277"/>
        <v>1.598817544247063E-3</v>
      </c>
      <c r="AA2647">
        <f t="shared" si="272"/>
        <v>2.5562175397922091E-6</v>
      </c>
    </row>
    <row r="2648" spans="17:27" x14ac:dyDescent="0.2">
      <c r="Q2648" s="2"/>
      <c r="S2648">
        <v>1.1E-4</v>
      </c>
      <c r="T2648">
        <v>-1.6854299999999999E-2</v>
      </c>
      <c r="U2648" s="2"/>
      <c r="V2648">
        <f t="shared" si="273"/>
        <v>2.8145699999999999E-2</v>
      </c>
      <c r="W2648">
        <f t="shared" si="274"/>
        <v>2.9543217544247061E-2</v>
      </c>
      <c r="X2648" s="2">
        <f t="shared" si="275"/>
        <v>1.4771608772123532E-2</v>
      </c>
      <c r="Y2648" s="2">
        <f t="shared" si="276"/>
        <v>1.4771608772123527E-2</v>
      </c>
      <c r="Z2648">
        <f t="shared" si="277"/>
        <v>1.3975175442470615E-3</v>
      </c>
      <c r="AA2648">
        <f t="shared" si="272"/>
        <v>1.9530552864783375E-6</v>
      </c>
    </row>
    <row r="2649" spans="17:27" x14ac:dyDescent="0.2">
      <c r="Q2649" s="2"/>
      <c r="S2649">
        <v>1.11E-4</v>
      </c>
      <c r="T2649">
        <v>-1.6593E-2</v>
      </c>
      <c r="U2649" s="2"/>
      <c r="V2649">
        <f t="shared" si="273"/>
        <v>2.8406999999999998E-2</v>
      </c>
      <c r="W2649">
        <f t="shared" si="274"/>
        <v>2.9543217544247061E-2</v>
      </c>
      <c r="X2649" s="2">
        <f t="shared" si="275"/>
        <v>1.4771608772123532E-2</v>
      </c>
      <c r="Y2649" s="2">
        <f t="shared" si="276"/>
        <v>1.4771608772123527E-2</v>
      </c>
      <c r="Z2649">
        <f t="shared" si="277"/>
        <v>1.1362175442470625E-3</v>
      </c>
      <c r="AA2649">
        <f t="shared" si="272"/>
        <v>1.2909903078548253E-6</v>
      </c>
    </row>
    <row r="2650" spans="17:27" x14ac:dyDescent="0.2">
      <c r="Q2650" s="2"/>
      <c r="S2650">
        <v>1.12E-4</v>
      </c>
      <c r="T2650">
        <v>-1.63389E-2</v>
      </c>
      <c r="U2650" s="2"/>
      <c r="V2650">
        <f t="shared" si="273"/>
        <v>2.8661099999999998E-2</v>
      </c>
      <c r="W2650">
        <f t="shared" si="274"/>
        <v>2.9543217544247061E-2</v>
      </c>
      <c r="X2650" s="2">
        <f t="shared" si="275"/>
        <v>1.4771608772123532E-2</v>
      </c>
      <c r="Y2650" s="2">
        <f t="shared" si="276"/>
        <v>1.4771608772123527E-2</v>
      </c>
      <c r="Z2650">
        <f t="shared" si="277"/>
        <v>8.8211754424706232E-4</v>
      </c>
      <c r="AA2650">
        <f t="shared" si="272"/>
        <v>7.7813136186846792E-7</v>
      </c>
    </row>
    <row r="2651" spans="17:27" x14ac:dyDescent="0.2">
      <c r="Q2651" s="2"/>
      <c r="S2651">
        <v>1.13E-4</v>
      </c>
      <c r="T2651">
        <v>-1.6028500000000001E-2</v>
      </c>
      <c r="U2651" s="2"/>
      <c r="V2651">
        <f t="shared" si="273"/>
        <v>2.8971499999999997E-2</v>
      </c>
      <c r="W2651">
        <f t="shared" si="274"/>
        <v>2.9543217544247061E-2</v>
      </c>
      <c r="X2651" s="2">
        <f t="shared" si="275"/>
        <v>1.4771608772123532E-2</v>
      </c>
      <c r="Y2651" s="2">
        <f t="shared" si="276"/>
        <v>1.4771608772123527E-2</v>
      </c>
      <c r="Z2651">
        <f t="shared" si="277"/>
        <v>5.7171754424706345E-4</v>
      </c>
      <c r="AA2651">
        <f t="shared" si="272"/>
        <v>3.2686095039989294E-7</v>
      </c>
    </row>
    <row r="2652" spans="17:27" x14ac:dyDescent="0.2">
      <c r="Q2652" s="2"/>
      <c r="S2652">
        <v>1.1400000000000001E-4</v>
      </c>
      <c r="T2652">
        <v>-1.6146600000000001E-2</v>
      </c>
      <c r="U2652" s="2"/>
      <c r="V2652">
        <f t="shared" si="273"/>
        <v>2.8853399999999998E-2</v>
      </c>
      <c r="W2652">
        <f t="shared" si="274"/>
        <v>2.9543217544247061E-2</v>
      </c>
      <c r="X2652" s="2">
        <f t="shared" si="275"/>
        <v>1.4771608772123532E-2</v>
      </c>
      <c r="Y2652" s="2">
        <f t="shared" si="276"/>
        <v>1.4771608772123527E-2</v>
      </c>
      <c r="Z2652">
        <f t="shared" si="277"/>
        <v>6.898175442470629E-4</v>
      </c>
      <c r="AA2652">
        <f t="shared" si="272"/>
        <v>4.7584824435104857E-7</v>
      </c>
    </row>
    <row r="2653" spans="17:27" x14ac:dyDescent="0.2">
      <c r="Q2653" s="2"/>
      <c r="S2653">
        <v>1.15E-4</v>
      </c>
      <c r="T2653">
        <v>-1.6056299999999999E-2</v>
      </c>
      <c r="U2653" s="2"/>
      <c r="V2653">
        <f t="shared" si="273"/>
        <v>2.8943699999999999E-2</v>
      </c>
      <c r="W2653">
        <f t="shared" si="274"/>
        <v>2.9543217544247061E-2</v>
      </c>
      <c r="X2653" s="2">
        <f t="shared" si="275"/>
        <v>1.4771608772123532E-2</v>
      </c>
      <c r="Y2653" s="2">
        <f t="shared" si="276"/>
        <v>1.4771608772123527E-2</v>
      </c>
      <c r="Z2653">
        <f t="shared" si="277"/>
        <v>5.9951754424706141E-4</v>
      </c>
      <c r="AA2653">
        <f t="shared" si="272"/>
        <v>3.5942128586002725E-7</v>
      </c>
    </row>
    <row r="2654" spans="17:27" x14ac:dyDescent="0.2">
      <c r="Q2654" s="2"/>
      <c r="S2654">
        <v>1.16E-4</v>
      </c>
      <c r="T2654">
        <v>-1.59369E-2</v>
      </c>
      <c r="U2654" s="2"/>
      <c r="V2654">
        <f t="shared" si="273"/>
        <v>2.9063099999999998E-2</v>
      </c>
      <c r="W2654">
        <f t="shared" si="274"/>
        <v>2.9543217544247061E-2</v>
      </c>
      <c r="X2654" s="2">
        <f t="shared" si="275"/>
        <v>1.4771608772123532E-2</v>
      </c>
      <c r="Y2654" s="2">
        <f t="shared" si="276"/>
        <v>1.4771608772123527E-2</v>
      </c>
      <c r="Z2654">
        <f t="shared" si="277"/>
        <v>4.8011754424706274E-4</v>
      </c>
      <c r="AA2654">
        <f t="shared" si="272"/>
        <v>2.3051285629383025E-7</v>
      </c>
    </row>
    <row r="2655" spans="17:27" x14ac:dyDescent="0.2">
      <c r="Q2655" s="2"/>
      <c r="S2655">
        <v>1.17E-4</v>
      </c>
      <c r="T2655">
        <v>-1.5853099999999998E-2</v>
      </c>
      <c r="U2655" s="2"/>
      <c r="V2655">
        <f t="shared" si="273"/>
        <v>2.91469E-2</v>
      </c>
      <c r="W2655">
        <f t="shared" si="274"/>
        <v>2.9543217544247061E-2</v>
      </c>
      <c r="X2655" s="2">
        <f t="shared" si="275"/>
        <v>1.4771608772123532E-2</v>
      </c>
      <c r="Y2655" s="2">
        <f t="shared" si="276"/>
        <v>1.4771608772123527E-2</v>
      </c>
      <c r="Z2655">
        <f t="shared" si="277"/>
        <v>3.9631754424706081E-4</v>
      </c>
      <c r="AA2655">
        <f t="shared" si="272"/>
        <v>1.5706759587802101E-7</v>
      </c>
    </row>
    <row r="2656" spans="17:27" x14ac:dyDescent="0.2">
      <c r="Q2656" s="2"/>
      <c r="S2656">
        <v>1.18E-4</v>
      </c>
      <c r="T2656">
        <v>-1.6050499999999999E-2</v>
      </c>
      <c r="U2656" s="2"/>
      <c r="V2656">
        <f t="shared" si="273"/>
        <v>2.89495E-2</v>
      </c>
      <c r="W2656">
        <f t="shared" si="274"/>
        <v>2.9543217544247061E-2</v>
      </c>
      <c r="X2656" s="2">
        <f t="shared" si="275"/>
        <v>1.4771608772123532E-2</v>
      </c>
      <c r="Y2656" s="2">
        <f t="shared" si="276"/>
        <v>1.4771608772123527E-2</v>
      </c>
      <c r="Z2656">
        <f t="shared" si="277"/>
        <v>5.9371754424706116E-4</v>
      </c>
      <c r="AA2656">
        <f t="shared" si="272"/>
        <v>3.5250052234676105E-7</v>
      </c>
    </row>
    <row r="2657" spans="17:27" x14ac:dyDescent="0.2">
      <c r="Q2657" s="2"/>
      <c r="S2657">
        <v>1.1900000000000001E-4</v>
      </c>
      <c r="T2657">
        <v>-1.56221E-2</v>
      </c>
      <c r="U2657" s="2"/>
      <c r="V2657">
        <f t="shared" si="273"/>
        <v>2.9377899999999998E-2</v>
      </c>
      <c r="W2657">
        <f t="shared" si="274"/>
        <v>2.9543217544247061E-2</v>
      </c>
      <c r="X2657" s="2">
        <f t="shared" si="275"/>
        <v>1.4771608772123532E-2</v>
      </c>
      <c r="Y2657" s="2">
        <f t="shared" si="276"/>
        <v>1.4771608772123527E-2</v>
      </c>
      <c r="Z2657">
        <f t="shared" si="277"/>
        <v>1.6531754424706224E-4</v>
      </c>
      <c r="AA2657">
        <f t="shared" si="272"/>
        <v>2.7329890435879381E-8</v>
      </c>
    </row>
    <row r="2658" spans="17:27" x14ac:dyDescent="0.2">
      <c r="Q2658" s="2"/>
      <c r="S2658">
        <v>1.2E-4</v>
      </c>
      <c r="T2658">
        <v>-1.4828600000000001E-2</v>
      </c>
      <c r="U2658" s="2"/>
      <c r="V2658">
        <f t="shared" si="273"/>
        <v>3.0171399999999998E-2</v>
      </c>
      <c r="W2658">
        <f t="shared" si="274"/>
        <v>2.9543217544247061E-2</v>
      </c>
      <c r="X2658" s="2">
        <f t="shared" si="275"/>
        <v>1.4771608772123532E-2</v>
      </c>
      <c r="Y2658" s="2">
        <f t="shared" si="276"/>
        <v>1.4771608772123527E-2</v>
      </c>
      <c r="Z2658">
        <f t="shared" si="277"/>
        <v>-6.2818245575293682E-4</v>
      </c>
      <c r="AA2658">
        <f t="shared" si="272"/>
        <v>3.9461319771579045E-7</v>
      </c>
    </row>
    <row r="2659" spans="17:27" x14ac:dyDescent="0.2">
      <c r="Q2659" s="2"/>
      <c r="S2659">
        <v>1.21E-4</v>
      </c>
      <c r="T2659">
        <v>-1.4834999999999999E-2</v>
      </c>
      <c r="U2659" s="2"/>
      <c r="V2659">
        <f t="shared" si="273"/>
        <v>3.0164999999999997E-2</v>
      </c>
      <c r="W2659">
        <f t="shared" si="274"/>
        <v>2.9543217544247061E-2</v>
      </c>
      <c r="X2659" s="2">
        <f t="shared" si="275"/>
        <v>1.4771608772123532E-2</v>
      </c>
      <c r="Y2659" s="2">
        <f t="shared" si="276"/>
        <v>1.4771608772123527E-2</v>
      </c>
      <c r="Z2659">
        <f t="shared" si="277"/>
        <v>-6.2178245575293667E-4</v>
      </c>
      <c r="AA2659">
        <f t="shared" si="272"/>
        <v>3.8661342228215262E-7</v>
      </c>
    </row>
    <row r="2660" spans="17:27" x14ac:dyDescent="0.2">
      <c r="Q2660" s="2"/>
      <c r="S2660">
        <v>1.22E-4</v>
      </c>
      <c r="T2660">
        <v>-1.51647E-2</v>
      </c>
      <c r="U2660" s="2"/>
      <c r="V2660">
        <f t="shared" si="273"/>
        <v>2.9835299999999999E-2</v>
      </c>
      <c r="W2660">
        <f t="shared" si="274"/>
        <v>2.9543217544247061E-2</v>
      </c>
      <c r="X2660" s="2">
        <f t="shared" si="275"/>
        <v>1.4771608772123532E-2</v>
      </c>
      <c r="Y2660" s="2">
        <f t="shared" si="276"/>
        <v>1.4771608772123527E-2</v>
      </c>
      <c r="Z2660">
        <f t="shared" si="277"/>
        <v>-2.9208245575293793E-4</v>
      </c>
      <c r="AA2660">
        <f t="shared" si="272"/>
        <v>8.5312160958666941E-8</v>
      </c>
    </row>
    <row r="2661" spans="17:27" x14ac:dyDescent="0.2">
      <c r="Q2661" s="2"/>
      <c r="S2661">
        <v>1.2300000000000001E-4</v>
      </c>
      <c r="T2661">
        <v>-1.53615E-2</v>
      </c>
      <c r="U2661" s="2"/>
      <c r="V2661">
        <f t="shared" si="273"/>
        <v>2.9638499999999998E-2</v>
      </c>
      <c r="W2661">
        <f t="shared" si="274"/>
        <v>2.9543217544247061E-2</v>
      </c>
      <c r="X2661" s="2">
        <f t="shared" si="275"/>
        <v>1.4771608772123532E-2</v>
      </c>
      <c r="Y2661" s="2">
        <f t="shared" si="276"/>
        <v>1.4771608772123527E-2</v>
      </c>
      <c r="Z2661">
        <f t="shared" si="277"/>
        <v>-9.5282455752937478E-5</v>
      </c>
      <c r="AA2661">
        <f t="shared" ref="AA2661:AA2724" si="278">Z2661^2</f>
        <v>9.0787463743104883E-9</v>
      </c>
    </row>
    <row r="2662" spans="17:27" x14ac:dyDescent="0.2">
      <c r="Q2662" s="2"/>
      <c r="S2662">
        <v>1.2400000000000001E-4</v>
      </c>
      <c r="T2662">
        <v>-1.5703999999999999E-2</v>
      </c>
      <c r="U2662" s="2"/>
      <c r="V2662">
        <f t="shared" ref="V2662:V2725" si="279">T2662+$V$35</f>
        <v>2.9295999999999999E-2</v>
      </c>
      <c r="W2662">
        <f t="shared" ref="W2662:W2725" si="280">X2662+Y2662</f>
        <v>2.9543217544247061E-2</v>
      </c>
      <c r="X2662" s="2">
        <f t="shared" ref="X2662:X2725" si="281">$T$6*EXP(-4*LN(2)*((U2662-$T$8)^2)/($T$7^2))+$T$9</f>
        <v>1.4771608772123532E-2</v>
      </c>
      <c r="Y2662" s="2">
        <f t="shared" ref="Y2662:Y2725" si="282">$U$6*EXP(-4*LN(2)*((U2662-$U$8)^2)/($U$7^2))+$U$9</f>
        <v>1.4771608772123527E-2</v>
      </c>
      <c r="Z2662">
        <f t="shared" ref="Z2662:Z2725" si="283">W2662-V2662</f>
        <v>2.4721754424706158E-4</v>
      </c>
      <c r="AA2662">
        <f t="shared" si="278"/>
        <v>6.1116514183547845E-8</v>
      </c>
    </row>
    <row r="2663" spans="17:27" x14ac:dyDescent="0.2">
      <c r="Q2663" s="2"/>
      <c r="S2663">
        <v>1.25E-4</v>
      </c>
      <c r="T2663">
        <v>-1.5754399999999998E-2</v>
      </c>
      <c r="U2663" s="2"/>
      <c r="V2663">
        <f t="shared" si="279"/>
        <v>2.92456E-2</v>
      </c>
      <c r="W2663">
        <f t="shared" si="280"/>
        <v>2.9543217544247061E-2</v>
      </c>
      <c r="X2663" s="2">
        <f t="shared" si="281"/>
        <v>1.4771608772123532E-2</v>
      </c>
      <c r="Y2663" s="2">
        <f t="shared" si="282"/>
        <v>1.4771608772123527E-2</v>
      </c>
      <c r="Z2663">
        <f t="shared" si="283"/>
        <v>2.9761754424706063E-4</v>
      </c>
      <c r="AA2663">
        <f t="shared" si="278"/>
        <v>8.8576202643651089E-8</v>
      </c>
    </row>
    <row r="2664" spans="17:27" x14ac:dyDescent="0.2">
      <c r="Q2664" s="2"/>
      <c r="S2664">
        <v>1.26E-4</v>
      </c>
      <c r="T2664">
        <v>-1.6511100000000001E-2</v>
      </c>
      <c r="U2664" s="2"/>
      <c r="V2664">
        <f t="shared" si="279"/>
        <v>2.8488899999999998E-2</v>
      </c>
      <c r="W2664">
        <f t="shared" si="280"/>
        <v>2.9543217544247061E-2</v>
      </c>
      <c r="X2664" s="2">
        <f t="shared" si="281"/>
        <v>1.4771608772123532E-2</v>
      </c>
      <c r="Y2664" s="2">
        <f t="shared" si="282"/>
        <v>1.4771608772123527E-2</v>
      </c>
      <c r="Z2664">
        <f t="shared" si="283"/>
        <v>1.0543175442470631E-3</v>
      </c>
      <c r="AA2664">
        <f t="shared" si="278"/>
        <v>1.1115854841071579E-6</v>
      </c>
    </row>
    <row r="2665" spans="17:27" x14ac:dyDescent="0.2">
      <c r="Q2665" s="2"/>
      <c r="S2665">
        <v>1.27E-4</v>
      </c>
      <c r="T2665">
        <v>-1.6798199999999999E-2</v>
      </c>
      <c r="U2665" s="2"/>
      <c r="V2665">
        <f t="shared" si="279"/>
        <v>2.8201799999999999E-2</v>
      </c>
      <c r="W2665">
        <f t="shared" si="280"/>
        <v>2.9543217544247061E-2</v>
      </c>
      <c r="X2665" s="2">
        <f t="shared" si="281"/>
        <v>1.4771608772123532E-2</v>
      </c>
      <c r="Y2665" s="2">
        <f t="shared" si="282"/>
        <v>1.4771608772123527E-2</v>
      </c>
      <c r="Z2665">
        <f t="shared" si="283"/>
        <v>1.3414175442470616E-3</v>
      </c>
      <c r="AA2665">
        <f t="shared" si="278"/>
        <v>1.7994010280138174E-6</v>
      </c>
    </row>
    <row r="2666" spans="17:27" x14ac:dyDescent="0.2">
      <c r="Q2666" s="2"/>
      <c r="S2666">
        <v>1.2799999999999999E-4</v>
      </c>
      <c r="T2666">
        <v>-1.69943E-2</v>
      </c>
      <c r="U2666" s="2"/>
      <c r="V2666">
        <f t="shared" si="279"/>
        <v>2.8005699999999998E-2</v>
      </c>
      <c r="W2666">
        <f t="shared" si="280"/>
        <v>2.9543217544247061E-2</v>
      </c>
      <c r="X2666" s="2">
        <f t="shared" si="281"/>
        <v>1.4771608772123532E-2</v>
      </c>
      <c r="Y2666" s="2">
        <f t="shared" si="282"/>
        <v>1.4771608772123527E-2</v>
      </c>
      <c r="Z2666">
        <f t="shared" si="283"/>
        <v>1.5375175442470627E-3</v>
      </c>
      <c r="AA2666">
        <f t="shared" si="278"/>
        <v>2.3639601988675184E-6</v>
      </c>
    </row>
    <row r="2667" spans="17:27" x14ac:dyDescent="0.2">
      <c r="Q2667" s="2"/>
      <c r="S2667">
        <v>1.2899999999999999E-4</v>
      </c>
      <c r="T2667">
        <v>-1.63956E-2</v>
      </c>
      <c r="U2667" s="2"/>
      <c r="V2667">
        <f t="shared" si="279"/>
        <v>2.8604399999999999E-2</v>
      </c>
      <c r="W2667">
        <f t="shared" si="280"/>
        <v>2.9543217544247061E-2</v>
      </c>
      <c r="X2667" s="2">
        <f t="shared" si="281"/>
        <v>1.4771608772123532E-2</v>
      </c>
      <c r="Y2667" s="2">
        <f t="shared" si="282"/>
        <v>1.4771608772123527E-2</v>
      </c>
      <c r="Z2667">
        <f t="shared" si="283"/>
        <v>9.3881754424706212E-4</v>
      </c>
      <c r="AA2667">
        <f t="shared" si="278"/>
        <v>8.8137838138608447E-7</v>
      </c>
    </row>
    <row r="2668" spans="17:27" x14ac:dyDescent="0.2">
      <c r="Q2668" s="2"/>
      <c r="S2668">
        <v>1.2999999999999999E-4</v>
      </c>
      <c r="T2668">
        <v>-1.57279E-2</v>
      </c>
      <c r="U2668" s="2"/>
      <c r="V2668">
        <f t="shared" si="279"/>
        <v>2.9272099999999999E-2</v>
      </c>
      <c r="W2668">
        <f t="shared" si="280"/>
        <v>2.9543217544247061E-2</v>
      </c>
      <c r="X2668" s="2">
        <f t="shared" si="281"/>
        <v>1.4771608772123532E-2</v>
      </c>
      <c r="Y2668" s="2">
        <f t="shared" si="282"/>
        <v>1.4771608772123527E-2</v>
      </c>
      <c r="Z2668">
        <f t="shared" si="283"/>
        <v>2.7111754424706189E-4</v>
      </c>
      <c r="AA2668">
        <f t="shared" si="278"/>
        <v>7.3504722798557562E-8</v>
      </c>
    </row>
    <row r="2669" spans="17:27" x14ac:dyDescent="0.2">
      <c r="Q2669" s="2"/>
      <c r="S2669">
        <v>1.3100000000000001E-4</v>
      </c>
      <c r="T2669">
        <v>-1.54453E-2</v>
      </c>
      <c r="U2669" s="2"/>
      <c r="V2669">
        <f t="shared" si="279"/>
        <v>2.9554699999999996E-2</v>
      </c>
      <c r="W2669">
        <f t="shared" si="280"/>
        <v>2.9543217544247061E-2</v>
      </c>
      <c r="X2669" s="2">
        <f t="shared" si="281"/>
        <v>1.4771608772123532E-2</v>
      </c>
      <c r="Y2669" s="2">
        <f t="shared" si="282"/>
        <v>1.4771608772123527E-2</v>
      </c>
      <c r="Z2669">
        <f t="shared" si="283"/>
        <v>-1.148245575293555E-5</v>
      </c>
      <c r="AA2669">
        <f t="shared" si="278"/>
        <v>1.3184679011812269E-10</v>
      </c>
    </row>
    <row r="2670" spans="17:27" x14ac:dyDescent="0.2">
      <c r="Q2670" s="2"/>
      <c r="S2670">
        <v>1.3200000000000001E-4</v>
      </c>
      <c r="T2670">
        <v>-1.5246600000000001E-2</v>
      </c>
      <c r="U2670" s="2"/>
      <c r="V2670">
        <f t="shared" si="279"/>
        <v>2.9753399999999999E-2</v>
      </c>
      <c r="W2670">
        <f t="shared" si="280"/>
        <v>2.9543217544247061E-2</v>
      </c>
      <c r="X2670" s="2">
        <f t="shared" si="281"/>
        <v>1.4771608772123532E-2</v>
      </c>
      <c r="Y2670" s="2">
        <f t="shared" si="282"/>
        <v>1.4771608772123527E-2</v>
      </c>
      <c r="Z2670">
        <f t="shared" si="283"/>
        <v>-2.1018245575293859E-4</v>
      </c>
      <c r="AA2670">
        <f t="shared" si="278"/>
        <v>4.4176664706335988E-8</v>
      </c>
    </row>
    <row r="2671" spans="17:27" x14ac:dyDescent="0.2">
      <c r="Q2671" s="2"/>
      <c r="S2671">
        <v>1.3300000000000001E-4</v>
      </c>
      <c r="T2671">
        <v>-1.4639599999999999E-2</v>
      </c>
      <c r="U2671" s="2"/>
      <c r="V2671">
        <f t="shared" si="279"/>
        <v>3.0360399999999999E-2</v>
      </c>
      <c r="W2671">
        <f t="shared" si="280"/>
        <v>2.9543217544247061E-2</v>
      </c>
      <c r="X2671" s="2">
        <f t="shared" si="281"/>
        <v>1.4771608772123532E-2</v>
      </c>
      <c r="Y2671" s="2">
        <f t="shared" si="282"/>
        <v>1.4771608772123527E-2</v>
      </c>
      <c r="Z2671">
        <f t="shared" si="283"/>
        <v>-8.1718245575293849E-4</v>
      </c>
      <c r="AA2671">
        <f t="shared" si="278"/>
        <v>6.6778716599040324E-7</v>
      </c>
    </row>
    <row r="2672" spans="17:27" x14ac:dyDescent="0.2">
      <c r="Q2672" s="2"/>
      <c r="S2672">
        <v>1.34E-4</v>
      </c>
      <c r="T2672">
        <v>-1.39157E-2</v>
      </c>
      <c r="U2672" s="2"/>
      <c r="V2672">
        <f t="shared" si="279"/>
        <v>3.1084299999999999E-2</v>
      </c>
      <c r="W2672">
        <f t="shared" si="280"/>
        <v>2.9543217544247061E-2</v>
      </c>
      <c r="X2672" s="2">
        <f t="shared" si="281"/>
        <v>1.4771608772123532E-2</v>
      </c>
      <c r="Y2672" s="2">
        <f t="shared" si="282"/>
        <v>1.4771608772123527E-2</v>
      </c>
      <c r="Z2672">
        <f t="shared" si="283"/>
        <v>-1.541082455752938E-3</v>
      </c>
      <c r="AA2672">
        <f t="shared" si="278"/>
        <v>2.3749351354295063E-6</v>
      </c>
    </row>
    <row r="2673" spans="17:27" x14ac:dyDescent="0.2">
      <c r="Q2673" s="2"/>
      <c r="S2673">
        <v>1.35E-4</v>
      </c>
      <c r="T2673">
        <v>-1.39738E-2</v>
      </c>
      <c r="U2673" s="2"/>
      <c r="V2673">
        <f t="shared" si="279"/>
        <v>3.1026199999999997E-2</v>
      </c>
      <c r="W2673">
        <f t="shared" si="280"/>
        <v>2.9543217544247061E-2</v>
      </c>
      <c r="X2673" s="2">
        <f t="shared" si="281"/>
        <v>1.4771608772123532E-2</v>
      </c>
      <c r="Y2673" s="2">
        <f t="shared" si="282"/>
        <v>1.4771608772123527E-2</v>
      </c>
      <c r="Z2673">
        <f t="shared" si="283"/>
        <v>-1.4829824557529361E-3</v>
      </c>
      <c r="AA2673">
        <f t="shared" si="278"/>
        <v>2.1992369640710092E-6</v>
      </c>
    </row>
    <row r="2674" spans="17:27" x14ac:dyDescent="0.2">
      <c r="Q2674" s="2"/>
      <c r="S2674">
        <v>1.36E-4</v>
      </c>
      <c r="T2674">
        <v>-1.51989E-2</v>
      </c>
      <c r="U2674" s="2"/>
      <c r="V2674">
        <f t="shared" si="279"/>
        <v>2.9801099999999997E-2</v>
      </c>
      <c r="W2674">
        <f t="shared" si="280"/>
        <v>2.9543217544247061E-2</v>
      </c>
      <c r="X2674" s="2">
        <f t="shared" si="281"/>
        <v>1.4771608772123532E-2</v>
      </c>
      <c r="Y2674" s="2">
        <f t="shared" si="282"/>
        <v>1.4771608772123527E-2</v>
      </c>
      <c r="Z2674">
        <f t="shared" si="283"/>
        <v>-2.5788245575293633E-4</v>
      </c>
      <c r="AA2674">
        <f t="shared" si="278"/>
        <v>6.6503360985165167E-8</v>
      </c>
    </row>
    <row r="2675" spans="17:27" x14ac:dyDescent="0.2">
      <c r="Q2675" s="2"/>
      <c r="S2675">
        <v>1.37E-4</v>
      </c>
      <c r="T2675">
        <v>-1.6162099999999999E-2</v>
      </c>
      <c r="U2675" s="2"/>
      <c r="V2675">
        <f t="shared" si="279"/>
        <v>2.88379E-2</v>
      </c>
      <c r="W2675">
        <f t="shared" si="280"/>
        <v>2.9543217544247061E-2</v>
      </c>
      <c r="X2675" s="2">
        <f t="shared" si="281"/>
        <v>1.4771608772123532E-2</v>
      </c>
      <c r="Y2675" s="2">
        <f t="shared" si="282"/>
        <v>1.4771608772123527E-2</v>
      </c>
      <c r="Z2675">
        <f t="shared" si="283"/>
        <v>7.0531754424706106E-4</v>
      </c>
      <c r="AA2675">
        <f t="shared" si="278"/>
        <v>4.9747283822270491E-7</v>
      </c>
    </row>
    <row r="2676" spans="17:27" x14ac:dyDescent="0.2">
      <c r="Q2676" s="2"/>
      <c r="S2676">
        <v>1.3799999999999999E-4</v>
      </c>
      <c r="T2676">
        <v>-1.6601399999999999E-2</v>
      </c>
      <c r="U2676" s="2"/>
      <c r="V2676">
        <f t="shared" si="279"/>
        <v>2.83986E-2</v>
      </c>
      <c r="W2676">
        <f t="shared" si="280"/>
        <v>2.9543217544247061E-2</v>
      </c>
      <c r="X2676" s="2">
        <f t="shared" si="281"/>
        <v>1.4771608772123532E-2</v>
      </c>
      <c r="Y2676" s="2">
        <f t="shared" si="282"/>
        <v>1.4771608772123527E-2</v>
      </c>
      <c r="Z2676">
        <f t="shared" si="283"/>
        <v>1.1446175442470612E-3</v>
      </c>
      <c r="AA2676">
        <f t="shared" si="278"/>
        <v>1.3101493225981731E-6</v>
      </c>
    </row>
    <row r="2677" spans="17:27" x14ac:dyDescent="0.2">
      <c r="Q2677" s="2"/>
      <c r="S2677">
        <v>1.3899999999999999E-4</v>
      </c>
      <c r="T2677">
        <v>-1.6983399999999999E-2</v>
      </c>
      <c r="U2677" s="2"/>
      <c r="V2677">
        <f t="shared" si="279"/>
        <v>2.8016599999999999E-2</v>
      </c>
      <c r="W2677">
        <f t="shared" si="280"/>
        <v>2.9543217544247061E-2</v>
      </c>
      <c r="X2677" s="2">
        <f t="shared" si="281"/>
        <v>1.4771608772123532E-2</v>
      </c>
      <c r="Y2677" s="2">
        <f t="shared" si="282"/>
        <v>1.4771608772123527E-2</v>
      </c>
      <c r="Z2677">
        <f t="shared" si="283"/>
        <v>1.5266175442470616E-3</v>
      </c>
      <c r="AA2677">
        <f t="shared" si="278"/>
        <v>2.3305611264029289E-6</v>
      </c>
    </row>
    <row r="2678" spans="17:27" x14ac:dyDescent="0.2">
      <c r="Q2678" s="2"/>
      <c r="S2678">
        <v>1.3999999999999999E-4</v>
      </c>
      <c r="T2678">
        <v>-1.7100799999999999E-2</v>
      </c>
      <c r="U2678" s="2"/>
      <c r="V2678">
        <f t="shared" si="279"/>
        <v>2.7899199999999999E-2</v>
      </c>
      <c r="W2678">
        <f t="shared" si="280"/>
        <v>2.9543217544247061E-2</v>
      </c>
      <c r="X2678" s="2">
        <f t="shared" si="281"/>
        <v>1.4771608772123532E-2</v>
      </c>
      <c r="Y2678" s="2">
        <f t="shared" si="282"/>
        <v>1.4771608772123527E-2</v>
      </c>
      <c r="Z2678">
        <f t="shared" si="283"/>
        <v>1.6440175442470617E-3</v>
      </c>
      <c r="AA2678">
        <f t="shared" si="278"/>
        <v>2.7027936857921393E-6</v>
      </c>
    </row>
    <row r="2679" spans="17:27" x14ac:dyDescent="0.2">
      <c r="Q2679" s="2"/>
      <c r="S2679">
        <v>1.4100000000000001E-4</v>
      </c>
      <c r="T2679">
        <v>-1.7125899999999999E-2</v>
      </c>
      <c r="U2679" s="2"/>
      <c r="V2679">
        <f t="shared" si="279"/>
        <v>2.7874099999999999E-2</v>
      </c>
      <c r="W2679">
        <f t="shared" si="280"/>
        <v>2.9543217544247061E-2</v>
      </c>
      <c r="X2679" s="2">
        <f t="shared" si="281"/>
        <v>1.4771608772123532E-2</v>
      </c>
      <c r="Y2679" s="2">
        <f t="shared" si="282"/>
        <v>1.4771608772123527E-2</v>
      </c>
      <c r="Z2679">
        <f t="shared" si="283"/>
        <v>1.6691175442470618E-3</v>
      </c>
      <c r="AA2679">
        <f t="shared" si="278"/>
        <v>2.7859533765133426E-6</v>
      </c>
    </row>
    <row r="2680" spans="17:27" x14ac:dyDescent="0.2">
      <c r="Q2680" s="2"/>
      <c r="S2680">
        <v>1.4200000000000001E-4</v>
      </c>
      <c r="T2680">
        <v>-1.7296200000000001E-2</v>
      </c>
      <c r="U2680" s="2"/>
      <c r="V2680">
        <f t="shared" si="279"/>
        <v>2.7703799999999997E-2</v>
      </c>
      <c r="W2680">
        <f t="shared" si="280"/>
        <v>2.9543217544247061E-2</v>
      </c>
      <c r="X2680" s="2">
        <f t="shared" si="281"/>
        <v>1.4771608772123532E-2</v>
      </c>
      <c r="Y2680" s="2">
        <f t="shared" si="282"/>
        <v>1.4771608772123527E-2</v>
      </c>
      <c r="Z2680">
        <f t="shared" si="283"/>
        <v>1.8394175442470635E-3</v>
      </c>
      <c r="AA2680">
        <f t="shared" si="278"/>
        <v>3.3834569020838978E-6</v>
      </c>
    </row>
    <row r="2681" spans="17:27" x14ac:dyDescent="0.2">
      <c r="Q2681" s="2"/>
      <c r="S2681">
        <v>1.4300000000000001E-4</v>
      </c>
      <c r="T2681">
        <v>-1.7013E-2</v>
      </c>
      <c r="U2681" s="2"/>
      <c r="V2681">
        <f t="shared" si="279"/>
        <v>2.7986999999999998E-2</v>
      </c>
      <c r="W2681">
        <f t="shared" si="280"/>
        <v>2.9543217544247061E-2</v>
      </c>
      <c r="X2681" s="2">
        <f t="shared" si="281"/>
        <v>1.4771608772123532E-2</v>
      </c>
      <c r="Y2681" s="2">
        <f t="shared" si="282"/>
        <v>1.4771608772123527E-2</v>
      </c>
      <c r="Z2681">
        <f t="shared" si="283"/>
        <v>1.5562175442470627E-3</v>
      </c>
      <c r="AA2681">
        <f t="shared" si="278"/>
        <v>2.4218130450223587E-6</v>
      </c>
    </row>
    <row r="2682" spans="17:27" x14ac:dyDescent="0.2">
      <c r="Q2682" s="2"/>
      <c r="S2682">
        <v>1.44E-4</v>
      </c>
      <c r="T2682">
        <v>-1.6448500000000001E-2</v>
      </c>
      <c r="U2682" s="2"/>
      <c r="V2682">
        <f t="shared" si="279"/>
        <v>2.8551499999999997E-2</v>
      </c>
      <c r="W2682">
        <f t="shared" si="280"/>
        <v>2.9543217544247061E-2</v>
      </c>
      <c r="X2682" s="2">
        <f t="shared" si="281"/>
        <v>1.4771608772123532E-2</v>
      </c>
      <c r="Y2682" s="2">
        <f t="shared" si="282"/>
        <v>1.4771608772123527E-2</v>
      </c>
      <c r="Z2682">
        <f t="shared" si="283"/>
        <v>9.9171754424706368E-4</v>
      </c>
      <c r="AA2682">
        <f t="shared" si="278"/>
        <v>9.8350368756742665E-7</v>
      </c>
    </row>
    <row r="2683" spans="17:27" x14ac:dyDescent="0.2">
      <c r="Q2683" s="2"/>
      <c r="S2683">
        <v>1.45E-4</v>
      </c>
      <c r="T2683">
        <v>-1.6282100000000001E-2</v>
      </c>
      <c r="U2683" s="2"/>
      <c r="V2683">
        <f t="shared" si="279"/>
        <v>2.8717899999999998E-2</v>
      </c>
      <c r="W2683">
        <f t="shared" si="280"/>
        <v>2.9543217544247061E-2</v>
      </c>
      <c r="X2683" s="2">
        <f t="shared" si="281"/>
        <v>1.4771608772123532E-2</v>
      </c>
      <c r="Y2683" s="2">
        <f t="shared" si="282"/>
        <v>1.4771608772123527E-2</v>
      </c>
      <c r="Z2683">
        <f t="shared" si="283"/>
        <v>8.2531754424706311E-4</v>
      </c>
      <c r="AA2683">
        <f t="shared" si="278"/>
        <v>6.8114904884200292E-7</v>
      </c>
    </row>
    <row r="2684" spans="17:27" x14ac:dyDescent="0.2">
      <c r="Q2684" s="2"/>
      <c r="S2684">
        <v>1.46E-4</v>
      </c>
      <c r="T2684">
        <v>-1.6306000000000001E-2</v>
      </c>
      <c r="U2684" s="2"/>
      <c r="V2684">
        <f t="shared" si="279"/>
        <v>2.8693999999999997E-2</v>
      </c>
      <c r="W2684">
        <f t="shared" si="280"/>
        <v>2.9543217544247061E-2</v>
      </c>
      <c r="X2684" s="2">
        <f t="shared" si="281"/>
        <v>1.4771608772123532E-2</v>
      </c>
      <c r="Y2684" s="2">
        <f t="shared" si="282"/>
        <v>1.4771608772123527E-2</v>
      </c>
      <c r="Z2684">
        <f t="shared" si="283"/>
        <v>8.4921754424706342E-4</v>
      </c>
      <c r="AA2684">
        <f t="shared" si="278"/>
        <v>7.2117043745701312E-7</v>
      </c>
    </row>
    <row r="2685" spans="17:27" x14ac:dyDescent="0.2">
      <c r="Q2685" s="2"/>
      <c r="S2685">
        <v>1.47E-4</v>
      </c>
      <c r="T2685">
        <v>-1.63505E-2</v>
      </c>
      <c r="U2685" s="2"/>
      <c r="V2685">
        <f t="shared" si="279"/>
        <v>2.8649499999999998E-2</v>
      </c>
      <c r="W2685">
        <f t="shared" si="280"/>
        <v>2.9543217544247061E-2</v>
      </c>
      <c r="X2685" s="2">
        <f t="shared" si="281"/>
        <v>1.4771608772123532E-2</v>
      </c>
      <c r="Y2685" s="2">
        <f t="shared" si="282"/>
        <v>1.4771608772123527E-2</v>
      </c>
      <c r="Z2685">
        <f t="shared" si="283"/>
        <v>8.9371754424706282E-4</v>
      </c>
      <c r="AA2685">
        <f t="shared" si="278"/>
        <v>7.9873104889500068E-7</v>
      </c>
    </row>
    <row r="2686" spans="17:27" x14ac:dyDescent="0.2">
      <c r="Q2686" s="2"/>
      <c r="S2686">
        <v>1.4799999999999999E-4</v>
      </c>
      <c r="T2686">
        <v>-1.6160799999999999E-2</v>
      </c>
      <c r="U2686" s="2"/>
      <c r="V2686">
        <f t="shared" si="279"/>
        <v>2.8839199999999999E-2</v>
      </c>
      <c r="W2686">
        <f t="shared" si="280"/>
        <v>2.9543217544247061E-2</v>
      </c>
      <c r="X2686" s="2">
        <f t="shared" si="281"/>
        <v>1.4771608772123532E-2</v>
      </c>
      <c r="Y2686" s="2">
        <f t="shared" si="282"/>
        <v>1.4771608772123527E-2</v>
      </c>
      <c r="Z2686">
        <f t="shared" si="283"/>
        <v>7.0401754424706184E-4</v>
      </c>
      <c r="AA2686">
        <f t="shared" si="278"/>
        <v>4.9564070260766368E-7</v>
      </c>
    </row>
    <row r="2687" spans="17:27" x14ac:dyDescent="0.2">
      <c r="Q2687" s="2"/>
      <c r="S2687">
        <v>1.4899999999999999E-4</v>
      </c>
      <c r="T2687">
        <v>-1.5829200000000002E-2</v>
      </c>
      <c r="U2687" s="2"/>
      <c r="V2687">
        <f t="shared" si="279"/>
        <v>2.9170799999999997E-2</v>
      </c>
      <c r="W2687">
        <f t="shared" si="280"/>
        <v>2.9543217544247061E-2</v>
      </c>
      <c r="X2687" s="2">
        <f t="shared" si="281"/>
        <v>1.4771608772123532E-2</v>
      </c>
      <c r="Y2687" s="2">
        <f t="shared" si="282"/>
        <v>1.4771608772123527E-2</v>
      </c>
      <c r="Z2687">
        <f t="shared" si="283"/>
        <v>3.7241754424706397E-4</v>
      </c>
      <c r="AA2687">
        <f t="shared" si="278"/>
        <v>1.3869482726301386E-7</v>
      </c>
    </row>
    <row r="2688" spans="17:27" x14ac:dyDescent="0.2">
      <c r="Q2688" s="2"/>
      <c r="S2688">
        <v>1.4999999999999999E-4</v>
      </c>
      <c r="T2688">
        <v>-1.56273E-2</v>
      </c>
      <c r="U2688" s="2"/>
      <c r="V2688">
        <f t="shared" si="279"/>
        <v>2.9372699999999998E-2</v>
      </c>
      <c r="W2688">
        <f t="shared" si="280"/>
        <v>2.9543217544247061E-2</v>
      </c>
      <c r="X2688" s="2">
        <f t="shared" si="281"/>
        <v>1.4771608772123532E-2</v>
      </c>
      <c r="Y2688" s="2">
        <f t="shared" si="282"/>
        <v>1.4771608772123527E-2</v>
      </c>
      <c r="Z2688">
        <f t="shared" si="283"/>
        <v>1.7051754424706259E-4</v>
      </c>
      <c r="AA2688">
        <f t="shared" si="278"/>
        <v>2.9076232896048947E-8</v>
      </c>
    </row>
    <row r="2689" spans="17:27" x14ac:dyDescent="0.2">
      <c r="Q2689" s="2"/>
      <c r="S2689">
        <v>1.5100000000000001E-4</v>
      </c>
      <c r="T2689">
        <v>-1.5450500000000001E-2</v>
      </c>
      <c r="U2689" s="2"/>
      <c r="V2689">
        <f t="shared" si="279"/>
        <v>2.9549499999999999E-2</v>
      </c>
      <c r="W2689">
        <f t="shared" si="280"/>
        <v>2.9543217544247061E-2</v>
      </c>
      <c r="X2689" s="2">
        <f t="shared" si="281"/>
        <v>1.4771608772123532E-2</v>
      </c>
      <c r="Y2689" s="2">
        <f t="shared" si="282"/>
        <v>1.4771608772123527E-2</v>
      </c>
      <c r="Z2689">
        <f t="shared" si="283"/>
        <v>-6.282455752938676E-6</v>
      </c>
      <c r="AA2689">
        <f t="shared" si="278"/>
        <v>3.9469250287632264E-11</v>
      </c>
    </row>
    <row r="2690" spans="17:27" x14ac:dyDescent="0.2">
      <c r="Q2690" s="2"/>
      <c r="S2690">
        <v>1.5200000000000001E-4</v>
      </c>
      <c r="T2690">
        <v>-1.50195E-2</v>
      </c>
      <c r="U2690" s="2"/>
      <c r="V2690">
        <f t="shared" si="279"/>
        <v>2.99805E-2</v>
      </c>
      <c r="W2690">
        <f t="shared" si="280"/>
        <v>2.9543217544247061E-2</v>
      </c>
      <c r="X2690" s="2">
        <f t="shared" si="281"/>
        <v>1.4771608772123532E-2</v>
      </c>
      <c r="Y2690" s="2">
        <f t="shared" si="282"/>
        <v>1.4771608772123527E-2</v>
      </c>
      <c r="Z2690">
        <f t="shared" si="283"/>
        <v>-4.372824557529395E-4</v>
      </c>
      <c r="AA2690">
        <f t="shared" si="278"/>
        <v>1.9121594610932149E-7</v>
      </c>
    </row>
    <row r="2691" spans="17:27" x14ac:dyDescent="0.2">
      <c r="Q2691" s="2"/>
      <c r="S2691">
        <v>1.5300000000000001E-4</v>
      </c>
      <c r="T2691">
        <v>-1.4735699999999999E-2</v>
      </c>
      <c r="U2691" s="2"/>
      <c r="V2691">
        <f t="shared" si="279"/>
        <v>3.0264300000000001E-2</v>
      </c>
      <c r="W2691">
        <f t="shared" si="280"/>
        <v>2.9543217544247061E-2</v>
      </c>
      <c r="X2691" s="2">
        <f t="shared" si="281"/>
        <v>1.4771608772123532E-2</v>
      </c>
      <c r="Y2691" s="2">
        <f t="shared" si="282"/>
        <v>1.4771608772123527E-2</v>
      </c>
      <c r="Z2691">
        <f t="shared" si="283"/>
        <v>-7.2108245575294022E-4</v>
      </c>
      <c r="AA2691">
        <f t="shared" si="278"/>
        <v>5.1995990799469095E-7</v>
      </c>
    </row>
    <row r="2692" spans="17:27" x14ac:dyDescent="0.2">
      <c r="Q2692" s="2"/>
      <c r="S2692">
        <v>1.54E-4</v>
      </c>
      <c r="T2692">
        <v>-1.46879E-2</v>
      </c>
      <c r="U2692" s="2"/>
      <c r="V2692">
        <f t="shared" si="279"/>
        <v>3.0312099999999998E-2</v>
      </c>
      <c r="W2692">
        <f t="shared" si="280"/>
        <v>2.9543217544247061E-2</v>
      </c>
      <c r="X2692" s="2">
        <f t="shared" si="281"/>
        <v>1.4771608772123532E-2</v>
      </c>
      <c r="Y2692" s="2">
        <f t="shared" si="282"/>
        <v>1.4771608772123527E-2</v>
      </c>
      <c r="Z2692">
        <f t="shared" si="283"/>
        <v>-7.6888245575293737E-4</v>
      </c>
      <c r="AA2692">
        <f t="shared" si="278"/>
        <v>5.9118023076466769E-7</v>
      </c>
    </row>
    <row r="2693" spans="17:27" x14ac:dyDescent="0.2">
      <c r="Q2693" s="2"/>
      <c r="S2693">
        <v>1.55E-4</v>
      </c>
      <c r="T2693">
        <v>-1.56969E-2</v>
      </c>
      <c r="U2693" s="2"/>
      <c r="V2693">
        <f t="shared" si="279"/>
        <v>2.9303099999999999E-2</v>
      </c>
      <c r="W2693">
        <f t="shared" si="280"/>
        <v>2.9543217544247061E-2</v>
      </c>
      <c r="X2693" s="2">
        <f t="shared" si="281"/>
        <v>1.4771608772123532E-2</v>
      </c>
      <c r="Y2693" s="2">
        <f t="shared" si="282"/>
        <v>1.4771608772123527E-2</v>
      </c>
      <c r="Z2693">
        <f t="shared" si="283"/>
        <v>2.4011754424706211E-4</v>
      </c>
      <c r="AA2693">
        <f t="shared" si="278"/>
        <v>5.7656435055239829E-8</v>
      </c>
    </row>
    <row r="2694" spans="17:27" x14ac:dyDescent="0.2">
      <c r="Q2694" s="2"/>
      <c r="S2694">
        <v>1.56E-4</v>
      </c>
      <c r="T2694">
        <v>-1.6627200000000002E-2</v>
      </c>
      <c r="U2694" s="2"/>
      <c r="V2694">
        <f t="shared" si="279"/>
        <v>2.8372799999999997E-2</v>
      </c>
      <c r="W2694">
        <f t="shared" si="280"/>
        <v>2.9543217544247061E-2</v>
      </c>
      <c r="X2694" s="2">
        <f t="shared" si="281"/>
        <v>1.4771608772123532E-2</v>
      </c>
      <c r="Y2694" s="2">
        <f t="shared" si="282"/>
        <v>1.4771608772123527E-2</v>
      </c>
      <c r="Z2694">
        <f t="shared" si="283"/>
        <v>1.1704175442470641E-3</v>
      </c>
      <c r="AA2694">
        <f t="shared" si="278"/>
        <v>1.3698772278813281E-6</v>
      </c>
    </row>
    <row r="2695" spans="17:27" x14ac:dyDescent="0.2">
      <c r="Q2695" s="2"/>
      <c r="S2695">
        <v>1.5699999999999999E-4</v>
      </c>
      <c r="T2695">
        <v>-1.7111700000000001E-2</v>
      </c>
      <c r="U2695" s="2"/>
      <c r="V2695">
        <f t="shared" si="279"/>
        <v>2.7888299999999998E-2</v>
      </c>
      <c r="W2695">
        <f t="shared" si="280"/>
        <v>2.9543217544247061E-2</v>
      </c>
      <c r="X2695" s="2">
        <f t="shared" si="281"/>
        <v>1.4771608772123532E-2</v>
      </c>
      <c r="Y2695" s="2">
        <f t="shared" si="282"/>
        <v>1.4771608772123527E-2</v>
      </c>
      <c r="Z2695">
        <f t="shared" si="283"/>
        <v>1.6549175442470629E-3</v>
      </c>
      <c r="AA2695">
        <f t="shared" si="278"/>
        <v>2.7387520782567293E-6</v>
      </c>
    </row>
    <row r="2696" spans="17:27" x14ac:dyDescent="0.2">
      <c r="Q2696" s="2"/>
      <c r="S2696">
        <v>1.5799999999999999E-4</v>
      </c>
      <c r="T2696">
        <v>-1.73782E-2</v>
      </c>
      <c r="U2696" s="2"/>
      <c r="V2696">
        <f t="shared" si="279"/>
        <v>2.7621799999999998E-2</v>
      </c>
      <c r="W2696">
        <f t="shared" si="280"/>
        <v>2.9543217544247061E-2</v>
      </c>
      <c r="X2696" s="2">
        <f t="shared" si="281"/>
        <v>1.4771608772123532E-2</v>
      </c>
      <c r="Y2696" s="2">
        <f t="shared" si="282"/>
        <v>1.4771608772123527E-2</v>
      </c>
      <c r="Z2696">
        <f t="shared" si="283"/>
        <v>1.9214175442470623E-3</v>
      </c>
      <c r="AA2696">
        <f t="shared" si="278"/>
        <v>3.6918453793404115E-6</v>
      </c>
    </row>
    <row r="2697" spans="17:27" x14ac:dyDescent="0.2">
      <c r="Q2697" s="2"/>
      <c r="S2697">
        <v>1.5899999999999999E-4</v>
      </c>
      <c r="T2697">
        <v>-1.7473700000000002E-2</v>
      </c>
      <c r="U2697" s="2"/>
      <c r="V2697">
        <f t="shared" si="279"/>
        <v>2.7526299999999997E-2</v>
      </c>
      <c r="W2697">
        <f t="shared" si="280"/>
        <v>2.9543217544247061E-2</v>
      </c>
      <c r="X2697" s="2">
        <f t="shared" si="281"/>
        <v>1.4771608772123532E-2</v>
      </c>
      <c r="Y2697" s="2">
        <f t="shared" si="282"/>
        <v>1.4771608772123527E-2</v>
      </c>
      <c r="Z2697">
        <f t="shared" si="283"/>
        <v>2.0169175442470641E-3</v>
      </c>
      <c r="AA2697">
        <f t="shared" si="278"/>
        <v>4.0679563802916076E-6</v>
      </c>
    </row>
    <row r="2698" spans="17:27" x14ac:dyDescent="0.2">
      <c r="Q2698" s="2"/>
      <c r="S2698">
        <v>1.6000000000000001E-4</v>
      </c>
      <c r="T2698">
        <v>-1.7085300000000001E-2</v>
      </c>
      <c r="U2698" s="2"/>
      <c r="V2698">
        <f t="shared" si="279"/>
        <v>2.7914699999999997E-2</v>
      </c>
      <c r="W2698">
        <f t="shared" si="280"/>
        <v>2.9543217544247061E-2</v>
      </c>
      <c r="X2698" s="2">
        <f t="shared" si="281"/>
        <v>1.4771608772123532E-2</v>
      </c>
      <c r="Y2698" s="2">
        <f t="shared" si="282"/>
        <v>1.4771608772123527E-2</v>
      </c>
      <c r="Z2698">
        <f t="shared" si="283"/>
        <v>1.6285175442470635E-3</v>
      </c>
      <c r="AA2698">
        <f t="shared" si="278"/>
        <v>2.6520693919204864E-6</v>
      </c>
    </row>
    <row r="2699" spans="17:27" x14ac:dyDescent="0.2">
      <c r="Q2699" s="2"/>
      <c r="S2699">
        <v>1.6100000000000001E-4</v>
      </c>
      <c r="T2699">
        <v>-1.6689200000000001E-2</v>
      </c>
      <c r="U2699" s="2"/>
      <c r="V2699">
        <f t="shared" si="279"/>
        <v>2.8310799999999997E-2</v>
      </c>
      <c r="W2699">
        <f t="shared" si="280"/>
        <v>2.9543217544247061E-2</v>
      </c>
      <c r="X2699" s="2">
        <f t="shared" si="281"/>
        <v>1.4771608772123532E-2</v>
      </c>
      <c r="Y2699" s="2">
        <f t="shared" si="282"/>
        <v>1.4771608772123527E-2</v>
      </c>
      <c r="Z2699">
        <f t="shared" si="283"/>
        <v>1.2324175442470636E-3</v>
      </c>
      <c r="AA2699">
        <f t="shared" si="278"/>
        <v>1.518853003367963E-6</v>
      </c>
    </row>
    <row r="2700" spans="17:27" x14ac:dyDescent="0.2">
      <c r="Q2700" s="2"/>
      <c r="S2700">
        <v>1.6200000000000001E-4</v>
      </c>
      <c r="T2700">
        <v>-1.60363E-2</v>
      </c>
      <c r="U2700" s="2"/>
      <c r="V2700">
        <f t="shared" si="279"/>
        <v>2.8963699999999998E-2</v>
      </c>
      <c r="W2700">
        <f t="shared" si="280"/>
        <v>2.9543217544247061E-2</v>
      </c>
      <c r="X2700" s="2">
        <f t="shared" si="281"/>
        <v>1.4771608772123532E-2</v>
      </c>
      <c r="Y2700" s="2">
        <f t="shared" si="282"/>
        <v>1.4771608772123527E-2</v>
      </c>
      <c r="Z2700">
        <f t="shared" si="283"/>
        <v>5.7951754424706223E-4</v>
      </c>
      <c r="AA2700">
        <f t="shared" si="278"/>
        <v>3.3584058409014572E-7</v>
      </c>
    </row>
    <row r="2701" spans="17:27" x14ac:dyDescent="0.2">
      <c r="Q2701" s="2"/>
      <c r="S2701">
        <v>1.63E-4</v>
      </c>
      <c r="T2701">
        <v>-1.52763E-2</v>
      </c>
      <c r="U2701" s="2"/>
      <c r="V2701">
        <f t="shared" si="279"/>
        <v>2.9723699999999999E-2</v>
      </c>
      <c r="W2701">
        <f t="shared" si="280"/>
        <v>2.9543217544247061E-2</v>
      </c>
      <c r="X2701" s="2">
        <f t="shared" si="281"/>
        <v>1.4771608772123532E-2</v>
      </c>
      <c r="Y2701" s="2">
        <f t="shared" si="282"/>
        <v>1.4771608772123527E-2</v>
      </c>
      <c r="Z2701">
        <f t="shared" si="283"/>
        <v>-1.8048245575293803E-4</v>
      </c>
      <c r="AA2701">
        <f t="shared" si="278"/>
        <v>3.2573916834611233E-8</v>
      </c>
    </row>
    <row r="2702" spans="17:27" x14ac:dyDescent="0.2">
      <c r="Q2702" s="2"/>
      <c r="S2702">
        <v>1.64E-4</v>
      </c>
      <c r="T2702">
        <v>-1.5070500000000001E-2</v>
      </c>
      <c r="U2702" s="2"/>
      <c r="V2702">
        <f t="shared" si="279"/>
        <v>2.9929499999999998E-2</v>
      </c>
      <c r="W2702">
        <f t="shared" si="280"/>
        <v>2.9543217544247061E-2</v>
      </c>
      <c r="X2702" s="2">
        <f t="shared" si="281"/>
        <v>1.4771608772123532E-2</v>
      </c>
      <c r="Y2702" s="2">
        <f t="shared" si="282"/>
        <v>1.4771608772123527E-2</v>
      </c>
      <c r="Z2702">
        <f t="shared" si="283"/>
        <v>-3.8628245575293707E-4</v>
      </c>
      <c r="AA2702">
        <f t="shared" si="278"/>
        <v>1.4921413562251979E-7</v>
      </c>
    </row>
    <row r="2703" spans="17:27" x14ac:dyDescent="0.2">
      <c r="Q2703" s="2"/>
      <c r="S2703">
        <v>1.65E-4</v>
      </c>
      <c r="T2703">
        <v>-1.55131E-2</v>
      </c>
      <c r="U2703" s="2"/>
      <c r="V2703">
        <f t="shared" si="279"/>
        <v>2.9486899999999996E-2</v>
      </c>
      <c r="W2703">
        <f t="shared" si="280"/>
        <v>2.9543217544247061E-2</v>
      </c>
      <c r="X2703" s="2">
        <f t="shared" si="281"/>
        <v>1.4771608772123532E-2</v>
      </c>
      <c r="Y2703" s="2">
        <f t="shared" si="282"/>
        <v>1.4771608772123527E-2</v>
      </c>
      <c r="Z2703">
        <f t="shared" si="283"/>
        <v>5.6317544247064255E-5</v>
      </c>
      <c r="AA2703">
        <f t="shared" si="278"/>
        <v>3.1716657900200402E-9</v>
      </c>
    </row>
    <row r="2704" spans="17:27" x14ac:dyDescent="0.2">
      <c r="Q2704" s="2"/>
      <c r="S2704">
        <v>1.66E-4</v>
      </c>
      <c r="T2704">
        <v>-1.5710499999999999E-2</v>
      </c>
      <c r="U2704" s="2"/>
      <c r="V2704">
        <f t="shared" si="279"/>
        <v>2.92895E-2</v>
      </c>
      <c r="W2704">
        <f t="shared" si="280"/>
        <v>2.9543217544247061E-2</v>
      </c>
      <c r="X2704" s="2">
        <f t="shared" si="281"/>
        <v>1.4771608772123532E-2</v>
      </c>
      <c r="Y2704" s="2">
        <f t="shared" si="282"/>
        <v>1.4771608772123527E-2</v>
      </c>
      <c r="Z2704">
        <f t="shared" si="283"/>
        <v>2.5371754424706114E-4</v>
      </c>
      <c r="AA2704">
        <f t="shared" si="278"/>
        <v>6.4372592258759426E-8</v>
      </c>
    </row>
    <row r="2705" spans="17:27" x14ac:dyDescent="0.2">
      <c r="Q2705" s="2"/>
      <c r="S2705">
        <v>1.6699999999999999E-4</v>
      </c>
      <c r="T2705">
        <v>-1.5233699999999999E-2</v>
      </c>
      <c r="U2705" s="2"/>
      <c r="V2705">
        <f t="shared" si="279"/>
        <v>2.9766299999999999E-2</v>
      </c>
      <c r="W2705">
        <f t="shared" si="280"/>
        <v>2.9543217544247061E-2</v>
      </c>
      <c r="X2705" s="2">
        <f t="shared" si="281"/>
        <v>1.4771608772123532E-2</v>
      </c>
      <c r="Y2705" s="2">
        <f t="shared" si="282"/>
        <v>1.4771608772123527E-2</v>
      </c>
      <c r="Z2705">
        <f t="shared" si="283"/>
        <v>-2.2308245575293831E-4</v>
      </c>
      <c r="AA2705">
        <f t="shared" si="278"/>
        <v>4.9765782064761678E-8</v>
      </c>
    </row>
    <row r="2706" spans="17:27" x14ac:dyDescent="0.2">
      <c r="Q2706" s="2"/>
      <c r="S2706">
        <v>1.6799999999999999E-4</v>
      </c>
      <c r="T2706">
        <v>-1.4436299999999999E-2</v>
      </c>
      <c r="U2706" s="2"/>
      <c r="V2706">
        <f t="shared" si="279"/>
        <v>3.0563699999999999E-2</v>
      </c>
      <c r="W2706">
        <f t="shared" si="280"/>
        <v>2.9543217544247061E-2</v>
      </c>
      <c r="X2706" s="2">
        <f t="shared" si="281"/>
        <v>1.4771608772123532E-2</v>
      </c>
      <c r="Y2706" s="2">
        <f t="shared" si="282"/>
        <v>1.4771608772123527E-2</v>
      </c>
      <c r="Z2706">
        <f t="shared" si="283"/>
        <v>-1.0204824557529385E-3</v>
      </c>
      <c r="AA2706">
        <f t="shared" si="278"/>
        <v>1.041384442499548E-6</v>
      </c>
    </row>
    <row r="2707" spans="17:27" x14ac:dyDescent="0.2">
      <c r="Q2707" s="2"/>
      <c r="S2707">
        <v>1.6899999999999999E-4</v>
      </c>
      <c r="T2707">
        <v>-1.4857E-2</v>
      </c>
      <c r="U2707" s="2"/>
      <c r="V2707">
        <f t="shared" si="279"/>
        <v>3.0142999999999996E-2</v>
      </c>
      <c r="W2707">
        <f t="shared" si="280"/>
        <v>2.9543217544247061E-2</v>
      </c>
      <c r="X2707" s="2">
        <f t="shared" si="281"/>
        <v>1.4771608772123532E-2</v>
      </c>
      <c r="Y2707" s="2">
        <f t="shared" si="282"/>
        <v>1.4771608772123527E-2</v>
      </c>
      <c r="Z2707">
        <f t="shared" si="283"/>
        <v>-5.9978245575293548E-4</v>
      </c>
      <c r="AA2707">
        <f t="shared" si="278"/>
        <v>3.5973899422902201E-7</v>
      </c>
    </row>
    <row r="2708" spans="17:27" x14ac:dyDescent="0.2">
      <c r="Q2708" s="2"/>
      <c r="S2708">
        <v>1.7000000000000001E-4</v>
      </c>
      <c r="T2708">
        <v>-1.4930499999999999E-2</v>
      </c>
      <c r="U2708" s="2"/>
      <c r="V2708">
        <f t="shared" si="279"/>
        <v>3.0069499999999999E-2</v>
      </c>
      <c r="W2708">
        <f t="shared" si="280"/>
        <v>2.9543217544247061E-2</v>
      </c>
      <c r="X2708" s="2">
        <f t="shared" si="281"/>
        <v>1.4771608772123532E-2</v>
      </c>
      <c r="Y2708" s="2">
        <f t="shared" si="282"/>
        <v>1.4771608772123527E-2</v>
      </c>
      <c r="Z2708">
        <f t="shared" si="283"/>
        <v>-5.2628245575293831E-4</v>
      </c>
      <c r="AA2708">
        <f t="shared" si="278"/>
        <v>2.7697322323334346E-7</v>
      </c>
    </row>
    <row r="2709" spans="17:27" x14ac:dyDescent="0.2">
      <c r="Q2709" s="2"/>
      <c r="S2709">
        <v>1.7100000000000001E-4</v>
      </c>
      <c r="T2709">
        <v>-1.51976E-2</v>
      </c>
      <c r="U2709" s="2"/>
      <c r="V2709">
        <f t="shared" si="279"/>
        <v>2.98024E-2</v>
      </c>
      <c r="W2709">
        <f t="shared" si="280"/>
        <v>2.9543217544247061E-2</v>
      </c>
      <c r="X2709" s="2">
        <f t="shared" si="281"/>
        <v>1.4771608772123532E-2</v>
      </c>
      <c r="Y2709" s="2">
        <f t="shared" si="282"/>
        <v>1.4771608772123527E-2</v>
      </c>
      <c r="Z2709">
        <f t="shared" si="283"/>
        <v>-2.5918245575293902E-4</v>
      </c>
      <c r="AA2709">
        <f t="shared" si="278"/>
        <v>6.7175545370124198E-8</v>
      </c>
    </row>
    <row r="2710" spans="17:27" x14ac:dyDescent="0.2">
      <c r="Q2710" s="2"/>
      <c r="S2710">
        <v>1.7200000000000001E-4</v>
      </c>
      <c r="T2710">
        <v>-1.5443999999999999E-2</v>
      </c>
      <c r="U2710" s="2"/>
      <c r="V2710">
        <f t="shared" si="279"/>
        <v>2.9555999999999999E-2</v>
      </c>
      <c r="W2710">
        <f t="shared" si="280"/>
        <v>2.9543217544247061E-2</v>
      </c>
      <c r="X2710" s="2">
        <f t="shared" si="281"/>
        <v>1.4771608772123532E-2</v>
      </c>
      <c r="Y2710" s="2">
        <f t="shared" si="282"/>
        <v>1.4771608772123527E-2</v>
      </c>
      <c r="Z2710">
        <f t="shared" si="283"/>
        <v>-1.2782455752938238E-5</v>
      </c>
      <c r="AA2710">
        <f t="shared" si="278"/>
        <v>1.6339117507582385E-10</v>
      </c>
    </row>
    <row r="2711" spans="17:27" x14ac:dyDescent="0.2">
      <c r="Q2711" s="2"/>
      <c r="S2711">
        <v>1.73E-4</v>
      </c>
      <c r="T2711">
        <v>-1.53505E-2</v>
      </c>
      <c r="U2711" s="2"/>
      <c r="V2711">
        <f t="shared" si="279"/>
        <v>2.9649499999999999E-2</v>
      </c>
      <c r="W2711">
        <f t="shared" si="280"/>
        <v>2.9543217544247061E-2</v>
      </c>
      <c r="X2711" s="2">
        <f t="shared" si="281"/>
        <v>1.4771608772123532E-2</v>
      </c>
      <c r="Y2711" s="2">
        <f t="shared" si="282"/>
        <v>1.4771608772123527E-2</v>
      </c>
      <c r="Z2711">
        <f t="shared" si="283"/>
        <v>-1.0628245575293807E-4</v>
      </c>
      <c r="AA2711">
        <f t="shared" si="278"/>
        <v>1.1295960400875239E-8</v>
      </c>
    </row>
    <row r="2712" spans="17:27" x14ac:dyDescent="0.2">
      <c r="Q2712" s="2"/>
      <c r="S2712">
        <v>1.74E-4</v>
      </c>
      <c r="T2712">
        <v>-1.53163E-2</v>
      </c>
      <c r="U2712" s="2"/>
      <c r="V2712">
        <f t="shared" si="279"/>
        <v>2.96837E-2</v>
      </c>
      <c r="W2712">
        <f t="shared" si="280"/>
        <v>2.9543217544247061E-2</v>
      </c>
      <c r="X2712" s="2">
        <f t="shared" si="281"/>
        <v>1.4771608772123532E-2</v>
      </c>
      <c r="Y2712" s="2">
        <f t="shared" si="282"/>
        <v>1.4771608772123527E-2</v>
      </c>
      <c r="Z2712">
        <f t="shared" si="283"/>
        <v>-1.4048245575293966E-4</v>
      </c>
      <c r="AA2712">
        <f t="shared" si="278"/>
        <v>1.9735320374376648E-8</v>
      </c>
    </row>
    <row r="2713" spans="17:27" x14ac:dyDescent="0.2">
      <c r="Q2713" s="2"/>
      <c r="S2713">
        <v>1.75E-4</v>
      </c>
      <c r="T2713">
        <v>-1.55718E-2</v>
      </c>
      <c r="U2713" s="2"/>
      <c r="V2713">
        <f t="shared" si="279"/>
        <v>2.9428199999999998E-2</v>
      </c>
      <c r="W2713">
        <f t="shared" si="280"/>
        <v>2.9543217544247061E-2</v>
      </c>
      <c r="X2713" s="2">
        <f t="shared" si="281"/>
        <v>1.4771608772123532E-2</v>
      </c>
      <c r="Y2713" s="2">
        <f t="shared" si="282"/>
        <v>1.4771608772123527E-2</v>
      </c>
      <c r="Z2713">
        <f t="shared" si="283"/>
        <v>1.1501754424706259E-4</v>
      </c>
      <c r="AA2713">
        <f t="shared" si="278"/>
        <v>1.3229035484625001E-8</v>
      </c>
    </row>
    <row r="2714" spans="17:27" x14ac:dyDescent="0.2">
      <c r="Q2714" s="2"/>
      <c r="S2714">
        <v>1.76E-4</v>
      </c>
      <c r="T2714">
        <v>-1.5895599999999999E-2</v>
      </c>
      <c r="U2714" s="2"/>
      <c r="V2714">
        <f t="shared" si="279"/>
        <v>2.9104399999999999E-2</v>
      </c>
      <c r="W2714">
        <f t="shared" si="280"/>
        <v>2.9543217544247061E-2</v>
      </c>
      <c r="X2714" s="2">
        <f t="shared" si="281"/>
        <v>1.4771608772123532E-2</v>
      </c>
      <c r="Y2714" s="2">
        <f t="shared" si="282"/>
        <v>1.4771608772123527E-2</v>
      </c>
      <c r="Z2714">
        <f t="shared" si="283"/>
        <v>4.3881754424706168E-4</v>
      </c>
      <c r="AA2714">
        <f t="shared" si="278"/>
        <v>1.9256083713902195E-7</v>
      </c>
    </row>
    <row r="2715" spans="17:27" x14ac:dyDescent="0.2">
      <c r="Q2715" s="2"/>
      <c r="S2715">
        <v>1.7699999999999999E-4</v>
      </c>
      <c r="T2715">
        <v>-1.6341399999999999E-2</v>
      </c>
      <c r="U2715" s="2"/>
      <c r="V2715">
        <f t="shared" si="279"/>
        <v>2.8658599999999999E-2</v>
      </c>
      <c r="W2715">
        <f t="shared" si="280"/>
        <v>2.9543217544247061E-2</v>
      </c>
      <c r="X2715" s="2">
        <f t="shared" si="281"/>
        <v>1.4771608772123532E-2</v>
      </c>
      <c r="Y2715" s="2">
        <f t="shared" si="282"/>
        <v>1.4771608772123527E-2</v>
      </c>
      <c r="Z2715">
        <f t="shared" si="283"/>
        <v>8.8461754424706135E-4</v>
      </c>
      <c r="AA2715">
        <f t="shared" si="278"/>
        <v>7.8254819958970154E-7</v>
      </c>
    </row>
    <row r="2716" spans="17:27" x14ac:dyDescent="0.2">
      <c r="Q2716" s="2"/>
      <c r="S2716">
        <v>1.7799999999999999E-4</v>
      </c>
      <c r="T2716">
        <v>-1.63214E-2</v>
      </c>
      <c r="U2716" s="2"/>
      <c r="V2716">
        <f t="shared" si="279"/>
        <v>2.8678599999999999E-2</v>
      </c>
      <c r="W2716">
        <f t="shared" si="280"/>
        <v>2.9543217544247061E-2</v>
      </c>
      <c r="X2716" s="2">
        <f t="shared" si="281"/>
        <v>1.4771608772123532E-2</v>
      </c>
      <c r="Y2716" s="2">
        <f t="shared" si="282"/>
        <v>1.4771608772123527E-2</v>
      </c>
      <c r="Z2716">
        <f t="shared" si="283"/>
        <v>8.6461754424706216E-4</v>
      </c>
      <c r="AA2716">
        <f t="shared" si="278"/>
        <v>7.4756349781982052E-7</v>
      </c>
    </row>
    <row r="2717" spans="17:27" x14ac:dyDescent="0.2">
      <c r="Q2717" s="2"/>
      <c r="S2717">
        <v>1.7899999999999999E-4</v>
      </c>
      <c r="T2717">
        <v>-1.6742099999999999E-2</v>
      </c>
      <c r="U2717" s="2"/>
      <c r="V2717">
        <f t="shared" si="279"/>
        <v>2.8257899999999999E-2</v>
      </c>
      <c r="W2717">
        <f t="shared" si="280"/>
        <v>2.9543217544247061E-2</v>
      </c>
      <c r="X2717" s="2">
        <f t="shared" si="281"/>
        <v>1.4771608772123532E-2</v>
      </c>
      <c r="Y2717" s="2">
        <f t="shared" si="282"/>
        <v>1.4771608772123527E-2</v>
      </c>
      <c r="Z2717">
        <f t="shared" si="283"/>
        <v>1.2853175442470617E-3</v>
      </c>
      <c r="AA2717">
        <f t="shared" si="278"/>
        <v>1.6520411895492975E-6</v>
      </c>
    </row>
    <row r="2718" spans="17:27" x14ac:dyDescent="0.2">
      <c r="Q2718" s="2"/>
      <c r="S2718">
        <v>1.8000000000000001E-4</v>
      </c>
      <c r="T2718">
        <v>-1.6948499999999998E-2</v>
      </c>
      <c r="U2718" s="2">
        <f t="shared" ref="U2718:U2773" si="284">$X$15+S2718</f>
        <v>7.5000000000000002E-4</v>
      </c>
      <c r="V2718">
        <f t="shared" si="279"/>
        <v>2.80515E-2</v>
      </c>
      <c r="W2718">
        <f t="shared" si="280"/>
        <v>2.9543291606515733E-2</v>
      </c>
      <c r="X2718" s="2">
        <f t="shared" si="281"/>
        <v>1.4771609813150705E-2</v>
      </c>
      <c r="Y2718" s="2">
        <f t="shared" si="282"/>
        <v>1.4771681793365026E-2</v>
      </c>
      <c r="Z2718">
        <f t="shared" si="283"/>
        <v>1.4917916065157327E-3</v>
      </c>
      <c r="AA2718">
        <f t="shared" si="278"/>
        <v>2.2254421972707909E-6</v>
      </c>
    </row>
    <row r="2719" spans="17:27" x14ac:dyDescent="0.2">
      <c r="Q2719" s="2"/>
      <c r="S2719">
        <v>1.8100000000000001E-4</v>
      </c>
      <c r="T2719">
        <v>-1.6535600000000001E-2</v>
      </c>
      <c r="U2719" s="2">
        <f t="shared" si="284"/>
        <v>7.5099999999999993E-4</v>
      </c>
      <c r="V2719">
        <f t="shared" si="279"/>
        <v>2.8464399999999997E-2</v>
      </c>
      <c r="W2719">
        <f t="shared" si="280"/>
        <v>2.9543296367205041E-2</v>
      </c>
      <c r="X2719" s="2">
        <f t="shared" si="281"/>
        <v>1.4771609933869837E-2</v>
      </c>
      <c r="Y2719" s="2">
        <f t="shared" si="282"/>
        <v>1.4771686433335202E-2</v>
      </c>
      <c r="Z2719">
        <f t="shared" si="283"/>
        <v>1.0788963672050435E-3</v>
      </c>
      <c r="AA2719">
        <f t="shared" si="278"/>
        <v>1.16401737116824E-6</v>
      </c>
    </row>
    <row r="2720" spans="17:27" x14ac:dyDescent="0.2">
      <c r="Q2720" s="2"/>
      <c r="S2720">
        <v>1.8200000000000001E-4</v>
      </c>
      <c r="T2720">
        <v>-1.6168499999999999E-2</v>
      </c>
      <c r="U2720" s="2">
        <f t="shared" si="284"/>
        <v>7.5199999999999996E-4</v>
      </c>
      <c r="V2720">
        <f t="shared" si="279"/>
        <v>2.8831499999999999E-2</v>
      </c>
      <c r="W2720">
        <f t="shared" si="280"/>
        <v>2.9543301422064877E-2</v>
      </c>
      <c r="X2720" s="2">
        <f t="shared" si="281"/>
        <v>1.4771610068076398E-2</v>
      </c>
      <c r="Y2720" s="2">
        <f t="shared" si="282"/>
        <v>1.4771691353988481E-2</v>
      </c>
      <c r="Z2720">
        <f t="shared" si="283"/>
        <v>7.1180142206487759E-4</v>
      </c>
      <c r="AA2720">
        <f t="shared" si="278"/>
        <v>5.0666126445358206E-7</v>
      </c>
    </row>
    <row r="2721" spans="17:27" x14ac:dyDescent="0.2">
      <c r="Q2721" s="2"/>
      <c r="S2721">
        <v>1.83E-4</v>
      </c>
      <c r="T2721">
        <v>-1.59363E-2</v>
      </c>
      <c r="U2721" s="2">
        <f t="shared" si="284"/>
        <v>7.5299999999999998E-4</v>
      </c>
      <c r="V2721">
        <f t="shared" si="279"/>
        <v>2.9063699999999998E-2</v>
      </c>
      <c r="W2721">
        <f t="shared" si="280"/>
        <v>2.9543306788585778E-2</v>
      </c>
      <c r="X2721" s="2">
        <f t="shared" si="281"/>
        <v>1.4771610217216489E-2</v>
      </c>
      <c r="Y2721" s="2">
        <f t="shared" si="282"/>
        <v>1.477169657136929E-2</v>
      </c>
      <c r="Z2721">
        <f t="shared" si="283"/>
        <v>4.7960678858578049E-4</v>
      </c>
      <c r="AA2721">
        <f t="shared" si="278"/>
        <v>2.3002267165756554E-7</v>
      </c>
    </row>
    <row r="2722" spans="17:27" x14ac:dyDescent="0.2">
      <c r="Q2722" s="2"/>
      <c r="S2722">
        <v>1.84E-4</v>
      </c>
      <c r="T2722">
        <v>-1.6003400000000001E-2</v>
      </c>
      <c r="U2722" s="2">
        <f t="shared" si="284"/>
        <v>7.54E-4</v>
      </c>
      <c r="V2722">
        <f t="shared" si="279"/>
        <v>2.8996599999999997E-2</v>
      </c>
      <c r="W2722">
        <f t="shared" si="280"/>
        <v>2.9543312485264091E-2</v>
      </c>
      <c r="X2722" s="2">
        <f t="shared" si="281"/>
        <v>1.4771610382884269E-2</v>
      </c>
      <c r="Y2722" s="2">
        <f t="shared" si="282"/>
        <v>1.4771702102379823E-2</v>
      </c>
      <c r="Z2722">
        <f t="shared" si="283"/>
        <v>5.4671248526409408E-4</v>
      </c>
      <c r="AA2722">
        <f t="shared" si="278"/>
        <v>2.9889454154364227E-7</v>
      </c>
    </row>
    <row r="2723" spans="17:27" x14ac:dyDescent="0.2">
      <c r="Q2723" s="2"/>
      <c r="S2723">
        <v>1.85E-4</v>
      </c>
      <c r="T2723">
        <v>-1.5871799999999998E-2</v>
      </c>
      <c r="U2723" s="2">
        <f t="shared" si="284"/>
        <v>7.5500000000000003E-4</v>
      </c>
      <c r="V2723">
        <f t="shared" si="279"/>
        <v>2.91282E-2</v>
      </c>
      <c r="W2723">
        <f t="shared" si="280"/>
        <v>2.9543318531658598E-2</v>
      </c>
      <c r="X2723" s="2">
        <f t="shared" si="281"/>
        <v>1.4771610566836317E-2</v>
      </c>
      <c r="Y2723" s="2">
        <f t="shared" si="282"/>
        <v>1.477170796482228E-2</v>
      </c>
      <c r="Z2723">
        <f t="shared" si="283"/>
        <v>4.1511853165859813E-4</v>
      </c>
      <c r="AA2723">
        <f t="shared" si="278"/>
        <v>1.7232339532639054E-7</v>
      </c>
    </row>
    <row r="2724" spans="17:27" x14ac:dyDescent="0.2">
      <c r="Q2724" s="2"/>
      <c r="S2724">
        <v>1.8599999999999999E-4</v>
      </c>
      <c r="T2724">
        <v>-1.54389E-2</v>
      </c>
      <c r="U2724" s="2">
        <f t="shared" si="284"/>
        <v>7.5599999999999994E-4</v>
      </c>
      <c r="V2724">
        <f t="shared" si="279"/>
        <v>2.95611E-2</v>
      </c>
      <c r="W2724">
        <f t="shared" si="280"/>
        <v>2.9543324948450314E-2</v>
      </c>
      <c r="X2724" s="2">
        <f t="shared" si="281"/>
        <v>1.4771610771007341E-2</v>
      </c>
      <c r="Y2724" s="2">
        <f t="shared" si="282"/>
        <v>1.4771714177442975E-2</v>
      </c>
      <c r="Z2724">
        <f t="shared" si="283"/>
        <v>-1.7775051549685783E-5</v>
      </c>
      <c r="AA2724">
        <f t="shared" si="278"/>
        <v>3.1595245759398697E-10</v>
      </c>
    </row>
    <row r="2725" spans="17:27" x14ac:dyDescent="0.2">
      <c r="Q2725" s="2"/>
      <c r="S2725">
        <v>1.8699999999999999E-4</v>
      </c>
      <c r="T2725">
        <v>-1.48021E-2</v>
      </c>
      <c r="U2725" s="2">
        <f t="shared" si="284"/>
        <v>7.5699999999999997E-4</v>
      </c>
      <c r="V2725">
        <f t="shared" si="279"/>
        <v>3.01979E-2</v>
      </c>
      <c r="W2725">
        <f t="shared" si="280"/>
        <v>2.9543331757505682E-2</v>
      </c>
      <c r="X2725" s="2">
        <f t="shared" si="281"/>
        <v>1.4771610997527284E-2</v>
      </c>
      <c r="Y2725" s="2">
        <f t="shared" si="282"/>
        <v>1.4771720759978398E-2</v>
      </c>
      <c r="Z2725">
        <f t="shared" si="283"/>
        <v>-6.545682424943175E-4</v>
      </c>
      <c r="AA2725">
        <f t="shared" ref="AA2725:AA2788" si="285">Z2725^2</f>
        <v>4.2845958408209966E-7</v>
      </c>
    </row>
    <row r="2726" spans="17:27" x14ac:dyDescent="0.2">
      <c r="Q2726" s="2"/>
      <c r="S2726">
        <v>1.8799999999999999E-4</v>
      </c>
      <c r="T2726">
        <v>-1.4153799999999999E-2</v>
      </c>
      <c r="U2726" s="2">
        <f t="shared" si="284"/>
        <v>7.5799999999999999E-4</v>
      </c>
      <c r="V2726">
        <f t="shared" ref="V2726:V2789" si="286">T2726+$V$35</f>
        <v>3.0846199999999997E-2</v>
      </c>
      <c r="W2726">
        <f t="shared" ref="W2726:W2789" si="287">X2726+Y2726</f>
        <v>2.9543338981943251E-2</v>
      </c>
      <c r="X2726" s="2">
        <f t="shared" ref="X2726:X2789" si="288">$T$6*EXP(-4*LN(2)*((U2726-$T$8)^2)/($T$7^2))+$T$9</f>
        <v>1.4771611248739982E-2</v>
      </c>
      <c r="Y2726" s="2">
        <f t="shared" ref="Y2726:Y2789" si="289">$U$6*EXP(-4*LN(2)*((U2726-$U$8)^2)/($U$7^2))+$U$9</f>
        <v>1.4771727733203271E-2</v>
      </c>
      <c r="Z2726">
        <f t="shared" ref="Z2726:Z2789" si="290">W2726-V2726</f>
        <v>-1.302861018056746E-3</v>
      </c>
      <c r="AA2726">
        <f t="shared" si="285"/>
        <v>1.6974468323718605E-6</v>
      </c>
    </row>
    <row r="2727" spans="17:27" x14ac:dyDescent="0.2">
      <c r="Q2727" s="2"/>
      <c r="S2727">
        <v>1.8900000000000001E-4</v>
      </c>
      <c r="T2727">
        <v>-1.44054E-2</v>
      </c>
      <c r="U2727" s="2">
        <f t="shared" si="284"/>
        <v>7.5900000000000002E-4</v>
      </c>
      <c r="V2727">
        <f t="shared" si="286"/>
        <v>3.05946E-2</v>
      </c>
      <c r="W2727">
        <f t="shared" si="287"/>
        <v>2.9543346646204213E-2</v>
      </c>
      <c r="X2727" s="2">
        <f t="shared" si="288"/>
        <v>1.4771611527223505E-2</v>
      </c>
      <c r="Y2727" s="2">
        <f t="shared" si="289"/>
        <v>1.4771735118980708E-2</v>
      </c>
      <c r="Z2727">
        <f t="shared" si="290"/>
        <v>-1.0512533537957863E-3</v>
      </c>
      <c r="AA2727">
        <f t="shared" si="285"/>
        <v>1.1051336138668887E-6</v>
      </c>
    </row>
    <row r="2728" spans="17:27" x14ac:dyDescent="0.2">
      <c r="Q2728" s="2"/>
      <c r="S2728">
        <v>1.9000000000000001E-4</v>
      </c>
      <c r="T2728">
        <v>-1.51247E-2</v>
      </c>
      <c r="U2728" s="2">
        <f t="shared" si="284"/>
        <v>7.6000000000000004E-4</v>
      </c>
      <c r="V2728">
        <f t="shared" si="286"/>
        <v>2.98753E-2</v>
      </c>
      <c r="W2728">
        <f t="shared" si="287"/>
        <v>2.954335477612683E-2</v>
      </c>
      <c r="X2728" s="2">
        <f t="shared" si="288"/>
        <v>1.4771611835812295E-2</v>
      </c>
      <c r="Y2728" s="2">
        <f t="shared" si="289"/>
        <v>1.4771742940314534E-2</v>
      </c>
      <c r="Z2728">
        <f t="shared" si="290"/>
        <v>-3.3194522387317016E-4</v>
      </c>
      <c r="AA2728">
        <f t="shared" si="285"/>
        <v>1.1018763165220906E-7</v>
      </c>
    </row>
    <row r="2729" spans="17:27" x14ac:dyDescent="0.2">
      <c r="Q2729" s="2"/>
      <c r="S2729">
        <v>1.9100000000000001E-4</v>
      </c>
      <c r="T2729">
        <v>-1.5635699999999999E-2</v>
      </c>
      <c r="U2729" s="2">
        <f t="shared" si="284"/>
        <v>7.6099999999999996E-4</v>
      </c>
      <c r="V2729">
        <f t="shared" si="286"/>
        <v>2.9364299999999999E-2</v>
      </c>
      <c r="W2729">
        <f t="shared" si="287"/>
        <v>2.9543363399025128E-2</v>
      </c>
      <c r="X2729" s="2">
        <f t="shared" si="288"/>
        <v>1.4771612177621274E-2</v>
      </c>
      <c r="Y2729" s="2">
        <f t="shared" si="289"/>
        <v>1.4771751221403853E-2</v>
      </c>
      <c r="Z2729">
        <f t="shared" si="290"/>
        <v>1.7906339902512905E-4</v>
      </c>
      <c r="AA2729">
        <f t="shared" si="285"/>
        <v>3.2063700870432589E-8</v>
      </c>
    </row>
    <row r="2730" spans="17:27" x14ac:dyDescent="0.2">
      <c r="Q2730" s="2"/>
      <c r="S2730">
        <v>1.92E-4</v>
      </c>
      <c r="T2730">
        <v>-1.6024E-2</v>
      </c>
      <c r="U2730" s="2">
        <f t="shared" si="284"/>
        <v>7.6199999999999998E-4</v>
      </c>
      <c r="V2730">
        <f t="shared" si="286"/>
        <v>2.8975999999999998E-2</v>
      </c>
      <c r="W2730">
        <f t="shared" si="287"/>
        <v>2.9543372543772012E-2</v>
      </c>
      <c r="X2730" s="2">
        <f t="shared" si="288"/>
        <v>1.477161255607207E-2</v>
      </c>
      <c r="Y2730" s="2">
        <f t="shared" si="289"/>
        <v>1.4771759987699943E-2</v>
      </c>
      <c r="Z2730">
        <f t="shared" si="290"/>
        <v>5.6737254377201354E-4</v>
      </c>
      <c r="AA2730">
        <f t="shared" si="285"/>
        <v>3.2191160342632544E-7</v>
      </c>
    </row>
    <row r="2731" spans="17:27" x14ac:dyDescent="0.2">
      <c r="Q2731" s="2"/>
      <c r="S2731">
        <v>1.93E-4</v>
      </c>
      <c r="T2731">
        <v>-1.6686599999999999E-2</v>
      </c>
      <c r="U2731" s="2">
        <f t="shared" si="284"/>
        <v>7.6300000000000001E-4</v>
      </c>
      <c r="V2731">
        <f t="shared" si="286"/>
        <v>2.8313399999999999E-2</v>
      </c>
      <c r="W2731">
        <f t="shared" si="287"/>
        <v>2.9543382240887095E-2</v>
      </c>
      <c r="X2731" s="2">
        <f t="shared" si="288"/>
        <v>1.4771612974921541E-2</v>
      </c>
      <c r="Y2731" s="2">
        <f t="shared" si="289"/>
        <v>1.4771769265965554E-2</v>
      </c>
      <c r="Z2731">
        <f t="shared" si="290"/>
        <v>1.229982240887096E-3</v>
      </c>
      <c r="AA2731">
        <f t="shared" si="285"/>
        <v>1.5128563128976422E-6</v>
      </c>
    </row>
    <row r="2732" spans="17:27" x14ac:dyDescent="0.2">
      <c r="Q2732" s="2"/>
      <c r="S2732">
        <v>1.94E-4</v>
      </c>
      <c r="T2732">
        <v>-1.7320800000000001E-2</v>
      </c>
      <c r="U2732" s="2">
        <f t="shared" si="284"/>
        <v>7.6399999999999992E-4</v>
      </c>
      <c r="V2732">
        <f t="shared" si="286"/>
        <v>2.7679199999999998E-2</v>
      </c>
      <c r="W2732">
        <f t="shared" si="287"/>
        <v>2.954339252262949E-2</v>
      </c>
      <c r="X2732" s="2">
        <f t="shared" si="288"/>
        <v>1.4771613438292771E-2</v>
      </c>
      <c r="Y2732" s="2">
        <f t="shared" si="289"/>
        <v>1.4771779084336717E-2</v>
      </c>
      <c r="Z2732">
        <f t="shared" si="290"/>
        <v>1.8641925226294924E-3</v>
      </c>
      <c r="AA2732">
        <f t="shared" si="285"/>
        <v>3.4752137614277106E-6</v>
      </c>
    </row>
    <row r="2733" spans="17:27" x14ac:dyDescent="0.2">
      <c r="Q2733" s="2"/>
      <c r="S2733">
        <v>1.95E-4</v>
      </c>
      <c r="T2733">
        <v>-1.7432400000000001E-2</v>
      </c>
      <c r="U2733" s="2">
        <f t="shared" si="284"/>
        <v>7.6499999999999995E-4</v>
      </c>
      <c r="V2733">
        <f t="shared" si="286"/>
        <v>2.7567599999999998E-2</v>
      </c>
      <c r="W2733">
        <f t="shared" si="287"/>
        <v>2.9543403423095867E-2</v>
      </c>
      <c r="X2733" s="2">
        <f t="shared" si="288"/>
        <v>1.4771613950708742E-2</v>
      </c>
      <c r="Y2733" s="2">
        <f t="shared" si="289"/>
        <v>1.4771789472387125E-2</v>
      </c>
      <c r="Z2733">
        <f t="shared" si="290"/>
        <v>1.975803423095869E-3</v>
      </c>
      <c r="AA2733">
        <f t="shared" si="285"/>
        <v>3.9037991667173534E-6</v>
      </c>
    </row>
    <row r="2734" spans="17:27" x14ac:dyDescent="0.2">
      <c r="Q2734" s="2"/>
      <c r="S2734">
        <v>1.9599999999999999E-4</v>
      </c>
      <c r="T2734">
        <v>-1.6762699999999998E-2</v>
      </c>
      <c r="U2734" s="2">
        <f t="shared" si="284"/>
        <v>7.6599999999999997E-4</v>
      </c>
      <c r="V2734">
        <f t="shared" si="286"/>
        <v>2.82373E-2</v>
      </c>
      <c r="W2734">
        <f t="shared" si="287"/>
        <v>2.9543414978324099E-2</v>
      </c>
      <c r="X2734" s="2">
        <f t="shared" si="288"/>
        <v>1.4771614517128899E-2</v>
      </c>
      <c r="Y2734" s="2">
        <f t="shared" si="289"/>
        <v>1.4771800461195198E-2</v>
      </c>
      <c r="Z2734">
        <f t="shared" si="290"/>
        <v>1.3061149783240994E-3</v>
      </c>
      <c r="AA2734">
        <f t="shared" si="285"/>
        <v>1.7059363366025627E-6</v>
      </c>
    </row>
    <row r="2735" spans="17:27" x14ac:dyDescent="0.2">
      <c r="Q2735" s="2"/>
      <c r="S2735">
        <v>1.9699999999999999E-4</v>
      </c>
      <c r="T2735">
        <v>-1.60053E-2</v>
      </c>
      <c r="U2735" s="2">
        <f t="shared" si="284"/>
        <v>7.67E-4</v>
      </c>
      <c r="V2735">
        <f t="shared" si="286"/>
        <v>2.8994699999999998E-2</v>
      </c>
      <c r="W2735">
        <f t="shared" si="287"/>
        <v>2.9543427226402744E-2</v>
      </c>
      <c r="X2735" s="2">
        <f t="shared" si="288"/>
        <v>1.4771615142988831E-2</v>
      </c>
      <c r="Y2735" s="2">
        <f t="shared" si="289"/>
        <v>1.4771812083413913E-2</v>
      </c>
      <c r="Z2735">
        <f t="shared" si="290"/>
        <v>5.487272264027461E-4</v>
      </c>
      <c r="AA2735">
        <f t="shared" si="285"/>
        <v>3.0110156899565058E-7</v>
      </c>
    </row>
    <row r="2736" spans="17:27" x14ac:dyDescent="0.2">
      <c r="Q2736" s="2"/>
      <c r="S2736">
        <v>1.9799999999999999E-4</v>
      </c>
      <c r="T2736">
        <v>-1.5878199999999999E-2</v>
      </c>
      <c r="U2736" s="2">
        <f t="shared" si="284"/>
        <v>7.6800000000000002E-4</v>
      </c>
      <c r="V2736">
        <f t="shared" si="286"/>
        <v>2.91218E-2</v>
      </c>
      <c r="W2736">
        <f t="shared" si="287"/>
        <v>2.9543440207586792E-2</v>
      </c>
      <c r="X2736" s="2">
        <f t="shared" si="288"/>
        <v>1.4771615834243301E-2</v>
      </c>
      <c r="Y2736" s="2">
        <f t="shared" si="289"/>
        <v>1.4771824373343493E-2</v>
      </c>
      <c r="Z2736">
        <f t="shared" si="290"/>
        <v>4.2164020758679241E-4</v>
      </c>
      <c r="AA2736">
        <f t="shared" si="285"/>
        <v>1.777804646538334E-7</v>
      </c>
    </row>
    <row r="2737" spans="17:31" x14ac:dyDescent="0.2">
      <c r="Q2737" s="2"/>
      <c r="S2737">
        <v>1.9900000000000001E-4</v>
      </c>
      <c r="T2737">
        <v>-1.58879E-2</v>
      </c>
      <c r="U2737" s="2">
        <f t="shared" si="284"/>
        <v>7.6899999999999994E-4</v>
      </c>
      <c r="V2737">
        <f t="shared" si="286"/>
        <v>2.9112099999999998E-2</v>
      </c>
      <c r="W2737">
        <f t="shared" si="287"/>
        <v>2.9543453964419968E-2</v>
      </c>
      <c r="X2737" s="2">
        <f t="shared" si="288"/>
        <v>1.4771616597412903E-2</v>
      </c>
      <c r="Y2737" s="2">
        <f t="shared" si="289"/>
        <v>1.4771837367007065E-2</v>
      </c>
      <c r="Z2737">
        <f t="shared" si="290"/>
        <v>4.3135396441996987E-4</v>
      </c>
      <c r="AA2737">
        <f t="shared" si="285"/>
        <v>1.8606624262082464E-7</v>
      </c>
    </row>
    <row r="2738" spans="17:31" x14ac:dyDescent="0.2">
      <c r="Q2738" s="2"/>
      <c r="S2738">
        <v>2.0000000000000001E-4</v>
      </c>
      <c r="T2738">
        <v>-1.6062699999999999E-2</v>
      </c>
      <c r="U2738" s="2">
        <f t="shared" si="284"/>
        <v>7.6999999999999996E-4</v>
      </c>
      <c r="V2738">
        <f t="shared" si="286"/>
        <v>2.8937299999999999E-2</v>
      </c>
      <c r="W2738">
        <f t="shared" si="287"/>
        <v>2.9543468541863988E-2</v>
      </c>
      <c r="X2738" s="2">
        <f t="shared" si="288"/>
        <v>1.4771617439634619E-2</v>
      </c>
      <c r="Y2738" s="2">
        <f t="shared" si="289"/>
        <v>1.4771851102229366E-2</v>
      </c>
      <c r="Z2738">
        <f t="shared" si="290"/>
        <v>6.0616854186398839E-4</v>
      </c>
      <c r="AA2738">
        <f t="shared" si="285"/>
        <v>3.6744030114551385E-7</v>
      </c>
    </row>
    <row r="2739" spans="17:31" x14ac:dyDescent="0.2">
      <c r="Q2739" s="2"/>
      <c r="S2739">
        <v>2.0100000000000001E-4</v>
      </c>
      <c r="T2739">
        <v>-1.59118E-2</v>
      </c>
      <c r="U2739" s="2">
        <f t="shared" si="284"/>
        <v>7.7099999999999998E-4</v>
      </c>
      <c r="V2739">
        <f t="shared" si="286"/>
        <v>2.9088199999999998E-2</v>
      </c>
      <c r="W2739">
        <f t="shared" si="287"/>
        <v>2.9543483987435178E-2</v>
      </c>
      <c r="X2739" s="2">
        <f t="shared" si="288"/>
        <v>1.4771618368716551E-2</v>
      </c>
      <c r="Y2739" s="2">
        <f t="shared" si="289"/>
        <v>1.4771865618718629E-2</v>
      </c>
      <c r="Z2739">
        <f t="shared" si="290"/>
        <v>4.5528398743517953E-4</v>
      </c>
      <c r="AA2739">
        <f t="shared" si="285"/>
        <v>2.0728350921487671E-7</v>
      </c>
      <c r="AC2739">
        <f>(V2739-MIN($V$2739:$V$3714))</f>
        <v>2.2799000000000014E-3</v>
      </c>
      <c r="AD2739">
        <f>AC2739/MAX($AC$2739:$AC$3714)</f>
        <v>0.18661639808005875</v>
      </c>
      <c r="AE2739" s="2">
        <f t="shared" ref="AE2739:AE2802" si="291">U2739*1000000</f>
        <v>771</v>
      </c>
    </row>
    <row r="2740" spans="17:31" x14ac:dyDescent="0.2">
      <c r="Q2740" s="2"/>
      <c r="S2740">
        <v>2.02E-4</v>
      </c>
      <c r="T2740">
        <v>-1.61485E-2</v>
      </c>
      <c r="U2740" s="2">
        <f t="shared" si="284"/>
        <v>7.7200000000000001E-4</v>
      </c>
      <c r="V2740">
        <f t="shared" si="286"/>
        <v>2.8851499999999999E-2</v>
      </c>
      <c r="W2740">
        <f t="shared" si="287"/>
        <v>2.9543500351348881E-2</v>
      </c>
      <c r="X2740" s="2">
        <f t="shared" si="288"/>
        <v>1.4771619393197183E-2</v>
      </c>
      <c r="Y2740" s="2">
        <f t="shared" si="289"/>
        <v>1.47718809581517E-2</v>
      </c>
      <c r="Z2740">
        <f t="shared" si="290"/>
        <v>6.9200035134888219E-4</v>
      </c>
      <c r="AA2740">
        <f t="shared" si="285"/>
        <v>4.7886448626697643E-7</v>
      </c>
      <c r="AC2740">
        <f t="shared" ref="AC2740:AC2803" si="292">(V2740-MIN($V$2739:$V$3714))</f>
        <v>2.043200000000002E-3</v>
      </c>
      <c r="AD2740">
        <f t="shared" ref="AD2740:AD2803" si="293">AC2740/MAX($AC$2739:$AC$3714)</f>
        <v>0.16724181962242912</v>
      </c>
      <c r="AE2740" s="2">
        <f t="shared" si="291"/>
        <v>772</v>
      </c>
    </row>
    <row r="2741" spans="17:31" x14ac:dyDescent="0.2">
      <c r="Q2741" s="2"/>
      <c r="S2741">
        <v>2.03E-4</v>
      </c>
      <c r="T2741">
        <v>-1.66976E-2</v>
      </c>
      <c r="U2741" s="2">
        <f t="shared" si="284"/>
        <v>7.7300000000000003E-4</v>
      </c>
      <c r="V2741">
        <f t="shared" si="286"/>
        <v>2.8302399999999998E-2</v>
      </c>
      <c r="W2741">
        <f t="shared" si="287"/>
        <v>2.9543517686672047E-2</v>
      </c>
      <c r="X2741" s="2">
        <f t="shared" si="288"/>
        <v>1.4771620522409479E-2</v>
      </c>
      <c r="Y2741" s="2">
        <f t="shared" si="289"/>
        <v>1.4771897164262568E-2</v>
      </c>
      <c r="Z2741">
        <f t="shared" si="290"/>
        <v>1.241117686672049E-3</v>
      </c>
      <c r="AA2741">
        <f t="shared" si="285"/>
        <v>1.5403731121701784E-6</v>
      </c>
      <c r="AC2741">
        <f t="shared" si="292"/>
        <v>1.4941000000000017E-3</v>
      </c>
      <c r="AD2741">
        <f t="shared" si="293"/>
        <v>0.12229639912777575</v>
      </c>
      <c r="AE2741" s="2">
        <f t="shared" si="291"/>
        <v>773</v>
      </c>
    </row>
    <row r="2742" spans="17:31" x14ac:dyDescent="0.2">
      <c r="Q2742" s="2"/>
      <c r="S2742">
        <v>2.04E-4</v>
      </c>
      <c r="T2742">
        <v>-1.7379499999999999E-2</v>
      </c>
      <c r="U2742" s="2">
        <f t="shared" si="284"/>
        <v>7.7399999999999995E-4</v>
      </c>
      <c r="V2742">
        <f t="shared" si="286"/>
        <v>2.7620499999999999E-2</v>
      </c>
      <c r="W2742">
        <f t="shared" si="287"/>
        <v>2.954353604948453E-2</v>
      </c>
      <c r="X2742" s="2">
        <f t="shared" si="288"/>
        <v>1.4771621766550194E-2</v>
      </c>
      <c r="Y2742" s="2">
        <f t="shared" si="289"/>
        <v>1.4771914282934338E-2</v>
      </c>
      <c r="Z2742">
        <f t="shared" si="290"/>
        <v>1.9230360494845306E-3</v>
      </c>
      <c r="AA2742">
        <f t="shared" si="285"/>
        <v>3.6980676476170697E-6</v>
      </c>
      <c r="AC2742">
        <f t="shared" si="292"/>
        <v>8.122000000000025E-4</v>
      </c>
      <c r="AD2742">
        <f t="shared" si="293"/>
        <v>6.6480915180764114E-2</v>
      </c>
      <c r="AE2742" s="2">
        <f t="shared" si="291"/>
        <v>774</v>
      </c>
    </row>
    <row r="2743" spans="17:31" x14ac:dyDescent="0.2">
      <c r="Q2743" s="2"/>
      <c r="S2743">
        <v>2.05E-4</v>
      </c>
      <c r="T2743">
        <v>-1.7847200000000001E-2</v>
      </c>
      <c r="U2743" s="2">
        <f t="shared" si="284"/>
        <v>7.7499999999999997E-4</v>
      </c>
      <c r="V2743">
        <f t="shared" si="286"/>
        <v>2.7152799999999998E-2</v>
      </c>
      <c r="W2743">
        <f t="shared" si="287"/>
        <v>2.9543555499049579E-2</v>
      </c>
      <c r="X2743" s="2">
        <f t="shared" si="288"/>
        <v>1.4771623136754758E-2</v>
      </c>
      <c r="Y2743" s="2">
        <f t="shared" si="289"/>
        <v>1.4771932362294821E-2</v>
      </c>
      <c r="Z2743">
        <f t="shared" si="290"/>
        <v>2.3907554990495808E-3</v>
      </c>
      <c r="AA2743">
        <f t="shared" si="285"/>
        <v>5.7157118562358097E-6</v>
      </c>
      <c r="AC2743">
        <f t="shared" si="292"/>
        <v>3.4450000000000106E-4</v>
      </c>
      <c r="AD2743">
        <f t="shared" si="293"/>
        <v>2.8198319723926665E-2</v>
      </c>
      <c r="AE2743" s="2">
        <f t="shared" si="291"/>
        <v>775</v>
      </c>
    </row>
    <row r="2744" spans="17:31" x14ac:dyDescent="0.2">
      <c r="Q2744" s="2"/>
      <c r="S2744">
        <v>2.0599999999999999E-4</v>
      </c>
      <c r="T2744">
        <v>-1.80162E-2</v>
      </c>
      <c r="U2744" s="2">
        <f t="shared" si="284"/>
        <v>7.76E-4</v>
      </c>
      <c r="V2744">
        <f t="shared" si="286"/>
        <v>2.6983799999999999E-2</v>
      </c>
      <c r="W2744">
        <f t="shared" si="287"/>
        <v>2.9543576097993983E-2</v>
      </c>
      <c r="X2744" s="2">
        <f t="shared" si="288"/>
        <v>1.4771624645178187E-2</v>
      </c>
      <c r="Y2744" s="2">
        <f t="shared" si="289"/>
        <v>1.4771951452815797E-2</v>
      </c>
      <c r="Z2744">
        <f t="shared" si="290"/>
        <v>2.5597760979939842E-3</v>
      </c>
      <c r="AA2744">
        <f t="shared" si="285"/>
        <v>6.5524536718613069E-6</v>
      </c>
      <c r="AC2744">
        <f t="shared" si="292"/>
        <v>1.7550000000000204E-4</v>
      </c>
      <c r="AD2744">
        <f t="shared" si="293"/>
        <v>1.4365181746151442E-2</v>
      </c>
      <c r="AE2744" s="2">
        <f t="shared" si="291"/>
        <v>776</v>
      </c>
    </row>
    <row r="2745" spans="17:31" x14ac:dyDescent="0.2">
      <c r="Q2745" s="2"/>
      <c r="S2745">
        <v>2.0699999999999999E-4</v>
      </c>
      <c r="T2745">
        <v>-1.7700799999999999E-2</v>
      </c>
      <c r="U2745" s="2">
        <f t="shared" si="284"/>
        <v>7.7699999999999991E-4</v>
      </c>
      <c r="V2745">
        <f t="shared" si="286"/>
        <v>2.7299199999999999E-2</v>
      </c>
      <c r="W2745">
        <f t="shared" si="287"/>
        <v>2.9543597912498533E-2</v>
      </c>
      <c r="X2745" s="2">
        <f t="shared" si="288"/>
        <v>1.4771626305082405E-2</v>
      </c>
      <c r="Y2745" s="2">
        <f t="shared" si="289"/>
        <v>1.4771971607416126E-2</v>
      </c>
      <c r="Z2745">
        <f t="shared" si="290"/>
        <v>2.2443979124985337E-3</v>
      </c>
      <c r="AA2745">
        <f t="shared" si="285"/>
        <v>5.037321989627776E-6</v>
      </c>
      <c r="AC2745">
        <f t="shared" si="292"/>
        <v>4.9090000000000245E-4</v>
      </c>
      <c r="AD2745">
        <f t="shared" si="293"/>
        <v>4.0181582445502538E-2</v>
      </c>
      <c r="AE2745" s="2">
        <f t="shared" si="291"/>
        <v>776.99999999999989</v>
      </c>
    </row>
    <row r="2746" spans="17:31" x14ac:dyDescent="0.2">
      <c r="Q2746" s="2"/>
      <c r="S2746">
        <v>2.0799999999999999E-4</v>
      </c>
      <c r="T2746">
        <v>-1.79653E-2</v>
      </c>
      <c r="U2746" s="2">
        <f t="shared" si="284"/>
        <v>7.7799999999999994E-4</v>
      </c>
      <c r="V2746">
        <f t="shared" si="286"/>
        <v>2.7034699999999998E-2</v>
      </c>
      <c r="W2746">
        <f t="shared" si="287"/>
        <v>2.9543621012499223E-2</v>
      </c>
      <c r="X2746" s="2">
        <f t="shared" si="288"/>
        <v>1.4771628130930454E-2</v>
      </c>
      <c r="Y2746" s="2">
        <f t="shared" si="289"/>
        <v>1.4771992881568769E-2</v>
      </c>
      <c r="Z2746">
        <f t="shared" si="290"/>
        <v>2.5089210124992246E-3</v>
      </c>
      <c r="AA2746">
        <f t="shared" si="285"/>
        <v>6.2946846469601343E-6</v>
      </c>
      <c r="AC2746">
        <f t="shared" si="292"/>
        <v>2.264000000000016E-4</v>
      </c>
      <c r="AD2746">
        <f t="shared" si="293"/>
        <v>1.8531493716972488E-2</v>
      </c>
      <c r="AE2746" s="2">
        <f t="shared" si="291"/>
        <v>777.99999999999989</v>
      </c>
    </row>
    <row r="2747" spans="17:31" x14ac:dyDescent="0.2">
      <c r="Q2747" s="2"/>
      <c r="S2747">
        <v>2.0900000000000001E-4</v>
      </c>
      <c r="T2747">
        <v>-1.8119400000000001E-2</v>
      </c>
      <c r="U2747" s="2">
        <f t="shared" si="284"/>
        <v>7.7899999999999996E-4</v>
      </c>
      <c r="V2747">
        <f t="shared" si="286"/>
        <v>2.6880599999999998E-2</v>
      </c>
      <c r="W2747">
        <f t="shared" si="287"/>
        <v>2.9543645471899978E-2</v>
      </c>
      <c r="X2747" s="2">
        <f t="shared" si="288"/>
        <v>1.4771630138488106E-2</v>
      </c>
      <c r="Y2747" s="2">
        <f t="shared" si="289"/>
        <v>1.477201533341187E-2</v>
      </c>
      <c r="Z2747">
        <f t="shared" si="290"/>
        <v>2.6630454718999802E-3</v>
      </c>
      <c r="AA2747">
        <f t="shared" si="285"/>
        <v>7.0918111854069881E-6</v>
      </c>
      <c r="AC2747">
        <f t="shared" si="292"/>
        <v>7.2300000000000836E-5</v>
      </c>
      <c r="AD2747">
        <f t="shared" si="293"/>
        <v>5.9179637620897386E-3</v>
      </c>
      <c r="AE2747" s="2">
        <f t="shared" si="291"/>
        <v>779</v>
      </c>
    </row>
    <row r="2748" spans="17:31" x14ac:dyDescent="0.2">
      <c r="Q2748" s="2"/>
      <c r="S2748">
        <v>2.1000000000000001E-4</v>
      </c>
      <c r="T2748">
        <v>-1.8152999999999999E-2</v>
      </c>
      <c r="U2748" s="2">
        <f t="shared" si="284"/>
        <v>7.7999999999999999E-4</v>
      </c>
      <c r="V2748">
        <f t="shared" si="286"/>
        <v>2.6846999999999999E-2</v>
      </c>
      <c r="W2748">
        <f t="shared" si="287"/>
        <v>2.9543671368797361E-2</v>
      </c>
      <c r="X2748" s="2">
        <f t="shared" si="288"/>
        <v>1.4771632344933351E-2</v>
      </c>
      <c r="Y2748" s="2">
        <f t="shared" si="289"/>
        <v>1.4772039023864012E-2</v>
      </c>
      <c r="Z2748">
        <f t="shared" si="290"/>
        <v>2.6966713687973619E-3</v>
      </c>
      <c r="AA2748">
        <f t="shared" si="285"/>
        <v>7.2720364712914376E-6</v>
      </c>
      <c r="AC2748">
        <f t="shared" si="292"/>
        <v>3.8700000000002621E-5</v>
      </c>
      <c r="AD2748">
        <f t="shared" si="293"/>
        <v>3.1677067440233162E-3</v>
      </c>
      <c r="AE2748" s="2">
        <f t="shared" si="291"/>
        <v>780</v>
      </c>
    </row>
    <row r="2749" spans="17:31" x14ac:dyDescent="0.2">
      <c r="Q2749" s="2"/>
      <c r="S2749">
        <v>2.1100000000000001E-4</v>
      </c>
      <c r="T2749">
        <v>-1.78782E-2</v>
      </c>
      <c r="U2749" s="2">
        <f t="shared" si="284"/>
        <v>7.8100000000000001E-4</v>
      </c>
      <c r="V2749">
        <f t="shared" si="286"/>
        <v>2.7121799999999998E-2</v>
      </c>
      <c r="W2749">
        <f t="shared" si="287"/>
        <v>2.954369878571813E-2</v>
      </c>
      <c r="X2749" s="2">
        <f t="shared" si="288"/>
        <v>1.4771634768974362E-2</v>
      </c>
      <c r="Y2749" s="2">
        <f t="shared" si="289"/>
        <v>1.4772064016743768E-2</v>
      </c>
      <c r="Z2749">
        <f t="shared" si="290"/>
        <v>2.4218987857181316E-3</v>
      </c>
      <c r="AA2749">
        <f t="shared" si="285"/>
        <v>5.8655937282629609E-6</v>
      </c>
      <c r="AC2749">
        <f t="shared" si="292"/>
        <v>3.1350000000000128E-4</v>
      </c>
      <c r="AD2749">
        <f t="shared" si="293"/>
        <v>2.5660880213210502E-2</v>
      </c>
      <c r="AE2749" s="2">
        <f t="shared" si="291"/>
        <v>781</v>
      </c>
    </row>
    <row r="2750" spans="17:31" x14ac:dyDescent="0.2">
      <c r="Q2750" s="2"/>
      <c r="S2750">
        <v>2.12E-4</v>
      </c>
      <c r="T2750">
        <v>-1.7912999999999998E-2</v>
      </c>
      <c r="U2750" s="2">
        <f t="shared" si="284"/>
        <v>7.8199999999999993E-4</v>
      </c>
      <c r="V2750">
        <f t="shared" si="286"/>
        <v>2.7087E-2</v>
      </c>
      <c r="W2750">
        <f t="shared" si="287"/>
        <v>2.9543727809870128E-2</v>
      </c>
      <c r="X2750" s="2">
        <f t="shared" si="288"/>
        <v>1.4771637430976465E-2</v>
      </c>
      <c r="Y2750" s="2">
        <f t="shared" si="289"/>
        <v>1.4772090378893665E-2</v>
      </c>
      <c r="Z2750">
        <f t="shared" si="290"/>
        <v>2.4567278098701281E-3</v>
      </c>
      <c r="AA2750">
        <f t="shared" si="285"/>
        <v>6.0355115317892768E-6</v>
      </c>
      <c r="AC2750">
        <f t="shared" si="292"/>
        <v>2.7870000000000325E-4</v>
      </c>
      <c r="AD2750">
        <f t="shared" si="293"/>
        <v>2.2812399730213144E-2</v>
      </c>
      <c r="AE2750" s="2">
        <f t="shared" si="291"/>
        <v>781.99999999999989</v>
      </c>
    </row>
    <row r="2751" spans="17:31" x14ac:dyDescent="0.2">
      <c r="Q2751" s="2"/>
      <c r="S2751">
        <v>2.13E-4</v>
      </c>
      <c r="T2751">
        <v>-1.81091E-2</v>
      </c>
      <c r="U2751" s="2">
        <f t="shared" si="284"/>
        <v>7.8299999999999995E-4</v>
      </c>
      <c r="V2751">
        <f t="shared" si="286"/>
        <v>2.6890899999999999E-2</v>
      </c>
      <c r="W2751">
        <f t="shared" si="287"/>
        <v>2.9543758533407488E-2</v>
      </c>
      <c r="X2751" s="2">
        <f t="shared" si="288"/>
        <v>1.4771640353098782E-2</v>
      </c>
      <c r="Y2751" s="2">
        <f t="shared" si="289"/>
        <v>1.4772118180308704E-2</v>
      </c>
      <c r="Z2751">
        <f t="shared" si="290"/>
        <v>2.6528585334074893E-3</v>
      </c>
      <c r="AA2751">
        <f t="shared" si="285"/>
        <v>7.0376583982729348E-6</v>
      </c>
      <c r="AC2751">
        <f t="shared" si="292"/>
        <v>8.2600000000002116E-5</v>
      </c>
      <c r="AD2751">
        <f t="shared" si="293"/>
        <v>6.7610485027471551E-3</v>
      </c>
      <c r="AE2751" s="2">
        <f t="shared" si="291"/>
        <v>783</v>
      </c>
    </row>
    <row r="2752" spans="17:31" x14ac:dyDescent="0.2">
      <c r="Q2752" s="2"/>
      <c r="S2752">
        <v>2.14E-4</v>
      </c>
      <c r="T2752">
        <v>-1.8191700000000002E-2</v>
      </c>
      <c r="U2752" s="2">
        <f t="shared" si="284"/>
        <v>7.8399999999999997E-4</v>
      </c>
      <c r="V2752">
        <f t="shared" si="286"/>
        <v>2.6808299999999997E-2</v>
      </c>
      <c r="W2752">
        <f t="shared" si="287"/>
        <v>2.9543791053710723E-2</v>
      </c>
      <c r="X2752" s="2">
        <f t="shared" si="288"/>
        <v>1.4771643559441165E-2</v>
      </c>
      <c r="Y2752" s="2">
        <f t="shared" si="289"/>
        <v>1.4772147494269557E-2</v>
      </c>
      <c r="Z2752">
        <f t="shared" si="290"/>
        <v>2.7354910537107265E-3</v>
      </c>
      <c r="AA2752">
        <f t="shared" si="285"/>
        <v>7.4829113049314206E-6</v>
      </c>
      <c r="AC2752">
        <f t="shared" si="292"/>
        <v>0</v>
      </c>
      <c r="AD2752">
        <f t="shared" si="293"/>
        <v>0</v>
      </c>
      <c r="AE2752" s="2">
        <f t="shared" si="291"/>
        <v>784</v>
      </c>
    </row>
    <row r="2753" spans="17:31" x14ac:dyDescent="0.2">
      <c r="Q2753" s="2"/>
      <c r="S2753">
        <v>2.1499999999999999E-4</v>
      </c>
      <c r="T2753">
        <v>-1.8097499999999999E-2</v>
      </c>
      <c r="U2753" s="2">
        <f t="shared" si="284"/>
        <v>7.85E-4</v>
      </c>
      <c r="V2753">
        <f t="shared" si="286"/>
        <v>2.6902499999999999E-2</v>
      </c>
      <c r="W2753">
        <f t="shared" si="287"/>
        <v>2.9543825473682676E-2</v>
      </c>
      <c r="X2753" s="2">
        <f t="shared" si="288"/>
        <v>1.4771647076202122E-2</v>
      </c>
      <c r="Y2753" s="2">
        <f t="shared" si="289"/>
        <v>1.4772178397480554E-2</v>
      </c>
      <c r="Z2753">
        <f t="shared" si="290"/>
        <v>2.6413254736826763E-3</v>
      </c>
      <c r="AA2753">
        <f t="shared" si="285"/>
        <v>6.9766002579250148E-6</v>
      </c>
      <c r="AC2753">
        <f t="shared" si="292"/>
        <v>9.4200000000002615E-5</v>
      </c>
      <c r="AD2753">
        <f t="shared" si="293"/>
        <v>7.7105419970797022E-3</v>
      </c>
      <c r="AE2753" s="2">
        <f t="shared" si="291"/>
        <v>785</v>
      </c>
    </row>
    <row r="2754" spans="17:31" x14ac:dyDescent="0.2">
      <c r="Q2754" s="2"/>
      <c r="S2754">
        <v>2.1599999999999999E-4</v>
      </c>
      <c r="T2754">
        <v>-1.72543E-2</v>
      </c>
      <c r="U2754" s="2">
        <f t="shared" si="284"/>
        <v>7.8600000000000002E-4</v>
      </c>
      <c r="V2754">
        <f t="shared" si="286"/>
        <v>2.7745699999999998E-2</v>
      </c>
      <c r="W2754">
        <f t="shared" si="287"/>
        <v>2.9543861902061094E-2</v>
      </c>
      <c r="X2754" s="2">
        <f t="shared" si="288"/>
        <v>1.4771650931848472E-2</v>
      </c>
      <c r="Y2754" s="2">
        <f t="shared" si="289"/>
        <v>1.4772210970212621E-2</v>
      </c>
      <c r="Z2754">
        <f t="shared" si="290"/>
        <v>1.7981619020610955E-3</v>
      </c>
      <c r="AA2754">
        <f t="shared" si="285"/>
        <v>3.2333862260239766E-6</v>
      </c>
      <c r="AC2754">
        <f t="shared" si="292"/>
        <v>9.3740000000000143E-4</v>
      </c>
      <c r="AD2754">
        <f t="shared" si="293"/>
        <v>7.6728896688559686E-2</v>
      </c>
      <c r="AE2754" s="2">
        <f t="shared" si="291"/>
        <v>786</v>
      </c>
    </row>
    <row r="2755" spans="17:31" x14ac:dyDescent="0.2">
      <c r="Q2755" s="2"/>
      <c r="S2755">
        <v>2.1699999999999999E-4</v>
      </c>
      <c r="T2755">
        <v>-1.6803999999999999E-2</v>
      </c>
      <c r="U2755" s="2">
        <f t="shared" si="284"/>
        <v>7.8699999999999994E-4</v>
      </c>
      <c r="V2755">
        <f t="shared" si="286"/>
        <v>2.8195999999999999E-2</v>
      </c>
      <c r="W2755">
        <f t="shared" si="287"/>
        <v>2.9543900453748766E-2</v>
      </c>
      <c r="X2755" s="2">
        <f t="shared" si="288"/>
        <v>1.4771655157297486E-2</v>
      </c>
      <c r="Y2755" s="2">
        <f t="shared" si="289"/>
        <v>1.4772245296451282E-2</v>
      </c>
      <c r="Z2755">
        <f t="shared" si="290"/>
        <v>1.3479004537487668E-3</v>
      </c>
      <c r="AA2755">
        <f t="shared" si="285"/>
        <v>1.8168356332161316E-6</v>
      </c>
      <c r="AC2755">
        <f t="shared" si="292"/>
        <v>1.3877000000000021E-3</v>
      </c>
      <c r="AD2755">
        <f t="shared" si="293"/>
        <v>0.11358725190389832</v>
      </c>
      <c r="AE2755" s="2">
        <f t="shared" si="291"/>
        <v>786.99999999999989</v>
      </c>
    </row>
    <row r="2756" spans="17:31" x14ac:dyDescent="0.2">
      <c r="Q2756" s="2"/>
      <c r="S2756">
        <v>2.1800000000000001E-4</v>
      </c>
      <c r="T2756">
        <v>-1.68221E-2</v>
      </c>
      <c r="U2756" s="2">
        <f t="shared" si="284"/>
        <v>7.8799999999999996E-4</v>
      </c>
      <c r="V2756">
        <f t="shared" si="286"/>
        <v>2.8177899999999999E-2</v>
      </c>
      <c r="W2756">
        <f t="shared" si="287"/>
        <v>2.9543941250162166E-2</v>
      </c>
      <c r="X2756" s="2">
        <f t="shared" si="288"/>
        <v>1.4771659786112312E-2</v>
      </c>
      <c r="Y2756" s="2">
        <f t="shared" si="289"/>
        <v>1.4772281464049854E-2</v>
      </c>
      <c r="Z2756">
        <f t="shared" si="290"/>
        <v>1.3660412501621672E-3</v>
      </c>
      <c r="AA2756">
        <f t="shared" si="285"/>
        <v>1.8660686971446165E-6</v>
      </c>
      <c r="AC2756">
        <f t="shared" si="292"/>
        <v>1.3696000000000021E-3</v>
      </c>
      <c r="AD2756">
        <f t="shared" si="293"/>
        <v>0.11210571464118983</v>
      </c>
      <c r="AE2756" s="2">
        <f t="shared" si="291"/>
        <v>788</v>
      </c>
    </row>
    <row r="2757" spans="17:31" x14ac:dyDescent="0.2">
      <c r="Q2757" s="2"/>
      <c r="S2757">
        <v>2.1900000000000001E-4</v>
      </c>
      <c r="T2757">
        <v>-1.7173000000000001E-2</v>
      </c>
      <c r="U2757" s="2">
        <f t="shared" si="284"/>
        <v>7.8899999999999999E-4</v>
      </c>
      <c r="V2757">
        <f t="shared" si="286"/>
        <v>2.7826999999999998E-2</v>
      </c>
      <c r="W2757">
        <f t="shared" si="287"/>
        <v>2.9543984419599583E-2</v>
      </c>
      <c r="X2757" s="2">
        <f t="shared" si="288"/>
        <v>1.477166485471158E-2</v>
      </c>
      <c r="Y2757" s="2">
        <f t="shared" si="289"/>
        <v>1.4772319564888003E-2</v>
      </c>
      <c r="Z2757">
        <f t="shared" si="290"/>
        <v>1.7169844195995855E-3</v>
      </c>
      <c r="AA2757">
        <f t="shared" si="285"/>
        <v>2.9480354971477254E-6</v>
      </c>
      <c r="AC2757">
        <f t="shared" si="292"/>
        <v>1.0187000000000009E-3</v>
      </c>
      <c r="AD2757">
        <f t="shared" si="293"/>
        <v>8.3383536437631425E-2</v>
      </c>
      <c r="AE2757" s="2">
        <f t="shared" si="291"/>
        <v>789</v>
      </c>
    </row>
    <row r="2758" spans="17:31" x14ac:dyDescent="0.2">
      <c r="Q2758" s="2"/>
      <c r="S2758">
        <v>2.2000000000000001E-4</v>
      </c>
      <c r="T2758">
        <v>-1.7171100000000002E-2</v>
      </c>
      <c r="U2758" s="2">
        <f t="shared" si="284"/>
        <v>7.9000000000000001E-4</v>
      </c>
      <c r="V2758">
        <f t="shared" si="286"/>
        <v>2.7828899999999997E-2</v>
      </c>
      <c r="W2758">
        <f t="shared" si="287"/>
        <v>2.9544030097629792E-2</v>
      </c>
      <c r="X2758" s="2">
        <f t="shared" si="288"/>
        <v>1.477167040259403E-2</v>
      </c>
      <c r="Y2758" s="2">
        <f t="shared" si="289"/>
        <v>1.477235969503576E-2</v>
      </c>
      <c r="Z2758">
        <f t="shared" si="290"/>
        <v>1.7151300976297953E-3</v>
      </c>
      <c r="AA2758">
        <f t="shared" si="285"/>
        <v>2.9416712517955915E-6</v>
      </c>
      <c r="AC2758">
        <f t="shared" si="292"/>
        <v>1.0206E-3</v>
      </c>
      <c r="AD2758">
        <f t="shared" si="293"/>
        <v>8.3539056923772032E-2</v>
      </c>
      <c r="AE2758" s="2">
        <f t="shared" si="291"/>
        <v>790</v>
      </c>
    </row>
    <row r="2759" spans="17:31" x14ac:dyDescent="0.2">
      <c r="Q2759" s="2"/>
      <c r="S2759">
        <v>2.2100000000000001E-4</v>
      </c>
      <c r="T2759">
        <v>-1.7082699999999999E-2</v>
      </c>
      <c r="U2759" s="2">
        <f t="shared" si="284"/>
        <v>7.9100000000000004E-4</v>
      </c>
      <c r="V2759">
        <f t="shared" si="286"/>
        <v>2.7917299999999999E-2</v>
      </c>
      <c r="W2759">
        <f t="shared" si="287"/>
        <v>2.9544078427502292E-2</v>
      </c>
      <c r="X2759" s="2">
        <f t="shared" si="288"/>
        <v>1.4771676472579147E-2</v>
      </c>
      <c r="Y2759" s="2">
        <f t="shared" si="289"/>
        <v>1.4772401954923143E-2</v>
      </c>
      <c r="Z2759">
        <f t="shared" si="290"/>
        <v>1.6267784275022928E-3</v>
      </c>
      <c r="AA2759">
        <f t="shared" si="285"/>
        <v>2.6464080521868328E-6</v>
      </c>
      <c r="AC2759">
        <f t="shared" si="292"/>
        <v>1.1090000000000023E-3</v>
      </c>
      <c r="AD2759">
        <f t="shared" si="293"/>
        <v>9.0774852173685458E-2</v>
      </c>
      <c r="AE2759" s="2">
        <f t="shared" si="291"/>
        <v>791</v>
      </c>
    </row>
    <row r="2760" spans="17:31" x14ac:dyDescent="0.2">
      <c r="Q2760" s="2"/>
      <c r="S2760">
        <v>2.22E-4</v>
      </c>
      <c r="T2760">
        <v>-1.6905900000000001E-2</v>
      </c>
      <c r="U2760" s="2">
        <f t="shared" si="284"/>
        <v>7.9199999999999995E-4</v>
      </c>
      <c r="V2760">
        <f t="shared" si="286"/>
        <v>2.8094099999999997E-2</v>
      </c>
      <c r="W2760">
        <f t="shared" si="287"/>
        <v>2.9544129560580334E-2</v>
      </c>
      <c r="X2760" s="2">
        <f t="shared" si="288"/>
        <v>1.4771683111064781E-2</v>
      </c>
      <c r="Y2760" s="2">
        <f t="shared" si="289"/>
        <v>1.4772446449515551E-2</v>
      </c>
      <c r="Z2760">
        <f t="shared" si="290"/>
        <v>1.4500295605803376E-3</v>
      </c>
      <c r="AA2760">
        <f t="shared" si="285"/>
        <v>2.1025857265568069E-6</v>
      </c>
      <c r="AC2760">
        <f t="shared" si="292"/>
        <v>1.2858000000000001E-3</v>
      </c>
      <c r="AD2760">
        <f t="shared" si="293"/>
        <v>0.10524644267351174</v>
      </c>
      <c r="AE2760" s="2">
        <f t="shared" si="291"/>
        <v>792</v>
      </c>
    </row>
    <row r="2761" spans="17:31" x14ac:dyDescent="0.2">
      <c r="Q2761" s="2"/>
      <c r="S2761">
        <v>2.23E-4</v>
      </c>
      <c r="T2761">
        <v>-1.7294299999999999E-2</v>
      </c>
      <c r="U2761" s="2">
        <f t="shared" si="284"/>
        <v>7.9299999999999998E-4</v>
      </c>
      <c r="V2761">
        <f t="shared" si="286"/>
        <v>2.77057E-2</v>
      </c>
      <c r="W2761">
        <f t="shared" si="287"/>
        <v>2.9544183656797833E-2</v>
      </c>
      <c r="X2761" s="2">
        <f t="shared" si="288"/>
        <v>1.4771690368302792E-2</v>
      </c>
      <c r="Y2761" s="2">
        <f t="shared" si="289"/>
        <v>1.477249328849504E-2</v>
      </c>
      <c r="Z2761">
        <f t="shared" si="290"/>
        <v>1.8384836567978333E-3</v>
      </c>
      <c r="AA2761">
        <f t="shared" si="285"/>
        <v>3.3800221563127332E-6</v>
      </c>
      <c r="AC2761">
        <f t="shared" si="292"/>
        <v>8.9740000000000306E-4</v>
      </c>
      <c r="AD2761">
        <f t="shared" si="293"/>
        <v>7.3454781190861532E-2</v>
      </c>
      <c r="AE2761" s="2">
        <f t="shared" si="291"/>
        <v>793</v>
      </c>
    </row>
    <row r="2762" spans="17:31" x14ac:dyDescent="0.2">
      <c r="Q2762" s="2"/>
      <c r="S2762">
        <v>2.24E-4</v>
      </c>
      <c r="T2762">
        <v>-1.73969E-2</v>
      </c>
      <c r="U2762" s="2">
        <f t="shared" si="284"/>
        <v>7.94E-4</v>
      </c>
      <c r="V2762">
        <f t="shared" si="286"/>
        <v>2.7603099999999998E-2</v>
      </c>
      <c r="W2762">
        <f t="shared" si="287"/>
        <v>2.9544240885141418E-2</v>
      </c>
      <c r="X2762" s="2">
        <f t="shared" si="288"/>
        <v>1.4771698298693799E-2</v>
      </c>
      <c r="Y2762" s="2">
        <f t="shared" si="289"/>
        <v>1.4772542586447618E-2</v>
      </c>
      <c r="Z2762">
        <f t="shared" si="290"/>
        <v>1.9411408851414194E-3</v>
      </c>
      <c r="AA2762">
        <f t="shared" si="285"/>
        <v>3.7680279359676131E-6</v>
      </c>
      <c r="AC2762">
        <f t="shared" si="292"/>
        <v>7.9480000000000176E-4</v>
      </c>
      <c r="AD2762">
        <f t="shared" si="293"/>
        <v>6.5056674939265285E-2</v>
      </c>
      <c r="AE2762" s="2">
        <f t="shared" si="291"/>
        <v>794</v>
      </c>
    </row>
    <row r="2763" spans="17:31" x14ac:dyDescent="0.2">
      <c r="Q2763" s="2"/>
      <c r="S2763">
        <v>2.2499999999999999E-4</v>
      </c>
      <c r="T2763">
        <v>-1.67776E-2</v>
      </c>
      <c r="U2763" s="2">
        <f t="shared" si="284"/>
        <v>7.9499999999999992E-4</v>
      </c>
      <c r="V2763">
        <f t="shared" si="286"/>
        <v>2.8222399999999998E-2</v>
      </c>
      <c r="W2763">
        <f t="shared" si="287"/>
        <v>2.9544301424158953E-2</v>
      </c>
      <c r="X2763" s="2">
        <f t="shared" si="288"/>
        <v>1.4771706961102216E-2</v>
      </c>
      <c r="Y2763" s="2">
        <f t="shared" si="289"/>
        <v>1.4772594463056737E-2</v>
      </c>
      <c r="Z2763">
        <f t="shared" si="290"/>
        <v>1.3219014241589548E-3</v>
      </c>
      <c r="AA2763">
        <f t="shared" si="285"/>
        <v>1.7474233751934729E-6</v>
      </c>
      <c r="AC2763">
        <f t="shared" si="292"/>
        <v>1.4141000000000015E-3</v>
      </c>
      <c r="AD2763">
        <f t="shared" si="293"/>
        <v>0.11574816813237913</v>
      </c>
      <c r="AE2763" s="2">
        <f t="shared" si="291"/>
        <v>794.99999999999989</v>
      </c>
    </row>
    <row r="2764" spans="17:31" x14ac:dyDescent="0.2">
      <c r="Q2764" s="2"/>
      <c r="S2764">
        <v>2.2599999999999999E-4</v>
      </c>
      <c r="T2764">
        <v>-1.59931E-2</v>
      </c>
      <c r="U2764" s="2">
        <f t="shared" si="284"/>
        <v>7.9599999999999994E-4</v>
      </c>
      <c r="V2764">
        <f t="shared" si="286"/>
        <v>2.9006899999999999E-2</v>
      </c>
      <c r="W2764">
        <f t="shared" si="287"/>
        <v>2.9544365462495788E-2</v>
      </c>
      <c r="X2764" s="2">
        <f t="shared" si="288"/>
        <v>1.4771716419192714E-2</v>
      </c>
      <c r="Y2764" s="2">
        <f t="shared" si="289"/>
        <v>1.4772649043303072E-2</v>
      </c>
      <c r="Z2764">
        <f t="shared" si="290"/>
        <v>5.3746546249578905E-4</v>
      </c>
      <c r="AA2764">
        <f t="shared" si="285"/>
        <v>2.8886912337581244E-7</v>
      </c>
      <c r="AC2764">
        <f t="shared" si="292"/>
        <v>2.1986000000000019E-3</v>
      </c>
      <c r="AD2764">
        <f t="shared" si="293"/>
        <v>0.17996175833098702</v>
      </c>
      <c r="AE2764" s="2">
        <f t="shared" si="291"/>
        <v>795.99999999999989</v>
      </c>
    </row>
    <row r="2765" spans="17:31" x14ac:dyDescent="0.2">
      <c r="Q2765" s="2"/>
      <c r="S2765">
        <v>2.2699999999999999E-4</v>
      </c>
      <c r="T2765">
        <v>-1.57634E-2</v>
      </c>
      <c r="U2765" s="2">
        <f t="shared" si="284"/>
        <v>7.9699999999999997E-4</v>
      </c>
      <c r="V2765">
        <f t="shared" si="286"/>
        <v>2.9236599999999998E-2</v>
      </c>
      <c r="W2765">
        <f t="shared" si="287"/>
        <v>2.954443319946019E-2</v>
      </c>
      <c r="X2765" s="2">
        <f t="shared" si="288"/>
        <v>1.477172674178942E-2</v>
      </c>
      <c r="Y2765" s="2">
        <f t="shared" si="289"/>
        <v>1.4772706457670769E-2</v>
      </c>
      <c r="Z2765">
        <f t="shared" si="290"/>
        <v>3.0783319946019183E-4</v>
      </c>
      <c r="AA2765">
        <f t="shared" si="285"/>
        <v>9.476127868989825E-8</v>
      </c>
      <c r="AC2765">
        <f t="shared" si="292"/>
        <v>2.4283000000000013E-3</v>
      </c>
      <c r="AD2765">
        <f t="shared" si="293"/>
        <v>0.19876336657651944</v>
      </c>
      <c r="AE2765" s="2">
        <f t="shared" si="291"/>
        <v>797</v>
      </c>
    </row>
    <row r="2766" spans="17:31" x14ac:dyDescent="0.2">
      <c r="Q2766" s="2"/>
      <c r="S2766">
        <v>2.2800000000000001E-4</v>
      </c>
      <c r="T2766">
        <v>-1.6342700000000002E-2</v>
      </c>
      <c r="U2766" s="2">
        <f t="shared" si="284"/>
        <v>7.9799999999999999E-4</v>
      </c>
      <c r="V2766">
        <f t="shared" si="286"/>
        <v>2.8657299999999997E-2</v>
      </c>
      <c r="W2766">
        <f t="shared" si="287"/>
        <v>2.9544504845619386E-2</v>
      </c>
      <c r="X2766" s="2">
        <f t="shared" si="288"/>
        <v>1.4771738003259099E-2</v>
      </c>
      <c r="Y2766" s="2">
        <f t="shared" si="289"/>
        <v>1.4772766842360285E-2</v>
      </c>
      <c r="Z2766">
        <f t="shared" si="290"/>
        <v>8.8720484561938956E-4</v>
      </c>
      <c r="AA2766">
        <f t="shared" si="285"/>
        <v>7.8713243809052483E-7</v>
      </c>
      <c r="AC2766">
        <f t="shared" si="292"/>
        <v>1.8489999999999999E-3</v>
      </c>
      <c r="AD2766">
        <f t="shared" si="293"/>
        <v>0.15134598888110373</v>
      </c>
      <c r="AE2766" s="2">
        <f t="shared" si="291"/>
        <v>798</v>
      </c>
    </row>
    <row r="2767" spans="17:31" x14ac:dyDescent="0.2">
      <c r="Q2767" s="2"/>
      <c r="S2767">
        <v>2.2900000000000001E-4</v>
      </c>
      <c r="T2767">
        <v>-1.6557599999999999E-2</v>
      </c>
      <c r="U2767" s="2">
        <f t="shared" si="284"/>
        <v>7.9900000000000001E-4</v>
      </c>
      <c r="V2767">
        <f t="shared" si="286"/>
        <v>2.84424E-2</v>
      </c>
      <c r="W2767">
        <f t="shared" si="287"/>
        <v>2.9544580623427685E-2</v>
      </c>
      <c r="X2767" s="2">
        <f t="shared" si="288"/>
        <v>1.4771750283919737E-2</v>
      </c>
      <c r="Y2767" s="2">
        <f t="shared" si="289"/>
        <v>1.4772830339507948E-2</v>
      </c>
      <c r="Z2767">
        <f t="shared" si="290"/>
        <v>1.1021806234276857E-3</v>
      </c>
      <c r="AA2767">
        <f t="shared" si="285"/>
        <v>1.2148021266594419E-6</v>
      </c>
      <c r="AC2767">
        <f t="shared" si="292"/>
        <v>1.6341000000000029E-3</v>
      </c>
      <c r="AD2767">
        <f t="shared" si="293"/>
        <v>0.1337558033697199</v>
      </c>
      <c r="AE2767" s="2">
        <f t="shared" si="291"/>
        <v>799</v>
      </c>
    </row>
    <row r="2768" spans="17:31" x14ac:dyDescent="0.2">
      <c r="Q2768" s="2"/>
      <c r="S2768">
        <v>2.3000000000000001E-4</v>
      </c>
      <c r="T2768">
        <v>-1.6298199999999999E-2</v>
      </c>
      <c r="U2768" s="2">
        <f t="shared" si="284"/>
        <v>7.9999999999999993E-4</v>
      </c>
      <c r="V2768">
        <f t="shared" si="286"/>
        <v>2.87018E-2</v>
      </c>
      <c r="W2768">
        <f t="shared" si="287"/>
        <v>2.9544660767888323E-2</v>
      </c>
      <c r="X2768" s="2">
        <f t="shared" si="288"/>
        <v>1.4771763670475909E-2</v>
      </c>
      <c r="Y2768" s="2">
        <f t="shared" si="289"/>
        <v>1.4772897097412412E-2</v>
      </c>
      <c r="Z2768">
        <f t="shared" si="290"/>
        <v>8.428607678883232E-4</v>
      </c>
      <c r="AA2768">
        <f t="shared" si="285"/>
        <v>7.1041427404529383E-7</v>
      </c>
      <c r="AC2768">
        <f t="shared" si="292"/>
        <v>1.8935000000000028E-3</v>
      </c>
      <c r="AD2768">
        <f t="shared" si="293"/>
        <v>0.15498844237229334</v>
      </c>
      <c r="AE2768" s="2">
        <f t="shared" si="291"/>
        <v>799.99999999999989</v>
      </c>
    </row>
    <row r="2769" spans="17:31" x14ac:dyDescent="0.2">
      <c r="Q2769" s="2"/>
      <c r="S2769">
        <v>2.31E-4</v>
      </c>
      <c r="T2769">
        <v>-1.67163E-2</v>
      </c>
      <c r="U2769" s="2">
        <f t="shared" si="284"/>
        <v>8.0099999999999995E-4</v>
      </c>
      <c r="V2769">
        <f t="shared" si="286"/>
        <v>2.8283699999999998E-2</v>
      </c>
      <c r="W2769">
        <f t="shared" si="287"/>
        <v>2.9544745527250539E-2</v>
      </c>
      <c r="X2769" s="2">
        <f t="shared" si="288"/>
        <v>1.4771778256482434E-2</v>
      </c>
      <c r="Y2769" s="2">
        <f t="shared" si="289"/>
        <v>1.4772967270768104E-2</v>
      </c>
      <c r="Z2769">
        <f t="shared" si="290"/>
        <v>1.2610455272505407E-3</v>
      </c>
      <c r="AA2769">
        <f t="shared" si="285"/>
        <v>1.5902358217985942E-6</v>
      </c>
      <c r="AC2769">
        <f t="shared" si="292"/>
        <v>1.4754000000000017E-3</v>
      </c>
      <c r="AD2769">
        <f t="shared" si="293"/>
        <v>0.1207657501326018</v>
      </c>
      <c r="AE2769" s="2">
        <f t="shared" si="291"/>
        <v>801</v>
      </c>
    </row>
    <row r="2770" spans="17:31" x14ac:dyDescent="0.2">
      <c r="Q2770" s="2"/>
      <c r="S2770">
        <v>2.32E-4</v>
      </c>
      <c r="T2770">
        <v>-1.7429099999999999E-2</v>
      </c>
      <c r="U2770" s="2">
        <f t="shared" si="284"/>
        <v>8.0199999999999998E-4</v>
      </c>
      <c r="V2770">
        <f t="shared" si="286"/>
        <v>2.7570899999999999E-2</v>
      </c>
      <c r="W2770">
        <f t="shared" si="287"/>
        <v>2.9544835163743656E-2</v>
      </c>
      <c r="X2770" s="2">
        <f t="shared" si="288"/>
        <v>1.4771794142837821E-2</v>
      </c>
      <c r="Y2770" s="2">
        <f t="shared" si="289"/>
        <v>1.4773041020905837E-2</v>
      </c>
      <c r="Z2770">
        <f t="shared" si="290"/>
        <v>1.9739351637436571E-3</v>
      </c>
      <c r="AA2770">
        <f t="shared" si="285"/>
        <v>3.8964200306636983E-6</v>
      </c>
      <c r="AC2770">
        <f t="shared" si="292"/>
        <v>7.6260000000000217E-4</v>
      </c>
      <c r="AD2770">
        <f t="shared" si="293"/>
        <v>6.2421011963618198E-2</v>
      </c>
      <c r="AE2770" s="2">
        <f t="shared" si="291"/>
        <v>802</v>
      </c>
    </row>
    <row r="2771" spans="17:31" x14ac:dyDescent="0.2">
      <c r="Q2771" s="2"/>
      <c r="S2771">
        <v>2.33E-4</v>
      </c>
      <c r="T2771">
        <v>-1.7400800000000001E-2</v>
      </c>
      <c r="U2771" s="2">
        <f t="shared" si="284"/>
        <v>8.03E-4</v>
      </c>
      <c r="V2771">
        <f t="shared" si="286"/>
        <v>2.7599199999999997E-2</v>
      </c>
      <c r="W2771">
        <f t="shared" si="287"/>
        <v>2.9544929954349861E-2</v>
      </c>
      <c r="X2771" s="2">
        <f t="shared" si="288"/>
        <v>1.4771811438309159E-2</v>
      </c>
      <c r="Y2771" s="2">
        <f t="shared" si="289"/>
        <v>1.47731185160407E-2</v>
      </c>
      <c r="Z2771">
        <f t="shared" si="290"/>
        <v>1.9457299543498632E-3</v>
      </c>
      <c r="AA2771">
        <f t="shared" si="285"/>
        <v>3.7858650552543208E-6</v>
      </c>
      <c r="AC2771">
        <f t="shared" si="292"/>
        <v>7.9090000000000063E-4</v>
      </c>
      <c r="AD2771">
        <f t="shared" si="293"/>
        <v>6.473744867823962E-2</v>
      </c>
      <c r="AE2771" s="2">
        <f t="shared" si="291"/>
        <v>803</v>
      </c>
    </row>
    <row r="2772" spans="17:31" x14ac:dyDescent="0.2">
      <c r="Q2772" s="2"/>
      <c r="S2772">
        <v>2.34E-4</v>
      </c>
      <c r="T2772">
        <v>-1.66976E-2</v>
      </c>
      <c r="U2772" s="2">
        <f t="shared" si="284"/>
        <v>8.0400000000000003E-4</v>
      </c>
      <c r="V2772">
        <f t="shared" si="286"/>
        <v>2.8302399999999998E-2</v>
      </c>
      <c r="W2772">
        <f t="shared" si="287"/>
        <v>2.9545030191617427E-2</v>
      </c>
      <c r="X2772" s="2">
        <f t="shared" si="288"/>
        <v>1.477183026009005E-2</v>
      </c>
      <c r="Y2772" s="2">
        <f t="shared" si="289"/>
        <v>1.4773199931527377E-2</v>
      </c>
      <c r="Z2772">
        <f t="shared" si="290"/>
        <v>1.2426301916174283E-3</v>
      </c>
      <c r="AA2772">
        <f t="shared" si="285"/>
        <v>1.5441297931191667E-6</v>
      </c>
      <c r="AC2772">
        <f t="shared" si="292"/>
        <v>1.4941000000000017E-3</v>
      </c>
      <c r="AD2772">
        <f t="shared" si="293"/>
        <v>0.12229639912777575</v>
      </c>
      <c r="AE2772" s="2">
        <f t="shared" si="291"/>
        <v>804</v>
      </c>
    </row>
    <row r="2773" spans="17:31" x14ac:dyDescent="0.2">
      <c r="Q2773" s="2"/>
      <c r="S2773">
        <v>2.3499999999999999E-4</v>
      </c>
      <c r="T2773">
        <v>-1.54763E-2</v>
      </c>
      <c r="U2773" s="2">
        <f t="shared" si="284"/>
        <v>8.0499999999999994E-4</v>
      </c>
      <c r="V2773">
        <f t="shared" si="286"/>
        <v>2.95237E-2</v>
      </c>
      <c r="W2773">
        <f t="shared" si="287"/>
        <v>2.954513618451636E-2</v>
      </c>
      <c r="X2773" s="2">
        <f t="shared" si="288"/>
        <v>1.4771850734393346E-2</v>
      </c>
      <c r="Y2773" s="2">
        <f t="shared" si="289"/>
        <v>1.4773285450123016E-2</v>
      </c>
      <c r="Z2773">
        <f t="shared" si="290"/>
        <v>2.1436184516360202E-5</v>
      </c>
      <c r="AA2773">
        <f t="shared" si="285"/>
        <v>4.5951000661944083E-10</v>
      </c>
      <c r="AC2773">
        <f t="shared" si="292"/>
        <v>2.7154000000000032E-3</v>
      </c>
      <c r="AD2773">
        <f t="shared" si="293"/>
        <v>0.22226333056124911</v>
      </c>
      <c r="AE2773" s="2">
        <f t="shared" si="291"/>
        <v>804.99999999999989</v>
      </c>
    </row>
    <row r="2774" spans="17:31" x14ac:dyDescent="0.2">
      <c r="Q2774" s="2"/>
      <c r="S2774">
        <v>2.3599999999999999E-4</v>
      </c>
      <c r="T2774">
        <v>-1.5376300000000001E-2</v>
      </c>
      <c r="U2774" s="2">
        <f t="shared" ref="U2774:U2837" si="294">$X$15+S2774</f>
        <v>8.0599999999999997E-4</v>
      </c>
      <c r="V2774">
        <f t="shared" si="286"/>
        <v>2.9623699999999996E-2</v>
      </c>
      <c r="W2774">
        <f t="shared" si="287"/>
        <v>2.9545248259338242E-2</v>
      </c>
      <c r="X2774" s="2">
        <f t="shared" si="288"/>
        <v>1.4771872997080451E-2</v>
      </c>
      <c r="Y2774" s="2">
        <f t="shared" si="289"/>
        <v>1.4773375262257788E-2</v>
      </c>
      <c r="Z2774">
        <f t="shared" si="290"/>
        <v>-7.8451740661754366E-5</v>
      </c>
      <c r="AA2774">
        <f t="shared" si="285"/>
        <v>6.1546756128591632E-9</v>
      </c>
      <c r="AC2774">
        <f t="shared" si="292"/>
        <v>2.8153999999999992E-3</v>
      </c>
      <c r="AD2774">
        <f t="shared" si="293"/>
        <v>0.23044861930549451</v>
      </c>
      <c r="AE2774" s="2">
        <f t="shared" si="291"/>
        <v>806</v>
      </c>
    </row>
    <row r="2775" spans="17:31" x14ac:dyDescent="0.2">
      <c r="Q2775" s="2"/>
      <c r="S2775">
        <v>2.3699999999999999E-4</v>
      </c>
      <c r="T2775">
        <v>-1.5478199999999999E-2</v>
      </c>
      <c r="U2775" s="2">
        <f t="shared" si="294"/>
        <v>8.0699999999999999E-4</v>
      </c>
      <c r="V2775">
        <f t="shared" si="286"/>
        <v>2.9521800000000001E-2</v>
      </c>
      <c r="W2775">
        <f t="shared" si="287"/>
        <v>2.9545366760642282E-2</v>
      </c>
      <c r="X2775" s="2">
        <f t="shared" si="288"/>
        <v>1.4771897194329019E-2</v>
      </c>
      <c r="Y2775" s="2">
        <f t="shared" si="289"/>
        <v>1.4773469566313263E-2</v>
      </c>
      <c r="Z2775">
        <f t="shared" si="290"/>
        <v>2.3566760642280971E-5</v>
      </c>
      <c r="AA2775">
        <f t="shared" si="285"/>
        <v>5.5539220717056337E-10</v>
      </c>
      <c r="AC2775">
        <f t="shared" si="292"/>
        <v>2.7135000000000041E-3</v>
      </c>
      <c r="AD2775">
        <f t="shared" si="293"/>
        <v>0.22210781007510852</v>
      </c>
      <c r="AE2775" s="2">
        <f t="shared" si="291"/>
        <v>807</v>
      </c>
    </row>
    <row r="2776" spans="17:31" x14ac:dyDescent="0.2">
      <c r="Q2776" s="2"/>
      <c r="S2776">
        <v>2.3800000000000001E-4</v>
      </c>
      <c r="T2776">
        <v>-1.52789E-2</v>
      </c>
      <c r="U2776" s="2">
        <f t="shared" si="294"/>
        <v>8.0800000000000002E-4</v>
      </c>
      <c r="V2776">
        <f t="shared" si="286"/>
        <v>2.97211E-2</v>
      </c>
      <c r="W2776">
        <f t="shared" si="287"/>
        <v>2.9545492052249683E-2</v>
      </c>
      <c r="X2776" s="2">
        <f t="shared" si="288"/>
        <v>1.4771923483340964E-2</v>
      </c>
      <c r="Y2776" s="2">
        <f t="shared" si="289"/>
        <v>1.4773568568908721E-2</v>
      </c>
      <c r="Z2776">
        <f t="shared" si="290"/>
        <v>-1.7560794775031696E-4</v>
      </c>
      <c r="AA2776">
        <f t="shared" si="285"/>
        <v>3.0838151313078055E-8</v>
      </c>
      <c r="AC2776">
        <f t="shared" si="292"/>
        <v>2.9128000000000036E-3</v>
      </c>
      <c r="AD2776">
        <f t="shared" si="293"/>
        <v>0.23842109054239022</v>
      </c>
      <c r="AE2776" s="2">
        <f t="shared" si="291"/>
        <v>808</v>
      </c>
    </row>
    <row r="2777" spans="17:31" x14ac:dyDescent="0.2">
      <c r="Q2777" s="2"/>
      <c r="S2777">
        <v>2.3900000000000001E-4</v>
      </c>
      <c r="T2777">
        <v>-1.5324000000000001E-2</v>
      </c>
      <c r="U2777" s="2">
        <f t="shared" si="294"/>
        <v>8.0900000000000004E-4</v>
      </c>
      <c r="V2777">
        <f t="shared" si="286"/>
        <v>2.9675999999999998E-2</v>
      </c>
      <c r="W2777">
        <f t="shared" si="287"/>
        <v>2.9545624518288266E-2</v>
      </c>
      <c r="X2777" s="2">
        <f t="shared" si="288"/>
        <v>1.4771952033092726E-2</v>
      </c>
      <c r="Y2777" s="2">
        <f t="shared" si="289"/>
        <v>1.4773672485195538E-2</v>
      </c>
      <c r="Z2777">
        <f t="shared" si="290"/>
        <v>-1.3037548171173155E-4</v>
      </c>
      <c r="AA2777">
        <f t="shared" si="285"/>
        <v>1.6997766231566049E-8</v>
      </c>
      <c r="AC2777">
        <f t="shared" si="292"/>
        <v>2.8677000000000008E-3</v>
      </c>
      <c r="AD2777">
        <f t="shared" si="293"/>
        <v>0.23472952531873517</v>
      </c>
      <c r="AE2777" s="2">
        <f t="shared" si="291"/>
        <v>809</v>
      </c>
    </row>
    <row r="2778" spans="17:31" x14ac:dyDescent="0.2">
      <c r="Q2778" s="2"/>
      <c r="S2778">
        <v>2.4000000000000001E-4</v>
      </c>
      <c r="T2778">
        <v>-1.53905E-2</v>
      </c>
      <c r="U2778" s="2">
        <f t="shared" si="294"/>
        <v>8.0999999999999996E-4</v>
      </c>
      <c r="V2778">
        <f t="shared" si="286"/>
        <v>2.9609499999999997E-2</v>
      </c>
      <c r="W2778">
        <f t="shared" si="287"/>
        <v>2.9545764564289562E-2</v>
      </c>
      <c r="X2778" s="2">
        <f t="shared" si="288"/>
        <v>1.4771983025129807E-2</v>
      </c>
      <c r="Y2778" s="2">
        <f t="shared" si="289"/>
        <v>1.4773781539159755E-2</v>
      </c>
      <c r="Z2778">
        <f t="shared" si="290"/>
        <v>-6.3735435710435273E-5</v>
      </c>
      <c r="AA2778">
        <f t="shared" si="285"/>
        <v>4.0622057651990282E-9</v>
      </c>
      <c r="AC2778">
        <f t="shared" si="292"/>
        <v>2.8012000000000002E-3</v>
      </c>
      <c r="AD2778">
        <f t="shared" si="293"/>
        <v>0.22928630830381172</v>
      </c>
      <c r="AE2778" s="2">
        <f t="shared" si="291"/>
        <v>810</v>
      </c>
    </row>
    <row r="2779" spans="17:31" x14ac:dyDescent="0.2">
      <c r="Q2779" s="2"/>
      <c r="S2779">
        <v>2.41E-4</v>
      </c>
      <c r="T2779">
        <v>-1.5496299999999999E-2</v>
      </c>
      <c r="U2779" s="2">
        <f t="shared" si="294"/>
        <v>8.1099999999999998E-4</v>
      </c>
      <c r="V2779">
        <f t="shared" si="286"/>
        <v>2.9503700000000001E-2</v>
      </c>
      <c r="W2779">
        <f t="shared" si="287"/>
        <v>2.9545912618340591E-2</v>
      </c>
      <c r="X2779" s="2">
        <f t="shared" si="288"/>
        <v>1.4772016654407654E-2</v>
      </c>
      <c r="Y2779" s="2">
        <f t="shared" si="289"/>
        <v>1.4773895963932937E-2</v>
      </c>
      <c r="Z2779">
        <f t="shared" si="290"/>
        <v>4.2212618340590341E-5</v>
      </c>
      <c r="AA2779">
        <f t="shared" si="285"/>
        <v>1.781905147168344E-9</v>
      </c>
      <c r="AC2779">
        <f t="shared" si="292"/>
        <v>2.695400000000004E-3</v>
      </c>
      <c r="AD2779">
        <f t="shared" si="293"/>
        <v>0.22062627281240002</v>
      </c>
      <c r="AE2779" s="2">
        <f t="shared" si="291"/>
        <v>811</v>
      </c>
    </row>
    <row r="2780" spans="17:31" x14ac:dyDescent="0.2">
      <c r="Q2780" s="2"/>
      <c r="S2780">
        <v>2.42E-4</v>
      </c>
      <c r="T2780">
        <v>-1.5715E-2</v>
      </c>
      <c r="U2780" s="2">
        <f t="shared" si="294"/>
        <v>8.12E-4</v>
      </c>
      <c r="V2780">
        <f t="shared" si="286"/>
        <v>2.9284999999999999E-2</v>
      </c>
      <c r="W2780">
        <f t="shared" si="287"/>
        <v>2.9546069132292477E-2</v>
      </c>
      <c r="X2780" s="2">
        <f t="shared" si="288"/>
        <v>1.4772053130181012E-2</v>
      </c>
      <c r="Y2780" s="2">
        <f t="shared" si="289"/>
        <v>1.4774016002111465E-2</v>
      </c>
      <c r="Z2780">
        <f t="shared" si="290"/>
        <v>2.6106913229247825E-4</v>
      </c>
      <c r="AA2780">
        <f t="shared" si="285"/>
        <v>6.8157091835947502E-8</v>
      </c>
      <c r="AC2780">
        <f t="shared" si="292"/>
        <v>2.4767000000000018E-3</v>
      </c>
      <c r="AD2780">
        <f t="shared" si="293"/>
        <v>0.20272504632873442</v>
      </c>
      <c r="AE2780" s="2">
        <f t="shared" si="291"/>
        <v>812</v>
      </c>
    </row>
    <row r="2781" spans="17:31" x14ac:dyDescent="0.2">
      <c r="Q2781" s="2"/>
      <c r="S2781">
        <v>2.43E-4</v>
      </c>
      <c r="T2781">
        <v>-1.5564E-2</v>
      </c>
      <c r="U2781" s="2">
        <f t="shared" si="294"/>
        <v>8.1299999999999992E-4</v>
      </c>
      <c r="V2781">
        <f t="shared" si="286"/>
        <v>2.9435999999999997E-2</v>
      </c>
      <c r="W2781">
        <f t="shared" si="287"/>
        <v>2.9546234583028245E-2</v>
      </c>
      <c r="X2781" s="2">
        <f t="shared" si="288"/>
        <v>1.4772092676943918E-2</v>
      </c>
      <c r="Y2781" s="2">
        <f t="shared" si="289"/>
        <v>1.4774141906084327E-2</v>
      </c>
      <c r="Z2781">
        <f t="shared" si="290"/>
        <v>1.1023458302824793E-4</v>
      </c>
      <c r="AA2781">
        <f t="shared" si="285"/>
        <v>1.2151663295411686E-8</v>
      </c>
      <c r="AC2781">
        <f t="shared" si="292"/>
        <v>2.6277000000000002E-3</v>
      </c>
      <c r="AD2781">
        <f t="shared" si="293"/>
        <v>0.21508483233254536</v>
      </c>
      <c r="AE2781" s="2">
        <f t="shared" si="291"/>
        <v>812.99999999999989</v>
      </c>
    </row>
    <row r="2782" spans="17:31" x14ac:dyDescent="0.2">
      <c r="Q2782" s="2"/>
      <c r="S2782">
        <v>2.4399999999999999E-4</v>
      </c>
      <c r="T2782">
        <v>-1.55002E-2</v>
      </c>
      <c r="U2782" s="2">
        <f t="shared" si="294"/>
        <v>8.1399999999999994E-4</v>
      </c>
      <c r="V2782">
        <f t="shared" si="286"/>
        <v>2.94998E-2</v>
      </c>
      <c r="W2782">
        <f t="shared" si="287"/>
        <v>2.9546409473792119E-2</v>
      </c>
      <c r="X2782" s="2">
        <f t="shared" si="288"/>
        <v>1.4772135535422564E-2</v>
      </c>
      <c r="Y2782" s="2">
        <f t="shared" si="289"/>
        <v>1.4774273938369557E-2</v>
      </c>
      <c r="Z2782">
        <f t="shared" si="290"/>
        <v>4.660947379211966E-5</v>
      </c>
      <c r="AA2782">
        <f t="shared" si="285"/>
        <v>2.1724430471782894E-9</v>
      </c>
      <c r="AC2782">
        <f t="shared" si="292"/>
        <v>2.6915000000000029E-3</v>
      </c>
      <c r="AD2782">
        <f t="shared" si="293"/>
        <v>0.22030704655137434</v>
      </c>
      <c r="AE2782" s="2">
        <f t="shared" si="291"/>
        <v>814</v>
      </c>
    </row>
    <row r="2783" spans="17:31" x14ac:dyDescent="0.2">
      <c r="Q2783" s="2"/>
      <c r="S2783">
        <v>2.4499999999999999E-4</v>
      </c>
      <c r="T2783">
        <v>-1.5227900000000001E-2</v>
      </c>
      <c r="U2783" s="2">
        <f t="shared" si="294"/>
        <v>8.1499999999999997E-4</v>
      </c>
      <c r="V2783">
        <f t="shared" si="286"/>
        <v>2.9772099999999996E-2</v>
      </c>
      <c r="W2783">
        <f t="shared" si="287"/>
        <v>2.9546594335582703E-2</v>
      </c>
      <c r="X2783" s="2">
        <f t="shared" si="288"/>
        <v>1.4772181963623326E-2</v>
      </c>
      <c r="Y2783" s="2">
        <f t="shared" si="289"/>
        <v>1.4774412371959375E-2</v>
      </c>
      <c r="Z2783">
        <f t="shared" si="290"/>
        <v>-2.2550566441729286E-4</v>
      </c>
      <c r="AA2783">
        <f t="shared" si="285"/>
        <v>5.0852804684284701E-8</v>
      </c>
      <c r="AC2783">
        <f t="shared" si="292"/>
        <v>2.9637999999999991E-3</v>
      </c>
      <c r="AD2783">
        <f t="shared" si="293"/>
        <v>0.2425955878019552</v>
      </c>
      <c r="AE2783" s="2">
        <f t="shared" si="291"/>
        <v>815</v>
      </c>
    </row>
    <row r="2784" spans="17:31" x14ac:dyDescent="0.2">
      <c r="Q2784" s="2"/>
      <c r="S2784">
        <v>2.4600000000000002E-4</v>
      </c>
      <c r="T2784">
        <v>-1.5561500000000001E-2</v>
      </c>
      <c r="U2784" s="2">
        <f t="shared" si="294"/>
        <v>8.1599999999999999E-4</v>
      </c>
      <c r="V2784">
        <f t="shared" si="286"/>
        <v>2.9438499999999999E-2</v>
      </c>
      <c r="W2784">
        <f t="shared" si="287"/>
        <v>2.9546789728612383E-2</v>
      </c>
      <c r="X2784" s="2">
        <f t="shared" si="288"/>
        <v>1.4772232237938231E-2</v>
      </c>
      <c r="Y2784" s="2">
        <f t="shared" si="289"/>
        <v>1.4774557490674151E-2</v>
      </c>
      <c r="Z2784">
        <f t="shared" si="290"/>
        <v>1.0828972861238323E-4</v>
      </c>
      <c r="AA2784">
        <f t="shared" si="285"/>
        <v>1.1726665322943612E-8</v>
      </c>
      <c r="AC2784">
        <f t="shared" si="292"/>
        <v>2.6302000000000027E-3</v>
      </c>
      <c r="AD2784">
        <f t="shared" si="293"/>
        <v>0.21528946455115169</v>
      </c>
      <c r="AE2784" s="2">
        <f t="shared" si="291"/>
        <v>816</v>
      </c>
    </row>
    <row r="2785" spans="17:31" x14ac:dyDescent="0.2">
      <c r="Q2785" s="2"/>
      <c r="S2785">
        <v>2.4699999999999999E-4</v>
      </c>
      <c r="T2785">
        <v>-1.6338200000000001E-2</v>
      </c>
      <c r="U2785" s="2">
        <f t="shared" si="294"/>
        <v>8.1700000000000002E-4</v>
      </c>
      <c r="V2785">
        <f t="shared" si="286"/>
        <v>2.8661799999999998E-2</v>
      </c>
      <c r="W2785">
        <f t="shared" si="287"/>
        <v>2.9546996243835548E-2</v>
      </c>
      <c r="X2785" s="2">
        <f t="shared" si="288"/>
        <v>1.4772286654310279E-2</v>
      </c>
      <c r="Y2785" s="2">
        <f t="shared" si="289"/>
        <v>1.4774709589525269E-2</v>
      </c>
      <c r="Z2785">
        <f t="shared" si="290"/>
        <v>8.8519624383555026E-4</v>
      </c>
      <c r="AA2785">
        <f t="shared" si="285"/>
        <v>7.8357239010056696E-7</v>
      </c>
      <c r="AC2785">
        <f t="shared" si="292"/>
        <v>1.853500000000001E-3</v>
      </c>
      <c r="AD2785">
        <f t="shared" si="293"/>
        <v>0.15171432687459488</v>
      </c>
      <c r="AE2785" s="2">
        <f t="shared" si="291"/>
        <v>817</v>
      </c>
    </row>
    <row r="2786" spans="17:31" x14ac:dyDescent="0.2">
      <c r="Q2786" s="2"/>
      <c r="S2786">
        <v>2.4800000000000001E-4</v>
      </c>
      <c r="T2786">
        <v>-1.7053700000000001E-2</v>
      </c>
      <c r="U2786" s="2">
        <f t="shared" si="294"/>
        <v>8.1799999999999993E-4</v>
      </c>
      <c r="V2786">
        <f t="shared" si="286"/>
        <v>2.7946299999999997E-2</v>
      </c>
      <c r="W2786">
        <f t="shared" si="287"/>
        <v>2.9547214504547933E-2</v>
      </c>
      <c r="X2786" s="2">
        <f t="shared" si="288"/>
        <v>1.477234552946096E-2</v>
      </c>
      <c r="Y2786" s="2">
        <f t="shared" si="289"/>
        <v>1.4774868975086973E-2</v>
      </c>
      <c r="Z2786">
        <f t="shared" si="290"/>
        <v>1.6009145045479366E-3</v>
      </c>
      <c r="AA2786">
        <f t="shared" si="285"/>
        <v>2.5629272508719654E-6</v>
      </c>
      <c r="AC2786">
        <f t="shared" si="292"/>
        <v>1.1380000000000001E-3</v>
      </c>
      <c r="AD2786">
        <f t="shared" si="293"/>
        <v>9.3148585909516537E-2</v>
      </c>
      <c r="AE2786" s="2">
        <f t="shared" si="291"/>
        <v>817.99999999999989</v>
      </c>
    </row>
    <row r="2787" spans="17:31" x14ac:dyDescent="0.2">
      <c r="Q2787" s="2"/>
      <c r="S2787">
        <v>2.4899999999999998E-4</v>
      </c>
      <c r="T2787">
        <v>-1.7338800000000001E-2</v>
      </c>
      <c r="U2787" s="2">
        <f t="shared" si="294"/>
        <v>8.1899999999999996E-4</v>
      </c>
      <c r="V2787">
        <f t="shared" si="286"/>
        <v>2.7661199999999997E-2</v>
      </c>
      <c r="W2787">
        <f t="shared" si="287"/>
        <v>2.954744516805969E-2</v>
      </c>
      <c r="X2787" s="2">
        <f t="shared" si="288"/>
        <v>1.4772409202182439E-2</v>
      </c>
      <c r="Y2787" s="2">
        <f t="shared" si="289"/>
        <v>1.477503596587725E-2</v>
      </c>
      <c r="Z2787">
        <f t="shared" si="290"/>
        <v>1.8862451680596928E-3</v>
      </c>
      <c r="AA2787">
        <f t="shared" si="285"/>
        <v>3.5579208340285389E-6</v>
      </c>
      <c r="AC2787">
        <f t="shared" si="292"/>
        <v>8.5290000000000019E-4</v>
      </c>
      <c r="AD2787">
        <f t="shared" si="293"/>
        <v>6.9812327699671939E-2</v>
      </c>
      <c r="AE2787" s="2">
        <f t="shared" si="291"/>
        <v>819</v>
      </c>
    </row>
    <row r="2788" spans="17:31" x14ac:dyDescent="0.2">
      <c r="Q2788" s="2"/>
      <c r="S2788">
        <v>2.5000000000000001E-4</v>
      </c>
      <c r="T2788">
        <v>-1.7444600000000001E-2</v>
      </c>
      <c r="U2788" s="2">
        <f t="shared" si="294"/>
        <v>8.1999999999999998E-4</v>
      </c>
      <c r="V2788">
        <f t="shared" si="286"/>
        <v>2.7555399999999997E-2</v>
      </c>
      <c r="W2788">
        <f t="shared" si="287"/>
        <v>2.9547688927444679E-2</v>
      </c>
      <c r="X2788" s="2">
        <f t="shared" si="288"/>
        <v>1.4772478034696822E-2</v>
      </c>
      <c r="Y2788" s="2">
        <f t="shared" si="289"/>
        <v>1.4775210892747855E-2</v>
      </c>
      <c r="Z2788">
        <f t="shared" si="290"/>
        <v>1.9922889274446819E-3</v>
      </c>
      <c r="AA2788">
        <f t="shared" si="285"/>
        <v>3.9692151704186806E-6</v>
      </c>
      <c r="AC2788">
        <f t="shared" si="292"/>
        <v>7.4710000000000054E-4</v>
      </c>
      <c r="AD2788">
        <f t="shared" si="293"/>
        <v>6.1152292208259976E-2</v>
      </c>
      <c r="AE2788" s="2">
        <f t="shared" si="291"/>
        <v>820</v>
      </c>
    </row>
    <row r="2789" spans="17:31" x14ac:dyDescent="0.2">
      <c r="Q2789" s="2"/>
      <c r="S2789">
        <v>2.5099999999999998E-4</v>
      </c>
      <c r="T2789">
        <v>-1.7286599999999999E-2</v>
      </c>
      <c r="U2789" s="2">
        <f t="shared" si="294"/>
        <v>8.209999999999999E-4</v>
      </c>
      <c r="V2789">
        <f t="shared" si="286"/>
        <v>2.7713399999999999E-2</v>
      </c>
      <c r="W2789">
        <f t="shared" si="287"/>
        <v>2.9547946513368492E-2</v>
      </c>
      <c r="X2789" s="2">
        <f t="shared" si="288"/>
        <v>1.4772552414085002E-2</v>
      </c>
      <c r="Y2789" s="2">
        <f t="shared" si="289"/>
        <v>1.477539409928349E-2</v>
      </c>
      <c r="Z2789">
        <f t="shared" si="290"/>
        <v>1.8345465133684929E-3</v>
      </c>
      <c r="AA2789">
        <f t="shared" ref="AA2789:AA2852" si="295">Z2789^2</f>
        <v>3.365560909712494E-6</v>
      </c>
      <c r="AC2789">
        <f t="shared" si="292"/>
        <v>9.0510000000000243E-4</v>
      </c>
      <c r="AD2789">
        <f t="shared" si="293"/>
        <v>7.4085048424168395E-2</v>
      </c>
      <c r="AE2789" s="2">
        <f t="shared" si="291"/>
        <v>820.99999999999989</v>
      </c>
    </row>
    <row r="2790" spans="17:31" x14ac:dyDescent="0.2">
      <c r="Q2790" s="2"/>
      <c r="S2790">
        <v>2.52E-4</v>
      </c>
      <c r="T2790">
        <v>-1.7022099999999998E-2</v>
      </c>
      <c r="U2790" s="2">
        <f t="shared" si="294"/>
        <v>8.2200000000000003E-4</v>
      </c>
      <c r="V2790">
        <f t="shared" ref="V2790:V2853" si="296">T2790+$V$35</f>
        <v>2.79779E-2</v>
      </c>
      <c r="W2790">
        <f t="shared" ref="W2790:W2853" si="297">X2790+Y2790</f>
        <v>2.9548218695997788E-2</v>
      </c>
      <c r="X2790" s="2">
        <f t="shared" ref="X2790:X2853" si="298">$T$6*EXP(-4*LN(2)*((U2790-$T$8)^2)/($T$7^2))+$T$9</f>
        <v>1.4772632753787566E-2</v>
      </c>
      <c r="Y2790" s="2">
        <f t="shared" ref="Y2790:Y2853" si="299">$U$6*EXP(-4*LN(2)*((U2790-$U$8)^2)/($U$7^2))+$U$9</f>
        <v>1.477558594221022E-2</v>
      </c>
      <c r="Z2790">
        <f t="shared" ref="Z2790:Z2853" si="300">W2790-V2790</f>
        <v>1.5703186959977883E-3</v>
      </c>
      <c r="AA2790">
        <f t="shared" si="295"/>
        <v>2.465900807000194E-6</v>
      </c>
      <c r="AC2790">
        <f t="shared" si="292"/>
        <v>1.1696000000000033E-3</v>
      </c>
      <c r="AD2790">
        <f t="shared" si="293"/>
        <v>9.5735137152698449E-2</v>
      </c>
      <c r="AE2790" s="2">
        <f t="shared" si="291"/>
        <v>822</v>
      </c>
    </row>
    <row r="2791" spans="17:31" x14ac:dyDescent="0.2">
      <c r="Q2791" s="2"/>
      <c r="S2791">
        <v>2.5300000000000002E-4</v>
      </c>
      <c r="T2791">
        <v>-1.7034299999999999E-2</v>
      </c>
      <c r="U2791" s="2">
        <f t="shared" si="294"/>
        <v>8.2299999999999995E-4</v>
      </c>
      <c r="V2791">
        <f t="shared" si="296"/>
        <v>2.79657E-2</v>
      </c>
      <c r="W2791">
        <f t="shared" si="297"/>
        <v>2.95485062869934E-2</v>
      </c>
      <c r="X2791" s="2">
        <f t="shared" si="298"/>
        <v>1.4772719495180253E-2</v>
      </c>
      <c r="Y2791" s="2">
        <f t="shared" si="299"/>
        <v>1.4775786791813147E-2</v>
      </c>
      <c r="Z2791">
        <f t="shared" si="300"/>
        <v>1.5828062869934004E-3</v>
      </c>
      <c r="AA2791">
        <f t="shared" si="295"/>
        <v>2.5052757421458344E-6</v>
      </c>
      <c r="AC2791">
        <f t="shared" si="292"/>
        <v>1.1574000000000029E-3</v>
      </c>
      <c r="AD2791">
        <f t="shared" si="293"/>
        <v>9.4736531925900438E-2</v>
      </c>
      <c r="AE2791" s="2">
        <f t="shared" si="291"/>
        <v>823</v>
      </c>
    </row>
    <row r="2792" spans="17:31" x14ac:dyDescent="0.2">
      <c r="Q2792" s="2"/>
      <c r="S2792">
        <v>2.5399999999999999E-4</v>
      </c>
      <c r="T2792">
        <v>-1.6892999999999998E-2</v>
      </c>
      <c r="U2792" s="2">
        <f t="shared" si="294"/>
        <v>8.2399999999999997E-4</v>
      </c>
      <c r="V2792">
        <f t="shared" si="296"/>
        <v>2.8107E-2</v>
      </c>
      <c r="W2792">
        <f t="shared" si="297"/>
        <v>2.9548810141589825E-2</v>
      </c>
      <c r="X2792" s="2">
        <f t="shared" si="298"/>
        <v>1.4772813109226447E-2</v>
      </c>
      <c r="Y2792" s="2">
        <f t="shared" si="299"/>
        <v>1.4775997032363377E-2</v>
      </c>
      <c r="Z2792">
        <f t="shared" si="300"/>
        <v>1.4418101415898249E-3</v>
      </c>
      <c r="AA2792">
        <f t="shared" si="295"/>
        <v>2.0788164843912708E-6</v>
      </c>
      <c r="AC2792">
        <f t="shared" si="292"/>
        <v>1.2987000000000033E-3</v>
      </c>
      <c r="AD2792">
        <f t="shared" si="293"/>
        <v>0.1063023449215197</v>
      </c>
      <c r="AE2792" s="2">
        <f t="shared" si="291"/>
        <v>824</v>
      </c>
    </row>
    <row r="2793" spans="17:31" x14ac:dyDescent="0.2">
      <c r="Q2793" s="2"/>
      <c r="S2793">
        <v>2.5500000000000002E-4</v>
      </c>
      <c r="T2793">
        <v>-1.6651099999999999E-2</v>
      </c>
      <c r="U2793" s="2">
        <f t="shared" si="294"/>
        <v>8.25E-4</v>
      </c>
      <c r="V2793">
        <f t="shared" si="296"/>
        <v>2.83489E-2</v>
      </c>
      <c r="W2793">
        <f t="shared" si="297"/>
        <v>2.9549131160763534E-2</v>
      </c>
      <c r="X2793" s="2">
        <f t="shared" si="298"/>
        <v>1.4772914098209217E-2</v>
      </c>
      <c r="Y2793" s="2">
        <f t="shared" si="299"/>
        <v>1.4776217062554319E-2</v>
      </c>
      <c r="Z2793">
        <f t="shared" si="300"/>
        <v>1.2002311607635339E-3</v>
      </c>
      <c r="AA2793">
        <f t="shared" si="295"/>
        <v>1.4405548392677801E-6</v>
      </c>
      <c r="AC2793">
        <f t="shared" si="292"/>
        <v>1.5406000000000031E-3</v>
      </c>
      <c r="AD2793">
        <f t="shared" si="293"/>
        <v>0.12610255839385012</v>
      </c>
      <c r="AE2793" s="2">
        <f t="shared" si="291"/>
        <v>825</v>
      </c>
    </row>
    <row r="2794" spans="17:31" x14ac:dyDescent="0.2">
      <c r="Q2794" s="2"/>
      <c r="S2794">
        <v>2.5599999999999999E-4</v>
      </c>
      <c r="T2794">
        <v>-1.6895E-2</v>
      </c>
      <c r="U2794" s="2">
        <f t="shared" si="294"/>
        <v>8.2599999999999991E-4</v>
      </c>
      <c r="V2794">
        <f t="shared" si="296"/>
        <v>2.8104999999999998E-2</v>
      </c>
      <c r="W2794">
        <f t="shared" si="297"/>
        <v>2.9549470293492624E-2</v>
      </c>
      <c r="X2794" s="2">
        <f t="shared" si="298"/>
        <v>1.4773022997545337E-2</v>
      </c>
      <c r="Y2794" s="2">
        <f t="shared" si="299"/>
        <v>1.4776447295947287E-2</v>
      </c>
      <c r="Z2794">
        <f t="shared" si="300"/>
        <v>1.4444702934926258E-3</v>
      </c>
      <c r="AA2794">
        <f t="shared" si="295"/>
        <v>2.0864944287826724E-6</v>
      </c>
      <c r="AC2794">
        <f t="shared" si="292"/>
        <v>1.2967000000000013E-3</v>
      </c>
      <c r="AD2794">
        <f t="shared" si="293"/>
        <v>0.10613863914663463</v>
      </c>
      <c r="AE2794" s="2">
        <f t="shared" si="291"/>
        <v>825.99999999999989</v>
      </c>
    </row>
    <row r="2795" spans="17:31" x14ac:dyDescent="0.2">
      <c r="Q2795" s="2"/>
      <c r="S2795">
        <v>2.5700000000000001E-4</v>
      </c>
      <c r="T2795">
        <v>-1.6662699999999999E-2</v>
      </c>
      <c r="U2795" s="2">
        <f t="shared" si="294"/>
        <v>8.2700000000000004E-4</v>
      </c>
      <c r="V2795">
        <f t="shared" si="296"/>
        <v>2.8337299999999999E-2</v>
      </c>
      <c r="W2795">
        <f t="shared" si="297"/>
        <v>2.9549828539110201E-2</v>
      </c>
      <c r="X2795" s="2">
        <f t="shared" si="298"/>
        <v>1.4773140377683751E-2</v>
      </c>
      <c r="Y2795" s="2">
        <f t="shared" si="299"/>
        <v>1.4776688161426452E-2</v>
      </c>
      <c r="Z2795">
        <f t="shared" si="300"/>
        <v>1.2125285391102018E-3</v>
      </c>
      <c r="AA2795">
        <f t="shared" si="295"/>
        <v>1.4702254581567203E-6</v>
      </c>
      <c r="AC2795">
        <f t="shared" si="292"/>
        <v>1.5290000000000026E-3</v>
      </c>
      <c r="AD2795">
        <f t="shared" si="293"/>
        <v>0.12515306489951758</v>
      </c>
      <c r="AE2795" s="2">
        <f t="shared" si="291"/>
        <v>827</v>
      </c>
    </row>
    <row r="2796" spans="17:31" x14ac:dyDescent="0.2">
      <c r="Q2796" s="2"/>
      <c r="S2796">
        <v>2.5799999999999998E-4</v>
      </c>
      <c r="T2796">
        <v>-1.6358899999999999E-2</v>
      </c>
      <c r="U2796" s="2">
        <f t="shared" si="294"/>
        <v>8.2799999999999996E-4</v>
      </c>
      <c r="V2796">
        <f t="shared" si="296"/>
        <v>2.8641099999999999E-2</v>
      </c>
      <c r="W2796">
        <f t="shared" si="297"/>
        <v>2.9550206949753965E-2</v>
      </c>
      <c r="X2796" s="2">
        <f t="shared" si="298"/>
        <v>1.4773266846090871E-2</v>
      </c>
      <c r="Y2796" s="2">
        <f t="shared" si="299"/>
        <v>1.4776940103663094E-2</v>
      </c>
      <c r="Z2796">
        <f t="shared" si="300"/>
        <v>9.0910694975396625E-4</v>
      </c>
      <c r="AA2796">
        <f t="shared" si="295"/>
        <v>8.2647544609096056E-7</v>
      </c>
      <c r="AC2796">
        <f t="shared" si="292"/>
        <v>1.8328000000000025E-3</v>
      </c>
      <c r="AD2796">
        <f t="shared" si="293"/>
        <v>0.15001997210453613</v>
      </c>
      <c r="AE2796" s="2">
        <f t="shared" si="291"/>
        <v>828</v>
      </c>
    </row>
    <row r="2797" spans="17:31" x14ac:dyDescent="0.2">
      <c r="Q2797" s="2"/>
      <c r="S2797">
        <v>2.5900000000000001E-4</v>
      </c>
      <c r="T2797">
        <v>-1.55421E-2</v>
      </c>
      <c r="U2797" s="2">
        <f t="shared" si="294"/>
        <v>8.2899999999999998E-4</v>
      </c>
      <c r="V2797">
        <f t="shared" si="296"/>
        <v>2.9457899999999999E-2</v>
      </c>
      <c r="W2797">
        <f t="shared" si="297"/>
        <v>2.9550606632914214E-2</v>
      </c>
      <c r="X2797" s="2">
        <f t="shared" si="298"/>
        <v>1.4773403049325059E-2</v>
      </c>
      <c r="Y2797" s="2">
        <f t="shared" si="299"/>
        <v>1.4777203583589155E-2</v>
      </c>
      <c r="Z2797">
        <f t="shared" si="300"/>
        <v>9.270663291421552E-5</v>
      </c>
      <c r="AA2797">
        <f t="shared" si="295"/>
        <v>8.5945197862911086E-9</v>
      </c>
      <c r="AC2797">
        <f t="shared" si="292"/>
        <v>2.649600000000002E-3</v>
      </c>
      <c r="AD2797">
        <f t="shared" si="293"/>
        <v>0.21687741056753532</v>
      </c>
      <c r="AE2797" s="2">
        <f t="shared" si="291"/>
        <v>829</v>
      </c>
    </row>
    <row r="2798" spans="17:31" x14ac:dyDescent="0.2">
      <c r="Q2798" s="2"/>
      <c r="S2798">
        <v>2.5999999999999998E-4</v>
      </c>
      <c r="T2798">
        <v>-1.46312E-2</v>
      </c>
      <c r="U2798" s="2">
        <f t="shared" si="294"/>
        <v>8.3000000000000001E-4</v>
      </c>
      <c r="V2798">
        <f t="shared" si="296"/>
        <v>3.0368799999999998E-2</v>
      </c>
      <c r="W2798">
        <f t="shared" si="297"/>
        <v>2.9551028754082637E-2</v>
      </c>
      <c r="X2798" s="2">
        <f t="shared" si="298"/>
        <v>1.4773549675202601E-2</v>
      </c>
      <c r="Y2798" s="2">
        <f t="shared" si="299"/>
        <v>1.4777479078880034E-2</v>
      </c>
      <c r="Z2798">
        <f t="shared" si="300"/>
        <v>-8.1777124591736125E-4</v>
      </c>
      <c r="AA2798">
        <f t="shared" si="295"/>
        <v>6.6874981064923329E-7</v>
      </c>
      <c r="AC2798">
        <f t="shared" si="292"/>
        <v>3.5605000000000012E-3</v>
      </c>
      <c r="AD2798">
        <f t="shared" si="293"/>
        <v>0.29143720573886972</v>
      </c>
      <c r="AE2798" s="2">
        <f t="shared" si="291"/>
        <v>830</v>
      </c>
    </row>
    <row r="2799" spans="17:31" x14ac:dyDescent="0.2">
      <c r="Q2799" s="2"/>
      <c r="S2799">
        <v>2.61E-4</v>
      </c>
      <c r="T2799">
        <v>-1.4467900000000001E-2</v>
      </c>
      <c r="U2799" s="2">
        <f t="shared" si="294"/>
        <v>8.3099999999999992E-4</v>
      </c>
      <c r="V2799">
        <f t="shared" si="296"/>
        <v>3.05321E-2</v>
      </c>
      <c r="W2799">
        <f t="shared" si="297"/>
        <v>2.9551474539503977E-2</v>
      </c>
      <c r="X2799" s="2">
        <f t="shared" si="298"/>
        <v>1.4773707455057369E-2</v>
      </c>
      <c r="Y2799" s="2">
        <f t="shared" si="299"/>
        <v>1.477776708444661E-2</v>
      </c>
      <c r="Z2799">
        <f t="shared" si="300"/>
        <v>-9.8062546049602212E-4</v>
      </c>
      <c r="AA2799">
        <f t="shared" si="295"/>
        <v>9.6162629377303553E-7</v>
      </c>
      <c r="AC2799">
        <f t="shared" si="292"/>
        <v>3.7238000000000028E-3</v>
      </c>
      <c r="AD2799">
        <f t="shared" si="293"/>
        <v>0.30480378225822313</v>
      </c>
      <c r="AE2799" s="2">
        <f t="shared" si="291"/>
        <v>830.99999999999989</v>
      </c>
    </row>
    <row r="2800" spans="17:31" x14ac:dyDescent="0.2">
      <c r="Q2800" s="2"/>
      <c r="S2800">
        <v>2.6200000000000003E-4</v>
      </c>
      <c r="T2800">
        <v>-1.4800799999999999E-2</v>
      </c>
      <c r="U2800" s="2">
        <f t="shared" si="294"/>
        <v>8.3200000000000006E-4</v>
      </c>
      <c r="V2800">
        <f t="shared" si="296"/>
        <v>3.0199199999999999E-2</v>
      </c>
      <c r="W2800">
        <f t="shared" si="297"/>
        <v>2.9551945279032703E-2</v>
      </c>
      <c r="X2800" s="2">
        <f t="shared" si="298"/>
        <v>1.477387716609632E-2</v>
      </c>
      <c r="Y2800" s="2">
        <f t="shared" si="299"/>
        <v>1.4778068112936383E-2</v>
      </c>
      <c r="Z2800">
        <f t="shared" si="300"/>
        <v>-6.4725472096729617E-4</v>
      </c>
      <c r="AA2800">
        <f t="shared" si="295"/>
        <v>4.1893867381445243E-7</v>
      </c>
      <c r="AC2800">
        <f t="shared" si="292"/>
        <v>3.3909000000000022E-3</v>
      </c>
      <c r="AD2800">
        <f t="shared" si="293"/>
        <v>0.27755495602862901</v>
      </c>
      <c r="AE2800" s="2">
        <f t="shared" si="291"/>
        <v>832.00000000000011</v>
      </c>
    </row>
    <row r="2801" spans="17:31" x14ac:dyDescent="0.2">
      <c r="Q2801" s="2"/>
      <c r="S2801">
        <v>2.63E-4</v>
      </c>
      <c r="T2801">
        <v>-1.4949199999999999E-2</v>
      </c>
      <c r="U2801" s="2">
        <f t="shared" si="294"/>
        <v>8.3299999999999997E-4</v>
      </c>
      <c r="V2801">
        <f t="shared" si="296"/>
        <v>3.0050799999999999E-2</v>
      </c>
      <c r="W2801">
        <f t="shared" si="297"/>
        <v>2.9552442329096554E-2</v>
      </c>
      <c r="X2801" s="2">
        <f t="shared" si="298"/>
        <v>1.4774059633852862E-2</v>
      </c>
      <c r="Y2801" s="2">
        <f t="shared" si="299"/>
        <v>1.4778382695243694E-2</v>
      </c>
      <c r="Z2801">
        <f t="shared" si="300"/>
        <v>-4.9835767090344527E-4</v>
      </c>
      <c r="AA2801">
        <f t="shared" si="295"/>
        <v>2.4836036814830667E-7</v>
      </c>
      <c r="AC2801">
        <f t="shared" si="292"/>
        <v>3.2425000000000023E-3</v>
      </c>
      <c r="AD2801">
        <f t="shared" si="293"/>
        <v>0.26540798753216832</v>
      </c>
      <c r="AE2801" s="2">
        <f t="shared" si="291"/>
        <v>833</v>
      </c>
    </row>
    <row r="2802" spans="17:31" x14ac:dyDescent="0.2">
      <c r="Q2802" s="2"/>
      <c r="S2802">
        <v>2.6400000000000002E-4</v>
      </c>
      <c r="T2802">
        <v>-1.4807300000000001E-2</v>
      </c>
      <c r="U2802" s="2">
        <f t="shared" si="294"/>
        <v>8.34E-4</v>
      </c>
      <c r="V2802">
        <f t="shared" si="296"/>
        <v>3.0192699999999996E-2</v>
      </c>
      <c r="W2802">
        <f t="shared" si="297"/>
        <v>2.9552967115768911E-2</v>
      </c>
      <c r="X2802" s="2">
        <f t="shared" si="298"/>
        <v>1.4774255734739995E-2</v>
      </c>
      <c r="Y2802" s="2">
        <f t="shared" si="299"/>
        <v>1.4778711381028917E-2</v>
      </c>
      <c r="Z2802">
        <f t="shared" si="300"/>
        <v>-6.3973288423108468E-4</v>
      </c>
      <c r="AA2802">
        <f t="shared" si="295"/>
        <v>4.092581631666224E-7</v>
      </c>
      <c r="AC2802">
        <f t="shared" si="292"/>
        <v>3.3843999999999992E-3</v>
      </c>
      <c r="AD2802">
        <f t="shared" si="293"/>
        <v>0.27702291226025277</v>
      </c>
      <c r="AE2802" s="2">
        <f t="shared" si="291"/>
        <v>834</v>
      </c>
    </row>
    <row r="2803" spans="17:31" x14ac:dyDescent="0.2">
      <c r="Q2803" s="2"/>
      <c r="S2803">
        <v>2.6499999999999999E-4</v>
      </c>
      <c r="T2803">
        <v>-1.5531100000000001E-2</v>
      </c>
      <c r="U2803" s="2">
        <f t="shared" si="294"/>
        <v>8.3500000000000002E-4</v>
      </c>
      <c r="V2803">
        <f t="shared" si="296"/>
        <v>2.9468899999999999E-2</v>
      </c>
      <c r="W2803">
        <f t="shared" si="297"/>
        <v>2.9553521137951531E-2</v>
      </c>
      <c r="X2803" s="2">
        <f t="shared" si="298"/>
        <v>1.477446639870502E-2</v>
      </c>
      <c r="Y2803" s="2">
        <f t="shared" si="299"/>
        <v>1.4779054739246511E-2</v>
      </c>
      <c r="Z2803">
        <f t="shared" si="300"/>
        <v>8.4621137951532144E-5</v>
      </c>
      <c r="AA2803">
        <f t="shared" si="295"/>
        <v>7.1607369882122338E-9</v>
      </c>
      <c r="AC2803">
        <f t="shared" si="292"/>
        <v>2.6606000000000025E-3</v>
      </c>
      <c r="AD2803">
        <f t="shared" si="293"/>
        <v>0.21777779232940239</v>
      </c>
      <c r="AE2803" s="2">
        <f t="shared" ref="AE2803:AE2866" si="301">U2803*1000000</f>
        <v>835</v>
      </c>
    </row>
    <row r="2804" spans="17:31" x14ac:dyDescent="0.2">
      <c r="Q2804" s="2"/>
      <c r="S2804">
        <v>2.6600000000000001E-4</v>
      </c>
      <c r="T2804">
        <v>-1.6071800000000001E-2</v>
      </c>
      <c r="U2804" s="2">
        <f t="shared" si="294"/>
        <v>8.3599999999999994E-4</v>
      </c>
      <c r="V2804">
        <f t="shared" si="296"/>
        <v>2.8928199999999998E-2</v>
      </c>
      <c r="W2804">
        <f t="shared" si="297"/>
        <v>2.9554105970669264E-2</v>
      </c>
      <c r="X2804" s="2">
        <f t="shared" si="298"/>
        <v>1.4774692611987458E-2</v>
      </c>
      <c r="Y2804" s="2">
        <f t="shared" si="299"/>
        <v>1.4779413358681805E-2</v>
      </c>
      <c r="Z2804">
        <f t="shared" si="300"/>
        <v>6.259059706692667E-4</v>
      </c>
      <c r="AA2804">
        <f t="shared" si="295"/>
        <v>3.9175828411943697E-7</v>
      </c>
      <c r="AC2804">
        <f t="shared" ref="AC2804:AC2867" si="302">(V2804-MIN($V$2739:$V$3714))</f>
        <v>2.119900000000001E-3</v>
      </c>
      <c r="AD2804">
        <f t="shared" ref="AD2804:AD2867" si="303">AC2804/MAX($AC$2739:$AC$3714)</f>
        <v>0.17351993608926553</v>
      </c>
      <c r="AE2804" s="2">
        <f t="shared" si="301"/>
        <v>835.99999999999989</v>
      </c>
    </row>
    <row r="2805" spans="17:31" x14ac:dyDescent="0.2">
      <c r="Q2805" s="2"/>
      <c r="S2805">
        <v>2.6699999999999998E-4</v>
      </c>
      <c r="T2805">
        <v>-1.6324000000000002E-2</v>
      </c>
      <c r="U2805" s="2">
        <f t="shared" si="294"/>
        <v>8.3699999999999996E-4</v>
      </c>
      <c r="V2805">
        <f t="shared" si="296"/>
        <v>2.8675999999999997E-2</v>
      </c>
      <c r="W2805">
        <f t="shared" si="297"/>
        <v>2.9554723268478036E-2</v>
      </c>
      <c r="X2805" s="2">
        <f t="shared" si="298"/>
        <v>1.4774935419981632E-2</v>
      </c>
      <c r="Y2805" s="2">
        <f t="shared" si="299"/>
        <v>1.4779787848496402E-2</v>
      </c>
      <c r="Z2805">
        <f t="shared" si="300"/>
        <v>8.787232684780398E-4</v>
      </c>
      <c r="AA2805">
        <f t="shared" si="295"/>
        <v>7.7215458256472924E-7</v>
      </c>
      <c r="AC2805">
        <f t="shared" si="302"/>
        <v>1.8676999999999999E-3</v>
      </c>
      <c r="AD2805">
        <f t="shared" si="303"/>
        <v>0.1528766378762777</v>
      </c>
      <c r="AE2805" s="2">
        <f t="shared" si="301"/>
        <v>837</v>
      </c>
    </row>
    <row r="2806" spans="17:31" x14ac:dyDescent="0.2">
      <c r="Q2806" s="2"/>
      <c r="S2806">
        <v>2.6800000000000001E-4</v>
      </c>
      <c r="T2806">
        <v>-1.6080199999999999E-2</v>
      </c>
      <c r="U2806" s="2">
        <f t="shared" si="294"/>
        <v>8.3799999999999999E-4</v>
      </c>
      <c r="V2806">
        <f t="shared" si="296"/>
        <v>2.8919799999999999E-2</v>
      </c>
      <c r="W2806">
        <f t="shared" si="297"/>
        <v>2.9555374768987227E-2</v>
      </c>
      <c r="X2806" s="2">
        <f t="shared" si="298"/>
        <v>1.4775195930205227E-2</v>
      </c>
      <c r="Y2806" s="2">
        <f t="shared" si="299"/>
        <v>1.4780178838782E-2</v>
      </c>
      <c r="Z2806">
        <f t="shared" si="300"/>
        <v>6.3557476898722792E-4</v>
      </c>
      <c r="AA2806">
        <f t="shared" si="295"/>
        <v>4.0395528697316814E-7</v>
      </c>
      <c r="AC2806">
        <f t="shared" si="302"/>
        <v>2.1115000000000023E-3</v>
      </c>
      <c r="AD2806">
        <f t="shared" si="303"/>
        <v>0.172832371834749</v>
      </c>
      <c r="AE2806" s="2">
        <f t="shared" si="301"/>
        <v>838</v>
      </c>
    </row>
    <row r="2807" spans="17:31" x14ac:dyDescent="0.2">
      <c r="Q2807" s="2"/>
      <c r="S2807">
        <v>2.6899999999999998E-4</v>
      </c>
      <c r="T2807">
        <v>-1.59737E-2</v>
      </c>
      <c r="U2807" s="2">
        <f t="shared" si="294"/>
        <v>8.389999999999999E-4</v>
      </c>
      <c r="V2807">
        <f t="shared" si="296"/>
        <v>2.9026299999999998E-2</v>
      </c>
      <c r="W2807">
        <f t="shared" si="297"/>
        <v>2.9556062296497404E-2</v>
      </c>
      <c r="X2807" s="2">
        <f t="shared" si="298"/>
        <v>1.477547531537491E-2</v>
      </c>
      <c r="Y2807" s="2">
        <f t="shared" si="299"/>
        <v>1.4780586981122492E-2</v>
      </c>
      <c r="Z2807">
        <f t="shared" si="300"/>
        <v>5.2976229649740608E-4</v>
      </c>
      <c r="AA2807">
        <f t="shared" si="295"/>
        <v>2.8064809079020558E-7</v>
      </c>
      <c r="AC2807">
        <f t="shared" si="302"/>
        <v>2.2180000000000012E-3</v>
      </c>
      <c r="AD2807">
        <f t="shared" si="303"/>
        <v>0.18154970434737064</v>
      </c>
      <c r="AE2807" s="2">
        <f t="shared" si="301"/>
        <v>838.99999999999989</v>
      </c>
    </row>
    <row r="2808" spans="17:31" x14ac:dyDescent="0.2">
      <c r="Q2808" s="2"/>
      <c r="S2808">
        <v>2.7E-4</v>
      </c>
      <c r="T2808">
        <v>-1.6238900000000001E-2</v>
      </c>
      <c r="U2808" s="2">
        <f t="shared" si="294"/>
        <v>8.4000000000000003E-4</v>
      </c>
      <c r="V2808">
        <f t="shared" si="296"/>
        <v>2.8761099999999998E-2</v>
      </c>
      <c r="W2808">
        <f t="shared" si="297"/>
        <v>2.9556787765753989E-2</v>
      </c>
      <c r="X2808" s="2">
        <f t="shared" si="298"/>
        <v>1.4775774816589862E-2</v>
      </c>
      <c r="Y2808" s="2">
        <f t="shared" si="299"/>
        <v>1.4781012949164127E-2</v>
      </c>
      <c r="Z2808">
        <f t="shared" si="300"/>
        <v>7.9568776575399125E-4</v>
      </c>
      <c r="AA2808">
        <f t="shared" si="295"/>
        <v>6.3311902057057843E-7</v>
      </c>
      <c r="AC2808">
        <f t="shared" si="302"/>
        <v>1.9528000000000011E-3</v>
      </c>
      <c r="AD2808">
        <f t="shared" si="303"/>
        <v>0.1598423185976309</v>
      </c>
      <c r="AE2808" s="2">
        <f t="shared" si="301"/>
        <v>840</v>
      </c>
    </row>
    <row r="2809" spans="17:31" x14ac:dyDescent="0.2">
      <c r="Q2809" s="2"/>
      <c r="S2809">
        <v>2.7099999999999997E-4</v>
      </c>
      <c r="T2809">
        <v>-1.6436300000000001E-2</v>
      </c>
      <c r="U2809" s="2">
        <f t="shared" si="294"/>
        <v>8.4099999999999995E-4</v>
      </c>
      <c r="V2809">
        <f t="shared" si="296"/>
        <v>2.8563699999999997E-2</v>
      </c>
      <c r="W2809">
        <f t="shared" si="297"/>
        <v>2.9557553185817396E-2</v>
      </c>
      <c r="X2809" s="2">
        <f t="shared" si="298"/>
        <v>1.477609574662387E-2</v>
      </c>
      <c r="Y2809" s="2">
        <f t="shared" si="299"/>
        <v>1.4781457439193527E-2</v>
      </c>
      <c r="Z2809">
        <f t="shared" si="300"/>
        <v>9.9385318581739907E-4</v>
      </c>
      <c r="AA2809">
        <f t="shared" si="295"/>
        <v>9.8774415495939352E-7</v>
      </c>
      <c r="AC2809">
        <f t="shared" si="302"/>
        <v>1.7554000000000007E-3</v>
      </c>
      <c r="AD2809">
        <f t="shared" si="303"/>
        <v>0.14368455861648979</v>
      </c>
      <c r="AE2809" s="2">
        <f t="shared" si="301"/>
        <v>841</v>
      </c>
    </row>
    <row r="2810" spans="17:31" x14ac:dyDescent="0.2">
      <c r="Q2810" s="2"/>
      <c r="S2810">
        <v>2.72E-4</v>
      </c>
      <c r="T2810">
        <v>-1.6415599999999999E-2</v>
      </c>
      <c r="U2810" s="2">
        <f t="shared" si="294"/>
        <v>8.4199999999999998E-4</v>
      </c>
      <c r="V2810">
        <f t="shared" si="296"/>
        <v>2.8584399999999999E-2</v>
      </c>
      <c r="W2810">
        <f t="shared" si="297"/>
        <v>2.9558360664049654E-2</v>
      </c>
      <c r="X2810" s="2">
        <f t="shared" si="298"/>
        <v>1.4776439493326328E-2</v>
      </c>
      <c r="Y2810" s="2">
        <f t="shared" si="299"/>
        <v>1.4781921170723328E-2</v>
      </c>
      <c r="Z2810">
        <f t="shared" si="300"/>
        <v>9.7396066404965495E-4</v>
      </c>
      <c r="AA2810">
        <f t="shared" si="295"/>
        <v>9.4859937511604486E-7</v>
      </c>
      <c r="AC2810">
        <f t="shared" si="302"/>
        <v>1.7761000000000027E-3</v>
      </c>
      <c r="AD2810">
        <f t="shared" si="303"/>
        <v>0.14537891338654882</v>
      </c>
      <c r="AE2810" s="2">
        <f t="shared" si="301"/>
        <v>842</v>
      </c>
    </row>
    <row r="2811" spans="17:31" x14ac:dyDescent="0.2">
      <c r="Q2811" s="2"/>
      <c r="S2811">
        <v>2.7300000000000002E-4</v>
      </c>
      <c r="T2811">
        <v>-1.64324E-2</v>
      </c>
      <c r="U2811" s="2">
        <f t="shared" si="294"/>
        <v>8.43E-4</v>
      </c>
      <c r="V2811">
        <f t="shared" si="296"/>
        <v>2.8567599999999999E-2</v>
      </c>
      <c r="W2811">
        <f t="shared" si="297"/>
        <v>2.9559212410217417E-2</v>
      </c>
      <c r="X2811" s="2">
        <f t="shared" si="298"/>
        <v>1.4776807523132238E-2</v>
      </c>
      <c r="Y2811" s="2">
        <f t="shared" si="299"/>
        <v>1.4782404887085177E-2</v>
      </c>
      <c r="Z2811">
        <f t="shared" si="300"/>
        <v>9.9161241021741842E-4</v>
      </c>
      <c r="AA2811">
        <f t="shared" si="295"/>
        <v>9.832951720971977E-7</v>
      </c>
      <c r="AC2811">
        <f t="shared" si="302"/>
        <v>1.7593000000000018E-3</v>
      </c>
      <c r="AD2811">
        <f t="shared" si="303"/>
        <v>0.14400378487751547</v>
      </c>
      <c r="AE2811" s="2">
        <f t="shared" si="301"/>
        <v>843</v>
      </c>
    </row>
    <row r="2812" spans="17:31" x14ac:dyDescent="0.2">
      <c r="Q2812" s="2"/>
      <c r="S2812">
        <v>2.7399999999999999E-4</v>
      </c>
      <c r="T2812">
        <v>-1.5984700000000001E-2</v>
      </c>
      <c r="U2812" s="2">
        <f t="shared" si="294"/>
        <v>8.4399999999999992E-4</v>
      </c>
      <c r="V2812">
        <f t="shared" si="296"/>
        <v>2.9015299999999997E-2</v>
      </c>
      <c r="W2812">
        <f t="shared" si="297"/>
        <v>2.9560110740710813E-2</v>
      </c>
      <c r="X2812" s="2">
        <f t="shared" si="298"/>
        <v>1.4777201384680982E-2</v>
      </c>
      <c r="Y2812" s="2">
        <f t="shared" si="299"/>
        <v>1.4782909356029831E-2</v>
      </c>
      <c r="Z2812">
        <f t="shared" si="300"/>
        <v>5.4481074071081534E-4</v>
      </c>
      <c r="AA2812">
        <f t="shared" si="295"/>
        <v>2.9681874319386729E-7</v>
      </c>
      <c r="AC2812">
        <f t="shared" si="302"/>
        <v>2.2070000000000006E-3</v>
      </c>
      <c r="AD2812">
        <f t="shared" si="303"/>
        <v>0.18064932258550354</v>
      </c>
      <c r="AE2812" s="2">
        <f t="shared" si="301"/>
        <v>843.99999999999989</v>
      </c>
    </row>
    <row r="2813" spans="17:31" x14ac:dyDescent="0.2">
      <c r="Q2813" s="2"/>
      <c r="S2813">
        <v>2.7500000000000002E-4</v>
      </c>
      <c r="T2813">
        <v>-1.56273E-2</v>
      </c>
      <c r="U2813" s="2">
        <f t="shared" si="294"/>
        <v>8.4500000000000005E-4</v>
      </c>
      <c r="V2813">
        <f t="shared" si="296"/>
        <v>2.9372699999999998E-2</v>
      </c>
      <c r="W2813">
        <f t="shared" si="297"/>
        <v>2.9561058082877324E-2</v>
      </c>
      <c r="X2813" s="2">
        <f t="shared" si="298"/>
        <v>1.4777622712543292E-2</v>
      </c>
      <c r="Y2813" s="2">
        <f t="shared" si="299"/>
        <v>1.4783435370334034E-2</v>
      </c>
      <c r="Z2813">
        <f t="shared" si="300"/>
        <v>1.8835808287732611E-4</v>
      </c>
      <c r="AA2813">
        <f t="shared" si="295"/>
        <v>3.5478767385221649E-8</v>
      </c>
      <c r="AC2813">
        <f t="shared" si="302"/>
        <v>2.5644000000000014E-3</v>
      </c>
      <c r="AD2813">
        <f t="shared" si="303"/>
        <v>0.2099035445574379</v>
      </c>
      <c r="AE2813" s="2">
        <f t="shared" si="301"/>
        <v>845</v>
      </c>
    </row>
    <row r="2814" spans="17:31" x14ac:dyDescent="0.2">
      <c r="Q2814" s="2"/>
      <c r="S2814">
        <v>2.7599999999999999E-4</v>
      </c>
      <c r="T2814">
        <v>-1.5886600000000001E-2</v>
      </c>
      <c r="U2814" s="2">
        <f t="shared" si="294"/>
        <v>8.4599999999999996E-4</v>
      </c>
      <c r="V2814">
        <f t="shared" si="296"/>
        <v>2.9113399999999998E-2</v>
      </c>
      <c r="W2814">
        <f t="shared" si="297"/>
        <v>2.9562056979469432E-2</v>
      </c>
      <c r="X2814" s="2">
        <f t="shared" si="298"/>
        <v>1.4778073231055561E-2</v>
      </c>
      <c r="Y2814" s="2">
        <f t="shared" si="299"/>
        <v>1.4783983748413871E-2</v>
      </c>
      <c r="Z2814">
        <f t="shared" si="300"/>
        <v>4.4865697946943478E-4</v>
      </c>
      <c r="AA2814">
        <f t="shared" si="295"/>
        <v>2.0129308522663681E-7</v>
      </c>
      <c r="AC2814">
        <f t="shared" si="302"/>
        <v>2.3051000000000009E-3</v>
      </c>
      <c r="AD2814">
        <f t="shared" si="303"/>
        <v>0.18867909084360865</v>
      </c>
      <c r="AE2814" s="2">
        <f t="shared" si="301"/>
        <v>846</v>
      </c>
    </row>
    <row r="2815" spans="17:31" x14ac:dyDescent="0.2">
      <c r="Q2815" s="2"/>
      <c r="S2815">
        <v>2.7700000000000001E-4</v>
      </c>
      <c r="T2815">
        <v>-1.6065300000000001E-2</v>
      </c>
      <c r="U2815" s="2">
        <f t="shared" si="294"/>
        <v>8.4699999999999999E-4</v>
      </c>
      <c r="V2815">
        <f t="shared" si="296"/>
        <v>2.8934699999999997E-2</v>
      </c>
      <c r="W2815">
        <f t="shared" si="297"/>
        <v>2.9563110093204399E-2</v>
      </c>
      <c r="X2815" s="2">
        <f t="shared" si="298"/>
        <v>1.4778554758260136E-2</v>
      </c>
      <c r="Y2815" s="2">
        <f t="shared" si="299"/>
        <v>1.4784555334944263E-2</v>
      </c>
      <c r="Z2815">
        <f t="shared" si="300"/>
        <v>6.2841009320440191E-4</v>
      </c>
      <c r="AA2815">
        <f t="shared" si="295"/>
        <v>3.9489924524116509E-7</v>
      </c>
      <c r="AC2815">
        <f t="shared" si="302"/>
        <v>2.1264000000000005E-3</v>
      </c>
      <c r="AD2815">
        <f t="shared" si="303"/>
        <v>0.17405197985764148</v>
      </c>
      <c r="AE2815" s="2">
        <f t="shared" si="301"/>
        <v>847</v>
      </c>
    </row>
    <row r="2816" spans="17:31" x14ac:dyDescent="0.2">
      <c r="Q2816" s="2"/>
      <c r="S2816">
        <v>2.7799999999999998E-4</v>
      </c>
      <c r="T2816">
        <v>-1.52795E-2</v>
      </c>
      <c r="U2816" s="2">
        <f t="shared" si="294"/>
        <v>8.4800000000000001E-4</v>
      </c>
      <c r="V2816">
        <f t="shared" si="296"/>
        <v>2.9720499999999997E-2</v>
      </c>
      <c r="W2816">
        <f t="shared" si="297"/>
        <v>2.9564220211434195E-2</v>
      </c>
      <c r="X2816" s="2">
        <f t="shared" si="298"/>
        <v>1.4779069209949997E-2</v>
      </c>
      <c r="Y2816" s="2">
        <f t="shared" si="299"/>
        <v>1.4785151001484198E-2</v>
      </c>
      <c r="Z2816">
        <f t="shared" si="300"/>
        <v>-1.5627978856580169E-4</v>
      </c>
      <c r="AA2816">
        <f t="shared" si="295"/>
        <v>2.4423372314171679E-8</v>
      </c>
      <c r="AC2816">
        <f t="shared" si="302"/>
        <v>2.9122000000000002E-3</v>
      </c>
      <c r="AD2816">
        <f t="shared" si="303"/>
        <v>0.23837197880992447</v>
      </c>
      <c r="AE2816" s="2">
        <f t="shared" si="301"/>
        <v>848</v>
      </c>
    </row>
    <row r="2817" spans="17:31" x14ac:dyDescent="0.2">
      <c r="Q2817" s="2"/>
      <c r="S2817">
        <v>2.7900000000000001E-4</v>
      </c>
      <c r="T2817">
        <v>-1.4945999999999999E-2</v>
      </c>
      <c r="U2817" s="2">
        <f t="shared" si="294"/>
        <v>8.4899999999999993E-4</v>
      </c>
      <c r="V2817">
        <f t="shared" si="296"/>
        <v>3.0053999999999997E-2</v>
      </c>
      <c r="W2817">
        <f t="shared" si="297"/>
        <v>2.9565390250922998E-2</v>
      </c>
      <c r="X2817" s="2">
        <f t="shared" si="298"/>
        <v>1.4779618603815629E-2</v>
      </c>
      <c r="Y2817" s="2">
        <f t="shared" si="299"/>
        <v>1.4785771647107369E-2</v>
      </c>
      <c r="Z2817">
        <f t="shared" si="300"/>
        <v>-4.8860974907699931E-4</v>
      </c>
      <c r="AA2817">
        <f t="shared" si="295"/>
        <v>2.3873948689308821E-7</v>
      </c>
      <c r="AC2817">
        <f t="shared" si="302"/>
        <v>3.2457000000000007E-3</v>
      </c>
      <c r="AD2817">
        <f t="shared" si="303"/>
        <v>0.26566991677198404</v>
      </c>
      <c r="AE2817" s="2">
        <f t="shared" si="301"/>
        <v>848.99999999999989</v>
      </c>
    </row>
    <row r="2818" spans="17:31" x14ac:dyDescent="0.2">
      <c r="Q2818" s="2"/>
      <c r="S2818">
        <v>2.7999999999999998E-4</v>
      </c>
      <c r="T2818">
        <v>-1.49576E-2</v>
      </c>
      <c r="U2818" s="2">
        <f t="shared" si="294"/>
        <v>8.4999999999999995E-4</v>
      </c>
      <c r="V2818">
        <f t="shared" si="296"/>
        <v>3.0042399999999997E-2</v>
      </c>
      <c r="W2818">
        <f t="shared" si="297"/>
        <v>2.9566623262729328E-2</v>
      </c>
      <c r="X2818" s="2">
        <f t="shared" si="298"/>
        <v>1.4780205063691595E-2</v>
      </c>
      <c r="Y2818" s="2">
        <f t="shared" si="299"/>
        <v>1.4786418199037733E-2</v>
      </c>
      <c r="Z2818">
        <f t="shared" si="300"/>
        <v>-4.757767372706688E-4</v>
      </c>
      <c r="AA2818">
        <f t="shared" si="295"/>
        <v>2.2636350372792301E-7</v>
      </c>
      <c r="AC2818">
        <f t="shared" si="302"/>
        <v>3.2341000000000002E-3</v>
      </c>
      <c r="AD2818">
        <f t="shared" si="303"/>
        <v>0.2647204232776515</v>
      </c>
      <c r="AE2818" s="2">
        <f t="shared" si="301"/>
        <v>850</v>
      </c>
    </row>
    <row r="2819" spans="17:31" x14ac:dyDescent="0.2">
      <c r="Q2819" s="2"/>
      <c r="S2819">
        <v>2.81E-4</v>
      </c>
      <c r="T2819">
        <v>-1.52344E-2</v>
      </c>
      <c r="U2819" s="2">
        <f t="shared" si="294"/>
        <v>8.5099999999999998E-4</v>
      </c>
      <c r="V2819">
        <f t="shared" si="296"/>
        <v>2.9765599999999996E-2</v>
      </c>
      <c r="W2819">
        <f t="shared" si="297"/>
        <v>2.9567922437189351E-2</v>
      </c>
      <c r="X2819" s="2">
        <f t="shared" si="298"/>
        <v>1.478083082389973E-2</v>
      </c>
      <c r="Y2819" s="2">
        <f t="shared" si="299"/>
        <v>1.4787091613289619E-2</v>
      </c>
      <c r="Z2819">
        <f t="shared" si="300"/>
        <v>-1.9767756281064558E-4</v>
      </c>
      <c r="AA2819">
        <f t="shared" si="295"/>
        <v>3.9076418838756727E-8</v>
      </c>
      <c r="AC2819">
        <f t="shared" si="302"/>
        <v>2.9572999999999995E-3</v>
      </c>
      <c r="AD2819">
        <f t="shared" si="303"/>
        <v>0.24206354403357924</v>
      </c>
      <c r="AE2819" s="2">
        <f t="shared" si="301"/>
        <v>851</v>
      </c>
    </row>
    <row r="2820" spans="17:31" x14ac:dyDescent="0.2">
      <c r="Q2820" s="2"/>
      <c r="S2820">
        <v>2.8200000000000002E-4</v>
      </c>
      <c r="T2820">
        <v>-1.52634E-2</v>
      </c>
      <c r="U2820" s="2">
        <f t="shared" si="294"/>
        <v>8.52E-4</v>
      </c>
      <c r="V2820">
        <f t="shared" si="296"/>
        <v>2.9736599999999998E-2</v>
      </c>
      <c r="W2820">
        <f t="shared" si="297"/>
        <v>2.9569291108997316E-2</v>
      </c>
      <c r="X2820" s="2">
        <f t="shared" si="298"/>
        <v>1.4781498233685452E-2</v>
      </c>
      <c r="Y2820" s="2">
        <f t="shared" si="299"/>
        <v>1.4787792875311864E-2</v>
      </c>
      <c r="Z2820">
        <f t="shared" si="300"/>
        <v>-1.6730889100268279E-4</v>
      </c>
      <c r="AA2820">
        <f t="shared" si="295"/>
        <v>2.799226500854759E-8</v>
      </c>
      <c r="AC2820">
        <f t="shared" si="302"/>
        <v>2.9283000000000017E-3</v>
      </c>
      <c r="AD2820">
        <f t="shared" si="303"/>
        <v>0.23968981029774816</v>
      </c>
      <c r="AE2820" s="2">
        <f t="shared" si="301"/>
        <v>852</v>
      </c>
    </row>
    <row r="2821" spans="17:31" x14ac:dyDescent="0.2">
      <c r="Q2821" s="2"/>
      <c r="S2821">
        <v>2.8299999999999999E-4</v>
      </c>
      <c r="T2821">
        <v>-1.5413700000000001E-2</v>
      </c>
      <c r="U2821" s="2">
        <f t="shared" si="294"/>
        <v>8.5300000000000003E-4</v>
      </c>
      <c r="V2821">
        <f t="shared" si="296"/>
        <v>2.9586299999999996E-2</v>
      </c>
      <c r="W2821">
        <f t="shared" si="297"/>
        <v>2.9570732762378642E-2</v>
      </c>
      <c r="X2821" s="2">
        <f t="shared" si="298"/>
        <v>1.4782209761743118E-2</v>
      </c>
      <c r="Y2821" s="2">
        <f t="shared" si="299"/>
        <v>1.4788523000635522E-2</v>
      </c>
      <c r="Z2821">
        <f t="shared" si="300"/>
        <v>-1.5567237621354202E-5</v>
      </c>
      <c r="AA2821">
        <f t="shared" si="295"/>
        <v>2.4233888715970562E-10</v>
      </c>
      <c r="AC2821">
        <f t="shared" si="302"/>
        <v>2.7779999999999992E-3</v>
      </c>
      <c r="AD2821">
        <f t="shared" si="303"/>
        <v>0.22738732131514661</v>
      </c>
      <c r="AE2821" s="2">
        <f t="shared" si="301"/>
        <v>853</v>
      </c>
    </row>
    <row r="2822" spans="17:31" x14ac:dyDescent="0.2">
      <c r="Q2822" s="2"/>
      <c r="S2822">
        <v>2.8400000000000002E-4</v>
      </c>
      <c r="T2822">
        <v>-1.5715699999999999E-2</v>
      </c>
      <c r="U2822" s="2">
        <f t="shared" si="294"/>
        <v>8.5399999999999994E-4</v>
      </c>
      <c r="V2822">
        <f t="shared" si="296"/>
        <v>2.9284299999999999E-2</v>
      </c>
      <c r="W2822">
        <f t="shared" si="297"/>
        <v>2.9572251036350403E-2</v>
      </c>
      <c r="X2822" s="2">
        <f t="shared" si="298"/>
        <v>1.4782968000825795E-2</v>
      </c>
      <c r="Y2822" s="2">
        <f t="shared" si="299"/>
        <v>1.4789283035524608E-2</v>
      </c>
      <c r="Z2822">
        <f t="shared" si="300"/>
        <v>2.8795103635040342E-4</v>
      </c>
      <c r="AA2822">
        <f t="shared" si="295"/>
        <v>8.2915799335271349E-8</v>
      </c>
      <c r="AC2822">
        <f t="shared" si="302"/>
        <v>2.4760000000000025E-3</v>
      </c>
      <c r="AD2822">
        <f t="shared" si="303"/>
        <v>0.20266774930752474</v>
      </c>
      <c r="AE2822" s="2">
        <f t="shared" si="301"/>
        <v>853.99999999999989</v>
      </c>
    </row>
    <row r="2823" spans="17:31" x14ac:dyDescent="0.2">
      <c r="Q2823" s="2"/>
      <c r="S2823">
        <v>2.8499999999999999E-4</v>
      </c>
      <c r="T2823">
        <v>-1.6532399999999999E-2</v>
      </c>
      <c r="U2823" s="2">
        <f t="shared" si="294"/>
        <v>8.5499999999999997E-4</v>
      </c>
      <c r="V2823">
        <f t="shared" si="296"/>
        <v>2.8467599999999999E-2</v>
      </c>
      <c r="W2823">
        <f t="shared" si="297"/>
        <v>2.9573849730063634E-2</v>
      </c>
      <c r="X2823" s="2">
        <f t="shared" si="298"/>
        <v>1.4783775672434305E-2</v>
      </c>
      <c r="Y2823" s="2">
        <f t="shared" si="299"/>
        <v>1.4790074057629329E-2</v>
      </c>
      <c r="Z2823">
        <f t="shared" si="300"/>
        <v>1.1062497300636347E-3</v>
      </c>
      <c r="AA2823">
        <f t="shared" si="295"/>
        <v>1.2237884652658646E-6</v>
      </c>
      <c r="AC2823">
        <f t="shared" si="302"/>
        <v>1.6593000000000024E-3</v>
      </c>
      <c r="AD2823">
        <f t="shared" si="303"/>
        <v>0.13581849613326977</v>
      </c>
      <c r="AE2823" s="2">
        <f t="shared" si="301"/>
        <v>855</v>
      </c>
    </row>
    <row r="2824" spans="17:31" x14ac:dyDescent="0.2">
      <c r="Q2824" s="2"/>
      <c r="S2824">
        <v>2.8600000000000001E-4</v>
      </c>
      <c r="T2824">
        <v>-1.68401E-2</v>
      </c>
      <c r="U2824" s="2">
        <f t="shared" si="294"/>
        <v>8.5599999999999999E-4</v>
      </c>
      <c r="V2824">
        <f t="shared" si="296"/>
        <v>2.8159899999999998E-2</v>
      </c>
      <c r="W2824">
        <f t="shared" si="297"/>
        <v>2.9575532808220947E-2</v>
      </c>
      <c r="X2824" s="2">
        <f t="shared" si="298"/>
        <v>1.4784635631579699E-2</v>
      </c>
      <c r="Y2824" s="2">
        <f t="shared" si="299"/>
        <v>1.4790897176641248E-2</v>
      </c>
      <c r="Z2824">
        <f t="shared" si="300"/>
        <v>1.4156328082209485E-3</v>
      </c>
      <c r="AA2824">
        <f t="shared" si="295"/>
        <v>2.0040162477115288E-6</v>
      </c>
      <c r="AC2824">
        <f t="shared" si="302"/>
        <v>1.3516000000000014E-3</v>
      </c>
      <c r="AD2824">
        <f t="shared" si="303"/>
        <v>0.11063236266722555</v>
      </c>
      <c r="AE2824" s="2">
        <f t="shared" si="301"/>
        <v>856</v>
      </c>
    </row>
    <row r="2825" spans="17:31" x14ac:dyDescent="0.2">
      <c r="Q2825" s="2"/>
      <c r="S2825">
        <v>2.8699999999999998E-4</v>
      </c>
      <c r="T2825">
        <v>-1.67776E-2</v>
      </c>
      <c r="U2825" s="2">
        <f t="shared" si="294"/>
        <v>8.5699999999999991E-4</v>
      </c>
      <c r="V2825">
        <f t="shared" si="296"/>
        <v>2.8222399999999998E-2</v>
      </c>
      <c r="W2825">
        <f t="shared" si="297"/>
        <v>2.9577304406562553E-2</v>
      </c>
      <c r="X2825" s="2">
        <f t="shared" si="298"/>
        <v>1.4785550871612799E-2</v>
      </c>
      <c r="Y2825" s="2">
        <f t="shared" si="299"/>
        <v>1.4791753534949754E-2</v>
      </c>
      <c r="Z2825">
        <f t="shared" si="300"/>
        <v>1.354904406562555E-3</v>
      </c>
      <c r="AA2825">
        <f t="shared" si="295"/>
        <v>1.8357659509226294E-6</v>
      </c>
      <c r="AC2825">
        <f t="shared" si="302"/>
        <v>1.4141000000000015E-3</v>
      </c>
      <c r="AD2825">
        <f t="shared" si="303"/>
        <v>0.11574816813237913</v>
      </c>
      <c r="AE2825" s="2">
        <f t="shared" si="301"/>
        <v>856.99999999999989</v>
      </c>
    </row>
    <row r="2826" spans="17:31" x14ac:dyDescent="0.2">
      <c r="Q2826" s="2"/>
      <c r="S2826">
        <v>2.8800000000000001E-4</v>
      </c>
      <c r="T2826">
        <v>-1.63266E-2</v>
      </c>
      <c r="U2826" s="2">
        <f t="shared" si="294"/>
        <v>8.5800000000000004E-4</v>
      </c>
      <c r="V2826">
        <f t="shared" si="296"/>
        <v>2.8673399999999998E-2</v>
      </c>
      <c r="W2826">
        <f t="shared" si="297"/>
        <v>2.9579168837412934E-2</v>
      </c>
      <c r="X2826" s="2">
        <f t="shared" si="298"/>
        <v>1.4786524529113713E-2</v>
      </c>
      <c r="Y2826" s="2">
        <f t="shared" si="299"/>
        <v>1.479264430829922E-2</v>
      </c>
      <c r="Z2826">
        <f t="shared" si="300"/>
        <v>9.0576883741293537E-4</v>
      </c>
      <c r="AA2826">
        <f t="shared" si="295"/>
        <v>8.2041718682838053E-7</v>
      </c>
      <c r="AC2826">
        <f t="shared" si="302"/>
        <v>1.8651000000000015E-3</v>
      </c>
      <c r="AD2826">
        <f t="shared" si="303"/>
        <v>0.15266382036892742</v>
      </c>
      <c r="AE2826" s="2">
        <f t="shared" si="301"/>
        <v>858</v>
      </c>
    </row>
    <row r="2827" spans="17:31" x14ac:dyDescent="0.2">
      <c r="Q2827" s="2"/>
      <c r="S2827">
        <v>2.8899999999999998E-4</v>
      </c>
      <c r="T2827">
        <v>-1.5963999999999999E-2</v>
      </c>
      <c r="U2827" s="2">
        <f t="shared" si="294"/>
        <v>8.5899999999999995E-4</v>
      </c>
      <c r="V2827">
        <f t="shared" si="296"/>
        <v>2.9035999999999999E-2</v>
      </c>
      <c r="W2827">
        <f t="shared" si="297"/>
        <v>2.9581130595279784E-2</v>
      </c>
      <c r="X2827" s="2">
        <f t="shared" si="298"/>
        <v>1.4787559888833591E-2</v>
      </c>
      <c r="Y2827" s="2">
        <f t="shared" si="299"/>
        <v>1.4793570706446194E-2</v>
      </c>
      <c r="Z2827">
        <f t="shared" si="300"/>
        <v>5.4513059527978511E-4</v>
      </c>
      <c r="AA2827">
        <f t="shared" si="295"/>
        <v>2.9716736591009289E-7</v>
      </c>
      <c r="AC2827">
        <f t="shared" si="302"/>
        <v>2.2277000000000026E-3</v>
      </c>
      <c r="AD2827">
        <f t="shared" si="303"/>
        <v>0.18234367735556259</v>
      </c>
      <c r="AE2827" s="2">
        <f t="shared" si="301"/>
        <v>859</v>
      </c>
    </row>
    <row r="2828" spans="17:31" x14ac:dyDescent="0.2">
      <c r="Q2828" s="2"/>
      <c r="S2828">
        <v>2.9E-4</v>
      </c>
      <c r="T2828">
        <v>-1.6096900000000001E-2</v>
      </c>
      <c r="U2828" s="2">
        <f t="shared" si="294"/>
        <v>8.5999999999999998E-4</v>
      </c>
      <c r="V2828">
        <f t="shared" si="296"/>
        <v>2.8903099999999998E-2</v>
      </c>
      <c r="W2828">
        <f t="shared" si="297"/>
        <v>2.958319436249613E-2</v>
      </c>
      <c r="X2828" s="2">
        <f t="shared" si="298"/>
        <v>1.4788660388680213E-2</v>
      </c>
      <c r="Y2828" s="2">
        <f t="shared" si="299"/>
        <v>1.4794533973815915E-2</v>
      </c>
      <c r="Z2828">
        <f t="shared" si="300"/>
        <v>6.8009436249613295E-4</v>
      </c>
      <c r="AA2828">
        <f t="shared" si="295"/>
        <v>4.6252834189902146E-7</v>
      </c>
      <c r="AC2828">
        <f t="shared" si="302"/>
        <v>2.0948000000000008E-3</v>
      </c>
      <c r="AD2828">
        <f t="shared" si="303"/>
        <v>0.17146542861445985</v>
      </c>
      <c r="AE2828" s="2">
        <f t="shared" si="301"/>
        <v>860</v>
      </c>
    </row>
    <row r="2829" spans="17:31" x14ac:dyDescent="0.2">
      <c r="Q2829" s="2"/>
      <c r="S2829">
        <v>2.9100000000000003E-4</v>
      </c>
      <c r="T2829">
        <v>-1.6337600000000001E-2</v>
      </c>
      <c r="U2829" s="2">
        <f t="shared" si="294"/>
        <v>8.61E-4</v>
      </c>
      <c r="V2829">
        <f t="shared" si="296"/>
        <v>2.8662399999999998E-2</v>
      </c>
      <c r="W2829">
        <f t="shared" si="297"/>
        <v>2.9585365014895712E-2</v>
      </c>
      <c r="X2829" s="2">
        <f t="shared" si="298"/>
        <v>1.4789829624738255E-2</v>
      </c>
      <c r="Y2829" s="2">
        <f t="shared" si="299"/>
        <v>1.4795535390157455E-2</v>
      </c>
      <c r="Z2829">
        <f t="shared" si="300"/>
        <v>9.2296501489571442E-4</v>
      </c>
      <c r="AA2829">
        <f t="shared" si="295"/>
        <v>8.5186441872144638E-7</v>
      </c>
      <c r="AC2829">
        <f t="shared" si="302"/>
        <v>1.8541000000000009E-3</v>
      </c>
      <c r="AD2829">
        <f t="shared" si="303"/>
        <v>0.15176343860706035</v>
      </c>
      <c r="AE2829" s="2">
        <f t="shared" si="301"/>
        <v>861</v>
      </c>
    </row>
    <row r="2830" spans="17:31" x14ac:dyDescent="0.2">
      <c r="Q2830" s="2"/>
      <c r="S2830">
        <v>2.92E-4</v>
      </c>
      <c r="T2830">
        <v>-1.5839499999999999E-2</v>
      </c>
      <c r="U2830" s="2">
        <f t="shared" si="294"/>
        <v>8.6199999999999992E-4</v>
      </c>
      <c r="V2830">
        <f t="shared" si="296"/>
        <v>2.9160499999999999E-2</v>
      </c>
      <c r="W2830">
        <f t="shared" si="297"/>
        <v>2.9587647627511073E-2</v>
      </c>
      <c r="X2830" s="2">
        <f t="shared" si="298"/>
        <v>1.4791071356314344E-2</v>
      </c>
      <c r="Y2830" s="2">
        <f t="shared" si="299"/>
        <v>1.4796576271196731E-2</v>
      </c>
      <c r="Z2830">
        <f t="shared" si="300"/>
        <v>4.271476275110736E-4</v>
      </c>
      <c r="AA2830">
        <f t="shared" si="295"/>
        <v>1.8245509568833889E-7</v>
      </c>
      <c r="AC2830">
        <f t="shared" si="302"/>
        <v>2.3522000000000022E-3</v>
      </c>
      <c r="AD2830">
        <f t="shared" si="303"/>
        <v>0.1925343618421485</v>
      </c>
      <c r="AE2830" s="2">
        <f t="shared" si="301"/>
        <v>861.99999999999989</v>
      </c>
    </row>
    <row r="2831" spans="17:31" x14ac:dyDescent="0.2">
      <c r="Q2831" s="2"/>
      <c r="S2831">
        <v>2.9300000000000002E-4</v>
      </c>
      <c r="T2831">
        <v>-1.5217E-2</v>
      </c>
      <c r="U2831" s="2">
        <f t="shared" si="294"/>
        <v>8.6300000000000005E-4</v>
      </c>
      <c r="V2831">
        <f t="shared" si="296"/>
        <v>2.9782999999999997E-2</v>
      </c>
      <c r="W2831">
        <f t="shared" si="297"/>
        <v>2.9590047480282884E-2</v>
      </c>
      <c r="X2831" s="2">
        <f t="shared" si="298"/>
        <v>1.4792389510996285E-2</v>
      </c>
      <c r="Y2831" s="2">
        <f t="shared" si="299"/>
        <v>1.4797657969286599E-2</v>
      </c>
      <c r="Z2831">
        <f t="shared" si="300"/>
        <v>-1.929525197171128E-4</v>
      </c>
      <c r="AA2831">
        <f t="shared" si="295"/>
        <v>3.7230674865182805E-8</v>
      </c>
      <c r="AC2831">
        <f t="shared" si="302"/>
        <v>2.9747000000000003E-3</v>
      </c>
      <c r="AD2831">
        <f t="shared" si="303"/>
        <v>0.24348778427507808</v>
      </c>
      <c r="AE2831" s="2">
        <f t="shared" si="301"/>
        <v>863</v>
      </c>
    </row>
    <row r="2832" spans="17:31" x14ac:dyDescent="0.2">
      <c r="Q2832" s="2"/>
      <c r="S2832">
        <v>2.9399999999999999E-4</v>
      </c>
      <c r="T2832">
        <v>-1.50621E-2</v>
      </c>
      <c r="U2832" s="2">
        <f t="shared" si="294"/>
        <v>8.6399999999999997E-4</v>
      </c>
      <c r="V2832">
        <f t="shared" si="296"/>
        <v>2.9937899999999996E-2</v>
      </c>
      <c r="W2832">
        <f t="shared" si="297"/>
        <v>2.9592570063768284E-2</v>
      </c>
      <c r="X2832" s="2">
        <f t="shared" si="298"/>
        <v>1.4793788189715051E-2</v>
      </c>
      <c r="Y2832" s="2">
        <f t="shared" si="299"/>
        <v>1.4798781874053233E-2</v>
      </c>
      <c r="Z2832">
        <f t="shared" si="300"/>
        <v>-3.4532993623171207E-4</v>
      </c>
      <c r="AA2832">
        <f t="shared" si="295"/>
        <v>1.1925276485779832E-7</v>
      </c>
      <c r="AC2832">
        <f t="shared" si="302"/>
        <v>3.1295999999999997E-3</v>
      </c>
      <c r="AD2832">
        <f t="shared" si="303"/>
        <v>0.2561667965399147</v>
      </c>
      <c r="AE2832" s="2">
        <f t="shared" si="301"/>
        <v>864</v>
      </c>
    </row>
    <row r="2833" spans="17:31" x14ac:dyDescent="0.2">
      <c r="Q2833" s="2"/>
      <c r="S2833">
        <v>2.9500000000000001E-4</v>
      </c>
      <c r="T2833">
        <v>-1.55408E-2</v>
      </c>
      <c r="U2833" s="2">
        <f t="shared" si="294"/>
        <v>8.6499999999999999E-4</v>
      </c>
      <c r="V2833">
        <f t="shared" si="296"/>
        <v>2.9459199999999998E-2</v>
      </c>
      <c r="W2833">
        <f t="shared" si="297"/>
        <v>2.9595221084835279E-2</v>
      </c>
      <c r="X2833" s="2">
        <f t="shared" si="298"/>
        <v>1.4795271671797337E-2</v>
      </c>
      <c r="Y2833" s="2">
        <f t="shared" si="299"/>
        <v>1.4799949413037942E-2</v>
      </c>
      <c r="Z2833">
        <f t="shared" si="300"/>
        <v>1.3602108483528122E-4</v>
      </c>
      <c r="AA2833">
        <f t="shared" si="295"/>
        <v>1.850173551976677E-8</v>
      </c>
      <c r="AC2833">
        <f t="shared" si="302"/>
        <v>2.6509000000000012E-3</v>
      </c>
      <c r="AD2833">
        <f t="shared" si="303"/>
        <v>0.21698381932121044</v>
      </c>
      <c r="AE2833" s="2">
        <f t="shared" si="301"/>
        <v>865</v>
      </c>
    </row>
    <row r="2834" spans="17:31" x14ac:dyDescent="0.2">
      <c r="Q2834" s="2"/>
      <c r="S2834">
        <v>2.9599999999999998E-4</v>
      </c>
      <c r="T2834">
        <v>-1.5972400000000001E-2</v>
      </c>
      <c r="U2834" s="2">
        <f t="shared" si="294"/>
        <v>8.6600000000000002E-4</v>
      </c>
      <c r="V2834">
        <f t="shared" si="296"/>
        <v>2.9027599999999997E-2</v>
      </c>
      <c r="W2834">
        <f t="shared" si="297"/>
        <v>2.9598006472329241E-2</v>
      </c>
      <c r="X2834" s="2">
        <f t="shared" si="298"/>
        <v>1.4796844419995693E-2</v>
      </c>
      <c r="Y2834" s="2">
        <f t="shared" si="299"/>
        <v>1.4801162052333547E-2</v>
      </c>
      <c r="Z2834">
        <f t="shared" si="300"/>
        <v>5.7040647232924416E-4</v>
      </c>
      <c r="AA2834">
        <f t="shared" si="295"/>
        <v>3.2536354367509276E-7</v>
      </c>
      <c r="AC2834">
        <f t="shared" si="302"/>
        <v>2.2193000000000004E-3</v>
      </c>
      <c r="AD2834">
        <f t="shared" si="303"/>
        <v>0.18165611310104576</v>
      </c>
      <c r="AE2834" s="2">
        <f t="shared" si="301"/>
        <v>866</v>
      </c>
    </row>
    <row r="2835" spans="17:31" x14ac:dyDescent="0.2">
      <c r="Q2835" s="2"/>
      <c r="S2835">
        <v>2.9700000000000001E-4</v>
      </c>
      <c r="T2835">
        <v>-1.5722099999999999E-2</v>
      </c>
      <c r="U2835" s="2">
        <f t="shared" si="294"/>
        <v>8.6699999999999993E-4</v>
      </c>
      <c r="V2835">
        <f t="shared" si="296"/>
        <v>2.9277899999999999E-2</v>
      </c>
      <c r="W2835">
        <f t="shared" si="297"/>
        <v>2.9600932382696857E-2</v>
      </c>
      <c r="X2835" s="2">
        <f t="shared" si="298"/>
        <v>1.4798511085482422E-2</v>
      </c>
      <c r="Y2835" s="2">
        <f t="shared" si="299"/>
        <v>1.4802421297214435E-2</v>
      </c>
      <c r="Z2835">
        <f t="shared" si="300"/>
        <v>3.2303238269685772E-4</v>
      </c>
      <c r="AA2835">
        <f t="shared" si="295"/>
        <v>1.0434992027080914E-7</v>
      </c>
      <c r="AC2835">
        <f t="shared" si="302"/>
        <v>2.4696000000000023E-3</v>
      </c>
      <c r="AD2835">
        <f t="shared" si="303"/>
        <v>0.202143890827893</v>
      </c>
      <c r="AE2835" s="2">
        <f t="shared" si="301"/>
        <v>866.99999999999989</v>
      </c>
    </row>
    <row r="2836" spans="17:31" x14ac:dyDescent="0.2">
      <c r="Q2836" s="2"/>
      <c r="S2836">
        <v>2.9799999999999998E-4</v>
      </c>
      <c r="T2836">
        <v>-1.6058900000000001E-2</v>
      </c>
      <c r="U2836" s="2">
        <f t="shared" si="294"/>
        <v>8.6799999999999996E-4</v>
      </c>
      <c r="V2836">
        <f t="shared" si="296"/>
        <v>2.8941099999999997E-2</v>
      </c>
      <c r="W2836">
        <f t="shared" si="297"/>
        <v>2.9604005205551967E-2</v>
      </c>
      <c r="X2836" s="2">
        <f t="shared" si="298"/>
        <v>1.4800276512792632E-2</v>
      </c>
      <c r="Y2836" s="2">
        <f t="shared" si="299"/>
        <v>1.4803728692759335E-2</v>
      </c>
      <c r="Z2836">
        <f t="shared" si="300"/>
        <v>6.6290520555196963E-4</v>
      </c>
      <c r="AA2836">
        <f t="shared" si="295"/>
        <v>4.394433115478991E-7</v>
      </c>
      <c r="AC2836">
        <f t="shared" si="302"/>
        <v>2.1328000000000007E-3</v>
      </c>
      <c r="AD2836">
        <f t="shared" si="303"/>
        <v>0.17457583833727322</v>
      </c>
      <c r="AE2836" s="2">
        <f t="shared" si="301"/>
        <v>868</v>
      </c>
    </row>
    <row r="2837" spans="17:31" x14ac:dyDescent="0.2">
      <c r="Q2837" s="2"/>
      <c r="S2837">
        <v>2.99E-4</v>
      </c>
      <c r="T2837">
        <v>-1.6299500000000001E-2</v>
      </c>
      <c r="U2837" s="2">
        <f t="shared" si="294"/>
        <v>8.6899999999999998E-4</v>
      </c>
      <c r="V2837">
        <f t="shared" si="296"/>
        <v>2.8700499999999997E-2</v>
      </c>
      <c r="W2837">
        <f t="shared" si="297"/>
        <v>2.9607231569166802E-2</v>
      </c>
      <c r="X2837" s="2">
        <f t="shared" si="298"/>
        <v>1.4802145744700949E-2</v>
      </c>
      <c r="Y2837" s="2">
        <f t="shared" si="299"/>
        <v>1.4805085824465852E-2</v>
      </c>
      <c r="Z2837">
        <f t="shared" si="300"/>
        <v>9.0673156916680486E-4</v>
      </c>
      <c r="AA2837">
        <f t="shared" si="295"/>
        <v>8.2216213852369625E-7</v>
      </c>
      <c r="AC2837">
        <f t="shared" si="302"/>
        <v>1.8922000000000001E-3</v>
      </c>
      <c r="AD2837">
        <f t="shared" si="303"/>
        <v>0.15488203361861791</v>
      </c>
      <c r="AE2837" s="2">
        <f t="shared" si="301"/>
        <v>869</v>
      </c>
    </row>
    <row r="2838" spans="17:31" x14ac:dyDescent="0.2">
      <c r="Q2838" s="2"/>
      <c r="S2838">
        <v>2.9999999999999997E-4</v>
      </c>
      <c r="T2838">
        <v>-1.6667899999999999E-2</v>
      </c>
      <c r="U2838" s="2">
        <f t="shared" ref="U2838:U2901" si="304">$X$15+S2838</f>
        <v>8.699999999999999E-4</v>
      </c>
      <c r="V2838">
        <f t="shared" si="296"/>
        <v>2.8332099999999999E-2</v>
      </c>
      <c r="W2838">
        <f t="shared" si="297"/>
        <v>2.9610618345871441E-2</v>
      </c>
      <c r="X2838" s="2">
        <f t="shared" si="298"/>
        <v>1.480412402701564E-2</v>
      </c>
      <c r="Y2838" s="2">
        <f t="shared" si="299"/>
        <v>1.4806494318855801E-2</v>
      </c>
      <c r="Z2838">
        <f t="shared" si="300"/>
        <v>1.2785183458714419E-3</v>
      </c>
      <c r="AA2838">
        <f t="shared" si="295"/>
        <v>1.634609160729848E-6</v>
      </c>
      <c r="AC2838">
        <f t="shared" si="302"/>
        <v>1.5238000000000022E-3</v>
      </c>
      <c r="AD2838">
        <f t="shared" si="303"/>
        <v>0.12472742988481678</v>
      </c>
      <c r="AE2838" s="2">
        <f t="shared" si="301"/>
        <v>869.99999999999989</v>
      </c>
    </row>
    <row r="2839" spans="17:31" x14ac:dyDescent="0.2">
      <c r="Q2839" s="2"/>
      <c r="S2839">
        <v>3.01E-4</v>
      </c>
      <c r="T2839">
        <v>-1.7040099999999999E-2</v>
      </c>
      <c r="U2839" s="2">
        <f t="shared" si="304"/>
        <v>8.7100000000000003E-4</v>
      </c>
      <c r="V2839">
        <f t="shared" si="296"/>
        <v>2.7959899999999999E-2</v>
      </c>
      <c r="W2839">
        <f t="shared" si="297"/>
        <v>2.9614172657343202E-2</v>
      </c>
      <c r="X2839" s="2">
        <f t="shared" si="298"/>
        <v>1.4806216813272969E-2</v>
      </c>
      <c r="Y2839" s="2">
        <f t="shared" si="299"/>
        <v>1.4807955844070235E-2</v>
      </c>
      <c r="Z2839">
        <f t="shared" si="300"/>
        <v>1.6542726573432025E-3</v>
      </c>
      <c r="AA2839">
        <f t="shared" si="295"/>
        <v>2.7366180248333406E-6</v>
      </c>
      <c r="AC2839">
        <f t="shared" si="302"/>
        <v>1.1516000000000026E-3</v>
      </c>
      <c r="AD2839">
        <f t="shared" si="303"/>
        <v>9.4261785178734167E-2</v>
      </c>
      <c r="AE2839" s="2">
        <f t="shared" si="301"/>
        <v>871</v>
      </c>
    </row>
    <row r="2840" spans="17:31" x14ac:dyDescent="0.2">
      <c r="Q2840" s="2"/>
      <c r="S2840">
        <v>3.0200000000000002E-4</v>
      </c>
      <c r="T2840">
        <v>-1.7096900000000002E-2</v>
      </c>
      <c r="U2840" s="2">
        <f t="shared" si="304"/>
        <v>8.7199999999999995E-4</v>
      </c>
      <c r="V2840">
        <f t="shared" si="296"/>
        <v>2.7903099999999997E-2</v>
      </c>
      <c r="W2840">
        <f t="shared" si="297"/>
        <v>2.9617901879767074E-2</v>
      </c>
      <c r="X2840" s="2">
        <f t="shared" si="298"/>
        <v>1.4808429769313862E-2</v>
      </c>
      <c r="Y2840" s="2">
        <f t="shared" si="299"/>
        <v>1.4809472110453211E-2</v>
      </c>
      <c r="Z2840">
        <f t="shared" si="300"/>
        <v>1.7148018797670771E-3</v>
      </c>
      <c r="AA2840">
        <f t="shared" si="295"/>
        <v>2.940545486852701E-6</v>
      </c>
      <c r="AC2840">
        <f t="shared" si="302"/>
        <v>1.0947999999999999E-3</v>
      </c>
      <c r="AD2840">
        <f t="shared" si="303"/>
        <v>8.9612541172002361E-2</v>
      </c>
      <c r="AE2840" s="2">
        <f t="shared" si="301"/>
        <v>872</v>
      </c>
    </row>
    <row r="2841" spans="17:31" x14ac:dyDescent="0.2">
      <c r="Q2841" s="2"/>
      <c r="S2841">
        <v>3.0299999999999999E-4</v>
      </c>
      <c r="T2841">
        <v>-1.6887900000000001E-2</v>
      </c>
      <c r="U2841" s="2">
        <f t="shared" si="304"/>
        <v>8.7299999999999997E-4</v>
      </c>
      <c r="V2841">
        <f t="shared" si="296"/>
        <v>2.8112099999999998E-2</v>
      </c>
      <c r="W2841">
        <f t="shared" si="297"/>
        <v>2.9621813648847164E-2</v>
      </c>
      <c r="X2841" s="2">
        <f t="shared" si="298"/>
        <v>1.481076877772405E-2</v>
      </c>
      <c r="Y2841" s="2">
        <f t="shared" si="299"/>
        <v>1.4811044871123114E-2</v>
      </c>
      <c r="Z2841">
        <f t="shared" si="300"/>
        <v>1.5097136488471663E-3</v>
      </c>
      <c r="AA2841">
        <f t="shared" si="295"/>
        <v>2.2792353015154248E-6</v>
      </c>
      <c r="AC2841">
        <f t="shared" si="302"/>
        <v>1.3038000000000008E-3</v>
      </c>
      <c r="AD2841">
        <f t="shared" si="303"/>
        <v>0.10671979464747604</v>
      </c>
      <c r="AE2841" s="2">
        <f t="shared" si="301"/>
        <v>873</v>
      </c>
    </row>
    <row r="2842" spans="17:31" x14ac:dyDescent="0.2">
      <c r="Q2842" s="2"/>
      <c r="S2842">
        <v>3.0400000000000002E-4</v>
      </c>
      <c r="T2842">
        <v>-1.6898199999999999E-2</v>
      </c>
      <c r="U2842" s="2">
        <f t="shared" si="304"/>
        <v>8.7399999999999999E-4</v>
      </c>
      <c r="V2842">
        <f t="shared" si="296"/>
        <v>2.81018E-2</v>
      </c>
      <c r="W2842">
        <f t="shared" si="297"/>
        <v>2.9625915864648553E-2</v>
      </c>
      <c r="X2842" s="2">
        <f t="shared" si="298"/>
        <v>1.4813239942118086E-2</v>
      </c>
      <c r="Y2842" s="2">
        <f t="shared" si="299"/>
        <v>1.4812675922530468E-2</v>
      </c>
      <c r="Z2842">
        <f t="shared" si="300"/>
        <v>1.5241158646485536E-3</v>
      </c>
      <c r="AA2842">
        <f t="shared" si="295"/>
        <v>2.3229291688734085E-6</v>
      </c>
      <c r="AC2842">
        <f t="shared" si="302"/>
        <v>1.293500000000003E-3</v>
      </c>
      <c r="AD2842">
        <f t="shared" si="303"/>
        <v>0.1058767099068189</v>
      </c>
      <c r="AE2842" s="2">
        <f t="shared" si="301"/>
        <v>874</v>
      </c>
    </row>
    <row r="2843" spans="17:31" x14ac:dyDescent="0.2">
      <c r="Q2843" s="2"/>
      <c r="S2843">
        <v>3.0499999999999999E-4</v>
      </c>
      <c r="T2843">
        <v>-1.6849200000000002E-2</v>
      </c>
      <c r="U2843" s="2">
        <f t="shared" si="304"/>
        <v>8.7499999999999991E-4</v>
      </c>
      <c r="V2843">
        <f t="shared" si="296"/>
        <v>2.8150799999999997E-2</v>
      </c>
      <c r="W2843">
        <f t="shared" si="297"/>
        <v>2.9630216696247859E-2</v>
      </c>
      <c r="X2843" s="2">
        <f t="shared" si="298"/>
        <v>1.4815849591246771E-2</v>
      </c>
      <c r="Y2843" s="2">
        <f t="shared" si="299"/>
        <v>1.4814367105001086E-2</v>
      </c>
      <c r="Z2843">
        <f t="shared" si="300"/>
        <v>1.4794166962478622E-3</v>
      </c>
      <c r="AA2843">
        <f t="shared" si="295"/>
        <v>2.1886737611369393E-6</v>
      </c>
      <c r="AC2843">
        <f t="shared" si="302"/>
        <v>1.3424999999999999E-3</v>
      </c>
      <c r="AD2843">
        <f t="shared" si="303"/>
        <v>0.10988750139149907</v>
      </c>
      <c r="AE2843" s="2">
        <f t="shared" si="301"/>
        <v>874.99999999999989</v>
      </c>
    </row>
    <row r="2844" spans="17:31" x14ac:dyDescent="0.2">
      <c r="Q2844" s="2"/>
      <c r="S2844">
        <v>3.0600000000000001E-4</v>
      </c>
      <c r="T2844">
        <v>-1.7030400000000001E-2</v>
      </c>
      <c r="U2844" s="2">
        <f t="shared" si="304"/>
        <v>8.7600000000000004E-4</v>
      </c>
      <c r="V2844">
        <f t="shared" si="296"/>
        <v>2.7969599999999997E-2</v>
      </c>
      <c r="W2844">
        <f t="shared" si="297"/>
        <v>2.9634724586170162E-2</v>
      </c>
      <c r="X2844" s="2">
        <f t="shared" si="298"/>
        <v>1.48186042829068E-2</v>
      </c>
      <c r="Y2844" s="2">
        <f t="shared" si="299"/>
        <v>1.4816120303263361E-2</v>
      </c>
      <c r="Z2844">
        <f t="shared" si="300"/>
        <v>1.665124586170165E-3</v>
      </c>
      <c r="AA2844">
        <f t="shared" si="295"/>
        <v>2.7726398874683629E-6</v>
      </c>
      <c r="AC2844">
        <f t="shared" si="302"/>
        <v>1.1613000000000005E-3</v>
      </c>
      <c r="AD2844">
        <f t="shared" si="303"/>
        <v>9.5055758186925826E-2</v>
      </c>
      <c r="AE2844" s="2">
        <f t="shared" si="301"/>
        <v>876</v>
      </c>
    </row>
    <row r="2845" spans="17:31" x14ac:dyDescent="0.2">
      <c r="Q2845" s="2"/>
      <c r="S2845">
        <v>3.0699999999999998E-4</v>
      </c>
      <c r="T2845">
        <v>-1.6415599999999999E-2</v>
      </c>
      <c r="U2845" s="2">
        <f t="shared" si="304"/>
        <v>8.7699999999999996E-4</v>
      </c>
      <c r="V2845">
        <f t="shared" si="296"/>
        <v>2.8584399999999999E-2</v>
      </c>
      <c r="W2845">
        <f t="shared" si="297"/>
        <v>2.9639448254589022E-2</v>
      </c>
      <c r="X2845" s="2">
        <f t="shared" si="298"/>
        <v>1.482151080763054E-2</v>
      </c>
      <c r="Y2845" s="2">
        <f t="shared" si="299"/>
        <v>1.4817937446958482E-2</v>
      </c>
      <c r="Z2845">
        <f t="shared" si="300"/>
        <v>1.0550482545890229E-3</v>
      </c>
      <c r="AA2845">
        <f t="shared" si="295"/>
        <v>1.1131268195113436E-6</v>
      </c>
      <c r="AC2845">
        <f t="shared" si="302"/>
        <v>1.7761000000000027E-3</v>
      </c>
      <c r="AD2845">
        <f t="shared" si="303"/>
        <v>0.14537891338654882</v>
      </c>
      <c r="AE2845" s="2">
        <f t="shared" si="301"/>
        <v>877</v>
      </c>
    </row>
    <row r="2846" spans="17:31" x14ac:dyDescent="0.2">
      <c r="Q2846" s="2"/>
      <c r="S2846">
        <v>3.0800000000000001E-4</v>
      </c>
      <c r="T2846">
        <v>-1.5946599999999998E-2</v>
      </c>
      <c r="U2846" s="2">
        <f t="shared" si="304"/>
        <v>8.7799999999999998E-4</v>
      </c>
      <c r="V2846">
        <f t="shared" si="296"/>
        <v>2.90534E-2</v>
      </c>
      <c r="W2846">
        <f t="shared" si="297"/>
        <v>2.9644396703265623E-2</v>
      </c>
      <c r="X2846" s="2">
        <f t="shared" si="298"/>
        <v>1.4824576192133241E-2</v>
      </c>
      <c r="Y2846" s="2">
        <f t="shared" si="299"/>
        <v>1.481982051113238E-2</v>
      </c>
      <c r="Z2846">
        <f t="shared" si="300"/>
        <v>5.909967032656227E-4</v>
      </c>
      <c r="AA2846">
        <f t="shared" si="295"/>
        <v>3.4927710327083448E-7</v>
      </c>
      <c r="AC2846">
        <f t="shared" si="302"/>
        <v>2.2451000000000033E-3</v>
      </c>
      <c r="AD2846">
        <f t="shared" si="303"/>
        <v>0.1837679175970614</v>
      </c>
      <c r="AE2846" s="2">
        <f t="shared" si="301"/>
        <v>878</v>
      </c>
    </row>
    <row r="2847" spans="17:31" x14ac:dyDescent="0.2">
      <c r="Q2847" s="2"/>
      <c r="S2847">
        <v>3.0899999999999998E-4</v>
      </c>
      <c r="T2847">
        <v>-1.60363E-2</v>
      </c>
      <c r="U2847" s="2">
        <f t="shared" si="304"/>
        <v>8.7900000000000001E-4</v>
      </c>
      <c r="V2847">
        <f t="shared" si="296"/>
        <v>2.8963699999999998E-2</v>
      </c>
      <c r="W2847">
        <f t="shared" si="297"/>
        <v>2.964957921920218E-2</v>
      </c>
      <c r="X2847" s="2">
        <f t="shared" si="298"/>
        <v>1.4827807702494091E-2</v>
      </c>
      <c r="Y2847" s="2">
        <f t="shared" si="299"/>
        <v>1.4821771516708087E-2</v>
      </c>
      <c r="Z2847">
        <f t="shared" si="300"/>
        <v>6.8587921920218106E-4</v>
      </c>
      <c r="AA2847">
        <f t="shared" si="295"/>
        <v>4.7043030333339354E-7</v>
      </c>
      <c r="AC2847">
        <f t="shared" si="302"/>
        <v>2.1554000000000018E-3</v>
      </c>
      <c r="AD2847">
        <f t="shared" si="303"/>
        <v>0.17642571359347284</v>
      </c>
      <c r="AE2847" s="2">
        <f t="shared" si="301"/>
        <v>879</v>
      </c>
    </row>
    <row r="2848" spans="17:31" x14ac:dyDescent="0.2">
      <c r="Q2848" s="2"/>
      <c r="S2848">
        <v>3.1E-4</v>
      </c>
      <c r="T2848">
        <v>-1.6138199999999998E-2</v>
      </c>
      <c r="U2848" s="2">
        <f t="shared" si="304"/>
        <v>8.7999999999999992E-4</v>
      </c>
      <c r="V2848">
        <f t="shared" si="296"/>
        <v>2.88618E-2</v>
      </c>
      <c r="W2848">
        <f t="shared" si="297"/>
        <v>2.9655005377984208E-2</v>
      </c>
      <c r="X2848" s="2">
        <f t="shared" si="298"/>
        <v>1.4831212847046967E-2</v>
      </c>
      <c r="Y2848" s="2">
        <f t="shared" si="299"/>
        <v>1.4823792530937241E-2</v>
      </c>
      <c r="Z2848">
        <f t="shared" si="300"/>
        <v>7.9320537798420812E-4</v>
      </c>
      <c r="AA2848">
        <f t="shared" si="295"/>
        <v>6.2917477166307042E-7</v>
      </c>
      <c r="AC2848">
        <f t="shared" si="302"/>
        <v>2.0535000000000032E-3</v>
      </c>
      <c r="AD2848">
        <f t="shared" si="303"/>
        <v>0.16808490436308654</v>
      </c>
      <c r="AE2848" s="2">
        <f t="shared" si="301"/>
        <v>879.99999999999989</v>
      </c>
    </row>
    <row r="2849" spans="17:31" x14ac:dyDescent="0.2">
      <c r="Q2849" s="2"/>
      <c r="S2849">
        <v>3.1100000000000002E-4</v>
      </c>
      <c r="T2849">
        <v>-1.5829200000000002E-2</v>
      </c>
      <c r="U2849" s="2">
        <f t="shared" si="304"/>
        <v>8.8100000000000006E-4</v>
      </c>
      <c r="V2849">
        <f t="shared" si="296"/>
        <v>2.9170799999999997E-2</v>
      </c>
      <c r="W2849">
        <f t="shared" si="297"/>
        <v>2.9660685046785394E-2</v>
      </c>
      <c r="X2849" s="2">
        <f t="shared" si="298"/>
        <v>1.4834799378955967E-2</v>
      </c>
      <c r="Y2849" s="2">
        <f t="shared" si="299"/>
        <v>1.4825885667829426E-2</v>
      </c>
      <c r="Z2849">
        <f t="shared" si="300"/>
        <v>4.898850467853974E-4</v>
      </c>
      <c r="AA2849">
        <f t="shared" si="295"/>
        <v>2.39987359063931E-7</v>
      </c>
      <c r="AC2849">
        <f t="shared" si="302"/>
        <v>2.3625E-3</v>
      </c>
      <c r="AD2849">
        <f t="shared" si="303"/>
        <v>0.19337744658280562</v>
      </c>
      <c r="AE2849" s="2">
        <f t="shared" si="301"/>
        <v>881</v>
      </c>
    </row>
    <row r="2850" spans="17:31" x14ac:dyDescent="0.2">
      <c r="Q2850" s="2"/>
      <c r="S2850">
        <v>3.1199999999999999E-4</v>
      </c>
      <c r="T2850">
        <v>-1.56408E-2</v>
      </c>
      <c r="U2850" s="2">
        <f t="shared" si="304"/>
        <v>8.8199999999999997E-4</v>
      </c>
      <c r="V2850">
        <f t="shared" si="296"/>
        <v>2.9359199999999998E-2</v>
      </c>
      <c r="W2850">
        <f t="shared" si="297"/>
        <v>2.966662838700819E-2</v>
      </c>
      <c r="X2850" s="2">
        <f t="shared" si="298"/>
        <v>1.4838575298450229E-2</v>
      </c>
      <c r="Y2850" s="2">
        <f t="shared" si="299"/>
        <v>1.4828053088557959E-2</v>
      </c>
      <c r="Z2850">
        <f t="shared" si="300"/>
        <v>3.0742838700819133E-4</v>
      </c>
      <c r="AA2850">
        <f t="shared" si="295"/>
        <v>9.4512213138458267E-8</v>
      </c>
      <c r="AC2850">
        <f t="shared" si="302"/>
        <v>2.5509000000000018E-3</v>
      </c>
      <c r="AD2850">
        <f t="shared" si="303"/>
        <v>0.20879853057696474</v>
      </c>
      <c r="AE2850" s="2">
        <f t="shared" si="301"/>
        <v>882</v>
      </c>
    </row>
    <row r="2851" spans="17:31" x14ac:dyDescent="0.2">
      <c r="Q2851" s="2"/>
      <c r="S2851">
        <v>3.1300000000000002E-4</v>
      </c>
      <c r="T2851">
        <v>-1.5382099999999999E-2</v>
      </c>
      <c r="U2851" s="2">
        <f t="shared" si="304"/>
        <v>8.83E-4</v>
      </c>
      <c r="V2851">
        <f t="shared" si="296"/>
        <v>2.9617899999999999E-2</v>
      </c>
      <c r="W2851">
        <f t="shared" si="297"/>
        <v>2.9672845856532758E-2</v>
      </c>
      <c r="X2851" s="2">
        <f t="shared" si="298"/>
        <v>1.4842548854691957E-2</v>
      </c>
      <c r="Y2851" s="2">
        <f t="shared" si="299"/>
        <v>1.4830297001840799E-2</v>
      </c>
      <c r="Z2851">
        <f t="shared" si="300"/>
        <v>5.4945856532758602E-5</v>
      </c>
      <c r="AA2851">
        <f t="shared" si="295"/>
        <v>3.0190471501184913E-9</v>
      </c>
      <c r="AC2851">
        <f t="shared" si="302"/>
        <v>2.8096000000000024E-3</v>
      </c>
      <c r="AD2851">
        <f t="shared" si="303"/>
        <v>0.22997387255832852</v>
      </c>
      <c r="AE2851" s="2">
        <f t="shared" si="301"/>
        <v>883</v>
      </c>
    </row>
    <row r="2852" spans="17:31" x14ac:dyDescent="0.2">
      <c r="Q2852" s="2"/>
      <c r="S2852">
        <v>3.1399999999999999E-4</v>
      </c>
      <c r="T2852">
        <v>-1.54421E-2</v>
      </c>
      <c r="U2852" s="2">
        <f t="shared" si="304"/>
        <v>8.8400000000000002E-4</v>
      </c>
      <c r="V2852">
        <f t="shared" si="296"/>
        <v>2.9557899999999998E-2</v>
      </c>
      <c r="W2852">
        <f t="shared" si="297"/>
        <v>2.9679348211546164E-2</v>
      </c>
      <c r="X2852" s="2">
        <f t="shared" si="298"/>
        <v>1.4846728547251019E-2</v>
      </c>
      <c r="Y2852" s="2">
        <f t="shared" si="299"/>
        <v>1.4832619664295147E-2</v>
      </c>
      <c r="Z2852">
        <f t="shared" si="300"/>
        <v>1.214482115461657E-4</v>
      </c>
      <c r="AA2852">
        <f t="shared" si="295"/>
        <v>1.4749668087762215E-8</v>
      </c>
      <c r="AC2852">
        <f t="shared" si="302"/>
        <v>2.7496000000000013E-3</v>
      </c>
      <c r="AD2852">
        <f t="shared" si="303"/>
        <v>0.22506269931178099</v>
      </c>
      <c r="AE2852" s="2">
        <f t="shared" si="301"/>
        <v>884</v>
      </c>
    </row>
    <row r="2853" spans="17:31" x14ac:dyDescent="0.2">
      <c r="Q2853" s="2"/>
      <c r="S2853">
        <v>3.1500000000000001E-4</v>
      </c>
      <c r="T2853">
        <v>-1.5418899999999999E-2</v>
      </c>
      <c r="U2853" s="2">
        <f t="shared" si="304"/>
        <v>8.8499999999999994E-4</v>
      </c>
      <c r="V2853">
        <f t="shared" si="296"/>
        <v>2.9581099999999999E-2</v>
      </c>
      <c r="W2853">
        <f t="shared" si="297"/>
        <v>2.968614650792337E-2</v>
      </c>
      <c r="X2853" s="2">
        <f t="shared" si="298"/>
        <v>1.4851123127159051E-2</v>
      </c>
      <c r="Y2853" s="2">
        <f t="shared" si="299"/>
        <v>1.4835023380764319E-2</v>
      </c>
      <c r="Z2853">
        <f t="shared" si="300"/>
        <v>1.0504650792337103E-4</v>
      </c>
      <c r="AA2853">
        <f t="shared" ref="AA2853:AA2916" si="305">Z2853^2</f>
        <v>1.1034768826894853E-8</v>
      </c>
      <c r="AC2853">
        <f t="shared" si="302"/>
        <v>2.7728000000000023E-3</v>
      </c>
      <c r="AD2853">
        <f t="shared" si="303"/>
        <v>0.22696168630044608</v>
      </c>
      <c r="AE2853" s="2">
        <f t="shared" si="301"/>
        <v>884.99999999999989</v>
      </c>
    </row>
    <row r="2854" spans="17:31" x14ac:dyDescent="0.2">
      <c r="Q2854" s="2"/>
      <c r="S2854">
        <v>3.1599999999999998E-4</v>
      </c>
      <c r="T2854">
        <v>-1.5744000000000001E-2</v>
      </c>
      <c r="U2854" s="2">
        <f t="shared" si="304"/>
        <v>8.8599999999999996E-4</v>
      </c>
      <c r="V2854">
        <f t="shared" ref="V2854:V2917" si="306">T2854+$V$35</f>
        <v>2.9255999999999997E-2</v>
      </c>
      <c r="W2854">
        <f t="shared" ref="W2854:W2917" si="307">X2854+Y2854</f>
        <v>2.9693252102130981E-2</v>
      </c>
      <c r="X2854" s="2">
        <f t="shared" ref="X2854:X2917" si="308">$T$6*EXP(-4*LN(2)*((U2854-$T$8)^2)/($T$7^2))+$T$9</f>
        <v>1.4855741597515513E-2</v>
      </c>
      <c r="Y2854" s="2">
        <f t="shared" ref="Y2854:Y2917" si="309">$U$6*EXP(-4*LN(2)*((U2854-$U$8)^2)/($U$7^2))+$U$9</f>
        <v>1.4837510504615469E-2</v>
      </c>
      <c r="Z2854">
        <f t="shared" ref="Z2854:Z2917" si="310">W2854-V2854</f>
        <v>4.3725210213098331E-4</v>
      </c>
      <c r="AA2854">
        <f t="shared" si="305"/>
        <v>1.9118940081796386E-7</v>
      </c>
      <c r="AC2854">
        <f t="shared" si="302"/>
        <v>2.4477000000000006E-3</v>
      </c>
      <c r="AD2854">
        <f t="shared" si="303"/>
        <v>0.20035131259290304</v>
      </c>
      <c r="AE2854" s="2">
        <f t="shared" si="301"/>
        <v>886</v>
      </c>
    </row>
    <row r="2855" spans="17:31" x14ac:dyDescent="0.2">
      <c r="Q2855" s="2"/>
      <c r="S2855">
        <v>3.1700000000000001E-4</v>
      </c>
      <c r="T2855">
        <v>-1.5711800000000001E-2</v>
      </c>
      <c r="U2855" s="2">
        <f t="shared" si="304"/>
        <v>8.8699999999999998E-4</v>
      </c>
      <c r="V2855">
        <f t="shared" si="306"/>
        <v>2.9288199999999997E-2</v>
      </c>
      <c r="W2855">
        <f t="shared" si="307"/>
        <v>2.9700676651624534E-2</v>
      </c>
      <c r="X2855" s="2">
        <f t="shared" si="308"/>
        <v>1.4860593213617865E-2</v>
      </c>
      <c r="Y2855" s="2">
        <f t="shared" si="309"/>
        <v>1.4840083438006668E-2</v>
      </c>
      <c r="Z2855">
        <f t="shared" si="310"/>
        <v>4.1247665162453748E-4</v>
      </c>
      <c r="AA2855">
        <f t="shared" si="305"/>
        <v>1.7013698813539006E-7</v>
      </c>
      <c r="AC2855">
        <f t="shared" si="302"/>
        <v>2.4799000000000002E-3</v>
      </c>
      <c r="AD2855">
        <f t="shared" si="303"/>
        <v>0.20298697556855014</v>
      </c>
      <c r="AE2855" s="2">
        <f t="shared" si="301"/>
        <v>887</v>
      </c>
    </row>
    <row r="2856" spans="17:31" x14ac:dyDescent="0.2">
      <c r="Q2856" s="2"/>
      <c r="S2856">
        <v>3.1799999999999998E-4</v>
      </c>
      <c r="T2856">
        <v>-1.5835599999999998E-2</v>
      </c>
      <c r="U2856" s="2">
        <f t="shared" si="304"/>
        <v>8.879999999999999E-4</v>
      </c>
      <c r="V2856">
        <f t="shared" si="306"/>
        <v>2.91644E-2</v>
      </c>
      <c r="W2856">
        <f t="shared" si="307"/>
        <v>2.9708432114709568E-2</v>
      </c>
      <c r="X2856" s="2">
        <f t="shared" si="308"/>
        <v>1.4865687482587698E-2</v>
      </c>
      <c r="Y2856" s="2">
        <f t="shared" si="309"/>
        <v>1.484274463212187E-2</v>
      </c>
      <c r="Z2856">
        <f t="shared" si="310"/>
        <v>5.4403211470956808E-4</v>
      </c>
      <c r="AA2856">
        <f t="shared" si="305"/>
        <v>2.9597094183536464E-7</v>
      </c>
      <c r="AC2856">
        <f t="shared" si="302"/>
        <v>2.3561000000000033E-3</v>
      </c>
      <c r="AD2856">
        <f t="shared" si="303"/>
        <v>0.19285358810317416</v>
      </c>
      <c r="AE2856" s="2">
        <f t="shared" si="301"/>
        <v>887.99999999999989</v>
      </c>
    </row>
    <row r="2857" spans="17:31" x14ac:dyDescent="0.2">
      <c r="Q2857" s="2"/>
      <c r="S2857">
        <v>3.19E-4</v>
      </c>
      <c r="T2857">
        <v>-1.6074999999999999E-2</v>
      </c>
      <c r="U2857" s="2">
        <f t="shared" si="304"/>
        <v>8.8900000000000003E-4</v>
      </c>
      <c r="V2857">
        <f t="shared" si="306"/>
        <v>2.8924999999999999E-2</v>
      </c>
      <c r="W2857">
        <f t="shared" si="307"/>
        <v>2.9716530749836698E-2</v>
      </c>
      <c r="X2857" s="2">
        <f t="shared" si="308"/>
        <v>1.487103416246445E-2</v>
      </c>
      <c r="Y2857" s="2">
        <f t="shared" si="309"/>
        <v>1.4845496587372249E-2</v>
      </c>
      <c r="Z2857">
        <f t="shared" si="310"/>
        <v>7.915307498366983E-4</v>
      </c>
      <c r="AA2857">
        <f t="shared" si="305"/>
        <v>6.2652092793704582E-7</v>
      </c>
      <c r="AC2857">
        <f t="shared" si="302"/>
        <v>2.1167000000000026E-3</v>
      </c>
      <c r="AD2857">
        <f t="shared" si="303"/>
        <v>0.17325800684944981</v>
      </c>
      <c r="AE2857" s="2">
        <f t="shared" si="301"/>
        <v>889</v>
      </c>
    </row>
    <row r="2858" spans="17:31" x14ac:dyDescent="0.2">
      <c r="Q2858" s="2"/>
      <c r="S2858">
        <v>3.2000000000000003E-4</v>
      </c>
      <c r="T2858">
        <v>-1.6466600000000001E-2</v>
      </c>
      <c r="U2858" s="2">
        <f t="shared" si="304"/>
        <v>8.8999999999999995E-4</v>
      </c>
      <c r="V2858">
        <f t="shared" si="306"/>
        <v>2.8533399999999997E-2</v>
      </c>
      <c r="W2858">
        <f t="shared" si="307"/>
        <v>2.9724985114300627E-2</v>
      </c>
      <c r="X2858" s="2">
        <f t="shared" si="308"/>
        <v>1.4876643260738228E-2</v>
      </c>
      <c r="Y2858" s="2">
        <f t="shared" si="309"/>
        <v>1.4848341853562397E-2</v>
      </c>
      <c r="Z2858">
        <f t="shared" si="310"/>
        <v>1.1915851143006299E-3</v>
      </c>
      <c r="AA2858">
        <f t="shared" si="305"/>
        <v>1.4198750846228453E-6</v>
      </c>
      <c r="AC2858">
        <f t="shared" si="302"/>
        <v>1.7251000000000002E-3</v>
      </c>
      <c r="AD2858">
        <f t="shared" si="303"/>
        <v>0.14120441612698328</v>
      </c>
      <c r="AE2858" s="2">
        <f t="shared" si="301"/>
        <v>890</v>
      </c>
    </row>
    <row r="2859" spans="17:31" x14ac:dyDescent="0.2">
      <c r="Q2859" s="2"/>
      <c r="S2859">
        <v>3.21E-4</v>
      </c>
      <c r="T2859">
        <v>-1.6872999999999999E-2</v>
      </c>
      <c r="U2859" s="2">
        <f t="shared" si="304"/>
        <v>8.9099999999999997E-4</v>
      </c>
      <c r="V2859">
        <f t="shared" si="306"/>
        <v>2.8126999999999999E-2</v>
      </c>
      <c r="W2859">
        <f t="shared" si="307"/>
        <v>2.9733808062313034E-2</v>
      </c>
      <c r="X2859" s="2">
        <f t="shared" si="308"/>
        <v>1.488252503229321E-2</v>
      </c>
      <c r="Y2859" s="2">
        <f t="shared" si="309"/>
        <v>1.4851283030019823E-2</v>
      </c>
      <c r="Z2859">
        <f t="shared" si="310"/>
        <v>1.6068080623130344E-3</v>
      </c>
      <c r="AA2859">
        <f t="shared" si="305"/>
        <v>2.5818321491141682E-6</v>
      </c>
      <c r="AC2859">
        <f t="shared" si="302"/>
        <v>1.3187000000000025E-3</v>
      </c>
      <c r="AD2859">
        <f t="shared" si="303"/>
        <v>0.10793940267036879</v>
      </c>
      <c r="AE2859" s="2">
        <f t="shared" si="301"/>
        <v>891</v>
      </c>
    </row>
    <row r="2860" spans="17:31" x14ac:dyDescent="0.2">
      <c r="Q2860" s="2"/>
      <c r="S2860">
        <v>3.2200000000000002E-4</v>
      </c>
      <c r="T2860">
        <v>-1.6229799999999999E-2</v>
      </c>
      <c r="U2860" s="2">
        <f t="shared" si="304"/>
        <v>8.92E-4</v>
      </c>
      <c r="V2860">
        <f t="shared" si="306"/>
        <v>2.8770199999999999E-2</v>
      </c>
      <c r="W2860">
        <f t="shared" si="307"/>
        <v>2.9743012742419334E-2</v>
      </c>
      <c r="X2860" s="2">
        <f t="shared" si="308"/>
        <v>1.4888689976733111E-2</v>
      </c>
      <c r="Y2860" s="2">
        <f t="shared" si="309"/>
        <v>1.4854322765686221E-2</v>
      </c>
      <c r="Z2860">
        <f t="shared" si="310"/>
        <v>9.7281274241933433E-4</v>
      </c>
      <c r="AA2860">
        <f t="shared" si="305"/>
        <v>9.4636463181342615E-7</v>
      </c>
      <c r="AC2860">
        <f t="shared" si="302"/>
        <v>1.9619000000000025E-3</v>
      </c>
      <c r="AD2860">
        <f t="shared" si="303"/>
        <v>0.16058717987335738</v>
      </c>
      <c r="AE2860" s="2">
        <f t="shared" si="301"/>
        <v>892</v>
      </c>
    </row>
    <row r="2861" spans="17:31" x14ac:dyDescent="0.2">
      <c r="Q2861" s="2"/>
      <c r="S2861">
        <v>3.2299999999999999E-4</v>
      </c>
      <c r="T2861">
        <v>-1.5749200000000001E-2</v>
      </c>
      <c r="U2861" s="2">
        <f t="shared" si="304"/>
        <v>8.9299999999999991E-4</v>
      </c>
      <c r="V2861">
        <f t="shared" si="306"/>
        <v>2.9250799999999997E-2</v>
      </c>
      <c r="W2861">
        <f t="shared" si="307"/>
        <v>2.9752612594229302E-2</v>
      </c>
      <c r="X2861" s="2">
        <f t="shared" si="308"/>
        <v>1.4895148835060389E-2</v>
      </c>
      <c r="Y2861" s="2">
        <f t="shared" si="309"/>
        <v>1.4857463759168911E-2</v>
      </c>
      <c r="Z2861">
        <f t="shared" si="310"/>
        <v>5.0181259422930544E-4</v>
      </c>
      <c r="AA2861">
        <f t="shared" si="305"/>
        <v>2.5181587972714557E-7</v>
      </c>
      <c r="AC2861">
        <f t="shared" si="302"/>
        <v>2.4425000000000002E-3</v>
      </c>
      <c r="AD2861">
        <f t="shared" si="303"/>
        <v>0.19992567757820223</v>
      </c>
      <c r="AE2861" s="2">
        <f t="shared" si="301"/>
        <v>892.99999999999989</v>
      </c>
    </row>
    <row r="2862" spans="17:31" x14ac:dyDescent="0.2">
      <c r="Q2862" s="2"/>
      <c r="S2862">
        <v>3.2400000000000001E-4</v>
      </c>
      <c r="T2862">
        <v>-1.5604700000000001E-2</v>
      </c>
      <c r="U2862" s="2">
        <f t="shared" si="304"/>
        <v>8.9400000000000005E-4</v>
      </c>
      <c r="V2862">
        <f t="shared" si="306"/>
        <v>2.9395299999999999E-2</v>
      </c>
      <c r="W2862">
        <f t="shared" si="307"/>
        <v>2.9762621344432E-2</v>
      </c>
      <c r="X2862" s="2">
        <f t="shared" si="308"/>
        <v>1.4901912585681085E-2</v>
      </c>
      <c r="Y2862" s="2">
        <f t="shared" si="309"/>
        <v>1.4860708758750915E-2</v>
      </c>
      <c r="Z2862">
        <f t="shared" si="310"/>
        <v>3.673213444320006E-4</v>
      </c>
      <c r="AA2862">
        <f t="shared" si="305"/>
        <v>1.3492497007533241E-7</v>
      </c>
      <c r="AC2862">
        <f t="shared" si="302"/>
        <v>2.5870000000000025E-3</v>
      </c>
      <c r="AD2862">
        <f t="shared" si="303"/>
        <v>0.21175341981363752</v>
      </c>
      <c r="AE2862" s="2">
        <f t="shared" si="301"/>
        <v>894</v>
      </c>
    </row>
    <row r="2863" spans="17:31" x14ac:dyDescent="0.2">
      <c r="Q2863" s="2"/>
      <c r="S2863">
        <v>3.2499999999999999E-4</v>
      </c>
      <c r="T2863">
        <v>-1.53647E-2</v>
      </c>
      <c r="U2863" s="2">
        <f t="shared" si="304"/>
        <v>8.9499999999999996E-4</v>
      </c>
      <c r="V2863">
        <f t="shared" si="306"/>
        <v>2.9635299999999996E-2</v>
      </c>
      <c r="W2863">
        <f t="shared" si="307"/>
        <v>2.9773053002065522E-2</v>
      </c>
      <c r="X2863" s="2">
        <f t="shared" si="308"/>
        <v>1.4908992439707497E-2</v>
      </c>
      <c r="Y2863" s="2">
        <f t="shared" si="309"/>
        <v>1.4864060562358023E-2</v>
      </c>
      <c r="Z2863">
        <f t="shared" si="310"/>
        <v>1.3775300206552571E-4</v>
      </c>
      <c r="AA2863">
        <f t="shared" si="305"/>
        <v>1.897588957806473E-8</v>
      </c>
      <c r="AC2863">
        <f t="shared" si="302"/>
        <v>2.8269999999999997E-3</v>
      </c>
      <c r="AD2863">
        <f t="shared" si="303"/>
        <v>0.23139811279982705</v>
      </c>
      <c r="AE2863" s="2">
        <f t="shared" si="301"/>
        <v>895</v>
      </c>
    </row>
    <row r="2864" spans="17:31" x14ac:dyDescent="0.2">
      <c r="Q2864" s="2"/>
      <c r="S2864">
        <v>3.2600000000000001E-4</v>
      </c>
      <c r="T2864">
        <v>-1.56337E-2</v>
      </c>
      <c r="U2864" s="2">
        <f t="shared" si="304"/>
        <v>8.9599999999999999E-4</v>
      </c>
      <c r="V2864">
        <f t="shared" si="306"/>
        <v>2.9366299999999998E-2</v>
      </c>
      <c r="W2864">
        <f t="shared" si="307"/>
        <v>2.9783921853012749E-2</v>
      </c>
      <c r="X2864" s="2">
        <f t="shared" si="308"/>
        <v>1.4916399835531441E-2</v>
      </c>
      <c r="Y2864" s="2">
        <f t="shared" si="309"/>
        <v>1.4867522017481306E-2</v>
      </c>
      <c r="Z2864">
        <f t="shared" si="310"/>
        <v>4.1762185301275068E-4</v>
      </c>
      <c r="AA2864">
        <f t="shared" si="305"/>
        <v>1.7440801211380353E-7</v>
      </c>
      <c r="AC2864">
        <f t="shared" si="302"/>
        <v>2.5580000000000012E-3</v>
      </c>
      <c r="AD2864">
        <f t="shared" si="303"/>
        <v>0.20937968607780616</v>
      </c>
      <c r="AE2864" s="2">
        <f t="shared" si="301"/>
        <v>896</v>
      </c>
    </row>
    <row r="2865" spans="17:31" x14ac:dyDescent="0.2">
      <c r="Q2865" s="2"/>
      <c r="S2865">
        <v>3.2699999999999998E-4</v>
      </c>
      <c r="T2865">
        <v>-1.49395E-2</v>
      </c>
      <c r="U2865" s="2">
        <f t="shared" si="304"/>
        <v>8.9700000000000001E-4</v>
      </c>
      <c r="V2865">
        <f t="shared" si="306"/>
        <v>3.0060499999999997E-2</v>
      </c>
      <c r="W2865">
        <f t="shared" si="307"/>
        <v>2.9795242453694724E-2</v>
      </c>
      <c r="X2865" s="2">
        <f t="shared" si="308"/>
        <v>1.4924146432641295E-2</v>
      </c>
      <c r="Y2865" s="2">
        <f t="shared" si="309"/>
        <v>1.4871096021053428E-2</v>
      </c>
      <c r="Z2865">
        <f t="shared" si="310"/>
        <v>-2.6525754630527323E-4</v>
      </c>
      <c r="AA2865">
        <f t="shared" si="305"/>
        <v>7.0361565871894174E-8</v>
      </c>
      <c r="AC2865">
        <f t="shared" si="302"/>
        <v>3.2522000000000002E-3</v>
      </c>
      <c r="AD2865">
        <f t="shared" si="303"/>
        <v>0.26620196054035999</v>
      </c>
      <c r="AE2865" s="2">
        <f t="shared" si="301"/>
        <v>897</v>
      </c>
    </row>
    <row r="2866" spans="17:31" x14ac:dyDescent="0.2">
      <c r="Q2866" s="2"/>
      <c r="S2866">
        <v>3.28E-4</v>
      </c>
      <c r="T2866">
        <v>-1.5005299999999999E-2</v>
      </c>
      <c r="U2866" s="2">
        <f t="shared" si="304"/>
        <v>8.9799999999999993E-4</v>
      </c>
      <c r="V2866">
        <f t="shared" si="306"/>
        <v>2.9994699999999999E-2</v>
      </c>
      <c r="W2866">
        <f t="shared" si="307"/>
        <v>2.9807029623934004E-2</v>
      </c>
      <c r="X2866" s="2">
        <f t="shared" si="308"/>
        <v>1.4932244104656815E-2</v>
      </c>
      <c r="Y2866" s="2">
        <f t="shared" si="309"/>
        <v>1.4874785519277189E-2</v>
      </c>
      <c r="Z2866">
        <f t="shared" si="310"/>
        <v>-1.8767037606599521E-4</v>
      </c>
      <c r="AA2866">
        <f t="shared" si="305"/>
        <v>3.5220170052752069E-8</v>
      </c>
      <c r="AC2866">
        <f t="shared" si="302"/>
        <v>3.1864000000000024E-3</v>
      </c>
      <c r="AD2866">
        <f t="shared" si="303"/>
        <v>0.26081604054664648</v>
      </c>
      <c r="AE2866" s="2">
        <f t="shared" si="301"/>
        <v>897.99999999999989</v>
      </c>
    </row>
    <row r="2867" spans="17:31" x14ac:dyDescent="0.2">
      <c r="Q2867" s="2"/>
      <c r="S2867">
        <v>3.2899999999999997E-4</v>
      </c>
      <c r="T2867">
        <v>-1.4935E-2</v>
      </c>
      <c r="U2867" s="2">
        <f t="shared" si="304"/>
        <v>8.9899999999999995E-4</v>
      </c>
      <c r="V2867">
        <f t="shared" si="306"/>
        <v>3.0064999999999998E-2</v>
      </c>
      <c r="W2867">
        <f t="shared" si="307"/>
        <v>2.9819298438961112E-2</v>
      </c>
      <c r="X2867" s="2">
        <f t="shared" si="308"/>
        <v>1.494070493155646E-2</v>
      </c>
      <c r="Y2867" s="2">
        <f t="shared" si="309"/>
        <v>1.4878593507404654E-2</v>
      </c>
      <c r="Z2867">
        <f t="shared" si="310"/>
        <v>-2.4570156103888643E-4</v>
      </c>
      <c r="AA2867">
        <f t="shared" si="305"/>
        <v>6.0369257096945643E-8</v>
      </c>
      <c r="AC2867">
        <f t="shared" si="302"/>
        <v>3.2567000000000013E-3</v>
      </c>
      <c r="AD2867">
        <f t="shared" si="303"/>
        <v>0.26657029853385117</v>
      </c>
      <c r="AE2867" s="2">
        <f t="shared" ref="AE2867:AE2930" si="311">U2867*1000000</f>
        <v>899</v>
      </c>
    </row>
    <row r="2868" spans="17:31" x14ac:dyDescent="0.2">
      <c r="Q2868" s="2"/>
      <c r="S2868">
        <v>3.3E-4</v>
      </c>
      <c r="T2868">
        <v>-1.50505E-2</v>
      </c>
      <c r="U2868" s="2">
        <f t="shared" si="304"/>
        <v>8.9999999999999998E-4</v>
      </c>
      <c r="V2868">
        <f t="shared" si="306"/>
        <v>2.9949499999999997E-2</v>
      </c>
      <c r="W2868">
        <f t="shared" si="307"/>
        <v>2.9832064220538173E-2</v>
      </c>
      <c r="X2868" s="2">
        <f t="shared" si="308"/>
        <v>1.494954119107289E-2</v>
      </c>
      <c r="Y2868" s="2">
        <f t="shared" si="309"/>
        <v>1.4882523029465283E-2</v>
      </c>
      <c r="Z2868">
        <f t="shared" si="310"/>
        <v>-1.1743577946182401E-4</v>
      </c>
      <c r="AA2868">
        <f t="shared" si="305"/>
        <v>1.3791162297806166E-8</v>
      </c>
      <c r="AC2868">
        <f t="shared" ref="AC2868:AC2931" si="312">(V2868-MIN($V$2739:$V$3714))</f>
        <v>3.1412000000000002E-3</v>
      </c>
      <c r="AD2868">
        <f t="shared" ref="AD2868:AD2931" si="313">AC2868/MAX($AC$2739:$AC$3714)</f>
        <v>0.25711629003424724</v>
      </c>
      <c r="AE2868" s="2">
        <f t="shared" si="311"/>
        <v>900</v>
      </c>
    </row>
    <row r="2869" spans="17:31" x14ac:dyDescent="0.2">
      <c r="Q2869" s="2"/>
      <c r="S2869">
        <v>3.3100000000000002E-4</v>
      </c>
      <c r="T2869">
        <v>-1.52157E-2</v>
      </c>
      <c r="U2869" s="2">
        <f t="shared" si="304"/>
        <v>9.01E-4</v>
      </c>
      <c r="V2869">
        <f t="shared" si="306"/>
        <v>2.97843E-2</v>
      </c>
      <c r="W2869">
        <f t="shared" si="307"/>
        <v>2.984534252717487E-2</v>
      </c>
      <c r="X2869" s="2">
        <f t="shared" si="308"/>
        <v>1.4958765349233433E-2</v>
      </c>
      <c r="Y2869" s="2">
        <f t="shared" si="309"/>
        <v>1.4886577177941436E-2</v>
      </c>
      <c r="Z2869">
        <f t="shared" si="310"/>
        <v>6.1042527174870465E-5</v>
      </c>
      <c r="AA2869">
        <f t="shared" si="305"/>
        <v>3.7261901238947994E-9</v>
      </c>
      <c r="AC2869">
        <f t="shared" si="312"/>
        <v>2.9760000000000029E-3</v>
      </c>
      <c r="AD2869">
        <f t="shared" si="313"/>
        <v>0.24359419302875349</v>
      </c>
      <c r="AE2869" s="2">
        <f t="shared" si="311"/>
        <v>901</v>
      </c>
    </row>
    <row r="2870" spans="17:31" x14ac:dyDescent="0.2">
      <c r="Q2870" s="2"/>
      <c r="S2870">
        <v>3.3199999999999999E-4</v>
      </c>
      <c r="T2870">
        <v>-1.5602100000000001E-2</v>
      </c>
      <c r="U2870" s="2">
        <f t="shared" si="304"/>
        <v>9.0200000000000002E-4</v>
      </c>
      <c r="V2870">
        <f t="shared" si="306"/>
        <v>2.9397899999999998E-2</v>
      </c>
      <c r="W2870">
        <f t="shared" si="307"/>
        <v>2.9859149143413071E-2</v>
      </c>
      <c r="X2870" s="2">
        <f t="shared" si="308"/>
        <v>1.496839005002339E-2</v>
      </c>
      <c r="Y2870" s="2">
        <f t="shared" si="309"/>
        <v>1.4890759093389681E-2</v>
      </c>
      <c r="Z2870">
        <f t="shared" si="310"/>
        <v>4.6124914341307346E-4</v>
      </c>
      <c r="AA2870">
        <f t="shared" si="305"/>
        <v>2.12750772299294E-7</v>
      </c>
      <c r="AC2870">
        <f t="shared" si="312"/>
        <v>2.5896000000000009E-3</v>
      </c>
      <c r="AD2870">
        <f t="shared" si="313"/>
        <v>0.21196623732098777</v>
      </c>
      <c r="AE2870" s="2">
        <f t="shared" si="311"/>
        <v>902</v>
      </c>
    </row>
    <row r="2871" spans="17:31" x14ac:dyDescent="0.2">
      <c r="Q2871" s="2"/>
      <c r="S2871">
        <v>3.3300000000000002E-4</v>
      </c>
      <c r="T2871">
        <v>-1.55795E-2</v>
      </c>
      <c r="U2871" s="2">
        <f t="shared" si="304"/>
        <v>9.0299999999999994E-4</v>
      </c>
      <c r="V2871">
        <f t="shared" si="306"/>
        <v>2.9420499999999999E-2</v>
      </c>
      <c r="W2871">
        <f t="shared" si="307"/>
        <v>2.9873500068157782E-2</v>
      </c>
      <c r="X2871" s="2">
        <f t="shared" si="308"/>
        <v>1.4978428104151511E-2</v>
      </c>
      <c r="Y2871" s="2">
        <f t="shared" si="309"/>
        <v>1.4895071964006272E-2</v>
      </c>
      <c r="Z2871">
        <f t="shared" si="310"/>
        <v>4.5300006815778351E-4</v>
      </c>
      <c r="AA2871">
        <f t="shared" si="305"/>
        <v>2.0520906175095652E-7</v>
      </c>
      <c r="AC2871">
        <f t="shared" si="312"/>
        <v>2.612200000000002E-3</v>
      </c>
      <c r="AD2871">
        <f t="shared" si="313"/>
        <v>0.21381611257718741</v>
      </c>
      <c r="AE2871" s="2">
        <f t="shared" si="311"/>
        <v>902.99999999999989</v>
      </c>
    </row>
    <row r="2872" spans="17:31" x14ac:dyDescent="0.2">
      <c r="Q2872" s="2"/>
      <c r="S2872">
        <v>3.3399999999999999E-4</v>
      </c>
      <c r="T2872">
        <v>-1.5935600000000001E-2</v>
      </c>
      <c r="U2872" s="2">
        <f t="shared" si="304"/>
        <v>9.0399999999999996E-4</v>
      </c>
      <c r="V2872">
        <f t="shared" si="306"/>
        <v>2.9064399999999997E-2</v>
      </c>
      <c r="W2872">
        <f t="shared" si="307"/>
        <v>2.9888411502033554E-2</v>
      </c>
      <c r="X2872" s="2">
        <f t="shared" si="308"/>
        <v>1.4988892476898313E-2</v>
      </c>
      <c r="Y2872" s="2">
        <f t="shared" si="309"/>
        <v>1.4899519025135241E-2</v>
      </c>
      <c r="Z2872">
        <f t="shared" si="310"/>
        <v>8.2401150203355658E-4</v>
      </c>
      <c r="AA2872">
        <f t="shared" si="305"/>
        <v>6.78994955483598E-7</v>
      </c>
      <c r="AC2872">
        <f t="shared" si="312"/>
        <v>2.2561000000000005E-3</v>
      </c>
      <c r="AD2872">
        <f t="shared" si="313"/>
        <v>0.1846682993589282</v>
      </c>
      <c r="AE2872" s="2">
        <f t="shared" si="311"/>
        <v>904</v>
      </c>
    </row>
    <row r="2873" spans="17:31" x14ac:dyDescent="0.2">
      <c r="Q2873" s="2"/>
      <c r="S2873">
        <v>3.3500000000000001E-4</v>
      </c>
      <c r="T2873">
        <v>-1.5987899999999999E-2</v>
      </c>
      <c r="U2873" s="2">
        <f t="shared" si="304"/>
        <v>9.0499999999999999E-4</v>
      </c>
      <c r="V2873">
        <f t="shared" si="306"/>
        <v>2.9012099999999999E-2</v>
      </c>
      <c r="W2873">
        <f t="shared" si="307"/>
        <v>2.9903899833747111E-2</v>
      </c>
      <c r="X2873" s="2">
        <f t="shared" si="308"/>
        <v>1.4999796275029597E-2</v>
      </c>
      <c r="Y2873" s="2">
        <f t="shared" si="309"/>
        <v>1.4904103558717513E-2</v>
      </c>
      <c r="Z2873">
        <f t="shared" si="310"/>
        <v>8.9179983374711169E-4</v>
      </c>
      <c r="AA2873">
        <f t="shared" si="305"/>
        <v>7.9530694347137608E-7</v>
      </c>
      <c r="AC2873">
        <f t="shared" si="312"/>
        <v>2.2038000000000023E-3</v>
      </c>
      <c r="AD2873">
        <f t="shared" si="313"/>
        <v>0.18038739334568782</v>
      </c>
      <c r="AE2873" s="2">
        <f t="shared" si="311"/>
        <v>905</v>
      </c>
    </row>
    <row r="2874" spans="17:31" x14ac:dyDescent="0.2">
      <c r="Q2874" s="2"/>
      <c r="S2874">
        <v>3.3599999999999998E-4</v>
      </c>
      <c r="T2874">
        <v>-1.6009800000000001E-2</v>
      </c>
      <c r="U2874" s="2">
        <f t="shared" si="304"/>
        <v>9.059999999999999E-4</v>
      </c>
      <c r="V2874">
        <f t="shared" si="306"/>
        <v>2.8990199999999997E-2</v>
      </c>
      <c r="W2874">
        <f t="shared" si="307"/>
        <v>2.9919981625438748E-2</v>
      </c>
      <c r="X2874" s="2">
        <f t="shared" si="308"/>
        <v>1.5011152732759242E-2</v>
      </c>
      <c r="Y2874" s="2">
        <f t="shared" si="309"/>
        <v>1.4908828892679507E-2</v>
      </c>
      <c r="Z2874">
        <f t="shared" si="310"/>
        <v>9.2978162543875045E-4</v>
      </c>
      <c r="AA2874">
        <f t="shared" si="305"/>
        <v>8.6449387100352487E-7</v>
      </c>
      <c r="AC2874">
        <f t="shared" si="312"/>
        <v>2.1819000000000005E-3</v>
      </c>
      <c r="AD2874">
        <f t="shared" si="313"/>
        <v>0.17859481511069786</v>
      </c>
      <c r="AE2874" s="2">
        <f t="shared" si="311"/>
        <v>905.99999999999989</v>
      </c>
    </row>
    <row r="2875" spans="17:31" x14ac:dyDescent="0.2">
      <c r="Q2875" s="2"/>
      <c r="S2875">
        <v>3.3700000000000001E-4</v>
      </c>
      <c r="T2875">
        <v>-1.5604E-2</v>
      </c>
      <c r="U2875" s="2">
        <f t="shared" si="304"/>
        <v>9.0700000000000004E-4</v>
      </c>
      <c r="V2875">
        <f t="shared" si="306"/>
        <v>2.9395999999999999E-2</v>
      </c>
      <c r="W2875">
        <f t="shared" si="307"/>
        <v>2.9936673597006854E-2</v>
      </c>
      <c r="X2875" s="2">
        <f t="shared" si="308"/>
        <v>1.5022975196747198E-2</v>
      </c>
      <c r="Y2875" s="2">
        <f t="shared" si="309"/>
        <v>1.4913698400259657E-2</v>
      </c>
      <c r="Z2875">
        <f t="shared" si="310"/>
        <v>5.4067359700685561E-4</v>
      </c>
      <c r="AA2875">
        <f t="shared" si="305"/>
        <v>2.9232793850033168E-7</v>
      </c>
      <c r="AC2875">
        <f t="shared" si="312"/>
        <v>2.5877000000000018E-3</v>
      </c>
      <c r="AD2875">
        <f t="shared" si="313"/>
        <v>0.21181071683484717</v>
      </c>
      <c r="AE2875" s="2">
        <f t="shared" si="311"/>
        <v>907</v>
      </c>
    </row>
    <row r="2876" spans="17:31" x14ac:dyDescent="0.2">
      <c r="Q2876" s="2"/>
      <c r="S2876">
        <v>3.3799999999999998E-4</v>
      </c>
      <c r="T2876">
        <v>-1.5344E-2</v>
      </c>
      <c r="U2876" s="2">
        <f t="shared" si="304"/>
        <v>9.0799999999999995E-4</v>
      </c>
      <c r="V2876">
        <f t="shared" si="306"/>
        <v>2.9655999999999998E-2</v>
      </c>
      <c r="W2876">
        <f t="shared" si="307"/>
        <v>2.9953992609392008E-2</v>
      </c>
      <c r="X2876" s="2">
        <f t="shared" si="308"/>
        <v>1.5035277110120659E-2</v>
      </c>
      <c r="Y2876" s="2">
        <f t="shared" si="309"/>
        <v>1.4918715499271351E-2</v>
      </c>
      <c r="Z2876">
        <f t="shared" si="310"/>
        <v>2.9799260939200947E-4</v>
      </c>
      <c r="AA2876">
        <f t="shared" si="305"/>
        <v>8.8799595252258734E-8</v>
      </c>
      <c r="AC2876">
        <f t="shared" si="312"/>
        <v>2.8477000000000016E-3</v>
      </c>
      <c r="AD2876">
        <f t="shared" si="313"/>
        <v>0.23309246756988608</v>
      </c>
      <c r="AE2876" s="2">
        <f t="shared" si="311"/>
        <v>908</v>
      </c>
    </row>
    <row r="2877" spans="17:31" x14ac:dyDescent="0.2">
      <c r="Q2877" s="2"/>
      <c r="S2877">
        <v>3.39E-4</v>
      </c>
      <c r="T2877">
        <v>-1.5539499999999999E-2</v>
      </c>
      <c r="U2877" s="2">
        <f t="shared" si="304"/>
        <v>9.0899999999999998E-4</v>
      </c>
      <c r="V2877">
        <f t="shared" si="306"/>
        <v>2.9460500000000001E-2</v>
      </c>
      <c r="W2877">
        <f t="shared" si="307"/>
        <v>2.9971955646809385E-2</v>
      </c>
      <c r="X2877" s="2">
        <f t="shared" si="308"/>
        <v>1.5048071995508587E-2</v>
      </c>
      <c r="Y2877" s="2">
        <f t="shared" si="309"/>
        <v>1.4923883651300797E-2</v>
      </c>
      <c r="Z2877">
        <f t="shared" si="310"/>
        <v>5.1145564680938477E-4</v>
      </c>
      <c r="AA2877">
        <f t="shared" si="305"/>
        <v>2.6158687865320614E-7</v>
      </c>
      <c r="AC2877">
        <f t="shared" si="312"/>
        <v>2.6522000000000039E-3</v>
      </c>
      <c r="AD2877">
        <f t="shared" si="313"/>
        <v>0.21709022807488584</v>
      </c>
      <c r="AE2877" s="2">
        <f t="shared" si="311"/>
        <v>909</v>
      </c>
    </row>
    <row r="2878" spans="17:31" x14ac:dyDescent="0.2">
      <c r="Q2878" s="2"/>
      <c r="S2878">
        <v>3.4000000000000002E-4</v>
      </c>
      <c r="T2878">
        <v>-1.49157E-2</v>
      </c>
      <c r="U2878" s="2">
        <f t="shared" si="304"/>
        <v>9.1E-4</v>
      </c>
      <c r="V2878">
        <f t="shared" si="306"/>
        <v>3.0084299999999998E-2</v>
      </c>
      <c r="W2878">
        <f t="shared" si="307"/>
        <v>2.9990579797920264E-2</v>
      </c>
      <c r="X2878" s="2">
        <f t="shared" si="308"/>
        <v>1.5061373437081948E-2</v>
      </c>
      <c r="Y2878" s="2">
        <f t="shared" si="309"/>
        <v>1.4929206360838316E-2</v>
      </c>
      <c r="Z2878">
        <f t="shared" si="310"/>
        <v>-9.3720202079733417E-5</v>
      </c>
      <c r="AA2878">
        <f t="shared" si="305"/>
        <v>8.7834762778660675E-9</v>
      </c>
      <c r="AC2878">
        <f t="shared" si="312"/>
        <v>3.2760000000000011E-3</v>
      </c>
      <c r="AD2878">
        <f t="shared" si="313"/>
        <v>0.26815005926149055</v>
      </c>
      <c r="AE2878" s="2">
        <f t="shared" si="311"/>
        <v>910</v>
      </c>
    </row>
    <row r="2879" spans="17:31" x14ac:dyDescent="0.2">
      <c r="Q2879" s="2"/>
      <c r="S2879">
        <v>3.4099999999999999E-4</v>
      </c>
      <c r="T2879">
        <v>-1.41654E-2</v>
      </c>
      <c r="U2879" s="2">
        <f t="shared" si="304"/>
        <v>9.1099999999999992E-4</v>
      </c>
      <c r="V2879">
        <f t="shared" si="306"/>
        <v>3.0834599999999997E-2</v>
      </c>
      <c r="W2879">
        <f t="shared" si="307"/>
        <v>3.0009882235936272E-2</v>
      </c>
      <c r="X2879" s="2">
        <f t="shared" si="308"/>
        <v>1.5075195061594614E-2</v>
      </c>
      <c r="Y2879" s="2">
        <f t="shared" si="309"/>
        <v>1.4934687174341659E-2</v>
      </c>
      <c r="Z2879">
        <f t="shared" si="310"/>
        <v>-8.247177640637246E-4</v>
      </c>
      <c r="AA2879">
        <f t="shared" si="305"/>
        <v>6.8015939036226936E-7</v>
      </c>
      <c r="AC2879">
        <f t="shared" si="312"/>
        <v>4.0263E-3</v>
      </c>
      <c r="AD2879">
        <f t="shared" si="313"/>
        <v>0.32956428070956628</v>
      </c>
      <c r="AE2879" s="2">
        <f t="shared" si="311"/>
        <v>910.99999999999989</v>
      </c>
    </row>
    <row r="2880" spans="17:31" x14ac:dyDescent="0.2">
      <c r="Q2880" s="2"/>
      <c r="S2880">
        <v>3.4200000000000002E-4</v>
      </c>
      <c r="T2880">
        <v>-1.38215E-2</v>
      </c>
      <c r="U2880" s="2">
        <f t="shared" si="304"/>
        <v>9.1200000000000005E-4</v>
      </c>
      <c r="V2880">
        <f t="shared" si="306"/>
        <v>3.1178499999999998E-2</v>
      </c>
      <c r="W2880">
        <f t="shared" si="307"/>
        <v>3.0029880197652251E-2</v>
      </c>
      <c r="X2880" s="2">
        <f t="shared" si="308"/>
        <v>1.5089550518422335E-2</v>
      </c>
      <c r="Y2880" s="2">
        <f t="shared" si="309"/>
        <v>1.4940329679229914E-2</v>
      </c>
      <c r="Z2880">
        <f t="shared" si="310"/>
        <v>-1.1486198023477473E-3</v>
      </c>
      <c r="AA2880">
        <f t="shared" si="305"/>
        <v>1.3193274503453782E-6</v>
      </c>
      <c r="AC2880">
        <f t="shared" si="312"/>
        <v>4.3702000000000012E-3</v>
      </c>
      <c r="AD2880">
        <f t="shared" si="313"/>
        <v>0.35771348870102748</v>
      </c>
      <c r="AE2880" s="2">
        <f t="shared" si="311"/>
        <v>912</v>
      </c>
    </row>
    <row r="2881" spans="17:31" x14ac:dyDescent="0.2">
      <c r="Q2881" s="2"/>
      <c r="S2881">
        <v>3.4299999999999999E-4</v>
      </c>
      <c r="T2881">
        <v>-1.3886000000000001E-2</v>
      </c>
      <c r="U2881" s="2">
        <f t="shared" si="304"/>
        <v>9.1299999999999997E-4</v>
      </c>
      <c r="V2881">
        <f t="shared" si="306"/>
        <v>3.1113999999999996E-2</v>
      </c>
      <c r="W2881">
        <f t="shared" si="307"/>
        <v>3.0050590961406554E-2</v>
      </c>
      <c r="X2881" s="2">
        <f t="shared" si="308"/>
        <v>1.5104453458599926E-2</v>
      </c>
      <c r="Y2881" s="2">
        <f t="shared" si="309"/>
        <v>1.4946137502806628E-2</v>
      </c>
      <c r="Z2881">
        <f t="shared" si="310"/>
        <v>-1.0634090385934422E-3</v>
      </c>
      <c r="AA2881">
        <f t="shared" si="305"/>
        <v>1.130838783362229E-6</v>
      </c>
      <c r="AC2881">
        <f t="shared" si="312"/>
        <v>4.3056999999999991E-3</v>
      </c>
      <c r="AD2881">
        <f t="shared" si="313"/>
        <v>0.35243397746098881</v>
      </c>
      <c r="AE2881" s="2">
        <f t="shared" si="311"/>
        <v>913</v>
      </c>
    </row>
    <row r="2882" spans="17:31" x14ac:dyDescent="0.2">
      <c r="Q2882" s="2"/>
      <c r="S2882">
        <v>3.4400000000000001E-4</v>
      </c>
      <c r="T2882">
        <v>-1.44596E-2</v>
      </c>
      <c r="U2882" s="2">
        <f t="shared" si="304"/>
        <v>9.1399999999999999E-4</v>
      </c>
      <c r="V2882">
        <f t="shared" si="306"/>
        <v>3.0540399999999999E-2</v>
      </c>
      <c r="W2882">
        <f t="shared" si="307"/>
        <v>3.0072031823970582E-2</v>
      </c>
      <c r="X2882" s="2">
        <f t="shared" si="308"/>
        <v>1.5119917512859744E-2</v>
      </c>
      <c r="Y2882" s="2">
        <f t="shared" si="309"/>
        <v>1.4952114311110837E-2</v>
      </c>
      <c r="Z2882">
        <f t="shared" si="310"/>
        <v>-4.6836817602941699E-4</v>
      </c>
      <c r="AA2882">
        <f t="shared" si="305"/>
        <v>2.1936874831712294E-7</v>
      </c>
      <c r="AC2882">
        <f t="shared" si="312"/>
        <v>3.7321000000000021E-3</v>
      </c>
      <c r="AD2882">
        <f t="shared" si="313"/>
        <v>0.30548316122399544</v>
      </c>
      <c r="AE2882" s="2">
        <f t="shared" si="311"/>
        <v>914</v>
      </c>
    </row>
    <row r="2883" spans="17:31" x14ac:dyDescent="0.2">
      <c r="Q2883" s="2"/>
      <c r="S2883">
        <v>3.4499999999999998E-4</v>
      </c>
      <c r="T2883">
        <v>-1.4826000000000001E-2</v>
      </c>
      <c r="U2883" s="2">
        <f t="shared" si="304"/>
        <v>9.1500000000000001E-4</v>
      </c>
      <c r="V2883">
        <f t="shared" si="306"/>
        <v>3.0173999999999999E-2</v>
      </c>
      <c r="W2883">
        <f t="shared" si="307"/>
        <v>3.0094220076371976E-2</v>
      </c>
      <c r="X2883" s="2">
        <f t="shared" si="308"/>
        <v>1.5135956268677305E-2</v>
      </c>
      <c r="Y2883" s="2">
        <f t="shared" si="309"/>
        <v>1.4958263807694671E-2</v>
      </c>
      <c r="Z2883">
        <f t="shared" si="310"/>
        <v>-7.977992362802333E-5</v>
      </c>
      <c r="AA2883">
        <f t="shared" si="305"/>
        <v>6.3648362140932354E-9</v>
      </c>
      <c r="AC2883">
        <f t="shared" si="312"/>
        <v>3.3657000000000027E-3</v>
      </c>
      <c r="AD2883">
        <f t="shared" si="313"/>
        <v>0.27549226326507914</v>
      </c>
      <c r="AE2883" s="2">
        <f t="shared" si="311"/>
        <v>915</v>
      </c>
    </row>
    <row r="2884" spans="17:31" x14ac:dyDescent="0.2">
      <c r="Q2884" s="2"/>
      <c r="S2884">
        <v>3.4600000000000001E-4</v>
      </c>
      <c r="T2884">
        <v>-1.51228E-2</v>
      </c>
      <c r="U2884" s="2">
        <f t="shared" si="304"/>
        <v>9.1599999999999993E-4</v>
      </c>
      <c r="V2884">
        <f t="shared" si="306"/>
        <v>2.98772E-2</v>
      </c>
      <c r="W2884">
        <f t="shared" si="307"/>
        <v>3.0117172978659502E-2</v>
      </c>
      <c r="X2884" s="2">
        <f t="shared" si="308"/>
        <v>1.5152583246333179E-2</v>
      </c>
      <c r="Y2884" s="2">
        <f t="shared" si="309"/>
        <v>1.4964589732326323E-2</v>
      </c>
      <c r="Z2884">
        <f t="shared" si="310"/>
        <v>2.3997297865950215E-4</v>
      </c>
      <c r="AA2884">
        <f t="shared" si="305"/>
        <v>5.7587030486713874E-8</v>
      </c>
      <c r="AC2884">
        <f t="shared" si="312"/>
        <v>3.0689000000000029E-3</v>
      </c>
      <c r="AD2884">
        <f t="shared" si="313"/>
        <v>0.25119832627215777</v>
      </c>
      <c r="AE2884" s="2">
        <f t="shared" si="311"/>
        <v>915.99999999999989</v>
      </c>
    </row>
    <row r="2885" spans="17:31" x14ac:dyDescent="0.2">
      <c r="Q2885" s="2"/>
      <c r="S2885">
        <v>3.4699999999999998E-4</v>
      </c>
      <c r="T2885">
        <v>-1.5078899999999999E-2</v>
      </c>
      <c r="U2885" s="2">
        <f t="shared" si="304"/>
        <v>9.1699999999999995E-4</v>
      </c>
      <c r="V2885">
        <f t="shared" si="306"/>
        <v>2.9921099999999999E-2</v>
      </c>
      <c r="W2885">
        <f t="shared" si="307"/>
        <v>3.0140907733620513E-2</v>
      </c>
      <c r="X2885" s="2">
        <f t="shared" si="308"/>
        <v>1.5169811874003365E-2</v>
      </c>
      <c r="Y2885" s="2">
        <f t="shared" si="309"/>
        <v>1.497109585961715E-2</v>
      </c>
      <c r="Z2885">
        <f t="shared" si="310"/>
        <v>2.1980773362051398E-4</v>
      </c>
      <c r="AA2885">
        <f t="shared" si="305"/>
        <v>4.8315439759386832E-8</v>
      </c>
      <c r="AC2885">
        <f t="shared" si="312"/>
        <v>3.1128000000000024E-3</v>
      </c>
      <c r="AD2885">
        <f t="shared" si="313"/>
        <v>0.2547916680308816</v>
      </c>
      <c r="AE2885" s="2">
        <f t="shared" si="311"/>
        <v>917</v>
      </c>
    </row>
    <row r="2886" spans="17:31" x14ac:dyDescent="0.2">
      <c r="Q2886" s="2"/>
      <c r="S2886">
        <v>3.48E-4</v>
      </c>
      <c r="T2886">
        <v>-1.49789E-2</v>
      </c>
      <c r="U2886" s="2">
        <f t="shared" si="304"/>
        <v>9.1799999999999998E-4</v>
      </c>
      <c r="V2886">
        <f t="shared" si="306"/>
        <v>3.0021099999999998E-2</v>
      </c>
      <c r="W2886">
        <f t="shared" si="307"/>
        <v>3.0165441459465495E-2</v>
      </c>
      <c r="X2886" s="2">
        <f t="shared" si="308"/>
        <v>1.518765546189371E-2</v>
      </c>
      <c r="Y2886" s="2">
        <f t="shared" si="309"/>
        <v>1.4977785997571784E-2</v>
      </c>
      <c r="Z2886">
        <f t="shared" si="310"/>
        <v>1.4434145946549612E-4</v>
      </c>
      <c r="AA2886">
        <f t="shared" si="305"/>
        <v>2.0834456920629459E-8</v>
      </c>
      <c r="AC2886">
        <f t="shared" si="312"/>
        <v>3.2128000000000018E-3</v>
      </c>
      <c r="AD2886">
        <f t="shared" si="313"/>
        <v>0.26297695677512728</v>
      </c>
      <c r="AE2886" s="2">
        <f t="shared" si="311"/>
        <v>918</v>
      </c>
    </row>
    <row r="2887" spans="17:31" x14ac:dyDescent="0.2">
      <c r="Q2887" s="2"/>
      <c r="S2887">
        <v>3.4900000000000003E-4</v>
      </c>
      <c r="T2887">
        <v>-1.5307899999999999E-2</v>
      </c>
      <c r="U2887" s="2">
        <f t="shared" si="304"/>
        <v>9.19E-4</v>
      </c>
      <c r="V2887">
        <f t="shared" si="306"/>
        <v>2.9692099999999999E-2</v>
      </c>
      <c r="W2887">
        <f t="shared" si="307"/>
        <v>3.0190791161497477E-2</v>
      </c>
      <c r="X2887" s="2">
        <f t="shared" si="308"/>
        <v>1.5206127175437345E-2</v>
      </c>
      <c r="Y2887" s="2">
        <f t="shared" si="309"/>
        <v>1.4984663986060133E-2</v>
      </c>
      <c r="Z2887">
        <f t="shared" si="310"/>
        <v>4.9869116149747761E-4</v>
      </c>
      <c r="AA2887">
        <f t="shared" si="305"/>
        <v>2.4869287455570331E-7</v>
      </c>
      <c r="AC2887">
        <f t="shared" si="312"/>
        <v>2.8838000000000023E-3</v>
      </c>
      <c r="AD2887">
        <f t="shared" si="313"/>
        <v>0.23604735680655886</v>
      </c>
      <c r="AE2887" s="2">
        <f t="shared" si="311"/>
        <v>919</v>
      </c>
    </row>
    <row r="2888" spans="17:31" x14ac:dyDescent="0.2">
      <c r="Q2888" s="2"/>
      <c r="S2888">
        <v>3.5E-4</v>
      </c>
      <c r="T2888">
        <v>-1.49144E-2</v>
      </c>
      <c r="U2888" s="2">
        <f t="shared" si="304"/>
        <v>9.2000000000000003E-4</v>
      </c>
      <c r="V2888">
        <f t="shared" si="306"/>
        <v>3.0085599999999997E-2</v>
      </c>
      <c r="W2888">
        <f t="shared" si="307"/>
        <v>3.0216973702787864E-2</v>
      </c>
      <c r="X2888" s="2">
        <f t="shared" si="308"/>
        <v>1.5225240007577592E-2</v>
      </c>
      <c r="Y2888" s="2">
        <f t="shared" si="309"/>
        <v>1.499173369521027E-2</v>
      </c>
      <c r="Z2888">
        <f t="shared" si="310"/>
        <v>1.313737027878667E-4</v>
      </c>
      <c r="AA2888">
        <f t="shared" si="305"/>
        <v>1.7259049784194734E-8</v>
      </c>
      <c r="AC2888">
        <f t="shared" si="312"/>
        <v>3.2773000000000004E-3</v>
      </c>
      <c r="AD2888">
        <f t="shared" si="313"/>
        <v>0.26825646801516567</v>
      </c>
      <c r="AE2888" s="2">
        <f t="shared" si="311"/>
        <v>920</v>
      </c>
    </row>
    <row r="2889" spans="17:31" x14ac:dyDescent="0.2">
      <c r="Q2889" s="2"/>
      <c r="S2889">
        <v>3.5100000000000002E-4</v>
      </c>
      <c r="T2889">
        <v>-1.4253099999999999E-2</v>
      </c>
      <c r="U2889" s="2">
        <f t="shared" si="304"/>
        <v>9.2099999999999994E-4</v>
      </c>
      <c r="V2889">
        <f t="shared" si="306"/>
        <v>3.0746900000000001E-2</v>
      </c>
      <c r="W2889">
        <f t="shared" si="307"/>
        <v>3.0244005773883635E-2</v>
      </c>
      <c r="X2889" s="2">
        <f t="shared" si="308"/>
        <v>1.5245006750162436E-2</v>
      </c>
      <c r="Y2889" s="2">
        <f t="shared" si="309"/>
        <v>1.4998999023721198E-2</v>
      </c>
      <c r="Z2889">
        <f t="shared" si="310"/>
        <v>-5.0289422611636547E-4</v>
      </c>
      <c r="AA2889">
        <f t="shared" si="305"/>
        <v>2.529026026611781E-7</v>
      </c>
      <c r="AC2889">
        <f t="shared" si="312"/>
        <v>3.9386000000000039E-3</v>
      </c>
      <c r="AD2889">
        <f t="shared" si="313"/>
        <v>0.32238578248086308</v>
      </c>
      <c r="AE2889" s="2">
        <f t="shared" si="311"/>
        <v>921</v>
      </c>
    </row>
    <row r="2890" spans="17:31" x14ac:dyDescent="0.2">
      <c r="Q2890" s="2"/>
      <c r="S2890">
        <v>3.5199999999999999E-4</v>
      </c>
      <c r="T2890">
        <v>-1.43105E-2</v>
      </c>
      <c r="U2890" s="2">
        <f t="shared" si="304"/>
        <v>9.2199999999999997E-4</v>
      </c>
      <c r="V2890">
        <f t="shared" si="306"/>
        <v>3.0689499999999998E-2</v>
      </c>
      <c r="W2890">
        <f t="shared" si="307"/>
        <v>3.0271903861574891E-2</v>
      </c>
      <c r="X2890" s="2">
        <f t="shared" si="308"/>
        <v>1.5265439964480272E-2</v>
      </c>
      <c r="Y2890" s="2">
        <f t="shared" si="309"/>
        <v>1.5006463897094617E-2</v>
      </c>
      <c r="Z2890">
        <f t="shared" si="310"/>
        <v>-4.1759613842510743E-4</v>
      </c>
      <c r="AA2890">
        <f t="shared" si="305"/>
        <v>1.7438653482756148E-7</v>
      </c>
      <c r="AC2890">
        <f t="shared" si="312"/>
        <v>3.8812000000000013E-3</v>
      </c>
      <c r="AD2890">
        <f t="shared" si="313"/>
        <v>0.31768742674166578</v>
      </c>
      <c r="AE2890" s="2">
        <f t="shared" si="311"/>
        <v>922</v>
      </c>
    </row>
    <row r="2891" spans="17:31" x14ac:dyDescent="0.2">
      <c r="Q2891" s="2"/>
      <c r="S2891">
        <v>3.5300000000000002E-4</v>
      </c>
      <c r="T2891">
        <v>-1.50834E-2</v>
      </c>
      <c r="U2891" s="2">
        <f t="shared" si="304"/>
        <v>9.2299999999999999E-4</v>
      </c>
      <c r="V2891">
        <f t="shared" si="306"/>
        <v>2.9916599999999998E-2</v>
      </c>
      <c r="W2891">
        <f t="shared" si="307"/>
        <v>3.0300684216755219E-2</v>
      </c>
      <c r="X2891" s="2">
        <f t="shared" si="308"/>
        <v>1.5286551950970402E-2</v>
      </c>
      <c r="Y2891" s="2">
        <f t="shared" si="309"/>
        <v>1.5014132265784817E-2</v>
      </c>
      <c r="Z2891">
        <f t="shared" si="310"/>
        <v>3.8408421675522122E-4</v>
      </c>
      <c r="AA2891">
        <f t="shared" si="305"/>
        <v>1.4752068556047176E-7</v>
      </c>
      <c r="AC2891">
        <f t="shared" si="312"/>
        <v>3.1083000000000013E-3</v>
      </c>
      <c r="AD2891">
        <f t="shared" si="313"/>
        <v>0.25442333003739048</v>
      </c>
      <c r="AE2891" s="2">
        <f t="shared" si="311"/>
        <v>923</v>
      </c>
    </row>
    <row r="2892" spans="17:31" x14ac:dyDescent="0.2">
      <c r="Q2892" s="2"/>
      <c r="S2892">
        <v>3.5399999999999999E-4</v>
      </c>
      <c r="T2892">
        <v>-1.55286E-2</v>
      </c>
      <c r="U2892" s="2">
        <f t="shared" si="304"/>
        <v>9.2399999999999991E-4</v>
      </c>
      <c r="V2892">
        <f t="shared" si="306"/>
        <v>2.9471399999999998E-2</v>
      </c>
      <c r="W2892">
        <f t="shared" si="307"/>
        <v>3.0330362821411525E-2</v>
      </c>
      <c r="X2892" s="2">
        <f t="shared" si="308"/>
        <v>1.5308354718145555E-2</v>
      </c>
      <c r="Y2892" s="2">
        <f t="shared" si="309"/>
        <v>1.502200810326597E-2</v>
      </c>
      <c r="Z2892">
        <f t="shared" si="310"/>
        <v>8.5896282141152691E-4</v>
      </c>
      <c r="AA2892">
        <f t="shared" si="305"/>
        <v>7.378171285672507E-7</v>
      </c>
      <c r="AC2892">
        <f t="shared" si="312"/>
        <v>2.6631000000000016E-3</v>
      </c>
      <c r="AD2892">
        <f t="shared" si="313"/>
        <v>0.21798242454800845</v>
      </c>
      <c r="AE2892" s="2">
        <f t="shared" si="311"/>
        <v>923.99999999999989</v>
      </c>
    </row>
    <row r="2893" spans="17:31" x14ac:dyDescent="0.2">
      <c r="Q2893" s="2"/>
      <c r="S2893">
        <v>3.5500000000000001E-4</v>
      </c>
      <c r="T2893">
        <v>-1.53008E-2</v>
      </c>
      <c r="U2893" s="2">
        <f t="shared" si="304"/>
        <v>9.2500000000000004E-4</v>
      </c>
      <c r="V2893">
        <f t="shared" si="306"/>
        <v>2.9699199999999999E-2</v>
      </c>
      <c r="W2893">
        <f t="shared" si="307"/>
        <v>3.0360955354783611E-2</v>
      </c>
      <c r="X2893" s="2">
        <f t="shared" si="308"/>
        <v>1.533085995076751E-2</v>
      </c>
      <c r="Y2893" s="2">
        <f t="shared" si="309"/>
        <v>1.50300954040161E-2</v>
      </c>
      <c r="Z2893">
        <f t="shared" si="310"/>
        <v>6.6175535478361219E-4</v>
      </c>
      <c r="AA2893">
        <f t="shared" si="305"/>
        <v>4.3792014958478446E-7</v>
      </c>
      <c r="AC2893">
        <f t="shared" si="312"/>
        <v>2.8909000000000018E-3</v>
      </c>
      <c r="AD2893">
        <f t="shared" si="313"/>
        <v>0.23662851230740026</v>
      </c>
      <c r="AE2893" s="2">
        <f t="shared" si="311"/>
        <v>925</v>
      </c>
    </row>
    <row r="2894" spans="17:31" x14ac:dyDescent="0.2">
      <c r="Q2894" s="2"/>
      <c r="S2894">
        <v>3.5599999999999998E-4</v>
      </c>
      <c r="T2894">
        <v>-1.4877E-2</v>
      </c>
      <c r="U2894" s="2">
        <f t="shared" si="304"/>
        <v>9.2599999999999996E-4</v>
      </c>
      <c r="V2894">
        <f t="shared" si="306"/>
        <v>3.0122999999999997E-2</v>
      </c>
      <c r="W2894">
        <f t="shared" si="307"/>
        <v>3.0392477158737906E-2</v>
      </c>
      <c r="X2894" s="2">
        <f t="shared" si="308"/>
        <v>1.5354078977320796E-2</v>
      </c>
      <c r="Y2894" s="2">
        <f t="shared" si="309"/>
        <v>1.5038398181417108E-2</v>
      </c>
      <c r="Z2894">
        <f t="shared" si="310"/>
        <v>2.6947715873790884E-4</v>
      </c>
      <c r="AA2894">
        <f t="shared" si="305"/>
        <v>7.2617939081456114E-8</v>
      </c>
      <c r="AC2894">
        <f t="shared" si="312"/>
        <v>3.3147000000000003E-3</v>
      </c>
      <c r="AD2894">
        <f t="shared" si="313"/>
        <v>0.27131776600551361</v>
      </c>
      <c r="AE2894" s="2">
        <f t="shared" si="311"/>
        <v>926</v>
      </c>
    </row>
    <row r="2895" spans="17:31" x14ac:dyDescent="0.2">
      <c r="Q2895" s="2"/>
      <c r="S2895">
        <v>3.57E-4</v>
      </c>
      <c r="T2895">
        <v>-1.51647E-2</v>
      </c>
      <c r="U2895" s="2">
        <f t="shared" si="304"/>
        <v>9.2699999999999998E-4</v>
      </c>
      <c r="V2895">
        <f t="shared" si="306"/>
        <v>2.9835299999999999E-2</v>
      </c>
      <c r="W2895">
        <f t="shared" si="307"/>
        <v>3.0424943202403729E-2</v>
      </c>
      <c r="X2895" s="2">
        <f t="shared" si="308"/>
        <v>1.5378022736833367E-2</v>
      </c>
      <c r="Y2895" s="2">
        <f t="shared" si="309"/>
        <v>1.504692046557036E-2</v>
      </c>
      <c r="Z2895">
        <f t="shared" si="310"/>
        <v>5.8964320240373E-4</v>
      </c>
      <c r="AA2895">
        <f t="shared" si="305"/>
        <v>3.476791061409261E-7</v>
      </c>
      <c r="AC2895">
        <f t="shared" si="312"/>
        <v>3.0270000000000019E-3</v>
      </c>
      <c r="AD2895">
        <f t="shared" si="313"/>
        <v>0.24776869028831872</v>
      </c>
      <c r="AE2895" s="2">
        <f t="shared" si="311"/>
        <v>927</v>
      </c>
    </row>
    <row r="2896" spans="17:31" x14ac:dyDescent="0.2">
      <c r="Q2896" s="2"/>
      <c r="S2896">
        <v>3.5799999999999997E-4</v>
      </c>
      <c r="T2896">
        <v>-1.55789E-2</v>
      </c>
      <c r="U2896" s="2">
        <f t="shared" si="304"/>
        <v>9.2800000000000001E-4</v>
      </c>
      <c r="V2896">
        <f t="shared" si="306"/>
        <v>2.9421099999999999E-2</v>
      </c>
      <c r="W2896">
        <f t="shared" si="307"/>
        <v>3.0458368046124285E-2</v>
      </c>
      <c r="X2896" s="2">
        <f t="shared" si="308"/>
        <v>1.540270174509693E-2</v>
      </c>
      <c r="Y2896" s="2">
        <f t="shared" si="309"/>
        <v>1.5055666301027356E-2</v>
      </c>
      <c r="Z2896">
        <f t="shared" si="310"/>
        <v>1.0372680461242859E-3</v>
      </c>
      <c r="AA2896">
        <f t="shared" si="305"/>
        <v>1.0759249995104935E-6</v>
      </c>
      <c r="AC2896">
        <f t="shared" si="312"/>
        <v>2.6128000000000019E-3</v>
      </c>
      <c r="AD2896">
        <f t="shared" si="313"/>
        <v>0.21386522430965288</v>
      </c>
      <c r="AE2896" s="2">
        <f t="shared" si="311"/>
        <v>928</v>
      </c>
    </row>
    <row r="2897" spans="17:31" x14ac:dyDescent="0.2">
      <c r="Q2897" s="2"/>
      <c r="S2897">
        <v>3.59E-4</v>
      </c>
      <c r="T2897">
        <v>-1.5373700000000001E-2</v>
      </c>
      <c r="U2897" s="2">
        <f t="shared" si="304"/>
        <v>9.2899999999999992E-4</v>
      </c>
      <c r="V2897">
        <f t="shared" si="306"/>
        <v>2.9626299999999998E-2</v>
      </c>
      <c r="W2897">
        <f t="shared" si="307"/>
        <v>3.0492765804778804E-2</v>
      </c>
      <c r="X2897" s="2">
        <f t="shared" si="308"/>
        <v>1.542812606034367E-2</v>
      </c>
      <c r="Y2897" s="2">
        <f t="shared" si="309"/>
        <v>1.5064639744435135E-2</v>
      </c>
      <c r="Z2897">
        <f t="shared" si="310"/>
        <v>8.6646580477880639E-4</v>
      </c>
      <c r="AA2897">
        <f t="shared" si="305"/>
        <v>7.5076299085098465E-7</v>
      </c>
      <c r="AC2897">
        <f t="shared" si="312"/>
        <v>2.8180000000000011E-3</v>
      </c>
      <c r="AD2897">
        <f t="shared" si="313"/>
        <v>0.23066143681284507</v>
      </c>
      <c r="AE2897" s="2">
        <f t="shared" si="311"/>
        <v>928.99999999999989</v>
      </c>
    </row>
    <row r="2898" spans="17:31" x14ac:dyDescent="0.2">
      <c r="Q2898" s="2"/>
      <c r="S2898">
        <v>3.6000000000000002E-4</v>
      </c>
      <c r="T2898">
        <v>-1.4726E-2</v>
      </c>
      <c r="U2898" s="2">
        <f t="shared" si="304"/>
        <v>9.3000000000000005E-4</v>
      </c>
      <c r="V2898">
        <f t="shared" si="306"/>
        <v>3.0273999999999999E-2</v>
      </c>
      <c r="W2898">
        <f t="shared" si="307"/>
        <v>3.0528150110535991E-2</v>
      </c>
      <c r="X2898" s="2">
        <f t="shared" si="308"/>
        <v>1.5454305248439834E-2</v>
      </c>
      <c r="Y2898" s="2">
        <f t="shared" si="309"/>
        <v>1.5073844862096156E-2</v>
      </c>
      <c r="Z2898">
        <f t="shared" si="310"/>
        <v>2.5415011053599168E-4</v>
      </c>
      <c r="AA2898">
        <f t="shared" si="305"/>
        <v>6.4592278685456783E-8</v>
      </c>
      <c r="AC2898">
        <f t="shared" si="312"/>
        <v>3.4657000000000021E-3</v>
      </c>
      <c r="AD2898">
        <f t="shared" si="313"/>
        <v>0.28367755200932482</v>
      </c>
      <c r="AE2898" s="2">
        <f t="shared" si="311"/>
        <v>930</v>
      </c>
    </row>
    <row r="2899" spans="17:31" x14ac:dyDescent="0.2">
      <c r="Q2899" s="2"/>
      <c r="S2899">
        <v>3.6099999999999999E-4</v>
      </c>
      <c r="T2899">
        <v>-1.39834E-2</v>
      </c>
      <c r="U2899" s="2">
        <f t="shared" si="304"/>
        <v>9.3099999999999997E-4</v>
      </c>
      <c r="V2899">
        <f t="shared" si="306"/>
        <v>3.1016599999999998E-2</v>
      </c>
      <c r="W2899">
        <f t="shared" si="307"/>
        <v>3.0564534075103011E-2</v>
      </c>
      <c r="X2899" s="2">
        <f t="shared" si="308"/>
        <v>1.548124834766053E-2</v>
      </c>
      <c r="Y2899" s="2">
        <f t="shared" si="309"/>
        <v>1.508328572744248E-2</v>
      </c>
      <c r="Z2899">
        <f t="shared" si="310"/>
        <v>-4.5206592489698688E-4</v>
      </c>
      <c r="AA2899">
        <f t="shared" si="305"/>
        <v>2.0436360045296817E-7</v>
      </c>
      <c r="AC2899">
        <f t="shared" si="312"/>
        <v>4.2083000000000016E-3</v>
      </c>
      <c r="AD2899">
        <f t="shared" si="313"/>
        <v>0.34446150622409366</v>
      </c>
      <c r="AE2899" s="2">
        <f t="shared" si="311"/>
        <v>931</v>
      </c>
    </row>
    <row r="2900" spans="17:31" x14ac:dyDescent="0.2">
      <c r="Q2900" s="2"/>
      <c r="S2900">
        <v>3.6200000000000002E-4</v>
      </c>
      <c r="T2900">
        <v>-1.3492499999999999E-2</v>
      </c>
      <c r="U2900" s="2">
        <f t="shared" si="304"/>
        <v>9.3199999999999999E-4</v>
      </c>
      <c r="V2900">
        <f t="shared" si="306"/>
        <v>3.1507500000000001E-2</v>
      </c>
      <c r="W2900">
        <f t="shared" si="307"/>
        <v>3.060193025153813E-2</v>
      </c>
      <c r="X2900" s="2">
        <f t="shared" si="308"/>
        <v>1.5508963833113943E-2</v>
      </c>
      <c r="Y2900" s="2">
        <f t="shared" si="309"/>
        <v>1.5092966418424189E-2</v>
      </c>
      <c r="Z2900">
        <f t="shared" si="310"/>
        <v>-9.0556974846187077E-4</v>
      </c>
      <c r="AA2900">
        <f t="shared" si="305"/>
        <v>8.2005656932929591E-7</v>
      </c>
      <c r="AC2900">
        <f t="shared" si="312"/>
        <v>4.6992000000000041E-3</v>
      </c>
      <c r="AD2900">
        <f t="shared" si="313"/>
        <v>0.38464308866959618</v>
      </c>
      <c r="AE2900" s="2">
        <f t="shared" si="311"/>
        <v>932</v>
      </c>
    </row>
    <row r="2901" spans="17:31" x14ac:dyDescent="0.2">
      <c r="Q2901" s="2"/>
      <c r="S2901">
        <v>3.6299999999999999E-4</v>
      </c>
      <c r="T2901">
        <v>-1.3520900000000001E-2</v>
      </c>
      <c r="U2901" s="2">
        <f t="shared" si="304"/>
        <v>9.3300000000000002E-4</v>
      </c>
      <c r="V2901">
        <f t="shared" si="306"/>
        <v>3.1479099999999996E-2</v>
      </c>
      <c r="W2901">
        <f t="shared" si="307"/>
        <v>3.0640350595698813E-2</v>
      </c>
      <c r="X2901" s="2">
        <f t="shared" si="308"/>
        <v>1.5537459580886743E-2</v>
      </c>
      <c r="Y2901" s="2">
        <f t="shared" si="309"/>
        <v>1.5102891014812068E-2</v>
      </c>
      <c r="Z2901">
        <f t="shared" si="310"/>
        <v>-8.3874940430118256E-4</v>
      </c>
      <c r="AA2901">
        <f t="shared" si="305"/>
        <v>7.0350056321558857E-7</v>
      </c>
      <c r="AC2901">
        <f t="shared" si="312"/>
        <v>4.6707999999999993E-3</v>
      </c>
      <c r="AD2901">
        <f t="shared" si="313"/>
        <v>0.38231846666622998</v>
      </c>
      <c r="AE2901" s="2">
        <f t="shared" si="311"/>
        <v>933</v>
      </c>
    </row>
    <row r="2902" spans="17:31" x14ac:dyDescent="0.2">
      <c r="Q2902" s="2"/>
      <c r="S2902">
        <v>3.6400000000000001E-4</v>
      </c>
      <c r="T2902">
        <v>-1.35757E-2</v>
      </c>
      <c r="U2902" s="2">
        <f t="shared" ref="U2902:U2965" si="314">$X$15+S2902</f>
        <v>9.3399999999999993E-4</v>
      </c>
      <c r="V2902">
        <f t="shared" si="306"/>
        <v>3.1424300000000002E-2</v>
      </c>
      <c r="W2902">
        <f t="shared" si="307"/>
        <v>3.0679806427400938E-2</v>
      </c>
      <c r="X2902" s="2">
        <f t="shared" si="308"/>
        <v>1.5566742831986245E-2</v>
      </c>
      <c r="Y2902" s="2">
        <f t="shared" si="309"/>
        <v>1.5113063595414691E-2</v>
      </c>
      <c r="Z2902">
        <f t="shared" si="310"/>
        <v>-7.4449357259906424E-4</v>
      </c>
      <c r="AA2902">
        <f t="shared" si="305"/>
        <v>5.5427067964131816E-7</v>
      </c>
      <c r="AC2902">
        <f t="shared" si="312"/>
        <v>4.6160000000000055E-3</v>
      </c>
      <c r="AD2902">
        <f t="shared" si="313"/>
        <v>0.37783292843438382</v>
      </c>
      <c r="AE2902" s="2">
        <f t="shared" si="311"/>
        <v>933.99999999999989</v>
      </c>
    </row>
    <row r="2903" spans="17:31" x14ac:dyDescent="0.2">
      <c r="Q2903" s="2"/>
      <c r="S2903">
        <v>3.6499999999999998E-4</v>
      </c>
      <c r="T2903">
        <v>-1.32383E-2</v>
      </c>
      <c r="U2903" s="2">
        <f t="shared" si="314"/>
        <v>9.3499999999999996E-4</v>
      </c>
      <c r="V2903">
        <f t="shared" si="306"/>
        <v>3.1761699999999997E-2</v>
      </c>
      <c r="W2903">
        <f t="shared" si="307"/>
        <v>3.0720308391368519E-2</v>
      </c>
      <c r="X2903" s="2">
        <f t="shared" si="308"/>
        <v>1.5596820156158344E-2</v>
      </c>
      <c r="Y2903" s="2">
        <f t="shared" si="309"/>
        <v>1.5123488235210175E-2</v>
      </c>
      <c r="Z2903">
        <f t="shared" si="310"/>
        <v>-1.0413916086314777E-3</v>
      </c>
      <c r="AA2903">
        <f t="shared" si="305"/>
        <v>1.0844964825280568E-6</v>
      </c>
      <c r="AC2903">
        <f t="shared" si="312"/>
        <v>4.9534000000000002E-3</v>
      </c>
      <c r="AD2903">
        <f t="shared" si="313"/>
        <v>0.40545009265746851</v>
      </c>
      <c r="AE2903" s="2">
        <f t="shared" si="311"/>
        <v>935</v>
      </c>
    </row>
    <row r="2904" spans="17:31" x14ac:dyDescent="0.2">
      <c r="Q2904" s="2"/>
      <c r="S2904">
        <v>3.6600000000000001E-4</v>
      </c>
      <c r="T2904">
        <v>-1.3031900000000001E-2</v>
      </c>
      <c r="U2904" s="2">
        <f t="shared" si="314"/>
        <v>9.3599999999999998E-4</v>
      </c>
      <c r="V2904">
        <f t="shared" si="306"/>
        <v>3.1968099999999999E-2</v>
      </c>
      <c r="W2904">
        <f t="shared" si="307"/>
        <v>3.0761866418056526E-2</v>
      </c>
      <c r="X2904" s="2">
        <f t="shared" si="308"/>
        <v>1.5627697415663611E-2</v>
      </c>
      <c r="Y2904" s="2">
        <f t="shared" si="309"/>
        <v>1.5134169002392913E-2</v>
      </c>
      <c r="Z2904">
        <f t="shared" si="310"/>
        <v>-1.2062335819434736E-3</v>
      </c>
      <c r="AA2904">
        <f t="shared" si="305"/>
        <v>1.4549994542081827E-6</v>
      </c>
      <c r="AC2904">
        <f t="shared" si="312"/>
        <v>5.1598000000000026E-3</v>
      </c>
      <c r="AD2904">
        <f t="shared" si="313"/>
        <v>0.42234452862559196</v>
      </c>
      <c r="AE2904" s="2">
        <f t="shared" si="311"/>
        <v>936</v>
      </c>
    </row>
    <row r="2905" spans="17:31" x14ac:dyDescent="0.2">
      <c r="Q2905" s="2"/>
      <c r="S2905">
        <v>3.6699999999999998E-4</v>
      </c>
      <c r="T2905">
        <v>-1.3535699999999999E-2</v>
      </c>
      <c r="U2905" s="2">
        <f t="shared" si="314"/>
        <v>9.369999999999999E-4</v>
      </c>
      <c r="V2905">
        <f t="shared" si="306"/>
        <v>3.1464300000000001E-2</v>
      </c>
      <c r="W2905">
        <f t="shared" si="307"/>
        <v>3.0804489684433202E-2</v>
      </c>
      <c r="X2905" s="2">
        <f t="shared" si="308"/>
        <v>1.5659379729097381E-2</v>
      </c>
      <c r="Y2905" s="2">
        <f t="shared" si="309"/>
        <v>1.5145109955335823E-2</v>
      </c>
      <c r="Z2905">
        <f t="shared" si="310"/>
        <v>-6.5981031556679864E-4</v>
      </c>
      <c r="AA2905">
        <f t="shared" si="305"/>
        <v>4.353496525283584E-7</v>
      </c>
      <c r="AC2905">
        <f t="shared" si="312"/>
        <v>4.6560000000000039E-3</v>
      </c>
      <c r="AD2905">
        <f t="shared" si="313"/>
        <v>0.381107043932082</v>
      </c>
      <c r="AE2905" s="2">
        <f t="shared" si="311"/>
        <v>936.99999999999989</v>
      </c>
    </row>
    <row r="2906" spans="17:31" x14ac:dyDescent="0.2">
      <c r="Q2906" s="2"/>
      <c r="S2906">
        <v>3.68E-4</v>
      </c>
      <c r="T2906">
        <v>-1.42647E-2</v>
      </c>
      <c r="U2906" s="2">
        <f t="shared" si="314"/>
        <v>9.3800000000000003E-4</v>
      </c>
      <c r="V2906">
        <f t="shared" si="306"/>
        <v>3.07353E-2</v>
      </c>
      <c r="W2906">
        <f t="shared" si="307"/>
        <v>3.0848186574811275E-2</v>
      </c>
      <c r="X2906" s="2">
        <f t="shared" si="308"/>
        <v>1.569187143534263E-2</v>
      </c>
      <c r="Y2906" s="2">
        <f t="shared" si="309"/>
        <v>1.5156315139468647E-2</v>
      </c>
      <c r="Z2906">
        <f t="shared" si="310"/>
        <v>1.1288657481127451E-4</v>
      </c>
      <c r="AA2906">
        <f t="shared" si="305"/>
        <v>1.2743378772621477E-8</v>
      </c>
      <c r="AC2906">
        <f t="shared" si="312"/>
        <v>3.9270000000000034E-3</v>
      </c>
      <c r="AD2906">
        <f t="shared" si="313"/>
        <v>0.32143628898653054</v>
      </c>
      <c r="AE2906" s="2">
        <f t="shared" si="311"/>
        <v>938</v>
      </c>
    </row>
    <row r="2907" spans="17:31" x14ac:dyDescent="0.2">
      <c r="Q2907" s="2"/>
      <c r="S2907">
        <v>3.6900000000000002E-4</v>
      </c>
      <c r="T2907">
        <v>-1.48086E-2</v>
      </c>
      <c r="U2907" s="2">
        <f t="shared" si="314"/>
        <v>9.3899999999999995E-4</v>
      </c>
      <c r="V2907">
        <f t="shared" si="306"/>
        <v>3.01914E-2</v>
      </c>
      <c r="W2907">
        <f t="shared" si="307"/>
        <v>3.0892964641820547E-2</v>
      </c>
      <c r="X2907" s="2">
        <f t="shared" si="308"/>
        <v>1.5725176057747502E-2</v>
      </c>
      <c r="Y2907" s="2">
        <f t="shared" si="309"/>
        <v>1.5167788584073045E-2</v>
      </c>
      <c r="Z2907">
        <f t="shared" si="310"/>
        <v>7.0156464182054637E-4</v>
      </c>
      <c r="AA2907">
        <f t="shared" si="305"/>
        <v>4.9219294665279152E-7</v>
      </c>
      <c r="AC2907">
        <f t="shared" si="312"/>
        <v>3.3831000000000035E-3</v>
      </c>
      <c r="AD2907">
        <f t="shared" si="313"/>
        <v>0.27691650350657793</v>
      </c>
      <c r="AE2907" s="2">
        <f t="shared" si="311"/>
        <v>939</v>
      </c>
    </row>
    <row r="2908" spans="17:31" x14ac:dyDescent="0.2">
      <c r="Q2908" s="2"/>
      <c r="S2908">
        <v>3.6999999999999999E-4</v>
      </c>
      <c r="T2908">
        <v>-1.49937E-2</v>
      </c>
      <c r="U2908" s="2">
        <f t="shared" si="314"/>
        <v>9.3999999999999997E-4</v>
      </c>
      <c r="V2908">
        <f t="shared" si="306"/>
        <v>3.00063E-2</v>
      </c>
      <c r="W2908">
        <f t="shared" si="307"/>
        <v>3.0938830567617464E-2</v>
      </c>
      <c r="X2908" s="2">
        <f t="shared" si="308"/>
        <v>1.5759296268622155E-2</v>
      </c>
      <c r="Y2908" s="2">
        <f t="shared" si="309"/>
        <v>1.5179534298995309E-2</v>
      </c>
      <c r="Z2908">
        <f t="shared" si="310"/>
        <v>9.3253056761746431E-4</v>
      </c>
      <c r="AA2908">
        <f t="shared" si="305"/>
        <v>8.6961325954095021E-7</v>
      </c>
      <c r="AC2908">
        <f t="shared" si="312"/>
        <v>3.1980000000000029E-3</v>
      </c>
      <c r="AD2908">
        <f t="shared" si="313"/>
        <v>0.26176553404097902</v>
      </c>
      <c r="AE2908" s="2">
        <f t="shared" si="311"/>
        <v>940</v>
      </c>
    </row>
    <row r="2909" spans="17:31" x14ac:dyDescent="0.2">
      <c r="Q2909" s="2"/>
      <c r="S2909">
        <v>3.7100000000000002E-4</v>
      </c>
      <c r="T2909">
        <v>-1.5407300000000001E-2</v>
      </c>
      <c r="U2909" s="2">
        <f t="shared" si="314"/>
        <v>9.41E-4</v>
      </c>
      <c r="V2909">
        <f t="shared" si="306"/>
        <v>2.95927E-2</v>
      </c>
      <c r="W2909">
        <f t="shared" si="307"/>
        <v>3.0985790125429683E-2</v>
      </c>
      <c r="X2909" s="2">
        <f t="shared" si="308"/>
        <v>1.5794233854152042E-2</v>
      </c>
      <c r="Y2909" s="2">
        <f t="shared" si="309"/>
        <v>1.5191556271277641E-2</v>
      </c>
      <c r="Z2909">
        <f t="shared" si="310"/>
        <v>1.3930901254296836E-3</v>
      </c>
      <c r="AA2909">
        <f t="shared" si="305"/>
        <v>1.9407000975696916E-6</v>
      </c>
      <c r="AC2909">
        <f t="shared" si="312"/>
        <v>2.7844000000000028E-3</v>
      </c>
      <c r="AD2909">
        <f t="shared" si="313"/>
        <v>0.22791117979477865</v>
      </c>
      <c r="AE2909" s="2">
        <f t="shared" si="311"/>
        <v>941</v>
      </c>
    </row>
    <row r="2910" spans="17:31" x14ac:dyDescent="0.2">
      <c r="Q2910" s="2"/>
      <c r="S2910">
        <v>3.7199999999999999E-4</v>
      </c>
      <c r="T2910">
        <v>-1.59569E-2</v>
      </c>
      <c r="U2910" s="2">
        <f t="shared" si="314"/>
        <v>9.4199999999999991E-4</v>
      </c>
      <c r="V2910">
        <f t="shared" si="306"/>
        <v>2.9043099999999999E-2</v>
      </c>
      <c r="W2910">
        <f t="shared" si="307"/>
        <v>3.1033848141536393E-2</v>
      </c>
      <c r="X2910" s="2">
        <f t="shared" si="308"/>
        <v>1.5829989679827294E-2</v>
      </c>
      <c r="Y2910" s="2">
        <f t="shared" si="309"/>
        <v>1.5203858461709099E-2</v>
      </c>
      <c r="Z2910">
        <f t="shared" si="310"/>
        <v>1.9907481415363942E-3</v>
      </c>
      <c r="AA2910">
        <f t="shared" si="305"/>
        <v>3.9630781630306074E-6</v>
      </c>
      <c r="AC2910">
        <f t="shared" si="312"/>
        <v>2.2348000000000021E-3</v>
      </c>
      <c r="AD2910">
        <f t="shared" si="313"/>
        <v>0.18292483285640398</v>
      </c>
      <c r="AE2910" s="2">
        <f t="shared" si="311"/>
        <v>941.99999999999989</v>
      </c>
    </row>
    <row r="2911" spans="17:31" x14ac:dyDescent="0.2">
      <c r="Q2911" s="2"/>
      <c r="S2911">
        <v>3.7300000000000001E-4</v>
      </c>
      <c r="T2911">
        <v>-1.57821E-2</v>
      </c>
      <c r="U2911" s="2">
        <f t="shared" si="314"/>
        <v>9.4300000000000004E-4</v>
      </c>
      <c r="V2911">
        <f t="shared" si="306"/>
        <v>2.9217899999999998E-2</v>
      </c>
      <c r="W2911">
        <f t="shared" si="307"/>
        <v>3.1083008457787345E-2</v>
      </c>
      <c r="X2911" s="2">
        <f t="shared" si="308"/>
        <v>1.5866563656489915E-2</v>
      </c>
      <c r="Y2911" s="2">
        <f t="shared" si="309"/>
        <v>1.521644480129743E-2</v>
      </c>
      <c r="Z2911">
        <f t="shared" si="310"/>
        <v>1.865108457787347E-3</v>
      </c>
      <c r="AA2911">
        <f t="shared" si="305"/>
        <v>3.4786295593098957E-6</v>
      </c>
      <c r="AC2911">
        <f t="shared" si="312"/>
        <v>2.4096000000000013E-3</v>
      </c>
      <c r="AD2911">
        <f t="shared" si="313"/>
        <v>0.19723271758134547</v>
      </c>
      <c r="AE2911" s="2">
        <f t="shared" si="311"/>
        <v>943</v>
      </c>
    </row>
    <row r="2912" spans="17:31" x14ac:dyDescent="0.2">
      <c r="Q2912" s="2"/>
      <c r="S2912">
        <v>3.7399999999999998E-4</v>
      </c>
      <c r="T2912">
        <v>-1.51466E-2</v>
      </c>
      <c r="U2912" s="2">
        <f t="shared" si="314"/>
        <v>9.4399999999999996E-4</v>
      </c>
      <c r="V2912">
        <f t="shared" si="306"/>
        <v>2.9853399999999999E-2</v>
      </c>
      <c r="W2912">
        <f t="shared" si="307"/>
        <v>3.1133273894765348E-2</v>
      </c>
      <c r="X2912" s="2">
        <f t="shared" si="308"/>
        <v>1.5903954707102243E-2</v>
      </c>
      <c r="Y2912" s="2">
        <f t="shared" si="309"/>
        <v>1.5229319187663105E-2</v>
      </c>
      <c r="Z2912">
        <f t="shared" si="310"/>
        <v>1.2798738947653494E-3</v>
      </c>
      <c r="AA2912">
        <f t="shared" si="305"/>
        <v>1.6380771865018247E-6</v>
      </c>
      <c r="AC2912">
        <f t="shared" si="312"/>
        <v>3.045100000000002E-3</v>
      </c>
      <c r="AD2912">
        <f t="shared" si="313"/>
        <v>0.24925022755102721</v>
      </c>
      <c r="AE2912" s="2">
        <f t="shared" si="311"/>
        <v>944</v>
      </c>
    </row>
    <row r="2913" spans="17:31" x14ac:dyDescent="0.2">
      <c r="Q2913" s="2"/>
      <c r="S2913">
        <v>3.7500000000000001E-4</v>
      </c>
      <c r="T2913">
        <v>-1.40454E-2</v>
      </c>
      <c r="U2913" s="2">
        <f t="shared" si="314"/>
        <v>9.4499999999999998E-4</v>
      </c>
      <c r="V2913">
        <f t="shared" si="306"/>
        <v>3.0954599999999999E-2</v>
      </c>
      <c r="W2913">
        <f t="shared" si="307"/>
        <v>3.118464621569924E-2</v>
      </c>
      <c r="X2913" s="2">
        <f t="shared" si="308"/>
        <v>1.5942160734342133E-2</v>
      </c>
      <c r="Y2913" s="2">
        <f t="shared" si="309"/>
        <v>1.5242485481357105E-2</v>
      </c>
      <c r="Z2913">
        <f t="shared" si="310"/>
        <v>2.3004621569924083E-4</v>
      </c>
      <c r="AA2913">
        <f t="shared" si="305"/>
        <v>5.2921261357541642E-8</v>
      </c>
      <c r="AC2913">
        <f t="shared" si="312"/>
        <v>4.1463000000000021E-3</v>
      </c>
      <c r="AD2913">
        <f t="shared" si="313"/>
        <v>0.33938662720266133</v>
      </c>
      <c r="AE2913" s="2">
        <f t="shared" si="311"/>
        <v>945</v>
      </c>
    </row>
    <row r="2914" spans="17:31" x14ac:dyDescent="0.2">
      <c r="Q2914" s="2"/>
      <c r="S2914">
        <v>3.7599999999999998E-4</v>
      </c>
      <c r="T2914">
        <v>-1.3864100000000001E-2</v>
      </c>
      <c r="U2914" s="2">
        <f t="shared" si="314"/>
        <v>9.4600000000000001E-4</v>
      </c>
      <c r="V2914">
        <f t="shared" si="306"/>
        <v>3.1135899999999998E-2</v>
      </c>
      <c r="W2914">
        <f t="shared" si="307"/>
        <v>3.1237126091235114E-2</v>
      </c>
      <c r="X2914" s="2">
        <f t="shared" si="308"/>
        <v>1.5981178589131124E-2</v>
      </c>
      <c r="Y2914" s="2">
        <f t="shared" si="309"/>
        <v>1.5255947502103989E-2</v>
      </c>
      <c r="Z2914">
        <f t="shared" si="310"/>
        <v>1.0122609123511608E-4</v>
      </c>
      <c r="AA2914">
        <f t="shared" si="305"/>
        <v>1.0246721546740045E-8</v>
      </c>
      <c r="AC2914">
        <f t="shared" si="312"/>
        <v>4.3276000000000009E-3</v>
      </c>
      <c r="AD2914">
        <f t="shared" si="313"/>
        <v>0.35422655569597877</v>
      </c>
      <c r="AE2914" s="2">
        <f t="shared" si="311"/>
        <v>946</v>
      </c>
    </row>
    <row r="2915" spans="17:31" x14ac:dyDescent="0.2">
      <c r="Q2915" s="2"/>
      <c r="S2915">
        <v>3.77E-4</v>
      </c>
      <c r="T2915">
        <v>-1.36422E-2</v>
      </c>
      <c r="U2915" s="2">
        <f t="shared" si="314"/>
        <v>9.4699999999999993E-4</v>
      </c>
      <c r="V2915">
        <f t="shared" si="306"/>
        <v>3.1357799999999998E-2</v>
      </c>
      <c r="W2915">
        <f t="shared" si="307"/>
        <v>3.1290713065175509E-2</v>
      </c>
      <c r="X2915" s="2">
        <f t="shared" si="308"/>
        <v>1.6021004040203419E-2</v>
      </c>
      <c r="Y2915" s="2">
        <f t="shared" si="309"/>
        <v>1.5269709024972088E-2</v>
      </c>
      <c r="Z2915">
        <f t="shared" si="310"/>
        <v>-6.7086934824489575E-5</v>
      </c>
      <c r="AA2915">
        <f t="shared" si="305"/>
        <v>4.5006568241453118E-9</v>
      </c>
      <c r="AC2915">
        <f t="shared" si="312"/>
        <v>4.5495000000000015E-3</v>
      </c>
      <c r="AD2915">
        <f t="shared" si="313"/>
        <v>0.37238971141946009</v>
      </c>
      <c r="AE2915" s="2">
        <f t="shared" si="311"/>
        <v>946.99999999999989</v>
      </c>
    </row>
    <row r="2916" spans="17:31" x14ac:dyDescent="0.2">
      <c r="Q2916" s="2"/>
      <c r="S2916">
        <v>3.7800000000000003E-4</v>
      </c>
      <c r="T2916">
        <v>-1.3273099999999999E-2</v>
      </c>
      <c r="U2916" s="2">
        <f t="shared" si="314"/>
        <v>9.4800000000000006E-4</v>
      </c>
      <c r="V2916">
        <f t="shared" si="306"/>
        <v>3.1726900000000002E-2</v>
      </c>
      <c r="W2916">
        <f t="shared" si="307"/>
        <v>3.1345405521296492E-2</v>
      </c>
      <c r="X2916" s="2">
        <f t="shared" si="308"/>
        <v>1.6061631744823834E-2</v>
      </c>
      <c r="Y2916" s="2">
        <f t="shared" si="309"/>
        <v>1.5283773776472659E-2</v>
      </c>
      <c r="Z2916">
        <f t="shared" si="310"/>
        <v>-3.8149447870351044E-4</v>
      </c>
      <c r="AA2916">
        <f t="shared" si="305"/>
        <v>1.4553803728126318E-7</v>
      </c>
      <c r="AC2916">
        <f t="shared" si="312"/>
        <v>4.9186000000000056E-3</v>
      </c>
      <c r="AD2916">
        <f t="shared" si="313"/>
        <v>0.40260161217447143</v>
      </c>
      <c r="AE2916" s="2">
        <f t="shared" si="311"/>
        <v>948.00000000000011</v>
      </c>
    </row>
    <row r="2917" spans="17:31" x14ac:dyDescent="0.2">
      <c r="Q2917" s="2"/>
      <c r="S2917">
        <v>3.79E-4</v>
      </c>
      <c r="T2917">
        <v>-1.26125E-2</v>
      </c>
      <c r="U2917" s="2">
        <f t="shared" si="314"/>
        <v>9.4899999999999997E-4</v>
      </c>
      <c r="V2917">
        <f t="shared" si="306"/>
        <v>3.23875E-2</v>
      </c>
      <c r="W2917">
        <f t="shared" si="307"/>
        <v>3.1401200651353538E-2</v>
      </c>
      <c r="X2917" s="2">
        <f t="shared" si="308"/>
        <v>1.6103055220763485E-2</v>
      </c>
      <c r="Y2917" s="2">
        <f t="shared" si="309"/>
        <v>1.5298145430590051E-2</v>
      </c>
      <c r="Z2917">
        <f t="shared" si="310"/>
        <v>-9.862993486464619E-4</v>
      </c>
      <c r="AA2917">
        <f t="shared" ref="AA2917:AA2980" si="315">Z2917^2</f>
        <v>9.7278640514043504E-7</v>
      </c>
      <c r="AC2917">
        <f t="shared" si="312"/>
        <v>5.5792000000000029E-3</v>
      </c>
      <c r="AD2917">
        <f t="shared" si="313"/>
        <v>0.45667362961895863</v>
      </c>
      <c r="AE2917" s="2">
        <f t="shared" si="311"/>
        <v>949</v>
      </c>
    </row>
    <row r="2918" spans="17:31" x14ac:dyDescent="0.2">
      <c r="Q2918" s="2"/>
      <c r="S2918">
        <v>3.8000000000000002E-4</v>
      </c>
      <c r="T2918">
        <v>-1.2426700000000001E-2</v>
      </c>
      <c r="U2918" s="2">
        <f t="shared" si="314"/>
        <v>9.5E-4</v>
      </c>
      <c r="V2918">
        <f t="shared" ref="V2918:V2981" si="316">T2918+$V$35</f>
        <v>3.2573299999999999E-2</v>
      </c>
      <c r="W2918">
        <f t="shared" ref="W2918:W2981" si="317">X2918+Y2918</f>
        <v>3.1458094424387163E-2</v>
      </c>
      <c r="X2918" s="2">
        <f t="shared" ref="X2918:X2981" si="318">$T$6*EXP(-4*LN(2)*((U2918-$T$8)^2)/($T$7^2))+$T$9</f>
        <v>1.6145266819642054E-2</v>
      </c>
      <c r="Y2918" s="2">
        <f t="shared" ref="Y2918:Y2981" si="319">$U$6*EXP(-4*LN(2)*((U2918-$U$8)^2)/($U$7^2))+$U$9</f>
        <v>1.5312827604745111E-2</v>
      </c>
      <c r="Z2918">
        <f t="shared" ref="Z2918:Z2981" si="320">W2918-V2918</f>
        <v>-1.1152055756128362E-3</v>
      </c>
      <c r="AA2918">
        <f t="shared" si="315"/>
        <v>1.2436834758779574E-6</v>
      </c>
      <c r="AC2918">
        <f t="shared" si="312"/>
        <v>5.7650000000000028E-3</v>
      </c>
      <c r="AD2918">
        <f t="shared" si="313"/>
        <v>0.4718818961057672</v>
      </c>
      <c r="AE2918" s="2">
        <f t="shared" si="311"/>
        <v>950</v>
      </c>
    </row>
    <row r="2919" spans="17:31" x14ac:dyDescent="0.2">
      <c r="Q2919" s="2"/>
      <c r="S2919">
        <v>3.8099999999999999E-4</v>
      </c>
      <c r="T2919">
        <v>-1.2708000000000001E-2</v>
      </c>
      <c r="U2919" s="2">
        <f t="shared" si="314"/>
        <v>9.5100000000000002E-4</v>
      </c>
      <c r="V2919">
        <f t="shared" si="316"/>
        <v>3.2292000000000001E-2</v>
      </c>
      <c r="W2919">
        <f t="shared" si="317"/>
        <v>3.151608155743911E-2</v>
      </c>
      <c r="X2919" s="2">
        <f t="shared" si="318"/>
        <v>1.6188257701745055E-2</v>
      </c>
      <c r="Y2919" s="2">
        <f t="shared" si="319"/>
        <v>1.5327823855694055E-2</v>
      </c>
      <c r="Z2919">
        <f t="shared" si="320"/>
        <v>-7.7591844256089115E-4</v>
      </c>
      <c r="AA2919">
        <f t="shared" si="315"/>
        <v>6.0204942950611898E-7</v>
      </c>
      <c r="AC2919">
        <f t="shared" si="312"/>
        <v>5.4837000000000045E-3</v>
      </c>
      <c r="AD2919">
        <f t="shared" si="313"/>
        <v>0.44885667886820407</v>
      </c>
      <c r="AE2919" s="2">
        <f t="shared" si="311"/>
        <v>951</v>
      </c>
    </row>
    <row r="2920" spans="17:31" x14ac:dyDescent="0.2">
      <c r="Q2920" s="2"/>
      <c r="S2920">
        <v>3.8200000000000002E-4</v>
      </c>
      <c r="T2920">
        <v>-1.3162200000000001E-2</v>
      </c>
      <c r="U2920" s="2">
        <f t="shared" si="314"/>
        <v>9.5199999999999994E-4</v>
      </c>
      <c r="V2920">
        <f t="shared" si="316"/>
        <v>3.1837799999999999E-2</v>
      </c>
      <c r="W2920">
        <f t="shared" si="317"/>
        <v>3.1575155487789448E-2</v>
      </c>
      <c r="X2920" s="2">
        <f t="shared" si="318"/>
        <v>1.6232017812424084E-2</v>
      </c>
      <c r="Y2920" s="2">
        <f t="shared" si="319"/>
        <v>1.5343137675365366E-2</v>
      </c>
      <c r="Z2920">
        <f t="shared" si="320"/>
        <v>-2.6264451221055113E-4</v>
      </c>
      <c r="AA2920">
        <f t="shared" si="315"/>
        <v>6.8982139794318345E-8</v>
      </c>
      <c r="AC2920">
        <f t="shared" si="312"/>
        <v>5.0295000000000027E-3</v>
      </c>
      <c r="AD2920">
        <f t="shared" si="313"/>
        <v>0.41167909739183978</v>
      </c>
      <c r="AE2920" s="2">
        <f t="shared" si="311"/>
        <v>951.99999999999989</v>
      </c>
    </row>
    <row r="2921" spans="17:31" x14ac:dyDescent="0.2">
      <c r="Q2921" s="2"/>
      <c r="S2921">
        <v>3.8299999999999999E-4</v>
      </c>
      <c r="T2921">
        <v>-1.3648E-2</v>
      </c>
      <c r="U2921" s="2">
        <f t="shared" si="314"/>
        <v>9.5299999999999996E-4</v>
      </c>
      <c r="V2921">
        <f t="shared" si="316"/>
        <v>3.1351999999999998E-2</v>
      </c>
      <c r="W2921">
        <f t="shared" si="317"/>
        <v>3.1635308346824181E-2</v>
      </c>
      <c r="X2921" s="2">
        <f t="shared" si="318"/>
        <v>1.6276535860186906E-2</v>
      </c>
      <c r="Y2921" s="2">
        <f t="shared" si="319"/>
        <v>1.5358772486637277E-2</v>
      </c>
      <c r="Z2921">
        <f t="shared" si="320"/>
        <v>2.8330834682418343E-4</v>
      </c>
      <c r="AA2921">
        <f t="shared" si="315"/>
        <v>8.0263619380251808E-8</v>
      </c>
      <c r="AC2921">
        <f t="shared" si="312"/>
        <v>4.5437000000000012E-3</v>
      </c>
      <c r="AD2921">
        <f t="shared" si="313"/>
        <v>0.37191496467229385</v>
      </c>
      <c r="AE2921" s="2">
        <f t="shared" si="311"/>
        <v>953</v>
      </c>
    </row>
    <row r="2922" spans="17:31" x14ac:dyDescent="0.2">
      <c r="Q2922" s="2"/>
      <c r="S2922">
        <v>3.8400000000000001E-4</v>
      </c>
      <c r="T2922">
        <v>-1.3106100000000001E-2</v>
      </c>
      <c r="U2922" s="2">
        <f t="shared" si="314"/>
        <v>9.5399999999999999E-4</v>
      </c>
      <c r="V2922">
        <f t="shared" si="316"/>
        <v>3.1893899999999996E-2</v>
      </c>
      <c r="W2922">
        <f t="shared" si="317"/>
        <v>3.169653093564144E-2</v>
      </c>
      <c r="X2922" s="2">
        <f t="shared" si="318"/>
        <v>1.632179929658285E-2</v>
      </c>
      <c r="Y2922" s="2">
        <f t="shared" si="319"/>
        <v>1.5374731639058593E-2</v>
      </c>
      <c r="Z2922">
        <f t="shared" si="320"/>
        <v>-1.97369064358556E-4</v>
      </c>
      <c r="AA2922">
        <f t="shared" si="315"/>
        <v>3.8954547565771824E-8</v>
      </c>
      <c r="AC2922">
        <f t="shared" si="312"/>
        <v>5.0855999999999991E-3</v>
      </c>
      <c r="AD2922">
        <f t="shared" si="313"/>
        <v>0.41627104437736134</v>
      </c>
      <c r="AE2922" s="2">
        <f t="shared" si="311"/>
        <v>954</v>
      </c>
    </row>
    <row r="2923" spans="17:31" x14ac:dyDescent="0.2">
      <c r="Q2923" s="2"/>
      <c r="S2923">
        <v>3.8499999999999998E-4</v>
      </c>
      <c r="T2923">
        <v>-1.23809E-2</v>
      </c>
      <c r="U2923" s="2">
        <f t="shared" si="314"/>
        <v>9.549999999999999E-4</v>
      </c>
      <c r="V2923">
        <f t="shared" si="316"/>
        <v>3.2619099999999998E-2</v>
      </c>
      <c r="W2923">
        <f t="shared" si="317"/>
        <v>3.1758812702503164E-2</v>
      </c>
      <c r="X2923" s="2">
        <f t="shared" si="318"/>
        <v>1.6367794297987383E-2</v>
      </c>
      <c r="Y2923" s="2">
        <f t="shared" si="319"/>
        <v>1.5391018404515781E-2</v>
      </c>
      <c r="Z2923">
        <f t="shared" si="320"/>
        <v>-8.6028729749683397E-4</v>
      </c>
      <c r="AA2923">
        <f t="shared" si="315"/>
        <v>7.4009423423440616E-7</v>
      </c>
      <c r="AC2923">
        <f t="shared" si="312"/>
        <v>5.8108000000000014E-3</v>
      </c>
      <c r="AD2923">
        <f t="shared" si="313"/>
        <v>0.47563075835063162</v>
      </c>
      <c r="AE2923" s="2">
        <f t="shared" si="311"/>
        <v>954.99999999999989</v>
      </c>
    </row>
    <row r="2924" spans="17:31" x14ac:dyDescent="0.2">
      <c r="Q2924" s="2"/>
      <c r="S2924">
        <v>3.86E-4</v>
      </c>
      <c r="T2924">
        <v>-1.2508699999999999E-2</v>
      </c>
      <c r="U2924" s="2">
        <f t="shared" si="314"/>
        <v>9.5600000000000004E-4</v>
      </c>
      <c r="V2924">
        <f t="shared" si="316"/>
        <v>3.2491300000000001E-2</v>
      </c>
      <c r="W2924">
        <f t="shared" si="317"/>
        <v>3.1822141722236783E-2</v>
      </c>
      <c r="X2924" s="2">
        <f t="shared" si="318"/>
        <v>1.641450574938743E-2</v>
      </c>
      <c r="Y2924" s="2">
        <f t="shared" si="319"/>
        <v>1.5407635972849353E-2</v>
      </c>
      <c r="Z2924">
        <f t="shared" si="320"/>
        <v>-6.6915827776321823E-4</v>
      </c>
      <c r="AA2924">
        <f t="shared" si="315"/>
        <v>4.4777280069903632E-7</v>
      </c>
      <c r="AC2924">
        <f t="shared" si="312"/>
        <v>5.683000000000004E-3</v>
      </c>
      <c r="AD2924">
        <f t="shared" si="313"/>
        <v>0.46516995933548577</v>
      </c>
      <c r="AE2924" s="2">
        <f t="shared" si="311"/>
        <v>956</v>
      </c>
    </row>
    <row r="2925" spans="17:31" x14ac:dyDescent="0.2">
      <c r="Q2925" s="2"/>
      <c r="S2925">
        <v>3.8699999999999997E-4</v>
      </c>
      <c r="T2925">
        <v>-1.28486E-2</v>
      </c>
      <c r="U2925" s="2">
        <f t="shared" si="314"/>
        <v>9.5699999999999995E-4</v>
      </c>
      <c r="V2925">
        <f t="shared" si="316"/>
        <v>3.2151399999999997E-2</v>
      </c>
      <c r="W2925">
        <f t="shared" si="317"/>
        <v>3.188650467768922E-2</v>
      </c>
      <c r="X2925" s="2">
        <f t="shared" si="318"/>
        <v>1.6461917230266507E-2</v>
      </c>
      <c r="Y2925" s="2">
        <f t="shared" si="319"/>
        <v>1.5424587447422717E-2</v>
      </c>
      <c r="Z2925">
        <f t="shared" si="320"/>
        <v>-2.6489532231077639E-4</v>
      </c>
      <c r="AA2925">
        <f t="shared" si="315"/>
        <v>7.0169531782130111E-8</v>
      </c>
      <c r="AC2925">
        <f t="shared" si="312"/>
        <v>5.3430999999999999E-3</v>
      </c>
      <c r="AD2925">
        <f t="shared" si="313"/>
        <v>0.43734816289379419</v>
      </c>
      <c r="AE2925" s="2">
        <f t="shared" si="311"/>
        <v>957</v>
      </c>
    </row>
    <row r="2926" spans="17:31" x14ac:dyDescent="0.2">
      <c r="Q2926" s="2"/>
      <c r="S2926">
        <v>3.88E-4</v>
      </c>
      <c r="T2926">
        <v>-1.3443500000000001E-2</v>
      </c>
      <c r="U2926" s="2">
        <f t="shared" si="314"/>
        <v>9.5799999999999998E-4</v>
      </c>
      <c r="V2926">
        <f t="shared" si="316"/>
        <v>3.1556500000000001E-2</v>
      </c>
      <c r="W2926">
        <f t="shared" si="317"/>
        <v>3.1951886843332847E-2</v>
      </c>
      <c r="X2926" s="2">
        <f t="shared" si="318"/>
        <v>1.6510011002685964E-2</v>
      </c>
      <c r="Y2926" s="2">
        <f t="shared" si="319"/>
        <v>1.5441875840646886E-2</v>
      </c>
      <c r="Z2926">
        <f t="shared" si="320"/>
        <v>3.9538684333284557E-4</v>
      </c>
      <c r="AA2926">
        <f t="shared" si="315"/>
        <v>1.5633075588071218E-7</v>
      </c>
      <c r="AC2926">
        <f t="shared" si="312"/>
        <v>4.7482000000000045E-3</v>
      </c>
      <c r="AD2926">
        <f t="shared" si="313"/>
        <v>0.38865388015427665</v>
      </c>
      <c r="AE2926" s="2">
        <f t="shared" si="311"/>
        <v>958</v>
      </c>
    </row>
    <row r="2927" spans="17:31" x14ac:dyDescent="0.2">
      <c r="Q2927" s="2"/>
      <c r="S2927">
        <v>3.8900000000000002E-4</v>
      </c>
      <c r="T2927">
        <v>-1.34796E-2</v>
      </c>
      <c r="U2927" s="2">
        <f t="shared" si="314"/>
        <v>9.59E-4</v>
      </c>
      <c r="V2927">
        <f t="shared" si="316"/>
        <v>3.1520399999999997E-2</v>
      </c>
      <c r="W2927">
        <f t="shared" si="317"/>
        <v>3.2018272071119493E-2</v>
      </c>
      <c r="X2927" s="2">
        <f t="shared" si="318"/>
        <v>1.6558768001655063E-2</v>
      </c>
      <c r="Y2927" s="2">
        <f t="shared" si="319"/>
        <v>1.545950406946443E-2</v>
      </c>
      <c r="Z2927">
        <f t="shared" si="320"/>
        <v>4.9787207111949561E-4</v>
      </c>
      <c r="AA2927">
        <f t="shared" si="315"/>
        <v>2.4787659920081607E-7</v>
      </c>
      <c r="AC2927">
        <f t="shared" si="312"/>
        <v>4.7121000000000003E-3</v>
      </c>
      <c r="AD2927">
        <f t="shared" si="313"/>
        <v>0.38569899091760357</v>
      </c>
      <c r="AE2927" s="2">
        <f t="shared" si="311"/>
        <v>959</v>
      </c>
    </row>
    <row r="2928" spans="17:31" x14ac:dyDescent="0.2">
      <c r="Q2928" s="2"/>
      <c r="S2928">
        <v>3.8999999999999999E-4</v>
      </c>
      <c r="T2928">
        <v>-1.3016399999999999E-2</v>
      </c>
      <c r="U2928" s="2">
        <f t="shared" si="314"/>
        <v>9.5999999999999992E-4</v>
      </c>
      <c r="V2928">
        <f t="shared" si="316"/>
        <v>3.1983600000000001E-2</v>
      </c>
      <c r="W2928">
        <f t="shared" si="317"/>
        <v>3.2085642778675531E-2</v>
      </c>
      <c r="X2928" s="2">
        <f t="shared" si="318"/>
        <v>1.660816782787914E-2</v>
      </c>
      <c r="Y2928" s="2">
        <f t="shared" si="319"/>
        <v>1.5477474950796391E-2</v>
      </c>
      <c r="Z2928">
        <f t="shared" si="320"/>
        <v>1.0204277867553041E-4</v>
      </c>
      <c r="AA2928">
        <f t="shared" si="315"/>
        <v>1.0412728679823283E-8</v>
      </c>
      <c r="AC2928">
        <f t="shared" si="312"/>
        <v>5.1753000000000042E-3</v>
      </c>
      <c r="AD2928">
        <f t="shared" si="313"/>
        <v>0.42361324838095016</v>
      </c>
      <c r="AE2928" s="2">
        <f t="shared" si="311"/>
        <v>959.99999999999989</v>
      </c>
    </row>
    <row r="2929" spans="17:31" x14ac:dyDescent="0.2">
      <c r="Q2929" s="2"/>
      <c r="S2929">
        <v>3.9100000000000002E-4</v>
      </c>
      <c r="T2929">
        <v>-1.2651900000000001E-2</v>
      </c>
      <c r="U2929" s="2">
        <f t="shared" si="314"/>
        <v>9.6100000000000005E-4</v>
      </c>
      <c r="V2929">
        <f t="shared" si="316"/>
        <v>3.2348099999999998E-2</v>
      </c>
      <c r="W2929">
        <f t="shared" si="317"/>
        <v>3.2153979939926754E-2</v>
      </c>
      <c r="X2929" s="2">
        <f t="shared" si="318"/>
        <v>1.6658188742970894E-2</v>
      </c>
      <c r="Y2929" s="2">
        <f t="shared" si="319"/>
        <v>1.5495791196955858E-2</v>
      </c>
      <c r="Z2929">
        <f t="shared" si="320"/>
        <v>-1.9412006007324401E-4</v>
      </c>
      <c r="AA2929">
        <f t="shared" si="315"/>
        <v>3.7682597722839859E-8</v>
      </c>
      <c r="AC2929">
        <f t="shared" si="312"/>
        <v>5.539800000000001E-3</v>
      </c>
      <c r="AD2929">
        <f t="shared" si="313"/>
        <v>0.45344862585372564</v>
      </c>
      <c r="AE2929" s="2">
        <f t="shared" si="311"/>
        <v>961</v>
      </c>
    </row>
    <row r="2930" spans="17:31" x14ac:dyDescent="0.2">
      <c r="Q2930" s="2"/>
      <c r="S2930">
        <v>3.9199999999999999E-4</v>
      </c>
      <c r="T2930">
        <v>-1.25048E-2</v>
      </c>
      <c r="U2930" s="2">
        <f t="shared" si="314"/>
        <v>9.6199999999999996E-4</v>
      </c>
      <c r="V2930">
        <f t="shared" si="316"/>
        <v>3.2495200000000002E-2</v>
      </c>
      <c r="W2930">
        <f t="shared" si="317"/>
        <v>3.2223263078237328E-2</v>
      </c>
      <c r="X2930" s="2">
        <f t="shared" si="318"/>
        <v>1.6708807667205235E-2</v>
      </c>
      <c r="Y2930" s="2">
        <f t="shared" si="319"/>
        <v>1.5514455411032092E-2</v>
      </c>
      <c r="Z2930">
        <f t="shared" si="320"/>
        <v>-2.7193692176267353E-4</v>
      </c>
      <c r="AA2930">
        <f t="shared" si="315"/>
        <v>7.394968941775843E-8</v>
      </c>
      <c r="AC2930">
        <f t="shared" si="312"/>
        <v>5.6869000000000051E-3</v>
      </c>
      <c r="AD2930">
        <f t="shared" si="313"/>
        <v>0.46548918559651142</v>
      </c>
      <c r="AE2930" s="2">
        <f t="shared" si="311"/>
        <v>962</v>
      </c>
    </row>
    <row r="2931" spans="17:31" x14ac:dyDescent="0.2">
      <c r="Q2931" s="2"/>
      <c r="S2931">
        <v>3.9300000000000001E-4</v>
      </c>
      <c r="T2931">
        <v>-1.2191199999999999E-2</v>
      </c>
      <c r="U2931" s="2">
        <f t="shared" si="314"/>
        <v>9.6299999999999999E-4</v>
      </c>
      <c r="V2931">
        <f t="shared" si="316"/>
        <v>3.2808799999999999E-2</v>
      </c>
      <c r="W2931">
        <f t="shared" si="317"/>
        <v>3.2293470262142944E-2</v>
      </c>
      <c r="X2931" s="2">
        <f t="shared" si="318"/>
        <v>1.6760000179893618E-2</v>
      </c>
      <c r="Y2931" s="2">
        <f t="shared" si="319"/>
        <v>1.5533470082249324E-2</v>
      </c>
      <c r="Z2931">
        <f t="shared" si="320"/>
        <v>-5.153297378570551E-4</v>
      </c>
      <c r="AA2931">
        <f t="shared" si="315"/>
        <v>2.6556473871982113E-7</v>
      </c>
      <c r="AC2931">
        <f t="shared" si="312"/>
        <v>6.0005000000000024E-3</v>
      </c>
      <c r="AD2931">
        <f t="shared" si="313"/>
        <v>0.49115825109846589</v>
      </c>
      <c r="AE2931" s="2">
        <f t="shared" ref="AE2931:AE2961" si="321">U2931*1000000</f>
        <v>963</v>
      </c>
    </row>
    <row r="2932" spans="17:31" x14ac:dyDescent="0.2">
      <c r="Q2932" s="2"/>
      <c r="S2932">
        <v>3.9399999999999998E-4</v>
      </c>
      <c r="T2932">
        <v>-1.15887E-2</v>
      </c>
      <c r="U2932" s="2">
        <f t="shared" si="314"/>
        <v>9.6400000000000001E-4</v>
      </c>
      <c r="V2932">
        <f t="shared" si="316"/>
        <v>3.3411299999999998E-2</v>
      </c>
      <c r="W2932">
        <f t="shared" si="317"/>
        <v>3.2364578103752303E-2</v>
      </c>
      <c r="X2932" s="2">
        <f t="shared" si="318"/>
        <v>1.6811740522448028E-2</v>
      </c>
      <c r="Y2932" s="2">
        <f t="shared" si="319"/>
        <v>1.5552837581304279E-2</v>
      </c>
      <c r="Z2932">
        <f t="shared" si="320"/>
        <v>-1.0467218962476946E-3</v>
      </c>
      <c r="AA2932">
        <f t="shared" si="315"/>
        <v>1.0956267280843695E-6</v>
      </c>
      <c r="AC2932">
        <f t="shared" ref="AC2932:AC2995" si="322">(V2932-MIN($V$2739:$V$3714))</f>
        <v>6.6030000000000012E-3</v>
      </c>
      <c r="AD2932">
        <f t="shared" ref="AD2932:AD2995" si="323">AC2932/MAX($AC$2739:$AC$3714)</f>
        <v>0.54047461578254641</v>
      </c>
      <c r="AE2932" s="2">
        <f t="shared" si="321"/>
        <v>964</v>
      </c>
    </row>
    <row r="2933" spans="17:31" x14ac:dyDescent="0.2">
      <c r="Q2933" s="2"/>
      <c r="S2933">
        <v>3.9500000000000001E-4</v>
      </c>
      <c r="T2933">
        <v>-1.12771E-2</v>
      </c>
      <c r="U2933" s="2">
        <f t="shared" si="314"/>
        <v>9.6499999999999993E-4</v>
      </c>
      <c r="V2933">
        <f t="shared" si="316"/>
        <v>3.37229E-2</v>
      </c>
      <c r="W2933">
        <f t="shared" si="317"/>
        <v>3.243656175988642E-2</v>
      </c>
      <c r="X2933" s="2">
        <f t="shared" si="318"/>
        <v>1.6864001604199579E-2</v>
      </c>
      <c r="Y2933" s="2">
        <f t="shared" si="319"/>
        <v>1.5572560155686845E-2</v>
      </c>
      <c r="Z2933">
        <f t="shared" si="320"/>
        <v>-1.2863382401135798E-3</v>
      </c>
      <c r="AA2933">
        <f t="shared" si="315"/>
        <v>1.6546660679785016E-6</v>
      </c>
      <c r="AC2933">
        <f t="shared" si="322"/>
        <v>6.9146000000000034E-3</v>
      </c>
      <c r="AD2933">
        <f t="shared" si="323"/>
        <v>0.56597997550961632</v>
      </c>
      <c r="AE2933" s="2">
        <f t="shared" si="321"/>
        <v>964.99999999999989</v>
      </c>
    </row>
    <row r="2934" spans="17:31" x14ac:dyDescent="0.2">
      <c r="Q2934" s="2"/>
      <c r="S2934">
        <v>3.9599999999999998E-4</v>
      </c>
      <c r="T2934">
        <v>-1.10668E-2</v>
      </c>
      <c r="U2934" s="2">
        <f t="shared" si="314"/>
        <v>9.6599999999999995E-4</v>
      </c>
      <c r="V2934">
        <f t="shared" si="316"/>
        <v>3.3933199999999997E-2</v>
      </c>
      <c r="W2934">
        <f t="shared" si="317"/>
        <v>3.2509394936018822E-2</v>
      </c>
      <c r="X2934" s="2">
        <f t="shared" si="318"/>
        <v>1.6916755011030564E-2</v>
      </c>
      <c r="Y2934" s="2">
        <f t="shared" si="319"/>
        <v>1.5592639924988256E-2</v>
      </c>
      <c r="Z2934">
        <f t="shared" si="320"/>
        <v>-1.4238050639811747E-3</v>
      </c>
      <c r="AA2934">
        <f t="shared" si="315"/>
        <v>2.0272208602184372E-6</v>
      </c>
      <c r="AC2934">
        <f t="shared" si="322"/>
        <v>7.1249E-3</v>
      </c>
      <c r="AD2934">
        <f t="shared" si="323"/>
        <v>0.58319363773876476</v>
      </c>
      <c r="AE2934" s="2">
        <f t="shared" si="321"/>
        <v>966</v>
      </c>
    </row>
    <row r="2935" spans="17:31" x14ac:dyDescent="0.2">
      <c r="Q2935" s="2"/>
      <c r="S2935">
        <v>3.97E-4</v>
      </c>
      <c r="T2935">
        <v>-1.0779E-2</v>
      </c>
      <c r="U2935" s="2">
        <f t="shared" si="314"/>
        <v>9.6699999999999998E-4</v>
      </c>
      <c r="V2935">
        <f t="shared" si="316"/>
        <v>3.4221000000000001E-2</v>
      </c>
      <c r="W2935">
        <f t="shared" si="317"/>
        <v>3.2583049893073715E-2</v>
      </c>
      <c r="X2935" s="2">
        <f t="shared" si="318"/>
        <v>1.6969971016872337E-2</v>
      </c>
      <c r="Y2935" s="2">
        <f t="shared" si="319"/>
        <v>1.5613078876201381E-2</v>
      </c>
      <c r="Z2935">
        <f t="shared" si="320"/>
        <v>-1.6379501069262864E-3</v>
      </c>
      <c r="AA2935">
        <f t="shared" si="315"/>
        <v>2.6828805527798331E-6</v>
      </c>
      <c r="AC2935">
        <f t="shared" si="322"/>
        <v>7.4127000000000047E-3</v>
      </c>
      <c r="AD2935">
        <f t="shared" si="323"/>
        <v>0.60675089874470445</v>
      </c>
      <c r="AE2935" s="2">
        <f t="shared" si="321"/>
        <v>967</v>
      </c>
    </row>
    <row r="2936" spans="17:31" x14ac:dyDescent="0.2">
      <c r="Q2936" s="2"/>
      <c r="S2936">
        <v>3.9800000000000002E-4</v>
      </c>
      <c r="T2936">
        <v>-1.07455E-2</v>
      </c>
      <c r="U2936" s="2">
        <f t="shared" si="314"/>
        <v>9.68E-4</v>
      </c>
      <c r="V2936">
        <f t="shared" si="316"/>
        <v>3.42545E-2</v>
      </c>
      <c r="W2936">
        <f t="shared" si="317"/>
        <v>3.2657497457132839E-2</v>
      </c>
      <c r="X2936" s="2">
        <f t="shared" si="318"/>
        <v>1.7023618598115024E-2</v>
      </c>
      <c r="Y2936" s="2">
        <f t="shared" si="319"/>
        <v>1.5633878859017819E-2</v>
      </c>
      <c r="Z2936">
        <f t="shared" si="320"/>
        <v>-1.5970025428671611E-3</v>
      </c>
      <c r="AA2936">
        <f t="shared" si="315"/>
        <v>2.5504171219241785E-6</v>
      </c>
      <c r="AC2936">
        <f t="shared" si="322"/>
        <v>7.4462000000000035E-3</v>
      </c>
      <c r="AD2936">
        <f t="shared" si="323"/>
        <v>0.60949297047402662</v>
      </c>
      <c r="AE2936" s="2">
        <f t="shared" si="321"/>
        <v>968</v>
      </c>
    </row>
    <row r="2937" spans="17:31" x14ac:dyDescent="0.2">
      <c r="Q2937" s="2"/>
      <c r="S2937">
        <v>3.9899999999999999E-4</v>
      </c>
      <c r="T2937">
        <v>-1.0881E-2</v>
      </c>
      <c r="U2937" s="2">
        <f t="shared" si="314"/>
        <v>9.6900000000000003E-4</v>
      </c>
      <c r="V2937">
        <f t="shared" si="316"/>
        <v>3.4118999999999997E-2</v>
      </c>
      <c r="W2937">
        <f t="shared" si="317"/>
        <v>3.2732707032094452E-2</v>
      </c>
      <c r="X2937" s="2">
        <f t="shared" si="318"/>
        <v>1.7077665450967863E-2</v>
      </c>
      <c r="Y2937" s="2">
        <f t="shared" si="319"/>
        <v>1.5655041581126586E-2</v>
      </c>
      <c r="Z2937">
        <f t="shared" si="320"/>
        <v>-1.3862929679055447E-3</v>
      </c>
      <c r="AA2937">
        <f t="shared" si="315"/>
        <v>1.9218081928643637E-6</v>
      </c>
      <c r="AC2937">
        <f t="shared" si="322"/>
        <v>7.3106999999999998E-3</v>
      </c>
      <c r="AD2937">
        <f t="shared" si="323"/>
        <v>0.59840190422557338</v>
      </c>
      <c r="AE2937" s="2">
        <f t="shared" si="321"/>
        <v>969</v>
      </c>
    </row>
    <row r="2938" spans="17:31" x14ac:dyDescent="0.2">
      <c r="Q2938" s="2"/>
      <c r="S2938">
        <v>4.0000000000000002E-4</v>
      </c>
      <c r="T2938">
        <v>-1.1764800000000001E-2</v>
      </c>
      <c r="U2938" s="2">
        <f t="shared" si="314"/>
        <v>9.6999999999999994E-4</v>
      </c>
      <c r="V2938">
        <f t="shared" si="316"/>
        <v>3.3235199999999999E-2</v>
      </c>
      <c r="W2938">
        <f t="shared" si="317"/>
        <v>3.2808646615321131E-2</v>
      </c>
      <c r="X2938" s="2">
        <f t="shared" si="318"/>
        <v>1.7132078011801742E-2</v>
      </c>
      <c r="Y2938" s="2">
        <f t="shared" si="319"/>
        <v>1.5676568603519389E-2</v>
      </c>
      <c r="Z2938">
        <f t="shared" si="320"/>
        <v>-4.2655338467886827E-4</v>
      </c>
      <c r="AA2938">
        <f t="shared" si="315"/>
        <v>1.8194778998099858E-7</v>
      </c>
      <c r="AC2938">
        <f t="shared" si="322"/>
        <v>6.4269000000000027E-3</v>
      </c>
      <c r="AD2938">
        <f t="shared" si="323"/>
        <v>0.52606032230392974</v>
      </c>
      <c r="AE2938" s="2">
        <f t="shared" si="321"/>
        <v>969.99999999999989</v>
      </c>
    </row>
    <row r="2939" spans="17:31" x14ac:dyDescent="0.2">
      <c r="Q2939" s="2"/>
      <c r="S2939">
        <v>4.0099999999999999E-4</v>
      </c>
      <c r="T2939">
        <v>-1.2775699999999999E-2</v>
      </c>
      <c r="U2939" s="2">
        <f t="shared" si="314"/>
        <v>9.7099999999999997E-4</v>
      </c>
      <c r="V2939">
        <f t="shared" si="316"/>
        <v>3.2224299999999997E-2</v>
      </c>
      <c r="W2939">
        <f t="shared" si="317"/>
        <v>3.2885282816305553E-2</v>
      </c>
      <c r="X2939" s="2">
        <f t="shared" si="318"/>
        <v>1.7186821480498115E-2</v>
      </c>
      <c r="Y2939" s="2">
        <f t="shared" si="319"/>
        <v>1.5698461335807434E-2</v>
      </c>
      <c r="Z2939">
        <f t="shared" si="320"/>
        <v>6.6098281630555533E-4</v>
      </c>
      <c r="AA2939">
        <f t="shared" si="315"/>
        <v>4.3689828345122352E-7</v>
      </c>
      <c r="AC2939">
        <f t="shared" si="322"/>
        <v>5.4160000000000007E-3</v>
      </c>
      <c r="AD2939">
        <f t="shared" si="323"/>
        <v>0.44331523838834935</v>
      </c>
      <c r="AE2939" s="2">
        <f t="shared" si="321"/>
        <v>971</v>
      </c>
    </row>
    <row r="2940" spans="17:31" x14ac:dyDescent="0.2">
      <c r="Q2940" s="2"/>
      <c r="S2940">
        <v>4.0200000000000001E-4</v>
      </c>
      <c r="T2940">
        <v>-1.32531E-2</v>
      </c>
      <c r="U2940" s="2">
        <f t="shared" si="314"/>
        <v>9.7199999999999999E-4</v>
      </c>
      <c r="V2940">
        <f t="shared" si="316"/>
        <v>3.1746899999999995E-2</v>
      </c>
      <c r="W2940">
        <f t="shared" si="317"/>
        <v>3.2962580878375357E-2</v>
      </c>
      <c r="X2940" s="2">
        <f t="shared" si="318"/>
        <v>1.724185984682032E-2</v>
      </c>
      <c r="Y2940" s="2">
        <f t="shared" si="319"/>
        <v>1.5720721031555036E-2</v>
      </c>
      <c r="Z2940">
        <f t="shared" si="320"/>
        <v>1.2156808783753623E-3</v>
      </c>
      <c r="AA2940">
        <f t="shared" si="315"/>
        <v>1.4778799980474922E-6</v>
      </c>
      <c r="AC2940">
        <f t="shared" si="322"/>
        <v>4.9385999999999979E-3</v>
      </c>
      <c r="AD2940">
        <f t="shared" si="323"/>
        <v>0.40423866992331997</v>
      </c>
      <c r="AE2940" s="2">
        <f t="shared" si="321"/>
        <v>972</v>
      </c>
    </row>
    <row r="2941" spans="17:31" x14ac:dyDescent="0.2">
      <c r="Q2941" s="2"/>
      <c r="S2941">
        <v>4.0299999999999998E-4</v>
      </c>
      <c r="T2941">
        <v>-1.27151E-2</v>
      </c>
      <c r="U2941" s="2">
        <f t="shared" si="314"/>
        <v>9.7299999999999991E-4</v>
      </c>
      <c r="V2941">
        <f t="shared" si="316"/>
        <v>3.2284899999999998E-2</v>
      </c>
      <c r="W2941">
        <f t="shared" si="317"/>
        <v>3.3040504703450907E-2</v>
      </c>
      <c r="X2941" s="2">
        <f t="shared" si="318"/>
        <v>1.729715591981569E-2</v>
      </c>
      <c r="Y2941" s="2">
        <f t="shared" si="319"/>
        <v>1.5743348783635213E-2</v>
      </c>
      <c r="Z2941">
        <f t="shared" si="320"/>
        <v>7.5560470345090863E-4</v>
      </c>
      <c r="AA2941">
        <f t="shared" si="315"/>
        <v>5.7093846787713555E-7</v>
      </c>
      <c r="AC2941">
        <f t="shared" si="322"/>
        <v>5.4766000000000016E-3</v>
      </c>
      <c r="AD2941">
        <f t="shared" si="323"/>
        <v>0.44827552336736237</v>
      </c>
      <c r="AE2941" s="2">
        <f t="shared" si="321"/>
        <v>972.99999999999989</v>
      </c>
    </row>
    <row r="2942" spans="17:31" x14ac:dyDescent="0.2">
      <c r="Q2942" s="2"/>
      <c r="S2942">
        <v>4.0400000000000001E-4</v>
      </c>
      <c r="T2942">
        <v>-1.22583E-2</v>
      </c>
      <c r="U2942" s="2">
        <f t="shared" si="314"/>
        <v>9.7400000000000004E-4</v>
      </c>
      <c r="V2942">
        <f t="shared" si="316"/>
        <v>3.2741699999999999E-2</v>
      </c>
      <c r="W2942">
        <f t="shared" si="317"/>
        <v>3.3119016879860935E-2</v>
      </c>
      <c r="X2942" s="2">
        <f t="shared" si="318"/>
        <v>1.7352671360248262E-2</v>
      </c>
      <c r="Y2942" s="2">
        <f t="shared" si="319"/>
        <v>1.5766345519612673E-2</v>
      </c>
      <c r="Z2942">
        <f t="shared" si="320"/>
        <v>3.7731687986093665E-4</v>
      </c>
      <c r="AA2942">
        <f t="shared" si="315"/>
        <v>1.4236802782799251E-7</v>
      </c>
      <c r="AC2942">
        <f t="shared" si="322"/>
        <v>5.9334000000000019E-3</v>
      </c>
      <c r="AD2942">
        <f t="shared" si="323"/>
        <v>0.48566592235107692</v>
      </c>
      <c r="AE2942" s="2">
        <f t="shared" si="321"/>
        <v>974</v>
      </c>
    </row>
    <row r="2943" spans="17:31" x14ac:dyDescent="0.2">
      <c r="Q2943" s="2"/>
      <c r="S2943">
        <v>4.0499999999999998E-4</v>
      </c>
      <c r="T2943">
        <v>-1.2459599999999999E-2</v>
      </c>
      <c r="U2943" s="2">
        <f t="shared" si="314"/>
        <v>9.7499999999999996E-4</v>
      </c>
      <c r="V2943">
        <f t="shared" si="316"/>
        <v>3.2540399999999997E-2</v>
      </c>
      <c r="W2943">
        <f t="shared" si="317"/>
        <v>3.319807871321305E-2</v>
      </c>
      <c r="X2943" s="2">
        <f t="shared" si="318"/>
        <v>1.7408366716053426E-2</v>
      </c>
      <c r="Y2943" s="2">
        <f t="shared" si="319"/>
        <v>1.5789711997159624E-2</v>
      </c>
      <c r="Z2943">
        <f t="shared" si="320"/>
        <v>6.5767871321305293E-4</v>
      </c>
      <c r="AA2943">
        <f t="shared" si="315"/>
        <v>4.325412898135771E-7</v>
      </c>
      <c r="AC2943">
        <f t="shared" si="322"/>
        <v>5.7321000000000004E-3</v>
      </c>
      <c r="AD2943">
        <f t="shared" si="323"/>
        <v>0.46918893610891016</v>
      </c>
      <c r="AE2943" s="2">
        <f t="shared" si="321"/>
        <v>975</v>
      </c>
    </row>
    <row r="2944" spans="17:31" x14ac:dyDescent="0.2">
      <c r="Q2944" s="2"/>
      <c r="S2944">
        <v>4.06E-4</v>
      </c>
      <c r="T2944">
        <v>-1.2846099999999999E-2</v>
      </c>
      <c r="U2944" s="2">
        <f t="shared" si="314"/>
        <v>9.7599999999999998E-4</v>
      </c>
      <c r="V2944">
        <f t="shared" si="316"/>
        <v>3.2153899999999999E-2</v>
      </c>
      <c r="W2944">
        <f t="shared" si="317"/>
        <v>3.3277650260307608E-2</v>
      </c>
      <c r="X2944" s="2">
        <f t="shared" si="318"/>
        <v>1.7464201460797604E-2</v>
      </c>
      <c r="Y2944" s="2">
        <f t="shared" si="319"/>
        <v>1.5813448799510004E-2</v>
      </c>
      <c r="Z2944">
        <f t="shared" si="320"/>
        <v>1.1237502603076086E-3</v>
      </c>
      <c r="AA2944">
        <f t="shared" si="315"/>
        <v>1.262814647541418E-6</v>
      </c>
      <c r="AC2944">
        <f t="shared" si="322"/>
        <v>5.3456000000000024E-3</v>
      </c>
      <c r="AD2944">
        <f t="shared" si="323"/>
        <v>0.43755279511240053</v>
      </c>
      <c r="AE2944" s="2">
        <f t="shared" si="321"/>
        <v>976</v>
      </c>
    </row>
    <row r="2945" spans="17:31" x14ac:dyDescent="0.2">
      <c r="Q2945" s="2"/>
      <c r="S2945">
        <v>4.0700000000000003E-4</v>
      </c>
      <c r="T2945">
        <v>-1.27919E-2</v>
      </c>
      <c r="U2945" s="2">
        <f t="shared" si="314"/>
        <v>9.77E-4</v>
      </c>
      <c r="V2945">
        <f t="shared" si="316"/>
        <v>3.2208099999999996E-2</v>
      </c>
      <c r="W2945">
        <f t="shared" si="317"/>
        <v>3.3357690366074388E-2</v>
      </c>
      <c r="X2945" s="2">
        <f t="shared" si="318"/>
        <v>1.7520134035116687E-2</v>
      </c>
      <c r="Y2945" s="2">
        <f t="shared" si="319"/>
        <v>1.5837556330957705E-2</v>
      </c>
      <c r="Z2945">
        <f t="shared" si="320"/>
        <v>1.149590366074392E-3</v>
      </c>
      <c r="AA2945">
        <f t="shared" si="315"/>
        <v>1.3215580097710545E-6</v>
      </c>
      <c r="AC2945">
        <f t="shared" si="322"/>
        <v>5.3997999999999997E-3</v>
      </c>
      <c r="AD2945">
        <f t="shared" si="323"/>
        <v>0.4419892216117815</v>
      </c>
      <c r="AE2945" s="2">
        <f t="shared" si="321"/>
        <v>977</v>
      </c>
    </row>
    <row r="2946" spans="17:31" x14ac:dyDescent="0.2">
      <c r="Q2946" s="2"/>
      <c r="S2946">
        <v>4.08E-4</v>
      </c>
      <c r="T2946">
        <v>-1.22951E-2</v>
      </c>
      <c r="U2946" s="2">
        <f t="shared" si="314"/>
        <v>9.7799999999999992E-4</v>
      </c>
      <c r="V2946">
        <f t="shared" si="316"/>
        <v>3.2704899999999995E-2</v>
      </c>
      <c r="W2946">
        <f t="shared" si="317"/>
        <v>3.3438156703503169E-2</v>
      </c>
      <c r="X2946" s="2">
        <f t="shared" si="318"/>
        <v>1.7576121891098605E-2</v>
      </c>
      <c r="Y2946" s="2">
        <f t="shared" si="319"/>
        <v>1.5862034812404564E-2</v>
      </c>
      <c r="Z2946">
        <f t="shared" si="320"/>
        <v>7.3325670350317396E-4</v>
      </c>
      <c r="AA2946">
        <f t="shared" si="315"/>
        <v>5.3766539323234155E-7</v>
      </c>
      <c r="AC2946">
        <f t="shared" si="322"/>
        <v>5.8965999999999984E-3</v>
      </c>
      <c r="AD2946">
        <f t="shared" si="323"/>
        <v>0.48265373609319423</v>
      </c>
      <c r="AE2946" s="2">
        <f t="shared" si="321"/>
        <v>977.99999999999989</v>
      </c>
    </row>
    <row r="2947" spans="17:31" x14ac:dyDescent="0.2">
      <c r="Q2947" s="2"/>
      <c r="S2947">
        <v>4.0900000000000002E-4</v>
      </c>
      <c r="T2947">
        <v>-1.2206099999999999E-2</v>
      </c>
      <c r="U2947" s="2">
        <f t="shared" si="314"/>
        <v>9.7900000000000005E-4</v>
      </c>
      <c r="V2947">
        <f t="shared" si="316"/>
        <v>3.2793900000000001E-2</v>
      </c>
      <c r="W2947">
        <f t="shared" si="317"/>
        <v>3.3519005816530133E-2</v>
      </c>
      <c r="X2947" s="2">
        <f t="shared" si="318"/>
        <v>1.7632121539566246E-2</v>
      </c>
      <c r="Y2947" s="2">
        <f t="shared" si="319"/>
        <v>1.5886884276963886E-2</v>
      </c>
      <c r="Z2947">
        <f t="shared" si="320"/>
        <v>7.251058165301319E-4</v>
      </c>
      <c r="AA2947">
        <f t="shared" si="315"/>
        <v>5.2577844516582932E-7</v>
      </c>
      <c r="AC2947">
        <f t="shared" si="322"/>
        <v>5.9856000000000041E-3</v>
      </c>
      <c r="AD2947">
        <f t="shared" si="323"/>
        <v>0.48993864307557339</v>
      </c>
      <c r="AE2947" s="2">
        <f t="shared" si="321"/>
        <v>979</v>
      </c>
    </row>
    <row r="2948" spans="17:31" x14ac:dyDescent="0.2">
      <c r="Q2948" s="2"/>
      <c r="S2948">
        <v>4.0999999999999999E-4</v>
      </c>
      <c r="T2948">
        <v>-1.16861E-2</v>
      </c>
      <c r="U2948" s="2">
        <f t="shared" si="314"/>
        <v>9.7999999999999997E-4</v>
      </c>
      <c r="V2948">
        <f t="shared" si="316"/>
        <v>3.33139E-2</v>
      </c>
      <c r="W2948">
        <f t="shared" si="317"/>
        <v>3.3600193165833056E-2</v>
      </c>
      <c r="X2948" s="2">
        <f t="shared" si="318"/>
        <v>1.7688088600207735E-2</v>
      </c>
      <c r="Y2948" s="2">
        <f t="shared" si="319"/>
        <v>1.5912104565625321E-2</v>
      </c>
      <c r="Z2948">
        <f t="shared" si="320"/>
        <v>2.8629316583305559E-4</v>
      </c>
      <c r="AA2948">
        <f t="shared" si="315"/>
        <v>8.196377680271347E-8</v>
      </c>
      <c r="AC2948">
        <f t="shared" si="322"/>
        <v>6.5056000000000037E-3</v>
      </c>
      <c r="AD2948">
        <f t="shared" si="323"/>
        <v>0.53250214454565126</v>
      </c>
      <c r="AE2948" s="2">
        <f t="shared" si="321"/>
        <v>980</v>
      </c>
    </row>
    <row r="2949" spans="17:31" x14ac:dyDescent="0.2">
      <c r="Q2949" s="2"/>
      <c r="S2949">
        <v>4.1100000000000002E-4</v>
      </c>
      <c r="T2949">
        <v>-1.15926E-2</v>
      </c>
      <c r="U2949" s="2">
        <f t="shared" si="314"/>
        <v>9.810000000000001E-4</v>
      </c>
      <c r="V2949">
        <f t="shared" si="316"/>
        <v>3.3407399999999997E-2</v>
      </c>
      <c r="W2949">
        <f t="shared" si="317"/>
        <v>3.36816731774797E-2</v>
      </c>
      <c r="X2949" s="2">
        <f t="shared" si="318"/>
        <v>1.7743977854492575E-2</v>
      </c>
      <c r="Y2949" s="2">
        <f t="shared" si="319"/>
        <v>1.5937695322987125E-2</v>
      </c>
      <c r="Z2949">
        <f t="shared" si="320"/>
        <v>2.7427317747970303E-4</v>
      </c>
      <c r="AA2949">
        <f t="shared" si="315"/>
        <v>7.5225775884812674E-8</v>
      </c>
      <c r="AC2949">
        <f t="shared" si="322"/>
        <v>6.5991000000000001E-3</v>
      </c>
      <c r="AD2949">
        <f t="shared" si="323"/>
        <v>0.54015538952152065</v>
      </c>
      <c r="AE2949" s="2">
        <f t="shared" si="321"/>
        <v>981.00000000000011</v>
      </c>
    </row>
    <row r="2950" spans="17:31" x14ac:dyDescent="0.2">
      <c r="Q2950" s="2"/>
      <c r="S2950">
        <v>4.1199999999999999E-4</v>
      </c>
      <c r="T2950">
        <v>-1.1959600000000001E-2</v>
      </c>
      <c r="U2950" s="2">
        <f t="shared" si="314"/>
        <v>9.8200000000000002E-4</v>
      </c>
      <c r="V2950">
        <f t="shared" si="316"/>
        <v>3.3040399999999998E-2</v>
      </c>
      <c r="W2950">
        <f t="shared" si="317"/>
        <v>3.376339929436406E-2</v>
      </c>
      <c r="X2950" s="2">
        <f t="shared" si="318"/>
        <v>1.7799743301302452E-2</v>
      </c>
      <c r="Y2950" s="2">
        <f t="shared" si="319"/>
        <v>1.5963655993061605E-2</v>
      </c>
      <c r="Z2950">
        <f t="shared" si="320"/>
        <v>7.2299929436406285E-4</v>
      </c>
      <c r="AA2950">
        <f t="shared" si="315"/>
        <v>5.227279796509328E-7</v>
      </c>
      <c r="AC2950">
        <f t="shared" si="322"/>
        <v>6.2321000000000008E-3</v>
      </c>
      <c r="AD2950">
        <f t="shared" si="323"/>
        <v>0.51011537983013888</v>
      </c>
      <c r="AE2950" s="2">
        <f t="shared" si="321"/>
        <v>982</v>
      </c>
    </row>
    <row r="2951" spans="17:31" x14ac:dyDescent="0.2">
      <c r="Q2951" s="2"/>
      <c r="S2951">
        <v>4.1300000000000001E-4</v>
      </c>
      <c r="T2951">
        <v>-1.13203E-2</v>
      </c>
      <c r="U2951" s="2">
        <f t="shared" si="314"/>
        <v>9.8299999999999993E-4</v>
      </c>
      <c r="V2951">
        <f t="shared" si="316"/>
        <v>3.36797E-2</v>
      </c>
      <c r="W2951">
        <f t="shared" si="317"/>
        <v>3.3845324030357213E-2</v>
      </c>
      <c r="X2951" s="2">
        <f t="shared" si="318"/>
        <v>1.7855338215197258E-2</v>
      </c>
      <c r="Y2951" s="2">
        <f t="shared" si="319"/>
        <v>1.5989985815159952E-2</v>
      </c>
      <c r="Z2951">
        <f t="shared" si="320"/>
        <v>1.656240303572129E-4</v>
      </c>
      <c r="AA2951">
        <f t="shared" si="315"/>
        <v>2.743131943176698E-8</v>
      </c>
      <c r="AC2951">
        <f t="shared" si="322"/>
        <v>6.8714000000000032E-3</v>
      </c>
      <c r="AD2951">
        <f t="shared" si="323"/>
        <v>0.56244393077210209</v>
      </c>
      <c r="AE2951" s="2">
        <f t="shared" si="321"/>
        <v>982.99999999999989</v>
      </c>
    </row>
    <row r="2952" spans="17:31" x14ac:dyDescent="0.2">
      <c r="Q2952" s="2"/>
      <c r="S2952">
        <v>4.1399999999999998E-4</v>
      </c>
      <c r="T2952">
        <v>-1.0846099999999999E-2</v>
      </c>
      <c r="U2952" s="2">
        <f t="shared" si="314"/>
        <v>9.8400000000000007E-4</v>
      </c>
      <c r="V2952">
        <f t="shared" si="316"/>
        <v>3.4153900000000001E-2</v>
      </c>
      <c r="W2952">
        <f t="shared" si="317"/>
        <v>3.392739902708973E-2</v>
      </c>
      <c r="X2952" s="2">
        <f t="shared" si="318"/>
        <v>1.7910715207227378E-2</v>
      </c>
      <c r="Y2952" s="2">
        <f t="shared" si="319"/>
        <v>1.6016683819862355E-2</v>
      </c>
      <c r="Z2952">
        <f t="shared" si="320"/>
        <v>-2.2650097291027071E-4</v>
      </c>
      <c r="AA2952">
        <f t="shared" si="315"/>
        <v>5.1302690729299186E-8</v>
      </c>
      <c r="AC2952">
        <f t="shared" si="322"/>
        <v>7.3456000000000042E-3</v>
      </c>
      <c r="AD2952">
        <f t="shared" si="323"/>
        <v>0.60125856999731553</v>
      </c>
      <c r="AE2952" s="2">
        <f t="shared" si="321"/>
        <v>984.00000000000011</v>
      </c>
    </row>
    <row r="2953" spans="17:31" x14ac:dyDescent="0.2">
      <c r="Q2953" s="2"/>
      <c r="S2953">
        <v>4.15E-4</v>
      </c>
      <c r="T2953">
        <v>-1.07145E-2</v>
      </c>
      <c r="U2953" s="2">
        <f t="shared" si="314"/>
        <v>9.8499999999999998E-4</v>
      </c>
      <c r="V2953">
        <f t="shared" si="316"/>
        <v>3.4285499999999997E-2</v>
      </c>
      <c r="W2953">
        <f t="shared" si="317"/>
        <v>3.4009575113274453E-2</v>
      </c>
      <c r="X2953" s="2">
        <f t="shared" si="318"/>
        <v>1.7965826288194875E-2</v>
      </c>
      <c r="Y2953" s="2">
        <f t="shared" si="319"/>
        <v>1.6043748825079578E-2</v>
      </c>
      <c r="Z2953">
        <f t="shared" si="320"/>
        <v>-2.7592488672554399E-4</v>
      </c>
      <c r="AA2953">
        <f t="shared" si="315"/>
        <v>7.6134543114504279E-8</v>
      </c>
      <c r="AC2953">
        <f t="shared" si="322"/>
        <v>7.4771999999999998E-3</v>
      </c>
      <c r="AD2953">
        <f t="shared" si="323"/>
        <v>0.61203040998474256</v>
      </c>
      <c r="AE2953" s="2">
        <f t="shared" si="321"/>
        <v>985</v>
      </c>
    </row>
    <row r="2954" spans="17:31" x14ac:dyDescent="0.2">
      <c r="Q2954" s="2"/>
      <c r="S2954">
        <v>4.1599999999999997E-4</v>
      </c>
      <c r="T2954">
        <v>-1.09158E-2</v>
      </c>
      <c r="U2954" s="2">
        <f t="shared" si="314"/>
        <v>9.859999999999999E-4</v>
      </c>
      <c r="V2954">
        <f t="shared" si="316"/>
        <v>3.4084199999999995E-2</v>
      </c>
      <c r="W2954">
        <f t="shared" si="317"/>
        <v>3.4091802366469692E-2</v>
      </c>
      <c r="X2954" s="2">
        <f t="shared" si="318"/>
        <v>1.8020622934257574E-2</v>
      </c>
      <c r="Y2954" s="2">
        <f t="shared" si="319"/>
        <v>1.6071179432212122E-2</v>
      </c>
      <c r="Z2954">
        <f t="shared" si="320"/>
        <v>7.6023664696972526E-6</v>
      </c>
      <c r="AA2954">
        <f t="shared" si="315"/>
        <v>5.7795975939577067E-11</v>
      </c>
      <c r="AC2954">
        <f t="shared" si="322"/>
        <v>7.2758999999999983E-3</v>
      </c>
      <c r="AD2954">
        <f t="shared" si="323"/>
        <v>0.59555342374257569</v>
      </c>
      <c r="AE2954" s="2">
        <f t="shared" si="321"/>
        <v>985.99999999999989</v>
      </c>
    </row>
    <row r="2955" spans="17:31" x14ac:dyDescent="0.2">
      <c r="Q2955" s="2"/>
      <c r="S2955">
        <v>4.17E-4</v>
      </c>
      <c r="T2955">
        <v>-1.07752E-2</v>
      </c>
      <c r="U2955" s="2">
        <f t="shared" si="314"/>
        <v>9.8700000000000003E-4</v>
      </c>
      <c r="V2955">
        <f t="shared" si="316"/>
        <v>3.42248E-2</v>
      </c>
      <c r="W2955">
        <f t="shared" si="317"/>
        <v>3.4174030177174394E-2</v>
      </c>
      <c r="X2955" s="2">
        <f t="shared" si="318"/>
        <v>1.8075056154761356E-2</v>
      </c>
      <c r="Y2955" s="2">
        <f t="shared" si="319"/>
        <v>1.6098974022413039E-2</v>
      </c>
      <c r="Z2955">
        <f t="shared" si="320"/>
        <v>-5.0769822825605382E-5</v>
      </c>
      <c r="AA2955">
        <f t="shared" si="315"/>
        <v>2.5775749097433614E-9</v>
      </c>
      <c r="AC2955">
        <f t="shared" si="322"/>
        <v>7.416500000000003E-3</v>
      </c>
      <c r="AD2955">
        <f t="shared" si="323"/>
        <v>0.60706193971698563</v>
      </c>
      <c r="AE2955" s="2">
        <f t="shared" si="321"/>
        <v>987</v>
      </c>
    </row>
    <row r="2956" spans="17:31" x14ac:dyDescent="0.2">
      <c r="Q2956" s="2"/>
      <c r="S2956">
        <v>4.1800000000000002E-4</v>
      </c>
      <c r="T2956">
        <v>-9.8545400000000002E-3</v>
      </c>
      <c r="U2956" s="2">
        <f t="shared" si="314"/>
        <v>9.8799999999999995E-4</v>
      </c>
      <c r="V2956">
        <f t="shared" si="316"/>
        <v>3.5145459999999996E-2</v>
      </c>
      <c r="W2956">
        <f t="shared" si="317"/>
        <v>3.4256207315138426E-2</v>
      </c>
      <c r="X2956" s="2">
        <f t="shared" si="318"/>
        <v>1.8129076562177875E-2</v>
      </c>
      <c r="Y2956" s="2">
        <f t="shared" si="319"/>
        <v>1.6127130752960551E-2</v>
      </c>
      <c r="Z2956">
        <f t="shared" si="320"/>
        <v>-8.8925268486157033E-4</v>
      </c>
      <c r="AA2956">
        <f t="shared" si="315"/>
        <v>7.9077033753351131E-7</v>
      </c>
      <c r="AC2956">
        <f t="shared" si="322"/>
        <v>8.3371599999999997E-3</v>
      </c>
      <c r="AD2956">
        <f t="shared" si="323"/>
        <v>0.68242061906975815</v>
      </c>
      <c r="AE2956" s="2">
        <f t="shared" si="321"/>
        <v>988</v>
      </c>
    </row>
    <row r="2957" spans="17:31" x14ac:dyDescent="0.2">
      <c r="Q2957" s="2"/>
      <c r="S2957">
        <v>4.1899999999999999E-4</v>
      </c>
      <c r="T2957">
        <v>-9.1094000000000001E-3</v>
      </c>
      <c r="U2957" s="2">
        <f t="shared" si="314"/>
        <v>9.8899999999999986E-4</v>
      </c>
      <c r="V2957">
        <f t="shared" si="316"/>
        <v>3.5890599999999995E-2</v>
      </c>
      <c r="W2957">
        <f t="shared" si="317"/>
        <v>3.4338281997763863E-2</v>
      </c>
      <c r="X2957" s="2">
        <f t="shared" si="318"/>
        <v>1.8182634444017159E-2</v>
      </c>
      <c r="Y2957" s="2">
        <f t="shared" si="319"/>
        <v>1.6155647553746703E-2</v>
      </c>
      <c r="Z2957">
        <f t="shared" si="320"/>
        <v>-1.5523180022361319E-3</v>
      </c>
      <c r="AA2957">
        <f t="shared" si="315"/>
        <v>2.4096911800663754E-6</v>
      </c>
      <c r="AC2957">
        <f t="shared" si="322"/>
        <v>9.082299999999998E-3</v>
      </c>
      <c r="AD2957">
        <f t="shared" si="323"/>
        <v>0.74341247961863077</v>
      </c>
      <c r="AE2957" s="2">
        <f t="shared" si="321"/>
        <v>988.99999999999989</v>
      </c>
    </row>
    <row r="2958" spans="17:31" x14ac:dyDescent="0.2">
      <c r="Q2958" s="2"/>
      <c r="S2958">
        <v>4.2000000000000002E-4</v>
      </c>
      <c r="T2958">
        <v>-8.6881200000000006E-3</v>
      </c>
      <c r="U2958" s="2">
        <f t="shared" si="314"/>
        <v>9.8999999999999999E-4</v>
      </c>
      <c r="V2958">
        <f t="shared" si="316"/>
        <v>3.6311879999999998E-2</v>
      </c>
      <c r="W2958">
        <f t="shared" si="317"/>
        <v>3.4420201960464275E-2</v>
      </c>
      <c r="X2958" s="2">
        <f t="shared" si="318"/>
        <v>1.8235679836576275E-2</v>
      </c>
      <c r="Y2958" s="2">
        <f t="shared" si="319"/>
        <v>1.6184522123887997E-2</v>
      </c>
      <c r="Z2958">
        <f t="shared" si="320"/>
        <v>-1.8916780395357227E-3</v>
      </c>
      <c r="AA2958">
        <f t="shared" si="315"/>
        <v>3.5784458052617153E-6</v>
      </c>
      <c r="AC2958">
        <f t="shared" si="322"/>
        <v>9.5035800000000011E-3</v>
      </c>
      <c r="AD2958">
        <f t="shared" si="323"/>
        <v>0.77789546404038945</v>
      </c>
      <c r="AE2958" s="2">
        <f t="shared" si="321"/>
        <v>990</v>
      </c>
    </row>
    <row r="2959" spans="17:31" x14ac:dyDescent="0.2">
      <c r="Q2959" s="2"/>
      <c r="S2959">
        <v>4.2099999999999999E-4</v>
      </c>
      <c r="T2959">
        <v>-9.1261699999999994E-3</v>
      </c>
      <c r="U2959" s="2">
        <f t="shared" si="314"/>
        <v>9.9099999999999991E-4</v>
      </c>
      <c r="V2959">
        <f t="shared" si="316"/>
        <v>3.5873829999999995E-2</v>
      </c>
      <c r="W2959">
        <f t="shared" si="317"/>
        <v>3.4501914528842659E-2</v>
      </c>
      <c r="X2959" s="2">
        <f t="shared" si="318"/>
        <v>1.8288162600378369E-2</v>
      </c>
      <c r="Y2959" s="2">
        <f t="shared" si="319"/>
        <v>1.6213751928464294E-2</v>
      </c>
      <c r="Z2959">
        <f t="shared" si="320"/>
        <v>-1.3719154711573367E-3</v>
      </c>
      <c r="AA2959">
        <f t="shared" si="315"/>
        <v>1.8821520600008571E-6</v>
      </c>
      <c r="AC2959">
        <f t="shared" si="322"/>
        <v>9.0655299999999987E-3</v>
      </c>
      <c r="AD2959">
        <f t="shared" si="323"/>
        <v>0.74203980669622083</v>
      </c>
      <c r="AE2959" s="2">
        <f t="shared" si="321"/>
        <v>990.99999999999989</v>
      </c>
    </row>
    <row r="2960" spans="17:31" x14ac:dyDescent="0.2">
      <c r="Q2960" s="2"/>
      <c r="S2960">
        <v>4.2200000000000001E-4</v>
      </c>
      <c r="T2960">
        <v>-9.4042299999999995E-3</v>
      </c>
      <c r="U2960" s="2">
        <f t="shared" si="314"/>
        <v>9.9200000000000004E-4</v>
      </c>
      <c r="V2960">
        <f t="shared" si="316"/>
        <v>3.5595769999999999E-2</v>
      </c>
      <c r="W2960">
        <f t="shared" si="317"/>
        <v>3.4583366692541209E-2</v>
      </c>
      <c r="X2960" s="2">
        <f t="shared" si="318"/>
        <v>1.8340032497149203E-2</v>
      </c>
      <c r="Y2960" s="2">
        <f t="shared" si="319"/>
        <v>1.6243334195392003E-2</v>
      </c>
      <c r="Z2960">
        <f t="shared" si="320"/>
        <v>-1.0124033074587896E-3</v>
      </c>
      <c r="AA2960">
        <f t="shared" si="315"/>
        <v>1.0249604569534964E-6</v>
      </c>
      <c r="AC2960">
        <f t="shared" si="322"/>
        <v>8.7874700000000021E-3</v>
      </c>
      <c r="AD2960">
        <f t="shared" si="323"/>
        <v>0.71927979281397136</v>
      </c>
      <c r="AE2960" s="2">
        <f t="shared" si="321"/>
        <v>992</v>
      </c>
    </row>
    <row r="2961" spans="17:31" x14ac:dyDescent="0.2">
      <c r="Q2961" s="2"/>
      <c r="S2961">
        <v>4.2299999999999998E-4</v>
      </c>
      <c r="T2961">
        <v>-9.7067999999999998E-3</v>
      </c>
      <c r="U2961" s="2">
        <f t="shared" si="314"/>
        <v>9.9299999999999996E-4</v>
      </c>
      <c r="V2961">
        <f t="shared" si="316"/>
        <v>3.5293199999999997E-2</v>
      </c>
      <c r="W2961">
        <f t="shared" si="317"/>
        <v>3.466450518060879E-2</v>
      </c>
      <c r="X2961" s="2">
        <f t="shared" si="318"/>
        <v>1.8391239268171256E-2</v>
      </c>
      <c r="Y2961" s="2">
        <f t="shared" si="319"/>
        <v>1.6273265912437534E-2</v>
      </c>
      <c r="Z2961">
        <f t="shared" si="320"/>
        <v>-6.2869481939120675E-4</v>
      </c>
      <c r="AA2961">
        <f t="shared" si="315"/>
        <v>3.9525717592934208E-7</v>
      </c>
      <c r="AC2961">
        <f t="shared" si="322"/>
        <v>8.4849000000000001E-3</v>
      </c>
      <c r="AD2961">
        <f t="shared" si="323"/>
        <v>0.69451356466050684</v>
      </c>
      <c r="AE2961" s="2">
        <f t="shared" si="321"/>
        <v>993</v>
      </c>
    </row>
    <row r="2962" spans="17:31" x14ac:dyDescent="0.2">
      <c r="Q2962" s="2"/>
      <c r="S2962">
        <v>4.2400000000000001E-4</v>
      </c>
      <c r="T2962">
        <v>-1.00958E-2</v>
      </c>
      <c r="U2962" s="2">
        <f t="shared" si="314"/>
        <v>9.9400000000000009E-4</v>
      </c>
      <c r="V2962">
        <f t="shared" si="316"/>
        <v>3.4904199999999996E-2</v>
      </c>
      <c r="W2962">
        <f t="shared" si="317"/>
        <v>3.4745276538227059E-2</v>
      </c>
      <c r="X2962" s="2">
        <f t="shared" si="318"/>
        <v>1.8441732713849884E-2</v>
      </c>
      <c r="Y2962" s="2">
        <f t="shared" si="319"/>
        <v>1.6303543824377174E-2</v>
      </c>
      <c r="Z2962">
        <f t="shared" si="320"/>
        <v>-1.5892346177293765E-4</v>
      </c>
      <c r="AA2962">
        <f t="shared" si="315"/>
        <v>2.5256666701894373E-8</v>
      </c>
      <c r="AC2962">
        <f t="shared" si="322"/>
        <v>8.0958999999999996E-3</v>
      </c>
      <c r="AD2962">
        <f t="shared" si="323"/>
        <v>0.66267279144539093</v>
      </c>
      <c r="AE2962" s="2">
        <f t="shared" ref="AE2962:AE3025" si="324">U2962*1000000</f>
        <v>994.00000000000011</v>
      </c>
    </row>
    <row r="2963" spans="17:31" x14ac:dyDescent="0.2">
      <c r="Q2963" s="2"/>
      <c r="S2963">
        <v>4.2499999999999998E-4</v>
      </c>
      <c r="T2963">
        <v>-1.10197E-2</v>
      </c>
      <c r="U2963" s="2">
        <f t="shared" si="314"/>
        <v>9.9500000000000001E-4</v>
      </c>
      <c r="V2963">
        <f t="shared" si="316"/>
        <v>3.3980299999999998E-2</v>
      </c>
      <c r="W2963">
        <f t="shared" si="317"/>
        <v>3.4825627204628506E-2</v>
      </c>
      <c r="X2963" s="2">
        <f t="shared" si="318"/>
        <v>1.8491462774319348E-2</v>
      </c>
      <c r="Y2963" s="2">
        <f t="shared" si="319"/>
        <v>1.6334164430309155E-2</v>
      </c>
      <c r="Z2963">
        <f t="shared" si="320"/>
        <v>8.4532720462850847E-4</v>
      </c>
      <c r="AA2963">
        <f t="shared" si="315"/>
        <v>7.1457808288504822E-7</v>
      </c>
      <c r="AC2963">
        <f t="shared" si="322"/>
        <v>7.1720000000000013E-3</v>
      </c>
      <c r="AD2963">
        <f t="shared" si="323"/>
        <v>0.58704890873730464</v>
      </c>
      <c r="AE2963" s="2">
        <f t="shared" si="324"/>
        <v>995</v>
      </c>
    </row>
    <row r="2964" spans="17:31" x14ac:dyDescent="0.2">
      <c r="Q2964" s="2"/>
      <c r="S2964">
        <v>4.26E-4</v>
      </c>
      <c r="T2964">
        <v>-1.12526E-2</v>
      </c>
      <c r="U2964" s="2">
        <f t="shared" si="314"/>
        <v>9.9599999999999992E-4</v>
      </c>
      <c r="V2964">
        <f t="shared" si="316"/>
        <v>3.3747399999999997E-2</v>
      </c>
      <c r="W2964">
        <f t="shared" si="317"/>
        <v>3.4905503592035925E-2</v>
      </c>
      <c r="X2964" s="2">
        <f t="shared" si="318"/>
        <v>1.8540379610911942E-2</v>
      </c>
      <c r="Y2964" s="2">
        <f t="shared" si="319"/>
        <v>1.6365123981123986E-2</v>
      </c>
      <c r="Z2964">
        <f t="shared" si="320"/>
        <v>1.1581035920359278E-3</v>
      </c>
      <c r="AA2964">
        <f t="shared" si="315"/>
        <v>1.3412039298865188E-6</v>
      </c>
      <c r="AC2964">
        <f t="shared" si="322"/>
        <v>6.9391000000000001E-3</v>
      </c>
      <c r="AD2964">
        <f t="shared" si="323"/>
        <v>0.56798537125195625</v>
      </c>
      <c r="AE2964" s="2">
        <f t="shared" si="324"/>
        <v>995.99999999999989</v>
      </c>
    </row>
    <row r="2965" spans="17:31" x14ac:dyDescent="0.2">
      <c r="Q2965" s="2"/>
      <c r="S2965">
        <v>4.2700000000000002E-4</v>
      </c>
      <c r="T2965">
        <v>-1.09797E-2</v>
      </c>
      <c r="U2965" s="2">
        <f t="shared" si="314"/>
        <v>9.9700000000000006E-4</v>
      </c>
      <c r="V2965">
        <f t="shared" si="316"/>
        <v>3.4020299999999996E-2</v>
      </c>
      <c r="W2965">
        <f t="shared" si="317"/>
        <v>3.4984852165446598E-2</v>
      </c>
      <c r="X2965" s="2">
        <f t="shared" si="318"/>
        <v>1.8588433688307874E-2</v>
      </c>
      <c r="Y2965" s="2">
        <f t="shared" si="319"/>
        <v>1.6396418477138727E-2</v>
      </c>
      <c r="Z2965">
        <f t="shared" si="320"/>
        <v>9.6455216544660133E-4</v>
      </c>
      <c r="AA2965">
        <f t="shared" si="315"/>
        <v>9.3036087986772775E-7</v>
      </c>
      <c r="AC2965">
        <f t="shared" si="322"/>
        <v>7.2119999999999997E-3</v>
      </c>
      <c r="AD2965">
        <f t="shared" si="323"/>
        <v>0.59032302423500282</v>
      </c>
      <c r="AE2965" s="2">
        <f t="shared" si="324"/>
        <v>997</v>
      </c>
    </row>
    <row r="2966" spans="17:31" x14ac:dyDescent="0.2">
      <c r="Q2966" s="2"/>
      <c r="S2966">
        <v>4.28E-4</v>
      </c>
      <c r="T2966">
        <v>-1.04461E-2</v>
      </c>
      <c r="U2966" s="2">
        <f t="shared" ref="U2966:U3029" si="325">$X$15+S2966</f>
        <v>9.9799999999999997E-4</v>
      </c>
      <c r="V2966">
        <f t="shared" si="316"/>
        <v>3.4553899999999999E-2</v>
      </c>
      <c r="W2966">
        <f t="shared" si="317"/>
        <v>3.50636195230805E-2</v>
      </c>
      <c r="X2966" s="2">
        <f t="shared" si="318"/>
        <v>1.8635575857179544E-2</v>
      </c>
      <c r="Y2966" s="2">
        <f t="shared" si="319"/>
        <v>1.6428043665900959E-2</v>
      </c>
      <c r="Z2966">
        <f t="shared" si="320"/>
        <v>5.0971952308050128E-4</v>
      </c>
      <c r="AA2966">
        <f t="shared" si="315"/>
        <v>2.5981399220941367E-7</v>
      </c>
      <c r="AC2966">
        <f t="shared" si="322"/>
        <v>7.7456000000000018E-3</v>
      </c>
      <c r="AD2966">
        <f t="shared" si="323"/>
        <v>0.63399972497429824</v>
      </c>
      <c r="AE2966" s="2">
        <f t="shared" si="324"/>
        <v>998</v>
      </c>
    </row>
    <row r="2967" spans="17:31" x14ac:dyDescent="0.2">
      <c r="Q2967" s="2"/>
      <c r="S2967">
        <v>4.2900000000000002E-4</v>
      </c>
      <c r="T2967">
        <v>-1.02036E-2</v>
      </c>
      <c r="U2967" s="2">
        <f t="shared" si="325"/>
        <v>9.9899999999999989E-4</v>
      </c>
      <c r="V2967">
        <f t="shared" si="316"/>
        <v>3.4796399999999998E-2</v>
      </c>
      <c r="W2967">
        <f t="shared" si="317"/>
        <v>3.5141752477308261E-2</v>
      </c>
      <c r="X2967" s="2">
        <f t="shared" si="318"/>
        <v>1.8681757437140047E-2</v>
      </c>
      <c r="Y2967" s="2">
        <f t="shared" si="319"/>
        <v>1.6459995040168211E-2</v>
      </c>
      <c r="Z2967">
        <f t="shared" si="320"/>
        <v>3.4535247730826252E-4</v>
      </c>
      <c r="AA2967">
        <f t="shared" si="315"/>
        <v>1.1926833358295398E-7</v>
      </c>
      <c r="AC2967">
        <f t="shared" si="322"/>
        <v>7.9881000000000014E-3</v>
      </c>
      <c r="AD2967">
        <f t="shared" si="323"/>
        <v>0.65384905017909412</v>
      </c>
      <c r="AE2967" s="2">
        <f t="shared" si="324"/>
        <v>998.99999999999989</v>
      </c>
    </row>
    <row r="2968" spans="17:31" x14ac:dyDescent="0.2">
      <c r="Q2968" s="2"/>
      <c r="S2968">
        <v>4.2999999999999999E-4</v>
      </c>
      <c r="T2968">
        <v>-1.0248699999999999E-2</v>
      </c>
      <c r="U2968" s="2">
        <f t="shared" si="325"/>
        <v>1E-3</v>
      </c>
      <c r="V2968">
        <f t="shared" si="316"/>
        <v>3.4751299999999999E-2</v>
      </c>
      <c r="W2968">
        <f t="shared" si="317"/>
        <v>3.5219198135870176E-2</v>
      </c>
      <c r="X2968" s="2">
        <f t="shared" si="318"/>
        <v>1.8726930299801985E-2</v>
      </c>
      <c r="Y2968" s="2">
        <f t="shared" si="319"/>
        <v>1.6492267836068192E-2</v>
      </c>
      <c r="Z2968">
        <f t="shared" si="320"/>
        <v>4.6789813587017753E-4</v>
      </c>
      <c r="AA2968">
        <f t="shared" si="315"/>
        <v>2.1892866555078711E-7</v>
      </c>
      <c r="AC2968">
        <f t="shared" si="322"/>
        <v>7.9430000000000021E-3</v>
      </c>
      <c r="AD2968">
        <f t="shared" si="323"/>
        <v>0.65015748495543935</v>
      </c>
      <c r="AE2968" s="2">
        <f t="shared" si="324"/>
        <v>1000</v>
      </c>
    </row>
    <row r="2969" spans="17:31" x14ac:dyDescent="0.2">
      <c r="Q2969" s="2"/>
      <c r="S2969">
        <v>4.3100000000000001E-4</v>
      </c>
      <c r="T2969">
        <v>-9.71583E-3</v>
      </c>
      <c r="U2969" s="2">
        <f t="shared" si="325"/>
        <v>1.0009999999999999E-3</v>
      </c>
      <c r="V2969">
        <f t="shared" si="316"/>
        <v>3.5284169999999997E-2</v>
      </c>
      <c r="W2969">
        <f t="shared" si="317"/>
        <v>3.5295903983195875E-2</v>
      </c>
      <c r="X2969" s="2">
        <f t="shared" si="318"/>
        <v>1.8771046951750449E-2</v>
      </c>
      <c r="Y2969" s="2">
        <f t="shared" si="319"/>
        <v>1.6524857031445423E-2</v>
      </c>
      <c r="Z2969">
        <f t="shared" si="320"/>
        <v>1.1733983195878761E-5</v>
      </c>
      <c r="AA2969">
        <f t="shared" si="315"/>
        <v>1.3768636164116515E-10</v>
      </c>
      <c r="AC2969">
        <f t="shared" si="322"/>
        <v>8.4758699999999999E-3</v>
      </c>
      <c r="AD2969">
        <f t="shared" si="323"/>
        <v>0.69377443308690145</v>
      </c>
      <c r="AE2969" s="2">
        <f t="shared" si="324"/>
        <v>1000.9999999999999</v>
      </c>
    </row>
    <row r="2970" spans="17:31" x14ac:dyDescent="0.2">
      <c r="Q2970" s="2"/>
      <c r="S2970">
        <v>4.3199999999999998E-4</v>
      </c>
      <c r="T2970">
        <v>-8.6526399999999996E-3</v>
      </c>
      <c r="U2970" s="2">
        <f t="shared" si="325"/>
        <v>1.0019999999999999E-3</v>
      </c>
      <c r="V2970">
        <f t="shared" si="316"/>
        <v>3.6347359999999995E-2</v>
      </c>
      <c r="W2970">
        <f t="shared" si="317"/>
        <v>3.5371817961631143E-2</v>
      </c>
      <c r="X2970" s="2">
        <f t="shared" si="318"/>
        <v>1.8814060617231631E-2</v>
      </c>
      <c r="Y2970" s="2">
        <f t="shared" si="319"/>
        <v>1.6557757344399512E-2</v>
      </c>
      <c r="Z2970">
        <f t="shared" si="320"/>
        <v>-9.7554203836885262E-4</v>
      </c>
      <c r="AA2970">
        <f t="shared" si="315"/>
        <v>9.5168226862485587E-7</v>
      </c>
      <c r="AC2970">
        <f t="shared" si="322"/>
        <v>9.5390599999999985E-3</v>
      </c>
      <c r="AD2970">
        <f t="shared" si="323"/>
        <v>0.7807996044868476</v>
      </c>
      <c r="AE2970" s="2">
        <f t="shared" si="324"/>
        <v>1001.9999999999999</v>
      </c>
    </row>
    <row r="2971" spans="17:31" x14ac:dyDescent="0.2">
      <c r="Q2971" s="2"/>
      <c r="S2971">
        <v>4.3300000000000001E-4</v>
      </c>
      <c r="T2971">
        <v>-7.9055700000000007E-3</v>
      </c>
      <c r="U2971" s="2">
        <f t="shared" si="325"/>
        <v>1.003E-3</v>
      </c>
      <c r="V2971">
        <f t="shared" si="316"/>
        <v>3.7094429999999998E-2</v>
      </c>
      <c r="W2971">
        <f t="shared" si="317"/>
        <v>3.5446888552377182E-2</v>
      </c>
      <c r="X2971" s="2">
        <f t="shared" si="318"/>
        <v>1.8855925320356938E-2</v>
      </c>
      <c r="Y2971" s="2">
        <f t="shared" si="319"/>
        <v>1.6590963232020247E-2</v>
      </c>
      <c r="Z2971">
        <f t="shared" si="320"/>
        <v>-1.6475414476228162E-3</v>
      </c>
      <c r="AA2971">
        <f t="shared" si="315"/>
        <v>2.7143928216350849E-6</v>
      </c>
      <c r="AC2971">
        <f t="shared" si="322"/>
        <v>1.0286130000000001E-2</v>
      </c>
      <c r="AD2971">
        <f t="shared" si="323"/>
        <v>0.84194944110848446</v>
      </c>
      <c r="AE2971" s="2">
        <f t="shared" si="324"/>
        <v>1003</v>
      </c>
    </row>
    <row r="2972" spans="17:31" x14ac:dyDescent="0.2">
      <c r="Q2972" s="2"/>
      <c r="S2972">
        <v>4.3399999999999998E-4</v>
      </c>
      <c r="T2972">
        <v>-8.1300799999999996E-3</v>
      </c>
      <c r="U2972" s="2">
        <f t="shared" si="325"/>
        <v>1.0039999999999999E-3</v>
      </c>
      <c r="V2972">
        <f t="shared" si="316"/>
        <v>3.686992E-2</v>
      </c>
      <c r="W2972">
        <f t="shared" si="317"/>
        <v>3.5521064855946159E-2</v>
      </c>
      <c r="X2972" s="2">
        <f t="shared" si="318"/>
        <v>1.8896595966621639E-2</v>
      </c>
      <c r="Y2972" s="2">
        <f t="shared" si="319"/>
        <v>1.662446888932452E-2</v>
      </c>
      <c r="Z2972">
        <f t="shared" si="320"/>
        <v>-1.3488551440538413E-3</v>
      </c>
      <c r="AA2972">
        <f t="shared" si="315"/>
        <v>1.8194101996405089E-6</v>
      </c>
      <c r="AC2972">
        <f t="shared" si="322"/>
        <v>1.0061620000000004E-2</v>
      </c>
      <c r="AD2972">
        <f t="shared" si="323"/>
        <v>0.82357264934877861</v>
      </c>
      <c r="AE2972" s="2">
        <f t="shared" si="324"/>
        <v>1003.9999999999999</v>
      </c>
    </row>
    <row r="2973" spans="17:31" x14ac:dyDescent="0.2">
      <c r="Q2973" s="2"/>
      <c r="S2973">
        <v>4.35E-4</v>
      </c>
      <c r="T2973">
        <v>-9.0926300000000009E-3</v>
      </c>
      <c r="U2973" s="2">
        <f t="shared" si="325"/>
        <v>1.005E-3</v>
      </c>
      <c r="V2973">
        <f t="shared" si="316"/>
        <v>3.5907369999999994E-2</v>
      </c>
      <c r="W2973">
        <f t="shared" si="317"/>
        <v>3.5594296671937004E-2</v>
      </c>
      <c r="X2973" s="2">
        <f t="shared" si="318"/>
        <v>1.8936028423536894E-2</v>
      </c>
      <c r="Y2973" s="2">
        <f t="shared" si="319"/>
        <v>1.6658268248400113E-2</v>
      </c>
      <c r="Z2973">
        <f t="shared" si="320"/>
        <v>-3.1307332806299049E-4</v>
      </c>
      <c r="AA2973">
        <f t="shared" si="315"/>
        <v>9.8014908744436867E-8</v>
      </c>
      <c r="AC2973">
        <f t="shared" si="322"/>
        <v>9.0990699999999973E-3</v>
      </c>
      <c r="AD2973">
        <f t="shared" si="323"/>
        <v>0.74478515254104072</v>
      </c>
      <c r="AE2973" s="2">
        <f t="shared" si="324"/>
        <v>1005</v>
      </c>
    </row>
    <row r="2974" spans="17:31" x14ac:dyDescent="0.2">
      <c r="Q2974" s="2"/>
      <c r="S2974">
        <v>4.3600000000000003E-4</v>
      </c>
      <c r="T2974">
        <v>-9.8009900000000007E-3</v>
      </c>
      <c r="U2974" s="2">
        <f t="shared" si="325"/>
        <v>1.0059999999999999E-3</v>
      </c>
      <c r="V2974">
        <f t="shared" si="316"/>
        <v>3.5199009999999996E-2</v>
      </c>
      <c r="W2974">
        <f t="shared" si="317"/>
        <v>3.566653457793488E-2</v>
      </c>
      <c r="X2974" s="2">
        <f t="shared" si="318"/>
        <v>1.8974179600174036E-2</v>
      </c>
      <c r="Y2974" s="2">
        <f t="shared" si="319"/>
        <v>1.6692354977760841E-2</v>
      </c>
      <c r="Z2974">
        <f t="shared" si="320"/>
        <v>4.6752457793488439E-4</v>
      </c>
      <c r="AA2974">
        <f t="shared" si="315"/>
        <v>2.1857923097319178E-7</v>
      </c>
      <c r="AC2974">
        <f t="shared" si="322"/>
        <v>8.3907099999999991E-3</v>
      </c>
      <c r="AD2974">
        <f t="shared" si="323"/>
        <v>0.68680384119230176</v>
      </c>
      <c r="AE2974" s="2">
        <f t="shared" si="324"/>
        <v>1006</v>
      </c>
    </row>
    <row r="2975" spans="17:31" x14ac:dyDescent="0.2">
      <c r="Q2975" s="2"/>
      <c r="S2975">
        <v>4.37E-4</v>
      </c>
      <c r="T2975">
        <v>-9.8203500000000003E-3</v>
      </c>
      <c r="U2975" s="2">
        <f t="shared" si="325"/>
        <v>1.0070000000000001E-3</v>
      </c>
      <c r="V2975">
        <f t="shared" si="316"/>
        <v>3.517965E-2</v>
      </c>
      <c r="W2975">
        <f t="shared" si="317"/>
        <v>3.5737730007339187E-2</v>
      </c>
      <c r="X2975" s="2">
        <f t="shared" si="318"/>
        <v>1.9011007525421314E-2</v>
      </c>
      <c r="Y2975" s="2">
        <f t="shared" si="319"/>
        <v>1.6726722481917873E-2</v>
      </c>
      <c r="Z2975">
        <f t="shared" si="320"/>
        <v>5.5808000733918728E-4</v>
      </c>
      <c r="AA2975">
        <f t="shared" si="315"/>
        <v>3.1145329459170734E-7</v>
      </c>
      <c r="AC2975">
        <f t="shared" si="322"/>
        <v>8.3713500000000031E-3</v>
      </c>
      <c r="AD2975">
        <f t="shared" si="323"/>
        <v>0.68521916929141602</v>
      </c>
      <c r="AE2975" s="2">
        <f t="shared" si="324"/>
        <v>1007.0000000000001</v>
      </c>
    </row>
    <row r="2976" spans="17:31" x14ac:dyDescent="0.2">
      <c r="Q2976" s="2"/>
      <c r="S2976">
        <v>4.3800000000000002E-4</v>
      </c>
      <c r="T2976">
        <v>-1.01107E-2</v>
      </c>
      <c r="U2976" s="2">
        <f t="shared" si="325"/>
        <v>1.008E-3</v>
      </c>
      <c r="V2976">
        <f t="shared" si="316"/>
        <v>3.4889299999999998E-2</v>
      </c>
      <c r="W2976">
        <f t="shared" si="317"/>
        <v>3.5807835325926005E-2</v>
      </c>
      <c r="X2976" s="2">
        <f t="shared" si="318"/>
        <v>1.9046471424754605E-2</v>
      </c>
      <c r="Y2976" s="2">
        <f t="shared" si="319"/>
        <v>1.6761363901171399E-2</v>
      </c>
      <c r="Z2976">
        <f t="shared" si="320"/>
        <v>9.1853532592600651E-4</v>
      </c>
      <c r="AA2976">
        <f t="shared" si="315"/>
        <v>8.4370714497399497E-7</v>
      </c>
      <c r="AC2976">
        <f t="shared" si="322"/>
        <v>8.0810000000000014E-3</v>
      </c>
      <c r="AD2976">
        <f t="shared" si="323"/>
        <v>0.66145318342249837</v>
      </c>
      <c r="AE2976" s="2">
        <f t="shared" si="324"/>
        <v>1008</v>
      </c>
    </row>
    <row r="2977" spans="17:31" x14ac:dyDescent="0.2">
      <c r="Q2977" s="2"/>
      <c r="S2977">
        <v>4.3899999999999999E-4</v>
      </c>
      <c r="T2977">
        <v>-1.03687E-2</v>
      </c>
      <c r="U2977" s="2">
        <f t="shared" si="325"/>
        <v>1.0089999999999999E-3</v>
      </c>
      <c r="V2977">
        <f t="shared" si="316"/>
        <v>3.4631299999999997E-2</v>
      </c>
      <c r="W2977">
        <f t="shared" si="317"/>
        <v>3.5876803906953178E-2</v>
      </c>
      <c r="X2977" s="2">
        <f t="shared" si="318"/>
        <v>1.9080531795326174E-2</v>
      </c>
      <c r="Y2977" s="2">
        <f t="shared" si="319"/>
        <v>1.6796272111627E-2</v>
      </c>
      <c r="Z2977">
        <f t="shared" si="320"/>
        <v>1.2455039069531812E-3</v>
      </c>
      <c r="AA2977">
        <f t="shared" si="315"/>
        <v>1.5512799822356387E-6</v>
      </c>
      <c r="AC2977">
        <f t="shared" si="322"/>
        <v>7.8230000000000001E-3</v>
      </c>
      <c r="AD2977">
        <f t="shared" si="323"/>
        <v>0.64033513846234436</v>
      </c>
      <c r="AE2977" s="2">
        <f t="shared" si="324"/>
        <v>1008.9999999999999</v>
      </c>
    </row>
    <row r="2978" spans="17:31" x14ac:dyDescent="0.2">
      <c r="Q2978" s="2"/>
      <c r="S2978">
        <v>4.4000000000000002E-4</v>
      </c>
      <c r="T2978">
        <v>-1.00126E-2</v>
      </c>
      <c r="U2978" s="2">
        <f t="shared" si="325"/>
        <v>1.01E-3</v>
      </c>
      <c r="V2978">
        <f t="shared" si="316"/>
        <v>3.4987400000000002E-2</v>
      </c>
      <c r="W2978">
        <f t="shared" si="317"/>
        <v>3.5944590204618786E-2</v>
      </c>
      <c r="X2978" s="2">
        <f t="shared" si="318"/>
        <v>1.9113150479178147E-2</v>
      </c>
      <c r="Y2978" s="2">
        <f t="shared" si="319"/>
        <v>1.6831439725440638E-2</v>
      </c>
      <c r="Z2978">
        <f t="shared" si="320"/>
        <v>9.5719020461878385E-4</v>
      </c>
      <c r="AA2978">
        <f t="shared" si="315"/>
        <v>9.1621308781814928E-7</v>
      </c>
      <c r="AC2978">
        <f t="shared" si="322"/>
        <v>8.1791000000000051E-3</v>
      </c>
      <c r="AD2978">
        <f t="shared" si="323"/>
        <v>0.66948295168060379</v>
      </c>
      <c r="AE2978" s="2">
        <f t="shared" si="324"/>
        <v>1010</v>
      </c>
    </row>
    <row r="2979" spans="17:31" x14ac:dyDescent="0.2">
      <c r="Q2979" s="2"/>
      <c r="S2979">
        <v>4.4099999999999999E-4</v>
      </c>
      <c r="T2979">
        <v>-9.6242199999999993E-3</v>
      </c>
      <c r="U2979" s="2">
        <f t="shared" si="325"/>
        <v>1.011E-3</v>
      </c>
      <c r="V2979">
        <f t="shared" si="316"/>
        <v>3.5375779999999996E-2</v>
      </c>
      <c r="W2979">
        <f t="shared" si="317"/>
        <v>3.6011149825687205E-2</v>
      </c>
      <c r="X2979" s="2">
        <f t="shared" si="318"/>
        <v>1.9144290734391171E-2</v>
      </c>
      <c r="Y2979" s="2">
        <f t="shared" si="319"/>
        <v>1.6866859091296038E-2</v>
      </c>
      <c r="Z2979">
        <f t="shared" si="320"/>
        <v>6.3536982568720979E-4</v>
      </c>
      <c r="AA2979">
        <f t="shared" si="315"/>
        <v>4.0369481539379534E-7</v>
      </c>
      <c r="AC2979">
        <f t="shared" si="322"/>
        <v>8.5674799999999988E-3</v>
      </c>
      <c r="AD2979">
        <f t="shared" si="323"/>
        <v>0.70127297610550487</v>
      </c>
      <c r="AE2979" s="2">
        <f t="shared" si="324"/>
        <v>1011</v>
      </c>
    </row>
    <row r="2980" spans="17:31" x14ac:dyDescent="0.2">
      <c r="Q2980" s="2"/>
      <c r="S2980">
        <v>4.4200000000000001E-4</v>
      </c>
      <c r="T2980">
        <v>-8.7913499999999999E-3</v>
      </c>
      <c r="U2980" s="2">
        <f t="shared" si="325"/>
        <v>1.0119999999999999E-3</v>
      </c>
      <c r="V2980">
        <f t="shared" si="316"/>
        <v>3.6208649999999995E-2</v>
      </c>
      <c r="W2980">
        <f t="shared" si="317"/>
        <v>3.6076439599101007E-2</v>
      </c>
      <c r="X2980" s="2">
        <f t="shared" si="318"/>
        <v>1.9173917303982824E-2</v>
      </c>
      <c r="Y2980" s="2">
        <f t="shared" si="319"/>
        <v>1.690252229511818E-2</v>
      </c>
      <c r="Z2980">
        <f t="shared" si="320"/>
        <v>-1.3221040089898828E-4</v>
      </c>
      <c r="AA2980">
        <f t="shared" si="315"/>
        <v>1.7479590105871201E-8</v>
      </c>
      <c r="AC2980">
        <f t="shared" si="322"/>
        <v>9.4003499999999983E-3</v>
      </c>
      <c r="AD2980">
        <f t="shared" si="323"/>
        <v>0.76944579046970429</v>
      </c>
      <c r="AE2980" s="2">
        <f t="shared" si="324"/>
        <v>1011.9999999999999</v>
      </c>
    </row>
    <row r="2981" spans="17:31" x14ac:dyDescent="0.2">
      <c r="Q2981" s="2"/>
      <c r="S2981">
        <v>4.4299999999999998E-4</v>
      </c>
      <c r="T2981">
        <v>-8.6423200000000002E-3</v>
      </c>
      <c r="U2981" s="2">
        <f t="shared" si="325"/>
        <v>1.013E-3</v>
      </c>
      <c r="V2981">
        <f t="shared" si="316"/>
        <v>3.6357679999999996E-2</v>
      </c>
      <c r="W2981">
        <f t="shared" si="317"/>
        <v>3.6140417643401118E-2</v>
      </c>
      <c r="X2981" s="2">
        <f t="shared" si="318"/>
        <v>1.9201996482375014E-2</v>
      </c>
      <c r="Y2981" s="2">
        <f t="shared" si="319"/>
        <v>1.6938421161026108E-2</v>
      </c>
      <c r="Z2981">
        <f t="shared" si="320"/>
        <v>-2.1726235659887821E-4</v>
      </c>
      <c r="AA2981">
        <f t="shared" ref="AA2981:AA3044" si="326">Z2981^2</f>
        <v>4.7202931594898123E-8</v>
      </c>
      <c r="AC2981">
        <f t="shared" si="322"/>
        <v>9.5493799999999997E-3</v>
      </c>
      <c r="AD2981">
        <f t="shared" si="323"/>
        <v>0.78164432628525393</v>
      </c>
      <c r="AE2981" s="2">
        <f t="shared" si="324"/>
        <v>1013</v>
      </c>
    </row>
    <row r="2982" spans="17:31" x14ac:dyDescent="0.2">
      <c r="Q2982" s="2"/>
      <c r="S2982">
        <v>4.44E-4</v>
      </c>
      <c r="T2982">
        <v>-9.1119800000000004E-3</v>
      </c>
      <c r="U2982" s="2">
        <f t="shared" si="325"/>
        <v>1.0139999999999999E-3</v>
      </c>
      <c r="V2982">
        <f t="shared" ref="V2982:V3045" si="327">T2982+$V$35</f>
        <v>3.588802E-2</v>
      </c>
      <c r="W2982">
        <f t="shared" ref="W2982:W3045" si="328">X2982+Y2982</f>
        <v>3.6203043431783433E-2</v>
      </c>
      <c r="X2982" s="2">
        <f t="shared" ref="X2982:X3045" si="329">$T$6*EXP(-4*LN(2)*((U2982-$T$8)^2)/($T$7^2))+$T$9</f>
        <v>1.9228496179255206E-2</v>
      </c>
      <c r="Y2982" s="2">
        <f t="shared" ref="Y2982:Y3045" si="330">$U$6*EXP(-4*LN(2)*((U2982-$U$8)^2)/($U$7^2))+$U$9</f>
        <v>1.6974547252528227E-2</v>
      </c>
      <c r="Z2982">
        <f t="shared" ref="Z2982:Z3045" si="331">W2982-V2982</f>
        <v>3.1502343178343301E-4</v>
      </c>
      <c r="AA2982">
        <f t="shared" si="326"/>
        <v>9.923976257261127E-8</v>
      </c>
      <c r="AC2982">
        <f t="shared" si="322"/>
        <v>9.0797200000000029E-3</v>
      </c>
      <c r="AD2982">
        <f t="shared" si="323"/>
        <v>0.74320129916902966</v>
      </c>
      <c r="AE2982" s="2">
        <f t="shared" si="324"/>
        <v>1013.9999999999999</v>
      </c>
    </row>
    <row r="2983" spans="17:31" x14ac:dyDescent="0.2">
      <c r="Q2983" s="2"/>
      <c r="S2983">
        <v>4.4499999999999997E-4</v>
      </c>
      <c r="T2983">
        <v>-9.4790699999999992E-3</v>
      </c>
      <c r="U2983" s="2">
        <f t="shared" si="325"/>
        <v>1.0149999999999998E-3</v>
      </c>
      <c r="V2983">
        <f t="shared" si="327"/>
        <v>3.5520929999999999E-2</v>
      </c>
      <c r="W2983">
        <f t="shared" si="328"/>
        <v>3.6264277854625243E-2</v>
      </c>
      <c r="X2983" s="2">
        <f t="shared" si="329"/>
        <v>1.9253385980662164E-2</v>
      </c>
      <c r="Y2983" s="2">
        <f t="shared" si="330"/>
        <v>1.7010891873963079E-2</v>
      </c>
      <c r="Z2983">
        <f t="shared" si="331"/>
        <v>7.4334785462524394E-4</v>
      </c>
      <c r="AA2983">
        <f t="shared" si="326"/>
        <v>5.5256603297595277E-7</v>
      </c>
      <c r="AC2983">
        <f t="shared" si="322"/>
        <v>8.7126300000000025E-3</v>
      </c>
      <c r="AD2983">
        <f t="shared" si="323"/>
        <v>0.71315392271777789</v>
      </c>
      <c r="AE2983" s="2">
        <f t="shared" si="324"/>
        <v>1014.9999999999999</v>
      </c>
    </row>
    <row r="2984" spans="17:31" x14ac:dyDescent="0.2">
      <c r="Q2984" s="2"/>
      <c r="S2984">
        <v>4.46E-4</v>
      </c>
      <c r="T2984">
        <v>-9.2294000000000005E-3</v>
      </c>
      <c r="U2984" s="2">
        <f t="shared" si="325"/>
        <v>1.016E-3</v>
      </c>
      <c r="V2984">
        <f t="shared" si="327"/>
        <v>3.57706E-2</v>
      </c>
      <c r="W2984">
        <f t="shared" si="328"/>
        <v>3.6324083279321656E-2</v>
      </c>
      <c r="X2984" s="2">
        <f t="shared" si="329"/>
        <v>1.9276637207133573E-2</v>
      </c>
      <c r="Y2984" s="2">
        <f t="shared" si="330"/>
        <v>1.7047446072188086E-2</v>
      </c>
      <c r="Z2984">
        <f t="shared" si="331"/>
        <v>5.5348327932165653E-4</v>
      </c>
      <c r="AA2984">
        <f t="shared" si="326"/>
        <v>3.0634374048865489E-7</v>
      </c>
      <c r="AC2984">
        <f t="shared" si="322"/>
        <v>8.9623000000000029E-3</v>
      </c>
      <c r="AD2984">
        <f t="shared" si="323"/>
        <v>0.73359013312553623</v>
      </c>
      <c r="AE2984" s="2">
        <f t="shared" si="324"/>
        <v>1016</v>
      </c>
    </row>
    <row r="2985" spans="17:31" x14ac:dyDescent="0.2">
      <c r="Q2985" s="2"/>
      <c r="S2985">
        <v>4.4700000000000002E-4</v>
      </c>
      <c r="T2985">
        <v>-8.5526400000000002E-3</v>
      </c>
      <c r="U2985" s="2">
        <f t="shared" si="325"/>
        <v>1.0170000000000001E-3</v>
      </c>
      <c r="V2985">
        <f t="shared" si="327"/>
        <v>3.6447359999999998E-2</v>
      </c>
      <c r="W2985">
        <f t="shared" si="328"/>
        <v>3.6382423607278599E-2</v>
      </c>
      <c r="X2985" s="2">
        <f t="shared" si="329"/>
        <v>1.9298222968759896E-2</v>
      </c>
      <c r="Y2985" s="2">
        <f t="shared" si="330"/>
        <v>1.70842006385187E-2</v>
      </c>
      <c r="Z2985">
        <f t="shared" si="331"/>
        <v>-6.4936392721398617E-5</v>
      </c>
      <c r="AA2985">
        <f t="shared" si="326"/>
        <v>4.2167350996677114E-9</v>
      </c>
      <c r="AC2985">
        <f t="shared" si="322"/>
        <v>9.6390600000000014E-3</v>
      </c>
      <c r="AD2985">
        <f t="shared" si="323"/>
        <v>0.78898489323109355</v>
      </c>
      <c r="AE2985" s="2">
        <f t="shared" si="324"/>
        <v>1017.0000000000001</v>
      </c>
    </row>
    <row r="2986" spans="17:31" x14ac:dyDescent="0.2">
      <c r="Q2986" s="2"/>
      <c r="S2986">
        <v>4.4799999999999999E-4</v>
      </c>
      <c r="T2986">
        <v>-8.0197600000000008E-3</v>
      </c>
      <c r="U2986" s="2">
        <f t="shared" si="325"/>
        <v>1.018E-3</v>
      </c>
      <c r="V2986">
        <f t="shared" si="327"/>
        <v>3.6980239999999998E-2</v>
      </c>
      <c r="W2986">
        <f t="shared" si="328"/>
        <v>3.6439264327916818E-2</v>
      </c>
      <c r="X2986" s="2">
        <f t="shared" si="329"/>
        <v>1.9318118216996659E-2</v>
      </c>
      <c r="Y2986" s="2">
        <f t="shared" si="330"/>
        <v>1.7121146110920155E-2</v>
      </c>
      <c r="Z2986">
        <f t="shared" si="331"/>
        <v>-5.4097567208317987E-4</v>
      </c>
      <c r="AA2986">
        <f t="shared" si="326"/>
        <v>2.9265467778584815E-7</v>
      </c>
      <c r="AC2986">
        <f t="shared" si="322"/>
        <v>1.0171940000000001E-2</v>
      </c>
      <c r="AD2986">
        <f t="shared" si="323"/>
        <v>0.83260265989143023</v>
      </c>
      <c r="AE2986" s="2">
        <f t="shared" si="324"/>
        <v>1018</v>
      </c>
    </row>
    <row r="2987" spans="17:31" x14ac:dyDescent="0.2">
      <c r="Q2987" s="2"/>
      <c r="S2987">
        <v>4.4900000000000002E-4</v>
      </c>
      <c r="T2987">
        <v>-7.76751E-3</v>
      </c>
      <c r="U2987" s="2">
        <f t="shared" si="325"/>
        <v>1.0189999999999999E-3</v>
      </c>
      <c r="V2987">
        <f t="shared" si="327"/>
        <v>3.723249E-2</v>
      </c>
      <c r="W2987">
        <f t="shared" si="328"/>
        <v>3.6494572569549036E-2</v>
      </c>
      <c r="X2987" s="2">
        <f t="shared" si="329"/>
        <v>1.9336299793095438E-2</v>
      </c>
      <c r="Y2987" s="2">
        <f t="shared" si="330"/>
        <v>1.7158272776453595E-2</v>
      </c>
      <c r="Z2987">
        <f t="shared" si="331"/>
        <v>-7.379174304509642E-4</v>
      </c>
      <c r="AA2987">
        <f t="shared" si="326"/>
        <v>5.4452213416335355E-7</v>
      </c>
      <c r="AC2987">
        <f t="shared" si="322"/>
        <v>1.0424190000000003E-2</v>
      </c>
      <c r="AD2987">
        <f t="shared" si="323"/>
        <v>0.85325005074879035</v>
      </c>
      <c r="AE2987" s="2">
        <f t="shared" si="324"/>
        <v>1018.9999999999999</v>
      </c>
    </row>
    <row r="2988" spans="17:31" x14ac:dyDescent="0.2">
      <c r="Q2988" s="2"/>
      <c r="S2988">
        <v>4.4999999999999999E-4</v>
      </c>
      <c r="T2988">
        <v>-7.5346099999999997E-3</v>
      </c>
      <c r="U2988" s="2">
        <f t="shared" si="325"/>
        <v>1.0200000000000001E-3</v>
      </c>
      <c r="V2988">
        <f t="shared" si="327"/>
        <v>3.7465390000000001E-2</v>
      </c>
      <c r="W2988">
        <f t="shared" si="328"/>
        <v>3.6548317147000547E-2</v>
      </c>
      <c r="X2988" s="2">
        <f t="shared" si="329"/>
        <v>1.9352746473022424E-2</v>
      </c>
      <c r="Y2988" s="2">
        <f t="shared" si="330"/>
        <v>1.7195570673978124E-2</v>
      </c>
      <c r="Z2988">
        <f t="shared" si="331"/>
        <v>-9.1707285299945374E-4</v>
      </c>
      <c r="AA2988">
        <f t="shared" si="326"/>
        <v>8.4102261770855763E-7</v>
      </c>
      <c r="AC2988">
        <f t="shared" si="322"/>
        <v>1.0657090000000004E-2</v>
      </c>
      <c r="AD2988">
        <f t="shared" si="323"/>
        <v>0.87231358823413874</v>
      </c>
      <c r="AE2988" s="2">
        <f t="shared" si="324"/>
        <v>1020.0000000000001</v>
      </c>
    </row>
    <row r="2989" spans="17:31" x14ac:dyDescent="0.2">
      <c r="Q2989" s="2"/>
      <c r="S2989">
        <v>4.5100000000000001E-4</v>
      </c>
      <c r="T2989">
        <v>-7.6120299999999997E-3</v>
      </c>
      <c r="U2989" s="2">
        <f t="shared" si="325"/>
        <v>1.021E-3</v>
      </c>
      <c r="V2989">
        <f t="shared" si="327"/>
        <v>3.738797E-2</v>
      </c>
      <c r="W2989">
        <f t="shared" si="328"/>
        <v>3.6600468605852782E-2</v>
      </c>
      <c r="X2989" s="2">
        <f t="shared" si="329"/>
        <v>1.9367439008742646E-2</v>
      </c>
      <c r="Y2989" s="2">
        <f t="shared" si="330"/>
        <v>1.723302959711014E-2</v>
      </c>
      <c r="Z2989">
        <f t="shared" si="331"/>
        <v>-7.8750139414721781E-4</v>
      </c>
      <c r="AA2989">
        <f t="shared" si="326"/>
        <v>6.2015844578381172E-7</v>
      </c>
      <c r="AC2989">
        <f t="shared" si="322"/>
        <v>1.0579670000000003E-2</v>
      </c>
      <c r="AD2989">
        <f t="shared" si="323"/>
        <v>0.8659765376883436</v>
      </c>
      <c r="AE2989" s="2">
        <f t="shared" si="324"/>
        <v>1021</v>
      </c>
    </row>
    <row r="2990" spans="17:31" x14ac:dyDescent="0.2">
      <c r="Q2990" s="2"/>
      <c r="S2990">
        <v>4.5199999999999998E-4</v>
      </c>
      <c r="T2990">
        <v>-7.2068799999999997E-3</v>
      </c>
      <c r="U2990" s="2">
        <f t="shared" si="325"/>
        <v>1.0219999999999999E-3</v>
      </c>
      <c r="V2990">
        <f t="shared" si="327"/>
        <v>3.7793119999999999E-2</v>
      </c>
      <c r="W2990">
        <f t="shared" si="328"/>
        <v>3.665099926319848E-2</v>
      </c>
      <c r="X2990" s="2">
        <f t="shared" si="329"/>
        <v>1.9380360165757549E-2</v>
      </c>
      <c r="Y2990" s="2">
        <f t="shared" si="330"/>
        <v>1.7270639097440935E-2</v>
      </c>
      <c r="Z2990">
        <f t="shared" si="331"/>
        <v>-1.142120736801519E-3</v>
      </c>
      <c r="AA2990">
        <f t="shared" si="326"/>
        <v>1.3044397774320448E-6</v>
      </c>
      <c r="AC2990">
        <f t="shared" si="322"/>
        <v>1.0984820000000003E-2</v>
      </c>
      <c r="AD2990">
        <f t="shared" si="323"/>
        <v>0.89913923503565518</v>
      </c>
      <c r="AE2990" s="2">
        <f t="shared" si="324"/>
        <v>1021.9999999999999</v>
      </c>
    </row>
    <row r="2991" spans="17:31" x14ac:dyDescent="0.2">
      <c r="Q2991" s="2"/>
      <c r="S2991">
        <v>4.5300000000000001E-4</v>
      </c>
      <c r="T2991">
        <v>-7.1843000000000002E-3</v>
      </c>
      <c r="U2991" s="2">
        <f t="shared" si="325"/>
        <v>1.023E-3</v>
      </c>
      <c r="V2991">
        <f t="shared" si="327"/>
        <v>3.7815700000000001E-2</v>
      </c>
      <c r="W2991">
        <f t="shared" si="328"/>
        <v>3.6699883244806525E-2</v>
      </c>
      <c r="X2991" s="2">
        <f t="shared" si="329"/>
        <v>1.9391494756793283E-2</v>
      </c>
      <c r="Y2991" s="2">
        <f t="shared" si="330"/>
        <v>1.7308388488013245E-2</v>
      </c>
      <c r="Z2991">
        <f t="shared" si="331"/>
        <v>-1.1158167551934758E-3</v>
      </c>
      <c r="AA2991">
        <f t="shared" si="326"/>
        <v>1.2450470311704971E-6</v>
      </c>
      <c r="AC2991">
        <f t="shared" si="322"/>
        <v>1.1007400000000004E-2</v>
      </c>
      <c r="AD2991">
        <f t="shared" si="323"/>
        <v>0.900987473234106</v>
      </c>
      <c r="AE2991" s="2">
        <f t="shared" si="324"/>
        <v>1023</v>
      </c>
    </row>
    <row r="2992" spans="17:31" x14ac:dyDescent="0.2">
      <c r="Q2992" s="2"/>
      <c r="S2992">
        <v>4.5399999999999998E-4</v>
      </c>
      <c r="T2992">
        <v>-7.8984699999999994E-3</v>
      </c>
      <c r="U2992" s="2">
        <f t="shared" si="325"/>
        <v>1.024E-3</v>
      </c>
      <c r="V2992">
        <f t="shared" si="327"/>
        <v>3.7101530000000001E-2</v>
      </c>
      <c r="W2992">
        <f t="shared" si="328"/>
        <v>3.6747096518604756E-2</v>
      </c>
      <c r="X2992" s="2">
        <f t="shared" si="329"/>
        <v>1.9400829671547663E-2</v>
      </c>
      <c r="Y2992" s="2">
        <f t="shared" si="330"/>
        <v>1.7346266847057094E-2</v>
      </c>
      <c r="Z2992">
        <f t="shared" si="331"/>
        <v>-3.5443348139524433E-4</v>
      </c>
      <c r="AA2992">
        <f t="shared" si="326"/>
        <v>1.2562309273395302E-7</v>
      </c>
      <c r="AC2992">
        <f t="shared" si="322"/>
        <v>1.0293230000000004E-2</v>
      </c>
      <c r="AD2992">
        <f t="shared" si="323"/>
        <v>0.84253059660932617</v>
      </c>
      <c r="AE2992" s="2">
        <f t="shared" si="324"/>
        <v>1024</v>
      </c>
    </row>
    <row r="2993" spans="17:31" x14ac:dyDescent="0.2">
      <c r="Q2993" s="2"/>
      <c r="S2993">
        <v>4.55E-4</v>
      </c>
      <c r="T2993">
        <v>-8.3262000000000006E-3</v>
      </c>
      <c r="U2993" s="2">
        <f t="shared" si="325"/>
        <v>1.0249999999999999E-3</v>
      </c>
      <c r="V2993">
        <f t="shared" si="327"/>
        <v>3.6673799999999999E-2</v>
      </c>
      <c r="W2993">
        <f t="shared" si="328"/>
        <v>3.6792616924399377E-2</v>
      </c>
      <c r="X2993" s="2">
        <f t="shared" si="329"/>
        <v>1.9408353902414188E-2</v>
      </c>
      <c r="Y2993" s="2">
        <f t="shared" si="330"/>
        <v>1.7384263021985188E-2</v>
      </c>
      <c r="Z2993">
        <f t="shared" si="331"/>
        <v>1.1881692439937724E-4</v>
      </c>
      <c r="AA2993">
        <f t="shared" si="326"/>
        <v>1.4117461523727327E-8</v>
      </c>
      <c r="AC2993">
        <f t="shared" si="322"/>
        <v>9.8655000000000027E-3</v>
      </c>
      <c r="AD2993">
        <f t="shared" si="323"/>
        <v>0.80751966106356377</v>
      </c>
      <c r="AE2993" s="2">
        <f t="shared" si="324"/>
        <v>1024.9999999999998</v>
      </c>
    </row>
    <row r="2994" spans="17:31" x14ac:dyDescent="0.2">
      <c r="Q2994" s="2"/>
      <c r="S2994">
        <v>4.5600000000000003E-4</v>
      </c>
      <c r="T2994">
        <v>-8.3603900000000005E-3</v>
      </c>
      <c r="U2994" s="2">
        <f t="shared" si="325"/>
        <v>1.026E-3</v>
      </c>
      <c r="V2994">
        <f t="shared" si="327"/>
        <v>3.6639609999999996E-2</v>
      </c>
      <c r="W2994">
        <f t="shared" si="328"/>
        <v>3.6836424199759958E-2</v>
      </c>
      <c r="X2994" s="2">
        <f t="shared" si="329"/>
        <v>1.9414058566112485E-2</v>
      </c>
      <c r="Y2994" s="2">
        <f t="shared" si="330"/>
        <v>1.7422365633647473E-2</v>
      </c>
      <c r="Z2994">
        <f t="shared" si="331"/>
        <v>1.9681419975996206E-4</v>
      </c>
      <c r="AA2994">
        <f t="shared" si="326"/>
        <v>3.873582922715425E-8</v>
      </c>
      <c r="AC2994">
        <f t="shared" si="322"/>
        <v>9.8313099999999994E-3</v>
      </c>
      <c r="AD2994">
        <f t="shared" si="323"/>
        <v>0.8047211108419059</v>
      </c>
      <c r="AE2994" s="2">
        <f t="shared" si="324"/>
        <v>1026</v>
      </c>
    </row>
    <row r="2995" spans="17:31" x14ac:dyDescent="0.2">
      <c r="Q2995" s="2"/>
      <c r="S2995">
        <v>4.57E-4</v>
      </c>
      <c r="T2995">
        <v>-8.0494299999999998E-3</v>
      </c>
      <c r="U2995" s="2">
        <f t="shared" si="325"/>
        <v>1.0269999999999999E-3</v>
      </c>
      <c r="V2995">
        <f t="shared" si="327"/>
        <v>3.6950570000000002E-2</v>
      </c>
      <c r="W2995">
        <f t="shared" si="328"/>
        <v>3.6878500002009991E-2</v>
      </c>
      <c r="X2995" s="2">
        <f t="shared" si="329"/>
        <v>1.9417936921165641E-2</v>
      </c>
      <c r="Y2995" s="2">
        <f t="shared" si="330"/>
        <v>1.746056308084435E-2</v>
      </c>
      <c r="Z2995">
        <f t="shared" si="331"/>
        <v>-7.206999799001107E-5</v>
      </c>
      <c r="AA2995">
        <f t="shared" si="326"/>
        <v>5.1940846102801996E-9</v>
      </c>
      <c r="AC2995">
        <f t="shared" si="322"/>
        <v>1.0142270000000005E-2</v>
      </c>
      <c r="AD2995">
        <f t="shared" si="323"/>
        <v>0.83017408472101295</v>
      </c>
      <c r="AE2995" s="2">
        <f t="shared" si="324"/>
        <v>1027</v>
      </c>
    </row>
    <row r="2996" spans="17:31" x14ac:dyDescent="0.2">
      <c r="Q2996" s="2"/>
      <c r="S2996">
        <v>4.5800000000000002E-4</v>
      </c>
      <c r="T2996">
        <v>-8.0145900000000003E-3</v>
      </c>
      <c r="U2996" s="2">
        <f t="shared" si="325"/>
        <v>1.0280000000000001E-3</v>
      </c>
      <c r="V2996">
        <f t="shared" si="327"/>
        <v>3.6985409999999996E-2</v>
      </c>
      <c r="W2996">
        <f t="shared" si="328"/>
        <v>3.691882792627417E-2</v>
      </c>
      <c r="X2996" s="2">
        <f t="shared" si="329"/>
        <v>1.9419984381176335E-2</v>
      </c>
      <c r="Y2996" s="2">
        <f t="shared" si="330"/>
        <v>1.7498843545097831E-2</v>
      </c>
      <c r="Z2996">
        <f t="shared" si="331"/>
        <v>-6.6582073725826585E-5</v>
      </c>
      <c r="AA2996">
        <f t="shared" si="326"/>
        <v>4.4331725416314066E-9</v>
      </c>
      <c r="AC2996">
        <f t="shared" ref="AC2996:AC3059" si="332">(V2996-MIN($V$2739:$V$3714))</f>
        <v>1.017711E-2</v>
      </c>
      <c r="AD2996">
        <f t="shared" ref="AD2996:AD3059" si="333">AC2996/MAX($AC$2739:$AC$3714)</f>
        <v>0.83302583931950769</v>
      </c>
      <c r="AE2996" s="2">
        <f t="shared" si="324"/>
        <v>1028</v>
      </c>
    </row>
    <row r="2997" spans="17:31" x14ac:dyDescent="0.2">
      <c r="Q2997" s="2"/>
      <c r="S2997">
        <v>4.5899999999999999E-4</v>
      </c>
      <c r="T2997">
        <v>-8.59329E-3</v>
      </c>
      <c r="U2997" s="2">
        <f t="shared" si="325"/>
        <v>1.029E-3</v>
      </c>
      <c r="V2997">
        <f t="shared" si="327"/>
        <v>3.6406709999999995E-2</v>
      </c>
      <c r="W2997">
        <f t="shared" si="328"/>
        <v>3.6957393519544392E-2</v>
      </c>
      <c r="X2997" s="2">
        <f t="shared" si="329"/>
        <v>1.9420198523865159E-2</v>
      </c>
      <c r="Y2997" s="2">
        <f t="shared" si="330"/>
        <v>1.7537194995679233E-2</v>
      </c>
      <c r="Z2997">
        <f t="shared" si="331"/>
        <v>5.5068351954439682E-4</v>
      </c>
      <c r="AA2997">
        <f t="shared" si="326"/>
        <v>3.0325233869780409E-7</v>
      </c>
      <c r="AC2997">
        <f t="shared" si="332"/>
        <v>9.5984099999999982E-3</v>
      </c>
      <c r="AD2997">
        <f t="shared" si="333"/>
        <v>0.7856575733565575</v>
      </c>
      <c r="AE2997" s="2">
        <f t="shared" si="324"/>
        <v>1029</v>
      </c>
    </row>
    <row r="2998" spans="17:31" x14ac:dyDescent="0.2">
      <c r="Q2998" s="2"/>
      <c r="S2998">
        <v>4.6000000000000001E-4</v>
      </c>
      <c r="T2998">
        <v>-9.2352000000000007E-3</v>
      </c>
      <c r="U2998" s="2">
        <f t="shared" si="325"/>
        <v>1.0300000000000001E-3</v>
      </c>
      <c r="V2998">
        <f t="shared" si="327"/>
        <v>3.5764799999999999E-2</v>
      </c>
      <c r="W2998">
        <f t="shared" si="328"/>
        <v>3.6994184290738301E-2</v>
      </c>
      <c r="X2998" s="2">
        <f t="shared" si="329"/>
        <v>1.941857909584619E-2</v>
      </c>
      <c r="Y2998" s="2">
        <f t="shared" si="330"/>
        <v>1.757560519489211E-2</v>
      </c>
      <c r="Z2998">
        <f t="shared" si="331"/>
        <v>1.2293842907383015E-3</v>
      </c>
      <c r="AA2998">
        <f t="shared" si="326"/>
        <v>1.5113857343141166E-6</v>
      </c>
      <c r="AC2998">
        <f t="shared" si="332"/>
        <v>8.9565000000000027E-3</v>
      </c>
      <c r="AD2998">
        <f t="shared" si="333"/>
        <v>0.73311538637837004</v>
      </c>
      <c r="AE2998" s="2">
        <f t="shared" si="324"/>
        <v>1030</v>
      </c>
    </row>
    <row r="2999" spans="17:31" x14ac:dyDescent="0.2">
      <c r="Q2999" s="2"/>
      <c r="S2999">
        <v>4.6099999999999998E-4</v>
      </c>
      <c r="T2999">
        <v>-9.1326299999999992E-3</v>
      </c>
      <c r="U2999" s="2">
        <f t="shared" si="325"/>
        <v>1.031E-3</v>
      </c>
      <c r="V2999">
        <f t="shared" si="327"/>
        <v>3.5867369999999996E-2</v>
      </c>
      <c r="W2999">
        <f t="shared" si="328"/>
        <v>3.7029189716735023E-2</v>
      </c>
      <c r="X2999" s="2">
        <f t="shared" si="329"/>
        <v>1.9415128013126597E-2</v>
      </c>
      <c r="Y2999" s="2">
        <f t="shared" si="330"/>
        <v>1.7614061703608429E-2</v>
      </c>
      <c r="Z2999">
        <f t="shared" si="331"/>
        <v>1.1618197167350269E-3</v>
      </c>
      <c r="AA2999">
        <f t="shared" si="326"/>
        <v>1.3498250541942581E-6</v>
      </c>
      <c r="AC2999">
        <f t="shared" si="332"/>
        <v>9.0590699999999989E-3</v>
      </c>
      <c r="AD2999">
        <f t="shared" si="333"/>
        <v>0.74151103704334254</v>
      </c>
      <c r="AE2999" s="2">
        <f t="shared" si="324"/>
        <v>1031</v>
      </c>
    </row>
    <row r="3000" spans="17:31" x14ac:dyDescent="0.2">
      <c r="Q3000" s="2"/>
      <c r="S3000">
        <v>4.6200000000000001E-4</v>
      </c>
      <c r="T3000">
        <v>-8.4842600000000004E-3</v>
      </c>
      <c r="U3000" s="2">
        <f t="shared" si="325"/>
        <v>1.0319999999999999E-3</v>
      </c>
      <c r="V3000">
        <f t="shared" si="327"/>
        <v>3.6515739999999998E-2</v>
      </c>
      <c r="W3000">
        <f t="shared" si="328"/>
        <v>3.7062401244384924E-2</v>
      </c>
      <c r="X3000" s="2">
        <f t="shared" si="329"/>
        <v>1.9409849357329003E-2</v>
      </c>
      <c r="Y3000" s="2">
        <f t="shared" si="330"/>
        <v>1.7652551887055924E-2</v>
      </c>
      <c r="Z3000">
        <f t="shared" si="331"/>
        <v>5.4666124438492586E-4</v>
      </c>
      <c r="AA3000">
        <f t="shared" si="326"/>
        <v>2.9883851611247561E-7</v>
      </c>
      <c r="AC3000">
        <f t="shared" si="332"/>
        <v>9.7074400000000012E-3</v>
      </c>
      <c r="AD3000">
        <f t="shared" si="333"/>
        <v>0.79458199367440885</v>
      </c>
      <c r="AE3000" s="2">
        <f t="shared" si="324"/>
        <v>1032</v>
      </c>
    </row>
    <row r="3001" spans="17:31" x14ac:dyDescent="0.2">
      <c r="Q3001" s="2"/>
      <c r="S3001">
        <v>4.6299999999999998E-4</v>
      </c>
      <c r="T3001">
        <v>-8.6416700000000006E-3</v>
      </c>
      <c r="U3001" s="2">
        <f t="shared" si="325"/>
        <v>1.0330000000000001E-3</v>
      </c>
      <c r="V3001">
        <f t="shared" si="327"/>
        <v>3.6358329999999994E-2</v>
      </c>
      <c r="W3001">
        <f t="shared" si="328"/>
        <v>3.7093812288500991E-2</v>
      </c>
      <c r="X3001" s="2">
        <f t="shared" si="329"/>
        <v>1.9402749367646899E-2</v>
      </c>
      <c r="Y3001" s="2">
        <f t="shared" si="330"/>
        <v>1.7691062920854088E-2</v>
      </c>
      <c r="Z3001">
        <f t="shared" si="331"/>
        <v>7.3548228850099651E-4</v>
      </c>
      <c r="AA3001">
        <f t="shared" si="326"/>
        <v>5.409341966986631E-7</v>
      </c>
      <c r="AC3001">
        <f t="shared" si="332"/>
        <v>9.5500299999999975E-3</v>
      </c>
      <c r="AD3001">
        <f t="shared" si="333"/>
        <v>0.78169753066209136</v>
      </c>
      <c r="AE3001" s="2">
        <f t="shared" si="324"/>
        <v>1033</v>
      </c>
    </row>
    <row r="3002" spans="17:31" x14ac:dyDescent="0.2">
      <c r="Q3002" s="2"/>
      <c r="S3002">
        <v>4.64E-4</v>
      </c>
      <c r="T3002">
        <v>-8.4184499999999992E-3</v>
      </c>
      <c r="U3002" s="2">
        <f t="shared" si="325"/>
        <v>1.034E-3</v>
      </c>
      <c r="V3002">
        <f t="shared" si="327"/>
        <v>3.6581549999999997E-2</v>
      </c>
      <c r="W3002">
        <f t="shared" si="328"/>
        <v>3.7123418225851329E-2</v>
      </c>
      <c r="X3002" s="2">
        <f t="shared" si="329"/>
        <v>1.9393836428555435E-2</v>
      </c>
      <c r="Y3002" s="2">
        <f t="shared" si="330"/>
        <v>1.7729581797295894E-2</v>
      </c>
      <c r="Z3002">
        <f t="shared" si="331"/>
        <v>5.418682258513316E-4</v>
      </c>
      <c r="AA3002">
        <f t="shared" si="326"/>
        <v>2.936211741872697E-7</v>
      </c>
      <c r="AC3002">
        <f t="shared" si="332"/>
        <v>9.7732500000000007E-3</v>
      </c>
      <c r="AD3002">
        <f t="shared" si="333"/>
        <v>0.79996873219699693</v>
      </c>
      <c r="AE3002" s="2">
        <f t="shared" si="324"/>
        <v>1034</v>
      </c>
    </row>
    <row r="3003" spans="17:31" x14ac:dyDescent="0.2">
      <c r="Q3003" s="2"/>
      <c r="S3003">
        <v>4.6500000000000003E-4</v>
      </c>
      <c r="T3003">
        <v>-8.2145900000000008E-3</v>
      </c>
      <c r="U3003" s="2">
        <f t="shared" si="325"/>
        <v>1.0349999999999999E-3</v>
      </c>
      <c r="V3003">
        <f t="shared" si="327"/>
        <v>3.6785409999999998E-2</v>
      </c>
      <c r="W3003">
        <f t="shared" si="328"/>
        <v>3.7151216385183608E-2</v>
      </c>
      <c r="X3003" s="2">
        <f t="shared" si="329"/>
        <v>1.9383121053311348E-2</v>
      </c>
      <c r="Y3003" s="2">
        <f t="shared" si="330"/>
        <v>1.7768095331872263E-2</v>
      </c>
      <c r="Z3003">
        <f t="shared" si="331"/>
        <v>3.6580638518361047E-4</v>
      </c>
      <c r="AA3003">
        <f t="shared" si="326"/>
        <v>1.338143114411E-7</v>
      </c>
      <c r="AC3003">
        <f t="shared" si="332"/>
        <v>9.9771100000000008E-3</v>
      </c>
      <c r="AD3003">
        <f t="shared" si="333"/>
        <v>0.81665526183101633</v>
      </c>
      <c r="AE3003" s="2">
        <f t="shared" si="324"/>
        <v>1035</v>
      </c>
    </row>
    <row r="3004" spans="17:31" x14ac:dyDescent="0.2">
      <c r="Q3004" s="2"/>
      <c r="S3004">
        <v>4.66E-4</v>
      </c>
      <c r="T3004">
        <v>-7.9404000000000002E-3</v>
      </c>
      <c r="U3004" s="2">
        <f t="shared" si="325"/>
        <v>1.036E-3</v>
      </c>
      <c r="V3004">
        <f t="shared" si="327"/>
        <v>3.7059599999999998E-2</v>
      </c>
      <c r="W3004">
        <f t="shared" si="328"/>
        <v>3.7177206033323126E-2</v>
      </c>
      <c r="X3004" s="2">
        <f t="shared" si="329"/>
        <v>1.9370615863287578E-2</v>
      </c>
      <c r="Y3004" s="2">
        <f t="shared" si="330"/>
        <v>1.7806590170035552E-2</v>
      </c>
      <c r="Z3004">
        <f t="shared" si="331"/>
        <v>1.1760603332312825E-4</v>
      </c>
      <c r="AA3004">
        <f t="shared" si="326"/>
        <v>1.3831179074000751E-8</v>
      </c>
      <c r="AC3004">
        <f t="shared" si="332"/>
        <v>1.0251300000000001E-2</v>
      </c>
      <c r="AD3004">
        <f t="shared" si="333"/>
        <v>0.83909850503886374</v>
      </c>
      <c r="AE3004" s="2">
        <f t="shared" si="324"/>
        <v>1036</v>
      </c>
    </row>
    <row r="3005" spans="17:31" x14ac:dyDescent="0.2">
      <c r="Q3005" s="2"/>
      <c r="S3005">
        <v>4.6700000000000002E-4</v>
      </c>
      <c r="T3005">
        <v>-7.4133200000000002E-3</v>
      </c>
      <c r="U3005" s="2">
        <f t="shared" si="325"/>
        <v>1.0369999999999999E-3</v>
      </c>
      <c r="V3005">
        <f t="shared" si="327"/>
        <v>3.7586679999999997E-2</v>
      </c>
      <c r="W3005">
        <f t="shared" si="328"/>
        <v>3.7201388357397697E-2</v>
      </c>
      <c r="X3005" s="2">
        <f t="shared" si="329"/>
        <v>1.9356335563199392E-2</v>
      </c>
      <c r="Y3005" s="2">
        <f t="shared" si="330"/>
        <v>1.7845052794198301E-2</v>
      </c>
      <c r="Z3005">
        <f t="shared" si="331"/>
        <v>-3.8529164260230064E-4</v>
      </c>
      <c r="AA3005">
        <f t="shared" si="326"/>
        <v>1.4844964985917898E-7</v>
      </c>
      <c r="AC3005">
        <f t="shared" si="332"/>
        <v>1.0778380000000001E-2</v>
      </c>
      <c r="AD3005">
        <f t="shared" si="333"/>
        <v>0.88224152495203412</v>
      </c>
      <c r="AE3005" s="2">
        <f t="shared" si="324"/>
        <v>1037</v>
      </c>
    </row>
    <row r="3006" spans="17:31" x14ac:dyDescent="0.2">
      <c r="Q3006" s="2"/>
      <c r="S3006">
        <v>4.6799999999999999E-4</v>
      </c>
      <c r="T3006">
        <v>-7.2604200000000001E-3</v>
      </c>
      <c r="U3006" s="2">
        <f t="shared" si="325"/>
        <v>1.0379999999999999E-3</v>
      </c>
      <c r="V3006">
        <f t="shared" si="327"/>
        <v>3.7739579999999995E-2</v>
      </c>
      <c r="W3006">
        <f t="shared" si="328"/>
        <v>3.7223766443253245E-2</v>
      </c>
      <c r="X3006" s="2">
        <f t="shared" si="329"/>
        <v>1.9340296912290066E-2</v>
      </c>
      <c r="Y3006" s="2">
        <f t="shared" si="330"/>
        <v>1.7883469530963182E-2</v>
      </c>
      <c r="Z3006">
        <f t="shared" si="331"/>
        <v>-5.1581355674674978E-4</v>
      </c>
      <c r="AA3006">
        <f t="shared" si="326"/>
        <v>2.6606362532373245E-7</v>
      </c>
      <c r="AC3006">
        <f t="shared" si="332"/>
        <v>1.0931279999999998E-2</v>
      </c>
      <c r="AD3006">
        <f t="shared" si="333"/>
        <v>0.8947568314419857</v>
      </c>
      <c r="AE3006" s="2">
        <f t="shared" si="324"/>
        <v>1037.9999999999998</v>
      </c>
    </row>
    <row r="3007" spans="17:31" x14ac:dyDescent="0.2">
      <c r="Q3007" s="2"/>
      <c r="S3007">
        <v>4.6900000000000002E-4</v>
      </c>
      <c r="T3007">
        <v>-6.9268899999999998E-3</v>
      </c>
      <c r="U3007" s="2">
        <f t="shared" si="325"/>
        <v>1.039E-3</v>
      </c>
      <c r="V3007">
        <f t="shared" si="327"/>
        <v>3.807311E-2</v>
      </c>
      <c r="W3007">
        <f t="shared" si="328"/>
        <v>3.7244345250134633E-2</v>
      </c>
      <c r="X3007" s="2">
        <f t="shared" si="329"/>
        <v>1.9322518691555206E-2</v>
      </c>
      <c r="Y3007" s="2">
        <f t="shared" si="330"/>
        <v>1.7921826558579424E-2</v>
      </c>
      <c r="Z3007">
        <f t="shared" si="331"/>
        <v>-8.2876474986536691E-4</v>
      </c>
      <c r="AA3007">
        <f t="shared" si="326"/>
        <v>6.8685101061940417E-7</v>
      </c>
      <c r="AC3007">
        <f t="shared" si="332"/>
        <v>1.1264810000000004E-2</v>
      </c>
      <c r="AD3007">
        <f t="shared" si="333"/>
        <v>0.92205722499066889</v>
      </c>
      <c r="AE3007" s="2">
        <f t="shared" si="324"/>
        <v>1039</v>
      </c>
    </row>
    <row r="3008" spans="17:31" x14ac:dyDescent="0.2">
      <c r="Q3008" s="2"/>
      <c r="S3008">
        <v>4.6999999999999999E-4</v>
      </c>
      <c r="T3008">
        <v>-6.3410999999999997E-3</v>
      </c>
      <c r="U3008" s="2">
        <f t="shared" si="325"/>
        <v>1.0399999999999999E-3</v>
      </c>
      <c r="V3008">
        <f t="shared" si="327"/>
        <v>3.8658899999999996E-2</v>
      </c>
      <c r="W3008">
        <f t="shared" si="328"/>
        <v>3.7263131581716402E-2</v>
      </c>
      <c r="X3008" s="2">
        <f t="shared" si="329"/>
        <v>1.9303021667095403E-2</v>
      </c>
      <c r="Y3008" s="2">
        <f t="shared" si="330"/>
        <v>1.7960109914620995E-2</v>
      </c>
      <c r="Z3008">
        <f t="shared" si="331"/>
        <v>-1.3957684182835939E-3</v>
      </c>
      <c r="AA3008">
        <f t="shared" si="326"/>
        <v>1.9481694774778854E-6</v>
      </c>
      <c r="AC3008">
        <f t="shared" si="332"/>
        <v>1.1850599999999999E-2</v>
      </c>
      <c r="AD3008">
        <f t="shared" si="333"/>
        <v>0.97000582792558565</v>
      </c>
      <c r="AE3008" s="2">
        <f t="shared" si="324"/>
        <v>1040</v>
      </c>
    </row>
    <row r="3009" spans="17:31" x14ac:dyDescent="0.2">
      <c r="Q3009" s="2"/>
      <c r="S3009">
        <v>4.7100000000000001E-4</v>
      </c>
      <c r="T3009">
        <v>-5.9746599999999997E-3</v>
      </c>
      <c r="U3009" s="2">
        <f t="shared" si="325"/>
        <v>1.041E-3</v>
      </c>
      <c r="V3009">
        <f t="shared" si="327"/>
        <v>3.9025339999999999E-2</v>
      </c>
      <c r="W3009">
        <f t="shared" si="328"/>
        <v>3.7280134053578731E-2</v>
      </c>
      <c r="X3009" s="2">
        <f t="shared" si="329"/>
        <v>1.9281828549697316E-2</v>
      </c>
      <c r="Y3009" s="2">
        <f t="shared" si="330"/>
        <v>1.7998305503881415E-2</v>
      </c>
      <c r="Z3009">
        <f t="shared" si="331"/>
        <v>-1.7452059464212674E-3</v>
      </c>
      <c r="AA3009">
        <f t="shared" si="326"/>
        <v>3.0457437954241518E-6</v>
      </c>
      <c r="AC3009">
        <f t="shared" si="332"/>
        <v>1.2217040000000002E-2</v>
      </c>
      <c r="AD3009">
        <f t="shared" si="333"/>
        <v>1</v>
      </c>
      <c r="AE3009" s="2">
        <f t="shared" si="324"/>
        <v>1041</v>
      </c>
    </row>
    <row r="3010" spans="17:31" x14ac:dyDescent="0.2">
      <c r="Q3010" s="2"/>
      <c r="S3010">
        <v>4.7199999999999998E-4</v>
      </c>
      <c r="T3010">
        <v>-6.0172400000000001E-3</v>
      </c>
      <c r="U3010" s="2">
        <f t="shared" si="325"/>
        <v>1.042E-3</v>
      </c>
      <c r="V3010">
        <f t="shared" si="327"/>
        <v>3.8982759999999998E-2</v>
      </c>
      <c r="W3010">
        <f t="shared" si="328"/>
        <v>3.7295363057232855E-2</v>
      </c>
      <c r="X3010" s="2">
        <f t="shared" si="329"/>
        <v>1.9258963950753327E-2</v>
      </c>
      <c r="Y3010" s="2">
        <f t="shared" si="330"/>
        <v>1.8036399106479528E-2</v>
      </c>
      <c r="Z3010">
        <f t="shared" si="331"/>
        <v>-1.6873969427671429E-3</v>
      </c>
      <c r="AA3010">
        <f t="shared" si="326"/>
        <v>2.8473084424599005E-6</v>
      </c>
      <c r="AC3010">
        <f t="shared" si="332"/>
        <v>1.2174460000000002E-2</v>
      </c>
      <c r="AD3010">
        <f t="shared" si="333"/>
        <v>0.99651470405270015</v>
      </c>
      <c r="AE3010" s="2">
        <f t="shared" si="324"/>
        <v>1042</v>
      </c>
    </row>
    <row r="3011" spans="17:31" x14ac:dyDescent="0.2">
      <c r="Q3011" s="2"/>
      <c r="S3011">
        <v>4.73E-4</v>
      </c>
      <c r="T3011">
        <v>-6.9236599999999999E-3</v>
      </c>
      <c r="U3011" s="2">
        <f t="shared" si="325"/>
        <v>1.0430000000000001E-3</v>
      </c>
      <c r="V3011">
        <f t="shared" si="327"/>
        <v>3.807634E-2</v>
      </c>
      <c r="W3011">
        <f t="shared" si="328"/>
        <v>3.7308830720810135E-2</v>
      </c>
      <c r="X3011" s="2">
        <f t="shared" si="329"/>
        <v>1.923445433463947E-2</v>
      </c>
      <c r="Y3011" s="2">
        <f t="shared" si="330"/>
        <v>1.8074376386170665E-2</v>
      </c>
      <c r="Z3011">
        <f t="shared" si="331"/>
        <v>-7.6750927918986522E-4</v>
      </c>
      <c r="AA3011">
        <f t="shared" si="326"/>
        <v>5.890704936425465E-7</v>
      </c>
      <c r="AC3011">
        <f t="shared" si="332"/>
        <v>1.1268040000000003E-2</v>
      </c>
      <c r="AD3011">
        <f t="shared" si="333"/>
        <v>0.92232160981710809</v>
      </c>
      <c r="AE3011" s="2">
        <f t="shared" si="324"/>
        <v>1043</v>
      </c>
    </row>
    <row r="3012" spans="17:31" x14ac:dyDescent="0.2">
      <c r="Q3012" s="2"/>
      <c r="S3012">
        <v>4.7399999999999997E-4</v>
      </c>
      <c r="T3012">
        <v>-8.1552399999999994E-3</v>
      </c>
      <c r="U3012" s="2">
        <f t="shared" si="325"/>
        <v>1.044E-3</v>
      </c>
      <c r="V3012">
        <f t="shared" si="327"/>
        <v>3.6844759999999997E-2</v>
      </c>
      <c r="W3012">
        <f t="shared" si="328"/>
        <v>3.7320550866537454E-2</v>
      </c>
      <c r="X3012" s="2">
        <f t="shared" si="329"/>
        <v>1.920832796768069E-2</v>
      </c>
      <c r="Y3012" s="2">
        <f t="shared" si="330"/>
        <v>1.8112222898856764E-2</v>
      </c>
      <c r="Z3012">
        <f t="shared" si="331"/>
        <v>4.7579086653745661E-4</v>
      </c>
      <c r="AA3012">
        <f t="shared" si="326"/>
        <v>2.2637694868046385E-7</v>
      </c>
      <c r="AC3012">
        <f t="shared" si="332"/>
        <v>1.0036460000000001E-2</v>
      </c>
      <c r="AD3012">
        <f t="shared" si="333"/>
        <v>0.82151323070072613</v>
      </c>
      <c r="AE3012" s="2">
        <f t="shared" si="324"/>
        <v>1044</v>
      </c>
    </row>
    <row r="3013" spans="17:31" x14ac:dyDescent="0.2">
      <c r="Q3013" s="2"/>
      <c r="S3013">
        <v>4.75E-4</v>
      </c>
      <c r="T3013">
        <v>-9.0526300000000007E-3</v>
      </c>
      <c r="U3013" s="2">
        <f t="shared" si="325"/>
        <v>1.0449999999999999E-3</v>
      </c>
      <c r="V3013">
        <f t="shared" si="327"/>
        <v>3.5947369999999999E-2</v>
      </c>
      <c r="W3013">
        <f t="shared" si="328"/>
        <v>3.7330538965130375E-2</v>
      </c>
      <c r="X3013" s="2">
        <f t="shared" si="329"/>
        <v>1.9180614863841053E-2</v>
      </c>
      <c r="Y3013" s="2">
        <f t="shared" si="330"/>
        <v>1.8149924101289319E-2</v>
      </c>
      <c r="Z3013">
        <f t="shared" si="331"/>
        <v>1.3831689651303755E-3</v>
      </c>
      <c r="AA3013">
        <f t="shared" si="326"/>
        <v>1.913156386099834E-6</v>
      </c>
      <c r="AC3013">
        <f t="shared" si="332"/>
        <v>9.1390700000000026E-3</v>
      </c>
      <c r="AD3013">
        <f t="shared" si="333"/>
        <v>0.74805926803873946</v>
      </c>
      <c r="AE3013" s="2">
        <f t="shared" si="324"/>
        <v>1045</v>
      </c>
    </row>
    <row r="3014" spans="17:31" x14ac:dyDescent="0.2">
      <c r="Q3014" s="2"/>
      <c r="S3014">
        <v>4.7600000000000002E-4</v>
      </c>
      <c r="T3014">
        <v>-8.4803900000000008E-3</v>
      </c>
      <c r="U3014" s="2">
        <f t="shared" si="325"/>
        <v>1.0460000000000001E-3</v>
      </c>
      <c r="V3014">
        <f t="shared" si="327"/>
        <v>3.6519609999999994E-2</v>
      </c>
      <c r="W3014">
        <f t="shared" si="328"/>
        <v>3.7338812087243142E-2</v>
      </c>
      <c r="X3014" s="2">
        <f t="shared" si="329"/>
        <v>1.9151346727285051E-2</v>
      </c>
      <c r="Y3014" s="2">
        <f t="shared" si="330"/>
        <v>1.8187465359958091E-2</v>
      </c>
      <c r="Z3014">
        <f t="shared" si="331"/>
        <v>8.1920208724314825E-4</v>
      </c>
      <c r="AA3014">
        <f t="shared" si="326"/>
        <v>6.7109205974353072E-7</v>
      </c>
      <c r="AC3014">
        <f t="shared" si="332"/>
        <v>9.7113099999999973E-3</v>
      </c>
      <c r="AD3014">
        <f t="shared" si="333"/>
        <v>0.79489876434881079</v>
      </c>
      <c r="AE3014" s="2">
        <f t="shared" si="324"/>
        <v>1046</v>
      </c>
    </row>
    <row r="3015" spans="17:31" x14ac:dyDescent="0.2">
      <c r="Q3015" s="2"/>
      <c r="S3015">
        <v>4.7699999999999999E-4</v>
      </c>
      <c r="T3015">
        <v>-8.5848999999999995E-3</v>
      </c>
      <c r="U3015" s="2">
        <f t="shared" si="325"/>
        <v>1.047E-3</v>
      </c>
      <c r="V3015">
        <f t="shared" si="327"/>
        <v>3.6415099999999999E-2</v>
      </c>
      <c r="W3015">
        <f t="shared" si="328"/>
        <v>3.7345388852122498E-2</v>
      </c>
      <c r="X3015" s="2">
        <f t="shared" si="329"/>
        <v>1.9120556891963746E-2</v>
      </c>
      <c r="Y3015" s="2">
        <f t="shared" si="330"/>
        <v>1.8224831960158751E-2</v>
      </c>
      <c r="Z3015">
        <f t="shared" si="331"/>
        <v>9.302888521224989E-4</v>
      </c>
      <c r="AA3015">
        <f t="shared" si="326"/>
        <v>8.6543734838339661E-7</v>
      </c>
      <c r="AC3015">
        <f t="shared" si="332"/>
        <v>9.6068000000000021E-3</v>
      </c>
      <c r="AD3015">
        <f t="shared" si="333"/>
        <v>0.78634431908220004</v>
      </c>
      <c r="AE3015" s="2">
        <f t="shared" si="324"/>
        <v>1047</v>
      </c>
    </row>
    <row r="3016" spans="17:31" x14ac:dyDescent="0.2">
      <c r="Q3016" s="2"/>
      <c r="S3016">
        <v>4.7800000000000002E-4</v>
      </c>
      <c r="T3016">
        <v>-9.4880999999999993E-3</v>
      </c>
      <c r="U3016" s="2">
        <f t="shared" si="325"/>
        <v>1.0479999999999999E-3</v>
      </c>
      <c r="V3016">
        <f t="shared" si="327"/>
        <v>3.5511899999999999E-2</v>
      </c>
      <c r="W3016">
        <f t="shared" si="328"/>
        <v>3.7350289373618832E-2</v>
      </c>
      <c r="X3016" s="2">
        <f t="shared" si="329"/>
        <v>1.9088280258386835E-2</v>
      </c>
      <c r="Y3016" s="2">
        <f t="shared" si="330"/>
        <v>1.8262009115231997E-2</v>
      </c>
      <c r="Z3016">
        <f t="shared" si="331"/>
        <v>1.8383893736188331E-3</v>
      </c>
      <c r="AA3016">
        <f t="shared" si="326"/>
        <v>3.3796754890346453E-6</v>
      </c>
      <c r="AC3016">
        <f t="shared" si="332"/>
        <v>8.7036000000000023E-3</v>
      </c>
      <c r="AD3016">
        <f t="shared" si="333"/>
        <v>0.7124147911441725</v>
      </c>
      <c r="AE3016" s="2">
        <f t="shared" si="324"/>
        <v>1048</v>
      </c>
    </row>
    <row r="3017" spans="17:31" x14ac:dyDescent="0.2">
      <c r="Q3017" s="2"/>
      <c r="S3017">
        <v>4.7899999999999999E-4</v>
      </c>
      <c r="T3017">
        <v>-1.01429E-2</v>
      </c>
      <c r="U3017" s="2">
        <f t="shared" si="325"/>
        <v>1.049E-3</v>
      </c>
      <c r="V3017">
        <f t="shared" si="327"/>
        <v>3.4857100000000002E-2</v>
      </c>
      <c r="W3017">
        <f t="shared" si="328"/>
        <v>3.7353535203714941E-2</v>
      </c>
      <c r="X3017" s="2">
        <f t="shared" si="329"/>
        <v>1.9054553227748423E-2</v>
      </c>
      <c r="Y3017" s="2">
        <f t="shared" si="330"/>
        <v>1.8298981975966522E-2</v>
      </c>
      <c r="Z3017">
        <f t="shared" si="331"/>
        <v>2.496435203714939E-3</v>
      </c>
      <c r="AA3017">
        <f t="shared" si="326"/>
        <v>6.232188726347249E-6</v>
      </c>
      <c r="AC3017">
        <f t="shared" si="332"/>
        <v>8.0488000000000053E-3</v>
      </c>
      <c r="AD3017">
        <f t="shared" si="333"/>
        <v>0.6588175204468516</v>
      </c>
      <c r="AE3017" s="2">
        <f t="shared" si="324"/>
        <v>1049</v>
      </c>
    </row>
    <row r="3018" spans="17:31" x14ac:dyDescent="0.2">
      <c r="Q3018" s="2"/>
      <c r="S3018">
        <v>4.8000000000000001E-4</v>
      </c>
      <c r="T3018">
        <v>-9.79002E-3</v>
      </c>
      <c r="U3018" s="2">
        <f t="shared" si="325"/>
        <v>1.0499999999999999E-3</v>
      </c>
      <c r="V3018">
        <f t="shared" si="327"/>
        <v>3.5209980000000002E-2</v>
      </c>
      <c r="W3018">
        <f t="shared" si="328"/>
        <v>3.7355149273738272E-2</v>
      </c>
      <c r="X3018" s="2">
        <f t="shared" si="329"/>
        <v>1.9019413633580434E-2</v>
      </c>
      <c r="Y3018" s="2">
        <f t="shared" si="330"/>
        <v>1.8335735640157835E-2</v>
      </c>
      <c r="Z3018">
        <f t="shared" si="331"/>
        <v>2.1451692737382705E-3</v>
      </c>
      <c r="AA3018">
        <f t="shared" si="326"/>
        <v>4.6017512129907789E-6</v>
      </c>
      <c r="AC3018">
        <f t="shared" si="332"/>
        <v>8.4016800000000051E-3</v>
      </c>
      <c r="AD3018">
        <f t="shared" si="333"/>
        <v>0.68770176736754596</v>
      </c>
      <c r="AE3018" s="2">
        <f t="shared" si="324"/>
        <v>1050</v>
      </c>
    </row>
    <row r="3019" spans="17:31" x14ac:dyDescent="0.2">
      <c r="Q3019" s="2"/>
      <c r="S3019">
        <v>4.8099999999999998E-4</v>
      </c>
      <c r="T3019">
        <v>-8.9287600000000009E-3</v>
      </c>
      <c r="U3019" s="2">
        <f t="shared" si="325"/>
        <v>1.0509999999999999E-3</v>
      </c>
      <c r="V3019">
        <f t="shared" si="327"/>
        <v>3.6071239999999997E-2</v>
      </c>
      <c r="W3019">
        <f t="shared" si="328"/>
        <v>3.7355155833427967E-2</v>
      </c>
      <c r="X3019" s="2">
        <f t="shared" si="329"/>
        <v>1.8982900671113037E-2</v>
      </c>
      <c r="Y3019" s="2">
        <f t="shared" si="330"/>
        <v>1.8372255162314929E-2</v>
      </c>
      <c r="Z3019">
        <f t="shared" si="331"/>
        <v>1.2839158334279691E-3</v>
      </c>
      <c r="AA3019">
        <f t="shared" si="326"/>
        <v>1.6484398673270363E-6</v>
      </c>
      <c r="AC3019">
        <f t="shared" si="332"/>
        <v>9.2629400000000008E-3</v>
      </c>
      <c r="AD3019">
        <f t="shared" si="333"/>
        <v>0.7581983852062365</v>
      </c>
      <c r="AE3019" s="2">
        <f t="shared" si="324"/>
        <v>1050.9999999999998</v>
      </c>
    </row>
    <row r="3020" spans="17:31" x14ac:dyDescent="0.2">
      <c r="Q3020" s="2"/>
      <c r="S3020">
        <v>4.8200000000000001E-4</v>
      </c>
      <c r="T3020">
        <v>-8.3823300000000003E-3</v>
      </c>
      <c r="U3020" s="2">
        <f t="shared" si="325"/>
        <v>1.052E-3</v>
      </c>
      <c r="V3020">
        <f t="shared" si="327"/>
        <v>3.6617669999999998E-2</v>
      </c>
      <c r="W3020">
        <f t="shared" si="328"/>
        <v>3.7353580388032645E-2</v>
      </c>
      <c r="X3020" s="2">
        <f t="shared" si="329"/>
        <v>1.8945054824526561E-2</v>
      </c>
      <c r="Y3020" s="2">
        <f t="shared" si="330"/>
        <v>1.8408525563506088E-2</v>
      </c>
      <c r="Z3020">
        <f t="shared" si="331"/>
        <v>7.3591038803264702E-4</v>
      </c>
      <c r="AA3020">
        <f t="shared" si="326"/>
        <v>5.415640992143611E-7</v>
      </c>
      <c r="AC3020">
        <f t="shared" si="332"/>
        <v>9.8093700000000013E-3</v>
      </c>
      <c r="AD3020">
        <f t="shared" si="333"/>
        <v>0.80292525849141849</v>
      </c>
      <c r="AE3020" s="2">
        <f t="shared" si="324"/>
        <v>1052</v>
      </c>
    </row>
    <row r="3021" spans="17:31" x14ac:dyDescent="0.2">
      <c r="Q3021" s="2"/>
      <c r="S3021">
        <v>4.8299999999999998E-4</v>
      </c>
      <c r="T3021">
        <v>-8.2371700000000003E-3</v>
      </c>
      <c r="U3021" s="2">
        <f t="shared" si="325"/>
        <v>1.0529999999999999E-3</v>
      </c>
      <c r="V3021">
        <f t="shared" si="327"/>
        <v>3.6762829999999996E-2</v>
      </c>
      <c r="W3021">
        <f t="shared" si="328"/>
        <v>3.7350449633618818E-2</v>
      </c>
      <c r="X3021" s="2">
        <f t="shared" si="329"/>
        <v>1.8905917792283587E-2</v>
      </c>
      <c r="Y3021" s="2">
        <f t="shared" si="330"/>
        <v>1.8444531841335227E-2</v>
      </c>
      <c r="Z3021">
        <f t="shared" si="331"/>
        <v>5.8761963361882164E-4</v>
      </c>
      <c r="AA3021">
        <f t="shared" si="326"/>
        <v>3.4529683381431815E-7</v>
      </c>
      <c r="AC3021">
        <f t="shared" si="332"/>
        <v>9.9545299999999996E-3</v>
      </c>
      <c r="AD3021">
        <f t="shared" si="333"/>
        <v>0.81480702363256552</v>
      </c>
      <c r="AE3021" s="2">
        <f t="shared" si="324"/>
        <v>1053</v>
      </c>
    </row>
    <row r="3022" spans="17:31" x14ac:dyDescent="0.2">
      <c r="Q3022" s="2"/>
      <c r="S3022">
        <v>4.84E-4</v>
      </c>
      <c r="T3022">
        <v>-7.87589E-3</v>
      </c>
      <c r="U3022" s="2">
        <f t="shared" si="325"/>
        <v>1.054E-3</v>
      </c>
      <c r="V3022">
        <f t="shared" si="327"/>
        <v>3.7124110000000002E-2</v>
      </c>
      <c r="W3022">
        <f t="shared" si="328"/>
        <v>3.7345791390773431E-2</v>
      </c>
      <c r="X3022" s="2">
        <f t="shared" si="329"/>
        <v>1.8865532410733538E-2</v>
      </c>
      <c r="Y3022" s="2">
        <f t="shared" si="330"/>
        <v>1.8480258980039889E-2</v>
      </c>
      <c r="Z3022">
        <f t="shared" si="331"/>
        <v>2.2168139077342885E-4</v>
      </c>
      <c r="AA3022">
        <f t="shared" si="326"/>
        <v>4.9142639015241669E-8</v>
      </c>
      <c r="AC3022">
        <f t="shared" si="332"/>
        <v>1.0315810000000005E-2</v>
      </c>
      <c r="AD3022">
        <f t="shared" si="333"/>
        <v>0.84437883480777698</v>
      </c>
      <c r="AE3022" s="2">
        <f t="shared" si="324"/>
        <v>1054</v>
      </c>
    </row>
    <row r="3023" spans="17:31" x14ac:dyDescent="0.2">
      <c r="Q3023" s="2"/>
      <c r="S3023">
        <v>4.8500000000000003E-4</v>
      </c>
      <c r="T3023">
        <v>-7.2443000000000004E-3</v>
      </c>
      <c r="U3023" s="2">
        <f t="shared" si="325"/>
        <v>1.0549999999999999E-3</v>
      </c>
      <c r="V3023">
        <f t="shared" si="327"/>
        <v>3.7755699999999996E-2</v>
      </c>
      <c r="W3023">
        <f t="shared" si="328"/>
        <v>3.7339634536886837E-2</v>
      </c>
      <c r="X3023" s="2">
        <f t="shared" si="329"/>
        <v>1.8823942576185394E-2</v>
      </c>
      <c r="Y3023" s="2">
        <f t="shared" si="330"/>
        <v>1.8515691960701443E-2</v>
      </c>
      <c r="Z3023">
        <f t="shared" si="331"/>
        <v>-4.1606546311315912E-4</v>
      </c>
      <c r="AA3023">
        <f t="shared" si="326"/>
        <v>1.7311046959556758E-7</v>
      </c>
      <c r="AC3023">
        <f t="shared" si="332"/>
        <v>1.0947399999999999E-2</v>
      </c>
      <c r="AD3023">
        <f t="shared" si="333"/>
        <v>0.89607629998755822</v>
      </c>
      <c r="AE3023" s="2">
        <f t="shared" si="324"/>
        <v>1055</v>
      </c>
    </row>
    <row r="3024" spans="17:31" x14ac:dyDescent="0.2">
      <c r="Q3024" s="2"/>
      <c r="S3024">
        <v>4.86E-4</v>
      </c>
      <c r="T3024">
        <v>-6.8165700000000001E-3</v>
      </c>
      <c r="U3024" s="2">
        <f t="shared" si="325"/>
        <v>1.0560000000000001E-3</v>
      </c>
      <c r="V3024">
        <f t="shared" si="327"/>
        <v>3.8183429999999997E-2</v>
      </c>
      <c r="W3024">
        <f t="shared" si="328"/>
        <v>3.7332008937204501E-2</v>
      </c>
      <c r="X3024" s="2">
        <f t="shared" si="329"/>
        <v>1.8781193165646172E-2</v>
      </c>
      <c r="Y3024" s="2">
        <f t="shared" si="330"/>
        <v>1.8550815771558329E-2</v>
      </c>
      <c r="Z3024">
        <f t="shared" si="331"/>
        <v>-8.5142106279549601E-4</v>
      </c>
      <c r="AA3024">
        <f t="shared" si="326"/>
        <v>7.2491782617181196E-7</v>
      </c>
      <c r="AC3024">
        <f t="shared" si="332"/>
        <v>1.1375130000000001E-2</v>
      </c>
      <c r="AD3024">
        <f t="shared" si="333"/>
        <v>0.93108723553332062</v>
      </c>
      <c r="AE3024" s="2">
        <f t="shared" si="324"/>
        <v>1056</v>
      </c>
    </row>
    <row r="3025" spans="17:31" x14ac:dyDescent="0.2">
      <c r="Q3025" s="2"/>
      <c r="S3025">
        <v>4.8700000000000002E-4</v>
      </c>
      <c r="T3025">
        <v>-6.8830200000000001E-3</v>
      </c>
      <c r="U3025" s="2">
        <f t="shared" si="325"/>
        <v>1.057E-3</v>
      </c>
      <c r="V3025">
        <f t="shared" si="327"/>
        <v>3.8116979999999995E-2</v>
      </c>
      <c r="W3025">
        <f t="shared" si="328"/>
        <v>3.7322945374837518E-2</v>
      </c>
      <c r="X3025" s="2">
        <f t="shared" si="329"/>
        <v>1.8737329956425075E-2</v>
      </c>
      <c r="Y3025" s="2">
        <f t="shared" si="330"/>
        <v>1.8585615418412443E-2</v>
      </c>
      <c r="Z3025">
        <f t="shared" si="331"/>
        <v>-7.9403462516247636E-4</v>
      </c>
      <c r="AA3025">
        <f t="shared" si="326"/>
        <v>6.3049098595691435E-7</v>
      </c>
      <c r="AC3025">
        <f t="shared" si="332"/>
        <v>1.1308679999999998E-2</v>
      </c>
      <c r="AD3025">
        <f t="shared" si="333"/>
        <v>0.92564811116276902</v>
      </c>
      <c r="AE3025" s="2">
        <f t="shared" si="324"/>
        <v>1057</v>
      </c>
    </row>
    <row r="3026" spans="17:31" x14ac:dyDescent="0.2">
      <c r="Q3026" s="2"/>
      <c r="S3026">
        <v>4.8799999999999999E-4</v>
      </c>
      <c r="T3026">
        <v>-6.9539800000000002E-3</v>
      </c>
      <c r="U3026" s="2">
        <f t="shared" si="325"/>
        <v>1.0579999999999999E-3</v>
      </c>
      <c r="V3026">
        <f t="shared" si="327"/>
        <v>3.804602E-2</v>
      </c>
      <c r="W3026">
        <f t="shared" si="328"/>
        <v>3.731247547992287E-2</v>
      </c>
      <c r="X3026" s="2">
        <f t="shared" si="329"/>
        <v>1.8692399544803839E-2</v>
      </c>
      <c r="Y3026" s="2">
        <f t="shared" si="330"/>
        <v>1.8620075935119031E-2</v>
      </c>
      <c r="Z3026">
        <f t="shared" si="331"/>
        <v>-7.3354452007712984E-4</v>
      </c>
      <c r="AA3026">
        <f t="shared" si="326"/>
        <v>5.380875629351867E-7</v>
      </c>
      <c r="AC3026">
        <f t="shared" si="332"/>
        <v>1.1237720000000003E-2</v>
      </c>
      <c r="AD3026">
        <f t="shared" si="333"/>
        <v>0.91983983026985272</v>
      </c>
      <c r="AE3026" s="2">
        <f t="shared" ref="AE3026:AE3067" si="334">U3026*1000000</f>
        <v>1058</v>
      </c>
    </row>
    <row r="3027" spans="17:31" x14ac:dyDescent="0.2">
      <c r="Q3027" s="2"/>
      <c r="S3027">
        <v>4.8899999999999996E-4</v>
      </c>
      <c r="T3027">
        <v>-7.1443000000000001E-3</v>
      </c>
      <c r="U3027" s="2">
        <f t="shared" si="325"/>
        <v>1.059E-3</v>
      </c>
      <c r="V3027">
        <f t="shared" si="327"/>
        <v>3.7855699999999999E-2</v>
      </c>
      <c r="W3027">
        <f t="shared" si="328"/>
        <v>3.7300631658124521E-2</v>
      </c>
      <c r="X3027" s="2">
        <f t="shared" si="329"/>
        <v>1.8646449263974688E-2</v>
      </c>
      <c r="Y3027" s="2">
        <f t="shared" si="330"/>
        <v>1.8654182394149833E-2</v>
      </c>
      <c r="Z3027">
        <f t="shared" si="331"/>
        <v>-5.5506834187547816E-4</v>
      </c>
      <c r="AA3027">
        <f t="shared" si="326"/>
        <v>3.0810086415239269E-7</v>
      </c>
      <c r="AC3027">
        <f t="shared" si="332"/>
        <v>1.1047400000000002E-2</v>
      </c>
      <c r="AD3027">
        <f t="shared" si="333"/>
        <v>0.90426158873180418</v>
      </c>
      <c r="AE3027" s="2">
        <f t="shared" si="334"/>
        <v>1059</v>
      </c>
    </row>
    <row r="3028" spans="17:31" x14ac:dyDescent="0.2">
      <c r="Q3028" s="2"/>
      <c r="S3028">
        <v>4.8999999999999998E-4</v>
      </c>
      <c r="T3028">
        <v>-7.02237E-3</v>
      </c>
      <c r="U3028" s="2">
        <f t="shared" si="325"/>
        <v>1.06E-3</v>
      </c>
      <c r="V3028">
        <f t="shared" si="327"/>
        <v>3.7977629999999998E-2</v>
      </c>
      <c r="W3028">
        <f t="shared" si="328"/>
        <v>3.7287447018666403E-2</v>
      </c>
      <c r="X3028" s="2">
        <f t="shared" si="329"/>
        <v>1.8599527101447008E-2</v>
      </c>
      <c r="Y3028" s="2">
        <f t="shared" si="330"/>
        <v>1.8687919917219398E-2</v>
      </c>
      <c r="Z3028">
        <f t="shared" si="331"/>
        <v>-6.9018298133359524E-4</v>
      </c>
      <c r="AA3028">
        <f t="shared" si="326"/>
        <v>4.7635254772252988E-7</v>
      </c>
      <c r="AC3028">
        <f t="shared" si="332"/>
        <v>1.1169330000000002E-2</v>
      </c>
      <c r="AD3028">
        <f t="shared" si="333"/>
        <v>0.91424191129766297</v>
      </c>
      <c r="AE3028" s="2">
        <f t="shared" si="334"/>
        <v>1060</v>
      </c>
    </row>
    <row r="3029" spans="17:31" x14ac:dyDescent="0.2">
      <c r="Q3029" s="2"/>
      <c r="S3029">
        <v>4.9100000000000001E-4</v>
      </c>
      <c r="T3029">
        <v>-7.4926799999999998E-3</v>
      </c>
      <c r="U3029" s="2">
        <f t="shared" si="325"/>
        <v>1.0609999999999999E-3</v>
      </c>
      <c r="V3029">
        <f t="shared" si="327"/>
        <v>3.7507319999999997E-2</v>
      </c>
      <c r="W3029">
        <f t="shared" si="328"/>
        <v>3.7272955302086977E-2</v>
      </c>
      <c r="X3029" s="2">
        <f t="shared" si="329"/>
        <v>1.8551681616122868E-2</v>
      </c>
      <c r="Y3029" s="2">
        <f t="shared" si="330"/>
        <v>1.8721273685964109E-2</v>
      </c>
      <c r="Z3029">
        <f t="shared" si="331"/>
        <v>-2.3436469791301984E-4</v>
      </c>
      <c r="AA3029">
        <f t="shared" si="326"/>
        <v>5.4926811627861043E-8</v>
      </c>
      <c r="AC3029">
        <f t="shared" si="332"/>
        <v>1.069902E-2</v>
      </c>
      <c r="AD3029">
        <f t="shared" si="333"/>
        <v>0.87574567980460061</v>
      </c>
      <c r="AE3029" s="2">
        <f t="shared" si="334"/>
        <v>1060.9999999999998</v>
      </c>
    </row>
    <row r="3030" spans="17:31" x14ac:dyDescent="0.2">
      <c r="Q3030" s="2"/>
      <c r="S3030">
        <v>4.9200000000000003E-4</v>
      </c>
      <c r="T3030">
        <v>-7.7546000000000004E-3</v>
      </c>
      <c r="U3030" s="2">
        <f t="shared" ref="U3030:U3067" si="335">$X$15+S3030</f>
        <v>1.062E-3</v>
      </c>
      <c r="V3030">
        <f t="shared" si="327"/>
        <v>3.7245399999999998E-2</v>
      </c>
      <c r="W3030">
        <f t="shared" si="328"/>
        <v>3.7257190807903906E-2</v>
      </c>
      <c r="X3030" s="2">
        <f t="shared" si="329"/>
        <v>1.8502961855240588E-2</v>
      </c>
      <c r="Y3030" s="2">
        <f t="shared" si="330"/>
        <v>1.8754228952663321E-2</v>
      </c>
      <c r="Z3030">
        <f t="shared" si="331"/>
        <v>1.1790807903908074E-5</v>
      </c>
      <c r="AA3030">
        <f t="shared" si="326"/>
        <v>1.3902315102686111E-10</v>
      </c>
      <c r="AC3030">
        <f t="shared" si="332"/>
        <v>1.0437100000000001E-2</v>
      </c>
      <c r="AD3030">
        <f t="shared" si="333"/>
        <v>0.85430677152567236</v>
      </c>
      <c r="AE3030" s="2">
        <f t="shared" si="334"/>
        <v>1062</v>
      </c>
    </row>
    <row r="3031" spans="17:31" x14ac:dyDescent="0.2">
      <c r="Q3031" s="2"/>
      <c r="S3031">
        <v>4.9299999999999995E-4</v>
      </c>
      <c r="T3031">
        <v>-8.4474800000000003E-3</v>
      </c>
      <c r="U3031" s="2">
        <f t="shared" si="335"/>
        <v>1.0629999999999999E-3</v>
      </c>
      <c r="V3031">
        <f t="shared" si="327"/>
        <v>3.6552519999999998E-2</v>
      </c>
      <c r="W3031">
        <f t="shared" si="328"/>
        <v>3.7240188322375078E-2</v>
      </c>
      <c r="X3031" s="2">
        <f t="shared" si="329"/>
        <v>1.845341727138311E-2</v>
      </c>
      <c r="Y3031" s="2">
        <f t="shared" si="330"/>
        <v>1.8786771050991965E-2</v>
      </c>
      <c r="Z3031">
        <f t="shared" si="331"/>
        <v>6.8766832237508041E-4</v>
      </c>
      <c r="AA3031">
        <f t="shared" si="326"/>
        <v>4.728877215981575E-7</v>
      </c>
      <c r="AC3031">
        <f t="shared" si="332"/>
        <v>9.7442200000000014E-3</v>
      </c>
      <c r="AD3031">
        <f t="shared" si="333"/>
        <v>0.7975925428745424</v>
      </c>
      <c r="AE3031" s="2">
        <f t="shared" si="334"/>
        <v>1063</v>
      </c>
    </row>
    <row r="3032" spans="17:31" x14ac:dyDescent="0.2">
      <c r="Q3032" s="2"/>
      <c r="S3032">
        <v>4.9399999999999997E-4</v>
      </c>
      <c r="T3032">
        <v>-8.9616599999999998E-3</v>
      </c>
      <c r="U3032" s="2">
        <f t="shared" si="335"/>
        <v>1.0639999999999998E-3</v>
      </c>
      <c r="V3032">
        <f t="shared" si="327"/>
        <v>3.6038340000000002E-2</v>
      </c>
      <c r="W3032">
        <f t="shared" si="328"/>
        <v>3.7221983046539245E-2</v>
      </c>
      <c r="X3032" s="2">
        <f t="shared" si="329"/>
        <v>1.8403097639745437E-2</v>
      </c>
      <c r="Y3032" s="2">
        <f t="shared" si="330"/>
        <v>1.8818885406793804E-2</v>
      </c>
      <c r="Z3032">
        <f t="shared" si="331"/>
        <v>1.1836430465392428E-3</v>
      </c>
      <c r="AA3032">
        <f t="shared" si="326"/>
        <v>1.4010108616207002E-6</v>
      </c>
      <c r="AC3032">
        <f t="shared" si="332"/>
        <v>9.2300400000000053E-3</v>
      </c>
      <c r="AD3032">
        <f t="shared" si="333"/>
        <v>0.75550542520938002</v>
      </c>
      <c r="AE3032" s="2">
        <f t="shared" si="334"/>
        <v>1063.9999999999998</v>
      </c>
    </row>
    <row r="3033" spans="17:31" x14ac:dyDescent="0.2">
      <c r="Q3033" s="2"/>
      <c r="S3033">
        <v>4.95E-4</v>
      </c>
      <c r="T3033">
        <v>-8.8790799999999993E-3</v>
      </c>
      <c r="U3033" s="2">
        <f t="shared" si="335"/>
        <v>1.065E-3</v>
      </c>
      <c r="V3033">
        <f t="shared" si="327"/>
        <v>3.6120920000000001E-2</v>
      </c>
      <c r="W3033">
        <f t="shared" si="328"/>
        <v>3.7202610524716725E-2</v>
      </c>
      <c r="X3033" s="2">
        <f t="shared" si="329"/>
        <v>1.8352052975852431E-2</v>
      </c>
      <c r="Y3033" s="2">
        <f t="shared" si="330"/>
        <v>1.8850557548864291E-2</v>
      </c>
      <c r="Z3033">
        <f t="shared" si="331"/>
        <v>1.0816905247167247E-3</v>
      </c>
      <c r="AA3033">
        <f t="shared" si="326"/>
        <v>1.1700543912619431E-6</v>
      </c>
      <c r="AC3033">
        <f t="shared" si="332"/>
        <v>9.3126200000000041E-3</v>
      </c>
      <c r="AD3033">
        <f t="shared" si="333"/>
        <v>0.76226483665437805</v>
      </c>
      <c r="AE3033" s="2">
        <f t="shared" si="334"/>
        <v>1065</v>
      </c>
    </row>
    <row r="3034" spans="17:31" x14ac:dyDescent="0.2">
      <c r="Q3034" s="2"/>
      <c r="S3034">
        <v>4.9600000000000002E-4</v>
      </c>
      <c r="T3034">
        <v>-8.48813E-3</v>
      </c>
      <c r="U3034" s="2">
        <f t="shared" si="335"/>
        <v>1.0660000000000001E-3</v>
      </c>
      <c r="V3034">
        <f t="shared" si="327"/>
        <v>3.6511870000000002E-2</v>
      </c>
      <c r="W3034">
        <f t="shared" si="328"/>
        <v>3.7182106573646373E-2</v>
      </c>
      <c r="X3034" s="2">
        <f t="shared" si="329"/>
        <v>1.8300333453914318E-2</v>
      </c>
      <c r="Y3034" s="2">
        <f t="shared" si="330"/>
        <v>1.8881773119732055E-2</v>
      </c>
      <c r="Z3034">
        <f t="shared" si="331"/>
        <v>6.7023657364637113E-4</v>
      </c>
      <c r="AA3034">
        <f t="shared" si="326"/>
        <v>4.4921706465322745E-7</v>
      </c>
      <c r="AC3034">
        <f t="shared" si="332"/>
        <v>9.7035700000000051E-3</v>
      </c>
      <c r="AD3034">
        <f t="shared" si="333"/>
        <v>0.79426522300000679</v>
      </c>
      <c r="AE3034" s="2">
        <f t="shared" si="334"/>
        <v>1066</v>
      </c>
    </row>
    <row r="3035" spans="17:31" x14ac:dyDescent="0.2">
      <c r="Q3035" s="2"/>
      <c r="S3035">
        <v>4.9700000000000005E-4</v>
      </c>
      <c r="T3035">
        <v>-8.3958699999999997E-3</v>
      </c>
      <c r="U3035" s="2">
        <f t="shared" si="335"/>
        <v>1.067E-3</v>
      </c>
      <c r="V3035">
        <f t="shared" si="327"/>
        <v>3.6604129999999999E-2</v>
      </c>
      <c r="W3035">
        <f t="shared" si="328"/>
        <v>3.7160507212430853E-2</v>
      </c>
      <c r="X3035" s="2">
        <f t="shared" si="329"/>
        <v>1.8247989326002963E-2</v>
      </c>
      <c r="Y3035" s="2">
        <f t="shared" si="330"/>
        <v>1.891251788642789E-2</v>
      </c>
      <c r="Z3035">
        <f t="shared" si="331"/>
        <v>5.5637721243085442E-4</v>
      </c>
      <c r="AA3035">
        <f t="shared" si="326"/>
        <v>3.095556025123281E-7</v>
      </c>
      <c r="AC3035">
        <f t="shared" si="332"/>
        <v>9.7958300000000019E-3</v>
      </c>
      <c r="AD3035">
        <f t="shared" si="333"/>
        <v>0.80181697039544775</v>
      </c>
      <c r="AE3035" s="2">
        <f t="shared" si="334"/>
        <v>1067</v>
      </c>
    </row>
    <row r="3036" spans="17:31" x14ac:dyDescent="0.2">
      <c r="Q3036" s="2"/>
      <c r="S3036">
        <v>4.9799999999999996E-4</v>
      </c>
      <c r="T3036">
        <v>-8.4449E-3</v>
      </c>
      <c r="U3036" s="2">
        <f t="shared" si="335"/>
        <v>1.0679999999999999E-3</v>
      </c>
      <c r="V3036">
        <f t="shared" si="327"/>
        <v>3.65551E-2</v>
      </c>
      <c r="W3036">
        <f t="shared" si="328"/>
        <v>3.7137848593457298E-2</v>
      </c>
      <c r="X3036" s="2">
        <f t="shared" si="329"/>
        <v>1.8195070842227296E-2</v>
      </c>
      <c r="Y3036" s="2">
        <f t="shared" si="330"/>
        <v>1.8942777751230003E-2</v>
      </c>
      <c r="Z3036">
        <f t="shared" si="331"/>
        <v>5.8274859345729818E-4</v>
      </c>
      <c r="AA3036">
        <f t="shared" si="326"/>
        <v>3.3959592317645939E-7</v>
      </c>
      <c r="AC3036">
        <f t="shared" si="332"/>
        <v>9.7468000000000034E-3</v>
      </c>
      <c r="AD3036">
        <f t="shared" si="333"/>
        <v>0.79780372332414418</v>
      </c>
      <c r="AE3036" s="2">
        <f t="shared" si="334"/>
        <v>1068</v>
      </c>
    </row>
    <row r="3037" spans="17:31" x14ac:dyDescent="0.2">
      <c r="Q3037" s="2"/>
      <c r="S3037">
        <v>4.9899999999999999E-4</v>
      </c>
      <c r="T3037">
        <v>-7.8029900000000001E-3</v>
      </c>
      <c r="U3037" s="2">
        <f t="shared" si="335"/>
        <v>1.0690000000000001E-3</v>
      </c>
      <c r="V3037">
        <f t="shared" si="327"/>
        <v>3.7197009999999996E-2</v>
      </c>
      <c r="W3037">
        <f t="shared" si="328"/>
        <v>3.7114166934455253E-2</v>
      </c>
      <c r="X3037" s="2">
        <f t="shared" si="329"/>
        <v>1.8141628172081033E-2</v>
      </c>
      <c r="Y3037" s="2">
        <f t="shared" si="330"/>
        <v>1.8972538762374216E-2</v>
      </c>
      <c r="Z3037">
        <f t="shared" si="331"/>
        <v>-8.2843065544742356E-5</v>
      </c>
      <c r="AA3037">
        <f t="shared" si="326"/>
        <v>6.8629735088504783E-9</v>
      </c>
      <c r="AC3037">
        <f t="shared" si="332"/>
        <v>1.0388709999999999E-2</v>
      </c>
      <c r="AD3037">
        <f t="shared" si="333"/>
        <v>0.85034591030233164</v>
      </c>
      <c r="AE3037" s="2">
        <f t="shared" si="334"/>
        <v>1069</v>
      </c>
    </row>
    <row r="3038" spans="17:31" x14ac:dyDescent="0.2">
      <c r="Q3038" s="2"/>
      <c r="S3038">
        <v>5.0000000000000001E-4</v>
      </c>
      <c r="T3038">
        <v>-7.1571999999999998E-3</v>
      </c>
      <c r="U3038" s="2">
        <f t="shared" si="335"/>
        <v>1.07E-3</v>
      </c>
      <c r="V3038">
        <f t="shared" si="327"/>
        <v>3.7842799999999996E-2</v>
      </c>
      <c r="W3038">
        <f t="shared" si="328"/>
        <v>3.7089498451847822E-2</v>
      </c>
      <c r="X3038" s="2">
        <f t="shared" si="329"/>
        <v>1.8087711327129968E-2</v>
      </c>
      <c r="Y3038" s="2">
        <f t="shared" si="330"/>
        <v>1.9001787124717853E-2</v>
      </c>
      <c r="Z3038">
        <f t="shared" si="331"/>
        <v>-7.5330154815217432E-4</v>
      </c>
      <c r="AA3038">
        <f t="shared" si="326"/>
        <v>5.6746322244846261E-7</v>
      </c>
      <c r="AC3038">
        <f t="shared" si="332"/>
        <v>1.1034499999999999E-2</v>
      </c>
      <c r="AD3038">
        <f t="shared" si="333"/>
        <v>0.90320568648379618</v>
      </c>
      <c r="AE3038" s="2">
        <f t="shared" si="334"/>
        <v>1070</v>
      </c>
    </row>
    <row r="3039" spans="17:31" x14ac:dyDescent="0.2">
      <c r="Q3039" s="2"/>
      <c r="S3039">
        <v>5.0100000000000003E-4</v>
      </c>
      <c r="T3039">
        <v>-6.4204500000000003E-3</v>
      </c>
      <c r="U3039" s="2">
        <f t="shared" si="335"/>
        <v>1.0709999999999999E-3</v>
      </c>
      <c r="V3039">
        <f t="shared" si="327"/>
        <v>3.8579549999999997E-2</v>
      </c>
      <c r="W3039">
        <f t="shared" si="328"/>
        <v>3.706387929554586E-2</v>
      </c>
      <c r="X3039" s="2">
        <f t="shared" si="329"/>
        <v>1.803337008519984E-2</v>
      </c>
      <c r="Y3039" s="2">
        <f t="shared" si="330"/>
        <v>1.9030509210346019E-2</v>
      </c>
      <c r="Z3039">
        <f t="shared" si="331"/>
        <v>-1.5156707044541376E-3</v>
      </c>
      <c r="AA3039">
        <f t="shared" si="326"/>
        <v>2.2972576843405016E-6</v>
      </c>
      <c r="AC3039">
        <f t="shared" si="332"/>
        <v>1.177125E-2</v>
      </c>
      <c r="AD3039">
        <f t="shared" si="333"/>
        <v>0.96351080130702682</v>
      </c>
      <c r="AE3039" s="2">
        <f t="shared" si="334"/>
        <v>1071</v>
      </c>
    </row>
    <row r="3040" spans="17:31" x14ac:dyDescent="0.2">
      <c r="Q3040" s="2"/>
      <c r="S3040">
        <v>5.0199999999999995E-4</v>
      </c>
      <c r="T3040">
        <v>-6.7075399999999997E-3</v>
      </c>
      <c r="U3040" s="2">
        <f t="shared" si="335"/>
        <v>1.072E-3</v>
      </c>
      <c r="V3040">
        <f t="shared" si="327"/>
        <v>3.829246E-2</v>
      </c>
      <c r="W3040">
        <f t="shared" si="328"/>
        <v>3.7037345485328346E-2</v>
      </c>
      <c r="X3040" s="2">
        <f t="shared" si="329"/>
        <v>1.7978653916219538E-2</v>
      </c>
      <c r="Y3040" s="2">
        <f t="shared" si="330"/>
        <v>1.9058691569108804E-2</v>
      </c>
      <c r="Z3040">
        <f t="shared" si="331"/>
        <v>-1.2551145146716541E-3</v>
      </c>
      <c r="AA3040">
        <f t="shared" si="326"/>
        <v>1.5753124449394618E-6</v>
      </c>
      <c r="AC3040">
        <f t="shared" si="332"/>
        <v>1.1484160000000004E-2</v>
      </c>
      <c r="AD3040">
        <f t="shared" si="333"/>
        <v>0.94001165585117197</v>
      </c>
      <c r="AE3040" s="2">
        <f t="shared" si="334"/>
        <v>1072</v>
      </c>
    </row>
    <row r="3041" spans="17:31" x14ac:dyDescent="0.2">
      <c r="Q3041" s="2"/>
      <c r="S3041">
        <v>5.0299999999999997E-4</v>
      </c>
      <c r="T3041">
        <v>-7.2694600000000002E-3</v>
      </c>
      <c r="U3041" s="2">
        <f t="shared" si="335"/>
        <v>1.073E-3</v>
      </c>
      <c r="V3041">
        <f t="shared" si="327"/>
        <v>3.773054E-2</v>
      </c>
      <c r="W3041">
        <f t="shared" si="328"/>
        <v>3.7009932848945229E-2</v>
      </c>
      <c r="X3041" s="2">
        <f t="shared" si="329"/>
        <v>1.7923611909867122E-2</v>
      </c>
      <c r="Y3041" s="2">
        <f t="shared" si="330"/>
        <v>1.9086320939078104E-2</v>
      </c>
      <c r="Z3041">
        <f t="shared" si="331"/>
        <v>-7.2060715105477097E-4</v>
      </c>
      <c r="AA3041">
        <f t="shared" si="326"/>
        <v>5.1927466615127347E-7</v>
      </c>
      <c r="AC3041">
        <f t="shared" si="332"/>
        <v>1.0922240000000003E-2</v>
      </c>
      <c r="AD3041">
        <f t="shared" si="333"/>
        <v>0.8940168813395063</v>
      </c>
      <c r="AE3041" s="2">
        <f t="shared" si="334"/>
        <v>1073</v>
      </c>
    </row>
    <row r="3042" spans="17:31" x14ac:dyDescent="0.2">
      <c r="Q3042" s="2"/>
      <c r="S3042">
        <v>5.04E-4</v>
      </c>
      <c r="T3042">
        <v>-7.8178299999999996E-3</v>
      </c>
      <c r="U3042" s="2">
        <f t="shared" si="335"/>
        <v>1.0739999999999999E-3</v>
      </c>
      <c r="V3042">
        <f t="shared" si="327"/>
        <v>3.718217E-2</v>
      </c>
      <c r="W3042">
        <f t="shared" si="328"/>
        <v>3.6981676962071601E-2</v>
      </c>
      <c r="X3042" s="2">
        <f t="shared" si="329"/>
        <v>1.7868292705158776E-2</v>
      </c>
      <c r="Y3042" s="2">
        <f t="shared" si="330"/>
        <v>1.9113384256912825E-2</v>
      </c>
      <c r="Z3042">
        <f t="shared" si="331"/>
        <v>-2.0049303792839951E-4</v>
      </c>
      <c r="AA3042">
        <f t="shared" si="326"/>
        <v>4.0197458257758644E-8</v>
      </c>
      <c r="AC3042">
        <f t="shared" si="332"/>
        <v>1.0373870000000004E-2</v>
      </c>
      <c r="AD3042">
        <f t="shared" si="333"/>
        <v>0.84913121345268594</v>
      </c>
      <c r="AE3042" s="2">
        <f t="shared" si="334"/>
        <v>1073.9999999999998</v>
      </c>
    </row>
    <row r="3043" spans="17:31" x14ac:dyDescent="0.2">
      <c r="Q3043" s="2"/>
      <c r="S3043">
        <v>5.0500000000000002E-4</v>
      </c>
      <c r="T3043">
        <v>-7.6681500000000003E-3</v>
      </c>
      <c r="U3043" s="2">
        <f t="shared" si="335"/>
        <v>1.075E-3</v>
      </c>
      <c r="V3043">
        <f t="shared" si="327"/>
        <v>3.733185E-2</v>
      </c>
      <c r="W3043">
        <f t="shared" si="328"/>
        <v>3.6952613090234537E-2</v>
      </c>
      <c r="X3043" s="2">
        <f t="shared" si="329"/>
        <v>1.7812744422113527E-2</v>
      </c>
      <c r="Y3043" s="2">
        <f t="shared" si="330"/>
        <v>1.9139868668121007E-2</v>
      </c>
      <c r="Z3043">
        <f t="shared" si="331"/>
        <v>-3.7923690976546243E-4</v>
      </c>
      <c r="AA3043">
        <f t="shared" si="326"/>
        <v>1.4382063372845749E-7</v>
      </c>
      <c r="AC3043">
        <f t="shared" si="332"/>
        <v>1.0523550000000003E-2</v>
      </c>
      <c r="AD3043">
        <f t="shared" si="333"/>
        <v>0.86138295364507289</v>
      </c>
      <c r="AE3043" s="2">
        <f t="shared" si="334"/>
        <v>1075</v>
      </c>
    </row>
    <row r="3044" spans="17:31" x14ac:dyDescent="0.2">
      <c r="Q3044" s="2"/>
      <c r="S3044">
        <v>5.0600000000000005E-4</v>
      </c>
      <c r="T3044">
        <v>-7.6971799999999996E-3</v>
      </c>
      <c r="U3044" s="2">
        <f t="shared" si="335"/>
        <v>1.0760000000000001E-3</v>
      </c>
      <c r="V3044">
        <f t="shared" si="327"/>
        <v>3.730282E-2</v>
      </c>
      <c r="W3044">
        <f t="shared" si="328"/>
        <v>3.6922776132826005E-2</v>
      </c>
      <c r="X3044" s="2">
        <f t="shared" si="329"/>
        <v>1.7757014595618275E-2</v>
      </c>
      <c r="Y3044" s="2">
        <f t="shared" si="330"/>
        <v>1.9165761537207733E-2</v>
      </c>
      <c r="Z3044">
        <f t="shared" si="331"/>
        <v>-3.8004386717399585E-4</v>
      </c>
      <c r="AA3044">
        <f t="shared" si="326"/>
        <v>1.444333409765658E-7</v>
      </c>
      <c r="AC3044">
        <f t="shared" si="332"/>
        <v>1.0494520000000004E-2</v>
      </c>
      <c r="AD3044">
        <f t="shared" si="333"/>
        <v>0.85900676432261847</v>
      </c>
      <c r="AE3044" s="2">
        <f t="shared" si="334"/>
        <v>1076.0000000000002</v>
      </c>
    </row>
    <row r="3045" spans="17:31" x14ac:dyDescent="0.2">
      <c r="Q3045" s="2"/>
      <c r="S3045">
        <v>5.0699999999999996E-4</v>
      </c>
      <c r="T3045">
        <v>-8.2016899999999993E-3</v>
      </c>
      <c r="U3045" s="2">
        <f t="shared" si="335"/>
        <v>1.0769999999999998E-3</v>
      </c>
      <c r="V3045">
        <f t="shared" si="327"/>
        <v>3.6798310000000001E-2</v>
      </c>
      <c r="W3045">
        <f t="shared" si="328"/>
        <v>3.6892200569307178E-2</v>
      </c>
      <c r="X3045" s="2">
        <f t="shared" si="329"/>
        <v>1.7701150111609582E-2</v>
      </c>
      <c r="Y3045" s="2">
        <f t="shared" si="330"/>
        <v>1.9191050457697596E-2</v>
      </c>
      <c r="Z3045">
        <f t="shared" si="331"/>
        <v>9.3890569307177041E-5</v>
      </c>
      <c r="AA3045">
        <f t="shared" ref="AA3045:AA3108" si="336">Z3045^2</f>
        <v>8.8154390048258155E-9</v>
      </c>
      <c r="AC3045">
        <f t="shared" si="332"/>
        <v>9.990010000000004E-3</v>
      </c>
      <c r="AD3045">
        <f t="shared" si="333"/>
        <v>0.81771116407902422</v>
      </c>
      <c r="AE3045" s="2">
        <f t="shared" si="334"/>
        <v>1076.9999999999998</v>
      </c>
    </row>
    <row r="3046" spans="17:31" x14ac:dyDescent="0.2">
      <c r="Q3046" s="2"/>
      <c r="S3046">
        <v>5.0799999999999999E-4</v>
      </c>
      <c r="T3046">
        <v>-8.8642500000000006E-3</v>
      </c>
      <c r="U3046" s="2">
        <f t="shared" si="335"/>
        <v>1.078E-3</v>
      </c>
      <c r="V3046">
        <f t="shared" ref="V3046:V3109" si="337">T3046+$V$35</f>
        <v>3.6135749999999994E-2</v>
      </c>
      <c r="W3046">
        <f t="shared" ref="W3046:W3109" si="338">X3046+Y3046</f>
        <v>3.6860920407701017E-2</v>
      </c>
      <c r="X3046" s="2">
        <f t="shared" ref="X3046:X3109" si="339">$T$6*EXP(-4*LN(2)*((U3046-$T$8)^2)/($T$7^2))+$T$9</f>
        <v>1.7645197145680296E-2</v>
      </c>
      <c r="Y3046" s="2">
        <f t="shared" ref="Y3046:Y3109" si="340">$U$6*EXP(-4*LN(2)*((U3046-$U$8)^2)/($U$7^2))+$U$9</f>
        <v>1.9215723262020722E-2</v>
      </c>
      <c r="Z3046">
        <f t="shared" ref="Z3046:Z3109" si="341">W3046-V3046</f>
        <v>7.2517040770102292E-4</v>
      </c>
      <c r="AA3046">
        <f t="shared" si="336"/>
        <v>5.2587212020526784E-7</v>
      </c>
      <c r="AC3046">
        <f t="shared" si="332"/>
        <v>9.3274499999999975E-3</v>
      </c>
      <c r="AD3046">
        <f t="shared" si="333"/>
        <v>0.76347871497514919</v>
      </c>
      <c r="AE3046" s="2">
        <f t="shared" si="334"/>
        <v>1078</v>
      </c>
    </row>
    <row r="3047" spans="17:31" x14ac:dyDescent="0.2">
      <c r="Q3047" s="2"/>
      <c r="S3047">
        <v>5.0900000000000001E-4</v>
      </c>
      <c r="T3047">
        <v>-8.8377999999999998E-3</v>
      </c>
      <c r="U3047" s="2">
        <f t="shared" si="335"/>
        <v>1.0790000000000001E-3</v>
      </c>
      <c r="V3047">
        <f t="shared" si="337"/>
        <v>3.6162199999999999E-2</v>
      </c>
      <c r="W3047">
        <f t="shared" si="338"/>
        <v>3.6828969135461881E-2</v>
      </c>
      <c r="X3047" s="2">
        <f t="shared" si="339"/>
        <v>1.7589201104210781E-2</v>
      </c>
      <c r="Y3047" s="2">
        <f t="shared" si="340"/>
        <v>1.9239768031251103E-2</v>
      </c>
      <c r="Z3047">
        <f t="shared" si="341"/>
        <v>6.6676913546188238E-4</v>
      </c>
      <c r="AA3047">
        <f t="shared" si="336"/>
        <v>4.4458108000458608E-7</v>
      </c>
      <c r="AC3047">
        <f t="shared" si="332"/>
        <v>9.3539000000000018E-3</v>
      </c>
      <c r="AD3047">
        <f t="shared" si="333"/>
        <v>0.7656437238480025</v>
      </c>
      <c r="AE3047" s="2">
        <f t="shared" si="334"/>
        <v>1079</v>
      </c>
    </row>
    <row r="3048" spans="17:31" x14ac:dyDescent="0.2">
      <c r="Q3048" s="2"/>
      <c r="S3048">
        <v>5.1000000000000004E-4</v>
      </c>
      <c r="T3048">
        <v>-7.7455700000000002E-3</v>
      </c>
      <c r="U3048" s="2">
        <f t="shared" si="335"/>
        <v>1.08E-3</v>
      </c>
      <c r="V3048">
        <f t="shared" si="337"/>
        <v>3.7254429999999998E-2</v>
      </c>
      <c r="W3048">
        <f t="shared" si="338"/>
        <v>3.6796379672801707E-2</v>
      </c>
      <c r="X3048" s="2">
        <f t="shared" si="339"/>
        <v>1.7533206568115058E-2</v>
      </c>
      <c r="Y3048" s="2">
        <f t="shared" si="340"/>
        <v>1.9263173104686653E-2</v>
      </c>
      <c r="Z3048">
        <f t="shared" si="341"/>
        <v>-4.5805032719829081E-4</v>
      </c>
      <c r="AA3048">
        <f t="shared" si="336"/>
        <v>2.0981010224646128E-7</v>
      </c>
      <c r="AC3048">
        <f t="shared" si="332"/>
        <v>1.0446130000000001E-2</v>
      </c>
      <c r="AD3048">
        <f t="shared" si="333"/>
        <v>0.85504590309927775</v>
      </c>
      <c r="AE3048" s="2">
        <f t="shared" si="334"/>
        <v>1080</v>
      </c>
    </row>
    <row r="3049" spans="17:31" x14ac:dyDescent="0.2">
      <c r="Q3049" s="2"/>
      <c r="S3049">
        <v>5.1099999999999995E-4</v>
      </c>
      <c r="T3049">
        <v>-7.5268699999999997E-3</v>
      </c>
      <c r="U3049" s="2">
        <f t="shared" si="335"/>
        <v>1.0809999999999999E-3</v>
      </c>
      <c r="V3049">
        <f t="shared" si="337"/>
        <v>3.747313E-2</v>
      </c>
      <c r="W3049">
        <f t="shared" si="338"/>
        <v>3.6763184328544057E-2</v>
      </c>
      <c r="X3049" s="2">
        <f t="shared" si="339"/>
        <v>1.7477257239284026E-2</v>
      </c>
      <c r="Y3049" s="2">
        <f t="shared" si="340"/>
        <v>1.9285927089260035E-2</v>
      </c>
      <c r="Z3049">
        <f t="shared" si="341"/>
        <v>-7.0994567145594295E-4</v>
      </c>
      <c r="AA3049">
        <f t="shared" si="336"/>
        <v>5.0402285641902971E-7</v>
      </c>
      <c r="AC3049">
        <f t="shared" si="332"/>
        <v>1.0664830000000004E-2</v>
      </c>
      <c r="AD3049">
        <f t="shared" si="333"/>
        <v>0.87294712958294329</v>
      </c>
      <c r="AE3049" s="2">
        <f t="shared" si="334"/>
        <v>1081</v>
      </c>
    </row>
    <row r="3050" spans="17:31" x14ac:dyDescent="0.2">
      <c r="Q3050" s="2"/>
      <c r="S3050">
        <v>5.1199999999999998E-4</v>
      </c>
      <c r="T3050">
        <v>-7.7668600000000004E-3</v>
      </c>
      <c r="U3050" s="2">
        <f t="shared" si="335"/>
        <v>1.0820000000000001E-3</v>
      </c>
      <c r="V3050">
        <f t="shared" si="337"/>
        <v>3.7233139999999998E-2</v>
      </c>
      <c r="W3050">
        <f t="shared" si="338"/>
        <v>3.6729414758568342E-2</v>
      </c>
      <c r="X3050" s="2">
        <f t="shared" si="339"/>
        <v>1.7421395889798651E-2</v>
      </c>
      <c r="Y3050" s="2">
        <f t="shared" si="340"/>
        <v>1.9308018868769691E-2</v>
      </c>
      <c r="Z3050">
        <f t="shared" si="341"/>
        <v>-5.0372524143165592E-4</v>
      </c>
      <c r="AA3050">
        <f t="shared" si="336"/>
        <v>2.5373911885538006E-7</v>
      </c>
      <c r="AC3050">
        <f t="shared" si="332"/>
        <v>1.0424840000000001E-2</v>
      </c>
      <c r="AD3050">
        <f t="shared" si="333"/>
        <v>0.85330325512562777</v>
      </c>
      <c r="AE3050" s="2">
        <f t="shared" si="334"/>
        <v>1082</v>
      </c>
    </row>
    <row r="3051" spans="17:31" x14ac:dyDescent="0.2">
      <c r="Q3051" s="2"/>
      <c r="S3051">
        <v>5.13E-4</v>
      </c>
      <c r="T3051">
        <v>-7.9449199999999994E-3</v>
      </c>
      <c r="U3051" s="2">
        <f t="shared" si="335"/>
        <v>1.083E-3</v>
      </c>
      <c r="V3051">
        <f t="shared" si="337"/>
        <v>3.7055079999999997E-2</v>
      </c>
      <c r="W3051">
        <f t="shared" si="338"/>
        <v>3.6695101926897664E-2</v>
      </c>
      <c r="X3051" s="2">
        <f t="shared" si="339"/>
        <v>1.7365664313977069E-2</v>
      </c>
      <c r="Y3051" s="2">
        <f t="shared" si="340"/>
        <v>1.9329437612920598E-2</v>
      </c>
      <c r="Z3051">
        <f t="shared" si="341"/>
        <v>-3.599780731023336E-4</v>
      </c>
      <c r="AA3051">
        <f t="shared" si="336"/>
        <v>1.2958421311446902E-7</v>
      </c>
      <c r="AC3051">
        <f t="shared" si="332"/>
        <v>1.024678E-2</v>
      </c>
      <c r="AD3051">
        <f t="shared" si="333"/>
        <v>0.83872852998762371</v>
      </c>
      <c r="AE3051" s="2">
        <f t="shared" si="334"/>
        <v>1083</v>
      </c>
    </row>
    <row r="3052" spans="17:31" x14ac:dyDescent="0.2">
      <c r="Q3052" s="2"/>
      <c r="S3052">
        <v>5.1400000000000003E-4</v>
      </c>
      <c r="T3052">
        <v>-7.7558899999999997E-3</v>
      </c>
      <c r="U3052" s="2">
        <f t="shared" si="335"/>
        <v>1.0839999999999999E-3</v>
      </c>
      <c r="V3052">
        <f t="shared" si="337"/>
        <v>3.7244109999999997E-2</v>
      </c>
      <c r="W3052">
        <f t="shared" si="338"/>
        <v>3.6660276069474876E-2</v>
      </c>
      <c r="X3052" s="2">
        <f t="shared" si="339"/>
        <v>1.7310103283310323E-2</v>
      </c>
      <c r="Y3052" s="2">
        <f t="shared" si="340"/>
        <v>1.9350172786164549E-2</v>
      </c>
      <c r="Z3052">
        <f t="shared" si="341"/>
        <v>-5.8383393052512111E-4</v>
      </c>
      <c r="AA3052">
        <f t="shared" si="336"/>
        <v>3.4086205843241196E-7</v>
      </c>
      <c r="AC3052">
        <f t="shared" si="332"/>
        <v>1.043581E-2</v>
      </c>
      <c r="AD3052">
        <f t="shared" si="333"/>
        <v>0.85420118130087141</v>
      </c>
      <c r="AE3052" s="2">
        <f t="shared" si="334"/>
        <v>1084</v>
      </c>
    </row>
    <row r="3053" spans="17:31" x14ac:dyDescent="0.2">
      <c r="Q3053" s="2"/>
      <c r="S3053">
        <v>5.1500000000000005E-4</v>
      </c>
      <c r="T3053">
        <v>-7.5965399999999997E-3</v>
      </c>
      <c r="U3053" s="2">
        <f t="shared" si="335"/>
        <v>1.085E-3</v>
      </c>
      <c r="V3053">
        <f t="shared" si="337"/>
        <v>3.7403459999999999E-2</v>
      </c>
      <c r="W3053">
        <f t="shared" si="338"/>
        <v>3.6624966660662638E-2</v>
      </c>
      <c r="X3053" s="2">
        <f t="shared" si="339"/>
        <v>1.7254752504332872E-2</v>
      </c>
      <c r="Y3053" s="2">
        <f t="shared" si="340"/>
        <v>1.9370214156329765E-2</v>
      </c>
      <c r="Z3053">
        <f t="shared" si="341"/>
        <v>-7.7849333933736192E-4</v>
      </c>
      <c r="AA3053">
        <f t="shared" si="336"/>
        <v>6.0605187939263698E-7</v>
      </c>
      <c r="AC3053">
        <f t="shared" si="332"/>
        <v>1.0595160000000003E-2</v>
      </c>
      <c r="AD3053">
        <f t="shared" si="333"/>
        <v>0.86724443891482728</v>
      </c>
      <c r="AE3053" s="2">
        <f t="shared" si="334"/>
        <v>1085</v>
      </c>
    </row>
    <row r="3054" spans="17:31" x14ac:dyDescent="0.2">
      <c r="Q3054" s="2"/>
      <c r="S3054">
        <v>5.1599999999999997E-4</v>
      </c>
      <c r="T3054">
        <v>-8.3358800000000004E-3</v>
      </c>
      <c r="U3054" s="2">
        <f t="shared" si="335"/>
        <v>1.0859999999999999E-3</v>
      </c>
      <c r="V3054">
        <f t="shared" si="337"/>
        <v>3.6664119999999994E-2</v>
      </c>
      <c r="W3054">
        <f t="shared" si="338"/>
        <v>3.6589202382494662E-2</v>
      </c>
      <c r="X3054" s="2">
        <f t="shared" si="339"/>
        <v>1.7199650579464671E-2</v>
      </c>
      <c r="Y3054" s="2">
        <f t="shared" si="340"/>
        <v>1.9389551803029988E-2</v>
      </c>
      <c r="Z3054">
        <f t="shared" si="341"/>
        <v>-7.4917617505332323E-5</v>
      </c>
      <c r="AA3054">
        <f t="shared" si="336"/>
        <v>5.6126494126752759E-9</v>
      </c>
      <c r="AC3054">
        <f t="shared" si="332"/>
        <v>9.8558199999999978E-3</v>
      </c>
      <c r="AD3054">
        <f t="shared" si="333"/>
        <v>0.8067273251131204</v>
      </c>
      <c r="AE3054" s="2">
        <f t="shared" si="334"/>
        <v>1086</v>
      </c>
    </row>
    <row r="3055" spans="17:31" x14ac:dyDescent="0.2">
      <c r="Q3055" s="2"/>
      <c r="S3055">
        <v>5.1699999999999999E-4</v>
      </c>
      <c r="T3055">
        <v>-9.0777900000000005E-3</v>
      </c>
      <c r="U3055" s="2">
        <f t="shared" si="335"/>
        <v>1.0869999999999999E-3</v>
      </c>
      <c r="V3055">
        <f t="shared" si="337"/>
        <v>3.5922209999999996E-2</v>
      </c>
      <c r="W3055">
        <f t="shared" si="338"/>
        <v>3.6553011096696189E-2</v>
      </c>
      <c r="X3055" s="2">
        <f t="shared" si="339"/>
        <v>1.714483497085274E-2</v>
      </c>
      <c r="Y3055" s="2">
        <f t="shared" si="340"/>
        <v>1.9408176125843446E-2</v>
      </c>
      <c r="Z3055">
        <f t="shared" si="341"/>
        <v>6.30801096696193E-4</v>
      </c>
      <c r="AA3055">
        <f t="shared" si="336"/>
        <v>3.9791002359311981E-7</v>
      </c>
      <c r="AC3055">
        <f t="shared" si="332"/>
        <v>9.1139099999999994E-3</v>
      </c>
      <c r="AD3055">
        <f t="shared" si="333"/>
        <v>0.74599984939068698</v>
      </c>
      <c r="AE3055" s="2">
        <f t="shared" si="334"/>
        <v>1086.9999999999998</v>
      </c>
    </row>
    <row r="3056" spans="17:31" x14ac:dyDescent="0.2">
      <c r="Q3056" s="2"/>
      <c r="S3056">
        <v>5.1800000000000001E-4</v>
      </c>
      <c r="T3056">
        <v>-9.2971400000000006E-3</v>
      </c>
      <c r="U3056" s="2">
        <f t="shared" si="335"/>
        <v>1.088E-3</v>
      </c>
      <c r="V3056">
        <f t="shared" si="337"/>
        <v>3.5702859999999996E-2</v>
      </c>
      <c r="W3056">
        <f t="shared" si="338"/>
        <v>3.6516419819483781E-2</v>
      </c>
      <c r="X3056" s="2">
        <f t="shared" si="339"/>
        <v>1.709034196723163E-2</v>
      </c>
      <c r="Y3056" s="2">
        <f t="shared" si="340"/>
        <v>1.9426077852252147E-2</v>
      </c>
      <c r="Z3056">
        <f t="shared" si="341"/>
        <v>8.1355981948378481E-4</v>
      </c>
      <c r="AA3056">
        <f t="shared" si="336"/>
        <v>6.6187957987848847E-7</v>
      </c>
      <c r="AC3056">
        <f t="shared" si="332"/>
        <v>8.8945599999999993E-3</v>
      </c>
      <c r="AD3056">
        <f t="shared" si="333"/>
        <v>0.7280454185301839</v>
      </c>
      <c r="AE3056" s="2">
        <f t="shared" si="334"/>
        <v>1088</v>
      </c>
    </row>
    <row r="3057" spans="17:31" x14ac:dyDescent="0.2">
      <c r="Q3057" s="2"/>
      <c r="S3057">
        <v>5.1900000000000004E-4</v>
      </c>
      <c r="T3057">
        <v>-8.3416800000000006E-3</v>
      </c>
      <c r="U3057" s="2">
        <f t="shared" si="335"/>
        <v>1.0890000000000001E-3</v>
      </c>
      <c r="V3057">
        <f t="shared" si="337"/>
        <v>3.6658319999999994E-2</v>
      </c>
      <c r="W3057">
        <f t="shared" si="338"/>
        <v>3.6479454699145687E-2</v>
      </c>
      <c r="X3057" s="2">
        <f t="shared" si="339"/>
        <v>1.7036206653813273E-2</v>
      </c>
      <c r="Y3057" s="2">
        <f t="shared" si="340"/>
        <v>1.9443248045332415E-2</v>
      </c>
      <c r="Z3057">
        <f t="shared" si="341"/>
        <v>-1.7886530085430702E-4</v>
      </c>
      <c r="AA3057">
        <f t="shared" si="336"/>
        <v>3.1992795849701761E-8</v>
      </c>
      <c r="AC3057">
        <f t="shared" si="332"/>
        <v>9.8500199999999975E-3</v>
      </c>
      <c r="AD3057">
        <f t="shared" si="333"/>
        <v>0.8062525783659541</v>
      </c>
      <c r="AE3057" s="2">
        <f t="shared" si="334"/>
        <v>1089.0000000000002</v>
      </c>
    </row>
    <row r="3058" spans="17:31" x14ac:dyDescent="0.2">
      <c r="Q3058" s="2"/>
      <c r="S3058">
        <v>5.1999999999999995E-4</v>
      </c>
      <c r="T3058">
        <v>-7.7978300000000004E-3</v>
      </c>
      <c r="U3058" s="2">
        <f t="shared" si="335"/>
        <v>1.0899999999999998E-3</v>
      </c>
      <c r="V3058">
        <f t="shared" si="337"/>
        <v>3.720217E-2</v>
      </c>
      <c r="W3058">
        <f t="shared" si="338"/>
        <v>3.6442140996395839E-2</v>
      </c>
      <c r="X3058" s="2">
        <f t="shared" si="339"/>
        <v>1.6982462885208178E-2</v>
      </c>
      <c r="Y3058" s="2">
        <f t="shared" si="340"/>
        <v>1.9459678111187664E-2</v>
      </c>
      <c r="Z3058">
        <f t="shared" si="341"/>
        <v>-7.6002900360416098E-4</v>
      </c>
      <c r="AA3058">
        <f t="shared" si="336"/>
        <v>5.7764408631953378E-7</v>
      </c>
      <c r="AC3058">
        <f t="shared" si="332"/>
        <v>1.0393870000000003E-2</v>
      </c>
      <c r="AD3058">
        <f t="shared" si="333"/>
        <v>0.85076827120153498</v>
      </c>
      <c r="AE3058" s="2">
        <f t="shared" si="334"/>
        <v>1089.9999999999998</v>
      </c>
    </row>
    <row r="3059" spans="17:31" x14ac:dyDescent="0.2">
      <c r="Q3059" s="2"/>
      <c r="S3059">
        <v>5.2099999999999998E-4</v>
      </c>
      <c r="T3059">
        <v>-8.3920000000000002E-3</v>
      </c>
      <c r="U3059" s="2">
        <f t="shared" si="335"/>
        <v>1.091E-3</v>
      </c>
      <c r="V3059">
        <f t="shared" si="337"/>
        <v>3.6608000000000002E-2</v>
      </c>
      <c r="W3059">
        <f t="shared" si="338"/>
        <v>3.6404503067486646E-2</v>
      </c>
      <c r="X3059" s="2">
        <f t="shared" si="339"/>
        <v>1.6929143261371776E-2</v>
      </c>
      <c r="Y3059" s="2">
        <f t="shared" si="340"/>
        <v>1.9475359806114867E-2</v>
      </c>
      <c r="Z3059">
        <f t="shared" si="341"/>
        <v>-2.0349693251335566E-4</v>
      </c>
      <c r="AA3059">
        <f t="shared" si="336"/>
        <v>4.1411001542345227E-8</v>
      </c>
      <c r="AC3059">
        <f t="shared" si="332"/>
        <v>9.7997000000000049E-3</v>
      </c>
      <c r="AD3059">
        <f t="shared" si="333"/>
        <v>0.80213374106985025</v>
      </c>
      <c r="AE3059" s="2">
        <f t="shared" si="334"/>
        <v>1091</v>
      </c>
    </row>
    <row r="3060" spans="17:31" x14ac:dyDescent="0.2">
      <c r="Q3060" s="2"/>
      <c r="S3060">
        <v>5.22E-4</v>
      </c>
      <c r="T3060">
        <v>-8.9352100000000007E-3</v>
      </c>
      <c r="U3060" s="2">
        <f t="shared" si="335"/>
        <v>1.0920000000000001E-3</v>
      </c>
      <c r="V3060">
        <f t="shared" si="337"/>
        <v>3.6064789999999999E-2</v>
      </c>
      <c r="W3060">
        <f t="shared" si="338"/>
        <v>3.6366564350057876E-2</v>
      </c>
      <c r="X3060" s="2">
        <f t="shared" si="339"/>
        <v>1.6876279106561712E-2</v>
      </c>
      <c r="Y3060" s="2">
        <f t="shared" si="340"/>
        <v>1.9490285243496164E-2</v>
      </c>
      <c r="Z3060">
        <f t="shared" si="341"/>
        <v>3.0177435005787623E-4</v>
      </c>
      <c r="AA3060">
        <f t="shared" si="336"/>
        <v>9.1067758352853624E-8</v>
      </c>
      <c r="AC3060">
        <f t="shared" ref="AC3060:AC3123" si="342">(V3060-MIN($V$2739:$V$3714))</f>
        <v>9.2564900000000026E-3</v>
      </c>
      <c r="AD3060">
        <f t="shared" ref="AD3060:AD3123" si="343">AC3060/MAX($AC$2739:$AC$3714)</f>
        <v>0.75767043408223278</v>
      </c>
      <c r="AE3060" s="2">
        <f t="shared" si="334"/>
        <v>1092</v>
      </c>
    </row>
    <row r="3061" spans="17:31" x14ac:dyDescent="0.2">
      <c r="Q3061" s="2"/>
      <c r="S3061">
        <v>5.2300000000000003E-4</v>
      </c>
      <c r="T3061">
        <v>-8.6913500000000005E-3</v>
      </c>
      <c r="U3061" s="2">
        <f t="shared" si="335"/>
        <v>1.093E-3</v>
      </c>
      <c r="V3061">
        <f t="shared" si="337"/>
        <v>3.6308649999999998E-2</v>
      </c>
      <c r="W3061">
        <f t="shared" si="338"/>
        <v>3.6328347351691298E-2</v>
      </c>
      <c r="X3061" s="2">
        <f t="shared" si="339"/>
        <v>1.6823900451283506E-2</v>
      </c>
      <c r="Y3061" s="2">
        <f t="shared" si="340"/>
        <v>1.9504446900407792E-2</v>
      </c>
      <c r="Z3061">
        <f t="shared" si="341"/>
        <v>1.9697351691300158E-5</v>
      </c>
      <c r="AA3061">
        <f t="shared" si="336"/>
        <v>3.8798566365076517E-10</v>
      </c>
      <c r="AC3061">
        <f t="shared" si="342"/>
        <v>9.5003500000000012E-3</v>
      </c>
      <c r="AD3061">
        <f t="shared" si="343"/>
        <v>0.77763107921395036</v>
      </c>
      <c r="AE3061" s="2">
        <f t="shared" si="334"/>
        <v>1093</v>
      </c>
    </row>
    <row r="3062" spans="17:31" x14ac:dyDescent="0.2">
      <c r="Q3062" s="2"/>
      <c r="S3062">
        <v>5.2400000000000005E-4</v>
      </c>
      <c r="T3062">
        <v>-7.5436399999999999E-3</v>
      </c>
      <c r="U3062" s="2">
        <f t="shared" si="335"/>
        <v>1.0939999999999999E-3</v>
      </c>
      <c r="V3062">
        <f t="shared" si="337"/>
        <v>3.7456360000000001E-2</v>
      </c>
      <c r="W3062">
        <f t="shared" si="338"/>
        <v>3.6289873641133348E-2</v>
      </c>
      <c r="X3062" s="2">
        <f t="shared" si="339"/>
        <v>1.6772036017194954E-2</v>
      </c>
      <c r="Y3062" s="2">
        <f t="shared" si="340"/>
        <v>1.9517837623938394E-2</v>
      </c>
      <c r="Z3062">
        <f t="shared" si="341"/>
        <v>-1.166486358866653E-3</v>
      </c>
      <c r="AA3062">
        <f t="shared" si="336"/>
        <v>1.3606904254219819E-6</v>
      </c>
      <c r="AC3062">
        <f t="shared" si="342"/>
        <v>1.0648060000000004E-2</v>
      </c>
      <c r="AD3062">
        <f t="shared" si="343"/>
        <v>0.87157445666053335</v>
      </c>
      <c r="AE3062" s="2">
        <f t="shared" si="334"/>
        <v>1094</v>
      </c>
    </row>
    <row r="3063" spans="17:31" x14ac:dyDescent="0.2">
      <c r="Q3063" s="2"/>
      <c r="S3063">
        <v>5.2499999999999997E-4</v>
      </c>
      <c r="T3063">
        <v>-7.0868800000000003E-3</v>
      </c>
      <c r="U3063" s="2">
        <f t="shared" si="335"/>
        <v>1.0950000000000001E-3</v>
      </c>
      <c r="V3063">
        <f t="shared" si="337"/>
        <v>3.7913119999999995E-2</v>
      </c>
      <c r="W3063">
        <f t="shared" si="338"/>
        <v>3.6251163842141387E-2</v>
      </c>
      <c r="X3063" s="2">
        <f t="shared" si="339"/>
        <v>1.6720713204932021E-2</v>
      </c>
      <c r="Y3063" s="2">
        <f t="shared" si="340"/>
        <v>1.9530450637209366E-2</v>
      </c>
      <c r="Z3063">
        <f t="shared" si="341"/>
        <v>-1.6619561578586073E-3</v>
      </c>
      <c r="AA3063">
        <f t="shared" si="336"/>
        <v>2.7620982706441441E-6</v>
      </c>
      <c r="AC3063">
        <f t="shared" si="342"/>
        <v>1.1104819999999998E-2</v>
      </c>
      <c r="AD3063">
        <f t="shared" si="343"/>
        <v>0.90896158152874973</v>
      </c>
      <c r="AE3063" s="2">
        <f t="shared" si="334"/>
        <v>1095</v>
      </c>
    </row>
    <row r="3064" spans="17:31" x14ac:dyDescent="0.2">
      <c r="Q3064" s="2"/>
      <c r="S3064">
        <v>5.2599999999999999E-4</v>
      </c>
      <c r="T3064">
        <v>-7.5146099999999997E-3</v>
      </c>
      <c r="U3064" s="2">
        <f t="shared" si="335"/>
        <v>1.096E-3</v>
      </c>
      <c r="V3064">
        <f t="shared" si="337"/>
        <v>3.748539E-2</v>
      </c>
      <c r="W3064">
        <f t="shared" si="338"/>
        <v>3.6212237629902111E-2</v>
      </c>
      <c r="X3064" s="2">
        <f t="shared" si="339"/>
        <v>1.6669958084812003E-2</v>
      </c>
      <c r="Y3064" s="2">
        <f t="shared" si="340"/>
        <v>1.9542279545090108E-2</v>
      </c>
      <c r="Z3064">
        <f t="shared" si="341"/>
        <v>-1.2731523700978895E-3</v>
      </c>
      <c r="AA3064">
        <f t="shared" si="336"/>
        <v>1.6209169574858734E-6</v>
      </c>
      <c r="AC3064">
        <f t="shared" si="342"/>
        <v>1.0677090000000004E-2</v>
      </c>
      <c r="AD3064">
        <f t="shared" si="343"/>
        <v>0.87395064598298788</v>
      </c>
      <c r="AE3064" s="2">
        <f t="shared" si="334"/>
        <v>1096</v>
      </c>
    </row>
    <row r="3065" spans="17:31" x14ac:dyDescent="0.2">
      <c r="Q3065" s="2"/>
      <c r="S3065">
        <v>5.2700000000000002E-4</v>
      </c>
      <c r="T3065">
        <v>-8.3642600000000001E-3</v>
      </c>
      <c r="U3065" s="2">
        <f t="shared" si="335"/>
        <v>1.0969999999999999E-3</v>
      </c>
      <c r="V3065">
        <f t="shared" si="337"/>
        <v>3.663574E-2</v>
      </c>
      <c r="W3065">
        <f t="shared" si="338"/>
        <v>3.6173113729964304E-2</v>
      </c>
      <c r="X3065" s="2">
        <f t="shared" si="339"/>
        <v>1.6619795390362832E-2</v>
      </c>
      <c r="Y3065" s="2">
        <f t="shared" si="340"/>
        <v>1.9553318339601476E-2</v>
      </c>
      <c r="Z3065">
        <f t="shared" si="341"/>
        <v>-4.626262700356959E-4</v>
      </c>
      <c r="AA3065">
        <f t="shared" si="336"/>
        <v>2.1402306572714063E-7</v>
      </c>
      <c r="AC3065">
        <f t="shared" si="342"/>
        <v>9.8274400000000033E-3</v>
      </c>
      <c r="AD3065">
        <f t="shared" si="343"/>
        <v>0.80440434016750384</v>
      </c>
      <c r="AE3065" s="2">
        <f t="shared" si="334"/>
        <v>1096.9999999999998</v>
      </c>
    </row>
    <row r="3066" spans="17:31" x14ac:dyDescent="0.2">
      <c r="Q3066" s="2"/>
      <c r="S3066">
        <v>5.2800000000000004E-4</v>
      </c>
      <c r="T3066">
        <v>-8.9281199999999995E-3</v>
      </c>
      <c r="U3066" s="2">
        <f t="shared" si="335"/>
        <v>1.098E-3</v>
      </c>
      <c r="V3066">
        <f t="shared" si="337"/>
        <v>3.6071880000000001E-2</v>
      </c>
      <c r="W3066">
        <f t="shared" si="338"/>
        <v>3.6133809919622339E-2</v>
      </c>
      <c r="X3066" s="2">
        <f t="shared" si="339"/>
        <v>1.6570248514621317E-2</v>
      </c>
      <c r="Y3066" s="2">
        <f t="shared" si="340"/>
        <v>1.9563561405001022E-2</v>
      </c>
      <c r="Z3066">
        <f t="shared" si="341"/>
        <v>6.1929919622338847E-5</v>
      </c>
      <c r="AA3066">
        <f t="shared" si="336"/>
        <v>3.8353149444293501E-9</v>
      </c>
      <c r="AC3066">
        <f t="shared" si="342"/>
        <v>9.2635800000000039E-3</v>
      </c>
      <c r="AD3066">
        <f t="shared" si="343"/>
        <v>0.75825077105419991</v>
      </c>
      <c r="AE3066" s="2">
        <f t="shared" si="334"/>
        <v>1098</v>
      </c>
    </row>
    <row r="3067" spans="17:31" x14ac:dyDescent="0.2">
      <c r="Q3067" s="2"/>
      <c r="S3067">
        <v>5.2899999999999996E-4</v>
      </c>
      <c r="T3067">
        <v>-8.7558600000000007E-3</v>
      </c>
      <c r="U3067" s="2">
        <f t="shared" si="335"/>
        <v>1.0989999999999999E-3</v>
      </c>
      <c r="V3067">
        <f t="shared" si="337"/>
        <v>3.6244139999999994E-2</v>
      </c>
      <c r="W3067">
        <f t="shared" si="338"/>
        <v>3.6094343031680846E-2</v>
      </c>
      <c r="X3067" s="2">
        <f t="shared" si="339"/>
        <v>1.6521339509136861E-2</v>
      </c>
      <c r="Y3067" s="2">
        <f t="shared" si="340"/>
        <v>1.9573003522543986E-2</v>
      </c>
      <c r="Z3067">
        <f t="shared" si="341"/>
        <v>-1.4979696831914774E-4</v>
      </c>
      <c r="AA3067">
        <f t="shared" si="336"/>
        <v>2.2439131717607751E-8</v>
      </c>
      <c r="AC3067">
        <f t="shared" si="342"/>
        <v>9.4358399999999974E-3</v>
      </c>
      <c r="AD3067">
        <f t="shared" si="343"/>
        <v>0.77235074944503712</v>
      </c>
      <c r="AE3067" s="2">
        <f t="shared" si="334"/>
        <v>1099</v>
      </c>
    </row>
    <row r="3068" spans="17:31" x14ac:dyDescent="0.2">
      <c r="Q3068" s="2"/>
      <c r="S3068">
        <v>5.2999999999999998E-4</v>
      </c>
      <c r="T3068">
        <v>-8.7061900000000008E-3</v>
      </c>
      <c r="U3068" s="2">
        <f t="shared" ref="U3068:U3131" si="344">$X$15+S3068</f>
        <v>1.0999999999999998E-3</v>
      </c>
      <c r="V3068">
        <f t="shared" si="337"/>
        <v>3.6293809999999996E-2</v>
      </c>
      <c r="W3068">
        <f t="shared" si="338"/>
        <v>3.6054728960525695E-2</v>
      </c>
      <c r="X3068" s="2">
        <f t="shared" si="339"/>
        <v>1.6473089085611296E-2</v>
      </c>
      <c r="Y3068" s="2">
        <f t="shared" si="340"/>
        <v>1.9581639874914396E-2</v>
      </c>
      <c r="Z3068">
        <f t="shared" si="341"/>
        <v>-2.3908103947430093E-4</v>
      </c>
      <c r="AA3068">
        <f t="shared" si="336"/>
        <v>5.7159743436112235E-8</v>
      </c>
      <c r="AC3068">
        <f t="shared" si="342"/>
        <v>9.4855099999999991E-3</v>
      </c>
      <c r="AD3068">
        <f t="shared" si="343"/>
        <v>0.7764163823643041</v>
      </c>
      <c r="AE3068" s="2">
        <f>U3068*1000000</f>
        <v>1099.9999999999998</v>
      </c>
    </row>
    <row r="3069" spans="17:31" x14ac:dyDescent="0.2">
      <c r="Q3069" s="2"/>
      <c r="S3069">
        <v>5.31E-4</v>
      </c>
      <c r="T3069">
        <v>-9.2674599999999999E-3</v>
      </c>
      <c r="U3069" s="2">
        <f t="shared" si="344"/>
        <v>1.101E-3</v>
      </c>
      <c r="V3069">
        <f t="shared" si="337"/>
        <v>3.573254E-2</v>
      </c>
      <c r="W3069">
        <f t="shared" si="338"/>
        <v>3.6014982670421677E-2</v>
      </c>
      <c r="X3069" s="2">
        <f t="shared" si="339"/>
        <v>1.6425516620100639E-2</v>
      </c>
      <c r="Y3069" s="2">
        <f t="shared" si="340"/>
        <v>1.9589466050321039E-2</v>
      </c>
      <c r="Z3069">
        <f t="shared" si="341"/>
        <v>2.8244267042167731E-4</v>
      </c>
      <c r="AA3069">
        <f t="shared" si="336"/>
        <v>7.9773862074928229E-8</v>
      </c>
      <c r="AC3069">
        <f t="shared" si="342"/>
        <v>8.9242400000000034E-3</v>
      </c>
      <c r="AD3069">
        <f t="shared" si="343"/>
        <v>0.73047481222947641</v>
      </c>
      <c r="AE3069" s="2">
        <f t="shared" ref="AE3069:AE3132" si="345">U3069*1000000</f>
        <v>1101</v>
      </c>
    </row>
    <row r="3070" spans="17:31" x14ac:dyDescent="0.2">
      <c r="Q3070" s="2"/>
      <c r="S3070">
        <v>5.3200000000000003E-4</v>
      </c>
      <c r="T3070">
        <v>-9.8029299999999996E-3</v>
      </c>
      <c r="U3070" s="2">
        <f t="shared" si="344"/>
        <v>1.1020000000000001E-3</v>
      </c>
      <c r="V3070">
        <f t="shared" si="337"/>
        <v>3.5197069999999997E-2</v>
      </c>
      <c r="W3070">
        <f t="shared" si="338"/>
        <v>3.5975118205952505E-2</v>
      </c>
      <c r="X3070" s="2">
        <f t="shared" si="339"/>
        <v>1.6378640159699146E-2</v>
      </c>
      <c r="Y3070" s="2">
        <f t="shared" si="340"/>
        <v>1.9596478046253356E-2</v>
      </c>
      <c r="Z3070">
        <f t="shared" si="341"/>
        <v>7.7804820595250845E-4</v>
      </c>
      <c r="AA3070">
        <f t="shared" si="336"/>
        <v>6.05359010785917E-7</v>
      </c>
      <c r="AC3070">
        <f t="shared" si="342"/>
        <v>8.3887700000000003E-3</v>
      </c>
      <c r="AD3070">
        <f t="shared" si="343"/>
        <v>0.6866450465906635</v>
      </c>
      <c r="AE3070" s="2">
        <f t="shared" si="345"/>
        <v>1102.0000000000002</v>
      </c>
    </row>
    <row r="3071" spans="17:31" x14ac:dyDescent="0.2">
      <c r="Q3071" s="2"/>
      <c r="S3071">
        <v>5.3300000000000005E-4</v>
      </c>
      <c r="T3071">
        <v>-9.8700200000000002E-3</v>
      </c>
      <c r="U3071" s="2">
        <f t="shared" si="344"/>
        <v>1.103E-3</v>
      </c>
      <c r="V3071">
        <f t="shared" si="337"/>
        <v>3.5129979999999998E-2</v>
      </c>
      <c r="W3071">
        <f t="shared" si="338"/>
        <v>3.593514870451453E-2</v>
      </c>
      <c r="X3071" s="2">
        <f t="shared" si="339"/>
        <v>1.6332476431621643E-2</v>
      </c>
      <c r="Y3071" s="2">
        <f t="shared" si="340"/>
        <v>1.960267227289289E-2</v>
      </c>
      <c r="Z3071">
        <f t="shared" si="341"/>
        <v>8.0516870451453199E-4</v>
      </c>
      <c r="AA3071">
        <f t="shared" si="336"/>
        <v>6.4829664272960972E-7</v>
      </c>
      <c r="AC3071">
        <f t="shared" si="342"/>
        <v>8.3216800000000014E-3</v>
      </c>
      <c r="AD3071">
        <f t="shared" si="343"/>
        <v>0.68115353637214904</v>
      </c>
      <c r="AE3071" s="2">
        <f t="shared" si="345"/>
        <v>1103</v>
      </c>
    </row>
    <row r="3072" spans="17:31" x14ac:dyDescent="0.2">
      <c r="Q3072" s="2"/>
      <c r="S3072">
        <v>5.3399999999999997E-4</v>
      </c>
      <c r="T3072">
        <v>-9.5306799999999997E-3</v>
      </c>
      <c r="U3072" s="2">
        <f t="shared" si="344"/>
        <v>1.1039999999999999E-3</v>
      </c>
      <c r="V3072">
        <f t="shared" si="337"/>
        <v>3.5469319999999999E-2</v>
      </c>
      <c r="W3072">
        <f t="shared" si="338"/>
        <v>3.5895086410771999E-2</v>
      </c>
      <c r="X3072" s="2">
        <f t="shared" si="339"/>
        <v>1.6287040854595893E-2</v>
      </c>
      <c r="Y3072" s="2">
        <f t="shared" si="340"/>
        <v>1.9608045556176106E-2</v>
      </c>
      <c r="Z3072">
        <f t="shared" si="341"/>
        <v>4.2576641077200078E-4</v>
      </c>
      <c r="AA3072">
        <f t="shared" si="336"/>
        <v>1.812770365416721E-7</v>
      </c>
      <c r="AC3072">
        <f t="shared" si="342"/>
        <v>8.6610200000000019E-3</v>
      </c>
      <c r="AD3072">
        <f t="shared" si="343"/>
        <v>0.70892949519687265</v>
      </c>
      <c r="AE3072" s="2">
        <f t="shared" si="345"/>
        <v>1104</v>
      </c>
    </row>
    <row r="3073" spans="17:31" x14ac:dyDescent="0.2">
      <c r="Q3073" s="2"/>
      <c r="S3073">
        <v>5.3499999999999999E-4</v>
      </c>
      <c r="T3073">
        <v>-9.29198E-3</v>
      </c>
      <c r="U3073" s="2">
        <f t="shared" si="344"/>
        <v>1.1050000000000001E-3</v>
      </c>
      <c r="V3073">
        <f t="shared" si="337"/>
        <v>3.570802E-2</v>
      </c>
      <c r="W3073">
        <f t="shared" si="338"/>
        <v>3.5854942692978085E-2</v>
      </c>
      <c r="X3073" s="2">
        <f t="shared" si="339"/>
        <v>1.6242347552473078E-2</v>
      </c>
      <c r="Y3073" s="2">
        <f t="shared" si="340"/>
        <v>1.9612595140505007E-2</v>
      </c>
      <c r="Z3073">
        <f t="shared" si="341"/>
        <v>1.4692269297808536E-4</v>
      </c>
      <c r="AA3073">
        <f t="shared" si="336"/>
        <v>2.1586277711932732E-8</v>
      </c>
      <c r="AC3073">
        <f t="shared" si="342"/>
        <v>8.8997200000000033E-3</v>
      </c>
      <c r="AD3073">
        <f t="shared" si="343"/>
        <v>0.72846777942938734</v>
      </c>
      <c r="AE3073" s="2">
        <f t="shared" si="345"/>
        <v>1105</v>
      </c>
    </row>
    <row r="3074" spans="17:31" x14ac:dyDescent="0.2">
      <c r="Q3074" s="2"/>
      <c r="S3074">
        <v>5.3600000000000002E-4</v>
      </c>
      <c r="T3074">
        <v>-9.51777E-3</v>
      </c>
      <c r="U3074" s="2">
        <f t="shared" si="344"/>
        <v>1.106E-3</v>
      </c>
      <c r="V3074">
        <f t="shared" si="337"/>
        <v>3.5482229999999997E-2</v>
      </c>
      <c r="W3074">
        <f t="shared" si="338"/>
        <v>3.581472806106311E-2</v>
      </c>
      <c r="X3074" s="2">
        <f t="shared" si="339"/>
        <v>1.6198409369960858E-2</v>
      </c>
      <c r="Y3074" s="2">
        <f t="shared" si="340"/>
        <v>1.9616318691102252E-2</v>
      </c>
      <c r="Z3074">
        <f t="shared" si="341"/>
        <v>3.3249806106311341E-4</v>
      </c>
      <c r="AA3074">
        <f t="shared" si="336"/>
        <v>1.1055496061072989E-7</v>
      </c>
      <c r="AC3074">
        <f t="shared" si="342"/>
        <v>8.6739299999999998E-3</v>
      </c>
      <c r="AD3074">
        <f t="shared" si="343"/>
        <v>0.70998621597375455</v>
      </c>
      <c r="AE3074" s="2">
        <f t="shared" si="345"/>
        <v>1106</v>
      </c>
    </row>
    <row r="3075" spans="17:31" x14ac:dyDescent="0.2">
      <c r="Q3075" s="2"/>
      <c r="S3075">
        <v>5.3700000000000004E-4</v>
      </c>
      <c r="T3075">
        <v>-9.8680899999999995E-3</v>
      </c>
      <c r="U3075" s="2">
        <f t="shared" si="344"/>
        <v>1.1069999999999999E-3</v>
      </c>
      <c r="V3075">
        <f t="shared" si="337"/>
        <v>3.5131910000000002E-2</v>
      </c>
      <c r="W3075">
        <f t="shared" si="338"/>
        <v>3.5774452186388507E-2</v>
      </c>
      <c r="X3075" s="2">
        <f t="shared" si="339"/>
        <v>1.6155237890380494E-2</v>
      </c>
      <c r="Y3075" s="2">
        <f t="shared" si="340"/>
        <v>1.9619214296008013E-2</v>
      </c>
      <c r="Z3075">
        <f t="shared" si="341"/>
        <v>6.4254218638850474E-4</v>
      </c>
      <c r="AA3075">
        <f t="shared" si="336"/>
        <v>4.1286046128891996E-7</v>
      </c>
      <c r="AC3075">
        <f t="shared" si="342"/>
        <v>8.3236100000000056E-3</v>
      </c>
      <c r="AD3075">
        <f t="shared" si="343"/>
        <v>0.68131151244491339</v>
      </c>
      <c r="AE3075" s="2">
        <f t="shared" si="345"/>
        <v>1107</v>
      </c>
    </row>
    <row r="3076" spans="17:31" x14ac:dyDescent="0.2">
      <c r="Q3076" s="2"/>
      <c r="S3076">
        <v>5.3799999999999996E-4</v>
      </c>
      <c r="T3076">
        <v>-9.2171400000000004E-3</v>
      </c>
      <c r="U3076" s="2">
        <f t="shared" si="344"/>
        <v>1.108E-3</v>
      </c>
      <c r="V3076">
        <f t="shared" si="337"/>
        <v>3.578286E-2</v>
      </c>
      <c r="W3076">
        <f t="shared" si="338"/>
        <v>3.5734123923063243E-2</v>
      </c>
      <c r="X3076" s="2">
        <f t="shared" si="339"/>
        <v>1.6112843455347137E-2</v>
      </c>
      <c r="Y3076" s="2">
        <f t="shared" si="340"/>
        <v>1.962128046771611E-2</v>
      </c>
      <c r="Z3076">
        <f t="shared" si="341"/>
        <v>-4.873607693675619E-5</v>
      </c>
      <c r="AA3076">
        <f t="shared" si="336"/>
        <v>2.3752051951854186E-9</v>
      </c>
      <c r="AC3076">
        <f t="shared" si="342"/>
        <v>8.974560000000003E-3</v>
      </c>
      <c r="AD3076">
        <f t="shared" si="343"/>
        <v>0.73459364952558082</v>
      </c>
      <c r="AE3076" s="2">
        <f t="shared" si="345"/>
        <v>1108</v>
      </c>
    </row>
    <row r="3077" spans="17:31" x14ac:dyDescent="0.2">
      <c r="Q3077" s="2"/>
      <c r="S3077">
        <v>5.3899999999999998E-4</v>
      </c>
      <c r="T3077">
        <v>-8.0842699999999993E-3</v>
      </c>
      <c r="U3077" s="2">
        <f t="shared" si="344"/>
        <v>1.109E-3</v>
      </c>
      <c r="V3077">
        <f t="shared" si="337"/>
        <v>3.6915730000000001E-2</v>
      </c>
      <c r="W3077">
        <f t="shared" si="338"/>
        <v>3.569375133071738E-2</v>
      </c>
      <c r="X3077" s="2">
        <f t="shared" si="339"/>
        <v>1.6071235186269853E-2</v>
      </c>
      <c r="Y3077" s="2">
        <f t="shared" si="340"/>
        <v>1.962251614444753E-2</v>
      </c>
      <c r="Z3077">
        <f t="shared" si="341"/>
        <v>-1.2219786692826209E-3</v>
      </c>
      <c r="AA3077">
        <f t="shared" si="336"/>
        <v>1.4932318681817251E-6</v>
      </c>
      <c r="AC3077">
        <f t="shared" si="342"/>
        <v>1.0107430000000004E-2</v>
      </c>
      <c r="AD3077">
        <f t="shared" si="343"/>
        <v>0.82732233012251766</v>
      </c>
      <c r="AE3077" s="2">
        <f t="shared" si="345"/>
        <v>1109</v>
      </c>
    </row>
    <row r="3078" spans="17:31" x14ac:dyDescent="0.2">
      <c r="Q3078" s="2"/>
      <c r="S3078">
        <v>5.4000000000000001E-4</v>
      </c>
      <c r="T3078">
        <v>-7.9881399999999995E-3</v>
      </c>
      <c r="U3078" s="2">
        <f t="shared" si="344"/>
        <v>1.1099999999999999E-3</v>
      </c>
      <c r="V3078">
        <f t="shared" si="337"/>
        <v>3.7011860000000001E-2</v>
      </c>
      <c r="W3078">
        <f t="shared" si="338"/>
        <v>3.5653341698625982E-2</v>
      </c>
      <c r="X3078" s="2">
        <f t="shared" si="339"/>
        <v>1.6030421007566204E-2</v>
      </c>
      <c r="Y3078" s="2">
        <f t="shared" si="340"/>
        <v>1.9622920691059774E-2</v>
      </c>
      <c r="Z3078">
        <f t="shared" si="341"/>
        <v>-1.358518301374019E-3</v>
      </c>
      <c r="AA3078">
        <f t="shared" si="336"/>
        <v>1.8455719751681501E-6</v>
      </c>
      <c r="AC3078">
        <f t="shared" si="342"/>
        <v>1.0203560000000004E-2</v>
      </c>
      <c r="AD3078">
        <f t="shared" si="343"/>
        <v>0.835190848192361</v>
      </c>
      <c r="AE3078" s="2">
        <f t="shared" si="345"/>
        <v>1109.9999999999998</v>
      </c>
    </row>
    <row r="3079" spans="17:31" x14ac:dyDescent="0.2">
      <c r="Q3079" s="2"/>
      <c r="S3079">
        <v>5.4100000000000003E-4</v>
      </c>
      <c r="T3079">
        <v>-8.1900700000000007E-3</v>
      </c>
      <c r="U3079" s="2">
        <f t="shared" si="344"/>
        <v>1.111E-3</v>
      </c>
      <c r="V3079">
        <f t="shared" si="337"/>
        <v>3.6809929999999998E-2</v>
      </c>
      <c r="W3079">
        <f t="shared" si="338"/>
        <v>3.56129015710758E-2</v>
      </c>
      <c r="X3079" s="2">
        <f t="shared" si="339"/>
        <v>1.5990407671484904E-2</v>
      </c>
      <c r="Y3079" s="2">
        <f t="shared" si="340"/>
        <v>1.96224938995909E-2</v>
      </c>
      <c r="Z3079">
        <f t="shared" si="341"/>
        <v>-1.1970284289241975E-3</v>
      </c>
      <c r="AA3079">
        <f t="shared" si="336"/>
        <v>1.4328770596527327E-6</v>
      </c>
      <c r="AC3079">
        <f t="shared" si="342"/>
        <v>1.0001630000000001E-2</v>
      </c>
      <c r="AD3079">
        <f t="shared" si="343"/>
        <v>0.8186622946311054</v>
      </c>
      <c r="AE3079" s="2">
        <f t="shared" si="345"/>
        <v>1111</v>
      </c>
    </row>
    <row r="3080" spans="17:31" x14ac:dyDescent="0.2">
      <c r="Q3080" s="2"/>
      <c r="S3080">
        <v>5.4199999999999995E-4</v>
      </c>
      <c r="T3080">
        <v>-8.4926399999999992E-3</v>
      </c>
      <c r="U3080" s="2">
        <f t="shared" si="344"/>
        <v>1.1119999999999999E-3</v>
      </c>
      <c r="V3080">
        <f t="shared" si="337"/>
        <v>3.6507360000000003E-2</v>
      </c>
      <c r="W3080">
        <f t="shared" si="338"/>
        <v>3.5572436773866553E-2</v>
      </c>
      <c r="X3080" s="2">
        <f t="shared" si="339"/>
        <v>1.5951200784428809E-2</v>
      </c>
      <c r="Y3080" s="2">
        <f t="shared" si="340"/>
        <v>1.9621235989437741E-2</v>
      </c>
      <c r="Z3080">
        <f t="shared" si="341"/>
        <v>-9.3492322613344947E-4</v>
      </c>
      <c r="AA3080">
        <f t="shared" si="336"/>
        <v>8.7408143876377705E-7</v>
      </c>
      <c r="AC3080">
        <f t="shared" si="342"/>
        <v>9.6990600000000059E-3</v>
      </c>
      <c r="AD3080">
        <f t="shared" si="343"/>
        <v>0.79389606647764144</v>
      </c>
      <c r="AE3080" s="2">
        <f t="shared" si="345"/>
        <v>1112</v>
      </c>
    </row>
    <row r="3081" spans="17:31" x14ac:dyDescent="0.2">
      <c r="Q3081" s="2"/>
      <c r="S3081">
        <v>5.4299999999999997E-4</v>
      </c>
      <c r="T3081">
        <v>-8.2371700000000003E-3</v>
      </c>
      <c r="U3081" s="2">
        <f t="shared" si="344"/>
        <v>1.1129999999999998E-3</v>
      </c>
      <c r="V3081">
        <f t="shared" si="337"/>
        <v>3.6762829999999996E-2</v>
      </c>
      <c r="W3081">
        <f t="shared" si="338"/>
        <v>3.5531952441837648E-2</v>
      </c>
      <c r="X3081" s="2">
        <f t="shared" si="339"/>
        <v>1.5912804834669753E-2</v>
      </c>
      <c r="Y3081" s="2">
        <f t="shared" si="340"/>
        <v>1.9619147607167896E-2</v>
      </c>
      <c r="Z3081">
        <f t="shared" si="341"/>
        <v>-1.230877558162348E-3</v>
      </c>
      <c r="AA3081">
        <f t="shared" si="336"/>
        <v>1.5150595631877043E-6</v>
      </c>
      <c r="AC3081">
        <f t="shared" si="342"/>
        <v>9.9545299999999996E-3</v>
      </c>
      <c r="AD3081">
        <f t="shared" si="343"/>
        <v>0.81480702363256552</v>
      </c>
      <c r="AE3081" s="2">
        <f t="shared" si="345"/>
        <v>1112.9999999999998</v>
      </c>
    </row>
    <row r="3082" spans="17:31" x14ac:dyDescent="0.2">
      <c r="Q3082" s="2"/>
      <c r="S3082">
        <v>5.44E-4</v>
      </c>
      <c r="T3082">
        <v>-8.4578099999999996E-3</v>
      </c>
      <c r="U3082" s="2">
        <f t="shared" si="344"/>
        <v>1.114E-3</v>
      </c>
      <c r="V3082">
        <f t="shared" si="337"/>
        <v>3.6542190000000002E-2</v>
      </c>
      <c r="W3082">
        <f t="shared" si="338"/>
        <v>3.5491453047312493E-2</v>
      </c>
      <c r="X3082" s="2">
        <f t="shared" si="339"/>
        <v>1.5875223221346595E-2</v>
      </c>
      <c r="Y3082" s="2">
        <f t="shared" si="340"/>
        <v>1.9616229825965899E-2</v>
      </c>
      <c r="Z3082">
        <f t="shared" si="341"/>
        <v>-1.0507369526875088E-3</v>
      </c>
      <c r="AA3082">
        <f t="shared" si="336"/>
        <v>1.1040481437430321E-6</v>
      </c>
      <c r="AC3082">
        <f t="shared" si="342"/>
        <v>9.7338900000000055E-3</v>
      </c>
      <c r="AD3082">
        <f t="shared" si="343"/>
        <v>0.79674700254726216</v>
      </c>
      <c r="AE3082" s="2">
        <f t="shared" si="345"/>
        <v>1114</v>
      </c>
    </row>
    <row r="3083" spans="17:31" x14ac:dyDescent="0.2">
      <c r="Q3083" s="2"/>
      <c r="S3083">
        <v>5.4500000000000002E-4</v>
      </c>
      <c r="T3083">
        <v>-8.8765000000000007E-3</v>
      </c>
      <c r="U3083" s="2">
        <f t="shared" si="344"/>
        <v>1.1150000000000001E-3</v>
      </c>
      <c r="V3083">
        <f t="shared" si="337"/>
        <v>3.6123499999999996E-2</v>
      </c>
      <c r="W3083">
        <f t="shared" si="338"/>
        <v>3.5450942429351748E-2</v>
      </c>
      <c r="X3083" s="2">
        <f t="shared" si="339"/>
        <v>1.5838458284637653E-2</v>
      </c>
      <c r="Y3083" s="2">
        <f t="shared" si="340"/>
        <v>1.9612484144714098E-2</v>
      </c>
      <c r="Z3083">
        <f t="shared" si="341"/>
        <v>-6.7255757064824812E-4</v>
      </c>
      <c r="AA3083">
        <f t="shared" si="336"/>
        <v>4.5233368583627325E-7</v>
      </c>
      <c r="AC3083">
        <f t="shared" si="342"/>
        <v>9.3151999999999992E-3</v>
      </c>
      <c r="AD3083">
        <f t="shared" si="343"/>
        <v>0.76247601710397916</v>
      </c>
      <c r="AE3083" s="2">
        <f t="shared" si="345"/>
        <v>1115</v>
      </c>
    </row>
    <row r="3084" spans="17:31" x14ac:dyDescent="0.2">
      <c r="Q3084" s="2"/>
      <c r="S3084">
        <v>5.4600000000000004E-4</v>
      </c>
      <c r="T3084">
        <v>-1.02313E-2</v>
      </c>
      <c r="U3084" s="2">
        <f t="shared" si="344"/>
        <v>1.116E-3</v>
      </c>
      <c r="V3084">
        <f t="shared" si="337"/>
        <v>3.47687E-2</v>
      </c>
      <c r="W3084">
        <f t="shared" si="338"/>
        <v>3.5410423823708528E-2</v>
      </c>
      <c r="X3084" s="2">
        <f t="shared" si="339"/>
        <v>1.5802511336999094E-2</v>
      </c>
      <c r="Y3084" s="2">
        <f t="shared" si="340"/>
        <v>1.9607912486709435E-2</v>
      </c>
      <c r="Z3084">
        <f t="shared" si="341"/>
        <v>6.4172382370852876E-4</v>
      </c>
      <c r="AA3084">
        <f t="shared" si="336"/>
        <v>4.118094659150949E-7</v>
      </c>
      <c r="AC3084">
        <f t="shared" si="342"/>
        <v>7.9604000000000029E-3</v>
      </c>
      <c r="AD3084">
        <f t="shared" si="343"/>
        <v>0.65158172519693813</v>
      </c>
      <c r="AE3084" s="2">
        <f t="shared" si="345"/>
        <v>1116</v>
      </c>
    </row>
    <row r="3085" spans="17:31" x14ac:dyDescent="0.2">
      <c r="Q3085" s="2"/>
      <c r="S3085">
        <v>5.4699999999999996E-4</v>
      </c>
      <c r="T3085">
        <v>-1.1188E-2</v>
      </c>
      <c r="U3085" s="2">
        <f t="shared" si="344"/>
        <v>1.1169999999999999E-3</v>
      </c>
      <c r="V3085">
        <f t="shared" si="337"/>
        <v>3.3811999999999995E-2</v>
      </c>
      <c r="W3085">
        <f t="shared" si="338"/>
        <v>3.536989989337902E-2</v>
      </c>
      <c r="X3085" s="2">
        <f t="shared" si="339"/>
        <v>1.5767382695361411E-2</v>
      </c>
      <c r="Y3085" s="2">
        <f t="shared" si="340"/>
        <v>1.9602517198017613E-2</v>
      </c>
      <c r="Z3085">
        <f t="shared" si="341"/>
        <v>1.557899893379025E-3</v>
      </c>
      <c r="AA3085">
        <f t="shared" si="336"/>
        <v>2.4270520777903776E-6</v>
      </c>
      <c r="AC3085">
        <f t="shared" si="342"/>
        <v>7.0036999999999981E-3</v>
      </c>
      <c r="AD3085">
        <f t="shared" si="343"/>
        <v>0.57327306778073883</v>
      </c>
      <c r="AE3085" s="2">
        <f t="shared" si="345"/>
        <v>1117</v>
      </c>
    </row>
    <row r="3086" spans="17:31" x14ac:dyDescent="0.2">
      <c r="Q3086" s="2"/>
      <c r="S3086">
        <v>5.4799999999999998E-4</v>
      </c>
      <c r="T3086">
        <v>-1.0959699999999999E-2</v>
      </c>
      <c r="U3086" s="2">
        <f t="shared" si="344"/>
        <v>1.1180000000000001E-3</v>
      </c>
      <c r="V3086">
        <f t="shared" si="337"/>
        <v>3.4040299999999996E-2</v>
      </c>
      <c r="W3086">
        <f t="shared" si="338"/>
        <v>3.5329372759643991E-2</v>
      </c>
      <c r="X3086" s="2">
        <f t="shared" si="339"/>
        <v>1.5733071714177378E-2</v>
      </c>
      <c r="Y3086" s="2">
        <f t="shared" si="340"/>
        <v>1.9596301045466613E-2</v>
      </c>
      <c r="Z3086">
        <f t="shared" si="341"/>
        <v>1.2890727596439958E-3</v>
      </c>
      <c r="AA3086">
        <f t="shared" si="336"/>
        <v>1.6617085796561869E-6</v>
      </c>
      <c r="AC3086">
        <f t="shared" si="342"/>
        <v>7.2319999999999988E-3</v>
      </c>
      <c r="AD3086">
        <f t="shared" si="343"/>
        <v>0.59196008198385186</v>
      </c>
      <c r="AE3086" s="2">
        <f t="shared" si="345"/>
        <v>1118</v>
      </c>
    </row>
    <row r="3087" spans="17:31" x14ac:dyDescent="0.2">
      <c r="Q3087" s="2"/>
      <c r="S3087">
        <v>5.4900000000000001E-4</v>
      </c>
      <c r="T3087">
        <v>-1.06429E-2</v>
      </c>
      <c r="U3087" s="2">
        <f t="shared" si="344"/>
        <v>1.119E-3</v>
      </c>
      <c r="V3087">
        <f t="shared" si="337"/>
        <v>3.4357100000000002E-2</v>
      </c>
      <c r="W3087">
        <f t="shared" si="338"/>
        <v>3.5288844033497815E-2</v>
      </c>
      <c r="X3087" s="2">
        <f t="shared" si="339"/>
        <v>1.5699576819215754E-2</v>
      </c>
      <c r="Y3087" s="2">
        <f t="shared" si="340"/>
        <v>1.9589267214282058E-2</v>
      </c>
      <c r="Z3087">
        <f t="shared" si="341"/>
        <v>9.3174403349781387E-4</v>
      </c>
      <c r="AA3087">
        <f t="shared" si="336"/>
        <v>8.6814694395877526E-7</v>
      </c>
      <c r="AC3087">
        <f t="shared" si="342"/>
        <v>7.5488000000000048E-3</v>
      </c>
      <c r="AD3087">
        <f t="shared" si="343"/>
        <v>0.61789107672562282</v>
      </c>
      <c r="AE3087" s="2">
        <f t="shared" si="345"/>
        <v>1119</v>
      </c>
    </row>
    <row r="3088" spans="17:31" x14ac:dyDescent="0.2">
      <c r="Q3088" s="2"/>
      <c r="S3088">
        <v>5.5000000000000003E-4</v>
      </c>
      <c r="T3088">
        <v>-1.08416E-2</v>
      </c>
      <c r="U3088" s="2">
        <f t="shared" si="344"/>
        <v>1.1199999999999999E-3</v>
      </c>
      <c r="V3088">
        <f t="shared" si="337"/>
        <v>3.4158399999999998E-2</v>
      </c>
      <c r="W3088">
        <f t="shared" si="338"/>
        <v>3.5248314847363842E-2</v>
      </c>
      <c r="X3088" s="2">
        <f t="shared" si="339"/>
        <v>1.566689554199675E-2</v>
      </c>
      <c r="Y3088" s="2">
        <f t="shared" si="340"/>
        <v>1.9581419305367092E-2</v>
      </c>
      <c r="Z3088">
        <f t="shared" si="341"/>
        <v>1.0899148473638431E-3</v>
      </c>
      <c r="AA3088">
        <f t="shared" si="336"/>
        <v>1.1879143745041495E-6</v>
      </c>
      <c r="AC3088">
        <f t="shared" si="342"/>
        <v>7.3501000000000018E-3</v>
      </c>
      <c r="AD3088">
        <f t="shared" si="343"/>
        <v>0.60162690799080631</v>
      </c>
      <c r="AE3088" s="2">
        <f t="shared" si="345"/>
        <v>1120</v>
      </c>
    </row>
    <row r="3089" spans="17:31" x14ac:dyDescent="0.2">
      <c r="Q3089" s="2"/>
      <c r="S3089">
        <v>5.5099999999999995E-4</v>
      </c>
      <c r="T3089">
        <v>-1.1265499999999999E-2</v>
      </c>
      <c r="U3089" s="2">
        <f t="shared" si="344"/>
        <v>1.121E-3</v>
      </c>
      <c r="V3089">
        <f t="shared" si="337"/>
        <v>3.3734500000000001E-2</v>
      </c>
      <c r="W3089">
        <f t="shared" si="338"/>
        <v>3.5207785886997411E-2</v>
      </c>
      <c r="X3089" s="2">
        <f t="shared" si="339"/>
        <v>1.5635024554767223E-2</v>
      </c>
      <c r="Y3089" s="2">
        <f t="shared" si="340"/>
        <v>1.9572761332230185E-2</v>
      </c>
      <c r="Z3089">
        <f t="shared" si="341"/>
        <v>1.4732858869974108E-3</v>
      </c>
      <c r="AA3089">
        <f t="shared" si="336"/>
        <v>2.1705713048257475E-6</v>
      </c>
      <c r="AC3089">
        <f t="shared" si="342"/>
        <v>6.9262000000000039E-3</v>
      </c>
      <c r="AD3089">
        <f t="shared" si="343"/>
        <v>0.5669294690039488</v>
      </c>
      <c r="AE3089" s="2">
        <f t="shared" si="345"/>
        <v>1121</v>
      </c>
    </row>
    <row r="3090" spans="17:31" x14ac:dyDescent="0.2">
      <c r="Q3090" s="2"/>
      <c r="S3090">
        <v>5.5199999999999997E-4</v>
      </c>
      <c r="T3090">
        <v>-1.07952E-2</v>
      </c>
      <c r="U3090" s="2">
        <f t="shared" si="344"/>
        <v>1.122E-3</v>
      </c>
      <c r="V3090">
        <f t="shared" si="337"/>
        <v>3.42048E-2</v>
      </c>
      <c r="W3090">
        <f t="shared" si="338"/>
        <v>3.5167257423479842E-2</v>
      </c>
      <c r="X3090" s="2">
        <f t="shared" si="339"/>
        <v>1.5603959705915387E-2</v>
      </c>
      <c r="Y3090" s="2">
        <f t="shared" si="340"/>
        <v>1.9563297717564453E-2</v>
      </c>
      <c r="Z3090">
        <f t="shared" si="341"/>
        <v>9.6245742347984137E-4</v>
      </c>
      <c r="AA3090">
        <f t="shared" si="336"/>
        <v>9.263242920114547E-7</v>
      </c>
      <c r="AC3090">
        <f t="shared" si="342"/>
        <v>7.3965000000000038E-3</v>
      </c>
      <c r="AD3090">
        <f t="shared" si="343"/>
        <v>0.60542488196813649</v>
      </c>
      <c r="AE3090" s="2">
        <f t="shared" si="345"/>
        <v>1122</v>
      </c>
    </row>
    <row r="3091" spans="17:31" x14ac:dyDescent="0.2">
      <c r="Q3091" s="2"/>
      <c r="S3091">
        <v>5.53E-4</v>
      </c>
      <c r="T3091">
        <v>-1.0130699999999999E-2</v>
      </c>
      <c r="U3091" s="2">
        <f t="shared" si="344"/>
        <v>1.1229999999999999E-3</v>
      </c>
      <c r="V3091">
        <f t="shared" si="337"/>
        <v>3.4869299999999999E-2</v>
      </c>
      <c r="W3091">
        <f t="shared" si="338"/>
        <v>3.5126729345209794E-2</v>
      </c>
      <c r="X3091" s="2">
        <f t="shared" si="339"/>
        <v>1.557369605572724E-2</v>
      </c>
      <c r="Y3091" s="2">
        <f t="shared" si="340"/>
        <v>1.9553033289482553E-2</v>
      </c>
      <c r="Z3091">
        <f t="shared" si="341"/>
        <v>2.5742934520979477E-4</v>
      </c>
      <c r="AA3091">
        <f t="shared" si="336"/>
        <v>6.626986777514369E-8</v>
      </c>
      <c r="AC3091">
        <f t="shared" si="342"/>
        <v>8.0610000000000022E-3</v>
      </c>
      <c r="AD3091">
        <f t="shared" si="343"/>
        <v>0.65981612567364933</v>
      </c>
      <c r="AE3091" s="2">
        <f t="shared" si="345"/>
        <v>1122.9999999999998</v>
      </c>
    </row>
    <row r="3092" spans="17:31" x14ac:dyDescent="0.2">
      <c r="Q3092" s="2"/>
      <c r="S3092">
        <v>5.5400000000000002E-4</v>
      </c>
      <c r="T3092">
        <v>-9.7003499999999999E-3</v>
      </c>
      <c r="U3092" s="2">
        <f t="shared" si="344"/>
        <v>1.124E-3</v>
      </c>
      <c r="V3092">
        <f t="shared" si="337"/>
        <v>3.5299650000000002E-2</v>
      </c>
      <c r="W3092">
        <f t="shared" si="338"/>
        <v>3.5086201189801255E-2</v>
      </c>
      <c r="X3092" s="2">
        <f t="shared" si="339"/>
        <v>1.5544227912389559E-2</v>
      </c>
      <c r="Y3092" s="2">
        <f t="shared" si="340"/>
        <v>1.9541973277411695E-2</v>
      </c>
      <c r="Z3092">
        <f t="shared" si="341"/>
        <v>-2.134488101987464E-4</v>
      </c>
      <c r="AA3092">
        <f t="shared" si="336"/>
        <v>4.5560394575260466E-8</v>
      </c>
      <c r="AC3092">
        <f t="shared" si="342"/>
        <v>8.4913500000000051E-3</v>
      </c>
      <c r="AD3092">
        <f t="shared" si="343"/>
        <v>0.69504151578451112</v>
      </c>
      <c r="AE3092" s="2">
        <f t="shared" si="345"/>
        <v>1124</v>
      </c>
    </row>
    <row r="3093" spans="17:31" x14ac:dyDescent="0.2">
      <c r="Q3093" s="2"/>
      <c r="S3093">
        <v>5.5500000000000005E-4</v>
      </c>
      <c r="T3093">
        <v>-9.3197200000000001E-3</v>
      </c>
      <c r="U3093" s="2">
        <f t="shared" si="344"/>
        <v>1.1250000000000001E-3</v>
      </c>
      <c r="V3093">
        <f t="shared" si="337"/>
        <v>3.5680279999999995E-2</v>
      </c>
      <c r="W3093">
        <f t="shared" si="338"/>
        <v>3.5045672175800555E-2</v>
      </c>
      <c r="X3093" s="2">
        <f t="shared" si="339"/>
        <v>1.5515548868146885E-2</v>
      </c>
      <c r="Y3093" s="2">
        <f t="shared" si="340"/>
        <v>1.953012330765367E-2</v>
      </c>
      <c r="Z3093">
        <f t="shared" si="341"/>
        <v>-6.3460782419944017E-4</v>
      </c>
      <c r="AA3093">
        <f t="shared" si="336"/>
        <v>4.0272709053514757E-7</v>
      </c>
      <c r="AC3093">
        <f t="shared" si="342"/>
        <v>8.8719799999999981E-3</v>
      </c>
      <c r="AD3093">
        <f t="shared" si="343"/>
        <v>0.72619718033173308</v>
      </c>
      <c r="AE3093" s="2">
        <f t="shared" si="345"/>
        <v>1125.0000000000002</v>
      </c>
    </row>
    <row r="3094" spans="17:31" x14ac:dyDescent="0.2">
      <c r="Q3094" s="2"/>
      <c r="S3094">
        <v>5.5599999999999996E-4</v>
      </c>
      <c r="T3094">
        <v>-9.2093999999999995E-3</v>
      </c>
      <c r="U3094" s="2">
        <f t="shared" si="344"/>
        <v>1.1259999999999998E-3</v>
      </c>
      <c r="V3094">
        <f t="shared" si="337"/>
        <v>3.5790599999999999E-2</v>
      </c>
      <c r="W3094">
        <f t="shared" si="338"/>
        <v>3.5005141234137997E-2</v>
      </c>
      <c r="X3094" s="2">
        <f t="shared" si="339"/>
        <v>1.5487651835522932E-2</v>
      </c>
      <c r="Y3094" s="2">
        <f t="shared" si="340"/>
        <v>1.9517489398615067E-2</v>
      </c>
      <c r="Z3094">
        <f t="shared" si="341"/>
        <v>-7.8545876586200158E-4</v>
      </c>
      <c r="AA3094">
        <f t="shared" si="336"/>
        <v>6.1694547286945864E-7</v>
      </c>
      <c r="AC3094">
        <f t="shared" si="342"/>
        <v>8.9823000000000021E-3</v>
      </c>
      <c r="AD3094">
        <f t="shared" si="343"/>
        <v>0.73522719087438537</v>
      </c>
      <c r="AE3094" s="2">
        <f t="shared" si="345"/>
        <v>1125.9999999999998</v>
      </c>
    </row>
    <row r="3095" spans="17:31" x14ac:dyDescent="0.2">
      <c r="Q3095" s="2"/>
      <c r="S3095">
        <v>5.5699999999999999E-4</v>
      </c>
      <c r="T3095">
        <v>-9.22101E-3</v>
      </c>
      <c r="U3095" s="2">
        <f t="shared" si="344"/>
        <v>1.127E-3</v>
      </c>
      <c r="V3095">
        <f t="shared" si="337"/>
        <v>3.5778989999999997E-2</v>
      </c>
      <c r="W3095">
        <f t="shared" si="338"/>
        <v>3.4964607039233334E-2</v>
      </c>
      <c r="X3095" s="2">
        <f t="shared" si="339"/>
        <v>1.5460529083519881E-2</v>
      </c>
      <c r="Y3095" s="2">
        <f t="shared" si="340"/>
        <v>1.9504077955713454E-2</v>
      </c>
      <c r="Z3095">
        <f t="shared" si="341"/>
        <v>-8.1438296076666306E-4</v>
      </c>
      <c r="AA3095">
        <f t="shared" si="336"/>
        <v>6.6321960678707628E-7</v>
      </c>
      <c r="AC3095">
        <f t="shared" si="342"/>
        <v>8.9706899999999999E-3</v>
      </c>
      <c r="AD3095">
        <f t="shared" si="343"/>
        <v>0.73427687885117821</v>
      </c>
      <c r="AE3095" s="2">
        <f t="shared" si="345"/>
        <v>1127</v>
      </c>
    </row>
    <row r="3096" spans="17:31" x14ac:dyDescent="0.2">
      <c r="Q3096" s="2"/>
      <c r="S3096">
        <v>5.5800000000000001E-4</v>
      </c>
      <c r="T3096">
        <v>-9.3151999999999992E-3</v>
      </c>
      <c r="U3096" s="2">
        <f t="shared" si="344"/>
        <v>1.1280000000000001E-3</v>
      </c>
      <c r="V3096">
        <f t="shared" si="337"/>
        <v>3.5684800000000003E-2</v>
      </c>
      <c r="W3096">
        <f t="shared" si="338"/>
        <v>3.4924068039678041E-2</v>
      </c>
      <c r="X3096" s="2">
        <f t="shared" si="339"/>
        <v>1.5434172273712524E-2</v>
      </c>
      <c r="Y3096" s="2">
        <f t="shared" si="340"/>
        <v>1.9489895765965513E-2</v>
      </c>
      <c r="Z3096">
        <f t="shared" si="341"/>
        <v>-7.6073196032196144E-4</v>
      </c>
      <c r="AA3096">
        <f t="shared" si="336"/>
        <v>5.7871311545529429E-7</v>
      </c>
      <c r="AC3096">
        <f t="shared" si="342"/>
        <v>8.8765000000000059E-3</v>
      </c>
      <c r="AD3096">
        <f t="shared" si="343"/>
        <v>0.72656715538297367</v>
      </c>
      <c r="AE3096" s="2">
        <f t="shared" si="345"/>
        <v>1128</v>
      </c>
    </row>
    <row r="3097" spans="17:31" x14ac:dyDescent="0.2">
      <c r="Q3097" s="2"/>
      <c r="S3097">
        <v>5.5900000000000004E-4</v>
      </c>
      <c r="T3097">
        <v>-9.6261599999999999E-3</v>
      </c>
      <c r="U3097" s="2">
        <f t="shared" si="344"/>
        <v>1.129E-3</v>
      </c>
      <c r="V3097">
        <f t="shared" si="337"/>
        <v>3.5373839999999997E-2</v>
      </c>
      <c r="W3097">
        <f t="shared" si="338"/>
        <v>3.4883522488420665E-2</v>
      </c>
      <c r="X3097" s="2">
        <f t="shared" si="339"/>
        <v>1.5408572496157144E-2</v>
      </c>
      <c r="Y3097" s="2">
        <f t="shared" si="340"/>
        <v>1.9474949992263523E-2</v>
      </c>
      <c r="Z3097">
        <f t="shared" si="341"/>
        <v>-4.9031751157933151E-4</v>
      </c>
      <c r="AA3097">
        <f t="shared" si="336"/>
        <v>2.4041126216134791E-7</v>
      </c>
      <c r="AC3097">
        <f t="shared" si="342"/>
        <v>8.56554E-3</v>
      </c>
      <c r="AD3097">
        <f t="shared" si="343"/>
        <v>0.70111418150386662</v>
      </c>
      <c r="AE3097" s="2">
        <f t="shared" si="345"/>
        <v>1129</v>
      </c>
    </row>
    <row r="3098" spans="17:31" x14ac:dyDescent="0.2">
      <c r="Q3098" s="2"/>
      <c r="S3098">
        <v>5.5999999999999995E-4</v>
      </c>
      <c r="T3098">
        <v>-9.8467999999999993E-3</v>
      </c>
      <c r="U3098" s="2">
        <f t="shared" si="344"/>
        <v>1.1299999999999999E-3</v>
      </c>
      <c r="V3098">
        <f t="shared" si="337"/>
        <v>3.5153199999999996E-2</v>
      </c>
      <c r="W3098">
        <f t="shared" si="338"/>
        <v>3.4842968472385931E-2</v>
      </c>
      <c r="X3098" s="2">
        <f t="shared" si="339"/>
        <v>1.5383720305038996E-2</v>
      </c>
      <c r="Y3098" s="2">
        <f t="shared" si="340"/>
        <v>1.9459248167346933E-2</v>
      </c>
      <c r="Z3098">
        <f t="shared" si="341"/>
        <v>-3.1023152761406464E-4</v>
      </c>
      <c r="AA3098">
        <f t="shared" si="336"/>
        <v>9.6243600725756149E-8</v>
      </c>
      <c r="AC3098">
        <f t="shared" si="342"/>
        <v>8.3448999999999988E-3</v>
      </c>
      <c r="AD3098">
        <f t="shared" si="343"/>
        <v>0.68305416041856271</v>
      </c>
      <c r="AE3098" s="2">
        <f t="shared" si="345"/>
        <v>1130</v>
      </c>
    </row>
    <row r="3099" spans="17:31" x14ac:dyDescent="0.2">
      <c r="Q3099" s="2"/>
      <c r="S3099">
        <v>5.6099999999999998E-4</v>
      </c>
      <c r="T3099">
        <v>-1.01907E-2</v>
      </c>
      <c r="U3099" s="2">
        <f t="shared" si="344"/>
        <v>1.1310000000000001E-3</v>
      </c>
      <c r="V3099">
        <f t="shared" si="337"/>
        <v>3.4809300000000001E-2</v>
      </c>
      <c r="W3099">
        <f t="shared" si="338"/>
        <v>3.4802403941461807E-2</v>
      </c>
      <c r="X3099" s="2">
        <f t="shared" si="339"/>
        <v>1.5359605753985633E-2</v>
      </c>
      <c r="Y3099" s="2">
        <f t="shared" si="340"/>
        <v>1.9442798187476178E-2</v>
      </c>
      <c r="Z3099">
        <f t="shared" si="341"/>
        <v>-6.8960585381944162E-6</v>
      </c>
      <c r="AA3099">
        <f t="shared" si="336"/>
        <v>4.755562336220411E-11</v>
      </c>
      <c r="AC3099">
        <f t="shared" si="342"/>
        <v>8.0010000000000046E-3</v>
      </c>
      <c r="AD3099">
        <f t="shared" si="343"/>
        <v>0.65490495242710212</v>
      </c>
      <c r="AE3099" s="2">
        <f t="shared" si="345"/>
        <v>1131</v>
      </c>
    </row>
    <row r="3100" spans="17:31" x14ac:dyDescent="0.2">
      <c r="Q3100" s="2"/>
      <c r="S3100">
        <v>5.62E-4</v>
      </c>
      <c r="T3100">
        <v>-1.04423E-2</v>
      </c>
      <c r="U3100" s="2">
        <f t="shared" si="344"/>
        <v>1.132E-3</v>
      </c>
      <c r="V3100">
        <f t="shared" si="337"/>
        <v>3.4557699999999997E-2</v>
      </c>
      <c r="W3100">
        <f t="shared" si="338"/>
        <v>3.4761826736793164E-2</v>
      </c>
      <c r="X3100" s="2">
        <f t="shared" si="339"/>
        <v>1.5336218430977027E-2</v>
      </c>
      <c r="Y3100" s="2">
        <f t="shared" si="340"/>
        <v>1.9425608305816137E-2</v>
      </c>
      <c r="Z3100">
        <f t="shared" si="341"/>
        <v>2.0412673679316706E-4</v>
      </c>
      <c r="AA3100">
        <f t="shared" si="336"/>
        <v>4.1667724673826903E-8</v>
      </c>
      <c r="AC3100">
        <f t="shared" si="342"/>
        <v>7.7494E-3</v>
      </c>
      <c r="AD3100">
        <f t="shared" si="343"/>
        <v>0.63431076594657942</v>
      </c>
      <c r="AE3100" s="2">
        <f t="shared" si="345"/>
        <v>1132</v>
      </c>
    </row>
    <row r="3101" spans="17:31" x14ac:dyDescent="0.2">
      <c r="Q3101" s="2"/>
      <c r="S3101">
        <v>5.6300000000000002E-4</v>
      </c>
      <c r="T3101">
        <v>-1.03061E-2</v>
      </c>
      <c r="U3101" s="2">
        <f t="shared" si="344"/>
        <v>1.1329999999999999E-3</v>
      </c>
      <c r="V3101">
        <f t="shared" si="337"/>
        <v>3.46939E-2</v>
      </c>
      <c r="W3101">
        <f t="shared" si="338"/>
        <v>3.4721234618324215E-2</v>
      </c>
      <c r="X3101" s="2">
        <f t="shared" si="339"/>
        <v>1.5313547492787235E-2</v>
      </c>
      <c r="Y3101" s="2">
        <f t="shared" si="340"/>
        <v>1.940768712553698E-2</v>
      </c>
      <c r="Z3101">
        <f t="shared" si="341"/>
        <v>2.7334618324215132E-5</v>
      </c>
      <c r="AA3101">
        <f t="shared" si="336"/>
        <v>7.4718135893051767E-10</v>
      </c>
      <c r="AC3101">
        <f t="shared" si="342"/>
        <v>7.885600000000003E-3</v>
      </c>
      <c r="AD3101">
        <f t="shared" si="343"/>
        <v>0.64545912921624238</v>
      </c>
      <c r="AE3101" s="2">
        <f t="shared" si="345"/>
        <v>1133</v>
      </c>
    </row>
    <row r="3102" spans="17:31" x14ac:dyDescent="0.2">
      <c r="Q3102" s="2"/>
      <c r="S3102">
        <v>5.6400000000000005E-4</v>
      </c>
      <c r="T3102">
        <v>-1.07635E-2</v>
      </c>
      <c r="U3102" s="2">
        <f t="shared" si="344"/>
        <v>1.134E-3</v>
      </c>
      <c r="V3102">
        <f t="shared" si="337"/>
        <v>3.4236499999999996E-2</v>
      </c>
      <c r="W3102">
        <f t="shared" si="338"/>
        <v>3.4680625291536746E-2</v>
      </c>
      <c r="X3102" s="2">
        <f t="shared" si="339"/>
        <v>1.5291581698896235E-2</v>
      </c>
      <c r="Y3102" s="2">
        <f t="shared" si="340"/>
        <v>1.9389043592640515E-2</v>
      </c>
      <c r="Z3102">
        <f t="shared" si="341"/>
        <v>4.4412529153674968E-4</v>
      </c>
      <c r="AA3102">
        <f t="shared" si="336"/>
        <v>1.972472745826029E-7</v>
      </c>
      <c r="AC3102">
        <f t="shared" si="342"/>
        <v>7.4281999999999994E-3</v>
      </c>
      <c r="AD3102">
        <f t="shared" si="343"/>
        <v>0.60801961850006203</v>
      </c>
      <c r="AE3102" s="2">
        <f t="shared" si="345"/>
        <v>1134</v>
      </c>
    </row>
    <row r="3103" spans="17:31" x14ac:dyDescent="0.2">
      <c r="Q3103" s="2"/>
      <c r="S3103">
        <v>5.6499999999999996E-4</v>
      </c>
      <c r="T3103">
        <v>-1.0999E-2</v>
      </c>
      <c r="U3103" s="2">
        <f t="shared" si="344"/>
        <v>1.1349999999999999E-3</v>
      </c>
      <c r="V3103">
        <f t="shared" si="337"/>
        <v>3.4000999999999997E-2</v>
      </c>
      <c r="W3103">
        <f t="shared" si="338"/>
        <v>3.4639996433334763E-2</v>
      </c>
      <c r="X3103" s="2">
        <f t="shared" si="339"/>
        <v>1.5270309444814353E-2</v>
      </c>
      <c r="Y3103" s="2">
        <f t="shared" si="340"/>
        <v>1.9369686988520408E-2</v>
      </c>
      <c r="Z3103">
        <f t="shared" si="341"/>
        <v>6.3899643333476669E-4</v>
      </c>
      <c r="AA3103">
        <f t="shared" si="336"/>
        <v>4.0831644181455294E-7</v>
      </c>
      <c r="AC3103">
        <f t="shared" si="342"/>
        <v>7.1926999999999998E-3</v>
      </c>
      <c r="AD3103">
        <f t="shared" si="343"/>
        <v>0.58874326350736339</v>
      </c>
      <c r="AE3103" s="2">
        <f t="shared" si="345"/>
        <v>1135</v>
      </c>
    </row>
    <row r="3104" spans="17:31" x14ac:dyDescent="0.2">
      <c r="Q3104" s="2"/>
      <c r="S3104">
        <v>5.6599999999999999E-4</v>
      </c>
      <c r="T3104">
        <v>-1.1473199999999999E-2</v>
      </c>
      <c r="U3104" s="2">
        <f t="shared" si="344"/>
        <v>1.1359999999999999E-3</v>
      </c>
      <c r="V3104">
        <f t="shared" si="337"/>
        <v>3.3526799999999995E-2</v>
      </c>
      <c r="W3104">
        <f t="shared" si="338"/>
        <v>3.4599345717030397E-2</v>
      </c>
      <c r="X3104" s="2">
        <f t="shared" si="339"/>
        <v>1.5249718794765565E-2</v>
      </c>
      <c r="Y3104" s="2">
        <f t="shared" si="340"/>
        <v>1.9349626922264836E-2</v>
      </c>
      <c r="Z3104">
        <f t="shared" si="341"/>
        <v>1.0725457170304015E-3</v>
      </c>
      <c r="AA3104">
        <f t="shared" si="336"/>
        <v>1.1503543151202579E-6</v>
      </c>
      <c r="AC3104">
        <f t="shared" si="342"/>
        <v>6.7184999999999988E-3</v>
      </c>
      <c r="AD3104">
        <f t="shared" si="343"/>
        <v>0.54992862428214995</v>
      </c>
      <c r="AE3104" s="2">
        <f t="shared" si="345"/>
        <v>1135.9999999999998</v>
      </c>
    </row>
    <row r="3105" spans="17:31" x14ac:dyDescent="0.2">
      <c r="Q3105" s="2"/>
      <c r="S3105">
        <v>5.6700000000000001E-4</v>
      </c>
      <c r="T3105">
        <v>-1.149E-2</v>
      </c>
      <c r="U3105" s="2">
        <f t="shared" si="344"/>
        <v>1.137E-3</v>
      </c>
      <c r="V3105">
        <f t="shared" si="337"/>
        <v>3.3509999999999998E-2</v>
      </c>
      <c r="W3105">
        <f t="shared" si="338"/>
        <v>3.4558670836390665E-2</v>
      </c>
      <c r="X3105" s="2">
        <f t="shared" si="339"/>
        <v>1.5229797513679982E-2</v>
      </c>
      <c r="Y3105" s="2">
        <f t="shared" si="340"/>
        <v>1.9328873322710681E-2</v>
      </c>
      <c r="Z3105">
        <f t="shared" si="341"/>
        <v>1.0486708363906666E-3</v>
      </c>
      <c r="AA3105">
        <f t="shared" si="336"/>
        <v>1.0997105230963002E-6</v>
      </c>
      <c r="AC3105">
        <f t="shared" si="342"/>
        <v>6.7017000000000014E-3</v>
      </c>
      <c r="AD3105">
        <f t="shared" si="343"/>
        <v>0.54855349577311696</v>
      </c>
      <c r="AE3105" s="2">
        <f t="shared" si="345"/>
        <v>1137</v>
      </c>
    </row>
    <row r="3106" spans="17:31" x14ac:dyDescent="0.2">
      <c r="Q3106" s="2"/>
      <c r="S3106">
        <v>5.6800000000000004E-4</v>
      </c>
      <c r="T3106">
        <v>-1.13306E-2</v>
      </c>
      <c r="U3106" s="2">
        <f t="shared" si="344"/>
        <v>1.1380000000000001E-3</v>
      </c>
      <c r="V3106">
        <f t="shared" si="337"/>
        <v>3.3669400000000002E-2</v>
      </c>
      <c r="W3106">
        <f t="shared" si="338"/>
        <v>3.4517969528707899E-2</v>
      </c>
      <c r="X3106" s="2">
        <f t="shared" si="339"/>
        <v>1.5210533098449601E-2</v>
      </c>
      <c r="Y3106" s="2">
        <f t="shared" si="340"/>
        <v>1.9307436430258298E-2</v>
      </c>
      <c r="Z3106">
        <f t="shared" si="341"/>
        <v>8.4856952870789731E-4</v>
      </c>
      <c r="AA3106">
        <f t="shared" si="336"/>
        <v>7.2007024505154296E-7</v>
      </c>
      <c r="AC3106">
        <f t="shared" si="342"/>
        <v>6.8611000000000054E-3</v>
      </c>
      <c r="AD3106">
        <f t="shared" si="343"/>
        <v>0.561600846031445</v>
      </c>
      <c r="AE3106" s="2">
        <f t="shared" si="345"/>
        <v>1138.0000000000002</v>
      </c>
    </row>
    <row r="3107" spans="17:31" x14ac:dyDescent="0.2">
      <c r="Q3107" s="2"/>
      <c r="S3107">
        <v>5.6899999999999995E-4</v>
      </c>
      <c r="T3107">
        <v>-1.1029300000000001E-2</v>
      </c>
      <c r="U3107" s="2">
        <f t="shared" si="344"/>
        <v>1.1389999999999998E-3</v>
      </c>
      <c r="V3107">
        <f t="shared" si="337"/>
        <v>3.39707E-2</v>
      </c>
      <c r="W3107">
        <f t="shared" si="338"/>
        <v>3.4477239596861678E-2</v>
      </c>
      <c r="X3107" s="2">
        <f t="shared" si="339"/>
        <v>1.5191912808405306E-2</v>
      </c>
      <c r="Y3107" s="2">
        <f t="shared" si="340"/>
        <v>1.9285326788456375E-2</v>
      </c>
      <c r="Z3107">
        <f t="shared" si="341"/>
        <v>5.0653959686167843E-4</v>
      </c>
      <c r="AA3107">
        <f t="shared" si="336"/>
        <v>2.5658236318879171E-7</v>
      </c>
      <c r="AC3107">
        <f t="shared" si="342"/>
        <v>7.1624000000000028E-3</v>
      </c>
      <c r="AD3107">
        <f t="shared" si="343"/>
        <v>0.58626312101785716</v>
      </c>
      <c r="AE3107" s="2">
        <f t="shared" si="345"/>
        <v>1138.9999999999998</v>
      </c>
    </row>
    <row r="3108" spans="17:31" x14ac:dyDescent="0.2">
      <c r="Q3108" s="2"/>
      <c r="S3108">
        <v>5.6999999999999998E-4</v>
      </c>
      <c r="T3108">
        <v>-1.11351E-2</v>
      </c>
      <c r="U3108" s="2">
        <f t="shared" si="344"/>
        <v>1.14E-3</v>
      </c>
      <c r="V3108">
        <f t="shared" si="337"/>
        <v>3.3864899999999996E-2</v>
      </c>
      <c r="W3108">
        <f t="shared" si="338"/>
        <v>3.4436478930343489E-2</v>
      </c>
      <c r="X3108" s="2">
        <f t="shared" si="339"/>
        <v>1.5173923694976967E-2</v>
      </c>
      <c r="Y3108" s="2">
        <f t="shared" si="340"/>
        <v>1.9262555235366519E-2</v>
      </c>
      <c r="Z3108">
        <f t="shared" si="341"/>
        <v>5.7157893034349289E-4</v>
      </c>
      <c r="AA3108">
        <f t="shared" si="336"/>
        <v>3.267024736126115E-7</v>
      </c>
      <c r="AC3108">
        <f t="shared" si="342"/>
        <v>7.0565999999999997E-3</v>
      </c>
      <c r="AD3108">
        <f t="shared" si="343"/>
        <v>0.5776030855264449</v>
      </c>
      <c r="AE3108" s="2">
        <f t="shared" si="345"/>
        <v>1140</v>
      </c>
    </row>
    <row r="3109" spans="17:31" x14ac:dyDescent="0.2">
      <c r="Q3109" s="2"/>
      <c r="S3109">
        <v>5.71E-4</v>
      </c>
      <c r="T3109">
        <v>-1.0803500000000001E-2</v>
      </c>
      <c r="U3109" s="2">
        <f t="shared" si="344"/>
        <v>1.1410000000000001E-3</v>
      </c>
      <c r="V3109">
        <f t="shared" si="337"/>
        <v>3.4196499999999998E-2</v>
      </c>
      <c r="W3109">
        <f t="shared" si="338"/>
        <v>3.4395685525219939E-2</v>
      </c>
      <c r="X3109" s="2">
        <f t="shared" si="339"/>
        <v>1.5156552630502371E-2</v>
      </c>
      <c r="Y3109" s="2">
        <f t="shared" si="340"/>
        <v>1.923913289471757E-2</v>
      </c>
      <c r="Z3109">
        <f t="shared" si="341"/>
        <v>1.9918552521994148E-4</v>
      </c>
      <c r="AA3109">
        <f t="shared" ref="AA3109:AA3172" si="346">Z3109^2</f>
        <v>3.9674873457143945E-8</v>
      </c>
      <c r="AC3109">
        <f t="shared" si="342"/>
        <v>7.388200000000001E-3</v>
      </c>
      <c r="AD3109">
        <f t="shared" si="343"/>
        <v>0.60474550300236385</v>
      </c>
      <c r="AE3109" s="2">
        <f t="shared" si="345"/>
        <v>1141</v>
      </c>
    </row>
    <row r="3110" spans="17:31" x14ac:dyDescent="0.2">
      <c r="Q3110" s="2"/>
      <c r="S3110">
        <v>5.7200000000000003E-4</v>
      </c>
      <c r="T3110">
        <v>-9.8229300000000005E-3</v>
      </c>
      <c r="U3110" s="2">
        <f t="shared" si="344"/>
        <v>1.142E-3</v>
      </c>
      <c r="V3110">
        <f t="shared" ref="V3110:V3173" si="347">T3110+$V$35</f>
        <v>3.5177069999999998E-2</v>
      </c>
      <c r="W3110">
        <f t="shared" ref="W3110:W3173" si="348">X3110+Y3110</f>
        <v>3.4354857503013779E-2</v>
      </c>
      <c r="X3110" s="2">
        <f t="shared" ref="X3110:X3173" si="349">$T$6*EXP(-4*LN(2)*((U3110-$T$8)^2)/($T$7^2))+$T$9</f>
        <v>1.5139786336154237E-2</v>
      </c>
      <c r="Y3110" s="2">
        <f t="shared" ref="Y3110:Y3173" si="350">$U$6*EXP(-4*LN(2)*((U3110-$U$8)^2)/($U$7^2))+$U$9</f>
        <v>1.921507116685954E-2</v>
      </c>
      <c r="Z3110">
        <f t="shared" ref="Z3110:Z3173" si="351">W3110-V3110</f>
        <v>-8.2221249698621879E-4</v>
      </c>
      <c r="AA3110">
        <f t="shared" si="346"/>
        <v>6.7603339020031288E-7</v>
      </c>
      <c r="AC3110">
        <f t="shared" si="342"/>
        <v>8.3687700000000011E-3</v>
      </c>
      <c r="AD3110">
        <f t="shared" si="343"/>
        <v>0.68500798884181435</v>
      </c>
      <c r="AE3110" s="2">
        <f t="shared" si="345"/>
        <v>1142</v>
      </c>
    </row>
    <row r="3111" spans="17:31" x14ac:dyDescent="0.2">
      <c r="Q3111" s="2"/>
      <c r="S3111">
        <v>5.7300000000000005E-4</v>
      </c>
      <c r="T3111">
        <v>-9.0648900000000008E-3</v>
      </c>
      <c r="U3111" s="2">
        <f t="shared" si="344"/>
        <v>1.1429999999999999E-3</v>
      </c>
      <c r="V3111">
        <f t="shared" si="347"/>
        <v>3.5935109999999999E-2</v>
      </c>
      <c r="W3111">
        <f t="shared" si="348"/>
        <v>3.4313993128486167E-2</v>
      </c>
      <c r="X3111" s="2">
        <f t="shared" si="349"/>
        <v>1.5123611408958511E-2</v>
      </c>
      <c r="Y3111" s="2">
        <f t="shared" si="350"/>
        <v>1.9190381719527652E-2</v>
      </c>
      <c r="Z3111">
        <f t="shared" si="351"/>
        <v>-1.6211168715138322E-3</v>
      </c>
      <c r="AA3111">
        <f t="shared" si="346"/>
        <v>2.6280199111067948E-6</v>
      </c>
      <c r="AC3111">
        <f t="shared" si="342"/>
        <v>9.1268100000000026E-3</v>
      </c>
      <c r="AD3111">
        <f t="shared" si="343"/>
        <v>0.74705575163869486</v>
      </c>
      <c r="AE3111" s="2">
        <f t="shared" si="345"/>
        <v>1143</v>
      </c>
    </row>
    <row r="3112" spans="17:31" x14ac:dyDescent="0.2">
      <c r="Q3112" s="2"/>
      <c r="S3112">
        <v>5.7399999999999997E-4</v>
      </c>
      <c r="T3112">
        <v>-9.4210000000000006E-3</v>
      </c>
      <c r="U3112" s="2">
        <f t="shared" si="344"/>
        <v>1.1440000000000001E-3</v>
      </c>
      <c r="V3112">
        <f t="shared" si="347"/>
        <v>3.5579E-2</v>
      </c>
      <c r="W3112">
        <f t="shared" si="348"/>
        <v>3.4273090826307466E-2</v>
      </c>
      <c r="X3112" s="2">
        <f t="shared" si="349"/>
        <v>1.5108014347880616E-2</v>
      </c>
      <c r="Y3112" s="2">
        <f t="shared" si="350"/>
        <v>1.916507647842685E-2</v>
      </c>
      <c r="Z3112">
        <f t="shared" si="351"/>
        <v>-1.3059091736925335E-3</v>
      </c>
      <c r="AA3112">
        <f t="shared" si="346"/>
        <v>1.7053987699343156E-6</v>
      </c>
      <c r="AC3112">
        <f t="shared" si="342"/>
        <v>8.7707000000000028E-3</v>
      </c>
      <c r="AD3112">
        <f t="shared" si="343"/>
        <v>0.71790711989156142</v>
      </c>
      <c r="AE3112" s="2">
        <f t="shared" si="345"/>
        <v>1144</v>
      </c>
    </row>
    <row r="3113" spans="17:31" x14ac:dyDescent="0.2">
      <c r="Q3113" s="2"/>
      <c r="S3113">
        <v>5.7499999999999999E-4</v>
      </c>
      <c r="T3113">
        <v>-9.4442299999999996E-3</v>
      </c>
      <c r="U3113" s="2">
        <f t="shared" si="344"/>
        <v>1.145E-3</v>
      </c>
      <c r="V3113">
        <f t="shared" si="347"/>
        <v>3.555577E-2</v>
      </c>
      <c r="W3113">
        <f t="shared" si="348"/>
        <v>3.4232149196607269E-2</v>
      </c>
      <c r="X3113" s="2">
        <f t="shared" si="349"/>
        <v>1.5092981578959856E-2</v>
      </c>
      <c r="Y3113" s="2">
        <f t="shared" si="350"/>
        <v>1.9139167617647411E-2</v>
      </c>
      <c r="Z3113">
        <f t="shared" si="351"/>
        <v>-1.3236208033927319E-3</v>
      </c>
      <c r="AA3113">
        <f t="shared" si="346"/>
        <v>1.751972031174021E-6</v>
      </c>
      <c r="AC3113">
        <f t="shared" si="342"/>
        <v>8.7474700000000037E-3</v>
      </c>
      <c r="AD3113">
        <f t="shared" si="343"/>
        <v>0.71600567731627318</v>
      </c>
      <c r="AE3113" s="2">
        <f t="shared" si="345"/>
        <v>1145</v>
      </c>
    </row>
    <row r="3114" spans="17:31" x14ac:dyDescent="0.2">
      <c r="Q3114" s="2"/>
      <c r="S3114">
        <v>5.7600000000000001E-4</v>
      </c>
      <c r="T3114">
        <v>-9.9861499999999992E-3</v>
      </c>
      <c r="U3114" s="2">
        <f t="shared" si="344"/>
        <v>1.1459999999999999E-3</v>
      </c>
      <c r="V3114">
        <f t="shared" si="347"/>
        <v>3.5013849999999999E-2</v>
      </c>
      <c r="W3114">
        <f t="shared" si="348"/>
        <v>3.4191167029398055E-2</v>
      </c>
      <c r="X3114" s="2">
        <f t="shared" si="349"/>
        <v>1.5078499479475625E-2</v>
      </c>
      <c r="Y3114" s="2">
        <f t="shared" si="350"/>
        <v>1.911266754992243E-2</v>
      </c>
      <c r="Z3114">
        <f t="shared" si="351"/>
        <v>-8.2268297060194423E-4</v>
      </c>
      <c r="AA3114">
        <f t="shared" si="346"/>
        <v>6.7680727011843949E-7</v>
      </c>
      <c r="AC3114">
        <f t="shared" si="342"/>
        <v>8.2055500000000024E-3</v>
      </c>
      <c r="AD3114">
        <f t="shared" si="343"/>
        <v>0.67164796055345655</v>
      </c>
      <c r="AE3114" s="2">
        <f t="shared" si="345"/>
        <v>1145.9999999999998</v>
      </c>
    </row>
    <row r="3115" spans="17:31" x14ac:dyDescent="0.2">
      <c r="Q3115" s="2"/>
      <c r="S3115">
        <v>5.7700000000000004E-4</v>
      </c>
      <c r="T3115">
        <v>-1.0449399999999999E-2</v>
      </c>
      <c r="U3115" s="2">
        <f t="shared" si="344"/>
        <v>1.147E-3</v>
      </c>
      <c r="V3115">
        <f t="shared" si="347"/>
        <v>3.4550600000000001E-2</v>
      </c>
      <c r="W3115">
        <f t="shared" si="348"/>
        <v>3.4150143317870515E-2</v>
      </c>
      <c r="X3115" s="2">
        <f t="shared" si="349"/>
        <v>1.506455440113246E-2</v>
      </c>
      <c r="Y3115" s="2">
        <f t="shared" si="350"/>
        <v>1.9085588916738054E-2</v>
      </c>
      <c r="Z3115">
        <f t="shared" si="351"/>
        <v>-4.0045668212948526E-4</v>
      </c>
      <c r="AA3115">
        <f t="shared" si="346"/>
        <v>1.603655542621556E-7</v>
      </c>
      <c r="AC3115">
        <f t="shared" si="342"/>
        <v>7.742300000000004E-3</v>
      </c>
      <c r="AD3115">
        <f t="shared" si="343"/>
        <v>0.63372961044573828</v>
      </c>
      <c r="AE3115" s="2">
        <f t="shared" si="345"/>
        <v>1147</v>
      </c>
    </row>
    <row r="3116" spans="17:31" x14ac:dyDescent="0.2">
      <c r="Q3116" s="2"/>
      <c r="S3116">
        <v>5.7799999999999995E-4</v>
      </c>
      <c r="T3116">
        <v>-1.0901599999999999E-2</v>
      </c>
      <c r="U3116" s="2">
        <f t="shared" si="344"/>
        <v>1.1479999999999999E-3</v>
      </c>
      <c r="V3116">
        <f t="shared" si="347"/>
        <v>3.4098400000000001E-2</v>
      </c>
      <c r="W3116">
        <f t="shared" si="348"/>
        <v>3.4109077270561644E-2</v>
      </c>
      <c r="X3116" s="2">
        <f t="shared" si="349"/>
        <v>1.5051132692254108E-2</v>
      </c>
      <c r="Y3116" s="2">
        <f t="shared" si="350"/>
        <v>1.9057944578307534E-2</v>
      </c>
      <c r="Z3116">
        <f t="shared" si="351"/>
        <v>1.0677270561643137E-5</v>
      </c>
      <c r="AA3116">
        <f t="shared" si="346"/>
        <v>1.1400410664653116E-10</v>
      </c>
      <c r="AC3116">
        <f t="shared" si="342"/>
        <v>7.2901000000000042E-3</v>
      </c>
      <c r="AD3116">
        <f t="shared" si="343"/>
        <v>0.5967157347442591</v>
      </c>
      <c r="AE3116" s="2">
        <f t="shared" si="345"/>
        <v>1148</v>
      </c>
    </row>
    <row r="3117" spans="17:31" x14ac:dyDescent="0.2">
      <c r="Q3117" s="2"/>
      <c r="S3117">
        <v>5.7899999999999998E-4</v>
      </c>
      <c r="T3117">
        <v>-1.1618399999999999E-2</v>
      </c>
      <c r="U3117" s="2">
        <f t="shared" si="344"/>
        <v>1.1489999999999998E-3</v>
      </c>
      <c r="V3117">
        <f t="shared" si="347"/>
        <v>3.3381599999999997E-2</v>
      </c>
      <c r="W3117">
        <f t="shared" si="348"/>
        <v>3.4067968322400034E-2</v>
      </c>
      <c r="X3117" s="2">
        <f t="shared" si="349"/>
        <v>1.5038220718979948E-2</v>
      </c>
      <c r="Y3117" s="2">
        <f t="shared" si="350"/>
        <v>1.9029747603420084E-2</v>
      </c>
      <c r="Z3117">
        <f t="shared" si="351"/>
        <v>6.8636832240003692E-4</v>
      </c>
      <c r="AA3117">
        <f t="shared" si="346"/>
        <v>4.7110147399424105E-7</v>
      </c>
      <c r="AC3117">
        <f t="shared" si="342"/>
        <v>6.5733000000000007E-3</v>
      </c>
      <c r="AD3117">
        <f t="shared" si="343"/>
        <v>0.53804358502550531</v>
      </c>
      <c r="AE3117" s="2">
        <f t="shared" si="345"/>
        <v>1148.9999999999998</v>
      </c>
    </row>
    <row r="3118" spans="17:31" x14ac:dyDescent="0.2">
      <c r="Q3118" s="2"/>
      <c r="S3118">
        <v>5.8E-4</v>
      </c>
      <c r="T3118">
        <v>-1.25319E-2</v>
      </c>
      <c r="U3118" s="2">
        <f t="shared" si="344"/>
        <v>1.15E-3</v>
      </c>
      <c r="V3118">
        <f t="shared" si="347"/>
        <v>3.24681E-2</v>
      </c>
      <c r="W3118">
        <f t="shared" si="348"/>
        <v>3.4026816144635909E-2</v>
      </c>
      <c r="X3118" s="2">
        <f t="shared" si="349"/>
        <v>1.5025804885460094E-2</v>
      </c>
      <c r="Y3118" s="2">
        <f t="shared" si="350"/>
        <v>1.9001011259175814E-2</v>
      </c>
      <c r="Z3118">
        <f t="shared" si="351"/>
        <v>1.5587161446359091E-3</v>
      </c>
      <c r="AA3118">
        <f t="shared" si="346"/>
        <v>2.4295960195486322E-6</v>
      </c>
      <c r="AC3118">
        <f t="shared" si="342"/>
        <v>5.659800000000003E-3</v>
      </c>
      <c r="AD3118">
        <f t="shared" si="343"/>
        <v>0.46327097234682069</v>
      </c>
      <c r="AE3118" s="2">
        <f t="shared" si="345"/>
        <v>1150</v>
      </c>
    </row>
    <row r="3119" spans="17:31" x14ac:dyDescent="0.2">
      <c r="Q3119" s="2"/>
      <c r="S3119">
        <v>5.8100000000000003E-4</v>
      </c>
      <c r="T3119">
        <v>-1.2509899999999999E-2</v>
      </c>
      <c r="U3119" s="2">
        <f t="shared" si="344"/>
        <v>1.1510000000000001E-3</v>
      </c>
      <c r="V3119">
        <f t="shared" si="347"/>
        <v>3.2490100000000001E-2</v>
      </c>
      <c r="W3119">
        <f t="shared" si="348"/>
        <v>3.3985620653666414E-2</v>
      </c>
      <c r="X3119" s="2">
        <f t="shared" si="349"/>
        <v>1.5013871653048389E-2</v>
      </c>
      <c r="Y3119" s="2">
        <f t="shared" si="350"/>
        <v>1.8971749000618026E-2</v>
      </c>
      <c r="Z3119">
        <f t="shared" si="351"/>
        <v>1.4955206536664128E-3</v>
      </c>
      <c r="AA3119">
        <f t="shared" si="346"/>
        <v>2.2365820255428149E-6</v>
      </c>
      <c r="AC3119">
        <f t="shared" si="342"/>
        <v>5.6818000000000042E-3</v>
      </c>
      <c r="AD3119">
        <f t="shared" si="343"/>
        <v>0.46507173587055484</v>
      </c>
      <c r="AE3119" s="2">
        <f t="shared" si="345"/>
        <v>1151</v>
      </c>
    </row>
    <row r="3120" spans="17:31" x14ac:dyDescent="0.2">
      <c r="Q3120" s="2"/>
      <c r="S3120">
        <v>5.8200000000000005E-4</v>
      </c>
      <c r="T3120">
        <v>-1.20287E-2</v>
      </c>
      <c r="U3120" s="2">
        <f t="shared" si="344"/>
        <v>1.152E-3</v>
      </c>
      <c r="V3120">
        <f t="shared" si="347"/>
        <v>3.2971299999999995E-2</v>
      </c>
      <c r="W3120">
        <f t="shared" si="348"/>
        <v>3.394438201876919E-2</v>
      </c>
      <c r="X3120" s="2">
        <f t="shared" si="349"/>
        <v>1.5002407558495169E-2</v>
      </c>
      <c r="Y3120" s="2">
        <f t="shared" si="350"/>
        <v>1.8941974460274021E-2</v>
      </c>
      <c r="Z3120">
        <f t="shared" si="351"/>
        <v>9.7308201876919465E-4</v>
      </c>
      <c r="AA3120">
        <f t="shared" si="346"/>
        <v>9.468886152519313E-7</v>
      </c>
      <c r="AC3120">
        <f t="shared" si="342"/>
        <v>6.1629999999999983E-3</v>
      </c>
      <c r="AD3120">
        <f t="shared" si="343"/>
        <v>0.50445934530786485</v>
      </c>
      <c r="AE3120" s="2">
        <f t="shared" si="345"/>
        <v>1152</v>
      </c>
    </row>
    <row r="3121" spans="17:31" x14ac:dyDescent="0.2">
      <c r="Q3121" s="2"/>
      <c r="S3121">
        <v>5.8299999999999997E-4</v>
      </c>
      <c r="T3121">
        <v>-1.15351E-2</v>
      </c>
      <c r="U3121" s="2">
        <f t="shared" si="344"/>
        <v>1.1529999999999999E-3</v>
      </c>
      <c r="V3121">
        <f t="shared" si="347"/>
        <v>3.3464899999999999E-2</v>
      </c>
      <c r="W3121">
        <f t="shared" si="348"/>
        <v>3.3903100668760261E-2</v>
      </c>
      <c r="X3121" s="2">
        <f t="shared" si="349"/>
        <v>1.4991399231144375E-2</v>
      </c>
      <c r="Y3121" s="2">
        <f t="shared" si="350"/>
        <v>1.8911701437615887E-2</v>
      </c>
      <c r="Z3121">
        <f t="shared" si="351"/>
        <v>4.3820066876026215E-4</v>
      </c>
      <c r="AA3121">
        <f t="shared" si="346"/>
        <v>1.92019826101941E-7</v>
      </c>
      <c r="AC3121">
        <f t="shared" si="342"/>
        <v>6.6566000000000021E-3</v>
      </c>
      <c r="AD3121">
        <f t="shared" si="343"/>
        <v>0.54486193054946219</v>
      </c>
      <c r="AE3121" s="2">
        <f t="shared" si="345"/>
        <v>1153</v>
      </c>
    </row>
    <row r="3122" spans="17:31" x14ac:dyDescent="0.2">
      <c r="Q3122" s="2"/>
      <c r="S3122">
        <v>5.8399999999999999E-4</v>
      </c>
      <c r="T3122">
        <v>-1.15326E-2</v>
      </c>
      <c r="U3122" s="2">
        <f t="shared" si="344"/>
        <v>1.1540000000000001E-3</v>
      </c>
      <c r="V3122">
        <f t="shared" si="347"/>
        <v>3.3467399999999994E-2</v>
      </c>
      <c r="W3122">
        <f t="shared" si="348"/>
        <v>3.3861777297594584E-2</v>
      </c>
      <c r="X3122" s="2">
        <f t="shared" si="349"/>
        <v>1.4980833409142007E-2</v>
      </c>
      <c r="Y3122" s="2">
        <f t="shared" si="350"/>
        <v>1.888094388845258E-2</v>
      </c>
      <c r="Z3122">
        <f t="shared" si="351"/>
        <v>3.9437729759458917E-4</v>
      </c>
      <c r="AA3122">
        <f t="shared" si="346"/>
        <v>1.5553345285801115E-7</v>
      </c>
      <c r="AC3122">
        <f t="shared" si="342"/>
        <v>6.6590999999999977E-3</v>
      </c>
      <c r="AD3122">
        <f t="shared" si="343"/>
        <v>0.54506656276806797</v>
      </c>
      <c r="AE3122" s="2">
        <f t="shared" si="345"/>
        <v>1154</v>
      </c>
    </row>
    <row r="3123" spans="17:31" x14ac:dyDescent="0.2">
      <c r="Q3123" s="2"/>
      <c r="S3123">
        <v>5.8500000000000002E-4</v>
      </c>
      <c r="T3123">
        <v>-1.1396399999999999E-2</v>
      </c>
      <c r="U3123" s="2">
        <f t="shared" si="344"/>
        <v>1.155E-3</v>
      </c>
      <c r="V3123">
        <f t="shared" si="347"/>
        <v>3.3603599999999997E-2</v>
      </c>
      <c r="W3123">
        <f t="shared" si="348"/>
        <v>3.3820412868929922E-2</v>
      </c>
      <c r="X3123" s="2">
        <f t="shared" si="349"/>
        <v>1.4970696954665278E-2</v>
      </c>
      <c r="Y3123" s="2">
        <f t="shared" si="350"/>
        <v>1.8849715914264646E-2</v>
      </c>
      <c r="Z3123">
        <f t="shared" si="351"/>
        <v>2.168128689299248E-4</v>
      </c>
      <c r="AA3123">
        <f t="shared" si="346"/>
        <v>4.700782013362475E-8</v>
      </c>
      <c r="AC3123">
        <f t="shared" si="342"/>
        <v>6.7953000000000006E-3</v>
      </c>
      <c r="AD3123">
        <f t="shared" si="343"/>
        <v>0.55621492603773082</v>
      </c>
      <c r="AE3123" s="2">
        <f t="shared" si="345"/>
        <v>1155</v>
      </c>
    </row>
    <row r="3124" spans="17:31" x14ac:dyDescent="0.2">
      <c r="Q3124" s="2"/>
      <c r="S3124">
        <v>5.8600000000000004E-4</v>
      </c>
      <c r="T3124">
        <v>-1.1033899999999999E-2</v>
      </c>
      <c r="U3124" s="2">
        <f t="shared" si="344"/>
        <v>1.1559999999999999E-3</v>
      </c>
      <c r="V3124">
        <f t="shared" si="347"/>
        <v>3.3966099999999999E-2</v>
      </c>
      <c r="W3124">
        <f t="shared" si="348"/>
        <v>3.3779008619676837E-2</v>
      </c>
      <c r="X3124" s="2">
        <f t="shared" si="349"/>
        <v>1.4960976868183944E-2</v>
      </c>
      <c r="Y3124" s="2">
        <f t="shared" si="350"/>
        <v>1.8818031751492891E-2</v>
      </c>
      <c r="Z3124">
        <f t="shared" si="351"/>
        <v>-1.8709138032316219E-4</v>
      </c>
      <c r="AA3124">
        <f t="shared" si="346"/>
        <v>3.5003184591226123E-8</v>
      </c>
      <c r="AC3124">
        <f t="shared" ref="AC3124:AC3187" si="352">(V3124-MIN($V$2739:$V$3714))</f>
        <v>7.1578000000000024E-3</v>
      </c>
      <c r="AD3124">
        <f t="shared" ref="AD3124:AD3187" si="353">AC3124/MAX($AC$2739:$AC$3714)</f>
        <v>0.58588659773562179</v>
      </c>
      <c r="AE3124" s="2">
        <f t="shared" si="345"/>
        <v>1156</v>
      </c>
    </row>
    <row r="3125" spans="17:31" x14ac:dyDescent="0.2">
      <c r="Q3125" s="2"/>
      <c r="S3125">
        <v>5.8699999999999996E-4</v>
      </c>
      <c r="T3125">
        <v>-1.0521600000000001E-2</v>
      </c>
      <c r="U3125" s="2">
        <f t="shared" si="344"/>
        <v>1.157E-3</v>
      </c>
      <c r="V3125">
        <f t="shared" si="347"/>
        <v>3.4478399999999999E-2</v>
      </c>
      <c r="W3125">
        <f t="shared" si="348"/>
        <v>3.373756606255985E-2</v>
      </c>
      <c r="X3125" s="2">
        <f t="shared" si="349"/>
        <v>1.4951660301767483E-2</v>
      </c>
      <c r="Y3125" s="2">
        <f t="shared" si="350"/>
        <v>1.8785905760792365E-2</v>
      </c>
      <c r="Z3125">
        <f t="shared" si="351"/>
        <v>-7.4083393744014958E-4</v>
      </c>
      <c r="AA3125">
        <f t="shared" si="346"/>
        <v>5.4883492286307542E-7</v>
      </c>
      <c r="AC3125">
        <f t="shared" si="352"/>
        <v>7.6701000000000026E-3</v>
      </c>
      <c r="AD3125">
        <f t="shared" si="353"/>
        <v>0.62781983197239277</v>
      </c>
      <c r="AE3125" s="2">
        <f t="shared" si="345"/>
        <v>1157</v>
      </c>
    </row>
    <row r="3126" spans="17:31" x14ac:dyDescent="0.2">
      <c r="Q3126" s="2"/>
      <c r="S3126">
        <v>5.8799999999999998E-4</v>
      </c>
      <c r="T3126">
        <v>-1.0449399999999999E-2</v>
      </c>
      <c r="U3126" s="2">
        <f t="shared" si="344"/>
        <v>1.158E-3</v>
      </c>
      <c r="V3126">
        <f t="shared" si="347"/>
        <v>3.4550600000000001E-2</v>
      </c>
      <c r="W3126">
        <f t="shared" si="348"/>
        <v>3.3696086987716527E-2</v>
      </c>
      <c r="X3126" s="2">
        <f t="shared" si="349"/>
        <v>1.4942734571453578E-2</v>
      </c>
      <c r="Y3126" s="2">
        <f t="shared" si="350"/>
        <v>1.8753352416262949E-2</v>
      </c>
      <c r="Z3126">
        <f t="shared" si="351"/>
        <v>-8.5451301228347404E-4</v>
      </c>
      <c r="AA3126">
        <f t="shared" si="346"/>
        <v>7.301924881617767E-7</v>
      </c>
      <c r="AC3126">
        <f t="shared" si="352"/>
        <v>7.742300000000004E-3</v>
      </c>
      <c r="AD3126">
        <f t="shared" si="353"/>
        <v>0.63372961044573828</v>
      </c>
      <c r="AE3126" s="2">
        <f t="shared" si="345"/>
        <v>1158</v>
      </c>
    </row>
    <row r="3127" spans="17:31" x14ac:dyDescent="0.2">
      <c r="Q3127" s="2"/>
      <c r="S3127">
        <v>5.8900000000000001E-4</v>
      </c>
      <c r="T3127">
        <v>-1.11229E-2</v>
      </c>
      <c r="U3127" s="2">
        <f t="shared" si="344"/>
        <v>1.1589999999999999E-3</v>
      </c>
      <c r="V3127">
        <f t="shared" si="347"/>
        <v>3.38771E-2</v>
      </c>
      <c r="W3127">
        <f t="shared" si="348"/>
        <v>3.3654573463362786E-2</v>
      </c>
      <c r="X3127" s="2">
        <f t="shared" si="349"/>
        <v>1.4934187168695164E-2</v>
      </c>
      <c r="Y3127" s="2">
        <f t="shared" si="350"/>
        <v>1.8720386294667619E-2</v>
      </c>
      <c r="Z3127">
        <f t="shared" si="351"/>
        <v>-2.225265366372145E-4</v>
      </c>
      <c r="AA3127">
        <f t="shared" si="346"/>
        <v>4.9518059507753565E-8</v>
      </c>
      <c r="AC3127">
        <f t="shared" si="352"/>
        <v>7.0688000000000036E-3</v>
      </c>
      <c r="AD3127">
        <f t="shared" si="353"/>
        <v>0.57860169075324319</v>
      </c>
      <c r="AE3127" s="2">
        <f t="shared" si="345"/>
        <v>1158.9999999999998</v>
      </c>
    </row>
    <row r="3128" spans="17:31" x14ac:dyDescent="0.2">
      <c r="Q3128" s="2"/>
      <c r="S3128">
        <v>5.9000000000000003E-4</v>
      </c>
      <c r="T3128">
        <v>-1.1467400000000001E-2</v>
      </c>
      <c r="U3128" s="2">
        <f t="shared" si="344"/>
        <v>1.16E-3</v>
      </c>
      <c r="V3128">
        <f t="shared" si="347"/>
        <v>3.3532599999999996E-2</v>
      </c>
      <c r="W3128">
        <f t="shared" si="348"/>
        <v>3.3613027835554719E-2</v>
      </c>
      <c r="X3128" s="2">
        <f t="shared" si="349"/>
        <v>1.4926005770905011E-2</v>
      </c>
      <c r="Y3128" s="2">
        <f t="shared" si="350"/>
        <v>1.868702206464971E-2</v>
      </c>
      <c r="Z3128">
        <f t="shared" si="351"/>
        <v>8.0427835554723603E-5</v>
      </c>
      <c r="AA3128">
        <f t="shared" si="346"/>
        <v>6.4686367320176625E-9</v>
      </c>
      <c r="AC3128">
        <f t="shared" si="352"/>
        <v>6.724299999999999E-3</v>
      </c>
      <c r="AD3128">
        <f t="shared" si="353"/>
        <v>0.55040337102931625</v>
      </c>
      <c r="AE3128" s="2">
        <f t="shared" si="345"/>
        <v>1160</v>
      </c>
    </row>
    <row r="3129" spans="17:31" x14ac:dyDescent="0.2">
      <c r="Q3129" s="2"/>
      <c r="S3129">
        <v>5.9100000000000005E-4</v>
      </c>
      <c r="T3129">
        <v>-1.0922899999999999E-2</v>
      </c>
      <c r="U3129" s="2">
        <f t="shared" si="344"/>
        <v>1.1610000000000001E-3</v>
      </c>
      <c r="V3129">
        <f t="shared" si="347"/>
        <v>3.4077099999999999E-2</v>
      </c>
      <c r="W3129">
        <f t="shared" si="348"/>
        <v>3.3571452727078302E-2</v>
      </c>
      <c r="X3129" s="2">
        <f t="shared" si="349"/>
        <v>1.4918178251118196E-2</v>
      </c>
      <c r="Y3129" s="2">
        <f t="shared" si="350"/>
        <v>1.8653274475960109E-2</v>
      </c>
      <c r="Z3129">
        <f t="shared" si="351"/>
        <v>-5.0564727292169709E-4</v>
      </c>
      <c r="AA3129">
        <f t="shared" si="346"/>
        <v>2.5567916461314921E-7</v>
      </c>
      <c r="AC3129">
        <f t="shared" si="352"/>
        <v>7.2688000000000023E-3</v>
      </c>
      <c r="AD3129">
        <f t="shared" si="353"/>
        <v>0.59497226824173455</v>
      </c>
      <c r="AE3129" s="2">
        <f t="shared" si="345"/>
        <v>1161.0000000000002</v>
      </c>
    </row>
    <row r="3130" spans="17:31" x14ac:dyDescent="0.2">
      <c r="Q3130" s="2"/>
      <c r="S3130">
        <v>5.9199999999999997E-4</v>
      </c>
      <c r="T3130">
        <v>-1.0086100000000001E-2</v>
      </c>
      <c r="U3130" s="2">
        <f t="shared" si="344"/>
        <v>1.1619999999999998E-3</v>
      </c>
      <c r="V3130">
        <f t="shared" si="347"/>
        <v>3.4913899999999998E-2</v>
      </c>
      <c r="W3130">
        <f t="shared" si="348"/>
        <v>3.3529851035499603E-2</v>
      </c>
      <c r="X3130" s="2">
        <f t="shared" si="349"/>
        <v>1.491069268679425E-2</v>
      </c>
      <c r="Y3130" s="2">
        <f t="shared" si="350"/>
        <v>1.8619158348705353E-2</v>
      </c>
      <c r="Z3130">
        <f t="shared" si="351"/>
        <v>-1.3840489645003951E-3</v>
      </c>
      <c r="AA3130">
        <f t="shared" si="346"/>
        <v>1.9155915361346157E-6</v>
      </c>
      <c r="AC3130">
        <f t="shared" si="352"/>
        <v>8.105600000000001E-3</v>
      </c>
      <c r="AD3130">
        <f t="shared" si="353"/>
        <v>0.66346676445358288</v>
      </c>
      <c r="AE3130" s="2">
        <f t="shared" si="345"/>
        <v>1161.9999999999998</v>
      </c>
    </row>
    <row r="3131" spans="17:31" x14ac:dyDescent="0.2">
      <c r="Q3131" s="2"/>
      <c r="S3131">
        <v>5.9299999999999999E-4</v>
      </c>
      <c r="T3131">
        <v>-9.9042100000000001E-3</v>
      </c>
      <c r="U3131" s="2">
        <f t="shared" si="344"/>
        <v>1.163E-3</v>
      </c>
      <c r="V3131">
        <f t="shared" si="347"/>
        <v>3.5095790000000002E-2</v>
      </c>
      <c r="W3131">
        <f t="shared" si="348"/>
        <v>3.3488225930409343E-2</v>
      </c>
      <c r="X3131" s="2">
        <f t="shared" si="349"/>
        <v>1.4903537367781954E-2</v>
      </c>
      <c r="Y3131" s="2">
        <f t="shared" si="350"/>
        <v>1.8584688562627388E-2</v>
      </c>
      <c r="Z3131">
        <f t="shared" si="351"/>
        <v>-1.6075640695906585E-3</v>
      </c>
      <c r="AA3131">
        <f t="shared" si="346"/>
        <v>2.5842622378388795E-6</v>
      </c>
      <c r="AC3131">
        <f t="shared" si="352"/>
        <v>8.287490000000005E-3</v>
      </c>
      <c r="AD3131">
        <f t="shared" si="353"/>
        <v>0.67835498615049172</v>
      </c>
      <c r="AE3131" s="2">
        <f t="shared" si="345"/>
        <v>1163</v>
      </c>
    </row>
    <row r="3132" spans="17:31" x14ac:dyDescent="0.2">
      <c r="Q3132" s="2"/>
      <c r="S3132">
        <v>5.9400000000000002E-4</v>
      </c>
      <c r="T3132">
        <v>-1.03281E-2</v>
      </c>
      <c r="U3132" s="2">
        <f t="shared" ref="U3132:U3195" si="354">$X$15+S3132</f>
        <v>1.1640000000000001E-3</v>
      </c>
      <c r="V3132">
        <f t="shared" si="347"/>
        <v>3.4671899999999999E-2</v>
      </c>
      <c r="W3132">
        <f t="shared" si="348"/>
        <v>3.3446580849896851E-2</v>
      </c>
      <c r="X3132" s="2">
        <f t="shared" si="349"/>
        <v>1.4896700803470912E-2</v>
      </c>
      <c r="Y3132" s="2">
        <f t="shared" si="350"/>
        <v>1.8549880046425937E-2</v>
      </c>
      <c r="Z3132">
        <f t="shared" si="351"/>
        <v>-1.2253191501031477E-3</v>
      </c>
      <c r="AA3132">
        <f t="shared" si="346"/>
        <v>1.5014070196095002E-6</v>
      </c>
      <c r="AC3132">
        <f t="shared" si="352"/>
        <v>7.8636000000000018E-3</v>
      </c>
      <c r="AD3132">
        <f t="shared" si="353"/>
        <v>0.64365836569250823</v>
      </c>
      <c r="AE3132" s="2">
        <f t="shared" si="345"/>
        <v>1164</v>
      </c>
    </row>
    <row r="3133" spans="17:31" x14ac:dyDescent="0.2">
      <c r="Q3133" s="2"/>
      <c r="S3133">
        <v>5.9500000000000004E-4</v>
      </c>
      <c r="T3133">
        <v>-1.09281E-2</v>
      </c>
      <c r="U3133" s="2">
        <f t="shared" si="354"/>
        <v>1.165E-3</v>
      </c>
      <c r="V3133">
        <f t="shared" si="347"/>
        <v>3.4071900000000002E-2</v>
      </c>
      <c r="W3133">
        <f t="shared" si="348"/>
        <v>3.3404919496288571E-2</v>
      </c>
      <c r="X3133" s="2">
        <f t="shared" si="349"/>
        <v>1.4890171729154867E-2</v>
      </c>
      <c r="Y3133" s="2">
        <f t="shared" si="350"/>
        <v>1.8514747767133705E-2</v>
      </c>
      <c r="Z3133">
        <f t="shared" si="351"/>
        <v>-6.6698050371143125E-4</v>
      </c>
      <c r="AA3133">
        <f t="shared" si="346"/>
        <v>4.4486299233115455E-7</v>
      </c>
      <c r="AC3133">
        <f t="shared" si="352"/>
        <v>7.2636000000000055E-3</v>
      </c>
      <c r="AD3133">
        <f t="shared" si="353"/>
        <v>0.59454663322703405</v>
      </c>
      <c r="AE3133" s="2">
        <f t="shared" ref="AE3133:AE3196" si="355">U3133*1000000</f>
        <v>1165</v>
      </c>
    </row>
    <row r="3134" spans="17:31" x14ac:dyDescent="0.2">
      <c r="Q3134" s="2"/>
      <c r="S3134">
        <v>5.9599999999999996E-4</v>
      </c>
      <c r="T3134">
        <v>-1.11603E-2</v>
      </c>
      <c r="U3134" s="2">
        <f t="shared" si="354"/>
        <v>1.1659999999999999E-3</v>
      </c>
      <c r="V3134">
        <f t="shared" si="347"/>
        <v>3.38397E-2</v>
      </c>
      <c r="W3134">
        <f t="shared" si="348"/>
        <v>3.3363245831187688E-2</v>
      </c>
      <c r="X3134" s="2">
        <f t="shared" si="349"/>
        <v>1.4883939111632697E-2</v>
      </c>
      <c r="Y3134" s="2">
        <f t="shared" si="350"/>
        <v>1.8479306719554993E-2</v>
      </c>
      <c r="Z3134">
        <f t="shared" si="351"/>
        <v>-4.7645416881231251E-4</v>
      </c>
      <c r="AA3134">
        <f t="shared" si="346"/>
        <v>2.2700857497863159E-7</v>
      </c>
      <c r="AC3134">
        <f t="shared" si="352"/>
        <v>7.0314000000000036E-3</v>
      </c>
      <c r="AD3134">
        <f t="shared" si="353"/>
        <v>0.57554039276289526</v>
      </c>
      <c r="AE3134" s="2">
        <f t="shared" si="355"/>
        <v>1166</v>
      </c>
    </row>
    <row r="3135" spans="17:31" x14ac:dyDescent="0.2">
      <c r="Q3135" s="2"/>
      <c r="S3135">
        <v>5.9699999999999998E-4</v>
      </c>
      <c r="T3135">
        <v>-1.1457699999999999E-2</v>
      </c>
      <c r="U3135" s="2">
        <f t="shared" si="354"/>
        <v>1.1670000000000001E-3</v>
      </c>
      <c r="V3135">
        <f t="shared" si="347"/>
        <v>3.3542299999999997E-2</v>
      </c>
      <c r="W3135">
        <f t="shared" si="348"/>
        <v>3.332156406985165E-2</v>
      </c>
      <c r="X3135" s="2">
        <f t="shared" si="349"/>
        <v>1.4877992154073656E-2</v>
      </c>
      <c r="Y3135" s="2">
        <f t="shared" si="350"/>
        <v>1.8443571915777994E-2</v>
      </c>
      <c r="Z3135">
        <f t="shared" si="351"/>
        <v>-2.2073593014834691E-4</v>
      </c>
      <c r="AA3135">
        <f t="shared" si="346"/>
        <v>4.8724350858455887E-8</v>
      </c>
      <c r="AC3135">
        <f t="shared" si="352"/>
        <v>6.7340000000000004E-3</v>
      </c>
      <c r="AD3135">
        <f t="shared" si="353"/>
        <v>0.5511973440375082</v>
      </c>
      <c r="AE3135" s="2">
        <f t="shared" si="355"/>
        <v>1167</v>
      </c>
    </row>
    <row r="3136" spans="17:31" x14ac:dyDescent="0.2">
      <c r="Q3136" s="2"/>
      <c r="S3136">
        <v>5.9800000000000001E-4</v>
      </c>
      <c r="T3136">
        <v>-1.19912E-2</v>
      </c>
      <c r="U3136" s="2">
        <f t="shared" si="354"/>
        <v>1.168E-3</v>
      </c>
      <c r="V3136">
        <f t="shared" si="347"/>
        <v>3.3008799999999998E-2</v>
      </c>
      <c r="W3136">
        <f t="shared" si="348"/>
        <v>3.3279878674944814E-2</v>
      </c>
      <c r="X3136" s="2">
        <f t="shared" si="349"/>
        <v>1.4872320300174069E-2</v>
      </c>
      <c r="Y3136" s="2">
        <f t="shared" si="350"/>
        <v>1.8407558374770747E-2</v>
      </c>
      <c r="Z3136">
        <f t="shared" si="351"/>
        <v>2.710786749448163E-4</v>
      </c>
      <c r="AA3136">
        <f t="shared" si="346"/>
        <v>7.348364800983738E-8</v>
      </c>
      <c r="AC3136">
        <f t="shared" si="352"/>
        <v>6.2005000000000011E-3</v>
      </c>
      <c r="AD3136">
        <f t="shared" si="353"/>
        <v>0.50752882858695725</v>
      </c>
      <c r="AE3136" s="2">
        <f t="shared" si="355"/>
        <v>1168</v>
      </c>
    </row>
    <row r="3137" spans="17:31" x14ac:dyDescent="0.2">
      <c r="Q3137" s="2"/>
      <c r="S3137">
        <v>5.9900000000000003E-4</v>
      </c>
      <c r="T3137">
        <v>-1.26512E-2</v>
      </c>
      <c r="U3137" s="2">
        <f t="shared" si="354"/>
        <v>1.1689999999999999E-3</v>
      </c>
      <c r="V3137">
        <f t="shared" si="347"/>
        <v>3.2348799999999997E-2</v>
      </c>
      <c r="W3137">
        <f t="shared" si="348"/>
        <v>3.3238194349703626E-2</v>
      </c>
      <c r="X3137" s="2">
        <f t="shared" si="349"/>
        <v>1.4866913237633112E-2</v>
      </c>
      <c r="Y3137" s="2">
        <f t="shared" si="350"/>
        <v>1.8371281112070512E-2</v>
      </c>
      <c r="Z3137">
        <f t="shared" si="351"/>
        <v>8.8939434970362885E-4</v>
      </c>
      <c r="AA3137">
        <f t="shared" si="346"/>
        <v>7.9102230928474088E-7</v>
      </c>
      <c r="AC3137">
        <f t="shared" si="352"/>
        <v>5.5405000000000003E-3</v>
      </c>
      <c r="AD3137">
        <f t="shared" si="353"/>
        <v>0.4535059228749353</v>
      </c>
      <c r="AE3137" s="2">
        <f t="shared" si="355"/>
        <v>1169</v>
      </c>
    </row>
    <row r="3138" spans="17:31" x14ac:dyDescent="0.2">
      <c r="Q3138" s="2"/>
      <c r="S3138">
        <v>5.9999999999999995E-4</v>
      </c>
      <c r="T3138">
        <v>-1.33835E-2</v>
      </c>
      <c r="U3138" s="2">
        <f t="shared" si="354"/>
        <v>1.17E-3</v>
      </c>
      <c r="V3138">
        <f t="shared" si="347"/>
        <v>3.1616499999999999E-2</v>
      </c>
      <c r="W3138">
        <f t="shared" si="348"/>
        <v>3.3196516030552181E-2</v>
      </c>
      <c r="X3138" s="2">
        <f t="shared" si="349"/>
        <v>1.4861760900975742E-2</v>
      </c>
      <c r="Y3138" s="2">
        <f t="shared" si="350"/>
        <v>1.8334755129576438E-2</v>
      </c>
      <c r="Z3138">
        <f t="shared" si="351"/>
        <v>1.5800160305521824E-3</v>
      </c>
      <c r="AA3138">
        <f t="shared" si="346"/>
        <v>2.496450656801875E-6</v>
      </c>
      <c r="AC3138">
        <f t="shared" si="352"/>
        <v>4.8082000000000021E-3</v>
      </c>
      <c r="AD3138">
        <f t="shared" si="353"/>
        <v>0.39356505340082387</v>
      </c>
      <c r="AE3138" s="2">
        <f t="shared" si="355"/>
        <v>1170</v>
      </c>
    </row>
    <row r="3139" spans="17:31" x14ac:dyDescent="0.2">
      <c r="Q3139" s="2"/>
      <c r="S3139">
        <v>6.0099999999999997E-4</v>
      </c>
      <c r="T3139">
        <v>-1.36641E-2</v>
      </c>
      <c r="U3139" s="2">
        <f t="shared" si="354"/>
        <v>1.1709999999999999E-3</v>
      </c>
      <c r="V3139">
        <f t="shared" si="347"/>
        <v>3.13359E-2</v>
      </c>
      <c r="W3139">
        <f t="shared" si="348"/>
        <v>3.3154848879205848E-2</v>
      </c>
      <c r="X3139" s="2">
        <f t="shared" si="349"/>
        <v>1.4856853473751081E-2</v>
      </c>
      <c r="Y3139" s="2">
        <f t="shared" si="350"/>
        <v>1.8297995405454768E-2</v>
      </c>
      <c r="Z3139">
        <f t="shared" si="351"/>
        <v>1.8189488792058478E-3</v>
      </c>
      <c r="AA3139">
        <f t="shared" si="346"/>
        <v>3.3085750251642099E-6</v>
      </c>
      <c r="AC3139">
        <f t="shared" si="352"/>
        <v>4.5276000000000031E-3</v>
      </c>
      <c r="AD3139">
        <f t="shared" si="353"/>
        <v>0.37059713318447041</v>
      </c>
      <c r="AE3139" s="2">
        <f t="shared" si="355"/>
        <v>1171</v>
      </c>
    </row>
    <row r="3140" spans="17:31" x14ac:dyDescent="0.2">
      <c r="Q3140" s="2"/>
      <c r="S3140">
        <v>6.02E-4</v>
      </c>
      <c r="T3140">
        <v>-1.38467E-2</v>
      </c>
      <c r="U3140" s="2">
        <f t="shared" si="354"/>
        <v>1.1719999999999999E-3</v>
      </c>
      <c r="V3140">
        <f t="shared" si="347"/>
        <v>3.1153299999999998E-2</v>
      </c>
      <c r="W3140">
        <f t="shared" si="348"/>
        <v>3.3113198274300509E-2</v>
      </c>
      <c r="X3140" s="2">
        <f t="shared" si="349"/>
        <v>1.4852181390134694E-2</v>
      </c>
      <c r="Y3140" s="2">
        <f t="shared" si="350"/>
        <v>1.8261016884165811E-2</v>
      </c>
      <c r="Z3140">
        <f t="shared" si="351"/>
        <v>1.959898274300511E-3</v>
      </c>
      <c r="AA3140">
        <f t="shared" si="346"/>
        <v>3.8412012456061206E-6</v>
      </c>
      <c r="AC3140">
        <f t="shared" si="352"/>
        <v>4.3450000000000016E-3</v>
      </c>
      <c r="AD3140">
        <f t="shared" si="353"/>
        <v>0.35565079593747756</v>
      </c>
      <c r="AE3140" s="2">
        <f t="shared" si="355"/>
        <v>1171.9999999999998</v>
      </c>
    </row>
    <row r="3141" spans="17:31" x14ac:dyDescent="0.2">
      <c r="Q3141" s="2"/>
      <c r="S3141">
        <v>6.0300000000000002E-4</v>
      </c>
      <c r="T3141">
        <v>-1.4151800000000001E-2</v>
      </c>
      <c r="U3141" s="2">
        <f t="shared" si="354"/>
        <v>1.173E-3</v>
      </c>
      <c r="V3141">
        <f t="shared" si="347"/>
        <v>3.0848199999999999E-2</v>
      </c>
      <c r="W3141">
        <f t="shared" si="348"/>
        <v>3.3071569802585042E-2</v>
      </c>
      <c r="X3141" s="2">
        <f t="shared" si="349"/>
        <v>1.4847735335963305E-2</v>
      </c>
      <c r="Y3141" s="2">
        <f t="shared" si="350"/>
        <v>1.8223834466621739E-2</v>
      </c>
      <c r="Z3141">
        <f t="shared" si="351"/>
        <v>2.2233698025850429E-3</v>
      </c>
      <c r="AA3141">
        <f t="shared" si="346"/>
        <v>4.9433732790470528E-6</v>
      </c>
      <c r="AC3141">
        <f t="shared" si="352"/>
        <v>4.0399000000000025E-3</v>
      </c>
      <c r="AD3141">
        <f t="shared" si="353"/>
        <v>0.33067747997878388</v>
      </c>
      <c r="AE3141" s="2">
        <f t="shared" si="355"/>
        <v>1173</v>
      </c>
    </row>
    <row r="3142" spans="17:31" x14ac:dyDescent="0.2">
      <c r="Q3142" s="2"/>
      <c r="S3142">
        <v>6.0400000000000004E-4</v>
      </c>
      <c r="T3142">
        <v>-1.40363E-2</v>
      </c>
      <c r="U3142" s="2">
        <f t="shared" si="354"/>
        <v>1.1740000000000001E-3</v>
      </c>
      <c r="V3142">
        <f t="shared" si="347"/>
        <v>3.0963699999999997E-2</v>
      </c>
      <c r="W3142">
        <f t="shared" si="348"/>
        <v>3.3029969249714318E-2</v>
      </c>
      <c r="X3142" s="2">
        <f t="shared" si="349"/>
        <v>1.4843506249230479E-2</v>
      </c>
      <c r="Y3142" s="2">
        <f t="shared" si="350"/>
        <v>1.8186463000483839E-2</v>
      </c>
      <c r="Z3142">
        <f t="shared" si="351"/>
        <v>2.0662692497143212E-3</v>
      </c>
      <c r="AA3142">
        <f t="shared" si="346"/>
        <v>4.269468612314984E-6</v>
      </c>
      <c r="AC3142">
        <f t="shared" si="352"/>
        <v>4.1554000000000001E-3</v>
      </c>
      <c r="AD3142">
        <f t="shared" si="353"/>
        <v>0.34013148847838753</v>
      </c>
      <c r="AE3142" s="2">
        <f t="shared" si="355"/>
        <v>1174.0000000000002</v>
      </c>
    </row>
    <row r="3143" spans="17:31" x14ac:dyDescent="0.2">
      <c r="Q3143" s="2"/>
      <c r="S3143">
        <v>6.0499999999999996E-4</v>
      </c>
      <c r="T3143">
        <v>-1.3409300000000001E-2</v>
      </c>
      <c r="U3143" s="2">
        <f t="shared" si="354"/>
        <v>1.1749999999999998E-3</v>
      </c>
      <c r="V3143">
        <f t="shared" si="347"/>
        <v>3.1590699999999999E-2</v>
      </c>
      <c r="W3143">
        <f t="shared" si="348"/>
        <v>3.2988402590679353E-2</v>
      </c>
      <c r="X3143" s="2">
        <f t="shared" si="349"/>
        <v>1.4839485320071641E-2</v>
      </c>
      <c r="Y3143" s="2">
        <f t="shared" si="350"/>
        <v>1.8148917270607714E-2</v>
      </c>
      <c r="Z3143">
        <f t="shared" si="351"/>
        <v>1.3977025906793533E-3</v>
      </c>
      <c r="AA3143">
        <f t="shared" si="346"/>
        <v>1.9535725319917759E-6</v>
      </c>
      <c r="AC3143">
        <f t="shared" si="352"/>
        <v>4.7824000000000026E-3</v>
      </c>
      <c r="AD3143">
        <f t="shared" si="353"/>
        <v>0.39145324890480854</v>
      </c>
      <c r="AE3143" s="2">
        <f t="shared" si="355"/>
        <v>1174.9999999999998</v>
      </c>
    </row>
    <row r="3144" spans="17:31" x14ac:dyDescent="0.2">
      <c r="Q3144" s="2"/>
      <c r="S3144">
        <v>6.0599999999999998E-4</v>
      </c>
      <c r="T3144">
        <v>-1.2539E-2</v>
      </c>
      <c r="U3144" s="2">
        <f t="shared" si="354"/>
        <v>1.176E-3</v>
      </c>
      <c r="V3144">
        <f t="shared" si="347"/>
        <v>3.2460999999999997E-2</v>
      </c>
      <c r="W3144">
        <f t="shared" si="348"/>
        <v>3.2946875979911167E-2</v>
      </c>
      <c r="X3144" s="2">
        <f t="shared" si="349"/>
        <v>1.4835663990266632E-2</v>
      </c>
      <c r="Y3144" s="2">
        <f t="shared" si="350"/>
        <v>1.8111211989644535E-2</v>
      </c>
      <c r="Z3144">
        <f t="shared" si="351"/>
        <v>4.8587597991116976E-4</v>
      </c>
      <c r="AA3144">
        <f t="shared" si="346"/>
        <v>2.3607546785463944E-7</v>
      </c>
      <c r="AC3144">
        <f t="shared" si="352"/>
        <v>5.6527000000000001E-3</v>
      </c>
      <c r="AD3144">
        <f t="shared" si="353"/>
        <v>0.46268981684597899</v>
      </c>
      <c r="AE3144" s="2">
        <f t="shared" si="355"/>
        <v>1176</v>
      </c>
    </row>
    <row r="3145" spans="17:31" x14ac:dyDescent="0.2">
      <c r="Q3145" s="2"/>
      <c r="S3145">
        <v>6.0700000000000001E-4</v>
      </c>
      <c r="T3145">
        <v>-1.16364E-2</v>
      </c>
      <c r="U3145" s="2">
        <f t="shared" si="354"/>
        <v>1.1770000000000001E-3</v>
      </c>
      <c r="V3145">
        <f t="shared" si="347"/>
        <v>3.33636E-2</v>
      </c>
      <c r="W3145">
        <f t="shared" si="348"/>
        <v>3.2905395741094329E-2</v>
      </c>
      <c r="X3145" s="2">
        <f t="shared" si="349"/>
        <v>1.4832033952287793E-2</v>
      </c>
      <c r="Y3145" s="2">
        <f t="shared" si="350"/>
        <v>1.8073361788806534E-2</v>
      </c>
      <c r="Z3145">
        <f t="shared" si="351"/>
        <v>-4.5820425890567146E-4</v>
      </c>
      <c r="AA3145">
        <f t="shared" si="346"/>
        <v>2.099511428792956E-7</v>
      </c>
      <c r="AC3145">
        <f t="shared" si="352"/>
        <v>6.5553000000000035E-3</v>
      </c>
      <c r="AD3145">
        <f t="shared" si="353"/>
        <v>0.53657023305154128</v>
      </c>
      <c r="AE3145" s="2">
        <f t="shared" si="355"/>
        <v>1177</v>
      </c>
    </row>
    <row r="3146" spans="17:31" x14ac:dyDescent="0.2">
      <c r="Q3146" s="2"/>
      <c r="S3146">
        <v>6.0800000000000003E-4</v>
      </c>
      <c r="T3146">
        <v>-1.1132599999999999E-2</v>
      </c>
      <c r="U3146" s="2">
        <f t="shared" si="354"/>
        <v>1.178E-3</v>
      </c>
      <c r="V3146">
        <f t="shared" si="347"/>
        <v>3.3867399999999999E-2</v>
      </c>
      <c r="W3146">
        <f t="shared" si="348"/>
        <v>3.2863968356725129E-2</v>
      </c>
      <c r="X3146" s="2">
        <f t="shared" si="349"/>
        <v>1.4828587147921127E-2</v>
      </c>
      <c r="Y3146" s="2">
        <f t="shared" si="350"/>
        <v>1.8035381208804002E-2</v>
      </c>
      <c r="Z3146">
        <f t="shared" si="351"/>
        <v>-1.0034316432748699E-3</v>
      </c>
      <c r="AA3146">
        <f t="shared" si="346"/>
        <v>1.0068750627253059E-6</v>
      </c>
      <c r="AC3146">
        <f t="shared" si="352"/>
        <v>7.0591000000000022E-3</v>
      </c>
      <c r="AD3146">
        <f t="shared" si="353"/>
        <v>0.57780771774505124</v>
      </c>
      <c r="AE3146" s="2">
        <f t="shared" si="355"/>
        <v>1178</v>
      </c>
    </row>
    <row r="3147" spans="17:31" x14ac:dyDescent="0.2">
      <c r="Q3147" s="2"/>
      <c r="S3147">
        <v>6.0899999999999995E-4</v>
      </c>
      <c r="T3147">
        <v>-1.0779E-2</v>
      </c>
      <c r="U3147" s="2">
        <f t="shared" si="354"/>
        <v>1.1789999999999999E-3</v>
      </c>
      <c r="V3147">
        <f t="shared" si="347"/>
        <v>3.4221000000000001E-2</v>
      </c>
      <c r="W3147">
        <f t="shared" si="348"/>
        <v>3.2822600457449141E-2</v>
      </c>
      <c r="X3147" s="2">
        <f t="shared" si="349"/>
        <v>1.4825315766487745E-2</v>
      </c>
      <c r="Y3147" s="2">
        <f t="shared" si="350"/>
        <v>1.7997284690961398E-2</v>
      </c>
      <c r="Z3147">
        <f t="shared" si="351"/>
        <v>-1.39839954255086E-3</v>
      </c>
      <c r="AA3147">
        <f t="shared" si="346"/>
        <v>1.9555212806064543E-6</v>
      </c>
      <c r="AC3147">
        <f t="shared" si="352"/>
        <v>7.4127000000000047E-3</v>
      </c>
      <c r="AD3147">
        <f t="shared" si="353"/>
        <v>0.60675089874470445</v>
      </c>
      <c r="AE3147" s="2">
        <f t="shared" si="355"/>
        <v>1179</v>
      </c>
    </row>
    <row r="3148" spans="17:31" x14ac:dyDescent="0.2">
      <c r="Q3148" s="2"/>
      <c r="S3148">
        <v>6.0999999999999997E-4</v>
      </c>
      <c r="T3148">
        <v>-1.08203E-2</v>
      </c>
      <c r="U3148" s="2">
        <f t="shared" si="354"/>
        <v>1.1800000000000001E-3</v>
      </c>
      <c r="V3148">
        <f t="shared" si="347"/>
        <v>3.41797E-2</v>
      </c>
      <c r="W3148">
        <f t="shared" si="348"/>
        <v>3.2781298811211931E-2</v>
      </c>
      <c r="X3148" s="2">
        <f t="shared" si="349"/>
        <v>1.4822212242692367E-2</v>
      </c>
      <c r="Y3148" s="2">
        <f t="shared" si="350"/>
        <v>1.7959086568519567E-2</v>
      </c>
      <c r="Z3148">
        <f t="shared" si="351"/>
        <v>-1.398401188788069E-3</v>
      </c>
      <c r="AA3148">
        <f t="shared" si="346"/>
        <v>1.9555258848038847E-6</v>
      </c>
      <c r="AC3148">
        <f t="shared" si="352"/>
        <v>7.3714000000000036E-3</v>
      </c>
      <c r="AD3148">
        <f t="shared" si="353"/>
        <v>0.60337037449333086</v>
      </c>
      <c r="AE3148" s="2">
        <f t="shared" si="355"/>
        <v>1180</v>
      </c>
    </row>
    <row r="3149" spans="17:31" x14ac:dyDescent="0.2">
      <c r="Q3149" s="2"/>
      <c r="S3149">
        <v>6.11E-4</v>
      </c>
      <c r="T3149">
        <v>-1.12151E-2</v>
      </c>
      <c r="U3149" s="2">
        <f t="shared" si="354"/>
        <v>1.181E-3</v>
      </c>
      <c r="V3149">
        <f t="shared" si="347"/>
        <v>3.37849E-2</v>
      </c>
      <c r="W3149">
        <f t="shared" si="348"/>
        <v>3.274007031225587E-2</v>
      </c>
      <c r="X3149" s="2">
        <f t="shared" si="349"/>
        <v>1.4819269254125054E-2</v>
      </c>
      <c r="Y3149" s="2">
        <f t="shared" si="350"/>
        <v>1.7920801058130813E-2</v>
      </c>
      <c r="Z3149">
        <f t="shared" si="351"/>
        <v>-1.0448296877441296E-3</v>
      </c>
      <c r="AA3149">
        <f t="shared" si="346"/>
        <v>1.0916690763914954E-6</v>
      </c>
      <c r="AC3149">
        <f t="shared" si="352"/>
        <v>6.9766000000000029E-3</v>
      </c>
      <c r="AD3149">
        <f t="shared" si="353"/>
        <v>0.57105485453104854</v>
      </c>
      <c r="AE3149" s="2">
        <f t="shared" si="355"/>
        <v>1181</v>
      </c>
    </row>
    <row r="3150" spans="17:31" x14ac:dyDescent="0.2">
      <c r="Q3150" s="2"/>
      <c r="S3150">
        <v>6.1200000000000002E-4</v>
      </c>
      <c r="T3150">
        <v>-1.2023499999999999E-2</v>
      </c>
      <c r="U3150" s="2">
        <f t="shared" si="354"/>
        <v>1.1819999999999999E-3</v>
      </c>
      <c r="V3150">
        <f t="shared" si="347"/>
        <v>3.2976499999999999E-2</v>
      </c>
      <c r="W3150">
        <f t="shared" si="348"/>
        <v>3.2698921969994993E-2</v>
      </c>
      <c r="X3150" s="2">
        <f t="shared" si="349"/>
        <v>1.4816479718441827E-2</v>
      </c>
      <c r="Y3150" s="2">
        <f t="shared" si="350"/>
        <v>1.7882442251553166E-2</v>
      </c>
      <c r="Z3150">
        <f t="shared" si="351"/>
        <v>-2.7757803000500597E-4</v>
      </c>
      <c r="AA3150">
        <f t="shared" si="346"/>
        <v>7.7049562741459996E-8</v>
      </c>
      <c r="AC3150">
        <f t="shared" si="352"/>
        <v>6.1682000000000022E-3</v>
      </c>
      <c r="AD3150">
        <f t="shared" si="353"/>
        <v>0.5048849803225659</v>
      </c>
      <c r="AE3150" s="2">
        <f t="shared" si="355"/>
        <v>1182</v>
      </c>
    </row>
    <row r="3151" spans="17:31" x14ac:dyDescent="0.2">
      <c r="Q3151" s="2"/>
      <c r="S3151">
        <v>6.1300000000000005E-4</v>
      </c>
      <c r="T3151">
        <v>-1.29312E-2</v>
      </c>
      <c r="U3151" s="2">
        <f t="shared" si="354"/>
        <v>1.183E-3</v>
      </c>
      <c r="V3151">
        <f t="shared" si="347"/>
        <v>3.2068799999999995E-2</v>
      </c>
      <c r="W3151">
        <f t="shared" si="348"/>
        <v>3.2657860897799366E-2</v>
      </c>
      <c r="X3151" s="2">
        <f t="shared" si="349"/>
        <v>1.4813836790249219E-2</v>
      </c>
      <c r="Y3151" s="2">
        <f t="shared" si="350"/>
        <v>1.7844024107550146E-2</v>
      </c>
      <c r="Z3151">
        <f t="shared" si="351"/>
        <v>5.8906089779937193E-4</v>
      </c>
      <c r="AA3151">
        <f t="shared" si="346"/>
        <v>3.4699274131620211E-7</v>
      </c>
      <c r="AC3151">
        <f t="shared" si="352"/>
        <v>5.2604999999999978E-3</v>
      </c>
      <c r="AD3151">
        <f t="shared" si="353"/>
        <v>0.43058711439104702</v>
      </c>
      <c r="AE3151" s="2">
        <f t="shared" si="355"/>
        <v>1183</v>
      </c>
    </row>
    <row r="3152" spans="17:31" x14ac:dyDescent="0.2">
      <c r="Q3152" s="2"/>
      <c r="S3152">
        <v>6.1399999999999996E-4</v>
      </c>
      <c r="T3152">
        <v>-1.38789E-2</v>
      </c>
      <c r="U3152" s="2">
        <f t="shared" si="354"/>
        <v>1.1839999999999999E-3</v>
      </c>
      <c r="V3152">
        <f t="shared" si="347"/>
        <v>3.1121099999999999E-2</v>
      </c>
      <c r="W3152">
        <f t="shared" si="348"/>
        <v>3.2616894301718859E-2</v>
      </c>
      <c r="X3152" s="2">
        <f t="shared" si="349"/>
        <v>1.4811333857717096E-2</v>
      </c>
      <c r="Y3152" s="2">
        <f t="shared" si="350"/>
        <v>1.780556044400176E-2</v>
      </c>
      <c r="Z3152">
        <f t="shared" si="351"/>
        <v>1.4957943017188599E-3</v>
      </c>
      <c r="AA3152">
        <f t="shared" si="346"/>
        <v>2.2374005930546119E-6</v>
      </c>
      <c r="AC3152">
        <f t="shared" si="352"/>
        <v>4.312800000000002E-3</v>
      </c>
      <c r="AD3152">
        <f t="shared" si="353"/>
        <v>0.35301513296183046</v>
      </c>
      <c r="AE3152" s="2">
        <f t="shared" si="355"/>
        <v>1184</v>
      </c>
    </row>
    <row r="3153" spans="17:31" x14ac:dyDescent="0.2">
      <c r="Q3153" s="2"/>
      <c r="S3153">
        <v>6.1499999999999999E-4</v>
      </c>
      <c r="T3153">
        <v>-1.36267E-2</v>
      </c>
      <c r="U3153" s="2">
        <f t="shared" si="354"/>
        <v>1.1849999999999999E-3</v>
      </c>
      <c r="V3153">
        <f t="shared" si="347"/>
        <v>3.13733E-2</v>
      </c>
      <c r="W3153">
        <f t="shared" si="348"/>
        <v>3.2576029469175573E-2</v>
      </c>
      <c r="X3153" s="2">
        <f t="shared" si="349"/>
        <v>1.480896453894346E-2</v>
      </c>
      <c r="Y3153" s="2">
        <f t="shared" si="350"/>
        <v>1.7767064930232113E-2</v>
      </c>
      <c r="Z3153">
        <f t="shared" si="351"/>
        <v>1.202729469175573E-3</v>
      </c>
      <c r="AA3153">
        <f t="shared" si="346"/>
        <v>1.4465581760233556E-6</v>
      </c>
      <c r="AC3153">
        <f t="shared" si="352"/>
        <v>4.5650000000000031E-3</v>
      </c>
      <c r="AD3153">
        <f t="shared" si="353"/>
        <v>0.37365843117481834</v>
      </c>
      <c r="AE3153" s="2">
        <f t="shared" si="355"/>
        <v>1184.9999999999998</v>
      </c>
    </row>
    <row r="3154" spans="17:31" x14ac:dyDescent="0.2">
      <c r="Q3154" s="2"/>
      <c r="S3154">
        <v>6.1600000000000001E-4</v>
      </c>
      <c r="T3154">
        <v>-1.3018999999999999E-2</v>
      </c>
      <c r="U3154" s="2">
        <f t="shared" si="354"/>
        <v>1.186E-3</v>
      </c>
      <c r="V3154">
        <f t="shared" si="347"/>
        <v>3.1980999999999996E-2</v>
      </c>
      <c r="W3154">
        <f t="shared" si="348"/>
        <v>3.2535273757653124E-2</v>
      </c>
      <c r="X3154" s="2">
        <f t="shared" si="349"/>
        <v>1.4806722678094155E-2</v>
      </c>
      <c r="Y3154" s="2">
        <f t="shared" si="350"/>
        <v>1.7728551079558966E-2</v>
      </c>
      <c r="Z3154">
        <f t="shared" si="351"/>
        <v>5.542737576531287E-4</v>
      </c>
      <c r="AA3154">
        <f t="shared" si="346"/>
        <v>3.0721939842291922E-7</v>
      </c>
      <c r="AC3154">
        <f t="shared" si="352"/>
        <v>5.1726999999999988E-3</v>
      </c>
      <c r="AD3154">
        <f t="shared" si="353"/>
        <v>0.42340043087359935</v>
      </c>
      <c r="AE3154" s="2">
        <f t="shared" si="355"/>
        <v>1186</v>
      </c>
    </row>
    <row r="3155" spans="17:31" x14ac:dyDescent="0.2">
      <c r="Q3155" s="2"/>
      <c r="S3155">
        <v>6.1700000000000004E-4</v>
      </c>
      <c r="T3155">
        <v>-1.28293E-2</v>
      </c>
      <c r="U3155" s="2">
        <f t="shared" si="354"/>
        <v>1.1870000000000001E-3</v>
      </c>
      <c r="V3155">
        <f t="shared" si="347"/>
        <v>3.2170699999999997E-2</v>
      </c>
      <c r="W3155">
        <f t="shared" si="348"/>
        <v>3.2494634583409718E-2</v>
      </c>
      <c r="X3155" s="2">
        <f t="shared" si="349"/>
        <v>1.480460234133971E-2</v>
      </c>
      <c r="Y3155" s="2">
        <f t="shared" si="350"/>
        <v>1.7690032242070008E-2</v>
      </c>
      <c r="Z3155">
        <f t="shared" si="351"/>
        <v>3.2393458340972126E-4</v>
      </c>
      <c r="AA3155">
        <f t="shared" si="346"/>
        <v>1.0493361432882966E-7</v>
      </c>
      <c r="AC3155">
        <f t="shared" si="352"/>
        <v>5.3623999999999998E-3</v>
      </c>
      <c r="AD3155">
        <f t="shared" si="353"/>
        <v>0.43892792362143357</v>
      </c>
      <c r="AE3155" s="2">
        <f t="shared" si="355"/>
        <v>1187.0000000000002</v>
      </c>
    </row>
    <row r="3156" spans="17:31" x14ac:dyDescent="0.2">
      <c r="Q3156" s="2"/>
      <c r="S3156">
        <v>6.1799999999999995E-4</v>
      </c>
      <c r="T3156">
        <v>-1.32602E-2</v>
      </c>
      <c r="U3156" s="2">
        <f t="shared" si="354"/>
        <v>1.1879999999999998E-3</v>
      </c>
      <c r="V3156">
        <f t="shared" si="347"/>
        <v>3.1739799999999999E-2</v>
      </c>
      <c r="W3156">
        <f t="shared" si="348"/>
        <v>3.2454119410240997E-2</v>
      </c>
      <c r="X3156" s="2">
        <f t="shared" si="349"/>
        <v>1.4802597812610693E-2</v>
      </c>
      <c r="Y3156" s="2">
        <f t="shared" si="350"/>
        <v>1.7651521597630303E-2</v>
      </c>
      <c r="Z3156">
        <f t="shared" si="351"/>
        <v>7.1431941024099888E-4</v>
      </c>
      <c r="AA3156">
        <f t="shared" si="346"/>
        <v>5.1025221984704841E-7</v>
      </c>
      <c r="AC3156">
        <f t="shared" si="352"/>
        <v>4.9315000000000019E-3</v>
      </c>
      <c r="AD3156">
        <f t="shared" si="353"/>
        <v>0.40365751442247888</v>
      </c>
      <c r="AE3156" s="2">
        <f t="shared" si="355"/>
        <v>1187.9999999999998</v>
      </c>
    </row>
    <row r="3157" spans="17:31" x14ac:dyDescent="0.2">
      <c r="Q3157" s="2"/>
      <c r="S3157">
        <v>6.1899999999999998E-4</v>
      </c>
      <c r="T3157">
        <v>-1.3186099999999999E-2</v>
      </c>
      <c r="U3157" s="2">
        <f t="shared" si="354"/>
        <v>1.189E-3</v>
      </c>
      <c r="V3157">
        <f t="shared" si="347"/>
        <v>3.1813899999999999E-2</v>
      </c>
      <c r="W3157">
        <f t="shared" si="348"/>
        <v>3.2413735738317323E-2</v>
      </c>
      <c r="X3157" s="2">
        <f t="shared" si="349"/>
        <v>1.4800703589192252E-2</v>
      </c>
      <c r="Y3157" s="2">
        <f t="shared" si="350"/>
        <v>1.7613032149125074E-2</v>
      </c>
      <c r="Z3157">
        <f t="shared" si="351"/>
        <v>5.998357383173239E-4</v>
      </c>
      <c r="AA3157">
        <f t="shared" si="346"/>
        <v>3.5980291296268906E-7</v>
      </c>
      <c r="AC3157">
        <f t="shared" si="352"/>
        <v>5.0056000000000024E-3</v>
      </c>
      <c r="AD3157">
        <f t="shared" si="353"/>
        <v>0.40972281338196498</v>
      </c>
      <c r="AE3157" s="2">
        <f t="shared" si="355"/>
        <v>1189</v>
      </c>
    </row>
    <row r="3158" spans="17:31" x14ac:dyDescent="0.2">
      <c r="Q3158" s="2"/>
      <c r="S3158">
        <v>6.2E-4</v>
      </c>
      <c r="T3158">
        <v>-1.28196E-2</v>
      </c>
      <c r="U3158" s="2">
        <f t="shared" si="354"/>
        <v>1.1900000000000001E-3</v>
      </c>
      <c r="V3158">
        <f t="shared" si="347"/>
        <v>3.2180399999999998E-2</v>
      </c>
      <c r="W3158">
        <f t="shared" si="348"/>
        <v>3.2373491093119447E-2</v>
      </c>
      <c r="X3158" s="2">
        <f t="shared" si="349"/>
        <v>1.4798914377177622E-2</v>
      </c>
      <c r="Y3158" s="2">
        <f t="shared" si="350"/>
        <v>1.7574576715941825E-2</v>
      </c>
      <c r="Z3158">
        <f t="shared" si="351"/>
        <v>1.9309109311944905E-4</v>
      </c>
      <c r="AA3158">
        <f t="shared" si="346"/>
        <v>3.7284170242063745E-8</v>
      </c>
      <c r="AC3158">
        <f t="shared" si="352"/>
        <v>5.3721000000000012E-3</v>
      </c>
      <c r="AD3158">
        <f t="shared" si="353"/>
        <v>0.43972189662962552</v>
      </c>
      <c r="AE3158" s="2">
        <f t="shared" si="355"/>
        <v>1190</v>
      </c>
    </row>
    <row r="3159" spans="17:31" x14ac:dyDescent="0.2">
      <c r="Q3159" s="2"/>
      <c r="S3159">
        <v>6.2100000000000002E-4</v>
      </c>
      <c r="T3159">
        <v>-1.2172499999999999E-2</v>
      </c>
      <c r="U3159" s="2">
        <f t="shared" si="354"/>
        <v>1.191E-3</v>
      </c>
      <c r="V3159">
        <f t="shared" si="347"/>
        <v>3.2827499999999996E-2</v>
      </c>
      <c r="W3159">
        <f t="shared" si="348"/>
        <v>3.2333393014494692E-2</v>
      </c>
      <c r="X3159" s="2">
        <f t="shared" si="349"/>
        <v>1.4797225086799617E-2</v>
      </c>
      <c r="Y3159" s="2">
        <f t="shared" si="350"/>
        <v>1.7536167927695075E-2</v>
      </c>
      <c r="Z3159">
        <f t="shared" si="351"/>
        <v>-4.9410698550530346E-4</v>
      </c>
      <c r="AA3159">
        <f t="shared" si="346"/>
        <v>2.4414171312513819E-7</v>
      </c>
      <c r="AC3159">
        <f t="shared" si="352"/>
        <v>6.0191999999999989E-3</v>
      </c>
      <c r="AD3159">
        <f t="shared" si="353"/>
        <v>0.49268890009363953</v>
      </c>
      <c r="AE3159" s="2">
        <f t="shared" si="355"/>
        <v>1191</v>
      </c>
    </row>
    <row r="3160" spans="17:31" x14ac:dyDescent="0.2">
      <c r="Q3160" s="2"/>
      <c r="S3160">
        <v>6.2200000000000005E-4</v>
      </c>
      <c r="T3160">
        <v>-1.2159E-2</v>
      </c>
      <c r="U3160" s="2">
        <f t="shared" si="354"/>
        <v>1.1919999999999999E-3</v>
      </c>
      <c r="V3160">
        <f t="shared" si="347"/>
        <v>3.2840999999999995E-2</v>
      </c>
      <c r="W3160">
        <f t="shared" si="348"/>
        <v>3.229344904585521E-2</v>
      </c>
      <c r="X3160" s="2">
        <f t="shared" si="349"/>
        <v>1.4795630827658234E-2</v>
      </c>
      <c r="Y3160" s="2">
        <f t="shared" si="350"/>
        <v>1.749781821819698E-2</v>
      </c>
      <c r="Z3160">
        <f t="shared" si="351"/>
        <v>-5.4755095414478483E-4</v>
      </c>
      <c r="AA3160">
        <f t="shared" si="346"/>
        <v>2.9981204738486424E-7</v>
      </c>
      <c r="AC3160">
        <f t="shared" si="352"/>
        <v>6.0326999999999985E-3</v>
      </c>
      <c r="AD3160">
        <f t="shared" si="353"/>
        <v>0.49379391407411266</v>
      </c>
      <c r="AE3160" s="2">
        <f t="shared" si="355"/>
        <v>1192</v>
      </c>
    </row>
    <row r="3161" spans="17:31" x14ac:dyDescent="0.2">
      <c r="Q3161" s="2"/>
      <c r="S3161">
        <v>6.2299999999999996E-4</v>
      </c>
      <c r="T3161">
        <v>-1.25848E-2</v>
      </c>
      <c r="U3161" s="2">
        <f t="shared" si="354"/>
        <v>1.193E-3</v>
      </c>
      <c r="V3161">
        <f t="shared" si="347"/>
        <v>3.2415199999999998E-2</v>
      </c>
      <c r="W3161">
        <f t="shared" si="348"/>
        <v>3.2253666723538438E-2</v>
      </c>
      <c r="X3161" s="2">
        <f t="shared" si="349"/>
        <v>1.4794126903861756E-2</v>
      </c>
      <c r="Y3161" s="2">
        <f t="shared" si="350"/>
        <v>1.7459539819676684E-2</v>
      </c>
      <c r="Z3161">
        <f t="shared" si="351"/>
        <v>-1.615332764615604E-4</v>
      </c>
      <c r="AA3161">
        <f t="shared" si="346"/>
        <v>2.6092999404406905E-8</v>
      </c>
      <c r="AC3161">
        <f t="shared" si="352"/>
        <v>5.6069000000000015E-3</v>
      </c>
      <c r="AD3161">
        <f t="shared" si="353"/>
        <v>0.45894095460111456</v>
      </c>
      <c r="AE3161" s="2">
        <f t="shared" si="355"/>
        <v>1193</v>
      </c>
    </row>
    <row r="3162" spans="17:31" x14ac:dyDescent="0.2">
      <c r="Q3162" s="2"/>
      <c r="S3162">
        <v>6.2399999999999999E-4</v>
      </c>
      <c r="T3162">
        <v>-1.23699E-2</v>
      </c>
      <c r="U3162" s="2">
        <f t="shared" si="354"/>
        <v>1.194E-3</v>
      </c>
      <c r="V3162">
        <f t="shared" si="347"/>
        <v>3.2630099999999995E-2</v>
      </c>
      <c r="W3162">
        <f t="shared" si="348"/>
        <v>3.2214053566348669E-2</v>
      </c>
      <c r="X3162" s="2">
        <f t="shared" si="349"/>
        <v>1.4792708809097761E-2</v>
      </c>
      <c r="Y3162" s="2">
        <f t="shared" si="350"/>
        <v>1.7421344757250906E-2</v>
      </c>
      <c r="Z3162">
        <f t="shared" si="351"/>
        <v>-4.1604643365132643E-4</v>
      </c>
      <c r="AA3162">
        <f t="shared" si="346"/>
        <v>1.7309463495398756E-7</v>
      </c>
      <c r="AC3162">
        <f t="shared" si="352"/>
        <v>5.8217999999999985E-3</v>
      </c>
      <c r="AD3162">
        <f t="shared" si="353"/>
        <v>0.47653114011249842</v>
      </c>
      <c r="AE3162" s="2">
        <f t="shared" si="355"/>
        <v>1194</v>
      </c>
    </row>
    <row r="3163" spans="17:31" x14ac:dyDescent="0.2">
      <c r="Q3163" s="2"/>
      <c r="S3163">
        <v>6.2500000000000001E-4</v>
      </c>
      <c r="T3163">
        <v>-1.18345E-2</v>
      </c>
      <c r="U3163" s="2">
        <f t="shared" si="354"/>
        <v>1.1949999999999999E-3</v>
      </c>
      <c r="V3163">
        <f t="shared" si="347"/>
        <v>3.3165500000000001E-2</v>
      </c>
      <c r="W3163">
        <f t="shared" si="348"/>
        <v>3.2174617065297589E-2</v>
      </c>
      <c r="X3163" s="2">
        <f t="shared" si="349"/>
        <v>1.4791372221649777E-2</v>
      </c>
      <c r="Y3163" s="2">
        <f t="shared" si="350"/>
        <v>1.7383244843647814E-2</v>
      </c>
      <c r="Z3163">
        <f t="shared" si="351"/>
        <v>-9.9088293470241118E-4</v>
      </c>
      <c r="AA3163">
        <f t="shared" si="346"/>
        <v>9.8184899028446279E-7</v>
      </c>
      <c r="AC3163">
        <f t="shared" si="352"/>
        <v>6.3572000000000038E-3</v>
      </c>
      <c r="AD3163">
        <f t="shared" si="353"/>
        <v>0.52035517604919057</v>
      </c>
      <c r="AE3163" s="2">
        <f t="shared" si="355"/>
        <v>1194.9999999999998</v>
      </c>
    </row>
    <row r="3164" spans="17:31" x14ac:dyDescent="0.2">
      <c r="Q3164" s="2"/>
      <c r="S3164">
        <v>6.2600000000000004E-4</v>
      </c>
      <c r="T3164">
        <v>-1.2212499999999999E-2</v>
      </c>
      <c r="U3164" s="2">
        <f t="shared" si="354"/>
        <v>1.196E-3</v>
      </c>
      <c r="V3164">
        <f t="shared" si="347"/>
        <v>3.2787499999999997E-2</v>
      </c>
      <c r="W3164">
        <f t="shared" si="348"/>
        <v>3.2135364673560457E-2</v>
      </c>
      <c r="X3164" s="2">
        <f t="shared" si="349"/>
        <v>1.4790112999374333E-2</v>
      </c>
      <c r="Y3164" s="2">
        <f t="shared" si="350"/>
        <v>1.7345251674186126E-2</v>
      </c>
      <c r="Z3164">
        <f t="shared" si="351"/>
        <v>-6.521353264395402E-4</v>
      </c>
      <c r="AA3164">
        <f t="shared" si="346"/>
        <v>4.2528048399040567E-7</v>
      </c>
      <c r="AC3164">
        <f t="shared" si="352"/>
        <v>5.9792000000000005E-3</v>
      </c>
      <c r="AD3164">
        <f t="shared" si="353"/>
        <v>0.48941478459594134</v>
      </c>
      <c r="AE3164" s="2">
        <f t="shared" si="355"/>
        <v>1196</v>
      </c>
    </row>
    <row r="3165" spans="17:31" x14ac:dyDescent="0.2">
      <c r="Q3165" s="2"/>
      <c r="S3165">
        <v>6.2699999999999995E-4</v>
      </c>
      <c r="T3165">
        <v>-1.2575100000000001E-2</v>
      </c>
      <c r="U3165" s="2">
        <f t="shared" si="354"/>
        <v>1.1969999999999999E-3</v>
      </c>
      <c r="V3165">
        <f t="shared" si="347"/>
        <v>3.24249E-2</v>
      </c>
      <c r="W3165">
        <f t="shared" si="348"/>
        <v>3.2096303796663395E-2</v>
      </c>
      <c r="X3165" s="2">
        <f t="shared" si="349"/>
        <v>1.4788927174652453E-2</v>
      </c>
      <c r="Y3165" s="2">
        <f t="shared" si="350"/>
        <v>1.7307376622010939E-2</v>
      </c>
      <c r="Z3165">
        <f t="shared" si="351"/>
        <v>-3.2859620333660494E-4</v>
      </c>
      <c r="AA3165">
        <f t="shared" si="346"/>
        <v>1.0797546484723142E-7</v>
      </c>
      <c r="AC3165">
        <f t="shared" si="352"/>
        <v>5.6166000000000028E-3</v>
      </c>
      <c r="AD3165">
        <f t="shared" si="353"/>
        <v>0.45973492760930651</v>
      </c>
      <c r="AE3165" s="2">
        <f t="shared" si="355"/>
        <v>1197</v>
      </c>
    </row>
    <row r="3166" spans="17:31" x14ac:dyDescent="0.2">
      <c r="Q3166" s="2"/>
      <c r="S3166">
        <v>6.2799999999999998E-4</v>
      </c>
      <c r="T3166">
        <v>-1.3075099999999999E-2</v>
      </c>
      <c r="U3166" s="2">
        <f t="shared" si="354"/>
        <v>1.1979999999999998E-3</v>
      </c>
      <c r="V3166">
        <f t="shared" si="347"/>
        <v>3.1924899999999999E-2</v>
      </c>
      <c r="W3166">
        <f t="shared" si="348"/>
        <v>3.2057441782916092E-2</v>
      </c>
      <c r="X3166" s="2">
        <f t="shared" si="349"/>
        <v>1.4787810949328748E-2</v>
      </c>
      <c r="Y3166" s="2">
        <f t="shared" si="350"/>
        <v>1.7269630833587343E-2</v>
      </c>
      <c r="Z3166">
        <f t="shared" si="351"/>
        <v>1.3254178291609298E-4</v>
      </c>
      <c r="AA3166">
        <f t="shared" si="346"/>
        <v>1.7567324218576715E-8</v>
      </c>
      <c r="AC3166">
        <f t="shared" si="352"/>
        <v>5.1166000000000024E-3</v>
      </c>
      <c r="AD3166">
        <f t="shared" si="353"/>
        <v>0.41880848388807779</v>
      </c>
      <c r="AE3166" s="2">
        <f t="shared" si="355"/>
        <v>1197.9999999999998</v>
      </c>
    </row>
    <row r="3167" spans="17:31" x14ac:dyDescent="0.2">
      <c r="Q3167" s="2"/>
      <c r="S3167">
        <v>6.29E-4</v>
      </c>
      <c r="T3167">
        <v>-1.32073E-2</v>
      </c>
      <c r="U3167" s="2">
        <f t="shared" si="354"/>
        <v>1.199E-3</v>
      </c>
      <c r="V3167">
        <f t="shared" si="347"/>
        <v>3.17927E-2</v>
      </c>
      <c r="W3167">
        <f t="shared" si="348"/>
        <v>3.2018785914103294E-2</v>
      </c>
      <c r="X3167" s="2">
        <f t="shared" si="349"/>
        <v>1.4786760689650499E-2</v>
      </c>
      <c r="Y3167" s="2">
        <f t="shared" si="350"/>
        <v>1.7232025224452795E-2</v>
      </c>
      <c r="Z3167">
        <f t="shared" si="351"/>
        <v>2.2608591410329393E-4</v>
      </c>
      <c r="AA3167">
        <f t="shared" si="346"/>
        <v>5.1114840555921997E-8</v>
      </c>
      <c r="AC3167">
        <f t="shared" si="352"/>
        <v>4.9844000000000034E-3</v>
      </c>
      <c r="AD3167">
        <f t="shared" si="353"/>
        <v>0.40798753216818495</v>
      </c>
      <c r="AE3167" s="2">
        <f t="shared" si="355"/>
        <v>1199</v>
      </c>
    </row>
    <row r="3168" spans="17:31" x14ac:dyDescent="0.2">
      <c r="Q3168" s="2"/>
      <c r="S3168">
        <v>6.3000000000000003E-4</v>
      </c>
      <c r="T3168">
        <v>-1.2947999999999999E-2</v>
      </c>
      <c r="U3168" s="2">
        <f t="shared" si="354"/>
        <v>1.2000000000000001E-3</v>
      </c>
      <c r="V3168">
        <f t="shared" si="347"/>
        <v>3.2051999999999997E-2</v>
      </c>
      <c r="W3168">
        <f t="shared" si="348"/>
        <v>3.1980343396447043E-2</v>
      </c>
      <c r="X3168" s="2">
        <f t="shared" si="349"/>
        <v>1.4785772921218306E-2</v>
      </c>
      <c r="Y3168" s="2">
        <f t="shared" si="350"/>
        <v>1.7194570475228738E-2</v>
      </c>
      <c r="Z3168">
        <f t="shared" si="351"/>
        <v>-7.1656603552953946E-5</v>
      </c>
      <c r="AA3168">
        <f t="shared" si="346"/>
        <v>5.1346688327452122E-9</v>
      </c>
      <c r="AC3168">
        <f t="shared" si="352"/>
        <v>5.2437000000000004E-3</v>
      </c>
      <c r="AD3168">
        <f t="shared" si="353"/>
        <v>0.42921198588201392</v>
      </c>
      <c r="AE3168" s="2">
        <f t="shared" si="355"/>
        <v>1200</v>
      </c>
    </row>
    <row r="3169" spans="17:31" x14ac:dyDescent="0.2">
      <c r="Q3169" s="2"/>
      <c r="S3169">
        <v>6.3100000000000005E-4</v>
      </c>
      <c r="T3169">
        <v>-1.3229299999999999E-2</v>
      </c>
      <c r="U3169" s="2">
        <f t="shared" si="354"/>
        <v>1.201E-3</v>
      </c>
      <c r="V3169">
        <f t="shared" si="347"/>
        <v>3.1770699999999999E-2</v>
      </c>
      <c r="W3169">
        <f t="shared" si="348"/>
        <v>3.1942121351850768E-2</v>
      </c>
      <c r="X3169" s="2">
        <f t="shared" si="349"/>
        <v>1.4784844323959122E-2</v>
      </c>
      <c r="Y3169" s="2">
        <f t="shared" si="350"/>
        <v>1.7157277027891646E-2</v>
      </c>
      <c r="Z3169">
        <f t="shared" si="351"/>
        <v>1.7142135185076873E-4</v>
      </c>
      <c r="AA3169">
        <f t="shared" si="346"/>
        <v>2.9385279870345052E-8</v>
      </c>
      <c r="AC3169">
        <f t="shared" si="352"/>
        <v>4.9624000000000022E-3</v>
      </c>
      <c r="AD3169">
        <f t="shared" si="353"/>
        <v>0.4061867686444508</v>
      </c>
      <c r="AE3169" s="2">
        <f t="shared" si="355"/>
        <v>1201</v>
      </c>
    </row>
    <row r="3170" spans="17:31" x14ac:dyDescent="0.2">
      <c r="Q3170" s="2"/>
      <c r="S3170">
        <v>6.3199999999999997E-4</v>
      </c>
      <c r="T3170">
        <v>-1.3601500000000001E-2</v>
      </c>
      <c r="U3170" s="2">
        <f t="shared" si="354"/>
        <v>1.2019999999999999E-3</v>
      </c>
      <c r="V3170">
        <f t="shared" si="347"/>
        <v>3.1398499999999996E-2</v>
      </c>
      <c r="W3170">
        <f t="shared" si="348"/>
        <v>3.1904126809435121E-2</v>
      </c>
      <c r="X3170" s="2">
        <f t="shared" si="349"/>
        <v>1.478397172713173E-2</v>
      </c>
      <c r="Y3170" s="2">
        <f t="shared" si="350"/>
        <v>1.7120155082303391E-2</v>
      </c>
      <c r="Z3170">
        <f t="shared" si="351"/>
        <v>5.0562680943512517E-4</v>
      </c>
      <c r="AA3170">
        <f t="shared" si="346"/>
        <v>2.5565847041954438E-7</v>
      </c>
      <c r="AC3170">
        <f t="shared" si="352"/>
        <v>4.5901999999999991E-3</v>
      </c>
      <c r="AD3170">
        <f t="shared" si="353"/>
        <v>0.37572112393836793</v>
      </c>
      <c r="AE3170" s="2">
        <f t="shared" si="355"/>
        <v>1202</v>
      </c>
    </row>
    <row r="3171" spans="17:31" x14ac:dyDescent="0.2">
      <c r="Q3171" s="2"/>
      <c r="S3171">
        <v>6.3299999999999999E-4</v>
      </c>
      <c r="T3171">
        <v>-1.3497E-2</v>
      </c>
      <c r="U3171" s="2">
        <f t="shared" si="354"/>
        <v>1.2030000000000001E-3</v>
      </c>
      <c r="V3171">
        <f t="shared" si="347"/>
        <v>3.1502999999999996E-2</v>
      </c>
      <c r="W3171">
        <f t="shared" si="348"/>
        <v>3.1866366697374554E-2</v>
      </c>
      <c r="X3171" s="2">
        <f t="shared" si="349"/>
        <v>1.4783152104373956E-2</v>
      </c>
      <c r="Y3171" s="2">
        <f t="shared" si="350"/>
        <v>1.7083214593000599E-2</v>
      </c>
      <c r="Z3171">
        <f t="shared" si="351"/>
        <v>3.6336669737455779E-4</v>
      </c>
      <c r="AA3171">
        <f t="shared" si="346"/>
        <v>1.3203535676089345E-7</v>
      </c>
      <c r="AC3171">
        <f t="shared" si="352"/>
        <v>4.6946999999999996E-3</v>
      </c>
      <c r="AD3171">
        <f t="shared" si="353"/>
        <v>0.38427475067610478</v>
      </c>
      <c r="AE3171" s="2">
        <f t="shared" si="355"/>
        <v>1203</v>
      </c>
    </row>
    <row r="3172" spans="17:31" x14ac:dyDescent="0.2">
      <c r="Q3172" s="2"/>
      <c r="S3172">
        <v>6.3400000000000001E-4</v>
      </c>
      <c r="T3172">
        <v>-1.34409E-2</v>
      </c>
      <c r="U3172" s="2">
        <f t="shared" si="354"/>
        <v>1.204E-3</v>
      </c>
      <c r="V3172">
        <f t="shared" si="347"/>
        <v>3.15591E-2</v>
      </c>
      <c r="W3172">
        <f t="shared" si="348"/>
        <v>3.1828847835042487E-2</v>
      </c>
      <c r="X3172" s="2">
        <f t="shared" si="349"/>
        <v>1.4782382568800243E-2</v>
      </c>
      <c r="Y3172" s="2">
        <f t="shared" si="350"/>
        <v>1.704646526624224E-2</v>
      </c>
      <c r="Z3172">
        <f t="shared" si="351"/>
        <v>2.6974783504248728E-4</v>
      </c>
      <c r="AA3172">
        <f t="shared" si="346"/>
        <v>7.2763894510108931E-8</v>
      </c>
      <c r="AC3172">
        <f t="shared" si="352"/>
        <v>4.7508000000000029E-3</v>
      </c>
      <c r="AD3172">
        <f t="shared" si="353"/>
        <v>0.3888666976616269</v>
      </c>
      <c r="AE3172" s="2">
        <f t="shared" si="355"/>
        <v>1204</v>
      </c>
    </row>
    <row r="3173" spans="17:31" x14ac:dyDescent="0.2">
      <c r="Q3173" s="2"/>
      <c r="S3173">
        <v>6.3500000000000004E-4</v>
      </c>
      <c r="T3173">
        <v>-1.2685399999999999E-2</v>
      </c>
      <c r="U3173" s="2">
        <f t="shared" si="354"/>
        <v>1.2049999999999999E-3</v>
      </c>
      <c r="V3173">
        <f t="shared" si="347"/>
        <v>3.2314599999999999E-2</v>
      </c>
      <c r="W3173">
        <f t="shared" si="348"/>
        <v>3.1791576925471819E-2</v>
      </c>
      <c r="X3173" s="2">
        <f t="shared" si="349"/>
        <v>1.4781660368157446E-2</v>
      </c>
      <c r="Y3173" s="2">
        <f t="shared" si="350"/>
        <v>1.7009916557314375E-2</v>
      </c>
      <c r="Z3173">
        <f t="shared" si="351"/>
        <v>-5.230230745281797E-4</v>
      </c>
      <c r="AA3173">
        <f t="shared" ref="AA3173:AA3236" si="356">Z3173^2</f>
        <v>2.735531364889098E-7</v>
      </c>
      <c r="AC3173">
        <f t="shared" si="352"/>
        <v>5.5063000000000022E-3</v>
      </c>
      <c r="AD3173">
        <f t="shared" si="353"/>
        <v>0.45070655412440341</v>
      </c>
      <c r="AE3173" s="2">
        <f t="shared" si="355"/>
        <v>1205</v>
      </c>
    </row>
    <row r="3174" spans="17:31" x14ac:dyDescent="0.2">
      <c r="Q3174" s="2"/>
      <c r="S3174">
        <v>6.3599999999999996E-4</v>
      </c>
      <c r="T3174">
        <v>-1.2726700000000001E-2</v>
      </c>
      <c r="U3174" s="2">
        <f t="shared" si="354"/>
        <v>1.206E-3</v>
      </c>
      <c r="V3174">
        <f t="shared" ref="V3174:V3237" si="357">T3174+$V$35</f>
        <v>3.2273299999999998E-2</v>
      </c>
      <c r="W3174">
        <f t="shared" ref="W3174:W3237" si="358">X3174+Y3174</f>
        <v>3.1754560548136974E-2</v>
      </c>
      <c r="X3174" s="2">
        <f t="shared" ref="X3174:X3237" si="359">$T$6*EXP(-4*LN(2)*((U3174-$T$8)^2)/($T$7^2))+$T$9</f>
        <v>1.4780982880046097E-2</v>
      </c>
      <c r="Y3174" s="2">
        <f t="shared" ref="Y3174:Y3237" si="360">$U$6*EXP(-4*LN(2)*((U3174-$U$8)^2)/($U$7^2))+$U$9</f>
        <v>1.6973577668090878E-2</v>
      </c>
      <c r="Z3174">
        <f t="shared" ref="Z3174:Z3237" si="361">W3174-V3174</f>
        <v>-5.1873945186302339E-4</v>
      </c>
      <c r="AA3174">
        <f t="shared" si="356"/>
        <v>2.6909061891914997E-7</v>
      </c>
      <c r="AC3174">
        <f t="shared" si="352"/>
        <v>5.4650000000000011E-3</v>
      </c>
      <c r="AD3174">
        <f t="shared" si="353"/>
        <v>0.44732602987302983</v>
      </c>
      <c r="AE3174" s="2">
        <f t="shared" si="355"/>
        <v>1206</v>
      </c>
    </row>
    <row r="3175" spans="17:31" x14ac:dyDescent="0.2">
      <c r="Q3175" s="2"/>
      <c r="S3175">
        <v>6.3699999999999998E-4</v>
      </c>
      <c r="T3175">
        <v>-1.3511799999999999E-2</v>
      </c>
      <c r="U3175" s="2">
        <f t="shared" si="354"/>
        <v>1.207E-3</v>
      </c>
      <c r="V3175">
        <f t="shared" si="357"/>
        <v>3.1488200000000001E-2</v>
      </c>
      <c r="W3175">
        <f t="shared" si="358"/>
        <v>3.1717805152062212E-2</v>
      </c>
      <c r="X3175" s="2">
        <f t="shared" si="359"/>
        <v>1.4780347607213667E-2</v>
      </c>
      <c r="Y3175" s="2">
        <f t="shared" si="360"/>
        <v>1.6937457544848544E-2</v>
      </c>
      <c r="Z3175">
        <f t="shared" si="361"/>
        <v>2.2960515206221083E-4</v>
      </c>
      <c r="AA3175">
        <f t="shared" si="356"/>
        <v>5.2718525853510957E-8</v>
      </c>
      <c r="AC3175">
        <f t="shared" si="352"/>
        <v>4.6799000000000042E-3</v>
      </c>
      <c r="AD3175">
        <f t="shared" si="353"/>
        <v>0.38306332794195674</v>
      </c>
      <c r="AE3175" s="2">
        <f t="shared" si="355"/>
        <v>1207</v>
      </c>
    </row>
    <row r="3176" spans="17:31" x14ac:dyDescent="0.2">
      <c r="Q3176" s="2"/>
      <c r="S3176">
        <v>6.38E-4</v>
      </c>
      <c r="T3176">
        <v>-1.41867E-2</v>
      </c>
      <c r="U3176" s="2">
        <f t="shared" si="354"/>
        <v>1.2079999999999999E-3</v>
      </c>
      <c r="V3176">
        <f t="shared" si="357"/>
        <v>3.0813299999999998E-2</v>
      </c>
      <c r="W3176">
        <f t="shared" si="358"/>
        <v>3.1681317049260374E-2</v>
      </c>
      <c r="X3176" s="2">
        <f t="shared" si="359"/>
        <v>1.4779752172925802E-2</v>
      </c>
      <c r="Y3176" s="2">
        <f t="shared" si="360"/>
        <v>1.6901564876334568E-2</v>
      </c>
      <c r="Z3176">
        <f t="shared" si="361"/>
        <v>8.6801704926037573E-4</v>
      </c>
      <c r="AA3176">
        <f t="shared" si="356"/>
        <v>7.534535978066896E-7</v>
      </c>
      <c r="AC3176">
        <f t="shared" si="352"/>
        <v>4.0050000000000016E-3</v>
      </c>
      <c r="AD3176">
        <f t="shared" si="353"/>
        <v>0.32782081420704207</v>
      </c>
      <c r="AE3176" s="2">
        <f t="shared" si="355"/>
        <v>1207.9999999999998</v>
      </c>
    </row>
    <row r="3177" spans="17:31" x14ac:dyDescent="0.2">
      <c r="Q3177" s="2"/>
      <c r="S3177">
        <v>6.3900000000000003E-4</v>
      </c>
      <c r="T3177">
        <v>-1.4172499999999999E-2</v>
      </c>
      <c r="U3177" s="2">
        <f t="shared" si="354"/>
        <v>1.209E-3</v>
      </c>
      <c r="V3177">
        <f t="shared" si="357"/>
        <v>3.0827500000000001E-2</v>
      </c>
      <c r="W3177">
        <f t="shared" si="358"/>
        <v>3.16451024085053E-2</v>
      </c>
      <c r="X3177" s="2">
        <f t="shared" si="359"/>
        <v>1.4779194316420803E-2</v>
      </c>
      <c r="Y3177" s="2">
        <f t="shared" si="360"/>
        <v>1.6865908092084495E-2</v>
      </c>
      <c r="Z3177">
        <f t="shared" si="361"/>
        <v>8.1760240850529964E-4</v>
      </c>
      <c r="AA3177">
        <f t="shared" si="356"/>
        <v>6.6847369839366684E-7</v>
      </c>
      <c r="AC3177">
        <f t="shared" si="352"/>
        <v>4.019200000000004E-3</v>
      </c>
      <c r="AD3177">
        <f t="shared" si="353"/>
        <v>0.32898312520872514</v>
      </c>
      <c r="AE3177" s="2">
        <f t="shared" si="355"/>
        <v>1209</v>
      </c>
    </row>
    <row r="3178" spans="17:31" x14ac:dyDescent="0.2">
      <c r="Q3178" s="2"/>
      <c r="S3178">
        <v>6.4000000000000005E-4</v>
      </c>
      <c r="T3178">
        <v>-1.41802E-2</v>
      </c>
      <c r="U3178" s="2">
        <f t="shared" si="354"/>
        <v>1.2100000000000001E-3</v>
      </c>
      <c r="V3178">
        <f t="shared" si="357"/>
        <v>3.0819799999999998E-2</v>
      </c>
      <c r="W3178">
        <f t="shared" si="358"/>
        <v>3.1609167249440254E-2</v>
      </c>
      <c r="X3178" s="2">
        <f t="shared" si="359"/>
        <v>1.4778671888452159E-2</v>
      </c>
      <c r="Y3178" s="2">
        <f t="shared" si="360"/>
        <v>1.6830495360988094E-2</v>
      </c>
      <c r="Z3178">
        <f t="shared" si="361"/>
        <v>7.893672494402558E-4</v>
      </c>
      <c r="AA3178">
        <f t="shared" si="356"/>
        <v>6.2310065448887497E-7</v>
      </c>
      <c r="AC3178">
        <f t="shared" si="352"/>
        <v>4.0115000000000012E-3</v>
      </c>
      <c r="AD3178">
        <f t="shared" si="353"/>
        <v>0.32835285797541797</v>
      </c>
      <c r="AE3178" s="2">
        <f t="shared" si="355"/>
        <v>1210.0000000000002</v>
      </c>
    </row>
    <row r="3179" spans="17:31" x14ac:dyDescent="0.2">
      <c r="Q3179" s="2"/>
      <c r="S3179">
        <v>6.4099999999999997E-4</v>
      </c>
      <c r="T3179">
        <v>-1.4433100000000001E-2</v>
      </c>
      <c r="U3179" s="2">
        <f t="shared" si="354"/>
        <v>1.2109999999999998E-3</v>
      </c>
      <c r="V3179">
        <f t="shared" si="357"/>
        <v>3.0566899999999998E-2</v>
      </c>
      <c r="W3179">
        <f t="shared" si="358"/>
        <v>3.1573517437023815E-2</v>
      </c>
      <c r="X3179" s="2">
        <f t="shared" si="359"/>
        <v>1.4778182846923244E-2</v>
      </c>
      <c r="Y3179" s="2">
        <f t="shared" si="360"/>
        <v>1.6795334590100575E-2</v>
      </c>
      <c r="Z3179">
        <f t="shared" si="361"/>
        <v>1.0066174370238178E-3</v>
      </c>
      <c r="AA3179">
        <f t="shared" si="356"/>
        <v>1.0132786645203997E-6</v>
      </c>
      <c r="AC3179">
        <f t="shared" si="352"/>
        <v>3.7586000000000008E-3</v>
      </c>
      <c r="AD3179">
        <f t="shared" si="353"/>
        <v>0.30765226274122048</v>
      </c>
      <c r="AE3179" s="2">
        <f t="shared" si="355"/>
        <v>1210.9999999999998</v>
      </c>
    </row>
    <row r="3180" spans="17:31" x14ac:dyDescent="0.2">
      <c r="Q3180" s="2"/>
      <c r="S3180">
        <v>6.4199999999999999E-4</v>
      </c>
      <c r="T3180">
        <v>-1.4231799999999999E-2</v>
      </c>
      <c r="U3180" s="2">
        <f t="shared" si="354"/>
        <v>1.212E-3</v>
      </c>
      <c r="V3180">
        <f t="shared" si="357"/>
        <v>3.0768199999999999E-2</v>
      </c>
      <c r="W3180">
        <f t="shared" si="358"/>
        <v>3.1538158676314036E-2</v>
      </c>
      <c r="X3180" s="2">
        <f t="shared" si="359"/>
        <v>1.4777725252617913E-2</v>
      </c>
      <c r="Y3180" s="2">
        <f t="shared" si="360"/>
        <v>1.6760433423696125E-2</v>
      </c>
      <c r="Z3180">
        <f t="shared" si="361"/>
        <v>7.6995867631403717E-4</v>
      </c>
      <c r="AA3180">
        <f t="shared" si="356"/>
        <v>5.9283636323126429E-7</v>
      </c>
      <c r="AC3180">
        <f t="shared" si="352"/>
        <v>3.9599000000000023E-3</v>
      </c>
      <c r="AD3180">
        <f t="shared" si="353"/>
        <v>0.3241292489833873</v>
      </c>
      <c r="AE3180" s="2">
        <f t="shared" si="355"/>
        <v>1212</v>
      </c>
    </row>
    <row r="3181" spans="17:31" x14ac:dyDescent="0.2">
      <c r="Q3181" s="2"/>
      <c r="S3181">
        <v>6.4300000000000002E-4</v>
      </c>
      <c r="T3181">
        <v>-1.4015700000000001E-2</v>
      </c>
      <c r="U3181" s="2">
        <f t="shared" si="354"/>
        <v>1.2130000000000001E-3</v>
      </c>
      <c r="V3181">
        <f t="shared" si="357"/>
        <v>3.0984299999999999E-2</v>
      </c>
      <c r="W3181">
        <f t="shared" si="358"/>
        <v>3.1503096507591026E-2</v>
      </c>
      <c r="X3181" s="2">
        <f t="shared" si="359"/>
        <v>1.4777297265030078E-2</v>
      </c>
      <c r="Y3181" s="2">
        <f t="shared" si="360"/>
        <v>1.672579924256095E-2</v>
      </c>
      <c r="Z3181">
        <f t="shared" si="361"/>
        <v>5.1879650759102669E-4</v>
      </c>
      <c r="AA3181">
        <f t="shared" si="356"/>
        <v>2.6914981628864619E-7</v>
      </c>
      <c r="AC3181">
        <f t="shared" si="352"/>
        <v>4.1760000000000026E-3</v>
      </c>
      <c r="AD3181">
        <f t="shared" si="353"/>
        <v>0.34181765795970237</v>
      </c>
      <c r="AE3181" s="2">
        <f t="shared" si="355"/>
        <v>1213</v>
      </c>
    </row>
    <row r="3182" spans="17:31" x14ac:dyDescent="0.2">
      <c r="Q3182" s="2"/>
      <c r="S3182">
        <v>6.4400000000000004E-4</v>
      </c>
      <c r="T3182">
        <v>-1.3008E-2</v>
      </c>
      <c r="U3182" s="2">
        <f t="shared" si="354"/>
        <v>1.214E-3</v>
      </c>
      <c r="V3182">
        <f t="shared" si="357"/>
        <v>3.1992E-2</v>
      </c>
      <c r="W3182">
        <f t="shared" si="358"/>
        <v>3.1468336301817015E-2</v>
      </c>
      <c r="X3182" s="2">
        <f t="shared" si="359"/>
        <v>1.4776897138294973E-2</v>
      </c>
      <c r="Y3182" s="2">
        <f t="shared" si="360"/>
        <v>1.6691439163522045E-2</v>
      </c>
      <c r="Z3182">
        <f t="shared" si="361"/>
        <v>-5.2366369818298425E-4</v>
      </c>
      <c r="AA3182">
        <f t="shared" si="356"/>
        <v>2.7422366879467964E-7</v>
      </c>
      <c r="AC3182">
        <f t="shared" si="352"/>
        <v>5.1837000000000029E-3</v>
      </c>
      <c r="AD3182">
        <f t="shared" si="353"/>
        <v>0.42430081263546671</v>
      </c>
      <c r="AE3182" s="2">
        <f t="shared" si="355"/>
        <v>1214</v>
      </c>
    </row>
    <row r="3183" spans="17:31" x14ac:dyDescent="0.2">
      <c r="Q3183" s="2"/>
      <c r="S3183">
        <v>6.4499999999999996E-4</v>
      </c>
      <c r="T3183">
        <v>-1.2282899999999999E-2</v>
      </c>
      <c r="U3183" s="2">
        <f t="shared" si="354"/>
        <v>1.2149999999999999E-3</v>
      </c>
      <c r="V3183">
        <f t="shared" si="357"/>
        <v>3.2717099999999999E-2</v>
      </c>
      <c r="W3183">
        <f t="shared" si="358"/>
        <v>3.1433883256432676E-2</v>
      </c>
      <c r="X3183" s="2">
        <f t="shared" si="359"/>
        <v>1.4776523217224306E-2</v>
      </c>
      <c r="Y3183" s="2">
        <f t="shared" si="360"/>
        <v>1.6657360039208372E-2</v>
      </c>
      <c r="Z3183">
        <f t="shared" si="361"/>
        <v>-1.2832167435673225E-3</v>
      </c>
      <c r="AA3183">
        <f t="shared" si="356"/>
        <v>1.6466452109715236E-6</v>
      </c>
      <c r="AC3183">
        <f t="shared" si="352"/>
        <v>5.9088000000000022E-3</v>
      </c>
      <c r="AD3183">
        <f t="shared" si="353"/>
        <v>0.48365234131999252</v>
      </c>
      <c r="AE3183" s="2">
        <f t="shared" si="355"/>
        <v>1215</v>
      </c>
    </row>
    <row r="3184" spans="17:31" x14ac:dyDescent="0.2">
      <c r="Q3184" s="2"/>
      <c r="S3184">
        <v>6.4599999999999998E-4</v>
      </c>
      <c r="T3184">
        <v>-1.20429E-2</v>
      </c>
      <c r="U3184" s="2">
        <f t="shared" si="354"/>
        <v>1.2160000000000001E-3</v>
      </c>
      <c r="V3184">
        <f t="shared" si="357"/>
        <v>3.2957099999999996E-2</v>
      </c>
      <c r="W3184">
        <f t="shared" si="358"/>
        <v>3.1399742391487677E-2</v>
      </c>
      <c r="X3184" s="2">
        <f t="shared" si="359"/>
        <v>1.4776173933447073E-2</v>
      </c>
      <c r="Y3184" s="2">
        <f t="shared" si="360"/>
        <v>1.6623568458040604E-2</v>
      </c>
      <c r="Z3184">
        <f t="shared" si="361"/>
        <v>-1.5573576085123192E-3</v>
      </c>
      <c r="AA3184">
        <f t="shared" si="356"/>
        <v>2.4253627207912101E-6</v>
      </c>
      <c r="AC3184">
        <f t="shared" si="352"/>
        <v>6.1487999999999994E-3</v>
      </c>
      <c r="AD3184">
        <f t="shared" si="353"/>
        <v>0.50329703430618211</v>
      </c>
      <c r="AE3184" s="2">
        <f t="shared" si="355"/>
        <v>1216</v>
      </c>
    </row>
    <row r="3185" spans="17:31" x14ac:dyDescent="0.2">
      <c r="Q3185" s="2"/>
      <c r="S3185">
        <v>6.4700000000000001E-4</v>
      </c>
      <c r="T3185">
        <v>-1.2033200000000001E-2</v>
      </c>
      <c r="U3185" s="2">
        <f t="shared" si="354"/>
        <v>1.217E-3</v>
      </c>
      <c r="V3185">
        <f t="shared" si="357"/>
        <v>3.2966799999999997E-2</v>
      </c>
      <c r="W3185">
        <f t="shared" si="358"/>
        <v>3.1365918546102808E-2</v>
      </c>
      <c r="X3185" s="2">
        <f t="shared" si="359"/>
        <v>1.4775847801657423E-2</v>
      </c>
      <c r="Y3185" s="2">
        <f t="shared" si="360"/>
        <v>1.6590070744445389E-2</v>
      </c>
      <c r="Z3185">
        <f t="shared" si="361"/>
        <v>-1.6008814538971891E-3</v>
      </c>
      <c r="AA3185">
        <f t="shared" si="356"/>
        <v>2.5628214294319779E-6</v>
      </c>
      <c r="AC3185">
        <f t="shared" si="352"/>
        <v>6.1585000000000008E-3</v>
      </c>
      <c r="AD3185">
        <f t="shared" si="353"/>
        <v>0.50409100731437395</v>
      </c>
      <c r="AE3185" s="2">
        <f t="shared" si="355"/>
        <v>1217</v>
      </c>
    </row>
    <row r="3186" spans="17:31" x14ac:dyDescent="0.2">
      <c r="Q3186" s="2"/>
      <c r="S3186">
        <v>6.4800000000000003E-4</v>
      </c>
      <c r="T3186">
        <v>-1.2525400000000001E-2</v>
      </c>
      <c r="U3186" s="2">
        <f t="shared" si="354"/>
        <v>1.2179999999999999E-3</v>
      </c>
      <c r="V3186">
        <f t="shared" si="357"/>
        <v>3.2474599999999999E-2</v>
      </c>
      <c r="W3186">
        <f t="shared" si="358"/>
        <v>3.1332416375260415E-2</v>
      </c>
      <c r="X3186" s="2">
        <f t="shared" si="359"/>
        <v>1.4775543415970545E-2</v>
      </c>
      <c r="Y3186" s="2">
        <f t="shared" si="360"/>
        <v>1.655687295928987E-2</v>
      </c>
      <c r="Z3186">
        <f t="shared" si="361"/>
        <v>-1.1421836247395845E-3</v>
      </c>
      <c r="AA3186">
        <f t="shared" si="356"/>
        <v>1.304583432623256E-6</v>
      </c>
      <c r="AC3186">
        <f t="shared" si="352"/>
        <v>5.6663000000000026E-3</v>
      </c>
      <c r="AD3186">
        <f t="shared" si="353"/>
        <v>0.46380301611519664</v>
      </c>
      <c r="AE3186" s="2">
        <f t="shared" si="355"/>
        <v>1218</v>
      </c>
    </row>
    <row r="3187" spans="17:31" x14ac:dyDescent="0.2">
      <c r="Q3187" s="2"/>
      <c r="S3187">
        <v>6.4899999999999995E-4</v>
      </c>
      <c r="T3187">
        <v>-1.29628E-2</v>
      </c>
      <c r="U3187" s="2">
        <f t="shared" si="354"/>
        <v>1.219E-3</v>
      </c>
      <c r="V3187">
        <f t="shared" si="357"/>
        <v>3.2037200000000002E-2</v>
      </c>
      <c r="W3187">
        <f t="shared" si="358"/>
        <v>3.1299240346919478E-2</v>
      </c>
      <c r="X3187" s="2">
        <f t="shared" si="359"/>
        <v>1.4775259446387246E-2</v>
      </c>
      <c r="Y3187" s="2">
        <f t="shared" si="360"/>
        <v>1.6523980900532233E-2</v>
      </c>
      <c r="Z3187">
        <f t="shared" si="361"/>
        <v>-7.3795965308052353E-4</v>
      </c>
      <c r="AA3187">
        <f t="shared" si="356"/>
        <v>5.4458444957472664E-7</v>
      </c>
      <c r="AC3187">
        <f t="shared" si="352"/>
        <v>5.2289000000000051E-3</v>
      </c>
      <c r="AD3187">
        <f t="shared" si="353"/>
        <v>0.42800056314786594</v>
      </c>
      <c r="AE3187" s="2">
        <f t="shared" si="355"/>
        <v>1219</v>
      </c>
    </row>
    <row r="3188" spans="17:31" x14ac:dyDescent="0.2">
      <c r="Q3188" s="2"/>
      <c r="S3188">
        <v>6.4999999999999997E-4</v>
      </c>
      <c r="T3188">
        <v>-1.2868599999999999E-2</v>
      </c>
      <c r="U3188" s="2">
        <f t="shared" si="354"/>
        <v>1.2199999999999999E-3</v>
      </c>
      <c r="V3188">
        <f t="shared" si="357"/>
        <v>3.2131399999999997E-2</v>
      </c>
      <c r="W3188">
        <f t="shared" si="358"/>
        <v>3.1266394739451066E-2</v>
      </c>
      <c r="X3188" s="2">
        <f t="shared" si="359"/>
        <v>1.477499463536748E-2</v>
      </c>
      <c r="Y3188" s="2">
        <f t="shared" si="360"/>
        <v>1.6491400104083585E-2</v>
      </c>
      <c r="Z3188">
        <f t="shared" si="361"/>
        <v>-8.6500526054893168E-4</v>
      </c>
      <c r="AA3188">
        <f t="shared" si="356"/>
        <v>7.4823410077732523E-7</v>
      </c>
      <c r="AC3188">
        <f t="shared" ref="AC3188:AC3251" si="362">(V3188-MIN($V$2739:$V$3714))</f>
        <v>5.3231000000000007E-3</v>
      </c>
      <c r="AD3188">
        <f t="shared" ref="AD3188:AD3251" si="363">AC3188/MAX($AC$2739:$AC$3714)</f>
        <v>0.4357111051449451</v>
      </c>
      <c r="AE3188" s="2">
        <f t="shared" si="355"/>
        <v>1220</v>
      </c>
    </row>
    <row r="3189" spans="17:31" x14ac:dyDescent="0.2">
      <c r="Q3189" s="2"/>
      <c r="S3189">
        <v>6.5099999999999999E-4</v>
      </c>
      <c r="T3189">
        <v>-1.32938E-2</v>
      </c>
      <c r="U3189" s="2">
        <f t="shared" si="354"/>
        <v>1.2209999999999999E-3</v>
      </c>
      <c r="V3189">
        <f t="shared" si="357"/>
        <v>3.1706199999999997E-2</v>
      </c>
      <c r="W3189">
        <f t="shared" si="358"/>
        <v>3.1233883639389282E-2</v>
      </c>
      <c r="X3189" s="2">
        <f t="shared" si="359"/>
        <v>1.4774747794512851E-2</v>
      </c>
      <c r="Y3189" s="2">
        <f t="shared" si="360"/>
        <v>1.6459135844876432E-2</v>
      </c>
      <c r="Z3189">
        <f t="shared" si="361"/>
        <v>-4.723163606107153E-4</v>
      </c>
      <c r="AA3189">
        <f t="shared" si="356"/>
        <v>2.2308274450055125E-7</v>
      </c>
      <c r="AC3189">
        <f t="shared" si="362"/>
        <v>4.8979000000000002E-3</v>
      </c>
      <c r="AD3189">
        <f t="shared" si="363"/>
        <v>0.40090725740441213</v>
      </c>
      <c r="AE3189" s="2">
        <f t="shared" si="355"/>
        <v>1220.9999999999998</v>
      </c>
    </row>
    <row r="3190" spans="17:31" x14ac:dyDescent="0.2">
      <c r="Q3190" s="2"/>
      <c r="S3190">
        <v>6.5200000000000002E-4</v>
      </c>
      <c r="T3190">
        <v>-1.37576E-2</v>
      </c>
      <c r="U3190" s="2">
        <f t="shared" si="354"/>
        <v>1.222E-3</v>
      </c>
      <c r="V3190">
        <f t="shared" si="357"/>
        <v>3.1242399999999997E-2</v>
      </c>
      <c r="W3190">
        <f t="shared" si="358"/>
        <v>3.1201710939492693E-2</v>
      </c>
      <c r="X3190" s="2">
        <f t="shared" si="359"/>
        <v>1.4774517801357759E-2</v>
      </c>
      <c r="Y3190" s="2">
        <f t="shared" si="360"/>
        <v>1.6427193138134934E-2</v>
      </c>
      <c r="Z3190">
        <f t="shared" si="361"/>
        <v>-4.0689060507304031E-5</v>
      </c>
      <c r="AA3190">
        <f t="shared" si="356"/>
        <v>1.6555996449670486E-9</v>
      </c>
      <c r="AC3190">
        <f t="shared" si="362"/>
        <v>4.4340999999999998E-3</v>
      </c>
      <c r="AD3190">
        <f t="shared" si="363"/>
        <v>0.36294388820860035</v>
      </c>
      <c r="AE3190" s="2">
        <f t="shared" si="355"/>
        <v>1222</v>
      </c>
    </row>
    <row r="3191" spans="17:31" x14ac:dyDescent="0.2">
      <c r="Q3191" s="2"/>
      <c r="S3191">
        <v>6.5300000000000004E-4</v>
      </c>
      <c r="T3191">
        <v>-1.40196E-2</v>
      </c>
      <c r="U3191" s="2">
        <f t="shared" si="354"/>
        <v>1.2230000000000001E-3</v>
      </c>
      <c r="V3191">
        <f t="shared" si="357"/>
        <v>3.0980399999999998E-2</v>
      </c>
      <c r="W3191">
        <f t="shared" si="358"/>
        <v>3.1169880337110503E-2</v>
      </c>
      <c r="X3191" s="2">
        <f t="shared" si="359"/>
        <v>1.477430359626866E-2</v>
      </c>
      <c r="Y3191" s="2">
        <f t="shared" si="360"/>
        <v>1.6395576740841841E-2</v>
      </c>
      <c r="Z3191">
        <f t="shared" si="361"/>
        <v>1.8948033711050499E-4</v>
      </c>
      <c r="AA3191">
        <f t="shared" si="356"/>
        <v>3.5902798151510619E-8</v>
      </c>
      <c r="AC3191">
        <f t="shared" si="362"/>
        <v>4.1721000000000015E-3</v>
      </c>
      <c r="AD3191">
        <f t="shared" si="363"/>
        <v>0.34149843169867666</v>
      </c>
      <c r="AE3191" s="2">
        <f t="shared" si="355"/>
        <v>1223.0000000000002</v>
      </c>
    </row>
    <row r="3192" spans="17:31" x14ac:dyDescent="0.2">
      <c r="Q3192" s="2"/>
      <c r="S3192">
        <v>6.5399999999999996E-4</v>
      </c>
      <c r="T3192">
        <v>-1.4343399999999999E-2</v>
      </c>
      <c r="U3192" s="2">
        <f t="shared" si="354"/>
        <v>1.2239999999999998E-3</v>
      </c>
      <c r="V3192">
        <f t="shared" si="357"/>
        <v>3.0656599999999999E-2</v>
      </c>
      <c r="W3192">
        <f t="shared" si="358"/>
        <v>3.1138395332847534E-2</v>
      </c>
      <c r="X3192" s="2">
        <f t="shared" si="359"/>
        <v>1.4774104179450593E-2</v>
      </c>
      <c r="Y3192" s="2">
        <f t="shared" si="360"/>
        <v>1.6364291153396941E-2</v>
      </c>
      <c r="Z3192">
        <f t="shared" si="361"/>
        <v>4.817953328475344E-4</v>
      </c>
      <c r="AA3192">
        <f t="shared" si="356"/>
        <v>2.3212674275366645E-7</v>
      </c>
      <c r="AC3192">
        <f t="shared" si="362"/>
        <v>3.8483000000000024E-3</v>
      </c>
      <c r="AD3192">
        <f t="shared" si="363"/>
        <v>0.31499446674480902</v>
      </c>
      <c r="AE3192" s="2">
        <f t="shared" si="355"/>
        <v>1223.9999999999998</v>
      </c>
    </row>
    <row r="3193" spans="17:31" x14ac:dyDescent="0.2">
      <c r="Q3193" s="2"/>
      <c r="S3193">
        <v>6.5499999999999998E-4</v>
      </c>
      <c r="T3193">
        <v>-1.48995E-2</v>
      </c>
      <c r="U3193" s="2">
        <f t="shared" si="354"/>
        <v>1.225E-3</v>
      </c>
      <c r="V3193">
        <f t="shared" si="357"/>
        <v>3.0100499999999999E-2</v>
      </c>
      <c r="W3193">
        <f t="shared" si="358"/>
        <v>3.1107259229521581E-2</v>
      </c>
      <c r="X3193" s="2">
        <f t="shared" si="359"/>
        <v>1.4773918608059943E-2</v>
      </c>
      <c r="Y3193" s="2">
        <f t="shared" si="360"/>
        <v>1.6333340621461637E-2</v>
      </c>
      <c r="Z3193">
        <f t="shared" si="361"/>
        <v>1.0067592295215817E-3</v>
      </c>
      <c r="AA3193">
        <f t="shared" si="356"/>
        <v>1.0135641462268889E-6</v>
      </c>
      <c r="AC3193">
        <f t="shared" si="362"/>
        <v>3.2922000000000021E-3</v>
      </c>
      <c r="AD3193">
        <f t="shared" si="363"/>
        <v>0.26947607603805845</v>
      </c>
      <c r="AE3193" s="2">
        <f t="shared" si="355"/>
        <v>1225</v>
      </c>
    </row>
    <row r="3194" spans="17:31" x14ac:dyDescent="0.2">
      <c r="Q3194" s="2"/>
      <c r="S3194">
        <v>6.5600000000000001E-4</v>
      </c>
      <c r="T3194">
        <v>-1.50615E-2</v>
      </c>
      <c r="U3194" s="2">
        <f t="shared" si="354"/>
        <v>1.2260000000000001E-3</v>
      </c>
      <c r="V3194">
        <f t="shared" si="357"/>
        <v>2.99385E-2</v>
      </c>
      <c r="W3194">
        <f t="shared" si="358"/>
        <v>3.1076475131406642E-2</v>
      </c>
      <c r="X3194" s="2">
        <f t="shared" si="359"/>
        <v>1.4773745993422216E-2</v>
      </c>
      <c r="Y3194" s="2">
        <f t="shared" si="360"/>
        <v>1.6302729137984424E-2</v>
      </c>
      <c r="Z3194">
        <f t="shared" si="361"/>
        <v>1.1379751314066419E-3</v>
      </c>
      <c r="AA3194">
        <f t="shared" si="356"/>
        <v>1.2949873996999639E-6</v>
      </c>
      <c r="AC3194">
        <f t="shared" si="362"/>
        <v>3.1302000000000031E-3</v>
      </c>
      <c r="AD3194">
        <f t="shared" si="363"/>
        <v>0.25621590827238044</v>
      </c>
      <c r="AE3194" s="2">
        <f t="shared" si="355"/>
        <v>1226</v>
      </c>
    </row>
    <row r="3195" spans="17:31" x14ac:dyDescent="0.2">
      <c r="Q3195" s="2"/>
      <c r="S3195">
        <v>6.5700000000000003E-4</v>
      </c>
      <c r="T3195">
        <v>-1.5409900000000001E-2</v>
      </c>
      <c r="U3195" s="2">
        <f t="shared" si="354"/>
        <v>1.227E-3</v>
      </c>
      <c r="V3195">
        <f t="shared" si="357"/>
        <v>2.9590099999999998E-2</v>
      </c>
      <c r="W3195">
        <f t="shared" si="358"/>
        <v>3.1046045943754808E-2</v>
      </c>
      <c r="X3195" s="2">
        <f t="shared" si="359"/>
        <v>1.4773585498353357E-2</v>
      </c>
      <c r="Y3195" s="2">
        <f t="shared" si="360"/>
        <v>1.6272460445401451E-2</v>
      </c>
      <c r="Z3195">
        <f t="shared" si="361"/>
        <v>1.4559459437548106E-3</v>
      </c>
      <c r="AA3195">
        <f t="shared" si="356"/>
        <v>2.119778591136086E-6</v>
      </c>
      <c r="AC3195">
        <f t="shared" si="362"/>
        <v>2.7818000000000009E-3</v>
      </c>
      <c r="AD3195">
        <f t="shared" si="363"/>
        <v>0.2276983622874281</v>
      </c>
      <c r="AE3195" s="2">
        <f t="shared" si="355"/>
        <v>1227</v>
      </c>
    </row>
    <row r="3196" spans="17:31" x14ac:dyDescent="0.2">
      <c r="Q3196" s="2"/>
      <c r="S3196">
        <v>6.5799999999999995E-4</v>
      </c>
      <c r="T3196">
        <v>-1.5022799999999999E-2</v>
      </c>
      <c r="U3196" s="2">
        <f t="shared" ref="U3196:U3259" si="364">$X$15+S3196</f>
        <v>1.2279999999999999E-3</v>
      </c>
      <c r="V3196">
        <f t="shared" si="357"/>
        <v>2.9977199999999999E-2</v>
      </c>
      <c r="W3196">
        <f t="shared" si="358"/>
        <v>3.1015974372589745E-2</v>
      </c>
      <c r="X3196" s="2">
        <f t="shared" si="359"/>
        <v>1.4773436334583048E-2</v>
      </c>
      <c r="Y3196" s="2">
        <f t="shared" si="360"/>
        <v>1.6242538038006699E-2</v>
      </c>
      <c r="Z3196">
        <f t="shared" si="361"/>
        <v>1.0387743725897465E-3</v>
      </c>
      <c r="AA3196">
        <f t="shared" si="356"/>
        <v>1.0790521971492215E-6</v>
      </c>
      <c r="AC3196">
        <f t="shared" si="362"/>
        <v>3.1689000000000023E-3</v>
      </c>
      <c r="AD3196">
        <f t="shared" si="363"/>
        <v>0.25938361501640345</v>
      </c>
      <c r="AE3196" s="2">
        <f t="shared" si="355"/>
        <v>1228</v>
      </c>
    </row>
    <row r="3197" spans="17:31" x14ac:dyDescent="0.2">
      <c r="Q3197" s="2"/>
      <c r="S3197">
        <v>6.5899999999999997E-4</v>
      </c>
      <c r="T3197">
        <v>-1.40789E-2</v>
      </c>
      <c r="U3197" s="2">
        <f t="shared" si="364"/>
        <v>1.2290000000000001E-3</v>
      </c>
      <c r="V3197">
        <f t="shared" si="357"/>
        <v>3.09211E-2</v>
      </c>
      <c r="W3197">
        <f t="shared" si="358"/>
        <v>3.0986262924764224E-2</v>
      </c>
      <c r="X3197" s="2">
        <f t="shared" si="359"/>
        <v>1.4773297760278204E-2</v>
      </c>
      <c r="Y3197" s="2">
        <f t="shared" si="360"/>
        <v>1.6212965164486018E-2</v>
      </c>
      <c r="Z3197">
        <f t="shared" si="361"/>
        <v>6.5162924764224084E-5</v>
      </c>
      <c r="AA3197">
        <f t="shared" si="356"/>
        <v>4.246206763827928E-9</v>
      </c>
      <c r="AC3197">
        <f t="shared" si="362"/>
        <v>4.1128000000000033E-3</v>
      </c>
      <c r="AD3197">
        <f t="shared" si="363"/>
        <v>0.3366445554733391</v>
      </c>
      <c r="AE3197" s="2">
        <f t="shared" ref="AE3197:AE3260" si="365">U3197*1000000</f>
        <v>1229</v>
      </c>
    </row>
    <row r="3198" spans="17:31" x14ac:dyDescent="0.2">
      <c r="Q3198" s="2"/>
      <c r="S3198">
        <v>6.6E-4</v>
      </c>
      <c r="T3198">
        <v>-1.3488E-2</v>
      </c>
      <c r="U3198" s="2">
        <f t="shared" si="364"/>
        <v>1.23E-3</v>
      </c>
      <c r="V3198">
        <f t="shared" si="357"/>
        <v>3.1511999999999998E-2</v>
      </c>
      <c r="W3198">
        <f t="shared" si="358"/>
        <v>3.0956913908273966E-2</v>
      </c>
      <c r="X3198" s="2">
        <f t="shared" si="359"/>
        <v>1.4773169077664801E-2</v>
      </c>
      <c r="Y3198" s="2">
        <f t="shared" si="360"/>
        <v>1.6183744830609165E-2</v>
      </c>
      <c r="Z3198">
        <f t="shared" si="361"/>
        <v>-5.5508609172603279E-4</v>
      </c>
      <c r="AA3198">
        <f t="shared" si="356"/>
        <v>3.081205692276817E-7</v>
      </c>
      <c r="AC3198">
        <f t="shared" si="362"/>
        <v>4.7037000000000016E-3</v>
      </c>
      <c r="AD3198">
        <f t="shared" si="363"/>
        <v>0.38501142666308702</v>
      </c>
      <c r="AE3198" s="2">
        <f t="shared" si="365"/>
        <v>1230</v>
      </c>
    </row>
    <row r="3199" spans="17:31" x14ac:dyDescent="0.2">
      <c r="Q3199" s="2"/>
      <c r="S3199">
        <v>6.6100000000000002E-4</v>
      </c>
      <c r="T3199">
        <v>-1.35957E-2</v>
      </c>
      <c r="U3199" s="2">
        <f t="shared" si="364"/>
        <v>1.2309999999999999E-3</v>
      </c>
      <c r="V3199">
        <f t="shared" si="357"/>
        <v>3.1404299999999996E-2</v>
      </c>
      <c r="W3199">
        <f t="shared" si="358"/>
        <v>3.0927929432819943E-2</v>
      </c>
      <c r="X3199" s="2">
        <f t="shared" si="359"/>
        <v>1.4773049630746004E-2</v>
      </c>
      <c r="Y3199" s="2">
        <f t="shared" si="360"/>
        <v>1.6154879802073939E-2</v>
      </c>
      <c r="Z3199">
        <f t="shared" si="361"/>
        <v>-4.7637056718005319E-4</v>
      </c>
      <c r="AA3199">
        <f t="shared" si="356"/>
        <v>2.2692891727544558E-7</v>
      </c>
      <c r="AC3199">
        <f t="shared" si="362"/>
        <v>4.5959999999999994E-3</v>
      </c>
      <c r="AD3199">
        <f t="shared" si="363"/>
        <v>0.37619587068553417</v>
      </c>
      <c r="AE3199" s="2">
        <f t="shared" si="365"/>
        <v>1231</v>
      </c>
    </row>
    <row r="3200" spans="17:31" x14ac:dyDescent="0.2">
      <c r="Q3200" s="2"/>
      <c r="S3200">
        <v>6.6200000000000005E-4</v>
      </c>
      <c r="T3200">
        <v>-1.3783500000000001E-2</v>
      </c>
      <c r="U3200" s="2">
        <f t="shared" si="364"/>
        <v>1.232E-3</v>
      </c>
      <c r="V3200">
        <f t="shared" si="357"/>
        <v>3.1216499999999998E-2</v>
      </c>
      <c r="W3200">
        <f t="shared" si="358"/>
        <v>3.0899311410611072E-2</v>
      </c>
      <c r="X3200" s="2">
        <f t="shared" si="359"/>
        <v>1.4772938803114529E-2</v>
      </c>
      <c r="Y3200" s="2">
        <f t="shared" si="360"/>
        <v>1.6126372607496543E-2</v>
      </c>
      <c r="Z3200">
        <f t="shared" si="361"/>
        <v>-3.1718858938892605E-4</v>
      </c>
      <c r="AA3200">
        <f t="shared" si="356"/>
        <v>1.0060860123853673E-7</v>
      </c>
      <c r="AC3200">
        <f t="shared" si="362"/>
        <v>4.408200000000001E-3</v>
      </c>
      <c r="AD3200">
        <f t="shared" si="363"/>
        <v>0.36082389842384083</v>
      </c>
      <c r="AE3200" s="2">
        <f t="shared" si="365"/>
        <v>1232</v>
      </c>
    </row>
    <row r="3201" spans="17:31" x14ac:dyDescent="0.2">
      <c r="Q3201" s="2"/>
      <c r="S3201">
        <v>6.6299999999999996E-4</v>
      </c>
      <c r="T3201">
        <v>-1.3700199999999999E-2</v>
      </c>
      <c r="U3201" s="2">
        <f t="shared" si="364"/>
        <v>1.2329999999999999E-3</v>
      </c>
      <c r="V3201">
        <f t="shared" si="357"/>
        <v>3.1299800000000003E-2</v>
      </c>
      <c r="W3201">
        <f t="shared" si="358"/>
        <v>3.0871061557399083E-2</v>
      </c>
      <c r="X3201" s="2">
        <f t="shared" si="359"/>
        <v>1.477283601585698E-2</v>
      </c>
      <c r="Y3201" s="2">
        <f t="shared" si="360"/>
        <v>1.6098225541542104E-2</v>
      </c>
      <c r="Z3201">
        <f t="shared" si="361"/>
        <v>-4.2873844260091915E-4</v>
      </c>
      <c r="AA3201">
        <f t="shared" si="356"/>
        <v>1.8381665216386164E-7</v>
      </c>
      <c r="AC3201">
        <f t="shared" si="362"/>
        <v>4.4915000000000059E-3</v>
      </c>
      <c r="AD3201">
        <f t="shared" si="363"/>
        <v>0.36764224394779793</v>
      </c>
      <c r="AE3201" s="2">
        <f t="shared" si="365"/>
        <v>1233</v>
      </c>
    </row>
    <row r="3202" spans="17:31" x14ac:dyDescent="0.2">
      <c r="Q3202" s="2"/>
      <c r="S3202">
        <v>6.6399999999999999E-4</v>
      </c>
      <c r="T3202">
        <v>-1.29532E-2</v>
      </c>
      <c r="U3202" s="2">
        <f t="shared" si="364"/>
        <v>1.2339999999999999E-3</v>
      </c>
      <c r="V3202">
        <f t="shared" si="357"/>
        <v>3.20468E-2</v>
      </c>
      <c r="W3202">
        <f t="shared" si="358"/>
        <v>3.0843181393737193E-2</v>
      </c>
      <c r="X3202" s="2">
        <f t="shared" si="359"/>
        <v>1.4772740725547932E-2</v>
      </c>
      <c r="Y3202" s="2">
        <f t="shared" si="360"/>
        <v>1.6070440668189259E-2</v>
      </c>
      <c r="Z3202">
        <f t="shared" si="361"/>
        <v>-1.2036186062628074E-3</v>
      </c>
      <c r="AA3202">
        <f t="shared" si="356"/>
        <v>1.448697749342023E-6</v>
      </c>
      <c r="AC3202">
        <f t="shared" si="362"/>
        <v>5.2385000000000036E-3</v>
      </c>
      <c r="AD3202">
        <f t="shared" si="363"/>
        <v>0.42878635086731343</v>
      </c>
      <c r="AE3202" s="2">
        <f t="shared" si="365"/>
        <v>1233.9999999999998</v>
      </c>
    </row>
    <row r="3203" spans="17:31" x14ac:dyDescent="0.2">
      <c r="Q3203" s="2"/>
      <c r="S3203">
        <v>6.6500000000000001E-4</v>
      </c>
      <c r="T3203">
        <v>-1.2892499999999999E-2</v>
      </c>
      <c r="U3203" s="2">
        <f t="shared" si="364"/>
        <v>1.235E-3</v>
      </c>
      <c r="V3203">
        <f t="shared" si="357"/>
        <v>3.2107499999999997E-2</v>
      </c>
      <c r="W3203">
        <f t="shared" si="358"/>
        <v>3.0815672246454241E-2</v>
      </c>
      <c r="X3203" s="2">
        <f t="shared" si="359"/>
        <v>1.477265242233141E-2</v>
      </c>
      <c r="Y3203" s="2">
        <f t="shared" si="360"/>
        <v>1.6043019824122831E-2</v>
      </c>
      <c r="Z3203">
        <f t="shared" si="361"/>
        <v>-1.2918277535457559E-3</v>
      </c>
      <c r="AA3203">
        <f t="shared" si="356"/>
        <v>1.6688189448310743E-6</v>
      </c>
      <c r="AC3203">
        <f t="shared" si="362"/>
        <v>5.2992000000000004E-3</v>
      </c>
      <c r="AD3203">
        <f t="shared" si="363"/>
        <v>0.4337548211350703</v>
      </c>
      <c r="AE3203" s="2">
        <f t="shared" si="365"/>
        <v>1235</v>
      </c>
    </row>
    <row r="3204" spans="17:31" x14ac:dyDescent="0.2">
      <c r="Q3204" s="2"/>
      <c r="S3204">
        <v>6.6600000000000003E-4</v>
      </c>
      <c r="T3204">
        <v>-1.3476399999999999E-2</v>
      </c>
      <c r="U3204" s="2">
        <f t="shared" si="364"/>
        <v>1.2360000000000001E-3</v>
      </c>
      <c r="V3204">
        <f t="shared" si="357"/>
        <v>3.1523599999999999E-2</v>
      </c>
      <c r="W3204">
        <f t="shared" si="358"/>
        <v>3.0788535250335793E-2</v>
      </c>
      <c r="X3204" s="2">
        <f t="shared" si="359"/>
        <v>1.4772570628087352E-2</v>
      </c>
      <c r="Y3204" s="2">
        <f t="shared" si="360"/>
        <v>1.6015964622248441E-2</v>
      </c>
      <c r="Z3204">
        <f t="shared" si="361"/>
        <v>-7.3506474966420626E-4</v>
      </c>
      <c r="AA3204">
        <f t="shared" si="356"/>
        <v>5.4032018619890218E-7</v>
      </c>
      <c r="AC3204">
        <f t="shared" si="362"/>
        <v>4.7153000000000021E-3</v>
      </c>
      <c r="AD3204">
        <f t="shared" si="363"/>
        <v>0.38596092015741956</v>
      </c>
      <c r="AE3204" s="2">
        <f t="shared" si="365"/>
        <v>1236.0000000000002</v>
      </c>
    </row>
    <row r="3205" spans="17:31" x14ac:dyDescent="0.2">
      <c r="Q3205" s="2"/>
      <c r="S3205">
        <v>6.6699999999999995E-4</v>
      </c>
      <c r="T3205">
        <v>-1.4128E-2</v>
      </c>
      <c r="U3205" s="2">
        <f t="shared" si="364"/>
        <v>1.2369999999999998E-3</v>
      </c>
      <c r="V3205">
        <f t="shared" si="357"/>
        <v>3.0871999999999997E-2</v>
      </c>
      <c r="W3205">
        <f t="shared" si="358"/>
        <v>3.0761771350003502E-2</v>
      </c>
      <c r="X3205" s="2">
        <f t="shared" si="359"/>
        <v>1.477249489468065E-2</v>
      </c>
      <c r="Y3205" s="2">
        <f t="shared" si="360"/>
        <v>1.5989276455322853E-2</v>
      </c>
      <c r="Z3205">
        <f t="shared" si="361"/>
        <v>-1.1022864999649454E-4</v>
      </c>
      <c r="AA3205">
        <f t="shared" si="356"/>
        <v>1.2150355280049696E-8</v>
      </c>
      <c r="AC3205">
        <f t="shared" si="362"/>
        <v>4.0637E-3</v>
      </c>
      <c r="AD3205">
        <f t="shared" si="363"/>
        <v>0.33262557869991416</v>
      </c>
      <c r="AE3205" s="2">
        <f t="shared" si="365"/>
        <v>1236.9999999999998</v>
      </c>
    </row>
    <row r="3206" spans="17:31" x14ac:dyDescent="0.2">
      <c r="Q3206" s="2"/>
      <c r="S3206">
        <v>6.6799999999999997E-4</v>
      </c>
      <c r="T3206">
        <v>-1.42621E-2</v>
      </c>
      <c r="U3206" s="2">
        <f t="shared" si="364"/>
        <v>1.238E-3</v>
      </c>
      <c r="V3206">
        <f t="shared" si="357"/>
        <v>3.0737899999999999E-2</v>
      </c>
      <c r="W3206">
        <f t="shared" si="358"/>
        <v>3.0735381301984274E-2</v>
      </c>
      <c r="X3206" s="2">
        <f t="shared" si="359"/>
        <v>1.4772424802290296E-2</v>
      </c>
      <c r="Y3206" s="2">
        <f t="shared" si="360"/>
        <v>1.5962956499693978E-2</v>
      </c>
      <c r="Z3206">
        <f t="shared" si="361"/>
        <v>-2.518698015725046E-6</v>
      </c>
      <c r="AA3206">
        <f t="shared" si="356"/>
        <v>6.3438396944172845E-12</v>
      </c>
      <c r="AC3206">
        <f t="shared" si="362"/>
        <v>3.9296000000000018E-3</v>
      </c>
      <c r="AD3206">
        <f t="shared" si="363"/>
        <v>0.32164910649388079</v>
      </c>
      <c r="AE3206" s="2">
        <f t="shared" si="365"/>
        <v>1238</v>
      </c>
    </row>
    <row r="3207" spans="17:31" x14ac:dyDescent="0.2">
      <c r="Q3207" s="2"/>
      <c r="S3207">
        <v>6.69E-4</v>
      </c>
      <c r="T3207">
        <v>-1.4026E-2</v>
      </c>
      <c r="U3207" s="2">
        <f t="shared" si="364"/>
        <v>1.2390000000000001E-3</v>
      </c>
      <c r="V3207">
        <f t="shared" si="357"/>
        <v>3.0973999999999998E-2</v>
      </c>
      <c r="W3207">
        <f t="shared" si="358"/>
        <v>3.0709365676960657E-2</v>
      </c>
      <c r="X3207" s="2">
        <f t="shared" si="359"/>
        <v>1.477235995781616E-2</v>
      </c>
      <c r="Y3207" s="2">
        <f t="shared" si="360"/>
        <v>1.5937005719144495E-2</v>
      </c>
      <c r="Z3207">
        <f t="shared" si="361"/>
        <v>-2.6463432303934151E-4</v>
      </c>
      <c r="AA3207">
        <f t="shared" si="356"/>
        <v>7.0031324930490559E-8</v>
      </c>
      <c r="AC3207">
        <f t="shared" si="362"/>
        <v>4.1657000000000013E-3</v>
      </c>
      <c r="AD3207">
        <f t="shared" si="363"/>
        <v>0.34097457321904495</v>
      </c>
      <c r="AE3207" s="2">
        <f t="shared" si="365"/>
        <v>1239</v>
      </c>
    </row>
    <row r="3208" spans="17:31" x14ac:dyDescent="0.2">
      <c r="Q3208" s="2"/>
      <c r="S3208">
        <v>6.7000000000000002E-4</v>
      </c>
      <c r="T3208">
        <v>-1.4466E-2</v>
      </c>
      <c r="U3208" s="2">
        <f t="shared" si="364"/>
        <v>1.24E-3</v>
      </c>
      <c r="V3208">
        <f t="shared" si="357"/>
        <v>3.0533999999999999E-2</v>
      </c>
      <c r="W3208">
        <f t="shared" si="358"/>
        <v>3.0683724862193645E-2</v>
      </c>
      <c r="X3208" s="2">
        <f t="shared" si="359"/>
        <v>1.4772299993360893E-2</v>
      </c>
      <c r="Y3208" s="2">
        <f t="shared" si="360"/>
        <v>1.5911424868832753E-2</v>
      </c>
      <c r="Z3208">
        <f t="shared" si="361"/>
        <v>1.4972486219364672E-4</v>
      </c>
      <c r="AA3208">
        <f t="shared" si="356"/>
        <v>2.2417534358906501E-8</v>
      </c>
      <c r="AC3208">
        <f t="shared" si="362"/>
        <v>3.7257000000000019E-3</v>
      </c>
      <c r="AD3208">
        <f t="shared" si="363"/>
        <v>0.30495930274436372</v>
      </c>
      <c r="AE3208" s="2">
        <f t="shared" si="365"/>
        <v>1240</v>
      </c>
    </row>
    <row r="3209" spans="17:31" x14ac:dyDescent="0.2">
      <c r="Q3209" s="2"/>
      <c r="S3209">
        <v>6.7100000000000005E-4</v>
      </c>
      <c r="T3209">
        <v>-1.45273E-2</v>
      </c>
      <c r="U3209" s="2">
        <f t="shared" si="364"/>
        <v>1.2409999999999999E-3</v>
      </c>
      <c r="V3209">
        <f t="shared" si="357"/>
        <v>3.0472699999999998E-2</v>
      </c>
      <c r="W3209">
        <f t="shared" si="358"/>
        <v>3.0658459064109467E-2</v>
      </c>
      <c r="X3209" s="2">
        <f t="shared" si="359"/>
        <v>1.4772244564784473E-2</v>
      </c>
      <c r="Y3209" s="2">
        <f t="shared" si="360"/>
        <v>1.5886214499324994E-2</v>
      </c>
      <c r="Z3209">
        <f t="shared" si="361"/>
        <v>1.8575906410946835E-4</v>
      </c>
      <c r="AA3209">
        <f t="shared" si="356"/>
        <v>3.4506429898825577E-8</v>
      </c>
      <c r="AC3209">
        <f t="shared" si="362"/>
        <v>3.6644000000000017E-3</v>
      </c>
      <c r="AD3209">
        <f t="shared" si="363"/>
        <v>0.29994172074414105</v>
      </c>
      <c r="AE3209" s="2">
        <f t="shared" si="365"/>
        <v>1241</v>
      </c>
    </row>
    <row r="3210" spans="17:31" x14ac:dyDescent="0.2">
      <c r="Q3210" s="2"/>
      <c r="S3210">
        <v>6.7199999999999996E-4</v>
      </c>
      <c r="T3210">
        <v>-1.43176E-2</v>
      </c>
      <c r="U3210" s="2">
        <f t="shared" si="364"/>
        <v>1.242E-3</v>
      </c>
      <c r="V3210">
        <f t="shared" si="357"/>
        <v>3.0682399999999999E-2</v>
      </c>
      <c r="W3210">
        <f t="shared" si="358"/>
        <v>3.0633568311041671E-2</v>
      </c>
      <c r="X3210" s="2">
        <f t="shared" si="359"/>
        <v>1.4772193350328913E-2</v>
      </c>
      <c r="Y3210" s="2">
        <f t="shared" si="360"/>
        <v>1.5861374960712757E-2</v>
      </c>
      <c r="Z3210">
        <f t="shared" si="361"/>
        <v>-4.8831688958327069E-5</v>
      </c>
      <c r="AA3210">
        <f t="shared" si="356"/>
        <v>2.3845338465228018E-9</v>
      </c>
      <c r="AC3210">
        <f t="shared" si="362"/>
        <v>3.8741000000000018E-3</v>
      </c>
      <c r="AD3210">
        <f t="shared" si="363"/>
        <v>0.31710627124082441</v>
      </c>
      <c r="AE3210" s="2">
        <f t="shared" si="365"/>
        <v>1242</v>
      </c>
    </row>
    <row r="3211" spans="17:31" x14ac:dyDescent="0.2">
      <c r="Q3211" s="2"/>
      <c r="S3211">
        <v>6.7299999999999999E-4</v>
      </c>
      <c r="T3211">
        <v>-1.49724E-2</v>
      </c>
      <c r="U3211" s="2">
        <f t="shared" si="364"/>
        <v>1.243E-3</v>
      </c>
      <c r="V3211">
        <f t="shared" si="357"/>
        <v>3.0027599999999998E-2</v>
      </c>
      <c r="W3211">
        <f t="shared" si="358"/>
        <v>3.0609052456120091E-2</v>
      </c>
      <c r="X3211" s="2">
        <f t="shared" si="359"/>
        <v>1.4772146049310628E-2</v>
      </c>
      <c r="Y3211" s="2">
        <f t="shared" si="360"/>
        <v>1.5836906406809462E-2</v>
      </c>
      <c r="Z3211">
        <f t="shared" si="361"/>
        <v>5.8145245612009275E-4</v>
      </c>
      <c r="AA3211">
        <f t="shared" si="356"/>
        <v>3.3808695872808841E-7</v>
      </c>
      <c r="AC3211">
        <f t="shared" si="362"/>
        <v>3.2193000000000013E-3</v>
      </c>
      <c r="AD3211">
        <f t="shared" si="363"/>
        <v>0.26350900054350324</v>
      </c>
      <c r="AE3211" s="2">
        <f t="shared" si="365"/>
        <v>1243</v>
      </c>
    </row>
    <row r="3212" spans="17:31" x14ac:dyDescent="0.2">
      <c r="Q3212" s="2"/>
      <c r="S3212">
        <v>6.7400000000000001E-4</v>
      </c>
      <c r="T3212">
        <v>-1.52195E-2</v>
      </c>
      <c r="U3212" s="2">
        <f t="shared" si="364"/>
        <v>1.2439999999999999E-3</v>
      </c>
      <c r="V3212">
        <f t="shared" si="357"/>
        <v>2.9780499999999998E-2</v>
      </c>
      <c r="W3212">
        <f t="shared" si="358"/>
        <v>3.0584911180298061E-2</v>
      </c>
      <c r="X3212" s="2">
        <f t="shared" si="359"/>
        <v>1.4772102380878031E-2</v>
      </c>
      <c r="Y3212" s="2">
        <f t="shared" si="360"/>
        <v>1.5812808799420028E-2</v>
      </c>
      <c r="Z3212">
        <f t="shared" si="361"/>
        <v>8.0441118029806261E-4</v>
      </c>
      <c r="AA3212">
        <f t="shared" si="356"/>
        <v>6.4707734698852218E-7</v>
      </c>
      <c r="AC3212">
        <f t="shared" si="362"/>
        <v>2.9722000000000012E-3</v>
      </c>
      <c r="AD3212">
        <f t="shared" si="363"/>
        <v>0.243283152056472</v>
      </c>
      <c r="AE3212" s="2">
        <f t="shared" si="365"/>
        <v>1243.9999999999998</v>
      </c>
    </row>
    <row r="3213" spans="17:31" x14ac:dyDescent="0.2">
      <c r="Q3213" s="2"/>
      <c r="S3213">
        <v>6.7500000000000004E-4</v>
      </c>
      <c r="T3213">
        <v>-1.5544000000000001E-2</v>
      </c>
      <c r="U3213" s="2">
        <f t="shared" si="364"/>
        <v>1.245E-3</v>
      </c>
      <c r="V3213">
        <f t="shared" si="357"/>
        <v>2.9455999999999996E-2</v>
      </c>
      <c r="W3213">
        <f t="shared" si="358"/>
        <v>3.0561143995509618E-2</v>
      </c>
      <c r="X3213" s="2">
        <f t="shared" si="359"/>
        <v>1.4772062082831907E-2</v>
      </c>
      <c r="Y3213" s="2">
        <f t="shared" si="360"/>
        <v>1.5789081912677711E-2</v>
      </c>
      <c r="Z3213">
        <f t="shared" si="361"/>
        <v>1.1051439955096221E-3</v>
      </c>
      <c r="AA3213">
        <f t="shared" si="356"/>
        <v>1.2213432508109716E-6</v>
      </c>
      <c r="AC3213">
        <f t="shared" si="362"/>
        <v>2.6476999999999994E-3</v>
      </c>
      <c r="AD3213">
        <f t="shared" si="363"/>
        <v>0.21672189008139442</v>
      </c>
      <c r="AE3213" s="2">
        <f t="shared" si="365"/>
        <v>1245</v>
      </c>
    </row>
    <row r="3214" spans="17:31" x14ac:dyDescent="0.2">
      <c r="Q3214" s="2"/>
      <c r="S3214">
        <v>6.7599999999999995E-4</v>
      </c>
      <c r="T3214">
        <v>-1.56344E-2</v>
      </c>
      <c r="U3214" s="2">
        <f t="shared" si="364"/>
        <v>1.2459999999999999E-3</v>
      </c>
      <c r="V3214">
        <f t="shared" si="357"/>
        <v>2.9365599999999999E-2</v>
      </c>
      <c r="W3214">
        <f t="shared" si="358"/>
        <v>3.0537750247948331E-2</v>
      </c>
      <c r="X3214" s="2">
        <f t="shared" si="359"/>
        <v>1.4772024910506174E-2</v>
      </c>
      <c r="Y3214" s="2">
        <f t="shared" si="360"/>
        <v>1.5765725337442155E-2</v>
      </c>
      <c r="Z3214">
        <f t="shared" si="361"/>
        <v>1.1721502479483323E-3</v>
      </c>
      <c r="AA3214">
        <f t="shared" si="356"/>
        <v>1.3739362037653369E-6</v>
      </c>
      <c r="AC3214">
        <f t="shared" si="362"/>
        <v>2.5573000000000019E-3</v>
      </c>
      <c r="AD3214">
        <f t="shared" si="363"/>
        <v>0.20932238905659648</v>
      </c>
      <c r="AE3214" s="2">
        <f t="shared" si="365"/>
        <v>1246</v>
      </c>
    </row>
    <row r="3215" spans="17:31" x14ac:dyDescent="0.2">
      <c r="Q3215" s="2"/>
      <c r="S3215">
        <v>6.7699999999999998E-4</v>
      </c>
      <c r="T3215">
        <v>-1.5564E-2</v>
      </c>
      <c r="U3215" s="2">
        <f t="shared" si="364"/>
        <v>1.2469999999999998E-3</v>
      </c>
      <c r="V3215">
        <f t="shared" si="357"/>
        <v>2.9435999999999997E-2</v>
      </c>
      <c r="W3215">
        <f t="shared" si="358"/>
        <v>3.0514729121459444E-2</v>
      </c>
      <c r="X3215" s="2">
        <f t="shared" si="359"/>
        <v>1.4771990635706651E-2</v>
      </c>
      <c r="Y3215" s="2">
        <f t="shared" si="360"/>
        <v>1.5742738485752791E-2</v>
      </c>
      <c r="Z3215">
        <f t="shared" si="361"/>
        <v>1.0787291214594472E-3</v>
      </c>
      <c r="AA3215">
        <f t="shared" si="356"/>
        <v>1.1636565174846707E-6</v>
      </c>
      <c r="AC3215">
        <f t="shared" si="362"/>
        <v>2.6277000000000002E-3</v>
      </c>
      <c r="AD3215">
        <f t="shared" si="363"/>
        <v>0.21508483233254536</v>
      </c>
      <c r="AE3215" s="2">
        <f t="shared" si="365"/>
        <v>1246.9999999999998</v>
      </c>
    </row>
    <row r="3216" spans="17:31" x14ac:dyDescent="0.2">
      <c r="Q3216" s="2"/>
      <c r="S3216">
        <v>6.78E-4</v>
      </c>
      <c r="T3216">
        <v>-1.4818899999999999E-2</v>
      </c>
      <c r="U3216" s="2">
        <f t="shared" si="364"/>
        <v>1.248E-3</v>
      </c>
      <c r="V3216">
        <f t="shared" si="357"/>
        <v>3.0181099999999999E-2</v>
      </c>
      <c r="W3216">
        <f t="shared" si="358"/>
        <v>3.0492079641037381E-2</v>
      </c>
      <c r="X3216" s="2">
        <f t="shared" si="359"/>
        <v>1.4771959045705517E-2</v>
      </c>
      <c r="Y3216" s="2">
        <f t="shared" si="360"/>
        <v>1.5720120595331864E-2</v>
      </c>
      <c r="Z3216">
        <f t="shared" si="361"/>
        <v>3.1097964103738232E-4</v>
      </c>
      <c r="AA3216">
        <f t="shared" si="356"/>
        <v>9.6708337139739168E-8</v>
      </c>
      <c r="AC3216">
        <f t="shared" si="362"/>
        <v>3.3728000000000022E-3</v>
      </c>
      <c r="AD3216">
        <f t="shared" si="363"/>
        <v>0.27607341876592051</v>
      </c>
      <c r="AE3216" s="2">
        <f t="shared" si="365"/>
        <v>1248</v>
      </c>
    </row>
    <row r="3217" spans="17:31" x14ac:dyDescent="0.2">
      <c r="Q3217" s="2"/>
      <c r="S3217">
        <v>6.7900000000000002E-4</v>
      </c>
      <c r="T3217">
        <v>-1.4116999999999999E-2</v>
      </c>
      <c r="U3217" s="2">
        <f t="shared" si="364"/>
        <v>1.2490000000000001E-3</v>
      </c>
      <c r="V3217">
        <f t="shared" si="357"/>
        <v>3.0883000000000001E-2</v>
      </c>
      <c r="W3217">
        <f t="shared" si="358"/>
        <v>3.0469800676420501E-2</v>
      </c>
      <c r="X3217" s="2">
        <f t="shared" si="359"/>
        <v>1.4771929942289166E-2</v>
      </c>
      <c r="Y3217" s="2">
        <f t="shared" si="360"/>
        <v>1.5697870734131335E-2</v>
      </c>
      <c r="Z3217">
        <f t="shared" si="361"/>
        <v>-4.1319932357949951E-4</v>
      </c>
      <c r="AA3217">
        <f t="shared" si="356"/>
        <v>1.7073368100655594E-7</v>
      </c>
      <c r="AC3217">
        <f t="shared" si="362"/>
        <v>4.074700000000004E-3</v>
      </c>
      <c r="AD3217">
        <f t="shared" si="363"/>
        <v>0.33352596046178151</v>
      </c>
      <c r="AE3217" s="2">
        <f t="shared" si="365"/>
        <v>1249</v>
      </c>
    </row>
    <row r="3218" spans="17:31" x14ac:dyDescent="0.2">
      <c r="Q3218" s="2"/>
      <c r="S3218">
        <v>6.8000000000000005E-4</v>
      </c>
      <c r="T3218">
        <v>-1.3641500000000001E-2</v>
      </c>
      <c r="U3218" s="2">
        <f t="shared" si="364"/>
        <v>1.25E-3</v>
      </c>
      <c r="V3218">
        <f t="shared" si="357"/>
        <v>3.1358499999999997E-2</v>
      </c>
      <c r="W3218">
        <f t="shared" si="358"/>
        <v>3.044789094577522E-2</v>
      </c>
      <c r="X3218" s="2">
        <f t="shared" si="359"/>
        <v>1.477190314085723E-2</v>
      </c>
      <c r="Y3218" s="2">
        <f t="shared" si="360"/>
        <v>1.5675987804917989E-2</v>
      </c>
      <c r="Z3218">
        <f t="shared" si="361"/>
        <v>-9.1060905422477717E-4</v>
      </c>
      <c r="AA3218">
        <f t="shared" si="356"/>
        <v>8.2920884963614319E-7</v>
      </c>
      <c r="AC3218">
        <f t="shared" si="362"/>
        <v>4.5502000000000008E-3</v>
      </c>
      <c r="AD3218">
        <f t="shared" si="363"/>
        <v>0.37244700844066975</v>
      </c>
      <c r="AE3218" s="2">
        <f t="shared" si="365"/>
        <v>1250</v>
      </c>
    </row>
    <row r="3219" spans="17:31" x14ac:dyDescent="0.2">
      <c r="Q3219" s="2"/>
      <c r="S3219">
        <v>6.8099999999999996E-4</v>
      </c>
      <c r="T3219">
        <v>-1.40073E-2</v>
      </c>
      <c r="U3219" s="2">
        <f t="shared" si="364"/>
        <v>1.2509999999999999E-3</v>
      </c>
      <c r="V3219">
        <f t="shared" si="357"/>
        <v>3.0992699999999998E-2</v>
      </c>
      <c r="W3219">
        <f t="shared" si="358"/>
        <v>3.0426349019461812E-2</v>
      </c>
      <c r="X3219" s="2">
        <f t="shared" si="359"/>
        <v>1.4771878469570563E-2</v>
      </c>
      <c r="Y3219" s="2">
        <f t="shared" si="360"/>
        <v>1.5654470549891251E-2</v>
      </c>
      <c r="Z3219">
        <f t="shared" si="361"/>
        <v>-5.6635098053818556E-4</v>
      </c>
      <c r="AA3219">
        <f t="shared" si="356"/>
        <v>3.2075343315656422E-7</v>
      </c>
      <c r="AC3219">
        <f t="shared" si="362"/>
        <v>4.1844000000000013E-3</v>
      </c>
      <c r="AD3219">
        <f t="shared" si="363"/>
        <v>0.34250522221421886</v>
      </c>
      <c r="AE3219" s="2">
        <f t="shared" si="365"/>
        <v>1251</v>
      </c>
    </row>
    <row r="3220" spans="17:31" x14ac:dyDescent="0.2">
      <c r="Q3220" s="2"/>
      <c r="S3220">
        <v>6.8199999999999999E-4</v>
      </c>
      <c r="T3220">
        <v>-1.40202E-2</v>
      </c>
      <c r="U3220" s="2">
        <f t="shared" si="364"/>
        <v>1.2520000000000001E-3</v>
      </c>
      <c r="V3220">
        <f t="shared" si="357"/>
        <v>3.0979799999999998E-2</v>
      </c>
      <c r="W3220">
        <f t="shared" si="358"/>
        <v>3.0405173323874338E-2</v>
      </c>
      <c r="X3220" s="2">
        <f t="shared" si="359"/>
        <v>1.4771855768546073E-2</v>
      </c>
      <c r="Y3220" s="2">
        <f t="shared" si="360"/>
        <v>1.5633317555328263E-2</v>
      </c>
      <c r="Z3220">
        <f t="shared" si="361"/>
        <v>-5.7462667612566062E-4</v>
      </c>
      <c r="AA3220">
        <f t="shared" si="356"/>
        <v>3.3019581691522487E-7</v>
      </c>
      <c r="AC3220">
        <f t="shared" si="362"/>
        <v>4.1715000000000016E-3</v>
      </c>
      <c r="AD3220">
        <f t="shared" si="363"/>
        <v>0.3414493199662112</v>
      </c>
      <c r="AE3220" s="2">
        <f t="shared" si="365"/>
        <v>1252</v>
      </c>
    </row>
    <row r="3221" spans="17:31" x14ac:dyDescent="0.2">
      <c r="Q3221" s="2"/>
      <c r="S3221">
        <v>6.8300000000000001E-4</v>
      </c>
      <c r="T3221">
        <v>-1.3335700000000001E-2</v>
      </c>
      <c r="U3221" s="2">
        <f t="shared" si="364"/>
        <v>1.253E-3</v>
      </c>
      <c r="V3221">
        <f t="shared" si="357"/>
        <v>3.1664299999999999E-2</v>
      </c>
      <c r="W3221">
        <f t="shared" si="358"/>
        <v>3.0384362145347107E-2</v>
      </c>
      <c r="X3221" s="2">
        <f t="shared" si="359"/>
        <v>1.4771834889096292E-2</v>
      </c>
      <c r="Y3221" s="2">
        <f t="shared" si="360"/>
        <v>1.5612527256250815E-2</v>
      </c>
      <c r="Z3221">
        <f t="shared" si="361"/>
        <v>-1.2799378546528919E-3</v>
      </c>
      <c r="AA3221">
        <f t="shared" si="356"/>
        <v>1.6382409117734475E-6</v>
      </c>
      <c r="AC3221">
        <f t="shared" si="362"/>
        <v>4.8560000000000027E-3</v>
      </c>
      <c r="AD3221">
        <f t="shared" si="363"/>
        <v>0.39747762142057341</v>
      </c>
      <c r="AE3221" s="2">
        <f t="shared" si="365"/>
        <v>1253</v>
      </c>
    </row>
    <row r="3222" spans="17:31" x14ac:dyDescent="0.2">
      <c r="Q3222" s="2"/>
      <c r="S3222">
        <v>6.8400000000000004E-4</v>
      </c>
      <c r="T3222">
        <v>-1.3019599999999999E-2</v>
      </c>
      <c r="U3222" s="2">
        <f t="shared" si="364"/>
        <v>1.2539999999999999E-3</v>
      </c>
      <c r="V3222">
        <f t="shared" si="357"/>
        <v>3.1980399999999999E-2</v>
      </c>
      <c r="W3222">
        <f t="shared" si="358"/>
        <v>3.0363913634120533E-2</v>
      </c>
      <c r="X3222" s="2">
        <f t="shared" si="359"/>
        <v>1.4771815693011683E-2</v>
      </c>
      <c r="Y3222" s="2">
        <f t="shared" si="360"/>
        <v>1.559209794110885E-2</v>
      </c>
      <c r="Z3222">
        <f t="shared" si="361"/>
        <v>-1.6164863658794659E-3</v>
      </c>
      <c r="AA3222">
        <f t="shared" si="356"/>
        <v>2.6130281710742027E-6</v>
      </c>
      <c r="AC3222">
        <f t="shared" si="362"/>
        <v>5.1721000000000024E-3</v>
      </c>
      <c r="AD3222">
        <f t="shared" si="363"/>
        <v>0.42335131914113416</v>
      </c>
      <c r="AE3222" s="2">
        <f t="shared" si="365"/>
        <v>1254</v>
      </c>
    </row>
    <row r="3223" spans="17:31" x14ac:dyDescent="0.2">
      <c r="Q3223" s="2"/>
      <c r="S3223">
        <v>6.8499999999999995E-4</v>
      </c>
      <c r="T3223">
        <v>-1.32164E-2</v>
      </c>
      <c r="U3223" s="2">
        <f t="shared" si="364"/>
        <v>1.255E-3</v>
      </c>
      <c r="V3223">
        <f t="shared" si="357"/>
        <v>3.1783599999999995E-2</v>
      </c>
      <c r="W3223">
        <f t="shared" si="358"/>
        <v>3.0343825808359176E-2</v>
      </c>
      <c r="X3223" s="2">
        <f t="shared" si="359"/>
        <v>1.4771798051883696E-2</v>
      </c>
      <c r="Y3223" s="2">
        <f t="shared" si="360"/>
        <v>1.5572027756475478E-2</v>
      </c>
      <c r="Z3223">
        <f t="shared" si="361"/>
        <v>-1.4397741916408191E-3</v>
      </c>
      <c r="AA3223">
        <f t="shared" si="356"/>
        <v>2.0729497229149741E-6</v>
      </c>
      <c r="AC3223">
        <f t="shared" si="362"/>
        <v>4.9752999999999985E-3</v>
      </c>
      <c r="AD3223">
        <f t="shared" si="363"/>
        <v>0.40724267089245819</v>
      </c>
      <c r="AE3223" s="2">
        <f t="shared" si="365"/>
        <v>1255</v>
      </c>
    </row>
    <row r="3224" spans="17:31" x14ac:dyDescent="0.2">
      <c r="Q3224" s="2"/>
      <c r="S3224">
        <v>6.8599999999999998E-4</v>
      </c>
      <c r="T3224">
        <v>-1.4008E-2</v>
      </c>
      <c r="U3224" s="2">
        <f t="shared" si="364"/>
        <v>1.256E-3</v>
      </c>
      <c r="V3224">
        <f t="shared" si="357"/>
        <v>3.0991999999999999E-2</v>
      </c>
      <c r="W3224">
        <f t="shared" si="358"/>
        <v>3.0324096558215059E-2</v>
      </c>
      <c r="X3224" s="2">
        <f t="shared" si="359"/>
        <v>1.4771781846466655E-2</v>
      </c>
      <c r="Y3224" s="2">
        <f t="shared" si="360"/>
        <v>1.5552314711748403E-2</v>
      </c>
      <c r="Z3224">
        <f t="shared" si="361"/>
        <v>-6.6790344178493943E-4</v>
      </c>
      <c r="AA3224">
        <f t="shared" si="356"/>
        <v>4.4609500754816796E-7</v>
      </c>
      <c r="AC3224">
        <f t="shared" si="362"/>
        <v>4.183700000000002E-3</v>
      </c>
      <c r="AD3224">
        <f t="shared" si="363"/>
        <v>0.34244792519300921</v>
      </c>
      <c r="AE3224" s="2">
        <f t="shared" si="365"/>
        <v>1256</v>
      </c>
    </row>
    <row r="3225" spans="17:31" x14ac:dyDescent="0.2">
      <c r="Q3225" s="2"/>
      <c r="S3225">
        <v>6.87E-4</v>
      </c>
      <c r="T3225">
        <v>-1.45183E-2</v>
      </c>
      <c r="U3225" s="2">
        <f t="shared" si="364"/>
        <v>1.2569999999999999E-3</v>
      </c>
      <c r="V3225">
        <f t="shared" si="357"/>
        <v>3.04817E-2</v>
      </c>
      <c r="W3225">
        <f t="shared" si="358"/>
        <v>3.0304723649929428E-2</v>
      </c>
      <c r="X3225" s="2">
        <f t="shared" si="359"/>
        <v>1.4771766966076662E-2</v>
      </c>
      <c r="Y3225" s="2">
        <f t="shared" si="360"/>
        <v>1.5532956683852767E-2</v>
      </c>
      <c r="Z3225">
        <f t="shared" si="361"/>
        <v>-1.7697635007057205E-4</v>
      </c>
      <c r="AA3225">
        <f t="shared" si="356"/>
        <v>3.1320628484301669E-8</v>
      </c>
      <c r="AC3225">
        <f t="shared" si="362"/>
        <v>3.6734000000000037E-3</v>
      </c>
      <c r="AD3225">
        <f t="shared" si="363"/>
        <v>0.30067839673112334</v>
      </c>
      <c r="AE3225" s="2">
        <f t="shared" si="365"/>
        <v>1256.9999999999998</v>
      </c>
    </row>
    <row r="3226" spans="17:31" x14ac:dyDescent="0.2">
      <c r="Q3226" s="2"/>
      <c r="S3226">
        <v>6.8800000000000003E-4</v>
      </c>
      <c r="T3226">
        <v>-1.4222800000000001E-2</v>
      </c>
      <c r="U3226" s="2">
        <f t="shared" si="364"/>
        <v>1.258E-3</v>
      </c>
      <c r="V3226">
        <f t="shared" si="357"/>
        <v>3.0777199999999998E-2</v>
      </c>
      <c r="W3226">
        <f t="shared" si="358"/>
        <v>3.028570472996641E-2</v>
      </c>
      <c r="X3226" s="2">
        <f t="shared" si="359"/>
        <v>1.4771753308025675E-2</v>
      </c>
      <c r="Y3226" s="2">
        <f t="shared" si="360"/>
        <v>1.5513951421940734E-2</v>
      </c>
      <c r="Z3226">
        <f t="shared" si="361"/>
        <v>-4.9149527003358728E-4</v>
      </c>
      <c r="AA3226">
        <f t="shared" si="356"/>
        <v>2.415676004653889E-7</v>
      </c>
      <c r="AC3226">
        <f t="shared" si="362"/>
        <v>3.9689000000000009E-3</v>
      </c>
      <c r="AD3226">
        <f t="shared" si="363"/>
        <v>0.32486592497036926</v>
      </c>
      <c r="AE3226" s="2">
        <f t="shared" si="365"/>
        <v>1258</v>
      </c>
    </row>
    <row r="3227" spans="17:31" x14ac:dyDescent="0.2">
      <c r="Q3227" s="2"/>
      <c r="S3227">
        <v>6.8900000000000005E-4</v>
      </c>
      <c r="T3227">
        <v>-1.43409E-2</v>
      </c>
      <c r="U3227" s="2">
        <f t="shared" si="364"/>
        <v>1.2590000000000001E-3</v>
      </c>
      <c r="V3227">
        <f t="shared" si="357"/>
        <v>3.0659099999999998E-2</v>
      </c>
      <c r="W3227">
        <f t="shared" si="358"/>
        <v>3.0267037329172096E-2</v>
      </c>
      <c r="X3227" s="2">
        <f t="shared" si="359"/>
        <v>1.4771740777089063E-2</v>
      </c>
      <c r="Y3227" s="2">
        <f t="shared" si="360"/>
        <v>1.5495296552083032E-2</v>
      </c>
      <c r="Z3227">
        <f t="shared" si="361"/>
        <v>-3.9206267082790222E-4</v>
      </c>
      <c r="AA3227">
        <f t="shared" si="356"/>
        <v>1.5371313785670801E-7</v>
      </c>
      <c r="AC3227">
        <f t="shared" si="362"/>
        <v>3.8508000000000014E-3</v>
      </c>
      <c r="AD3227">
        <f t="shared" si="363"/>
        <v>0.31519909896341508</v>
      </c>
      <c r="AE3227" s="2">
        <f t="shared" si="365"/>
        <v>1259.0000000000002</v>
      </c>
    </row>
    <row r="3228" spans="17:31" x14ac:dyDescent="0.2">
      <c r="Q3228" s="2"/>
      <c r="S3228">
        <v>6.8999999999999997E-4</v>
      </c>
      <c r="T3228">
        <v>-1.52744E-2</v>
      </c>
      <c r="U3228" s="2">
        <f t="shared" si="364"/>
        <v>1.2599999999999998E-3</v>
      </c>
      <c r="V3228">
        <f t="shared" si="357"/>
        <v>2.9725599999999998E-2</v>
      </c>
      <c r="W3228">
        <f t="shared" si="358"/>
        <v>3.0248718866952851E-2</v>
      </c>
      <c r="X3228" s="2">
        <f t="shared" si="359"/>
        <v>1.4771729285004954E-2</v>
      </c>
      <c r="Y3228" s="2">
        <f t="shared" si="360"/>
        <v>1.5476989581947898E-2</v>
      </c>
      <c r="Z3228">
        <f t="shared" si="361"/>
        <v>5.2311886695285276E-4</v>
      </c>
      <c r="AA3228">
        <f t="shared" si="356"/>
        <v>2.7365334896203645E-7</v>
      </c>
      <c r="AC3228">
        <f t="shared" si="362"/>
        <v>2.9173000000000011E-3</v>
      </c>
      <c r="AD3228">
        <f t="shared" si="363"/>
        <v>0.23878942853588109</v>
      </c>
      <c r="AE3228" s="2">
        <f t="shared" si="365"/>
        <v>1259.9999999999998</v>
      </c>
    </row>
    <row r="3229" spans="17:31" x14ac:dyDescent="0.2">
      <c r="Q3229" s="2"/>
      <c r="S3229">
        <v>6.9099999999999999E-4</v>
      </c>
      <c r="T3229">
        <v>-1.6102100000000001E-2</v>
      </c>
      <c r="U3229" s="2">
        <f t="shared" si="364"/>
        <v>1.261E-3</v>
      </c>
      <c r="V3229">
        <f t="shared" si="357"/>
        <v>2.8897899999999997E-2</v>
      </c>
      <c r="W3229">
        <f t="shared" si="358"/>
        <v>3.0230746655466753E-2</v>
      </c>
      <c r="X3229" s="2">
        <f t="shared" si="359"/>
        <v>1.4771718750003764E-2</v>
      </c>
      <c r="Y3229" s="2">
        <f t="shared" si="360"/>
        <v>1.5459027905462988E-2</v>
      </c>
      <c r="Z3229">
        <f t="shared" si="361"/>
        <v>1.3328466554667559E-3</v>
      </c>
      <c r="AA3229">
        <f t="shared" si="356"/>
        <v>1.7764802069889171E-6</v>
      </c>
      <c r="AC3229">
        <f t="shared" si="362"/>
        <v>2.0896000000000005E-3</v>
      </c>
      <c r="AD3229">
        <f t="shared" si="363"/>
        <v>0.17103979359975904</v>
      </c>
      <c r="AE3229" s="2">
        <f t="shared" si="365"/>
        <v>1261</v>
      </c>
    </row>
    <row r="3230" spans="17:31" x14ac:dyDescent="0.2">
      <c r="Q3230" s="2"/>
      <c r="S3230">
        <v>6.9200000000000002E-4</v>
      </c>
      <c r="T3230">
        <v>-1.6019499999999999E-2</v>
      </c>
      <c r="U3230" s="2">
        <f t="shared" si="364"/>
        <v>1.2620000000000001E-3</v>
      </c>
      <c r="V3230">
        <f t="shared" si="357"/>
        <v>2.8980499999999999E-2</v>
      </c>
      <c r="W3230">
        <f t="shared" si="358"/>
        <v>3.0213117903822397E-2</v>
      </c>
      <c r="X3230" s="2">
        <f t="shared" si="359"/>
        <v>1.4771709096366357E-2</v>
      </c>
      <c r="Y3230" s="2">
        <f t="shared" si="360"/>
        <v>1.544140880745604E-2</v>
      </c>
      <c r="Z3230">
        <f t="shared" si="361"/>
        <v>1.2326179038223972E-3</v>
      </c>
      <c r="AA3230">
        <f t="shared" si="356"/>
        <v>1.5193468968235205E-6</v>
      </c>
      <c r="AC3230">
        <f t="shared" si="362"/>
        <v>2.1722000000000026E-3</v>
      </c>
      <c r="AD3230">
        <f t="shared" si="363"/>
        <v>0.17780084210250618</v>
      </c>
      <c r="AE3230" s="2">
        <f t="shared" si="365"/>
        <v>1262</v>
      </c>
    </row>
    <row r="3231" spans="17:31" x14ac:dyDescent="0.2">
      <c r="Q3231" s="2"/>
      <c r="S3231">
        <v>6.9300000000000004E-4</v>
      </c>
      <c r="T3231">
        <v>-1.5548599999999999E-2</v>
      </c>
      <c r="U3231" s="2">
        <f t="shared" si="364"/>
        <v>1.263E-3</v>
      </c>
      <c r="V3231">
        <f t="shared" si="357"/>
        <v>2.9451399999999999E-2</v>
      </c>
      <c r="W3231">
        <f t="shared" si="358"/>
        <v>3.0195829722279289E-2</v>
      </c>
      <c r="X3231" s="2">
        <f t="shared" si="359"/>
        <v>1.4771700254009338E-2</v>
      </c>
      <c r="Y3231" s="2">
        <f t="shared" si="360"/>
        <v>1.5424129468269951E-2</v>
      </c>
      <c r="Z3231">
        <f t="shared" si="361"/>
        <v>7.4442972227928977E-4</v>
      </c>
      <c r="AA3231">
        <f t="shared" si="356"/>
        <v>5.5417561141282053E-7</v>
      </c>
      <c r="AC3231">
        <f t="shared" si="362"/>
        <v>2.6431000000000024E-3</v>
      </c>
      <c r="AD3231">
        <f t="shared" si="363"/>
        <v>0.21634536679915936</v>
      </c>
      <c r="AE3231" s="2">
        <f t="shared" si="365"/>
        <v>1263</v>
      </c>
    </row>
    <row r="3232" spans="17:31" x14ac:dyDescent="0.2">
      <c r="Q3232" s="2"/>
      <c r="S3232">
        <v>6.9399999999999996E-4</v>
      </c>
      <c r="T3232">
        <v>-1.5388600000000001E-2</v>
      </c>
      <c r="U3232" s="2">
        <f t="shared" si="364"/>
        <v>1.2639999999999999E-3</v>
      </c>
      <c r="V3232">
        <f t="shared" si="357"/>
        <v>2.9611399999999996E-2</v>
      </c>
      <c r="W3232">
        <f t="shared" si="358"/>
        <v>3.017887912644443E-2</v>
      </c>
      <c r="X3232" s="2">
        <f t="shared" si="359"/>
        <v>1.4771692158096063E-2</v>
      </c>
      <c r="Y3232" s="2">
        <f t="shared" si="360"/>
        <v>1.5407186968348367E-2</v>
      </c>
      <c r="Z3232">
        <f t="shared" si="361"/>
        <v>5.6747912644443399E-4</v>
      </c>
      <c r="AA3232">
        <f t="shared" si="356"/>
        <v>3.2203255895013792E-7</v>
      </c>
      <c r="AC3232">
        <f t="shared" si="362"/>
        <v>2.8030999999999993E-3</v>
      </c>
      <c r="AD3232">
        <f t="shared" si="363"/>
        <v>0.22944182878995231</v>
      </c>
      <c r="AE3232" s="2">
        <f t="shared" si="365"/>
        <v>1264</v>
      </c>
    </row>
    <row r="3233" spans="17:31" x14ac:dyDescent="0.2">
      <c r="Q3233" s="2"/>
      <c r="S3233">
        <v>6.9499999999999998E-4</v>
      </c>
      <c r="T3233">
        <v>-1.53828E-2</v>
      </c>
      <c r="U3233" s="2">
        <f t="shared" si="364"/>
        <v>1.2650000000000001E-3</v>
      </c>
      <c r="V3233">
        <f t="shared" si="357"/>
        <v>2.9617199999999996E-2</v>
      </c>
      <c r="W3233">
        <f t="shared" si="358"/>
        <v>3.0162263041459803E-2</v>
      </c>
      <c r="X3233" s="2">
        <f t="shared" si="359"/>
        <v>1.4771684748671956E-2</v>
      </c>
      <c r="Y3233" s="2">
        <f t="shared" si="360"/>
        <v>1.5390578292787848E-2</v>
      </c>
      <c r="Z3233">
        <f t="shared" si="361"/>
        <v>5.4506304145980622E-4</v>
      </c>
      <c r="AA3233">
        <f t="shared" si="356"/>
        <v>2.9709371916541443E-7</v>
      </c>
      <c r="AC3233">
        <f t="shared" si="362"/>
        <v>2.8088999999999996E-3</v>
      </c>
      <c r="AD3233">
        <f t="shared" si="363"/>
        <v>0.22991657553711858</v>
      </c>
      <c r="AE3233" s="2">
        <f t="shared" si="365"/>
        <v>1265</v>
      </c>
    </row>
    <row r="3234" spans="17:31" x14ac:dyDescent="0.2">
      <c r="Q3234" s="2"/>
      <c r="S3234">
        <v>6.96E-4</v>
      </c>
      <c r="T3234">
        <v>-1.5588599999999999E-2</v>
      </c>
      <c r="U3234" s="2">
        <f t="shared" si="364"/>
        <v>1.266E-3</v>
      </c>
      <c r="V3234">
        <f t="shared" si="357"/>
        <v>2.9411399999999997E-2</v>
      </c>
      <c r="W3234">
        <f t="shared" si="358"/>
        <v>3.01459783061757E-2</v>
      </c>
      <c r="X3234" s="2">
        <f t="shared" si="359"/>
        <v>1.4771677970322843E-2</v>
      </c>
      <c r="Y3234" s="2">
        <f t="shared" si="360"/>
        <v>1.5374300335852858E-2</v>
      </c>
      <c r="Z3234">
        <f t="shared" si="361"/>
        <v>7.3457830617570247E-4</v>
      </c>
      <c r="AA3234">
        <f t="shared" si="356"/>
        <v>5.3960528790396405E-7</v>
      </c>
      <c r="AC3234">
        <f t="shared" si="362"/>
        <v>2.6031000000000006E-3</v>
      </c>
      <c r="AD3234">
        <f t="shared" si="363"/>
        <v>0.21307125130146093</v>
      </c>
      <c r="AE3234" s="2">
        <f t="shared" si="365"/>
        <v>1266</v>
      </c>
    </row>
    <row r="3235" spans="17:31" x14ac:dyDescent="0.2">
      <c r="Q3235" s="2"/>
      <c r="S3235">
        <v>6.9700000000000003E-4</v>
      </c>
      <c r="T3235">
        <v>-1.5033100000000001E-2</v>
      </c>
      <c r="U3235" s="2">
        <f t="shared" si="364"/>
        <v>1.2669999999999999E-3</v>
      </c>
      <c r="V3235">
        <f t="shared" si="357"/>
        <v>2.9966899999999998E-2</v>
      </c>
      <c r="W3235">
        <f t="shared" si="358"/>
        <v>3.0130021677304955E-2</v>
      </c>
      <c r="X3235" s="2">
        <f t="shared" si="359"/>
        <v>1.477167177185504E-2</v>
      </c>
      <c r="Y3235" s="2">
        <f t="shared" si="360"/>
        <v>1.5358349905449917E-2</v>
      </c>
      <c r="Z3235">
        <f t="shared" si="361"/>
        <v>1.6312167730495736E-4</v>
      </c>
      <c r="AA3235">
        <f t="shared" si="356"/>
        <v>2.6608681606782641E-8</v>
      </c>
      <c r="AC3235">
        <f t="shared" si="362"/>
        <v>3.158600000000001E-3</v>
      </c>
      <c r="AD3235">
        <f t="shared" si="363"/>
        <v>0.25854053027574603</v>
      </c>
      <c r="AE3235" s="2">
        <f t="shared" si="365"/>
        <v>1267</v>
      </c>
    </row>
    <row r="3236" spans="17:31" x14ac:dyDescent="0.2">
      <c r="Q3236" s="2"/>
      <c r="S3236">
        <v>6.9800000000000005E-4</v>
      </c>
      <c r="T3236">
        <v>-1.44376E-2</v>
      </c>
      <c r="U3236" s="2">
        <f t="shared" si="364"/>
        <v>1.268E-3</v>
      </c>
      <c r="V3236">
        <f t="shared" si="357"/>
        <v>3.0562399999999997E-2</v>
      </c>
      <c r="W3236">
        <f t="shared" si="358"/>
        <v>3.0114389833553475E-2</v>
      </c>
      <c r="X3236" s="2">
        <f t="shared" si="359"/>
        <v>1.4771666105995951E-2</v>
      </c>
      <c r="Y3236" s="2">
        <f t="shared" si="360"/>
        <v>1.5342723727557522E-2</v>
      </c>
      <c r="Z3236">
        <f t="shared" si="361"/>
        <v>-4.4801016644652192E-4</v>
      </c>
      <c r="AA3236">
        <f t="shared" si="356"/>
        <v>2.0071310923944028E-7</v>
      </c>
      <c r="AC3236">
        <f t="shared" si="362"/>
        <v>3.7540999999999998E-3</v>
      </c>
      <c r="AD3236">
        <f t="shared" si="363"/>
        <v>0.30728392474772931</v>
      </c>
      <c r="AE3236" s="2">
        <f t="shared" si="365"/>
        <v>1268</v>
      </c>
    </row>
    <row r="3237" spans="17:31" x14ac:dyDescent="0.2">
      <c r="Q3237" s="2"/>
      <c r="S3237">
        <v>6.9899999999999997E-4</v>
      </c>
      <c r="T3237">
        <v>-1.4187999999999999E-2</v>
      </c>
      <c r="U3237" s="2">
        <f t="shared" si="364"/>
        <v>1.2689999999999999E-3</v>
      </c>
      <c r="V3237">
        <f t="shared" si="357"/>
        <v>3.0811999999999999E-2</v>
      </c>
      <c r="W3237">
        <f t="shared" si="358"/>
        <v>3.0099079379722532E-2</v>
      </c>
      <c r="X3237" s="2">
        <f t="shared" si="359"/>
        <v>1.4771660929114073E-2</v>
      </c>
      <c r="Y3237" s="2">
        <f t="shared" si="360"/>
        <v>1.5327418450608459E-2</v>
      </c>
      <c r="Z3237">
        <f t="shared" si="361"/>
        <v>-7.1292062027746711E-4</v>
      </c>
      <c r="AA3237">
        <f t="shared" ref="AA3237:AA3300" si="366">Z3237^2</f>
        <v>5.0825581081680845E-7</v>
      </c>
      <c r="AC3237">
        <f t="shared" si="362"/>
        <v>4.0037000000000024E-3</v>
      </c>
      <c r="AD3237">
        <f t="shared" si="363"/>
        <v>0.32771440545336694</v>
      </c>
      <c r="AE3237" s="2">
        <f t="shared" si="365"/>
        <v>1269</v>
      </c>
    </row>
    <row r="3238" spans="17:31" x14ac:dyDescent="0.2">
      <c r="Q3238" s="2"/>
      <c r="S3238">
        <v>6.9999999999999999E-4</v>
      </c>
      <c r="T3238">
        <v>-1.45544E-2</v>
      </c>
      <c r="U3238" s="2">
        <f t="shared" si="364"/>
        <v>1.2699999999999999E-3</v>
      </c>
      <c r="V3238">
        <f t="shared" ref="V3238:V3301" si="367">T3238+$V$35</f>
        <v>3.0445599999999996E-2</v>
      </c>
      <c r="W3238">
        <f t="shared" ref="W3238:W3301" si="368">X3238+Y3238</f>
        <v>3.0084086850778555E-2</v>
      </c>
      <c r="X3238" s="2">
        <f t="shared" ref="X3238:X3301" si="369">$T$6*EXP(-4*LN(2)*((U3238-$T$8)^2)/($T$7^2))+$T$9</f>
        <v>1.4771656200957252E-2</v>
      </c>
      <c r="Y3238" s="2">
        <f t="shared" ref="Y3238:Y3301" si="370">$U$6*EXP(-4*LN(2)*((U3238-$U$8)^2)/($U$7^2))+$U$9</f>
        <v>1.5312430649821305E-2</v>
      </c>
      <c r="Z3238">
        <f t="shared" ref="Z3238:Z3301" si="371">W3238-V3238</f>
        <v>-3.6151314922144157E-4</v>
      </c>
      <c r="AA3238">
        <f t="shared" si="366"/>
        <v>1.3069175706000427E-7</v>
      </c>
      <c r="AC3238">
        <f t="shared" si="362"/>
        <v>3.6372999999999996E-3</v>
      </c>
      <c r="AD3238">
        <f t="shared" si="363"/>
        <v>0.29772350749445031</v>
      </c>
      <c r="AE3238" s="2">
        <f t="shared" si="365"/>
        <v>1269.9999999999998</v>
      </c>
    </row>
    <row r="3239" spans="17:31" x14ac:dyDescent="0.2">
      <c r="Q3239" s="2"/>
      <c r="S3239">
        <v>7.0100000000000002E-4</v>
      </c>
      <c r="T3239">
        <v>-1.43944E-2</v>
      </c>
      <c r="U3239" s="2">
        <f t="shared" si="364"/>
        <v>1.271E-3</v>
      </c>
      <c r="V3239">
        <f t="shared" si="367"/>
        <v>3.0605599999999997E-2</v>
      </c>
      <c r="W3239">
        <f t="shared" si="368"/>
        <v>3.0069408715886304E-2</v>
      </c>
      <c r="X3239" s="2">
        <f t="shared" si="369"/>
        <v>1.4771651884408186E-2</v>
      </c>
      <c r="Y3239" s="2">
        <f t="shared" si="370"/>
        <v>1.5297756831478118E-2</v>
      </c>
      <c r="Z3239">
        <f t="shared" si="371"/>
        <v>-5.3619128411369274E-4</v>
      </c>
      <c r="AA3239">
        <f t="shared" si="366"/>
        <v>2.8750109315949079E-7</v>
      </c>
      <c r="AC3239">
        <f t="shared" si="362"/>
        <v>3.7973E-3</v>
      </c>
      <c r="AD3239">
        <f t="shared" si="363"/>
        <v>0.31081996948524349</v>
      </c>
      <c r="AE3239" s="2">
        <f t="shared" si="365"/>
        <v>1271</v>
      </c>
    </row>
    <row r="3240" spans="17:31" x14ac:dyDescent="0.2">
      <c r="Q3240" s="2"/>
      <c r="S3240">
        <v>7.0200000000000004E-4</v>
      </c>
      <c r="T3240">
        <v>-1.43821E-2</v>
      </c>
      <c r="U3240" s="2">
        <f t="shared" si="364"/>
        <v>1.2720000000000001E-3</v>
      </c>
      <c r="V3240">
        <f t="shared" si="367"/>
        <v>3.0617899999999997E-2</v>
      </c>
      <c r="W3240">
        <f t="shared" si="368"/>
        <v>3.0055041382401539E-2</v>
      </c>
      <c r="X3240" s="2">
        <f t="shared" si="369"/>
        <v>1.4771647945256126E-2</v>
      </c>
      <c r="Y3240" s="2">
        <f t="shared" si="370"/>
        <v>1.5283393437145415E-2</v>
      </c>
      <c r="Z3240">
        <f t="shared" si="371"/>
        <v>-5.628586175984579E-4</v>
      </c>
      <c r="AA3240">
        <f t="shared" si="366"/>
        <v>3.1680982340484706E-7</v>
      </c>
      <c r="AC3240">
        <f t="shared" si="362"/>
        <v>3.8095999999999998E-3</v>
      </c>
      <c r="AD3240">
        <f t="shared" si="363"/>
        <v>0.31182676000078574</v>
      </c>
      <c r="AE3240" s="2">
        <f t="shared" si="365"/>
        <v>1272.0000000000002</v>
      </c>
    </row>
    <row r="3241" spans="17:31" x14ac:dyDescent="0.2">
      <c r="Q3241" s="2"/>
      <c r="S3241">
        <v>7.0299999999999996E-4</v>
      </c>
      <c r="T3241">
        <v>-1.41989E-2</v>
      </c>
      <c r="U3241" s="2">
        <f t="shared" si="364"/>
        <v>1.2729999999999998E-3</v>
      </c>
      <c r="V3241">
        <f t="shared" si="367"/>
        <v>3.0801099999999998E-2</v>
      </c>
      <c r="W3241">
        <f t="shared" si="368"/>
        <v>3.0040981199819516E-2</v>
      </c>
      <c r="X3241" s="2">
        <f t="shared" si="369"/>
        <v>1.4771644351983859E-2</v>
      </c>
      <c r="Y3241" s="2">
        <f t="shared" si="370"/>
        <v>1.5269336847835657E-2</v>
      </c>
      <c r="Z3241">
        <f t="shared" si="371"/>
        <v>-7.601188001804815E-4</v>
      </c>
      <c r="AA3241">
        <f t="shared" si="366"/>
        <v>5.7778059038781478E-7</v>
      </c>
      <c r="AC3241">
        <f t="shared" si="362"/>
        <v>3.9928000000000012E-3</v>
      </c>
      <c r="AD3241">
        <f t="shared" si="363"/>
        <v>0.32682220898024406</v>
      </c>
      <c r="AE3241" s="2">
        <f t="shared" si="365"/>
        <v>1272.9999999999998</v>
      </c>
    </row>
    <row r="3242" spans="17:31" x14ac:dyDescent="0.2">
      <c r="Q3242" s="2"/>
      <c r="S3242">
        <v>7.0399999999999998E-4</v>
      </c>
      <c r="T3242">
        <v>-1.4404699999999999E-2</v>
      </c>
      <c r="U3242" s="2">
        <f t="shared" si="364"/>
        <v>1.274E-3</v>
      </c>
      <c r="V3242">
        <f t="shared" si="367"/>
        <v>3.0595299999999999E-2</v>
      </c>
      <c r="W3242">
        <f t="shared" si="368"/>
        <v>3.0027224463675679E-2</v>
      </c>
      <c r="X3242" s="2">
        <f t="shared" si="369"/>
        <v>1.4771641075569046E-2</v>
      </c>
      <c r="Y3242" s="2">
        <f t="shared" si="370"/>
        <v>1.5255583388106635E-2</v>
      </c>
      <c r="Z3242">
        <f t="shared" si="371"/>
        <v>-5.6807553632431951E-4</v>
      </c>
      <c r="AA3242">
        <f t="shared" si="366"/>
        <v>3.2270981497016324E-7</v>
      </c>
      <c r="AC3242">
        <f t="shared" si="362"/>
        <v>3.7870000000000022E-3</v>
      </c>
      <c r="AD3242">
        <f t="shared" si="363"/>
        <v>0.3099768847445864</v>
      </c>
      <c r="AE3242" s="2">
        <f t="shared" si="365"/>
        <v>1274</v>
      </c>
    </row>
    <row r="3243" spans="17:31" x14ac:dyDescent="0.2">
      <c r="Q3243" s="2"/>
      <c r="S3243">
        <v>7.0500000000000001E-4</v>
      </c>
      <c r="T3243">
        <v>-1.4957E-2</v>
      </c>
      <c r="U3243" s="2">
        <f t="shared" si="364"/>
        <v>1.2750000000000001E-3</v>
      </c>
      <c r="V3243">
        <f t="shared" si="367"/>
        <v>3.0043E-2</v>
      </c>
      <c r="W3243">
        <f t="shared" si="368"/>
        <v>3.0013767419395418E-2</v>
      </c>
      <c r="X3243" s="2">
        <f t="shared" si="369"/>
        <v>1.4771638089299047E-2</v>
      </c>
      <c r="Y3243" s="2">
        <f t="shared" si="370"/>
        <v>1.524212933009637E-2</v>
      </c>
      <c r="Z3243">
        <f t="shared" si="371"/>
        <v>-2.9232580604582337E-5</v>
      </c>
      <c r="AA3243">
        <f t="shared" si="366"/>
        <v>8.5454376880340339E-10</v>
      </c>
      <c r="AC3243">
        <f t="shared" si="362"/>
        <v>3.2347000000000035E-3</v>
      </c>
      <c r="AD3243">
        <f t="shared" si="363"/>
        <v>0.26476953501011724</v>
      </c>
      <c r="AE3243" s="2">
        <f t="shared" si="365"/>
        <v>1275</v>
      </c>
    </row>
    <row r="3244" spans="17:31" x14ac:dyDescent="0.2">
      <c r="Q3244" s="2"/>
      <c r="S3244">
        <v>7.0600000000000003E-4</v>
      </c>
      <c r="T3244">
        <v>-1.5322799999999999E-2</v>
      </c>
      <c r="U3244" s="2">
        <f t="shared" si="364"/>
        <v>1.276E-3</v>
      </c>
      <c r="V3244">
        <f t="shared" si="367"/>
        <v>2.9677200000000001E-2</v>
      </c>
      <c r="W3244">
        <f t="shared" si="368"/>
        <v>3.0000606266089525E-2</v>
      </c>
      <c r="X3244" s="2">
        <f t="shared" si="369"/>
        <v>1.4771635368598426E-2</v>
      </c>
      <c r="Y3244" s="2">
        <f t="shared" si="370"/>
        <v>1.5228970897491098E-2</v>
      </c>
      <c r="Z3244">
        <f t="shared" si="371"/>
        <v>3.2340626608952372E-4</v>
      </c>
      <c r="AA3244">
        <f t="shared" si="366"/>
        <v>1.0459161294596782E-7</v>
      </c>
      <c r="AC3244">
        <f t="shared" si="362"/>
        <v>2.8689000000000041E-3</v>
      </c>
      <c r="AD3244">
        <f t="shared" si="363"/>
        <v>0.23482774878366638</v>
      </c>
      <c r="AE3244" s="2">
        <f t="shared" si="365"/>
        <v>1276</v>
      </c>
    </row>
    <row r="3245" spans="17:31" x14ac:dyDescent="0.2">
      <c r="Q3245" s="2"/>
      <c r="S3245">
        <v>7.0699999999999995E-4</v>
      </c>
      <c r="T3245">
        <v>-1.4836999999999999E-2</v>
      </c>
      <c r="U3245" s="2">
        <f t="shared" si="364"/>
        <v>1.2769999999999999E-3</v>
      </c>
      <c r="V3245">
        <f t="shared" si="367"/>
        <v>3.0162999999999999E-2</v>
      </c>
      <c r="W3245">
        <f t="shared" si="368"/>
        <v>2.9987737160292575E-2</v>
      </c>
      <c r="X3245" s="2">
        <f t="shared" si="369"/>
        <v>1.4771632890868349E-2</v>
      </c>
      <c r="Y3245" s="2">
        <f t="shared" si="370"/>
        <v>1.5216104269424225E-2</v>
      </c>
      <c r="Z3245">
        <f t="shared" si="371"/>
        <v>-1.7526283970742407E-4</v>
      </c>
      <c r="AA3245">
        <f t="shared" si="366"/>
        <v>3.071706298231022E-8</v>
      </c>
      <c r="AC3245">
        <f t="shared" si="362"/>
        <v>3.3547000000000021E-3</v>
      </c>
      <c r="AD3245">
        <f t="shared" si="363"/>
        <v>0.27459188150321207</v>
      </c>
      <c r="AE3245" s="2">
        <f t="shared" si="365"/>
        <v>1277</v>
      </c>
    </row>
    <row r="3246" spans="17:31" x14ac:dyDescent="0.2">
      <c r="Q3246" s="2"/>
      <c r="S3246">
        <v>7.0799999999999997E-4</v>
      </c>
      <c r="T3246">
        <v>-1.49312E-2</v>
      </c>
      <c r="U3246" s="2">
        <f t="shared" si="364"/>
        <v>1.2780000000000001E-3</v>
      </c>
      <c r="V3246">
        <f t="shared" si="367"/>
        <v>3.00688E-2</v>
      </c>
      <c r="W3246">
        <f t="shared" si="368"/>
        <v>2.9975156219641391E-2</v>
      </c>
      <c r="X3246" s="2">
        <f t="shared" si="369"/>
        <v>1.4771630635337148E-2</v>
      </c>
      <c r="Y3246" s="2">
        <f t="shared" si="370"/>
        <v>1.5203525584304241E-2</v>
      </c>
      <c r="Z3246">
        <f t="shared" si="371"/>
        <v>-9.3643780358608486E-5</v>
      </c>
      <c r="AA3246">
        <f t="shared" si="366"/>
        <v>8.7691575998513089E-9</v>
      </c>
      <c r="AC3246">
        <f t="shared" si="362"/>
        <v>3.260500000000003E-3</v>
      </c>
      <c r="AD3246">
        <f t="shared" si="363"/>
        <v>0.26688133950613263</v>
      </c>
      <c r="AE3246" s="2">
        <f t="shared" si="365"/>
        <v>1278</v>
      </c>
    </row>
    <row r="3247" spans="17:31" x14ac:dyDescent="0.2">
      <c r="Q3247" s="2"/>
      <c r="S3247">
        <v>7.0899999999999999E-4</v>
      </c>
      <c r="T3247">
        <v>-1.54815E-2</v>
      </c>
      <c r="U3247" s="2">
        <f t="shared" si="364"/>
        <v>1.279E-3</v>
      </c>
      <c r="V3247">
        <f t="shared" si="367"/>
        <v>2.9518499999999996E-2</v>
      </c>
      <c r="W3247">
        <f t="shared" si="368"/>
        <v>2.9962859526490984E-2</v>
      </c>
      <c r="X3247" s="2">
        <f t="shared" si="369"/>
        <v>1.4771628582921338E-2</v>
      </c>
      <c r="Y3247" s="2">
        <f t="shared" si="370"/>
        <v>1.5191230943569648E-2</v>
      </c>
      <c r="Z3247">
        <f t="shared" si="371"/>
        <v>4.4435952649098803E-4</v>
      </c>
      <c r="AA3247">
        <f t="shared" si="366"/>
        <v>1.9745538878329509E-7</v>
      </c>
      <c r="AC3247">
        <f t="shared" si="362"/>
        <v>2.7101999999999994E-3</v>
      </c>
      <c r="AD3247">
        <f t="shared" si="363"/>
        <v>0.22183769554654803</v>
      </c>
      <c r="AE3247" s="2">
        <f t="shared" si="365"/>
        <v>1279</v>
      </c>
    </row>
    <row r="3248" spans="17:31" x14ac:dyDescent="0.2">
      <c r="Q3248" s="2"/>
      <c r="S3248">
        <v>7.1000000000000002E-4</v>
      </c>
      <c r="T3248">
        <v>-1.6082099999999998E-2</v>
      </c>
      <c r="U3248" s="2">
        <f t="shared" si="364"/>
        <v>1.2799999999999999E-3</v>
      </c>
      <c r="V3248">
        <f t="shared" si="367"/>
        <v>2.89179E-2</v>
      </c>
      <c r="W3248">
        <f t="shared" si="368"/>
        <v>2.99508431314656E-2</v>
      </c>
      <c r="X3248" s="2">
        <f t="shared" si="369"/>
        <v>1.4771626716096433E-2</v>
      </c>
      <c r="Y3248" s="2">
        <f t="shared" si="370"/>
        <v>1.5179216415369168E-2</v>
      </c>
      <c r="Z3248">
        <f t="shared" si="371"/>
        <v>1.0329431314656003E-3</v>
      </c>
      <c r="AA3248">
        <f t="shared" si="366"/>
        <v>1.0669715128419604E-6</v>
      </c>
      <c r="AC3248">
        <f t="shared" si="362"/>
        <v>2.1096000000000031E-3</v>
      </c>
      <c r="AD3248">
        <f t="shared" si="363"/>
        <v>0.17267685134860841</v>
      </c>
      <c r="AE3248" s="2">
        <f t="shared" si="365"/>
        <v>1280</v>
      </c>
    </row>
    <row r="3249" spans="17:31" x14ac:dyDescent="0.2">
      <c r="Q3249" s="2"/>
      <c r="S3249">
        <v>7.1100000000000004E-4</v>
      </c>
      <c r="T3249">
        <v>-1.59305E-2</v>
      </c>
      <c r="U3249" s="2">
        <f t="shared" si="364"/>
        <v>1.281E-3</v>
      </c>
      <c r="V3249">
        <f t="shared" si="367"/>
        <v>2.9069499999999998E-2</v>
      </c>
      <c r="W3249">
        <f t="shared" si="368"/>
        <v>2.9939103056942584E-2</v>
      </c>
      <c r="X3249" s="2">
        <f t="shared" si="369"/>
        <v>1.4771625018776944E-2</v>
      </c>
      <c r="Y3249" s="2">
        <f t="shared" si="370"/>
        <v>1.5167478038165641E-2</v>
      </c>
      <c r="Z3249">
        <f t="shared" si="371"/>
        <v>8.6960305694258611E-4</v>
      </c>
      <c r="AA3249">
        <f t="shared" si="366"/>
        <v>7.5620947664389065E-7</v>
      </c>
      <c r="AC3249">
        <f t="shared" si="362"/>
        <v>2.2612000000000014E-3</v>
      </c>
      <c r="AD3249">
        <f t="shared" si="363"/>
        <v>0.18508574908488482</v>
      </c>
      <c r="AE3249" s="2">
        <f t="shared" si="365"/>
        <v>1281</v>
      </c>
    </row>
    <row r="3250" spans="17:31" x14ac:dyDescent="0.2">
      <c r="Q3250" s="2"/>
      <c r="S3250">
        <v>7.1199999999999996E-4</v>
      </c>
      <c r="T3250">
        <v>-1.55228E-2</v>
      </c>
      <c r="U3250" s="2">
        <f t="shared" si="364"/>
        <v>1.2819999999999999E-3</v>
      </c>
      <c r="V3250">
        <f t="shared" si="367"/>
        <v>2.9477199999999999E-2</v>
      </c>
      <c r="W3250">
        <f t="shared" si="368"/>
        <v>2.9927635300467045E-2</v>
      </c>
      <c r="X3250" s="2">
        <f t="shared" si="369"/>
        <v>1.4771623476204946E-2</v>
      </c>
      <c r="Y3250" s="2">
        <f t="shared" si="370"/>
        <v>1.5156011824262098E-2</v>
      </c>
      <c r="Z3250">
        <f t="shared" si="371"/>
        <v>4.5043530046704611E-4</v>
      </c>
      <c r="AA3250">
        <f t="shared" si="366"/>
        <v>2.028919599068381E-7</v>
      </c>
      <c r="AC3250">
        <f t="shared" si="362"/>
        <v>2.6689000000000018E-3</v>
      </c>
      <c r="AD3250">
        <f t="shared" si="363"/>
        <v>0.21845717129517472</v>
      </c>
      <c r="AE3250" s="2">
        <f t="shared" si="365"/>
        <v>1282</v>
      </c>
    </row>
    <row r="3251" spans="17:31" x14ac:dyDescent="0.2">
      <c r="Q3251" s="2"/>
      <c r="S3251">
        <v>7.1299999999999998E-4</v>
      </c>
      <c r="T3251">
        <v>-1.5324000000000001E-2</v>
      </c>
      <c r="U3251" s="2">
        <f t="shared" si="364"/>
        <v>1.2829999999999999E-3</v>
      </c>
      <c r="V3251">
        <f t="shared" si="367"/>
        <v>2.9675999999999998E-2</v>
      </c>
      <c r="W3251">
        <f t="shared" si="368"/>
        <v>2.9916435838095369E-2</v>
      </c>
      <c r="X3251" s="2">
        <f t="shared" si="369"/>
        <v>1.47716220748467E-2</v>
      </c>
      <c r="Y3251" s="2">
        <f t="shared" si="370"/>
        <v>1.5144813763248667E-2</v>
      </c>
      <c r="Z3251">
        <f t="shared" si="371"/>
        <v>2.4043583809537153E-4</v>
      </c>
      <c r="AA3251">
        <f t="shared" si="366"/>
        <v>5.7809392240623708E-8</v>
      </c>
      <c r="AC3251">
        <f t="shared" si="362"/>
        <v>2.8677000000000008E-3</v>
      </c>
      <c r="AD3251">
        <f t="shared" si="363"/>
        <v>0.23472952531873517</v>
      </c>
      <c r="AE3251" s="2">
        <f t="shared" si="365"/>
        <v>1282.9999999999998</v>
      </c>
    </row>
    <row r="3252" spans="17:31" x14ac:dyDescent="0.2">
      <c r="Q3252" s="2"/>
      <c r="S3252">
        <v>7.1400000000000001E-4</v>
      </c>
      <c r="T3252">
        <v>-1.52815E-2</v>
      </c>
      <c r="U3252" s="2">
        <f t="shared" si="364"/>
        <v>1.284E-3</v>
      </c>
      <c r="V3252">
        <f t="shared" si="367"/>
        <v>2.9718499999999998E-2</v>
      </c>
      <c r="W3252">
        <f t="shared" si="368"/>
        <v>2.9905500627665872E-2</v>
      </c>
      <c r="X3252" s="2">
        <f t="shared" si="369"/>
        <v>1.4771620802296733E-2</v>
      </c>
      <c r="Y3252" s="2">
        <f t="shared" si="370"/>
        <v>1.513387982536914E-2</v>
      </c>
      <c r="Z3252">
        <f t="shared" si="371"/>
        <v>1.870006276658738E-4</v>
      </c>
      <c r="AA3252">
        <f t="shared" si="366"/>
        <v>3.4969234747430769E-8</v>
      </c>
      <c r="AC3252">
        <f t="shared" ref="AC3252:AC3315" si="372">(V3252-MIN($V$2739:$V$3714))</f>
        <v>2.9102000000000017E-3</v>
      </c>
      <c r="AD3252">
        <f t="shared" ref="AD3252:AD3315" si="373">AC3252/MAX($AC$2739:$AC$3714)</f>
        <v>0.23820827303503969</v>
      </c>
      <c r="AE3252" s="2">
        <f t="shared" si="365"/>
        <v>1284</v>
      </c>
    </row>
    <row r="3253" spans="17:31" x14ac:dyDescent="0.2">
      <c r="Q3253" s="2"/>
      <c r="S3253">
        <v>7.1500000000000003E-4</v>
      </c>
      <c r="T3253">
        <v>-1.47808E-2</v>
      </c>
      <c r="U3253" s="2">
        <f t="shared" si="364"/>
        <v>1.2850000000000001E-3</v>
      </c>
      <c r="V3253">
        <f t="shared" si="367"/>
        <v>3.0219199999999998E-2</v>
      </c>
      <c r="W3253">
        <f t="shared" si="368"/>
        <v>2.9894825611995024E-2</v>
      </c>
      <c r="X3253" s="2">
        <f t="shared" si="369"/>
        <v>1.4771619647188958E-2</v>
      </c>
      <c r="Y3253" s="2">
        <f t="shared" si="370"/>
        <v>1.5123205964806064E-2</v>
      </c>
      <c r="Z3253">
        <f t="shared" si="371"/>
        <v>-3.2437438800497417E-4</v>
      </c>
      <c r="AA3253">
        <f t="shared" si="366"/>
        <v>1.0521874359360153E-7</v>
      </c>
      <c r="AC3253">
        <f t="shared" si="372"/>
        <v>3.4109000000000014E-3</v>
      </c>
      <c r="AD3253">
        <f t="shared" si="373"/>
        <v>0.2791920137774781</v>
      </c>
      <c r="AE3253" s="2">
        <f t="shared" si="365"/>
        <v>1285.0000000000002</v>
      </c>
    </row>
    <row r="3254" spans="17:31" x14ac:dyDescent="0.2">
      <c r="Q3254" s="2"/>
      <c r="S3254">
        <v>7.1599999999999995E-4</v>
      </c>
      <c r="T3254">
        <v>-1.4467300000000001E-2</v>
      </c>
      <c r="U3254" s="2">
        <f t="shared" si="364"/>
        <v>1.2859999999999998E-3</v>
      </c>
      <c r="V3254">
        <f t="shared" si="367"/>
        <v>3.0532699999999996E-2</v>
      </c>
      <c r="W3254">
        <f t="shared" si="368"/>
        <v>2.9884406721997752E-2</v>
      </c>
      <c r="X3254" s="2">
        <f t="shared" si="369"/>
        <v>1.4771618599114316E-2</v>
      </c>
      <c r="Y3254" s="2">
        <f t="shared" si="370"/>
        <v>1.5112788122883436E-2</v>
      </c>
      <c r="Z3254">
        <f t="shared" si="371"/>
        <v>-6.4829327800224393E-4</v>
      </c>
      <c r="AA3254">
        <f t="shared" si="366"/>
        <v>4.2028417430289475E-7</v>
      </c>
      <c r="AC3254">
        <f t="shared" si="372"/>
        <v>3.7243999999999992E-3</v>
      </c>
      <c r="AD3254">
        <f t="shared" si="373"/>
        <v>0.30485289399068832</v>
      </c>
      <c r="AE3254" s="2">
        <f t="shared" si="365"/>
        <v>1285.9999999999998</v>
      </c>
    </row>
    <row r="3255" spans="17:31" x14ac:dyDescent="0.2">
      <c r="Q3255" s="2"/>
      <c r="S3255">
        <v>7.1699999999999997E-4</v>
      </c>
      <c r="T3255">
        <v>-1.3708E-2</v>
      </c>
      <c r="U3255" s="2">
        <f t="shared" si="364"/>
        <v>1.2869999999999999E-3</v>
      </c>
      <c r="V3255">
        <f t="shared" si="367"/>
        <v>3.1292E-2</v>
      </c>
      <c r="W3255">
        <f t="shared" si="368"/>
        <v>2.987423987973065E-2</v>
      </c>
      <c r="X3255" s="2">
        <f t="shared" si="369"/>
        <v>1.4771617648544504E-2</v>
      </c>
      <c r="Y3255" s="2">
        <f t="shared" si="370"/>
        <v>1.5102622231186146E-2</v>
      </c>
      <c r="Z3255">
        <f t="shared" si="371"/>
        <v>-1.4177601202693506E-3</v>
      </c>
      <c r="AA3255">
        <f t="shared" si="366"/>
        <v>2.0100437586261635E-6</v>
      </c>
      <c r="AC3255">
        <f t="shared" si="372"/>
        <v>4.4837000000000037E-3</v>
      </c>
      <c r="AD3255">
        <f t="shared" si="373"/>
        <v>0.36700379142574657</v>
      </c>
      <c r="AE3255" s="2">
        <f t="shared" si="365"/>
        <v>1287</v>
      </c>
    </row>
    <row r="3256" spans="17:31" x14ac:dyDescent="0.2">
      <c r="Q3256" s="2"/>
      <c r="S3256">
        <v>7.18E-4</v>
      </c>
      <c r="T3256">
        <v>-1.35499E-2</v>
      </c>
      <c r="U3256" s="2">
        <f t="shared" si="364"/>
        <v>1.2880000000000001E-3</v>
      </c>
      <c r="V3256">
        <f t="shared" si="367"/>
        <v>3.1450099999999995E-2</v>
      </c>
      <c r="W3256">
        <f t="shared" si="368"/>
        <v>2.9864321001356928E-2</v>
      </c>
      <c r="X3256" s="2">
        <f t="shared" si="369"/>
        <v>1.4771616786761414E-2</v>
      </c>
      <c r="Y3256" s="2">
        <f t="shared" si="370"/>
        <v>1.5092704214595512E-2</v>
      </c>
      <c r="Z3256">
        <f t="shared" si="371"/>
        <v>-1.585778998643067E-3</v>
      </c>
      <c r="AA3256">
        <f t="shared" si="366"/>
        <v>2.5146950325374085E-6</v>
      </c>
      <c r="AC3256">
        <f t="shared" si="372"/>
        <v>4.641799999999998E-3</v>
      </c>
      <c r="AD3256">
        <f t="shared" si="373"/>
        <v>0.37994473293039865</v>
      </c>
      <c r="AE3256" s="2">
        <f t="shared" si="365"/>
        <v>1288</v>
      </c>
    </row>
    <row r="3257" spans="17:31" x14ac:dyDescent="0.2">
      <c r="Q3257" s="2"/>
      <c r="S3257">
        <v>7.1900000000000002E-4</v>
      </c>
      <c r="T3257">
        <v>-1.32628E-2</v>
      </c>
      <c r="U3257" s="2">
        <f t="shared" si="364"/>
        <v>1.289E-3</v>
      </c>
      <c r="V3257">
        <f t="shared" si="367"/>
        <v>3.17372E-2</v>
      </c>
      <c r="W3257">
        <f t="shared" si="368"/>
        <v>2.985464600003207E-2</v>
      </c>
      <c r="X3257" s="2">
        <f t="shared" si="369"/>
        <v>1.4771616005791837E-2</v>
      </c>
      <c r="Y3257" s="2">
        <f t="shared" si="370"/>
        <v>1.5083029994240235E-2</v>
      </c>
      <c r="Z3257">
        <f t="shared" si="371"/>
        <v>-1.88255399996793E-3</v>
      </c>
      <c r="AA3257">
        <f t="shared" si="366"/>
        <v>3.544009562795253E-6</v>
      </c>
      <c r="AC3257">
        <f t="shared" si="372"/>
        <v>4.9289000000000034E-3</v>
      </c>
      <c r="AD3257">
        <f t="shared" si="373"/>
        <v>0.40344469691512858</v>
      </c>
      <c r="AE3257" s="2">
        <f t="shared" si="365"/>
        <v>1289</v>
      </c>
    </row>
    <row r="3258" spans="17:31" x14ac:dyDescent="0.2">
      <c r="Q3258" s="2"/>
      <c r="S3258">
        <v>7.2000000000000005E-4</v>
      </c>
      <c r="T3258">
        <v>-1.31377E-2</v>
      </c>
      <c r="U3258" s="2">
        <f t="shared" si="364"/>
        <v>1.2899999999999999E-3</v>
      </c>
      <c r="V3258">
        <f t="shared" si="367"/>
        <v>3.1862299999999996E-2</v>
      </c>
      <c r="W3258">
        <f t="shared" si="368"/>
        <v>2.9845210788709511E-2</v>
      </c>
      <c r="X3258" s="2">
        <f t="shared" si="369"/>
        <v>1.4771615298347114E-2</v>
      </c>
      <c r="Y3258" s="2">
        <f t="shared" si="370"/>
        <v>1.5073595490362397E-2</v>
      </c>
      <c r="Z3258">
        <f t="shared" si="371"/>
        <v>-2.0170892112904848E-3</v>
      </c>
      <c r="AA3258">
        <f t="shared" si="366"/>
        <v>4.0686488863044702E-6</v>
      </c>
      <c r="AC3258">
        <f t="shared" si="372"/>
        <v>5.0539999999999995E-3</v>
      </c>
      <c r="AD3258">
        <f t="shared" si="373"/>
        <v>0.41368449313417971</v>
      </c>
      <c r="AE3258" s="2">
        <f t="shared" si="365"/>
        <v>1290</v>
      </c>
    </row>
    <row r="3259" spans="17:31" x14ac:dyDescent="0.2">
      <c r="Q3259" s="2"/>
      <c r="S3259">
        <v>7.2099999999999996E-4</v>
      </c>
      <c r="T3259">
        <v>-1.32654E-2</v>
      </c>
      <c r="U3259" s="2">
        <f t="shared" si="364"/>
        <v>1.291E-3</v>
      </c>
      <c r="V3259">
        <f t="shared" si="367"/>
        <v>3.1734600000000002E-2</v>
      </c>
      <c r="W3259">
        <f t="shared" si="368"/>
        <v>2.9836011282865438E-2</v>
      </c>
      <c r="X3259" s="2">
        <f t="shared" si="369"/>
        <v>1.4771614657767369E-2</v>
      </c>
      <c r="Y3259" s="2">
        <f t="shared" si="370"/>
        <v>1.506439662509807E-2</v>
      </c>
      <c r="Z3259">
        <f t="shared" si="371"/>
        <v>-1.8985887171345632E-3</v>
      </c>
      <c r="AA3259">
        <f t="shared" si="366"/>
        <v>3.6046391168306664E-6</v>
      </c>
      <c r="AC3259">
        <f t="shared" si="372"/>
        <v>4.926300000000005E-3</v>
      </c>
      <c r="AD3259">
        <f t="shared" si="373"/>
        <v>0.40323187940777833</v>
      </c>
      <c r="AE3259" s="2">
        <f t="shared" si="365"/>
        <v>1291</v>
      </c>
    </row>
    <row r="3260" spans="17:31" x14ac:dyDescent="0.2">
      <c r="Q3260" s="2"/>
      <c r="S3260">
        <v>7.2199999999999999E-4</v>
      </c>
      <c r="T3260">
        <v>-1.35499E-2</v>
      </c>
      <c r="U3260" s="2">
        <f t="shared" ref="U3260:U3323" si="374">$X$15+S3260</f>
        <v>1.292E-3</v>
      </c>
      <c r="V3260">
        <f t="shared" si="367"/>
        <v>3.1450099999999995E-2</v>
      </c>
      <c r="W3260">
        <f t="shared" si="368"/>
        <v>2.9827043403142357E-2</v>
      </c>
      <c r="X3260" s="2">
        <f t="shared" si="369"/>
        <v>1.4771614077970003E-2</v>
      </c>
      <c r="Y3260" s="2">
        <f t="shared" si="370"/>
        <v>1.5055429325172353E-2</v>
      </c>
      <c r="Z3260">
        <f t="shared" si="371"/>
        <v>-1.6230565968576374E-3</v>
      </c>
      <c r="AA3260">
        <f t="shared" si="366"/>
        <v>2.6343127166030954E-6</v>
      </c>
      <c r="AC3260">
        <f t="shared" si="372"/>
        <v>4.641799999999998E-3</v>
      </c>
      <c r="AD3260">
        <f t="shared" si="373"/>
        <v>0.37994473293039865</v>
      </c>
      <c r="AE3260" s="2">
        <f t="shared" si="365"/>
        <v>1292</v>
      </c>
    </row>
    <row r="3261" spans="17:31" x14ac:dyDescent="0.2">
      <c r="Q3261" s="2"/>
      <c r="S3261">
        <v>7.2300000000000001E-4</v>
      </c>
      <c r="T3261">
        <v>-1.45183E-2</v>
      </c>
      <c r="U3261" s="2">
        <f t="shared" si="374"/>
        <v>1.2929999999999999E-3</v>
      </c>
      <c r="V3261">
        <f t="shared" si="367"/>
        <v>3.04817E-2</v>
      </c>
      <c r="W3261">
        <f t="shared" si="368"/>
        <v>2.98183030779108E-2</v>
      </c>
      <c r="X3261" s="2">
        <f t="shared" si="369"/>
        <v>1.4771613553402153E-2</v>
      </c>
      <c r="Y3261" s="2">
        <f t="shared" si="370"/>
        <v>1.5046689524508647E-2</v>
      </c>
      <c r="Z3261">
        <f t="shared" si="371"/>
        <v>-6.6339692208920026E-4</v>
      </c>
      <c r="AA3261">
        <f t="shared" si="366"/>
        <v>4.4009547623742442E-7</v>
      </c>
      <c r="AC3261">
        <f t="shared" si="372"/>
        <v>3.6734000000000037E-3</v>
      </c>
      <c r="AD3261">
        <f t="shared" si="373"/>
        <v>0.30067839673112334</v>
      </c>
      <c r="AE3261" s="2">
        <f t="shared" ref="AE3261:AE3324" si="375">U3261*1000000</f>
        <v>1292.9999999999998</v>
      </c>
    </row>
    <row r="3262" spans="17:31" x14ac:dyDescent="0.2">
      <c r="Q3262" s="2"/>
      <c r="S3262">
        <v>7.2400000000000003E-4</v>
      </c>
      <c r="T3262">
        <v>-1.5660799999999999E-2</v>
      </c>
      <c r="U3262" s="2">
        <f t="shared" si="374"/>
        <v>1.294E-3</v>
      </c>
      <c r="V3262">
        <f t="shared" si="367"/>
        <v>2.9339199999999999E-2</v>
      </c>
      <c r="W3262">
        <f t="shared" si="368"/>
        <v>2.980978624574903E-2</v>
      </c>
      <c r="X3262" s="2">
        <f t="shared" si="369"/>
        <v>1.4771613078996847E-2</v>
      </c>
      <c r="Y3262" s="2">
        <f t="shared" si="370"/>
        <v>1.5038173166752185E-2</v>
      </c>
      <c r="Z3262">
        <f t="shared" si="371"/>
        <v>4.7058624574903077E-4</v>
      </c>
      <c r="AA3262">
        <f t="shared" si="366"/>
        <v>2.2145141468816719E-7</v>
      </c>
      <c r="AC3262">
        <f t="shared" si="372"/>
        <v>2.5309000000000026E-3</v>
      </c>
      <c r="AD3262">
        <f t="shared" si="373"/>
        <v>0.20716147282811567</v>
      </c>
      <c r="AE3262" s="2">
        <f t="shared" si="375"/>
        <v>1294</v>
      </c>
    </row>
    <row r="3263" spans="17:31" x14ac:dyDescent="0.2">
      <c r="Q3263" s="2"/>
      <c r="S3263">
        <v>7.2499999999999995E-4</v>
      </c>
      <c r="T3263">
        <v>-1.68588E-2</v>
      </c>
      <c r="U3263" s="2">
        <f t="shared" si="374"/>
        <v>1.2949999999999999E-3</v>
      </c>
      <c r="V3263">
        <f t="shared" si="367"/>
        <v>2.8141199999999998E-2</v>
      </c>
      <c r="W3263">
        <f t="shared" si="368"/>
        <v>2.9801488857840407E-2</v>
      </c>
      <c r="X3263" s="2">
        <f t="shared" si="369"/>
        <v>1.4771612650132545E-2</v>
      </c>
      <c r="Y3263" s="2">
        <f t="shared" si="370"/>
        <v>1.5029876207707862E-2</v>
      </c>
      <c r="Z3263">
        <f t="shared" si="371"/>
        <v>1.6602888578404092E-3</v>
      </c>
      <c r="AA3263">
        <f t="shared" si="366"/>
        <v>2.7565590914690106E-6</v>
      </c>
      <c r="AC3263">
        <f t="shared" si="372"/>
        <v>1.3329000000000014E-3</v>
      </c>
      <c r="AD3263">
        <f t="shared" si="373"/>
        <v>0.1091017136720516</v>
      </c>
      <c r="AE3263" s="2">
        <f t="shared" si="375"/>
        <v>1295</v>
      </c>
    </row>
    <row r="3264" spans="17:31" x14ac:dyDescent="0.2">
      <c r="Q3264" s="2"/>
      <c r="S3264">
        <v>7.2599999999999997E-4</v>
      </c>
      <c r="T3264">
        <v>-1.70511E-2</v>
      </c>
      <c r="U3264" s="2">
        <f t="shared" si="374"/>
        <v>1.2959999999999998E-3</v>
      </c>
      <c r="V3264">
        <f t="shared" si="367"/>
        <v>2.7948899999999999E-2</v>
      </c>
      <c r="W3264">
        <f t="shared" si="368"/>
        <v>2.9793406880288423E-2</v>
      </c>
      <c r="X3264" s="2">
        <f t="shared" si="369"/>
        <v>1.4771612262595888E-2</v>
      </c>
      <c r="Y3264" s="2">
        <f t="shared" si="370"/>
        <v>1.5021794617692536E-2</v>
      </c>
      <c r="Z3264">
        <f t="shared" si="371"/>
        <v>1.8445068802884247E-3</v>
      </c>
      <c r="AA3264">
        <f t="shared" si="366"/>
        <v>3.4022056314313371E-6</v>
      </c>
      <c r="AC3264">
        <f t="shared" si="372"/>
        <v>1.140600000000002E-3</v>
      </c>
      <c r="AD3264">
        <f t="shared" si="373"/>
        <v>9.3361403416867078E-2</v>
      </c>
      <c r="AE3264" s="2">
        <f t="shared" si="375"/>
        <v>1295.9999999999998</v>
      </c>
    </row>
    <row r="3265" spans="17:31" x14ac:dyDescent="0.2">
      <c r="Q3265" s="2"/>
      <c r="S3265">
        <v>7.27E-4</v>
      </c>
      <c r="T3265">
        <v>-1.67169E-2</v>
      </c>
      <c r="U3265" s="2">
        <f t="shared" si="374"/>
        <v>1.297E-3</v>
      </c>
      <c r="V3265">
        <f t="shared" si="367"/>
        <v>2.8283099999999999E-2</v>
      </c>
      <c r="W3265">
        <f t="shared" si="368"/>
        <v>2.9785536296349439E-2</v>
      </c>
      <c r="X3265" s="2">
        <f t="shared" si="369"/>
        <v>1.4771611912547356E-2</v>
      </c>
      <c r="Y3265" s="2">
        <f t="shared" si="370"/>
        <v>1.5013924383802084E-2</v>
      </c>
      <c r="Z3265">
        <f t="shared" si="371"/>
        <v>1.5024362963494409E-3</v>
      </c>
      <c r="AA3265">
        <f t="shared" si="366"/>
        <v>2.257314824588225E-6</v>
      </c>
      <c r="AC3265">
        <f t="shared" si="372"/>
        <v>1.4748000000000018E-3</v>
      </c>
      <c r="AD3265">
        <f t="shared" si="373"/>
        <v>0.12071663840013633</v>
      </c>
      <c r="AE3265" s="2">
        <f t="shared" si="375"/>
        <v>1297</v>
      </c>
    </row>
    <row r="3266" spans="17:31" x14ac:dyDescent="0.2">
      <c r="Q3266" s="2"/>
      <c r="S3266">
        <v>7.2800000000000002E-4</v>
      </c>
      <c r="T3266">
        <v>-1.6737599999999998E-2</v>
      </c>
      <c r="U3266" s="2">
        <f t="shared" si="374"/>
        <v>1.2980000000000001E-3</v>
      </c>
      <c r="V3266">
        <f t="shared" si="367"/>
        <v>2.82624E-2</v>
      </c>
      <c r="W3266">
        <f t="shared" si="368"/>
        <v>2.9777873108583229E-2</v>
      </c>
      <c r="X3266" s="2">
        <f t="shared" si="369"/>
        <v>1.4771611596489669E-2</v>
      </c>
      <c r="Y3266" s="2">
        <f t="shared" si="370"/>
        <v>1.5006261512093562E-2</v>
      </c>
      <c r="Z3266">
        <f t="shared" si="371"/>
        <v>1.515473108583229E-3</v>
      </c>
      <c r="AA3266">
        <f t="shared" si="366"/>
        <v>2.2966587428389154E-6</v>
      </c>
      <c r="AC3266">
        <f t="shared" si="372"/>
        <v>1.4541000000000033E-3</v>
      </c>
      <c r="AD3266">
        <f t="shared" si="373"/>
        <v>0.11902228363007758</v>
      </c>
      <c r="AE3266" s="2">
        <f t="shared" si="375"/>
        <v>1298</v>
      </c>
    </row>
    <row r="3267" spans="17:31" x14ac:dyDescent="0.2">
      <c r="Q3267" s="2"/>
      <c r="S3267">
        <v>7.2900000000000005E-4</v>
      </c>
      <c r="T3267">
        <v>-1.63453E-2</v>
      </c>
      <c r="U3267" s="2">
        <f t="shared" si="374"/>
        <v>1.299E-3</v>
      </c>
      <c r="V3267">
        <f t="shared" si="367"/>
        <v>2.8654699999999998E-2</v>
      </c>
      <c r="W3267">
        <f t="shared" si="368"/>
        <v>2.9770413340921613E-2</v>
      </c>
      <c r="X3267" s="2">
        <f t="shared" si="369"/>
        <v>1.47716113112387E-2</v>
      </c>
      <c r="Y3267" s="2">
        <f t="shared" si="370"/>
        <v>1.4998802029682911E-2</v>
      </c>
      <c r="Z3267">
        <f t="shared" si="371"/>
        <v>1.1157133409216147E-3</v>
      </c>
      <c r="AA3267">
        <f t="shared" si="366"/>
        <v>1.2448162591104712E-6</v>
      </c>
      <c r="AC3267">
        <f t="shared" si="372"/>
        <v>1.8464000000000015E-3</v>
      </c>
      <c r="AD3267">
        <f t="shared" si="373"/>
        <v>0.15113317137375348</v>
      </c>
      <c r="AE3267" s="2">
        <f t="shared" si="375"/>
        <v>1299</v>
      </c>
    </row>
    <row r="3268" spans="17:31" x14ac:dyDescent="0.2">
      <c r="Q3268" s="2"/>
      <c r="S3268">
        <v>7.2999999999999996E-4</v>
      </c>
      <c r="T3268">
        <v>-1.59182E-2</v>
      </c>
      <c r="U3268" s="2">
        <f t="shared" si="374"/>
        <v>1.2999999999999999E-3</v>
      </c>
      <c r="V3268">
        <f t="shared" si="367"/>
        <v>2.9081799999999998E-2</v>
      </c>
      <c r="W3268">
        <f t="shared" si="368"/>
        <v>2.9763153040655483E-2</v>
      </c>
      <c r="X3268" s="2">
        <f t="shared" si="369"/>
        <v>1.4771611053896738E-2</v>
      </c>
      <c r="Y3268" s="2">
        <f t="shared" si="370"/>
        <v>1.4991541986758745E-2</v>
      </c>
      <c r="Z3268">
        <f t="shared" si="371"/>
        <v>6.8135304065548505E-4</v>
      </c>
      <c r="AA3268">
        <f t="shared" si="366"/>
        <v>4.6424196601047506E-7</v>
      </c>
      <c r="AC3268">
        <f t="shared" si="372"/>
        <v>2.2735000000000012E-3</v>
      </c>
      <c r="AD3268">
        <f t="shared" si="373"/>
        <v>0.18609253960042701</v>
      </c>
      <c r="AE3268" s="2">
        <f t="shared" si="375"/>
        <v>1300</v>
      </c>
    </row>
    <row r="3269" spans="17:31" x14ac:dyDescent="0.2">
      <c r="Q3269" s="2"/>
      <c r="S3269">
        <v>7.3099999999999999E-4</v>
      </c>
      <c r="T3269">
        <v>-1.5153099999999999E-2</v>
      </c>
      <c r="U3269" s="2">
        <f t="shared" si="374"/>
        <v>1.3010000000000001E-3</v>
      </c>
      <c r="V3269">
        <f t="shared" si="367"/>
        <v>2.9846899999999999E-2</v>
      </c>
      <c r="W3269">
        <f t="shared" si="368"/>
        <v>2.9756088280340744E-2</v>
      </c>
      <c r="X3269" s="2">
        <f t="shared" si="369"/>
        <v>1.4771610821827888E-2</v>
      </c>
      <c r="Y3269" s="2">
        <f t="shared" si="370"/>
        <v>1.4984477458512856E-2</v>
      </c>
      <c r="Z3269">
        <f t="shared" si="371"/>
        <v>-9.0811719659255469E-5</v>
      </c>
      <c r="AA3269">
        <f t="shared" si="366"/>
        <v>8.2467684274712058E-9</v>
      </c>
      <c r="AC3269">
        <f t="shared" si="372"/>
        <v>3.0386000000000024E-3</v>
      </c>
      <c r="AD3269">
        <f t="shared" si="373"/>
        <v>0.24871818378265129</v>
      </c>
      <c r="AE3269" s="2">
        <f t="shared" si="375"/>
        <v>1301</v>
      </c>
    </row>
    <row r="3270" spans="17:31" x14ac:dyDescent="0.2">
      <c r="Q3270" s="2"/>
      <c r="S3270">
        <v>7.3200000000000001E-4</v>
      </c>
      <c r="T3270">
        <v>-1.3830500000000001E-2</v>
      </c>
      <c r="U3270" s="2">
        <f t="shared" si="374"/>
        <v>1.302E-3</v>
      </c>
      <c r="V3270">
        <f t="shared" si="367"/>
        <v>3.1169499999999996E-2</v>
      </c>
      <c r="W3270">
        <f t="shared" si="368"/>
        <v>2.9749215159623602E-2</v>
      </c>
      <c r="X3270" s="2">
        <f t="shared" si="369"/>
        <v>1.4771610612635492E-2</v>
      </c>
      <c r="Y3270" s="2">
        <f t="shared" si="370"/>
        <v>1.497760454698811E-2</v>
      </c>
      <c r="Z3270">
        <f t="shared" si="371"/>
        <v>-1.4202848403763943E-3</v>
      </c>
      <c r="AA3270">
        <f t="shared" si="366"/>
        <v>2.0172090278029997E-6</v>
      </c>
      <c r="AC3270">
        <f t="shared" si="372"/>
        <v>4.3611999999999991E-3</v>
      </c>
      <c r="AD3270">
        <f t="shared" si="373"/>
        <v>0.35697681271404519</v>
      </c>
      <c r="AE3270" s="2">
        <f t="shared" si="375"/>
        <v>1302</v>
      </c>
    </row>
    <row r="3271" spans="17:31" x14ac:dyDescent="0.2">
      <c r="Q3271" s="2"/>
      <c r="S3271">
        <v>7.3300000000000004E-4</v>
      </c>
      <c r="T3271">
        <v>-1.27803E-2</v>
      </c>
      <c r="U3271" s="2">
        <f t="shared" si="374"/>
        <v>1.3029999999999999E-3</v>
      </c>
      <c r="V3271">
        <f t="shared" si="367"/>
        <v>3.2219699999999997E-2</v>
      </c>
      <c r="W3271">
        <f t="shared" si="368"/>
        <v>2.9742529806985885E-2</v>
      </c>
      <c r="X3271" s="2">
        <f t="shared" si="369"/>
        <v>1.4771610424141381E-2</v>
      </c>
      <c r="Y3271" s="2">
        <f t="shared" si="370"/>
        <v>1.4970919382844505E-2</v>
      </c>
      <c r="Z3271">
        <f t="shared" si="371"/>
        <v>-2.4771701930141124E-3</v>
      </c>
      <c r="AA3271">
        <f t="shared" si="366"/>
        <v>6.1363721651575752E-6</v>
      </c>
      <c r="AC3271">
        <f t="shared" si="372"/>
        <v>5.4114000000000002E-3</v>
      </c>
      <c r="AD3271">
        <f t="shared" si="373"/>
        <v>0.44293871510611404</v>
      </c>
      <c r="AE3271" s="2">
        <f t="shared" si="375"/>
        <v>1303</v>
      </c>
    </row>
    <row r="3272" spans="17:31" x14ac:dyDescent="0.2">
      <c r="Q3272" s="2"/>
      <c r="S3272">
        <v>7.3399999999999995E-4</v>
      </c>
      <c r="T3272">
        <v>-1.2691900000000001E-2</v>
      </c>
      <c r="U3272" s="2">
        <f t="shared" si="374"/>
        <v>1.304E-3</v>
      </c>
      <c r="V3272">
        <f t="shared" si="367"/>
        <v>3.2308099999999999E-2</v>
      </c>
      <c r="W3272">
        <f t="shared" si="368"/>
        <v>2.9736028381411081E-2</v>
      </c>
      <c r="X3272" s="2">
        <f t="shared" si="369"/>
        <v>1.4771610254366841E-2</v>
      </c>
      <c r="Y3272" s="2">
        <f t="shared" si="370"/>
        <v>1.4964418127044238E-2</v>
      </c>
      <c r="Z3272">
        <f t="shared" si="371"/>
        <v>-2.5720716185889184E-3</v>
      </c>
      <c r="AA3272">
        <f t="shared" si="366"/>
        <v>6.6155524111506186E-6</v>
      </c>
      <c r="AC3272">
        <f t="shared" si="372"/>
        <v>5.4998000000000026E-3</v>
      </c>
      <c r="AD3272">
        <f t="shared" si="373"/>
        <v>0.45017451035602746</v>
      </c>
      <c r="AE3272" s="2">
        <f t="shared" si="375"/>
        <v>1304</v>
      </c>
    </row>
    <row r="3273" spans="17:31" x14ac:dyDescent="0.2">
      <c r="Q3273" s="2"/>
      <c r="S3273">
        <v>7.3499999999999998E-4</v>
      </c>
      <c r="T3273">
        <v>-1.3202800000000001E-2</v>
      </c>
      <c r="U3273" s="2">
        <f t="shared" si="374"/>
        <v>1.305E-3</v>
      </c>
      <c r="V3273">
        <f t="shared" si="367"/>
        <v>3.1797199999999998E-2</v>
      </c>
      <c r="W3273">
        <f t="shared" si="368"/>
        <v>2.9729707073971851E-2</v>
      </c>
      <c r="X3273" s="2">
        <f t="shared" si="369"/>
        <v>1.4771610101515143E-2</v>
      </c>
      <c r="Y3273" s="2">
        <f t="shared" si="370"/>
        <v>1.4958096972456708E-2</v>
      </c>
      <c r="Z3273">
        <f t="shared" si="371"/>
        <v>-2.0674929260281472E-3</v>
      </c>
      <c r="AA3273">
        <f t="shared" si="366"/>
        <v>4.2745269991764299E-6</v>
      </c>
      <c r="AC3273">
        <f t="shared" si="372"/>
        <v>4.988900000000001E-3</v>
      </c>
      <c r="AD3273">
        <f t="shared" si="373"/>
        <v>0.40835587016167585</v>
      </c>
      <c r="AE3273" s="2">
        <f t="shared" si="375"/>
        <v>1305</v>
      </c>
    </row>
    <row r="3274" spans="17:31" x14ac:dyDescent="0.2">
      <c r="Q3274" s="2"/>
      <c r="S3274">
        <v>7.36E-4</v>
      </c>
      <c r="T3274">
        <v>-1.3280200000000001E-2</v>
      </c>
      <c r="U3274" s="2">
        <f t="shared" si="374"/>
        <v>1.3059999999999999E-3</v>
      </c>
      <c r="V3274">
        <f t="shared" si="367"/>
        <v>3.1719799999999999E-2</v>
      </c>
      <c r="W3274">
        <f t="shared" si="368"/>
        <v>2.9723562109339921E-2</v>
      </c>
      <c r="X3274" s="2">
        <f t="shared" si="369"/>
        <v>1.477160996395553E-2</v>
      </c>
      <c r="Y3274" s="2">
        <f t="shared" si="370"/>
        <v>1.4951952145384393E-2</v>
      </c>
      <c r="Z3274">
        <f t="shared" si="371"/>
        <v>-1.9962378906600783E-3</v>
      </c>
      <c r="AA3274">
        <f t="shared" si="366"/>
        <v>3.9849657161069986E-6</v>
      </c>
      <c r="AC3274">
        <f t="shared" si="372"/>
        <v>4.9115000000000027E-3</v>
      </c>
      <c r="AD3274">
        <f t="shared" si="373"/>
        <v>0.40202045667362979</v>
      </c>
      <c r="AE3274" s="2">
        <f t="shared" si="375"/>
        <v>1305.9999999999998</v>
      </c>
    </row>
    <row r="3275" spans="17:31" x14ac:dyDescent="0.2">
      <c r="Q3275" s="2"/>
      <c r="S3275">
        <v>7.3700000000000002E-4</v>
      </c>
      <c r="T3275">
        <v>-1.36209E-2</v>
      </c>
      <c r="U3275" s="2">
        <f t="shared" si="374"/>
        <v>1.307E-3</v>
      </c>
      <c r="V3275">
        <f t="shared" si="367"/>
        <v>3.13791E-2</v>
      </c>
      <c r="W3275">
        <f t="shared" si="368"/>
        <v>2.9717589747219213E-2</v>
      </c>
      <c r="X3275" s="2">
        <f t="shared" si="369"/>
        <v>1.4771609840208543E-2</v>
      </c>
      <c r="Y3275" s="2">
        <f t="shared" si="370"/>
        <v>1.494597990701067E-2</v>
      </c>
      <c r="Z3275">
        <f t="shared" si="371"/>
        <v>-1.6615102527807873E-3</v>
      </c>
      <c r="AA3275">
        <f t="shared" si="366"/>
        <v>2.760616320095676E-6</v>
      </c>
      <c r="AC3275">
        <f t="shared" si="372"/>
        <v>4.5708000000000033E-3</v>
      </c>
      <c r="AD3275">
        <f t="shared" si="373"/>
        <v>0.37413317792198458</v>
      </c>
      <c r="AE3275" s="2">
        <f t="shared" si="375"/>
        <v>1307</v>
      </c>
    </row>
    <row r="3276" spans="17:31" x14ac:dyDescent="0.2">
      <c r="Q3276" s="2"/>
      <c r="S3276">
        <v>7.3800000000000005E-4</v>
      </c>
      <c r="T3276">
        <v>-1.44589E-2</v>
      </c>
      <c r="U3276" s="2">
        <f t="shared" si="374"/>
        <v>1.3080000000000001E-3</v>
      </c>
      <c r="V3276">
        <f t="shared" si="367"/>
        <v>3.0541099999999998E-2</v>
      </c>
      <c r="W3276">
        <f t="shared" si="368"/>
        <v>2.9711786283703238E-2</v>
      </c>
      <c r="X3276" s="2">
        <f t="shared" si="369"/>
        <v>1.4771609728932574E-2</v>
      </c>
      <c r="Y3276" s="2">
        <f t="shared" si="370"/>
        <v>1.4940176554770666E-2</v>
      </c>
      <c r="Z3276">
        <f t="shared" si="371"/>
        <v>-8.2931371629675968E-4</v>
      </c>
      <c r="AA3276">
        <f t="shared" si="366"/>
        <v>6.8776124003794243E-7</v>
      </c>
      <c r="AC3276">
        <f t="shared" si="372"/>
        <v>3.7328000000000014E-3</v>
      </c>
      <c r="AD3276">
        <f t="shared" si="373"/>
        <v>0.30554045824520515</v>
      </c>
      <c r="AE3276" s="2">
        <f t="shared" si="375"/>
        <v>1308.0000000000002</v>
      </c>
    </row>
    <row r="3277" spans="17:31" x14ac:dyDescent="0.2">
      <c r="Q3277" s="2"/>
      <c r="S3277">
        <v>7.3899999999999997E-4</v>
      </c>
      <c r="T3277">
        <v>-1.5051800000000001E-2</v>
      </c>
      <c r="U3277" s="2">
        <f t="shared" si="374"/>
        <v>1.3089999999999998E-3</v>
      </c>
      <c r="V3277">
        <f t="shared" si="367"/>
        <v>2.9948199999999998E-2</v>
      </c>
      <c r="W3277">
        <f t="shared" si="368"/>
        <v>2.9706148052557859E-2</v>
      </c>
      <c r="X3277" s="2">
        <f t="shared" si="369"/>
        <v>1.4771609628911568E-2</v>
      </c>
      <c r="Y3277" s="2">
        <f t="shared" si="370"/>
        <v>1.4934538423646291E-2</v>
      </c>
      <c r="Z3277">
        <f t="shared" si="371"/>
        <v>-2.420519474421387E-4</v>
      </c>
      <c r="AA3277">
        <f t="shared" si="366"/>
        <v>5.8589145260531876E-8</v>
      </c>
      <c r="AC3277">
        <f t="shared" si="372"/>
        <v>3.139900000000001E-3</v>
      </c>
      <c r="AD3277">
        <f t="shared" si="373"/>
        <v>0.25700988128057212</v>
      </c>
      <c r="AE3277" s="2">
        <f t="shared" si="375"/>
        <v>1308.9999999999998</v>
      </c>
    </row>
    <row r="3278" spans="17:31" x14ac:dyDescent="0.2">
      <c r="Q3278" s="2"/>
      <c r="S3278">
        <v>7.3999999999999999E-4</v>
      </c>
      <c r="T3278">
        <v>-1.5193699999999999E-2</v>
      </c>
      <c r="U3278" s="2">
        <f t="shared" si="374"/>
        <v>1.31E-3</v>
      </c>
      <c r="V3278">
        <f t="shared" si="367"/>
        <v>2.9806300000000001E-2</v>
      </c>
      <c r="W3278">
        <f t="shared" si="368"/>
        <v>2.9700671426430372E-2</v>
      </c>
      <c r="X3278" s="2">
        <f t="shared" si="369"/>
        <v>1.4771609539043752E-2</v>
      </c>
      <c r="Y3278" s="2">
        <f t="shared" si="370"/>
        <v>1.4929061887386619E-2</v>
      </c>
      <c r="Z3278">
        <f t="shared" si="371"/>
        <v>-1.0562857356962926E-4</v>
      </c>
      <c r="AA3278">
        <f t="shared" si="366"/>
        <v>1.1157395554354581E-8</v>
      </c>
      <c r="AC3278">
        <f t="shared" si="372"/>
        <v>2.9980000000000041E-3</v>
      </c>
      <c r="AD3278">
        <f t="shared" si="373"/>
        <v>0.24539495655248764</v>
      </c>
      <c r="AE3278" s="2">
        <f t="shared" si="375"/>
        <v>1310</v>
      </c>
    </row>
    <row r="3279" spans="17:31" x14ac:dyDescent="0.2">
      <c r="Q3279" s="2"/>
      <c r="S3279">
        <v>7.4100000000000001E-4</v>
      </c>
      <c r="T3279">
        <v>-1.4890499999999999E-2</v>
      </c>
      <c r="U3279" s="2">
        <f t="shared" si="374"/>
        <v>1.3110000000000001E-3</v>
      </c>
      <c r="V3279">
        <f t="shared" si="367"/>
        <v>3.0109499999999997E-2</v>
      </c>
      <c r="W3279">
        <f t="shared" si="368"/>
        <v>2.9695352817986291E-2</v>
      </c>
      <c r="X3279" s="2">
        <f t="shared" si="369"/>
        <v>1.4771609458331338E-2</v>
      </c>
      <c r="Y3279" s="2">
        <f t="shared" si="370"/>
        <v>1.4923743359654951E-2</v>
      </c>
      <c r="Z3279">
        <f t="shared" si="371"/>
        <v>-4.1414718201370632E-4</v>
      </c>
      <c r="AA3279">
        <f t="shared" si="366"/>
        <v>1.71517888369894E-7</v>
      </c>
      <c r="AC3279">
        <f t="shared" si="372"/>
        <v>3.3012000000000007E-3</v>
      </c>
      <c r="AD3279">
        <f t="shared" si="373"/>
        <v>0.27021275202504047</v>
      </c>
      <c r="AE3279" s="2">
        <f t="shared" si="375"/>
        <v>1311</v>
      </c>
    </row>
    <row r="3280" spans="17:31" x14ac:dyDescent="0.2">
      <c r="Q3280" s="2"/>
      <c r="S3280">
        <v>7.4200000000000004E-4</v>
      </c>
      <c r="T3280">
        <v>-1.4773700000000001E-2</v>
      </c>
      <c r="U3280" s="2">
        <f t="shared" si="374"/>
        <v>1.312E-3</v>
      </c>
      <c r="V3280">
        <f t="shared" si="367"/>
        <v>3.0226299999999998E-2</v>
      </c>
      <c r="W3280">
        <f t="shared" si="368"/>
        <v>2.969018868097487E-2</v>
      </c>
      <c r="X3280" s="2">
        <f t="shared" si="369"/>
        <v>1.4771609385871113E-2</v>
      </c>
      <c r="Y3280" s="2">
        <f t="shared" si="370"/>
        <v>1.4918579295103757E-2</v>
      </c>
      <c r="Z3280">
        <f t="shared" si="371"/>
        <v>-5.3611131902512807E-4</v>
      </c>
      <c r="AA3280">
        <f t="shared" si="366"/>
        <v>2.8741534638686263E-7</v>
      </c>
      <c r="AC3280">
        <f t="shared" si="372"/>
        <v>3.4180000000000009E-3</v>
      </c>
      <c r="AD3280">
        <f t="shared" si="373"/>
        <v>0.27977316927831947</v>
      </c>
      <c r="AE3280" s="2">
        <f t="shared" si="375"/>
        <v>1312</v>
      </c>
    </row>
    <row r="3281" spans="17:31" x14ac:dyDescent="0.2">
      <c r="Q3281" s="2"/>
      <c r="S3281">
        <v>7.4299999999999995E-4</v>
      </c>
      <c r="T3281">
        <v>-1.5214399999999999E-2</v>
      </c>
      <c r="U3281" s="2">
        <f t="shared" si="374"/>
        <v>1.3129999999999999E-3</v>
      </c>
      <c r="V3281">
        <f t="shared" si="367"/>
        <v>2.9785599999999999E-2</v>
      </c>
      <c r="W3281">
        <f t="shared" si="368"/>
        <v>2.9685175511224716E-2</v>
      </c>
      <c r="X3281" s="2">
        <f t="shared" si="369"/>
        <v>1.4771609320845822E-2</v>
      </c>
      <c r="Y3281" s="2">
        <f t="shared" si="370"/>
        <v>1.4913566190378895E-2</v>
      </c>
      <c r="Z3281">
        <f t="shared" si="371"/>
        <v>-1.004244887752824E-4</v>
      </c>
      <c r="AA3281">
        <f t="shared" si="366"/>
        <v>1.0085077945776821E-8</v>
      </c>
      <c r="AC3281">
        <f t="shared" si="372"/>
        <v>2.9773000000000022E-3</v>
      </c>
      <c r="AD3281">
        <f t="shared" si="373"/>
        <v>0.24370060178242861</v>
      </c>
      <c r="AE3281" s="2">
        <f t="shared" si="375"/>
        <v>1313</v>
      </c>
    </row>
    <row r="3282" spans="17:31" x14ac:dyDescent="0.2">
      <c r="Q3282" s="2"/>
      <c r="S3282">
        <v>7.4399999999999998E-4</v>
      </c>
      <c r="T3282">
        <v>-1.5816899999999998E-2</v>
      </c>
      <c r="U3282" s="2">
        <f t="shared" si="374"/>
        <v>1.3140000000000001E-3</v>
      </c>
      <c r="V3282">
        <f t="shared" si="367"/>
        <v>2.91831E-2</v>
      </c>
      <c r="W3282">
        <f t="shared" si="368"/>
        <v>2.9680309847570793E-2</v>
      </c>
      <c r="X3282" s="2">
        <f t="shared" si="369"/>
        <v>1.4771609262516331E-2</v>
      </c>
      <c r="Y3282" s="2">
        <f t="shared" si="370"/>
        <v>1.4908700585054464E-2</v>
      </c>
      <c r="Z3282">
        <f t="shared" si="371"/>
        <v>4.9720984757079326E-4</v>
      </c>
      <c r="AA3282">
        <f t="shared" si="366"/>
        <v>2.4721763252137149E-7</v>
      </c>
      <c r="AC3282">
        <f t="shared" si="372"/>
        <v>2.3748000000000033E-3</v>
      </c>
      <c r="AD3282">
        <f t="shared" si="373"/>
        <v>0.19438423709834812</v>
      </c>
      <c r="AE3282" s="2">
        <f t="shared" si="375"/>
        <v>1314</v>
      </c>
    </row>
    <row r="3283" spans="17:31" x14ac:dyDescent="0.2">
      <c r="Q3283" s="2"/>
      <c r="S3283">
        <v>7.45E-4</v>
      </c>
      <c r="T3283">
        <v>-1.6275600000000001E-2</v>
      </c>
      <c r="U3283" s="2">
        <f t="shared" si="374"/>
        <v>1.315E-3</v>
      </c>
      <c r="V3283">
        <f t="shared" si="367"/>
        <v>2.8724399999999997E-2</v>
      </c>
      <c r="W3283">
        <f t="shared" si="368"/>
        <v>2.9675588272714146E-2</v>
      </c>
      <c r="X3283" s="2">
        <f t="shared" si="369"/>
        <v>1.4771609210214438E-2</v>
      </c>
      <c r="Y3283" s="2">
        <f t="shared" si="370"/>
        <v>1.4903979062499708E-2</v>
      </c>
      <c r="Z3283">
        <f t="shared" si="371"/>
        <v>9.5118827271414852E-4</v>
      </c>
      <c r="AA3283">
        <f t="shared" si="366"/>
        <v>9.0475913014892542E-7</v>
      </c>
      <c r="AC3283">
        <f t="shared" si="372"/>
        <v>1.9161000000000004E-3</v>
      </c>
      <c r="AD3283">
        <f t="shared" si="373"/>
        <v>0.15683831762849268</v>
      </c>
      <c r="AE3283" s="2">
        <f t="shared" si="375"/>
        <v>1315</v>
      </c>
    </row>
    <row r="3284" spans="17:31" x14ac:dyDescent="0.2">
      <c r="Q3284" s="2"/>
      <c r="S3284">
        <v>7.4600000000000003E-4</v>
      </c>
      <c r="T3284">
        <v>-1.66608E-2</v>
      </c>
      <c r="U3284" s="2">
        <f t="shared" si="374"/>
        <v>1.3159999999999999E-3</v>
      </c>
      <c r="V3284">
        <f t="shared" si="367"/>
        <v>2.8339199999999998E-2</v>
      </c>
      <c r="W3284">
        <f t="shared" si="368"/>
        <v>2.9671007414015724E-2</v>
      </c>
      <c r="X3284" s="2">
        <f t="shared" si="369"/>
        <v>1.4771609163336339E-2</v>
      </c>
      <c r="Y3284" s="2">
        <f t="shared" si="370"/>
        <v>1.4899398250679386E-2</v>
      </c>
      <c r="Z3284">
        <f t="shared" si="371"/>
        <v>1.3318074140157253E-3</v>
      </c>
      <c r="AA3284">
        <f t="shared" si="366"/>
        <v>1.7737109880272536E-6</v>
      </c>
      <c r="AC3284">
        <f t="shared" si="372"/>
        <v>1.5309000000000017E-3</v>
      </c>
      <c r="AD3284">
        <f t="shared" si="373"/>
        <v>0.12530858538565817</v>
      </c>
      <c r="AE3284" s="2">
        <f t="shared" si="375"/>
        <v>1316</v>
      </c>
    </row>
    <row r="3285" spans="17:31" x14ac:dyDescent="0.2">
      <c r="Q3285" s="2"/>
      <c r="S3285">
        <v>7.4700000000000005E-4</v>
      </c>
      <c r="T3285">
        <v>-1.6474300000000001E-2</v>
      </c>
      <c r="U3285" s="2">
        <f t="shared" si="374"/>
        <v>1.317E-3</v>
      </c>
      <c r="V3285">
        <f t="shared" si="367"/>
        <v>2.8525699999999998E-2</v>
      </c>
      <c r="W3285">
        <f t="shared" si="368"/>
        <v>2.9666563944225781E-2</v>
      </c>
      <c r="X3285" s="2">
        <f t="shared" si="369"/>
        <v>1.4771609121336659E-2</v>
      </c>
      <c r="Y3285" s="2">
        <f t="shared" si="370"/>
        <v>1.489495482288912E-2</v>
      </c>
      <c r="Z3285">
        <f t="shared" si="371"/>
        <v>1.1408639442257833E-3</v>
      </c>
      <c r="AA3285">
        <f t="shared" si="366"/>
        <v>1.3015705392344112E-6</v>
      </c>
      <c r="AC3285">
        <f t="shared" si="372"/>
        <v>1.7174000000000009E-3</v>
      </c>
      <c r="AD3285">
        <f t="shared" si="373"/>
        <v>0.14057414889367642</v>
      </c>
      <c r="AE3285" s="2">
        <f t="shared" si="375"/>
        <v>1317</v>
      </c>
    </row>
    <row r="3286" spans="17:31" x14ac:dyDescent="0.2">
      <c r="Q3286" s="2"/>
      <c r="S3286">
        <v>7.4799999999999997E-4</v>
      </c>
      <c r="T3286">
        <v>-1.6311800000000001E-2</v>
      </c>
      <c r="U3286" s="2">
        <f t="shared" si="374"/>
        <v>1.3179999999999999E-3</v>
      </c>
      <c r="V3286">
        <f t="shared" si="367"/>
        <v>2.8688199999999997E-2</v>
      </c>
      <c r="W3286">
        <f t="shared" si="368"/>
        <v>2.9662254582150199E-2</v>
      </c>
      <c r="X3286" s="2">
        <f t="shared" si="369"/>
        <v>1.4771609083723016E-2</v>
      </c>
      <c r="Y3286" s="2">
        <f t="shared" si="370"/>
        <v>1.4890645498427182E-2</v>
      </c>
      <c r="Z3286">
        <f t="shared" si="371"/>
        <v>9.7405458215020155E-4</v>
      </c>
      <c r="AA3286">
        <f t="shared" si="366"/>
        <v>9.487823290078037E-7</v>
      </c>
      <c r="AC3286">
        <f t="shared" si="372"/>
        <v>1.8799000000000003E-3</v>
      </c>
      <c r="AD3286">
        <f t="shared" si="373"/>
        <v>0.15387524310307571</v>
      </c>
      <c r="AE3286" s="2">
        <f t="shared" si="375"/>
        <v>1318</v>
      </c>
    </row>
    <row r="3287" spans="17:31" x14ac:dyDescent="0.2">
      <c r="Q3287" s="2"/>
      <c r="S3287">
        <v>7.4899999999999999E-4</v>
      </c>
      <c r="T3287">
        <v>-1.55421E-2</v>
      </c>
      <c r="U3287" s="2">
        <f t="shared" si="374"/>
        <v>1.3189999999999999E-3</v>
      </c>
      <c r="V3287">
        <f t="shared" si="367"/>
        <v>2.9457899999999999E-2</v>
      </c>
      <c r="W3287">
        <f t="shared" si="368"/>
        <v>2.9658076093255326E-2</v>
      </c>
      <c r="X3287" s="2">
        <f t="shared" si="369"/>
        <v>1.4771609050051064E-2</v>
      </c>
      <c r="Y3287" s="2">
        <f t="shared" si="370"/>
        <v>1.4886467043204264E-2</v>
      </c>
      <c r="Z3287">
        <f t="shared" si="371"/>
        <v>2.001760932553269E-4</v>
      </c>
      <c r="AA3287">
        <f t="shared" si="366"/>
        <v>4.0070468310965334E-8</v>
      </c>
      <c r="AC3287">
        <f t="shared" si="372"/>
        <v>2.649600000000002E-3</v>
      </c>
      <c r="AD3287">
        <f t="shared" si="373"/>
        <v>0.21687741056753532</v>
      </c>
      <c r="AE3287" s="2">
        <f t="shared" si="375"/>
        <v>1318.9999999999998</v>
      </c>
    </row>
    <row r="3288" spans="17:31" x14ac:dyDescent="0.2">
      <c r="Q3288" s="2"/>
      <c r="S3288">
        <v>7.5000000000000002E-4</v>
      </c>
      <c r="T3288">
        <v>-1.4726E-2</v>
      </c>
      <c r="U3288" s="2">
        <f t="shared" si="374"/>
        <v>1.32E-3</v>
      </c>
      <c r="V3288">
        <f t="shared" si="367"/>
        <v>3.0273999999999999E-2</v>
      </c>
      <c r="W3288">
        <f t="shared" si="368"/>
        <v>2.9654025290212743E-2</v>
      </c>
      <c r="X3288" s="2">
        <f t="shared" si="369"/>
        <v>1.4771609019919984E-2</v>
      </c>
      <c r="Y3288" s="2">
        <f t="shared" si="370"/>
        <v>1.4882416270292758E-2</v>
      </c>
      <c r="Z3288">
        <f t="shared" si="371"/>
        <v>-6.1997470978725558E-4</v>
      </c>
      <c r="AA3288">
        <f t="shared" si="366"/>
        <v>3.843686407757918E-7</v>
      </c>
      <c r="AC3288">
        <f t="shared" si="372"/>
        <v>3.4657000000000021E-3</v>
      </c>
      <c r="AD3288">
        <f t="shared" si="373"/>
        <v>0.28367755200932482</v>
      </c>
      <c r="AE3288" s="2">
        <f t="shared" si="375"/>
        <v>1320</v>
      </c>
    </row>
    <row r="3289" spans="17:31" x14ac:dyDescent="0.2">
      <c r="Q3289" s="2"/>
      <c r="S3289">
        <v>7.5100000000000004E-4</v>
      </c>
      <c r="T3289">
        <v>-1.4297600000000001E-2</v>
      </c>
      <c r="U3289" s="2">
        <f t="shared" si="374"/>
        <v>1.3210000000000001E-3</v>
      </c>
      <c r="V3289">
        <f t="shared" si="367"/>
        <v>3.0702399999999998E-2</v>
      </c>
      <c r="W3289">
        <f t="shared" si="368"/>
        <v>2.9650099033385488E-2</v>
      </c>
      <c r="X3289" s="2">
        <f t="shared" si="369"/>
        <v>1.4771608992968378E-2</v>
      </c>
      <c r="Y3289" s="2">
        <f t="shared" si="370"/>
        <v>1.487849004041711E-2</v>
      </c>
      <c r="Z3289">
        <f t="shared" si="371"/>
        <v>-1.0523009666145097E-3</v>
      </c>
      <c r="AA3289">
        <f t="shared" si="366"/>
        <v>1.1073373243378315E-6</v>
      </c>
      <c r="AC3289">
        <f t="shared" si="372"/>
        <v>3.894100000000001E-3</v>
      </c>
      <c r="AD3289">
        <f t="shared" si="373"/>
        <v>0.31874332898967345</v>
      </c>
      <c r="AE3289" s="2">
        <f t="shared" si="375"/>
        <v>1321.0000000000002</v>
      </c>
    </row>
    <row r="3290" spans="17:31" x14ac:dyDescent="0.2">
      <c r="Q3290" s="2"/>
      <c r="S3290">
        <v>7.5199999999999996E-4</v>
      </c>
      <c r="T3290">
        <v>-1.3854399999999999E-2</v>
      </c>
      <c r="U3290" s="2">
        <f t="shared" si="374"/>
        <v>1.3219999999999998E-3</v>
      </c>
      <c r="V3290">
        <f t="shared" si="367"/>
        <v>3.1145599999999999E-2</v>
      </c>
      <c r="W3290">
        <f t="shared" si="368"/>
        <v>2.9646294231257361E-2</v>
      </c>
      <c r="X3290" s="2">
        <f t="shared" si="369"/>
        <v>1.4771608968870534E-2</v>
      </c>
      <c r="Y3290" s="2">
        <f t="shared" si="370"/>
        <v>1.4874685262386826E-2</v>
      </c>
      <c r="Z3290">
        <f t="shared" si="371"/>
        <v>-1.4993057687426384E-3</v>
      </c>
      <c r="AA3290">
        <f t="shared" si="366"/>
        <v>2.2479177881849537E-6</v>
      </c>
      <c r="AC3290">
        <f t="shared" si="372"/>
        <v>4.3373000000000023E-3</v>
      </c>
      <c r="AD3290">
        <f t="shared" si="373"/>
        <v>0.35502052870417072</v>
      </c>
      <c r="AE3290" s="2">
        <f t="shared" si="375"/>
        <v>1321.9999999999998</v>
      </c>
    </row>
    <row r="3291" spans="17:31" x14ac:dyDescent="0.2">
      <c r="Q3291" s="2"/>
      <c r="S3291">
        <v>7.5299999999999998E-4</v>
      </c>
      <c r="T3291">
        <v>-1.4315700000000001E-2</v>
      </c>
      <c r="U3291" s="2">
        <f t="shared" si="374"/>
        <v>1.323E-3</v>
      </c>
      <c r="V3291">
        <f t="shared" si="367"/>
        <v>3.0684299999999998E-2</v>
      </c>
      <c r="W3291">
        <f t="shared" si="368"/>
        <v>2.9642607840806728E-2</v>
      </c>
      <c r="X3291" s="2">
        <f t="shared" si="369"/>
        <v>1.4771608947333034E-2</v>
      </c>
      <c r="Y3291" s="2">
        <f t="shared" si="370"/>
        <v>1.4870998893473694E-2</v>
      </c>
      <c r="Z3291">
        <f t="shared" si="371"/>
        <v>-1.04169215919327E-3</v>
      </c>
      <c r="AA3291">
        <f t="shared" si="366"/>
        <v>1.085122554524737E-6</v>
      </c>
      <c r="AC3291">
        <f t="shared" si="372"/>
        <v>3.876000000000001E-3</v>
      </c>
      <c r="AD3291">
        <f t="shared" si="373"/>
        <v>0.317261791726965</v>
      </c>
      <c r="AE3291" s="2">
        <f t="shared" si="375"/>
        <v>1323</v>
      </c>
    </row>
    <row r="3292" spans="17:31" x14ac:dyDescent="0.2">
      <c r="Q3292" s="2"/>
      <c r="S3292">
        <v>7.54E-4</v>
      </c>
      <c r="T3292">
        <v>-1.4600800000000001E-2</v>
      </c>
      <c r="U3292" s="2">
        <f t="shared" si="374"/>
        <v>1.3240000000000001E-3</v>
      </c>
      <c r="V3292">
        <f t="shared" si="367"/>
        <v>3.0399199999999998E-2</v>
      </c>
      <c r="W3292">
        <f t="shared" si="368"/>
        <v>2.9639036867826513E-2</v>
      </c>
      <c r="X3292" s="2">
        <f t="shared" si="369"/>
        <v>1.4771608928091658E-2</v>
      </c>
      <c r="Y3292" s="2">
        <f t="shared" si="370"/>
        <v>1.4867427939734853E-2</v>
      </c>
      <c r="Z3292">
        <f t="shared" si="371"/>
        <v>-7.6016313217348516E-4</v>
      </c>
      <c r="AA3292">
        <f t="shared" si="366"/>
        <v>5.7784798751580347E-7</v>
      </c>
      <c r="AC3292">
        <f t="shared" si="372"/>
        <v>3.590900000000001E-3</v>
      </c>
      <c r="AD3292">
        <f t="shared" si="373"/>
        <v>0.29392553351712036</v>
      </c>
      <c r="AE3292" s="2">
        <f t="shared" si="375"/>
        <v>1324</v>
      </c>
    </row>
    <row r="3293" spans="17:31" x14ac:dyDescent="0.2">
      <c r="Q3293" s="2"/>
      <c r="S3293">
        <v>7.5500000000000003E-4</v>
      </c>
      <c r="T3293">
        <v>-1.5131199999999999E-2</v>
      </c>
      <c r="U3293" s="2">
        <f t="shared" si="374"/>
        <v>1.325E-3</v>
      </c>
      <c r="V3293">
        <f t="shared" si="367"/>
        <v>2.9868800000000001E-2</v>
      </c>
      <c r="W3293">
        <f t="shared" si="368"/>
        <v>2.963557836719187E-2</v>
      </c>
      <c r="X3293" s="2">
        <f t="shared" si="369"/>
        <v>1.4771608910908595E-2</v>
      </c>
      <c r="Y3293" s="2">
        <f t="shared" si="370"/>
        <v>1.4863969456283274E-2</v>
      </c>
      <c r="Z3293">
        <f t="shared" si="371"/>
        <v>-2.3322163280813102E-4</v>
      </c>
      <c r="AA3293">
        <f t="shared" si="366"/>
        <v>5.4392330009690693E-8</v>
      </c>
      <c r="AC3293">
        <f t="shared" si="372"/>
        <v>3.0605000000000042E-3</v>
      </c>
      <c r="AD3293">
        <f t="shared" si="373"/>
        <v>0.25051076201764122</v>
      </c>
      <c r="AE3293" s="2">
        <f t="shared" si="375"/>
        <v>1325</v>
      </c>
    </row>
    <row r="3294" spans="17:31" x14ac:dyDescent="0.2">
      <c r="Q3294" s="2"/>
      <c r="S3294">
        <v>7.5600000000000005E-4</v>
      </c>
      <c r="T3294">
        <v>-1.5314400000000001E-2</v>
      </c>
      <c r="U3294" s="2">
        <f t="shared" si="374"/>
        <v>1.3259999999999999E-3</v>
      </c>
      <c r="V3294">
        <f t="shared" si="367"/>
        <v>2.9685599999999999E-2</v>
      </c>
      <c r="W3294">
        <f t="shared" si="368"/>
        <v>2.9632229443077168E-2</v>
      </c>
      <c r="X3294" s="2">
        <f t="shared" si="369"/>
        <v>1.4771608895569888E-2</v>
      </c>
      <c r="Y3294" s="2">
        <f t="shared" si="370"/>
        <v>1.4860620547507282E-2</v>
      </c>
      <c r="Z3294">
        <f t="shared" si="371"/>
        <v>-5.3370556922831269E-5</v>
      </c>
      <c r="AA3294">
        <f t="shared" si="366"/>
        <v>2.8484163462531726E-9</v>
      </c>
      <c r="AC3294">
        <f t="shared" si="372"/>
        <v>2.8773000000000028E-3</v>
      </c>
      <c r="AD3294">
        <f t="shared" si="373"/>
        <v>0.23551531303818293</v>
      </c>
      <c r="AE3294" s="2">
        <f t="shared" si="375"/>
        <v>1326</v>
      </c>
    </row>
    <row r="3295" spans="17:31" x14ac:dyDescent="0.2">
      <c r="Q3295" s="2"/>
      <c r="S3295">
        <v>7.5699999999999997E-4</v>
      </c>
      <c r="T3295">
        <v>-1.5822699999999999E-2</v>
      </c>
      <c r="U3295" s="2">
        <f t="shared" si="374"/>
        <v>1.3270000000000001E-3</v>
      </c>
      <c r="V3295">
        <f t="shared" si="367"/>
        <v>2.91773E-2</v>
      </c>
      <c r="W3295">
        <f t="shared" si="368"/>
        <v>2.9628987249123849E-2</v>
      </c>
      <c r="X3295" s="2">
        <f t="shared" si="369"/>
        <v>1.4771608881883124E-2</v>
      </c>
      <c r="Y3295" s="2">
        <f t="shared" si="370"/>
        <v>1.4857378367240727E-2</v>
      </c>
      <c r="Z3295">
        <f t="shared" si="371"/>
        <v>4.5168724912384925E-4</v>
      </c>
      <c r="AA3295">
        <f t="shared" si="366"/>
        <v>2.0402137102107026E-7</v>
      </c>
      <c r="AC3295">
        <f t="shared" si="372"/>
        <v>2.369000000000003E-3</v>
      </c>
      <c r="AD3295">
        <f t="shared" si="373"/>
        <v>0.19390949035118185</v>
      </c>
      <c r="AE3295" s="2">
        <f t="shared" si="375"/>
        <v>1327</v>
      </c>
    </row>
    <row r="3296" spans="17:31" x14ac:dyDescent="0.2">
      <c r="Q3296" s="2"/>
      <c r="S3296">
        <v>7.5799999999999999E-4</v>
      </c>
      <c r="T3296">
        <v>-1.60679E-2</v>
      </c>
      <c r="U3296" s="2">
        <f t="shared" si="374"/>
        <v>1.328E-3</v>
      </c>
      <c r="V3296">
        <f t="shared" si="367"/>
        <v>2.8932099999999999E-2</v>
      </c>
      <c r="W3296">
        <f t="shared" si="368"/>
        <v>2.9625848988560754E-2</v>
      </c>
      <c r="X3296" s="2">
        <f t="shared" si="369"/>
        <v>1.4771608869675351E-2</v>
      </c>
      <c r="Y3296" s="2">
        <f t="shared" si="370"/>
        <v>1.4854240118885403E-2</v>
      </c>
      <c r="Z3296">
        <f t="shared" si="371"/>
        <v>6.9374898856075506E-4</v>
      </c>
      <c r="AA3296">
        <f t="shared" si="366"/>
        <v>4.8128765912907064E-7</v>
      </c>
      <c r="AC3296">
        <f t="shared" si="372"/>
        <v>2.1238000000000021E-3</v>
      </c>
      <c r="AD3296">
        <f t="shared" si="373"/>
        <v>0.1738391623502912</v>
      </c>
      <c r="AE3296" s="2">
        <f t="shared" si="375"/>
        <v>1328</v>
      </c>
    </row>
    <row r="3297" spans="17:31" x14ac:dyDescent="0.2">
      <c r="Q3297" s="2"/>
      <c r="S3297">
        <v>7.5900000000000002E-4</v>
      </c>
      <c r="T3297">
        <v>-1.6146000000000001E-2</v>
      </c>
      <c r="U3297" s="2">
        <f t="shared" si="374"/>
        <v>1.3289999999999999E-3</v>
      </c>
      <c r="V3297">
        <f t="shared" si="367"/>
        <v>2.8853999999999998E-2</v>
      </c>
      <c r="W3297">
        <f t="shared" si="368"/>
        <v>2.9622811914278499E-2</v>
      </c>
      <c r="X3297" s="2">
        <f t="shared" si="369"/>
        <v>1.4771608858791165E-2</v>
      </c>
      <c r="Y3297" s="2">
        <f t="shared" si="370"/>
        <v>1.4851203055487332E-2</v>
      </c>
      <c r="Z3297">
        <f t="shared" si="371"/>
        <v>7.6881191427850132E-4</v>
      </c>
      <c r="AA3297">
        <f t="shared" si="366"/>
        <v>5.9107175953657365E-7</v>
      </c>
      <c r="AC3297">
        <f t="shared" si="372"/>
        <v>2.045700000000001E-3</v>
      </c>
      <c r="AD3297">
        <f t="shared" si="373"/>
        <v>0.16744645184103521</v>
      </c>
      <c r="AE3297" s="2">
        <f t="shared" si="375"/>
        <v>1329</v>
      </c>
    </row>
    <row r="3298" spans="17:31" x14ac:dyDescent="0.2">
      <c r="Q3298" s="2"/>
      <c r="S3298">
        <v>7.6000000000000004E-4</v>
      </c>
      <c r="T3298">
        <v>-1.5759499999999999E-2</v>
      </c>
      <c r="U3298" s="2">
        <f t="shared" si="374"/>
        <v>1.33E-3</v>
      </c>
      <c r="V3298">
        <f t="shared" si="367"/>
        <v>2.9240499999999999E-2</v>
      </c>
      <c r="W3298">
        <f t="shared" si="368"/>
        <v>2.9619873328859507E-2</v>
      </c>
      <c r="X3298" s="2">
        <f t="shared" si="369"/>
        <v>1.4771608849090994E-2</v>
      </c>
      <c r="Y3298" s="2">
        <f t="shared" si="370"/>
        <v>1.4848264479768513E-2</v>
      </c>
      <c r="Z3298">
        <f t="shared" si="371"/>
        <v>3.7937332885950789E-4</v>
      </c>
      <c r="AA3298">
        <f t="shared" si="366"/>
        <v>1.4392412264994432E-7</v>
      </c>
      <c r="AC3298">
        <f t="shared" si="372"/>
        <v>2.4322000000000024E-3</v>
      </c>
      <c r="AD3298">
        <f t="shared" si="373"/>
        <v>0.19908259283754509</v>
      </c>
      <c r="AE3298" s="2">
        <f t="shared" si="375"/>
        <v>1330</v>
      </c>
    </row>
    <row r="3299" spans="17:31" x14ac:dyDescent="0.2">
      <c r="Q3299" s="2"/>
      <c r="S3299">
        <v>7.6099999999999996E-4</v>
      </c>
      <c r="T3299">
        <v>-1.4819499999999999E-2</v>
      </c>
      <c r="U3299" s="2">
        <f t="shared" si="374"/>
        <v>1.3309999999999999E-3</v>
      </c>
      <c r="V3299">
        <f t="shared" si="367"/>
        <v>3.0180499999999999E-2</v>
      </c>
      <c r="W3299">
        <f t="shared" si="368"/>
        <v>2.9617030584565277E-2</v>
      </c>
      <c r="X3299" s="2">
        <f t="shared" si="369"/>
        <v>1.4771608840449544E-2</v>
      </c>
      <c r="Y3299" s="2">
        <f t="shared" si="370"/>
        <v>1.4845421744115734E-2</v>
      </c>
      <c r="Z3299">
        <f t="shared" si="371"/>
        <v>-5.6346941543472182E-4</v>
      </c>
      <c r="AA3299">
        <f t="shared" si="366"/>
        <v>3.1749778213034713E-7</v>
      </c>
      <c r="AC3299">
        <f t="shared" si="372"/>
        <v>3.3722000000000023E-3</v>
      </c>
      <c r="AD3299">
        <f t="shared" si="373"/>
        <v>0.27602430703345504</v>
      </c>
      <c r="AE3299" s="2">
        <f t="shared" si="375"/>
        <v>1331</v>
      </c>
    </row>
    <row r="3300" spans="17:31" x14ac:dyDescent="0.2">
      <c r="Q3300" s="2"/>
      <c r="S3300">
        <v>7.6199999999999998E-4</v>
      </c>
      <c r="T3300">
        <v>-1.5138199999999999E-2</v>
      </c>
      <c r="U3300" s="2">
        <f t="shared" si="374"/>
        <v>1.3319999999999999E-3</v>
      </c>
      <c r="V3300">
        <f t="shared" si="367"/>
        <v>2.9861800000000001E-2</v>
      </c>
      <c r="W3300">
        <f t="shared" si="368"/>
        <v>2.9614281083282408E-2</v>
      </c>
      <c r="X3300" s="2">
        <f t="shared" si="369"/>
        <v>1.477160883275438E-2</v>
      </c>
      <c r="Y3300" s="2">
        <f t="shared" si="370"/>
        <v>1.484267225052803E-2</v>
      </c>
      <c r="Z3300">
        <f t="shared" si="371"/>
        <v>-2.4751891671759285E-4</v>
      </c>
      <c r="AA3300">
        <f t="shared" si="366"/>
        <v>6.1265614133050668E-8</v>
      </c>
      <c r="AC3300">
        <f t="shared" si="372"/>
        <v>3.0535000000000041E-3</v>
      </c>
      <c r="AD3300">
        <f t="shared" si="373"/>
        <v>0.24993779180554404</v>
      </c>
      <c r="AE3300" s="2">
        <f t="shared" si="375"/>
        <v>1331.9999999999998</v>
      </c>
    </row>
    <row r="3301" spans="17:31" x14ac:dyDescent="0.2">
      <c r="Q3301" s="2"/>
      <c r="S3301">
        <v>7.6300000000000001E-4</v>
      </c>
      <c r="T3301">
        <v>-1.6039500000000002E-2</v>
      </c>
      <c r="U3301" s="2">
        <f t="shared" si="374"/>
        <v>1.333E-3</v>
      </c>
      <c r="V3301">
        <f t="shared" si="367"/>
        <v>2.8960499999999997E-2</v>
      </c>
      <c r="W3301">
        <f t="shared" si="368"/>
        <v>2.9611622276429043E-2</v>
      </c>
      <c r="X3301" s="2">
        <f t="shared" si="369"/>
        <v>1.4771608825904657E-2</v>
      </c>
      <c r="Y3301" s="2">
        <f t="shared" si="370"/>
        <v>1.4840013450524388E-2</v>
      </c>
      <c r="Z3301">
        <f t="shared" si="371"/>
        <v>6.5112227642904683E-4</v>
      </c>
      <c r="AA3301">
        <f t="shared" ref="AA3301:AA3364" si="376">Z3301^2</f>
        <v>4.2396021886214406E-7</v>
      </c>
      <c r="AC3301">
        <f t="shared" si="372"/>
        <v>2.1521999999999999E-3</v>
      </c>
      <c r="AD3301">
        <f t="shared" si="373"/>
        <v>0.17616378435365682</v>
      </c>
      <c r="AE3301" s="2">
        <f t="shared" si="375"/>
        <v>1333</v>
      </c>
    </row>
    <row r="3302" spans="17:31" x14ac:dyDescent="0.2">
      <c r="Q3302" s="2"/>
      <c r="S3302">
        <v>7.6400000000000003E-4</v>
      </c>
      <c r="T3302">
        <v>-1.62343E-2</v>
      </c>
      <c r="U3302" s="2">
        <f t="shared" si="374"/>
        <v>1.3340000000000001E-3</v>
      </c>
      <c r="V3302">
        <f t="shared" ref="V3302:V3365" si="377">T3302+$V$35</f>
        <v>2.8765699999999998E-2</v>
      </c>
      <c r="W3302">
        <f t="shared" ref="W3302:W3365" si="378">X3302+Y3302</f>
        <v>2.9609051664823187E-2</v>
      </c>
      <c r="X3302" s="2">
        <f t="shared" ref="X3302:X3365" si="379">$T$6*EXP(-4*LN(2)*((U3302-$T$8)^2)/($T$7^2))+$T$9</f>
        <v>1.4771608819809962E-2</v>
      </c>
      <c r="Y3302" s="2">
        <f t="shared" ref="Y3302:Y3365" si="380">$U$6*EXP(-4*LN(2)*((U3302-$U$8)^2)/($U$7^2))+$U$9</f>
        <v>1.4837442845013227E-2</v>
      </c>
      <c r="Z3302">
        <f t="shared" ref="Z3302:Z3365" si="381">W3302-V3302</f>
        <v>8.4335166482318868E-4</v>
      </c>
      <c r="AA3302">
        <f t="shared" si="376"/>
        <v>7.1124203056004396E-7</v>
      </c>
      <c r="AC3302">
        <f t="shared" si="372"/>
        <v>1.9574000000000015E-3</v>
      </c>
      <c r="AD3302">
        <f t="shared" si="373"/>
        <v>0.16021884187986626</v>
      </c>
      <c r="AE3302" s="2">
        <f t="shared" si="375"/>
        <v>1334.0000000000002</v>
      </c>
    </row>
    <row r="3303" spans="17:31" x14ac:dyDescent="0.2">
      <c r="Q3303" s="2"/>
      <c r="S3303">
        <v>7.6499999999999995E-4</v>
      </c>
      <c r="T3303">
        <v>-1.5862100000000001E-2</v>
      </c>
      <c r="U3303" s="2">
        <f t="shared" si="374"/>
        <v>1.3349999999999998E-3</v>
      </c>
      <c r="V3303">
        <f t="shared" si="377"/>
        <v>2.9137899999999998E-2</v>
      </c>
      <c r="W3303">
        <f t="shared" si="378"/>
        <v>2.9606566798514519E-2</v>
      </c>
      <c r="X3303" s="2">
        <f t="shared" si="379"/>
        <v>1.4771608814389265E-2</v>
      </c>
      <c r="Y3303" s="2">
        <f t="shared" si="380"/>
        <v>1.4834957984125256E-2</v>
      </c>
      <c r="Z3303">
        <f t="shared" si="381"/>
        <v>4.6866679851452139E-4</v>
      </c>
      <c r="AA3303">
        <f t="shared" si="376"/>
        <v>2.1964856802985098E-7</v>
      </c>
      <c r="AC3303">
        <f t="shared" si="372"/>
        <v>2.3296000000000011E-3</v>
      </c>
      <c r="AD3303">
        <f t="shared" si="373"/>
        <v>0.19068448658594886</v>
      </c>
      <c r="AE3303" s="2">
        <f t="shared" si="375"/>
        <v>1334.9999999999998</v>
      </c>
    </row>
    <row r="3304" spans="17:31" x14ac:dyDescent="0.2">
      <c r="Q3304" s="2"/>
      <c r="S3304">
        <v>7.6599999999999997E-4</v>
      </c>
      <c r="T3304">
        <v>-1.5462800000000001E-2</v>
      </c>
      <c r="U3304" s="2">
        <f t="shared" si="374"/>
        <v>1.3359999999999999E-3</v>
      </c>
      <c r="V3304">
        <f t="shared" si="377"/>
        <v>2.95372E-2</v>
      </c>
      <c r="W3304">
        <f t="shared" si="378"/>
        <v>2.960416527658119E-2</v>
      </c>
      <c r="X3304" s="2">
        <f t="shared" si="379"/>
        <v>1.4771608809569983E-2</v>
      </c>
      <c r="Y3304" s="2">
        <f t="shared" si="380"/>
        <v>1.4832556467011208E-2</v>
      </c>
      <c r="Z3304">
        <f t="shared" si="381"/>
        <v>6.6965276581190669E-5</v>
      </c>
      <c r="AA3304">
        <f t="shared" si="376"/>
        <v>4.4843482675953633E-9</v>
      </c>
      <c r="AC3304">
        <f t="shared" si="372"/>
        <v>2.7289000000000029E-3</v>
      </c>
      <c r="AD3304">
        <f t="shared" si="373"/>
        <v>0.22336834454172225</v>
      </c>
      <c r="AE3304" s="2">
        <f t="shared" si="375"/>
        <v>1336</v>
      </c>
    </row>
    <row r="3305" spans="17:31" x14ac:dyDescent="0.2">
      <c r="Q3305" s="2"/>
      <c r="S3305">
        <v>7.67E-4</v>
      </c>
      <c r="T3305">
        <v>-1.52937E-2</v>
      </c>
      <c r="U3305" s="2">
        <f t="shared" si="374"/>
        <v>1.3370000000000001E-3</v>
      </c>
      <c r="V3305">
        <f t="shared" si="377"/>
        <v>2.9706299999999998E-2</v>
      </c>
      <c r="W3305">
        <f t="shared" si="378"/>
        <v>2.9601844746893126E-2</v>
      </c>
      <c r="X3305" s="2">
        <f t="shared" si="379"/>
        <v>1.4771608805287127E-2</v>
      </c>
      <c r="Y3305" s="2">
        <f t="shared" si="380"/>
        <v>1.4830235941605997E-2</v>
      </c>
      <c r="Z3305">
        <f t="shared" si="381"/>
        <v>-1.0445525310687209E-4</v>
      </c>
      <c r="AA3305">
        <f t="shared" si="376"/>
        <v>1.0910899901620712E-8</v>
      </c>
      <c r="AC3305">
        <f t="shared" si="372"/>
        <v>2.8980000000000013E-3</v>
      </c>
      <c r="AD3305">
        <f t="shared" si="373"/>
        <v>0.23720966780824168</v>
      </c>
      <c r="AE3305" s="2">
        <f t="shared" si="375"/>
        <v>1337</v>
      </c>
    </row>
    <row r="3306" spans="17:31" x14ac:dyDescent="0.2">
      <c r="Q3306" s="2"/>
      <c r="S3306">
        <v>7.6800000000000002E-4</v>
      </c>
      <c r="T3306">
        <v>-1.5195699999999999E-2</v>
      </c>
      <c r="U3306" s="2">
        <f t="shared" si="374"/>
        <v>1.338E-3</v>
      </c>
      <c r="V3306">
        <f t="shared" si="377"/>
        <v>2.9804299999999999E-2</v>
      </c>
      <c r="W3306">
        <f t="shared" si="378"/>
        <v>2.9599602905843327E-2</v>
      </c>
      <c r="X3306" s="2">
        <f t="shared" si="379"/>
        <v>1.4771608801482528E-2</v>
      </c>
      <c r="Y3306" s="2">
        <f t="shared" si="380"/>
        <v>1.48279941043608E-2</v>
      </c>
      <c r="Z3306">
        <f t="shared" si="381"/>
        <v>-2.0469709415667225E-4</v>
      </c>
      <c r="AA3306">
        <f t="shared" si="376"/>
        <v>4.1900900356185547E-8</v>
      </c>
      <c r="AC3306">
        <f t="shared" si="372"/>
        <v>2.9960000000000021E-3</v>
      </c>
      <c r="AD3306">
        <f t="shared" si="373"/>
        <v>0.24523125077760258</v>
      </c>
      <c r="AE3306" s="2">
        <f t="shared" si="375"/>
        <v>1338</v>
      </c>
    </row>
    <row r="3307" spans="17:31" x14ac:dyDescent="0.2">
      <c r="Q3307" s="2"/>
      <c r="S3307">
        <v>7.6900000000000004E-4</v>
      </c>
      <c r="T3307">
        <v>-1.5131199999999999E-2</v>
      </c>
      <c r="U3307" s="2">
        <f t="shared" si="374"/>
        <v>1.3389999999999999E-3</v>
      </c>
      <c r="V3307">
        <f t="shared" si="377"/>
        <v>2.9868800000000001E-2</v>
      </c>
      <c r="W3307">
        <f t="shared" si="378"/>
        <v>2.959743749804869E-2</v>
      </c>
      <c r="X3307" s="2">
        <f t="shared" si="379"/>
        <v>1.4771608798104151E-2</v>
      </c>
      <c r="Y3307" s="2">
        <f t="shared" si="380"/>
        <v>1.4825828699944539E-2</v>
      </c>
      <c r="Z3307">
        <f t="shared" si="381"/>
        <v>-2.7136250195131106E-4</v>
      </c>
      <c r="AA3307">
        <f t="shared" si="376"/>
        <v>7.3637607465275295E-8</v>
      </c>
      <c r="AC3307">
        <f t="shared" si="372"/>
        <v>3.0605000000000042E-3</v>
      </c>
      <c r="AD3307">
        <f t="shared" si="373"/>
        <v>0.25051076201764122</v>
      </c>
      <c r="AE3307" s="2">
        <f t="shared" si="375"/>
        <v>1339</v>
      </c>
    </row>
    <row r="3308" spans="17:31" x14ac:dyDescent="0.2">
      <c r="Q3308" s="2"/>
      <c r="S3308">
        <v>7.6999999999999996E-4</v>
      </c>
      <c r="T3308">
        <v>-1.50744E-2</v>
      </c>
      <c r="U3308" s="2">
        <f t="shared" si="374"/>
        <v>1.34E-3</v>
      </c>
      <c r="V3308">
        <f t="shared" si="377"/>
        <v>2.9925599999999997E-2</v>
      </c>
      <c r="W3308">
        <f t="shared" si="378"/>
        <v>2.9595346316021703E-2</v>
      </c>
      <c r="X3308" s="2">
        <f t="shared" si="379"/>
        <v>1.4771608795105459E-2</v>
      </c>
      <c r="Y3308" s="2">
        <f t="shared" si="380"/>
        <v>1.4823737520916242E-2</v>
      </c>
      <c r="Z3308">
        <f t="shared" si="381"/>
        <v>-3.3025368397829324E-4</v>
      </c>
      <c r="AA3308">
        <f t="shared" si="376"/>
        <v>1.0906749578123438E-7</v>
      </c>
      <c r="AC3308">
        <f t="shared" si="372"/>
        <v>3.1172999999999999E-3</v>
      </c>
      <c r="AD3308">
        <f t="shared" si="373"/>
        <v>0.25516000602437244</v>
      </c>
      <c r="AE3308" s="2">
        <f t="shared" si="375"/>
        <v>1340</v>
      </c>
    </row>
    <row r="3309" spans="17:31" x14ac:dyDescent="0.2">
      <c r="Q3309" s="2"/>
      <c r="S3309">
        <v>7.7099999999999998E-4</v>
      </c>
      <c r="T3309">
        <v>-1.5039500000000001E-2</v>
      </c>
      <c r="U3309" s="2">
        <f t="shared" si="374"/>
        <v>1.341E-3</v>
      </c>
      <c r="V3309">
        <f t="shared" si="377"/>
        <v>2.9960499999999998E-2</v>
      </c>
      <c r="W3309">
        <f t="shared" si="378"/>
        <v>2.9593327199814577E-2</v>
      </c>
      <c r="X3309" s="2">
        <f t="shared" si="379"/>
        <v>1.4771608792444858E-2</v>
      </c>
      <c r="Y3309" s="2">
        <f t="shared" si="380"/>
        <v>1.4821718407369721E-2</v>
      </c>
      <c r="Z3309">
        <f t="shared" si="381"/>
        <v>-3.6717280018542034E-4</v>
      </c>
      <c r="AA3309">
        <f t="shared" si="376"/>
        <v>1.348158651960026E-7</v>
      </c>
      <c r="AC3309">
        <f t="shared" si="372"/>
        <v>3.1522000000000008E-3</v>
      </c>
      <c r="AD3309">
        <f t="shared" si="373"/>
        <v>0.25801667179611432</v>
      </c>
      <c r="AE3309" s="2">
        <f t="shared" si="375"/>
        <v>1341</v>
      </c>
    </row>
    <row r="3310" spans="17:31" x14ac:dyDescent="0.2">
      <c r="Q3310" s="2"/>
      <c r="S3310">
        <v>7.7200000000000001E-4</v>
      </c>
      <c r="T3310">
        <v>-1.55531E-2</v>
      </c>
      <c r="U3310" s="2">
        <f t="shared" si="374"/>
        <v>1.3419999999999999E-3</v>
      </c>
      <c r="V3310">
        <f t="shared" si="377"/>
        <v>2.9446899999999998E-2</v>
      </c>
      <c r="W3310">
        <f t="shared" si="378"/>
        <v>2.9591378036637171E-2</v>
      </c>
      <c r="X3310" s="2">
        <f t="shared" si="379"/>
        <v>1.4771608790085187E-2</v>
      </c>
      <c r="Y3310" s="2">
        <f t="shared" si="380"/>
        <v>1.4819769246551984E-2</v>
      </c>
      <c r="Z3310">
        <f t="shared" si="381"/>
        <v>1.4447803663717243E-4</v>
      </c>
      <c r="AA3310">
        <f t="shared" si="376"/>
        <v>2.087390307053214E-8</v>
      </c>
      <c r="AC3310">
        <f t="shared" si="372"/>
        <v>2.6386000000000014E-3</v>
      </c>
      <c r="AD3310">
        <f t="shared" si="373"/>
        <v>0.21597702880566821</v>
      </c>
      <c r="AE3310" s="2">
        <f t="shared" si="375"/>
        <v>1341.9999999999998</v>
      </c>
    </row>
    <row r="3311" spans="17:31" x14ac:dyDescent="0.2">
      <c r="Q3311" s="2"/>
      <c r="S3311">
        <v>7.7300000000000003E-4</v>
      </c>
      <c r="T3311">
        <v>-1.5676300000000001E-2</v>
      </c>
      <c r="U3311" s="2">
        <f t="shared" si="374"/>
        <v>1.343E-3</v>
      </c>
      <c r="V3311">
        <f t="shared" si="377"/>
        <v>2.9323699999999998E-2</v>
      </c>
      <c r="W3311">
        <f t="shared" si="378"/>
        <v>2.9589496760450043E-2</v>
      </c>
      <c r="X3311" s="2">
        <f t="shared" si="379"/>
        <v>1.4771608787993254E-2</v>
      </c>
      <c r="Y3311" s="2">
        <f t="shared" si="380"/>
        <v>1.4817887972456791E-2</v>
      </c>
      <c r="Z3311">
        <f t="shared" si="381"/>
        <v>2.6579676045004538E-4</v>
      </c>
      <c r="AA3311">
        <f t="shared" si="376"/>
        <v>7.0647917865738811E-8</v>
      </c>
      <c r="AC3311">
        <f t="shared" si="372"/>
        <v>2.515400000000001E-3</v>
      </c>
      <c r="AD3311">
        <f t="shared" si="373"/>
        <v>0.20589275307275745</v>
      </c>
      <c r="AE3311" s="2">
        <f t="shared" si="375"/>
        <v>1343</v>
      </c>
    </row>
    <row r="3312" spans="17:31" x14ac:dyDescent="0.2">
      <c r="Q3312" s="2"/>
      <c r="S3312">
        <v>7.7399999999999995E-4</v>
      </c>
      <c r="T3312">
        <v>-1.5681500000000001E-2</v>
      </c>
      <c r="U3312" s="2">
        <f t="shared" si="374"/>
        <v>1.3439999999999999E-3</v>
      </c>
      <c r="V3312">
        <f t="shared" si="377"/>
        <v>2.9318499999999997E-2</v>
      </c>
      <c r="W3312">
        <f t="shared" si="378"/>
        <v>2.958768135153414E-2</v>
      </c>
      <c r="X3312" s="2">
        <f t="shared" si="379"/>
        <v>1.477160878613943E-2</v>
      </c>
      <c r="Y3312" s="2">
        <f t="shared" si="380"/>
        <v>1.4816072565394712E-2</v>
      </c>
      <c r="Z3312">
        <f t="shared" si="381"/>
        <v>2.6918135153414235E-4</v>
      </c>
      <c r="AA3312">
        <f t="shared" si="376"/>
        <v>7.2458600013747522E-8</v>
      </c>
      <c r="AC3312">
        <f t="shared" si="372"/>
        <v>2.5102000000000006E-3</v>
      </c>
      <c r="AD3312">
        <f t="shared" si="373"/>
        <v>0.20546711805805665</v>
      </c>
      <c r="AE3312" s="2">
        <f t="shared" si="375"/>
        <v>1344</v>
      </c>
    </row>
    <row r="3313" spans="17:31" x14ac:dyDescent="0.2">
      <c r="Q3313" s="2"/>
      <c r="S3313">
        <v>7.7499999999999997E-4</v>
      </c>
      <c r="T3313">
        <v>-1.4547900000000001E-2</v>
      </c>
      <c r="U3313" s="2">
        <f t="shared" si="374"/>
        <v>1.3449999999999998E-3</v>
      </c>
      <c r="V3313">
        <f t="shared" si="377"/>
        <v>3.0452099999999996E-2</v>
      </c>
      <c r="W3313">
        <f t="shared" si="378"/>
        <v>2.9585929836038329E-2</v>
      </c>
      <c r="X3313" s="2">
        <f t="shared" si="379"/>
        <v>1.477160878449728E-2</v>
      </c>
      <c r="Y3313" s="2">
        <f t="shared" si="380"/>
        <v>1.4814321051541049E-2</v>
      </c>
      <c r="Z3313">
        <f t="shared" si="381"/>
        <v>-8.661701639616666E-4</v>
      </c>
      <c r="AA3313">
        <f t="shared" si="376"/>
        <v>7.5025075293738035E-7</v>
      </c>
      <c r="AC3313">
        <f t="shared" si="372"/>
        <v>3.6437999999999991E-3</v>
      </c>
      <c r="AD3313">
        <f t="shared" si="373"/>
        <v>0.29825555126282621</v>
      </c>
      <c r="AE3313" s="2">
        <f t="shared" si="375"/>
        <v>1344.9999999999998</v>
      </c>
    </row>
    <row r="3314" spans="17:31" x14ac:dyDescent="0.2">
      <c r="Q3314" s="2"/>
      <c r="S3314">
        <v>7.76E-4</v>
      </c>
      <c r="T3314">
        <v>-1.4776299999999999E-2</v>
      </c>
      <c r="U3314" s="2">
        <f t="shared" si="374"/>
        <v>1.346E-3</v>
      </c>
      <c r="V3314">
        <f t="shared" si="377"/>
        <v>3.0223699999999999E-2</v>
      </c>
      <c r="W3314">
        <f t="shared" si="378"/>
        <v>2.9584240285506141E-2</v>
      </c>
      <c r="X3314" s="2">
        <f t="shared" si="379"/>
        <v>1.4771608783043221E-2</v>
      </c>
      <c r="Y3314" s="2">
        <f t="shared" si="380"/>
        <v>1.481263150246292E-2</v>
      </c>
      <c r="Z3314">
        <f t="shared" si="381"/>
        <v>-6.3945971449385838E-4</v>
      </c>
      <c r="AA3314">
        <f t="shared" si="376"/>
        <v>4.0890872646056687E-7</v>
      </c>
      <c r="AC3314">
        <f t="shared" si="372"/>
        <v>3.4154000000000025E-3</v>
      </c>
      <c r="AD3314">
        <f t="shared" si="373"/>
        <v>0.27956035177096922</v>
      </c>
      <c r="AE3314" s="2">
        <f t="shared" si="375"/>
        <v>1346</v>
      </c>
    </row>
    <row r="3315" spans="17:31" x14ac:dyDescent="0.2">
      <c r="Q3315" s="2"/>
      <c r="S3315">
        <v>7.7700000000000002E-4</v>
      </c>
      <c r="T3315">
        <v>-1.54273E-2</v>
      </c>
      <c r="U3315" s="2">
        <f t="shared" si="374"/>
        <v>1.3470000000000001E-3</v>
      </c>
      <c r="V3315">
        <f t="shared" si="377"/>
        <v>2.95727E-2</v>
      </c>
      <c r="W3315">
        <f t="shared" si="378"/>
        <v>2.9582610816383061E-2</v>
      </c>
      <c r="X3315" s="2">
        <f t="shared" si="379"/>
        <v>1.477160878175623E-2</v>
      </c>
      <c r="Y3315" s="2">
        <f t="shared" si="380"/>
        <v>1.4811002034626829E-2</v>
      </c>
      <c r="Z3315">
        <f t="shared" si="381"/>
        <v>9.9108163830602392E-6</v>
      </c>
      <c r="AA3315">
        <f t="shared" si="376"/>
        <v>9.8224281378735236E-11</v>
      </c>
      <c r="AC3315">
        <f t="shared" si="372"/>
        <v>2.7644000000000037E-3</v>
      </c>
      <c r="AD3315">
        <f t="shared" si="373"/>
        <v>0.22627412204592956</v>
      </c>
      <c r="AE3315" s="2">
        <f t="shared" si="375"/>
        <v>1347</v>
      </c>
    </row>
    <row r="3316" spans="17:31" x14ac:dyDescent="0.2">
      <c r="Q3316" s="2"/>
      <c r="S3316">
        <v>7.7800000000000005E-4</v>
      </c>
      <c r="T3316">
        <v>-1.6208500000000001E-2</v>
      </c>
      <c r="U3316" s="2">
        <f t="shared" si="374"/>
        <v>1.348E-3</v>
      </c>
      <c r="V3316">
        <f t="shared" si="377"/>
        <v>2.8791499999999998E-2</v>
      </c>
      <c r="W3316">
        <f t="shared" si="378"/>
        <v>2.9581039589505538E-2</v>
      </c>
      <c r="X3316" s="2">
        <f t="shared" si="379"/>
        <v>1.4771608780617571E-2</v>
      </c>
      <c r="Y3316" s="2">
        <f t="shared" si="380"/>
        <v>1.4809430808887965E-2</v>
      </c>
      <c r="Z3316">
        <f t="shared" si="381"/>
        <v>7.8953958950554043E-4</v>
      </c>
      <c r="AA3316">
        <f t="shared" si="376"/>
        <v>6.2337276339657725E-7</v>
      </c>
      <c r="AC3316">
        <f t="shared" ref="AC3316:AC3379" si="382">(V3316-MIN($V$2739:$V$3714))</f>
        <v>1.9832000000000009E-3</v>
      </c>
      <c r="AD3316">
        <f t="shared" ref="AD3316:AD3379" si="383">AC3316/MAX($AC$2739:$AC$3714)</f>
        <v>0.1623306463758816</v>
      </c>
      <c r="AE3316" s="2">
        <f t="shared" si="375"/>
        <v>1348</v>
      </c>
    </row>
    <row r="3317" spans="17:31" x14ac:dyDescent="0.2">
      <c r="Q3317" s="2"/>
      <c r="S3317">
        <v>7.7899999999999996E-4</v>
      </c>
      <c r="T3317">
        <v>-1.56957E-2</v>
      </c>
      <c r="U3317" s="2">
        <f t="shared" si="374"/>
        <v>1.3489999999999999E-3</v>
      </c>
      <c r="V3317">
        <f t="shared" si="377"/>
        <v>2.9304299999999998E-2</v>
      </c>
      <c r="W3317">
        <f t="shared" si="378"/>
        <v>2.9579524809573023E-2</v>
      </c>
      <c r="X3317" s="2">
        <f t="shared" si="379"/>
        <v>1.4771608779610555E-2</v>
      </c>
      <c r="Y3317" s="2">
        <f t="shared" si="380"/>
        <v>1.4807916029962467E-2</v>
      </c>
      <c r="Z3317">
        <f t="shared" si="381"/>
        <v>2.752248095730242E-4</v>
      </c>
      <c r="AA3317">
        <f t="shared" si="376"/>
        <v>7.5748695804507437E-8</v>
      </c>
      <c r="AC3317">
        <f t="shared" si="382"/>
        <v>2.4960000000000017E-3</v>
      </c>
      <c r="AD3317">
        <f t="shared" si="383"/>
        <v>0.20430480705637383</v>
      </c>
      <c r="AE3317" s="2">
        <f t="shared" si="375"/>
        <v>1349</v>
      </c>
    </row>
    <row r="3318" spans="17:31" x14ac:dyDescent="0.2">
      <c r="Q3318" s="2"/>
      <c r="S3318">
        <v>7.7999999999999999E-4</v>
      </c>
      <c r="T3318">
        <v>-1.5063399999999999E-2</v>
      </c>
      <c r="U3318" s="2">
        <f t="shared" si="374"/>
        <v>1.3500000000000001E-3</v>
      </c>
      <c r="V3318">
        <f t="shared" si="377"/>
        <v>2.9936600000000001E-2</v>
      </c>
      <c r="W3318">
        <f t="shared" si="378"/>
        <v>2.9578064724604204E-2</v>
      </c>
      <c r="X3318" s="2">
        <f t="shared" si="379"/>
        <v>1.4771608778720325E-2</v>
      </c>
      <c r="Y3318" s="2">
        <f t="shared" si="380"/>
        <v>1.4806455945883878E-2</v>
      </c>
      <c r="Z3318">
        <f t="shared" si="381"/>
        <v>-3.5853527539579655E-4</v>
      </c>
      <c r="AA3318">
        <f t="shared" si="376"/>
        <v>1.2854754370313968E-7</v>
      </c>
      <c r="AC3318">
        <f t="shared" si="382"/>
        <v>3.128300000000004E-3</v>
      </c>
      <c r="AD3318">
        <f t="shared" si="383"/>
        <v>0.25606038778623985</v>
      </c>
      <c r="AE3318" s="2">
        <f t="shared" si="375"/>
        <v>1350</v>
      </c>
    </row>
    <row r="3319" spans="17:31" x14ac:dyDescent="0.2">
      <c r="Q3319" s="2"/>
      <c r="S3319">
        <v>7.8100000000000001E-4</v>
      </c>
      <c r="T3319">
        <v>-1.5543400000000001E-2</v>
      </c>
      <c r="U3319" s="2">
        <f t="shared" si="374"/>
        <v>1.351E-3</v>
      </c>
      <c r="V3319">
        <f t="shared" si="377"/>
        <v>2.9456599999999999E-2</v>
      </c>
      <c r="W3319">
        <f t="shared" si="378"/>
        <v>2.9576657625378602E-2</v>
      </c>
      <c r="X3319" s="2">
        <f t="shared" si="379"/>
        <v>1.4771608777933654E-2</v>
      </c>
      <c r="Y3319" s="2">
        <f t="shared" si="380"/>
        <v>1.480504884744495E-2</v>
      </c>
      <c r="Z3319">
        <f t="shared" si="381"/>
        <v>1.2005762537860287E-4</v>
      </c>
      <c r="AA3319">
        <f t="shared" si="376"/>
        <v>1.4413833411548949E-8</v>
      </c>
      <c r="AC3319">
        <f t="shared" si="382"/>
        <v>2.6483000000000027E-3</v>
      </c>
      <c r="AD3319">
        <f t="shared" si="383"/>
        <v>0.21677100181386016</v>
      </c>
      <c r="AE3319" s="2">
        <f t="shared" si="375"/>
        <v>1351</v>
      </c>
    </row>
    <row r="3320" spans="17:31" x14ac:dyDescent="0.2">
      <c r="Q3320" s="2"/>
      <c r="S3320">
        <v>7.8200000000000003E-4</v>
      </c>
      <c r="T3320">
        <v>-1.64627E-2</v>
      </c>
      <c r="U3320" s="2">
        <f t="shared" si="374"/>
        <v>1.3519999999999999E-3</v>
      </c>
      <c r="V3320">
        <f t="shared" si="377"/>
        <v>2.8537299999999998E-2</v>
      </c>
      <c r="W3320">
        <f t="shared" si="378"/>
        <v>2.9575301844864746E-2</v>
      </c>
      <c r="X3320" s="2">
        <f t="shared" si="379"/>
        <v>1.4771608777238775E-2</v>
      </c>
      <c r="Y3320" s="2">
        <f t="shared" si="380"/>
        <v>1.4803693067625972E-2</v>
      </c>
      <c r="Z3320">
        <f t="shared" si="381"/>
        <v>1.0380018448647478E-3</v>
      </c>
      <c r="AA3320">
        <f t="shared" si="376"/>
        <v>1.07744782994262E-6</v>
      </c>
      <c r="AC3320">
        <f t="shared" si="382"/>
        <v>1.7290000000000014E-3</v>
      </c>
      <c r="AD3320">
        <f t="shared" si="383"/>
        <v>0.14152364238800896</v>
      </c>
      <c r="AE3320" s="2">
        <f t="shared" si="375"/>
        <v>1352</v>
      </c>
    </row>
    <row r="3321" spans="17:31" x14ac:dyDescent="0.2">
      <c r="Q3321" s="2"/>
      <c r="S3321">
        <v>7.8299999999999995E-4</v>
      </c>
      <c r="T3321">
        <v>-1.67776E-2</v>
      </c>
      <c r="U3321" s="2">
        <f t="shared" si="374"/>
        <v>1.353E-3</v>
      </c>
      <c r="V3321">
        <f t="shared" si="377"/>
        <v>2.8222399999999998E-2</v>
      </c>
      <c r="W3321">
        <f t="shared" si="378"/>
        <v>2.9573995757635925E-2</v>
      </c>
      <c r="X3321" s="2">
        <f t="shared" si="379"/>
        <v>1.4771608776625226E-2</v>
      </c>
      <c r="Y3321" s="2">
        <f t="shared" si="380"/>
        <v>1.48023869810107E-2</v>
      </c>
      <c r="Z3321">
        <f t="shared" si="381"/>
        <v>1.3515957576359268E-3</v>
      </c>
      <c r="AA3321">
        <f t="shared" si="376"/>
        <v>1.8268110920594351E-6</v>
      </c>
      <c r="AC3321">
        <f t="shared" si="382"/>
        <v>1.4141000000000015E-3</v>
      </c>
      <c r="AD3321">
        <f t="shared" si="383"/>
        <v>0.11574816813237913</v>
      </c>
      <c r="AE3321" s="2">
        <f t="shared" si="375"/>
        <v>1353</v>
      </c>
    </row>
    <row r="3322" spans="17:31" x14ac:dyDescent="0.2">
      <c r="Q3322" s="2"/>
      <c r="S3322">
        <v>7.8399999999999997E-4</v>
      </c>
      <c r="T3322">
        <v>-1.64569E-2</v>
      </c>
      <c r="U3322" s="2">
        <f t="shared" si="374"/>
        <v>1.354E-3</v>
      </c>
      <c r="V3322">
        <f t="shared" si="377"/>
        <v>2.8543099999999998E-2</v>
      </c>
      <c r="W3322">
        <f t="shared" si="378"/>
        <v>2.9572737779274726E-2</v>
      </c>
      <c r="X3322" s="2">
        <f t="shared" si="379"/>
        <v>1.4771608776083706E-2</v>
      </c>
      <c r="Y3322" s="2">
        <f t="shared" si="380"/>
        <v>1.480112900319102E-2</v>
      </c>
      <c r="Z3322">
        <f t="shared" si="381"/>
        <v>1.029637779274728E-3</v>
      </c>
      <c r="AA3322">
        <f t="shared" si="376"/>
        <v>1.0601539565097934E-6</v>
      </c>
      <c r="AC3322">
        <f t="shared" si="382"/>
        <v>1.7348000000000016E-3</v>
      </c>
      <c r="AD3322">
        <f t="shared" si="383"/>
        <v>0.14199838913517523</v>
      </c>
      <c r="AE3322" s="2">
        <f t="shared" si="375"/>
        <v>1354</v>
      </c>
    </row>
    <row r="3323" spans="17:31" x14ac:dyDescent="0.2">
      <c r="Q3323" s="2"/>
      <c r="S3323">
        <v>7.85E-4</v>
      </c>
      <c r="T3323">
        <v>-1.6365999999999999E-2</v>
      </c>
      <c r="U3323" s="2">
        <f t="shared" si="374"/>
        <v>1.3549999999999999E-3</v>
      </c>
      <c r="V3323">
        <f t="shared" si="377"/>
        <v>2.8634E-2</v>
      </c>
      <c r="W3323">
        <f t="shared" si="378"/>
        <v>2.9571526365767327E-2</v>
      </c>
      <c r="X3323" s="2">
        <f t="shared" si="379"/>
        <v>1.4771608775605953E-2</v>
      </c>
      <c r="Y3323" s="2">
        <f t="shared" si="380"/>
        <v>1.4799917590161372E-2</v>
      </c>
      <c r="Z3323">
        <f t="shared" si="381"/>
        <v>9.3752636576732717E-4</v>
      </c>
      <c r="AA3323">
        <f t="shared" si="376"/>
        <v>8.7895568650889215E-7</v>
      </c>
      <c r="AC3323">
        <f t="shared" si="382"/>
        <v>1.825700000000003E-3</v>
      </c>
      <c r="AD3323">
        <f t="shared" si="383"/>
        <v>0.14943881660369474</v>
      </c>
      <c r="AE3323" s="2">
        <f t="shared" si="375"/>
        <v>1354.9999999999998</v>
      </c>
    </row>
    <row r="3324" spans="17:31" x14ac:dyDescent="0.2">
      <c r="Q3324" s="2"/>
      <c r="S3324">
        <v>7.8600000000000002E-4</v>
      </c>
      <c r="T3324">
        <v>-1.66234E-2</v>
      </c>
      <c r="U3324" s="2">
        <f t="shared" ref="U3324:U3387" si="384">$X$15+S3324</f>
        <v>1.356E-3</v>
      </c>
      <c r="V3324">
        <f t="shared" si="377"/>
        <v>2.8376599999999998E-2</v>
      </c>
      <c r="W3324">
        <f t="shared" si="378"/>
        <v>2.9570360012888604E-2</v>
      </c>
      <c r="X3324" s="2">
        <f t="shared" si="379"/>
        <v>1.4771608775184629E-2</v>
      </c>
      <c r="Y3324" s="2">
        <f t="shared" si="380"/>
        <v>1.4798751237703975E-2</v>
      </c>
      <c r="Z3324">
        <f t="shared" si="381"/>
        <v>1.1937600128886054E-3</v>
      </c>
      <c r="AA3324">
        <f t="shared" si="376"/>
        <v>1.4250629683718035E-6</v>
      </c>
      <c r="AC3324">
        <f t="shared" si="382"/>
        <v>1.5683000000000016E-3</v>
      </c>
      <c r="AD3324">
        <f t="shared" si="383"/>
        <v>0.12836988337600608</v>
      </c>
      <c r="AE3324" s="2">
        <f t="shared" si="375"/>
        <v>1356</v>
      </c>
    </row>
    <row r="3325" spans="17:31" x14ac:dyDescent="0.2">
      <c r="Q3325" s="2"/>
      <c r="S3325">
        <v>7.8700000000000005E-4</v>
      </c>
      <c r="T3325">
        <v>-1.6673E-2</v>
      </c>
      <c r="U3325" s="2">
        <f t="shared" si="384"/>
        <v>1.3570000000000001E-3</v>
      </c>
      <c r="V3325">
        <f t="shared" si="377"/>
        <v>2.8326999999999998E-2</v>
      </c>
      <c r="W3325">
        <f t="shared" si="378"/>
        <v>2.9569237255579056E-2</v>
      </c>
      <c r="X3325" s="2">
        <f t="shared" si="379"/>
        <v>1.4771608774813217E-2</v>
      </c>
      <c r="Y3325" s="2">
        <f t="shared" si="380"/>
        <v>1.4797628480765841E-2</v>
      </c>
      <c r="Z3325">
        <f t="shared" si="381"/>
        <v>1.2422372555790581E-3</v>
      </c>
      <c r="AA3325">
        <f t="shared" si="376"/>
        <v>1.5431533991485901E-6</v>
      </c>
      <c r="AC3325">
        <f t="shared" si="382"/>
        <v>1.5187000000000013E-3</v>
      </c>
      <c r="AD3325">
        <f t="shared" si="383"/>
        <v>0.12430998015886018</v>
      </c>
      <c r="AE3325" s="2">
        <f t="shared" ref="AE3325:AE3388" si="385">U3325*1000000</f>
        <v>1357.0000000000002</v>
      </c>
    </row>
    <row r="3326" spans="17:31" x14ac:dyDescent="0.2">
      <c r="Q3326" s="2"/>
      <c r="S3326">
        <v>7.8799999999999996E-4</v>
      </c>
      <c r="T3326">
        <v>-1.6229199999999999E-2</v>
      </c>
      <c r="U3326" s="2">
        <f t="shared" si="384"/>
        <v>1.3579999999999998E-3</v>
      </c>
      <c r="V3326">
        <f t="shared" si="377"/>
        <v>2.8770799999999999E-2</v>
      </c>
      <c r="W3326">
        <f t="shared" si="378"/>
        <v>2.9568156667314487E-2</v>
      </c>
      <c r="X3326" s="2">
        <f t="shared" si="379"/>
        <v>1.4771608774485937E-2</v>
      </c>
      <c r="Y3326" s="2">
        <f t="shared" si="380"/>
        <v>1.4796547892828547E-2</v>
      </c>
      <c r="Z3326">
        <f t="shared" si="381"/>
        <v>7.9735666731448746E-4</v>
      </c>
      <c r="AA3326">
        <f t="shared" si="376"/>
        <v>6.3577765491086626E-7</v>
      </c>
      <c r="AC3326">
        <f t="shared" si="382"/>
        <v>1.9625000000000024E-3</v>
      </c>
      <c r="AD3326">
        <f t="shared" si="383"/>
        <v>0.16063629160582285</v>
      </c>
      <c r="AE3326" s="2">
        <f t="shared" si="385"/>
        <v>1357.9999999999998</v>
      </c>
    </row>
    <row r="3327" spans="17:31" x14ac:dyDescent="0.2">
      <c r="Q3327" s="2"/>
      <c r="S3327">
        <v>7.8899999999999999E-4</v>
      </c>
      <c r="T3327">
        <v>-1.5780800000000001E-2</v>
      </c>
      <c r="U3327" s="2">
        <f t="shared" si="384"/>
        <v>1.359E-3</v>
      </c>
      <c r="V3327">
        <f t="shared" si="377"/>
        <v>2.9219199999999997E-2</v>
      </c>
      <c r="W3327">
        <f t="shared" si="378"/>
        <v>2.9567116859469361E-2</v>
      </c>
      <c r="X3327" s="2">
        <f t="shared" si="379"/>
        <v>1.4771608774197663E-2</v>
      </c>
      <c r="Y3327" s="2">
        <f t="shared" si="380"/>
        <v>1.4795508085271698E-2</v>
      </c>
      <c r="Z3327">
        <f t="shared" si="381"/>
        <v>3.4791685946936393E-4</v>
      </c>
      <c r="AA3327">
        <f t="shared" si="376"/>
        <v>1.2104614110302514E-7</v>
      </c>
      <c r="AC3327">
        <f t="shared" si="382"/>
        <v>2.4109000000000005E-3</v>
      </c>
      <c r="AD3327">
        <f t="shared" si="383"/>
        <v>0.1973391263350206</v>
      </c>
      <c r="AE3327" s="2">
        <f t="shared" si="385"/>
        <v>1359</v>
      </c>
    </row>
    <row r="3328" spans="17:31" x14ac:dyDescent="0.2">
      <c r="Q3328" s="2"/>
      <c r="S3328">
        <v>7.9000000000000001E-4</v>
      </c>
      <c r="T3328">
        <v>-1.4871199999999999E-2</v>
      </c>
      <c r="U3328" s="2">
        <f t="shared" si="384"/>
        <v>1.3600000000000001E-3</v>
      </c>
      <c r="V3328">
        <f t="shared" si="377"/>
        <v>3.0128799999999997E-2</v>
      </c>
      <c r="W3328">
        <f t="shared" si="378"/>
        <v>2.9566116480674823E-2</v>
      </c>
      <c r="X3328" s="2">
        <f t="shared" si="379"/>
        <v>1.4771608773943847E-2</v>
      </c>
      <c r="Y3328" s="2">
        <f t="shared" si="380"/>
        <v>1.4794507706730976E-2</v>
      </c>
      <c r="Z3328">
        <f t="shared" si="381"/>
        <v>-5.6268351932517446E-4</v>
      </c>
      <c r="AA3328">
        <f t="shared" si="376"/>
        <v>3.1661274292016399E-7</v>
      </c>
      <c r="AC3328">
        <f t="shared" si="382"/>
        <v>3.3205000000000005E-3</v>
      </c>
      <c r="AD3328">
        <f t="shared" si="383"/>
        <v>0.27179251275267985</v>
      </c>
      <c r="AE3328" s="2">
        <f t="shared" si="385"/>
        <v>1360</v>
      </c>
    </row>
    <row r="3329" spans="17:31" x14ac:dyDescent="0.2">
      <c r="Q3329" s="2"/>
      <c r="S3329">
        <v>7.9100000000000004E-4</v>
      </c>
      <c r="T3329">
        <v>-1.45208E-2</v>
      </c>
      <c r="U3329" s="2">
        <f t="shared" si="384"/>
        <v>1.361E-3</v>
      </c>
      <c r="V3329">
        <f t="shared" si="377"/>
        <v>3.0479199999999998E-2</v>
      </c>
      <c r="W3329">
        <f t="shared" si="378"/>
        <v>2.9565154216172111E-2</v>
      </c>
      <c r="X3329" s="2">
        <f t="shared" si="379"/>
        <v>1.4771608773720461E-2</v>
      </c>
      <c r="Y3329" s="2">
        <f t="shared" si="380"/>
        <v>1.4793545442451648E-2</v>
      </c>
      <c r="Z3329">
        <f t="shared" si="381"/>
        <v>-9.1404578382788676E-4</v>
      </c>
      <c r="AA3329">
        <f t="shared" si="376"/>
        <v>8.3547969493353589E-7</v>
      </c>
      <c r="AC3329">
        <f t="shared" si="382"/>
        <v>3.6709000000000012E-3</v>
      </c>
      <c r="AD3329">
        <f t="shared" si="383"/>
        <v>0.30047376451251701</v>
      </c>
      <c r="AE3329" s="2">
        <f t="shared" si="385"/>
        <v>1361</v>
      </c>
    </row>
    <row r="3330" spans="17:31" x14ac:dyDescent="0.2">
      <c r="Q3330" s="2"/>
      <c r="S3330">
        <v>7.9199999999999995E-4</v>
      </c>
      <c r="T3330">
        <v>-1.4408600000000001E-2</v>
      </c>
      <c r="U3330" s="2">
        <f t="shared" si="384"/>
        <v>1.3619999999999999E-3</v>
      </c>
      <c r="V3330">
        <f t="shared" si="377"/>
        <v>3.0591399999999998E-2</v>
      </c>
      <c r="W3330">
        <f t="shared" si="378"/>
        <v>2.9564228787162326E-2</v>
      </c>
      <c r="X3330" s="2">
        <f t="shared" si="379"/>
        <v>1.4771608773523936E-2</v>
      </c>
      <c r="Y3330" s="2">
        <f t="shared" si="380"/>
        <v>1.4792620013638388E-2</v>
      </c>
      <c r="Z3330">
        <f t="shared" si="381"/>
        <v>-1.0271712128376714E-3</v>
      </c>
      <c r="AA3330">
        <f t="shared" si="376"/>
        <v>1.0550807004824129E-6</v>
      </c>
      <c r="AC3330">
        <f t="shared" si="382"/>
        <v>3.783100000000001E-3</v>
      </c>
      <c r="AD3330">
        <f t="shared" si="383"/>
        <v>0.30965765848356069</v>
      </c>
      <c r="AE3330" s="2">
        <f t="shared" si="385"/>
        <v>1362</v>
      </c>
    </row>
    <row r="3331" spans="17:31" x14ac:dyDescent="0.2">
      <c r="Q3331" s="2"/>
      <c r="S3331">
        <v>7.9299999999999998E-4</v>
      </c>
      <c r="T3331">
        <v>-1.4257000000000001E-2</v>
      </c>
      <c r="U3331" s="2">
        <f t="shared" si="384"/>
        <v>1.3630000000000001E-3</v>
      </c>
      <c r="V3331">
        <f t="shared" si="377"/>
        <v>3.0742999999999999E-2</v>
      </c>
      <c r="W3331">
        <f t="shared" si="378"/>
        <v>2.9563338950153312E-2</v>
      </c>
      <c r="X3331" s="2">
        <f t="shared" si="379"/>
        <v>1.4771608773351113E-2</v>
      </c>
      <c r="Y3331" s="2">
        <f t="shared" si="380"/>
        <v>1.4791730176802197E-2</v>
      </c>
      <c r="Z3331">
        <f t="shared" si="381"/>
        <v>-1.1796610498466878E-3</v>
      </c>
      <c r="AA3331">
        <f t="shared" si="376"/>
        <v>1.3916001925253896E-6</v>
      </c>
      <c r="AC3331">
        <f t="shared" si="382"/>
        <v>3.9347000000000028E-3</v>
      </c>
      <c r="AD3331">
        <f t="shared" si="383"/>
        <v>0.32206655621983737</v>
      </c>
      <c r="AE3331" s="2">
        <f t="shared" si="385"/>
        <v>1363</v>
      </c>
    </row>
    <row r="3332" spans="17:31" x14ac:dyDescent="0.2">
      <c r="Q3332" s="2"/>
      <c r="S3332">
        <v>7.94E-4</v>
      </c>
      <c r="T3332">
        <v>-1.43518E-2</v>
      </c>
      <c r="U3332" s="2">
        <f t="shared" si="384"/>
        <v>1.364E-3</v>
      </c>
      <c r="V3332">
        <f t="shared" si="377"/>
        <v>3.06482E-2</v>
      </c>
      <c r="W3332">
        <f t="shared" si="378"/>
        <v>2.9562483496304408E-2</v>
      </c>
      <c r="X3332" s="2">
        <f t="shared" si="379"/>
        <v>1.4771608773199191E-2</v>
      </c>
      <c r="Y3332" s="2">
        <f t="shared" si="380"/>
        <v>1.4790874723105215E-2</v>
      </c>
      <c r="Z3332">
        <f t="shared" si="381"/>
        <v>-1.0857165036955926E-3</v>
      </c>
      <c r="AA3332">
        <f t="shared" si="376"/>
        <v>1.1787803263969817E-6</v>
      </c>
      <c r="AC3332">
        <f t="shared" si="382"/>
        <v>3.8399000000000037E-3</v>
      </c>
      <c r="AD3332">
        <f t="shared" si="383"/>
        <v>0.31430690249029253</v>
      </c>
      <c r="AE3332" s="2">
        <f t="shared" si="385"/>
        <v>1364</v>
      </c>
    </row>
    <row r="3333" spans="17:31" x14ac:dyDescent="0.2">
      <c r="Q3333" s="2"/>
      <c r="S3333">
        <v>7.9500000000000003E-4</v>
      </c>
      <c r="T3333">
        <v>-1.48331E-2</v>
      </c>
      <c r="U3333" s="2">
        <f t="shared" si="384"/>
        <v>1.3649999999999999E-3</v>
      </c>
      <c r="V3333">
        <f t="shared" si="377"/>
        <v>3.0166899999999996E-2</v>
      </c>
      <c r="W3333">
        <f t="shared" si="378"/>
        <v>2.9561661250769873E-2</v>
      </c>
      <c r="X3333" s="2">
        <f t="shared" si="379"/>
        <v>1.47716087730657E-2</v>
      </c>
      <c r="Y3333" s="2">
        <f t="shared" si="380"/>
        <v>1.4790052477704175E-2</v>
      </c>
      <c r="Z3333">
        <f t="shared" si="381"/>
        <v>-6.0523874923012339E-4</v>
      </c>
      <c r="AA3333">
        <f t="shared" si="376"/>
        <v>3.6631394356964417E-7</v>
      </c>
      <c r="AC3333">
        <f t="shared" si="382"/>
        <v>3.3585999999999998E-3</v>
      </c>
      <c r="AD3333">
        <f t="shared" si="383"/>
        <v>0.27491110776423744</v>
      </c>
      <c r="AE3333" s="2">
        <f t="shared" si="385"/>
        <v>1365</v>
      </c>
    </row>
    <row r="3334" spans="17:31" x14ac:dyDescent="0.2">
      <c r="Q3334" s="2"/>
      <c r="S3334">
        <v>7.9600000000000005E-4</v>
      </c>
      <c r="T3334">
        <v>-1.56531E-2</v>
      </c>
      <c r="U3334" s="2">
        <f t="shared" si="384"/>
        <v>1.366E-3</v>
      </c>
      <c r="V3334">
        <f t="shared" si="377"/>
        <v>2.9346899999999999E-2</v>
      </c>
      <c r="W3334">
        <f t="shared" si="378"/>
        <v>2.9560871072041653E-2</v>
      </c>
      <c r="X3334" s="2">
        <f t="shared" si="379"/>
        <v>1.477160877294845E-2</v>
      </c>
      <c r="Y3334" s="2">
        <f t="shared" si="380"/>
        <v>1.4789262299093204E-2</v>
      </c>
      <c r="Z3334">
        <f t="shared" si="381"/>
        <v>2.1397107204165419E-4</v>
      </c>
      <c r="AA3334">
        <f t="shared" si="376"/>
        <v>4.578361967065477E-8</v>
      </c>
      <c r="AC3334">
        <f t="shared" si="382"/>
        <v>2.538600000000002E-3</v>
      </c>
      <c r="AD3334">
        <f t="shared" si="383"/>
        <v>0.20779174006142254</v>
      </c>
      <c r="AE3334" s="2">
        <f t="shared" si="385"/>
        <v>1366</v>
      </c>
    </row>
    <row r="3335" spans="17:31" x14ac:dyDescent="0.2">
      <c r="Q3335" s="2"/>
      <c r="S3335">
        <v>7.9699999999999997E-4</v>
      </c>
      <c r="T3335">
        <v>-1.6264000000000001E-2</v>
      </c>
      <c r="U3335" s="2">
        <f t="shared" si="384"/>
        <v>1.3669999999999999E-3</v>
      </c>
      <c r="V3335">
        <f t="shared" si="377"/>
        <v>2.8735999999999998E-2</v>
      </c>
      <c r="W3335">
        <f t="shared" si="378"/>
        <v>2.956011185129219E-2</v>
      </c>
      <c r="X3335" s="2">
        <f t="shared" si="379"/>
        <v>1.4771608772845507E-2</v>
      </c>
      <c r="Y3335" s="2">
        <f t="shared" si="380"/>
        <v>1.4788503078446681E-2</v>
      </c>
      <c r="Z3335">
        <f t="shared" si="381"/>
        <v>8.2411185129219189E-4</v>
      </c>
      <c r="AA3335">
        <f t="shared" si="376"/>
        <v>6.7916034344024381E-7</v>
      </c>
      <c r="AC3335">
        <f t="shared" si="382"/>
        <v>1.9277000000000009E-3</v>
      </c>
      <c r="AD3335">
        <f t="shared" si="383"/>
        <v>0.15778781112282522</v>
      </c>
      <c r="AE3335" s="2">
        <f t="shared" si="385"/>
        <v>1367</v>
      </c>
    </row>
    <row r="3336" spans="17:31" x14ac:dyDescent="0.2">
      <c r="Q3336" s="2"/>
      <c r="S3336">
        <v>7.9799999999999999E-4</v>
      </c>
      <c r="T3336">
        <v>-1.6643999999999999E-2</v>
      </c>
      <c r="U3336" s="2">
        <f t="shared" si="384"/>
        <v>1.3679999999999999E-3</v>
      </c>
      <c r="V3336">
        <f t="shared" si="377"/>
        <v>2.8355999999999999E-2</v>
      </c>
      <c r="W3336">
        <f t="shared" si="378"/>
        <v>2.9559382511717944E-2</v>
      </c>
      <c r="X3336" s="2">
        <f t="shared" si="379"/>
        <v>1.4771608772755161E-2</v>
      </c>
      <c r="Y3336" s="2">
        <f t="shared" si="380"/>
        <v>1.4787773738962784E-2</v>
      </c>
      <c r="Z3336">
        <f t="shared" si="381"/>
        <v>1.2033825117179452E-3</v>
      </c>
      <c r="AA3336">
        <f t="shared" si="376"/>
        <v>1.4481294695085904E-6</v>
      </c>
      <c r="AC3336">
        <f t="shared" si="382"/>
        <v>1.5477000000000025E-3</v>
      </c>
      <c r="AD3336">
        <f t="shared" si="383"/>
        <v>0.12668371389469155</v>
      </c>
      <c r="AE3336" s="2">
        <f t="shared" si="385"/>
        <v>1367.9999999999998</v>
      </c>
    </row>
    <row r="3337" spans="17:31" x14ac:dyDescent="0.2">
      <c r="Q3337" s="2"/>
      <c r="S3337">
        <v>7.9900000000000001E-4</v>
      </c>
      <c r="T3337">
        <v>-1.6702700000000001E-2</v>
      </c>
      <c r="U3337" s="2">
        <f t="shared" si="384"/>
        <v>1.369E-3</v>
      </c>
      <c r="V3337">
        <f t="shared" si="377"/>
        <v>2.8297299999999997E-2</v>
      </c>
      <c r="W3337">
        <f t="shared" si="378"/>
        <v>2.9558682007884286E-2</v>
      </c>
      <c r="X3337" s="2">
        <f t="shared" si="379"/>
        <v>1.4771608772675903E-2</v>
      </c>
      <c r="Y3337" s="2">
        <f t="shared" si="380"/>
        <v>1.4787073235208382E-2</v>
      </c>
      <c r="Z3337">
        <f t="shared" si="381"/>
        <v>1.2613820078842888E-3</v>
      </c>
      <c r="AA3337">
        <f t="shared" si="376"/>
        <v>1.5910845698142002E-6</v>
      </c>
      <c r="AC3337">
        <f t="shared" si="382"/>
        <v>1.4890000000000007E-3</v>
      </c>
      <c r="AD3337">
        <f t="shared" si="383"/>
        <v>0.12187894940181913</v>
      </c>
      <c r="AE3337" s="2">
        <f t="shared" si="385"/>
        <v>1369</v>
      </c>
    </row>
    <row r="3338" spans="17:31" x14ac:dyDescent="0.2">
      <c r="Q3338" s="2"/>
      <c r="S3338">
        <v>8.0000000000000004E-4</v>
      </c>
      <c r="T3338">
        <v>-1.67105E-2</v>
      </c>
      <c r="U3338" s="2">
        <f t="shared" si="384"/>
        <v>1.3700000000000001E-3</v>
      </c>
      <c r="V3338">
        <f t="shared" si="377"/>
        <v>2.8289499999999999E-2</v>
      </c>
      <c r="W3338">
        <f t="shared" si="378"/>
        <v>2.955800932507225E-2</v>
      </c>
      <c r="X3338" s="2">
        <f t="shared" si="379"/>
        <v>1.4771608772606399E-2</v>
      </c>
      <c r="Y3338" s="2">
        <f t="shared" si="380"/>
        <v>1.4786400552465852E-2</v>
      </c>
      <c r="Z3338">
        <f t="shared" si="381"/>
        <v>1.2685093250722514E-3</v>
      </c>
      <c r="AA3338">
        <f t="shared" si="376"/>
        <v>1.6091159077952587E-6</v>
      </c>
      <c r="AC3338">
        <f t="shared" si="382"/>
        <v>1.481200000000002E-3</v>
      </c>
      <c r="AD3338">
        <f t="shared" si="383"/>
        <v>0.12124049687976807</v>
      </c>
      <c r="AE3338" s="2">
        <f t="shared" si="385"/>
        <v>1370.0000000000002</v>
      </c>
    </row>
    <row r="3339" spans="17:31" x14ac:dyDescent="0.2">
      <c r="Q3339" s="2"/>
      <c r="S3339">
        <v>8.0099999999999995E-4</v>
      </c>
      <c r="T3339">
        <v>-1.6983399999999999E-2</v>
      </c>
      <c r="U3339" s="2">
        <f t="shared" si="384"/>
        <v>1.3709999999999998E-3</v>
      </c>
      <c r="V3339">
        <f t="shared" si="377"/>
        <v>2.8016599999999999E-2</v>
      </c>
      <c r="W3339">
        <f t="shared" si="378"/>
        <v>2.955736347862789E-2</v>
      </c>
      <c r="X3339" s="2">
        <f t="shared" si="379"/>
        <v>1.4771608772545474E-2</v>
      </c>
      <c r="Y3339" s="2">
        <f t="shared" si="380"/>
        <v>1.4785754706082416E-2</v>
      </c>
      <c r="Z3339">
        <f t="shared" si="381"/>
        <v>1.5407634786278913E-3</v>
      </c>
      <c r="AA3339">
        <f t="shared" si="376"/>
        <v>2.3739520970735206E-6</v>
      </c>
      <c r="AC3339">
        <f t="shared" si="382"/>
        <v>1.2083000000000024E-3</v>
      </c>
      <c r="AD3339">
        <f t="shared" si="383"/>
        <v>9.8902843896721479E-2</v>
      </c>
      <c r="AE3339" s="2">
        <f t="shared" si="385"/>
        <v>1370.9999999999998</v>
      </c>
    </row>
    <row r="3340" spans="17:31" x14ac:dyDescent="0.2">
      <c r="Q3340" s="2"/>
      <c r="S3340">
        <v>8.0199999999999998E-4</v>
      </c>
      <c r="T3340">
        <v>-1.7218199999999999E-2</v>
      </c>
      <c r="U3340" s="2">
        <f t="shared" si="384"/>
        <v>1.372E-3</v>
      </c>
      <c r="V3340">
        <f t="shared" si="377"/>
        <v>2.7781799999999999E-2</v>
      </c>
      <c r="W3340">
        <f t="shared" si="378"/>
        <v>2.9556743513314609E-2</v>
      </c>
      <c r="X3340" s="2">
        <f t="shared" si="379"/>
        <v>1.4771608772492091E-2</v>
      </c>
      <c r="Y3340" s="2">
        <f t="shared" si="380"/>
        <v>1.4785134740822518E-2</v>
      </c>
      <c r="Z3340">
        <f t="shared" si="381"/>
        <v>1.7749435133146106E-3</v>
      </c>
      <c r="AA3340">
        <f t="shared" si="376"/>
        <v>3.1504244754576133E-6</v>
      </c>
      <c r="AC3340">
        <f t="shared" si="382"/>
        <v>9.7350000000000214E-4</v>
      </c>
      <c r="AD3340">
        <f t="shared" si="383"/>
        <v>7.9683785925232467E-2</v>
      </c>
      <c r="AE3340" s="2">
        <f t="shared" si="385"/>
        <v>1372</v>
      </c>
    </row>
    <row r="3341" spans="17:31" x14ac:dyDescent="0.2">
      <c r="Q3341" s="2"/>
      <c r="S3341">
        <v>8.03E-4</v>
      </c>
      <c r="T3341">
        <v>-1.6238200000000001E-2</v>
      </c>
      <c r="U3341" s="2">
        <f t="shared" si="384"/>
        <v>1.3730000000000001E-3</v>
      </c>
      <c r="V3341">
        <f t="shared" si="377"/>
        <v>2.8761799999999997E-2</v>
      </c>
      <c r="W3341">
        <f t="shared" si="378"/>
        <v>2.9556148502669126E-2</v>
      </c>
      <c r="X3341" s="2">
        <f t="shared" si="379"/>
        <v>1.4771608772445335E-2</v>
      </c>
      <c r="Y3341" s="2">
        <f t="shared" si="380"/>
        <v>1.478453973022379E-2</v>
      </c>
      <c r="Z3341">
        <f t="shared" si="381"/>
        <v>7.9434850266912882E-4</v>
      </c>
      <c r="AA3341">
        <f t="shared" si="376"/>
        <v>6.3098954369268697E-7</v>
      </c>
      <c r="AC3341">
        <f t="shared" si="382"/>
        <v>1.9535000000000004E-3</v>
      </c>
      <c r="AD3341">
        <f t="shared" si="383"/>
        <v>0.15989961561884058</v>
      </c>
      <c r="AE3341" s="2">
        <f t="shared" si="385"/>
        <v>1373</v>
      </c>
    </row>
    <row r="3342" spans="17:31" x14ac:dyDescent="0.2">
      <c r="Q3342" s="2"/>
      <c r="S3342">
        <v>8.0400000000000003E-4</v>
      </c>
      <c r="T3342">
        <v>-1.5185300000000001E-2</v>
      </c>
      <c r="U3342" s="2">
        <f t="shared" si="384"/>
        <v>1.374E-3</v>
      </c>
      <c r="V3342">
        <f t="shared" si="377"/>
        <v>2.98147E-2</v>
      </c>
      <c r="W3342">
        <f t="shared" si="378"/>
        <v>2.9555577548361467E-2</v>
      </c>
      <c r="X3342" s="2">
        <f t="shared" si="379"/>
        <v>1.4771608772404399E-2</v>
      </c>
      <c r="Y3342" s="2">
        <f t="shared" si="380"/>
        <v>1.4783968775957066E-2</v>
      </c>
      <c r="Z3342">
        <f t="shared" si="381"/>
        <v>-2.5912245163853265E-4</v>
      </c>
      <c r="AA3342">
        <f t="shared" si="376"/>
        <v>6.7144444943163687E-8</v>
      </c>
      <c r="AC3342">
        <f t="shared" si="382"/>
        <v>3.0064000000000028E-3</v>
      </c>
      <c r="AD3342">
        <f t="shared" si="383"/>
        <v>0.24608252080700418</v>
      </c>
      <c r="AE3342" s="2">
        <f t="shared" si="385"/>
        <v>1374</v>
      </c>
    </row>
    <row r="3343" spans="17:31" x14ac:dyDescent="0.2">
      <c r="Q3343" s="2"/>
      <c r="S3343">
        <v>8.0500000000000005E-4</v>
      </c>
      <c r="T3343">
        <v>-1.4277E-2</v>
      </c>
      <c r="U3343" s="2">
        <f t="shared" si="384"/>
        <v>1.3749999999999999E-3</v>
      </c>
      <c r="V3343">
        <f t="shared" si="377"/>
        <v>3.0723E-2</v>
      </c>
      <c r="W3343">
        <f t="shared" si="378"/>
        <v>2.9555029779559507E-2</v>
      </c>
      <c r="X3343" s="2">
        <f t="shared" si="379"/>
        <v>1.4771608772368576E-2</v>
      </c>
      <c r="Y3343" s="2">
        <f t="shared" si="380"/>
        <v>1.4783421007190932E-2</v>
      </c>
      <c r="Z3343">
        <f t="shared" si="381"/>
        <v>-1.1679702204404931E-3</v>
      </c>
      <c r="AA3343">
        <f t="shared" si="376"/>
        <v>1.364154435835814E-6</v>
      </c>
      <c r="AC3343">
        <f t="shared" si="382"/>
        <v>3.9147000000000036E-3</v>
      </c>
      <c r="AD3343">
        <f t="shared" si="383"/>
        <v>0.32042949847098828</v>
      </c>
      <c r="AE3343" s="2">
        <f t="shared" si="385"/>
        <v>1375</v>
      </c>
    </row>
    <row r="3344" spans="17:31" x14ac:dyDescent="0.2">
      <c r="Q3344" s="2"/>
      <c r="S3344">
        <v>8.0599999999999997E-4</v>
      </c>
      <c r="T3344">
        <v>-1.41125E-2</v>
      </c>
      <c r="U3344" s="2">
        <f t="shared" si="384"/>
        <v>1.3760000000000001E-3</v>
      </c>
      <c r="V3344">
        <f t="shared" si="377"/>
        <v>3.0887499999999998E-2</v>
      </c>
      <c r="W3344">
        <f t="shared" si="378"/>
        <v>2.9554504352298484E-2</v>
      </c>
      <c r="X3344" s="2">
        <f t="shared" si="379"/>
        <v>1.4771608772337236E-2</v>
      </c>
      <c r="Y3344" s="2">
        <f t="shared" si="380"/>
        <v>1.478289557996125E-2</v>
      </c>
      <c r="Z3344">
        <f t="shared" si="381"/>
        <v>-1.332995647701514E-3</v>
      </c>
      <c r="AA3344">
        <f t="shared" si="376"/>
        <v>1.7768773967911788E-6</v>
      </c>
      <c r="AC3344">
        <f t="shared" si="382"/>
        <v>4.0792000000000016E-3</v>
      </c>
      <c r="AD3344">
        <f t="shared" si="383"/>
        <v>0.33389429845527241</v>
      </c>
      <c r="AE3344" s="2">
        <f t="shared" si="385"/>
        <v>1376</v>
      </c>
    </row>
    <row r="3345" spans="17:31" x14ac:dyDescent="0.2">
      <c r="Q3345" s="2"/>
      <c r="S3345">
        <v>8.0699999999999999E-4</v>
      </c>
      <c r="T3345">
        <v>-1.3786700000000001E-2</v>
      </c>
      <c r="U3345" s="2">
        <f t="shared" si="384"/>
        <v>1.377E-3</v>
      </c>
      <c r="V3345">
        <f t="shared" si="377"/>
        <v>3.1213299999999999E-2</v>
      </c>
      <c r="W3345">
        <f t="shared" si="378"/>
        <v>2.9554000448855887E-2</v>
      </c>
      <c r="X3345" s="2">
        <f t="shared" si="379"/>
        <v>1.4771608772309831E-2</v>
      </c>
      <c r="Y3345" s="2">
        <f t="shared" si="380"/>
        <v>1.4782391676546056E-2</v>
      </c>
      <c r="Z3345">
        <f t="shared" si="381"/>
        <v>-1.6592995511441125E-3</v>
      </c>
      <c r="AA3345">
        <f t="shared" si="376"/>
        <v>2.7532750004270532E-6</v>
      </c>
      <c r="AC3345">
        <f t="shared" si="382"/>
        <v>4.4050000000000027E-3</v>
      </c>
      <c r="AD3345">
        <f t="shared" si="383"/>
        <v>0.36056196918402511</v>
      </c>
      <c r="AE3345" s="2">
        <f t="shared" si="385"/>
        <v>1377</v>
      </c>
    </row>
    <row r="3346" spans="17:31" x14ac:dyDescent="0.2">
      <c r="Q3346" s="2"/>
      <c r="S3346">
        <v>8.0800000000000002E-4</v>
      </c>
      <c r="T3346">
        <v>-1.38718E-2</v>
      </c>
      <c r="U3346" s="2">
        <f t="shared" si="384"/>
        <v>1.3779999999999999E-3</v>
      </c>
      <c r="V3346">
        <f t="shared" si="377"/>
        <v>3.1128199999999998E-2</v>
      </c>
      <c r="W3346">
        <f t="shared" si="378"/>
        <v>2.955351727713211E-2</v>
      </c>
      <c r="X3346" s="2">
        <f t="shared" si="379"/>
        <v>1.4771608772285876E-2</v>
      </c>
      <c r="Y3346" s="2">
        <f t="shared" si="380"/>
        <v>1.4781908504846234E-2</v>
      </c>
      <c r="Z3346">
        <f t="shared" si="381"/>
        <v>-1.5746827228678879E-3</v>
      </c>
      <c r="AA3346">
        <f t="shared" si="376"/>
        <v>2.4796256776986254E-6</v>
      </c>
      <c r="AC3346">
        <f t="shared" si="382"/>
        <v>4.3199000000000015E-3</v>
      </c>
      <c r="AD3346">
        <f t="shared" si="383"/>
        <v>0.35359628846267188</v>
      </c>
      <c r="AE3346" s="2">
        <f t="shared" si="385"/>
        <v>1377.9999999999998</v>
      </c>
    </row>
    <row r="3347" spans="17:31" x14ac:dyDescent="0.2">
      <c r="Q3347" s="2"/>
      <c r="S3347">
        <v>8.0900000000000004E-4</v>
      </c>
      <c r="T3347">
        <v>-1.38938E-2</v>
      </c>
      <c r="U3347" s="2">
        <f t="shared" si="384"/>
        <v>1.379E-3</v>
      </c>
      <c r="V3347">
        <f t="shared" si="377"/>
        <v>3.1106200000000001E-2</v>
      </c>
      <c r="W3347">
        <f t="shared" si="378"/>
        <v>2.9553054070037284E-2</v>
      </c>
      <c r="X3347" s="2">
        <f t="shared" si="379"/>
        <v>1.4771608772264945E-2</v>
      </c>
      <c r="Y3347" s="2">
        <f t="shared" si="380"/>
        <v>1.4781445297772339E-2</v>
      </c>
      <c r="Z3347">
        <f t="shared" si="381"/>
        <v>-1.5531459299627168E-3</v>
      </c>
      <c r="AA3347">
        <f t="shared" si="376"/>
        <v>2.4122622797597524E-6</v>
      </c>
      <c r="AC3347">
        <f t="shared" si="382"/>
        <v>4.2979000000000038E-3</v>
      </c>
      <c r="AD3347">
        <f t="shared" si="383"/>
        <v>0.35179552493893801</v>
      </c>
      <c r="AE3347" s="2">
        <f t="shared" si="385"/>
        <v>1379</v>
      </c>
    </row>
    <row r="3348" spans="17:31" x14ac:dyDescent="0.2">
      <c r="Q3348" s="2"/>
      <c r="S3348">
        <v>8.0999999999999996E-4</v>
      </c>
      <c r="T3348">
        <v>-1.4617E-2</v>
      </c>
      <c r="U3348" s="2">
        <f t="shared" si="384"/>
        <v>1.3799999999999999E-3</v>
      </c>
      <c r="V3348">
        <f t="shared" si="377"/>
        <v>3.0383E-2</v>
      </c>
      <c r="W3348">
        <f t="shared" si="378"/>
        <v>2.955261008488454E-2</v>
      </c>
      <c r="X3348" s="2">
        <f t="shared" si="379"/>
        <v>1.4771608772246664E-2</v>
      </c>
      <c r="Y3348" s="2">
        <f t="shared" si="380"/>
        <v>1.4781001312637876E-2</v>
      </c>
      <c r="Z3348">
        <f t="shared" si="381"/>
        <v>-8.3038991511545993E-4</v>
      </c>
      <c r="AA3348">
        <f t="shared" si="376"/>
        <v>6.8954741112546078E-7</v>
      </c>
      <c r="AC3348">
        <f t="shared" si="382"/>
        <v>3.5747000000000036E-3</v>
      </c>
      <c r="AD3348">
        <f t="shared" si="383"/>
        <v>0.29259951674055279</v>
      </c>
      <c r="AE3348" s="2">
        <f t="shared" si="385"/>
        <v>1380</v>
      </c>
    </row>
    <row r="3349" spans="17:31" x14ac:dyDescent="0.2">
      <c r="Q3349" s="2"/>
      <c r="S3349">
        <v>8.1099999999999998E-4</v>
      </c>
      <c r="T3349">
        <v>-1.5443399999999999E-2</v>
      </c>
      <c r="U3349" s="2">
        <f t="shared" si="384"/>
        <v>1.3809999999999998E-3</v>
      </c>
      <c r="V3349">
        <f t="shared" si="377"/>
        <v>2.9556599999999999E-2</v>
      </c>
      <c r="W3349">
        <f t="shared" si="378"/>
        <v>2.9552184602790112E-2</v>
      </c>
      <c r="X3349" s="2">
        <f t="shared" si="379"/>
        <v>1.4771608772230705E-2</v>
      </c>
      <c r="Y3349" s="2">
        <f t="shared" si="380"/>
        <v>1.4780575830559405E-2</v>
      </c>
      <c r="Z3349">
        <f t="shared" si="381"/>
        <v>-4.4153972098871785E-6</v>
      </c>
      <c r="AA3349">
        <f t="shared" si="376"/>
        <v>1.9495732521079482E-11</v>
      </c>
      <c r="AC3349">
        <f t="shared" si="382"/>
        <v>2.7483000000000021E-3</v>
      </c>
      <c r="AD3349">
        <f t="shared" si="383"/>
        <v>0.22495629055810587</v>
      </c>
      <c r="AE3349" s="2">
        <f t="shared" si="385"/>
        <v>1380.9999999999998</v>
      </c>
    </row>
    <row r="3350" spans="17:31" x14ac:dyDescent="0.2">
      <c r="Q3350" s="2"/>
      <c r="S3350">
        <v>8.12E-4</v>
      </c>
      <c r="T3350">
        <v>-1.63453E-2</v>
      </c>
      <c r="U3350" s="2">
        <f t="shared" si="384"/>
        <v>1.382E-3</v>
      </c>
      <c r="V3350">
        <f t="shared" si="377"/>
        <v>2.8654699999999998E-2</v>
      </c>
      <c r="W3350">
        <f t="shared" si="378"/>
        <v>2.955177692808051E-2</v>
      </c>
      <c r="X3350" s="2">
        <f t="shared" si="379"/>
        <v>1.4771608772216779E-2</v>
      </c>
      <c r="Y3350" s="2">
        <f t="shared" si="380"/>
        <v>1.4780168155863731E-2</v>
      </c>
      <c r="Z3350">
        <f t="shared" si="381"/>
        <v>8.9707692808051187E-4</v>
      </c>
      <c r="AA3350">
        <f t="shared" si="376"/>
        <v>8.0474701489436787E-7</v>
      </c>
      <c r="AC3350">
        <f t="shared" si="382"/>
        <v>1.8464000000000015E-3</v>
      </c>
      <c r="AD3350">
        <f t="shared" si="383"/>
        <v>0.15113317137375348</v>
      </c>
      <c r="AE3350" s="2">
        <f t="shared" si="385"/>
        <v>1382</v>
      </c>
    </row>
    <row r="3351" spans="17:31" x14ac:dyDescent="0.2">
      <c r="Q3351" s="2"/>
      <c r="S3351">
        <v>8.1300000000000003E-4</v>
      </c>
      <c r="T3351">
        <v>-1.6214300000000001E-2</v>
      </c>
      <c r="U3351" s="2">
        <f t="shared" si="384"/>
        <v>1.3830000000000001E-3</v>
      </c>
      <c r="V3351">
        <f t="shared" si="377"/>
        <v>2.8785699999999997E-2</v>
      </c>
      <c r="W3351">
        <f t="shared" si="378"/>
        <v>2.9551386387707095E-2</v>
      </c>
      <c r="X3351" s="2">
        <f t="shared" si="379"/>
        <v>1.4771608772204629E-2</v>
      </c>
      <c r="Y3351" s="2">
        <f t="shared" si="380"/>
        <v>1.4779777615502466E-2</v>
      </c>
      <c r="Z3351">
        <f t="shared" si="381"/>
        <v>7.6568638770709713E-4</v>
      </c>
      <c r="AA3351">
        <f t="shared" si="376"/>
        <v>5.8627564431994304E-7</v>
      </c>
      <c r="AC3351">
        <f t="shared" si="382"/>
        <v>1.9774000000000007E-3</v>
      </c>
      <c r="AD3351">
        <f t="shared" si="383"/>
        <v>0.16185589962871533</v>
      </c>
      <c r="AE3351" s="2">
        <f t="shared" si="385"/>
        <v>1383.0000000000002</v>
      </c>
    </row>
    <row r="3352" spans="17:31" x14ac:dyDescent="0.2">
      <c r="Q3352" s="2"/>
      <c r="S3352">
        <v>8.1400000000000005E-4</v>
      </c>
      <c r="T3352">
        <v>-1.62408E-2</v>
      </c>
      <c r="U3352" s="2">
        <f t="shared" si="384"/>
        <v>1.384E-3</v>
      </c>
      <c r="V3352">
        <f t="shared" si="377"/>
        <v>2.8759199999999999E-2</v>
      </c>
      <c r="W3352">
        <f t="shared" si="378"/>
        <v>2.9551012330668248E-2</v>
      </c>
      <c r="X3352" s="2">
        <f t="shared" si="379"/>
        <v>1.4771608772194033E-2</v>
      </c>
      <c r="Y3352" s="2">
        <f t="shared" si="380"/>
        <v>1.4779403558474215E-2</v>
      </c>
      <c r="Z3352">
        <f t="shared" si="381"/>
        <v>7.918123306682491E-4</v>
      </c>
      <c r="AA3352">
        <f t="shared" si="376"/>
        <v>6.2696676699828469E-7</v>
      </c>
      <c r="AC3352">
        <f t="shared" si="382"/>
        <v>1.9509000000000019E-3</v>
      </c>
      <c r="AD3352">
        <f t="shared" si="383"/>
        <v>0.15968679811149031</v>
      </c>
      <c r="AE3352" s="2">
        <f t="shared" si="385"/>
        <v>1384</v>
      </c>
    </row>
    <row r="3353" spans="17:31" x14ac:dyDescent="0.2">
      <c r="Q3353" s="2"/>
      <c r="S3353">
        <v>8.1499999999999997E-4</v>
      </c>
      <c r="T3353">
        <v>-1.6582699999999999E-2</v>
      </c>
      <c r="U3353" s="2">
        <f t="shared" si="384"/>
        <v>1.3849999999999999E-3</v>
      </c>
      <c r="V3353">
        <f t="shared" si="377"/>
        <v>2.84173E-2</v>
      </c>
      <c r="W3353">
        <f t="shared" si="378"/>
        <v>2.955065412743943E-2</v>
      </c>
      <c r="X3353" s="2">
        <f t="shared" si="379"/>
        <v>1.4771608772184799E-2</v>
      </c>
      <c r="Y3353" s="2">
        <f t="shared" si="380"/>
        <v>1.4779045355254631E-2</v>
      </c>
      <c r="Z3353">
        <f t="shared" si="381"/>
        <v>1.1333541274394301E-3</v>
      </c>
      <c r="AA3353">
        <f t="shared" si="376"/>
        <v>1.2844915781839922E-6</v>
      </c>
      <c r="AC3353">
        <f t="shared" si="382"/>
        <v>1.6090000000000028E-3</v>
      </c>
      <c r="AD3353">
        <f t="shared" si="383"/>
        <v>0.13170129589491419</v>
      </c>
      <c r="AE3353" s="2">
        <f t="shared" si="385"/>
        <v>1385</v>
      </c>
    </row>
    <row r="3354" spans="17:31" x14ac:dyDescent="0.2">
      <c r="Q3354" s="2"/>
      <c r="S3354">
        <v>8.1599999999999999E-4</v>
      </c>
      <c r="T3354">
        <v>-1.6767199999999999E-2</v>
      </c>
      <c r="U3354" s="2">
        <f t="shared" si="384"/>
        <v>1.3860000000000001E-3</v>
      </c>
      <c r="V3354">
        <f t="shared" si="377"/>
        <v>2.8232799999999999E-2</v>
      </c>
      <c r="W3354">
        <f t="shared" si="378"/>
        <v>2.9550311169411293E-2</v>
      </c>
      <c r="X3354" s="2">
        <f t="shared" si="379"/>
        <v>1.4771608772176753E-2</v>
      </c>
      <c r="Y3354" s="2">
        <f t="shared" si="380"/>
        <v>1.477870239723454E-2</v>
      </c>
      <c r="Z3354">
        <f t="shared" si="381"/>
        <v>1.3175111694112944E-3</v>
      </c>
      <c r="AA3354">
        <f t="shared" si="376"/>
        <v>1.7358356815235165E-6</v>
      </c>
      <c r="AC3354">
        <f t="shared" si="382"/>
        <v>1.4245000000000022E-3</v>
      </c>
      <c r="AD3354">
        <f t="shared" si="383"/>
        <v>0.11659943816178076</v>
      </c>
      <c r="AE3354" s="2">
        <f t="shared" si="385"/>
        <v>1386</v>
      </c>
    </row>
    <row r="3355" spans="17:31" x14ac:dyDescent="0.2">
      <c r="Q3355" s="2"/>
      <c r="S3355">
        <v>8.1700000000000002E-4</v>
      </c>
      <c r="T3355">
        <v>-1.6725299999999999E-2</v>
      </c>
      <c r="U3355" s="2">
        <f t="shared" si="384"/>
        <v>1.387E-3</v>
      </c>
      <c r="V3355">
        <f t="shared" si="377"/>
        <v>2.82747E-2</v>
      </c>
      <c r="W3355">
        <f t="shared" si="378"/>
        <v>2.9549982868336072E-2</v>
      </c>
      <c r="X3355" s="2">
        <f t="shared" si="379"/>
        <v>1.4771608772169745E-2</v>
      </c>
      <c r="Y3355" s="2">
        <f t="shared" si="380"/>
        <v>1.4778374096166325E-2</v>
      </c>
      <c r="Z3355">
        <f t="shared" si="381"/>
        <v>1.2752828683360723E-3</v>
      </c>
      <c r="AA3355">
        <f t="shared" si="376"/>
        <v>1.6263463942714799E-6</v>
      </c>
      <c r="AC3355">
        <f t="shared" si="382"/>
        <v>1.4664000000000031E-3</v>
      </c>
      <c r="AD3355">
        <f t="shared" si="383"/>
        <v>0.12002907414561979</v>
      </c>
      <c r="AE3355" s="2">
        <f t="shared" si="385"/>
        <v>1387</v>
      </c>
    </row>
    <row r="3356" spans="17:31" x14ac:dyDescent="0.2">
      <c r="Q3356" s="2"/>
      <c r="S3356">
        <v>8.1800000000000004E-4</v>
      </c>
      <c r="T3356">
        <v>-1.6397599999999998E-2</v>
      </c>
      <c r="U3356" s="2">
        <f t="shared" si="384"/>
        <v>1.3879999999999999E-3</v>
      </c>
      <c r="V3356">
        <f t="shared" si="377"/>
        <v>2.86024E-2</v>
      </c>
      <c r="W3356">
        <f t="shared" si="378"/>
        <v>2.9549668655782419E-2</v>
      </c>
      <c r="X3356" s="2">
        <f t="shared" si="379"/>
        <v>1.4771608772163644E-2</v>
      </c>
      <c r="Y3356" s="2">
        <f t="shared" si="380"/>
        <v>1.4778059883618775E-2</v>
      </c>
      <c r="Z3356">
        <f t="shared" si="381"/>
        <v>9.4726865578241906E-4</v>
      </c>
      <c r="AA3356">
        <f t="shared" si="376"/>
        <v>8.9731790622783113E-7</v>
      </c>
      <c r="AC3356">
        <f t="shared" si="382"/>
        <v>1.7941000000000033E-3</v>
      </c>
      <c r="AD3356">
        <f t="shared" si="383"/>
        <v>0.1468522653605131</v>
      </c>
      <c r="AE3356" s="2">
        <f t="shared" si="385"/>
        <v>1388</v>
      </c>
    </row>
    <row r="3357" spans="17:31" x14ac:dyDescent="0.2">
      <c r="Q3357" s="2"/>
      <c r="S3357">
        <v>8.1899999999999996E-4</v>
      </c>
      <c r="T3357">
        <v>-1.6211799999999998E-2</v>
      </c>
      <c r="U3357" s="2">
        <f t="shared" si="384"/>
        <v>1.389E-3</v>
      </c>
      <c r="V3357">
        <f t="shared" si="377"/>
        <v>2.87882E-2</v>
      </c>
      <c r="W3357">
        <f t="shared" si="378"/>
        <v>2.954936798259885E-2</v>
      </c>
      <c r="X3357" s="2">
        <f t="shared" si="379"/>
        <v>1.4771608772158336E-2</v>
      </c>
      <c r="Y3357" s="2">
        <f t="shared" si="380"/>
        <v>1.4777759210440512E-2</v>
      </c>
      <c r="Z3357">
        <f t="shared" si="381"/>
        <v>7.611679825988496E-4</v>
      </c>
      <c r="AA3357">
        <f t="shared" si="376"/>
        <v>5.7937669773360261E-7</v>
      </c>
      <c r="AC3357">
        <f t="shared" si="382"/>
        <v>1.9799000000000032E-3</v>
      </c>
      <c r="AD3357">
        <f t="shared" si="383"/>
        <v>0.16206053184732169</v>
      </c>
      <c r="AE3357" s="2">
        <f t="shared" si="385"/>
        <v>1389</v>
      </c>
    </row>
    <row r="3358" spans="17:31" x14ac:dyDescent="0.2">
      <c r="Q3358" s="2"/>
      <c r="S3358">
        <v>8.1999999999999998E-4</v>
      </c>
      <c r="T3358">
        <v>-1.5920199999999999E-2</v>
      </c>
      <c r="U3358" s="2">
        <f t="shared" si="384"/>
        <v>1.39E-3</v>
      </c>
      <c r="V3358">
        <f t="shared" si="377"/>
        <v>2.9079799999999999E-2</v>
      </c>
      <c r="W3358">
        <f t="shared" si="378"/>
        <v>2.9549080318385899E-2</v>
      </c>
      <c r="X3358" s="2">
        <f t="shared" si="379"/>
        <v>1.4771608772153716E-2</v>
      </c>
      <c r="Y3358" s="2">
        <f t="shared" si="380"/>
        <v>1.4777471546232183E-2</v>
      </c>
      <c r="Z3358">
        <f t="shared" si="381"/>
        <v>4.6928031838589998E-4</v>
      </c>
      <c r="AA3358">
        <f t="shared" si="376"/>
        <v>2.2022401722437165E-7</v>
      </c>
      <c r="AC3358">
        <f t="shared" si="382"/>
        <v>2.2715000000000027E-3</v>
      </c>
      <c r="AD3358">
        <f t="shared" si="383"/>
        <v>0.18592883382554223</v>
      </c>
      <c r="AE3358" s="2">
        <f t="shared" si="385"/>
        <v>1390</v>
      </c>
    </row>
    <row r="3359" spans="17:31" x14ac:dyDescent="0.2">
      <c r="Q3359" s="2"/>
      <c r="S3359">
        <v>8.2100000000000001E-4</v>
      </c>
      <c r="T3359">
        <v>-1.53718E-2</v>
      </c>
      <c r="U3359" s="2">
        <f t="shared" si="384"/>
        <v>1.3909999999999999E-3</v>
      </c>
      <c r="V3359">
        <f t="shared" si="377"/>
        <v>2.96282E-2</v>
      </c>
      <c r="W3359">
        <f t="shared" si="378"/>
        <v>2.9548805150977207E-2</v>
      </c>
      <c r="X3359" s="2">
        <f t="shared" si="379"/>
        <v>1.47716087721497E-2</v>
      </c>
      <c r="Y3359" s="2">
        <f t="shared" si="380"/>
        <v>1.4777196378827505E-2</v>
      </c>
      <c r="Z3359">
        <f t="shared" si="381"/>
        <v>-7.9394849022793035E-5</v>
      </c>
      <c r="AA3359">
        <f t="shared" si="376"/>
        <v>6.3035420513521005E-9</v>
      </c>
      <c r="AC3359">
        <f t="shared" si="382"/>
        <v>2.8199000000000037E-3</v>
      </c>
      <c r="AD3359">
        <f t="shared" si="383"/>
        <v>0.23081695729898594</v>
      </c>
      <c r="AE3359" s="2">
        <f t="shared" si="385"/>
        <v>1390.9999999999998</v>
      </c>
    </row>
    <row r="3360" spans="17:31" x14ac:dyDescent="0.2">
      <c r="Q3360" s="2"/>
      <c r="S3360">
        <v>8.2200000000000003E-4</v>
      </c>
      <c r="T3360">
        <v>-1.50189E-2</v>
      </c>
      <c r="U3360" s="2">
        <f t="shared" si="384"/>
        <v>1.392E-3</v>
      </c>
      <c r="V3360">
        <f t="shared" si="377"/>
        <v>2.9981099999999997E-2</v>
      </c>
      <c r="W3360">
        <f t="shared" si="378"/>
        <v>2.9548541985929502E-2</v>
      </c>
      <c r="X3360" s="2">
        <f t="shared" si="379"/>
        <v>1.477160877214621E-2</v>
      </c>
      <c r="Y3360" s="2">
        <f t="shared" si="380"/>
        <v>1.4776933213783294E-2</v>
      </c>
      <c r="Z3360">
        <f t="shared" si="381"/>
        <v>-4.3255801407049432E-4</v>
      </c>
      <c r="AA3360">
        <f t="shared" si="376"/>
        <v>1.8710643553660995E-7</v>
      </c>
      <c r="AC3360">
        <f t="shared" si="382"/>
        <v>3.1727999999999999E-3</v>
      </c>
      <c r="AD3360">
        <f t="shared" si="383"/>
        <v>0.25970284127742888</v>
      </c>
      <c r="AE3360" s="2">
        <f t="shared" si="385"/>
        <v>1392</v>
      </c>
    </row>
    <row r="3361" spans="17:31" x14ac:dyDescent="0.2">
      <c r="Q3361" s="2"/>
      <c r="S3361">
        <v>8.2299999999999995E-4</v>
      </c>
      <c r="T3361">
        <v>-1.48325E-2</v>
      </c>
      <c r="U3361" s="2">
        <f t="shared" si="384"/>
        <v>1.3929999999999999E-3</v>
      </c>
      <c r="V3361">
        <f t="shared" si="377"/>
        <v>3.01675E-2</v>
      </c>
      <c r="W3361">
        <f t="shared" si="378"/>
        <v>2.954829034602173E-2</v>
      </c>
      <c r="X3361" s="2">
        <f t="shared" si="379"/>
        <v>1.4771608772143178E-2</v>
      </c>
      <c r="Y3361" s="2">
        <f t="shared" si="380"/>
        <v>1.477668157387855E-2</v>
      </c>
      <c r="Z3361">
        <f t="shared" si="381"/>
        <v>-6.1920965397826988E-4</v>
      </c>
      <c r="AA3361">
        <f t="shared" si="376"/>
        <v>3.8342059557988872E-7</v>
      </c>
      <c r="AC3361">
        <f t="shared" si="382"/>
        <v>3.3592000000000032E-3</v>
      </c>
      <c r="AD3361">
        <f t="shared" si="383"/>
        <v>0.27496021949670318</v>
      </c>
      <c r="AE3361" s="2">
        <f t="shared" si="385"/>
        <v>1393</v>
      </c>
    </row>
    <row r="3362" spans="17:31" x14ac:dyDescent="0.2">
      <c r="Q3362" s="2"/>
      <c r="S3362">
        <v>8.2399999999999997E-4</v>
      </c>
      <c r="T3362">
        <v>-1.48828E-2</v>
      </c>
      <c r="U3362" s="2">
        <f t="shared" si="384"/>
        <v>1.3939999999999998E-3</v>
      </c>
      <c r="V3362">
        <f t="shared" si="377"/>
        <v>3.0117199999999997E-2</v>
      </c>
      <c r="W3362">
        <f t="shared" si="378"/>
        <v>2.9548049770763245E-2</v>
      </c>
      <c r="X3362" s="2">
        <f t="shared" si="379"/>
        <v>1.4771608772140545E-2</v>
      </c>
      <c r="Y3362" s="2">
        <f t="shared" si="380"/>
        <v>1.4776440998622702E-2</v>
      </c>
      <c r="Z3362">
        <f t="shared" si="381"/>
        <v>-5.6915022923675201E-4</v>
      </c>
      <c r="AA3362">
        <f t="shared" si="376"/>
        <v>3.2393198344024734E-7</v>
      </c>
      <c r="AC3362">
        <f t="shared" si="382"/>
        <v>3.3089E-3</v>
      </c>
      <c r="AD3362">
        <f t="shared" si="383"/>
        <v>0.27084301925834731</v>
      </c>
      <c r="AE3362" s="2">
        <f t="shared" si="385"/>
        <v>1393.9999999999998</v>
      </c>
    </row>
    <row r="3363" spans="17:31" x14ac:dyDescent="0.2">
      <c r="Q3363" s="2"/>
      <c r="S3363">
        <v>8.25E-4</v>
      </c>
      <c r="T3363">
        <v>-1.5589799999999999E-2</v>
      </c>
      <c r="U3363" s="2">
        <f t="shared" si="384"/>
        <v>1.395E-3</v>
      </c>
      <c r="V3363">
        <f t="shared" si="377"/>
        <v>2.9410199999999997E-2</v>
      </c>
      <c r="W3363">
        <f t="shared" si="378"/>
        <v>2.9547819815911296E-2</v>
      </c>
      <c r="X3363" s="2">
        <f t="shared" si="379"/>
        <v>1.4771608772138258E-2</v>
      </c>
      <c r="Y3363" s="2">
        <f t="shared" si="380"/>
        <v>1.4776211043773038E-2</v>
      </c>
      <c r="Z3363">
        <f t="shared" si="381"/>
        <v>1.3761981591129888E-4</v>
      </c>
      <c r="AA3363">
        <f t="shared" si="376"/>
        <v>1.8939213731459792E-8</v>
      </c>
      <c r="AC3363">
        <f t="shared" si="382"/>
        <v>2.6019000000000007E-3</v>
      </c>
      <c r="AD3363">
        <f t="shared" si="383"/>
        <v>0.21297302783652999</v>
      </c>
      <c r="AE3363" s="2">
        <f t="shared" si="385"/>
        <v>1395</v>
      </c>
    </row>
    <row r="3364" spans="17:31" x14ac:dyDescent="0.2">
      <c r="Q3364" s="2"/>
      <c r="S3364">
        <v>8.2600000000000002E-4</v>
      </c>
      <c r="T3364">
        <v>-1.5870499999999999E-2</v>
      </c>
      <c r="U3364" s="2">
        <f t="shared" si="384"/>
        <v>1.3960000000000001E-3</v>
      </c>
      <c r="V3364">
        <f t="shared" si="377"/>
        <v>2.9129499999999999E-2</v>
      </c>
      <c r="W3364">
        <f t="shared" si="378"/>
        <v>2.954760005299769E-2</v>
      </c>
      <c r="X3364" s="2">
        <f t="shared" si="379"/>
        <v>1.4771608772136274E-2</v>
      </c>
      <c r="Y3364" s="2">
        <f t="shared" si="380"/>
        <v>1.4775991280861418E-2</v>
      </c>
      <c r="Z3364">
        <f t="shared" si="381"/>
        <v>4.1810005299769068E-4</v>
      </c>
      <c r="AA3364">
        <f t="shared" si="376"/>
        <v>1.7480765431667177E-7</v>
      </c>
      <c r="AC3364">
        <f t="shared" si="382"/>
        <v>2.3212000000000024E-3</v>
      </c>
      <c r="AD3364">
        <f t="shared" si="383"/>
        <v>0.18999692233143234</v>
      </c>
      <c r="AE3364" s="2">
        <f t="shared" si="385"/>
        <v>1396</v>
      </c>
    </row>
    <row r="3365" spans="17:31" x14ac:dyDescent="0.2">
      <c r="Q3365" s="2"/>
      <c r="S3365">
        <v>8.2700000000000004E-4</v>
      </c>
      <c r="T3365">
        <v>-1.6393000000000001E-2</v>
      </c>
      <c r="U3365" s="2">
        <f t="shared" si="384"/>
        <v>1.397E-3</v>
      </c>
      <c r="V3365">
        <f t="shared" si="377"/>
        <v>2.8606999999999997E-2</v>
      </c>
      <c r="W3365">
        <f t="shared" si="378"/>
        <v>2.9547390068864816E-2</v>
      </c>
      <c r="X3365" s="2">
        <f t="shared" si="379"/>
        <v>1.4771608772134553E-2</v>
      </c>
      <c r="Y3365" s="2">
        <f t="shared" si="380"/>
        <v>1.4775781296730262E-2</v>
      </c>
      <c r="Z3365">
        <f t="shared" si="381"/>
        <v>9.4039006886481938E-4</v>
      </c>
      <c r="AA3365">
        <f t="shared" ref="AA3365:AA3428" si="386">Z3365^2</f>
        <v>8.8433348161957978E-7</v>
      </c>
      <c r="AC3365">
        <f t="shared" si="382"/>
        <v>1.7987000000000003E-3</v>
      </c>
      <c r="AD3365">
        <f t="shared" si="383"/>
        <v>0.14722878864274816</v>
      </c>
      <c r="AE3365" s="2">
        <f t="shared" si="385"/>
        <v>1397</v>
      </c>
    </row>
    <row r="3366" spans="17:31" x14ac:dyDescent="0.2">
      <c r="Q3366" s="2"/>
      <c r="S3366">
        <v>8.2799999999999996E-4</v>
      </c>
      <c r="T3366">
        <v>-1.5816299999999998E-2</v>
      </c>
      <c r="U3366" s="2">
        <f t="shared" si="384"/>
        <v>1.3979999999999999E-3</v>
      </c>
      <c r="V3366">
        <f t="shared" ref="V3366:V3429" si="387">T3366+$V$35</f>
        <v>2.91837E-2</v>
      </c>
      <c r="W3366">
        <f t="shared" ref="W3366:W3429" si="388">X3366+Y3366</f>
        <v>2.9547189465210906E-2</v>
      </c>
      <c r="X3366" s="2">
        <f t="shared" ref="X3366:X3429" si="389">$T$6*EXP(-4*LN(2)*((U3366-$T$8)^2)/($T$7^2))+$T$9</f>
        <v>1.4771608772133059E-2</v>
      </c>
      <c r="Y3366" s="2">
        <f t="shared" ref="Y3366:Y3429" si="390">$U$6*EXP(-4*LN(2)*((U3366-$U$8)^2)/($U$7^2))+$U$9</f>
        <v>1.4775580693077849E-2</v>
      </c>
      <c r="Z3366">
        <f t="shared" ref="Z3366:Z3429" si="391">W3366-V3366</f>
        <v>3.6348946521090608E-4</v>
      </c>
      <c r="AA3366">
        <f t="shared" si="386"/>
        <v>1.3212459131931051E-7</v>
      </c>
      <c r="AC3366">
        <f t="shared" si="382"/>
        <v>2.3754000000000032E-3</v>
      </c>
      <c r="AD3366">
        <f t="shared" si="383"/>
        <v>0.19443334883081359</v>
      </c>
      <c r="AE3366" s="2">
        <f t="shared" si="385"/>
        <v>1398</v>
      </c>
    </row>
    <row r="3367" spans="17:31" x14ac:dyDescent="0.2">
      <c r="Q3367" s="2"/>
      <c r="S3367">
        <v>8.2899999999999998E-4</v>
      </c>
      <c r="T3367">
        <v>-1.5947300000000001E-2</v>
      </c>
      <c r="U3367" s="2">
        <f t="shared" si="384"/>
        <v>1.3990000000000001E-3</v>
      </c>
      <c r="V3367">
        <f t="shared" si="387"/>
        <v>2.9052699999999997E-2</v>
      </c>
      <c r="W3367">
        <f t="shared" si="388"/>
        <v>2.9546997858144727E-2</v>
      </c>
      <c r="X3367" s="2">
        <f t="shared" si="389"/>
        <v>1.4771608772131767E-2</v>
      </c>
      <c r="Y3367" s="2">
        <f t="shared" si="390"/>
        <v>1.4775389086012961E-2</v>
      </c>
      <c r="Z3367">
        <f t="shared" si="391"/>
        <v>4.9429785814473007E-4</v>
      </c>
      <c r="AA3367">
        <f t="shared" si="386"/>
        <v>2.4433037256646767E-7</v>
      </c>
      <c r="AC3367">
        <f t="shared" si="382"/>
        <v>2.2444000000000006E-3</v>
      </c>
      <c r="AD3367">
        <f t="shared" si="383"/>
        <v>0.18371062057585144</v>
      </c>
      <c r="AE3367" s="2">
        <f t="shared" si="385"/>
        <v>1399</v>
      </c>
    </row>
    <row r="3368" spans="17:31" x14ac:dyDescent="0.2">
      <c r="Q3368" s="2"/>
      <c r="S3368">
        <v>8.3000000000000001E-4</v>
      </c>
      <c r="T3368">
        <v>-1.65434E-2</v>
      </c>
      <c r="U3368" s="2">
        <f t="shared" si="384"/>
        <v>1.4E-3</v>
      </c>
      <c r="V3368">
        <f t="shared" si="387"/>
        <v>2.8456599999999999E-2</v>
      </c>
      <c r="W3368">
        <f t="shared" si="388"/>
        <v>2.9546814877749489E-2</v>
      </c>
      <c r="X3368" s="2">
        <f t="shared" si="389"/>
        <v>1.4771608772130646E-2</v>
      </c>
      <c r="Y3368" s="2">
        <f t="shared" si="390"/>
        <v>1.4775206105618844E-2</v>
      </c>
      <c r="Z3368">
        <f t="shared" si="391"/>
        <v>1.0902148777494902E-3</v>
      </c>
      <c r="AA3368">
        <f t="shared" si="386"/>
        <v>1.1885684796663359E-6</v>
      </c>
      <c r="AC3368">
        <f t="shared" si="382"/>
        <v>1.6483000000000018E-3</v>
      </c>
      <c r="AD3368">
        <f t="shared" si="383"/>
        <v>0.13491811437140269</v>
      </c>
      <c r="AE3368" s="2">
        <f t="shared" si="385"/>
        <v>1400</v>
      </c>
    </row>
    <row r="3369" spans="17:31" x14ac:dyDescent="0.2">
      <c r="Q3369" s="2"/>
      <c r="S3369">
        <v>8.3100000000000003E-4</v>
      </c>
      <c r="T3369">
        <v>-1.72666E-2</v>
      </c>
      <c r="U3369" s="2">
        <f t="shared" si="384"/>
        <v>1.4009999999999999E-3</v>
      </c>
      <c r="V3369">
        <f t="shared" si="387"/>
        <v>2.7733399999999998E-2</v>
      </c>
      <c r="W3369">
        <f t="shared" si="388"/>
        <v>2.9546640167656159E-2</v>
      </c>
      <c r="X3369" s="2">
        <f t="shared" si="389"/>
        <v>1.4771608772129675E-2</v>
      </c>
      <c r="Y3369" s="2">
        <f t="shared" si="390"/>
        <v>1.4775031395526482E-2</v>
      </c>
      <c r="Z3369">
        <f t="shared" si="391"/>
        <v>1.8132401676561605E-3</v>
      </c>
      <c r="AA3369">
        <f t="shared" si="386"/>
        <v>3.287839905601741E-6</v>
      </c>
      <c r="AC3369">
        <f t="shared" si="382"/>
        <v>9.2510000000000162E-4</v>
      </c>
      <c r="AD3369">
        <f t="shared" si="383"/>
        <v>7.5722106173017487E-2</v>
      </c>
      <c r="AE3369" s="2">
        <f t="shared" si="385"/>
        <v>1401</v>
      </c>
    </row>
    <row r="3370" spans="17:31" x14ac:dyDescent="0.2">
      <c r="Q3370" s="2"/>
      <c r="S3370">
        <v>8.3199999999999995E-4</v>
      </c>
      <c r="T3370">
        <v>-1.7429099999999999E-2</v>
      </c>
      <c r="U3370" s="2">
        <f t="shared" si="384"/>
        <v>1.402E-3</v>
      </c>
      <c r="V3370">
        <f t="shared" si="387"/>
        <v>2.7570899999999999E-2</v>
      </c>
      <c r="W3370">
        <f t="shared" si="388"/>
        <v>2.9546473384626005E-2</v>
      </c>
      <c r="X3370" s="2">
        <f t="shared" si="389"/>
        <v>1.4771608772128835E-2</v>
      </c>
      <c r="Y3370" s="2">
        <f t="shared" si="390"/>
        <v>1.477486461249717E-2</v>
      </c>
      <c r="Z3370">
        <f t="shared" si="391"/>
        <v>1.975573384626006E-3</v>
      </c>
      <c r="AA3370">
        <f t="shared" si="386"/>
        <v>3.9028901980426529E-6</v>
      </c>
      <c r="AC3370">
        <f t="shared" si="382"/>
        <v>7.6260000000000217E-4</v>
      </c>
      <c r="AD3370">
        <f t="shared" si="383"/>
        <v>6.2421011963618198E-2</v>
      </c>
      <c r="AE3370" s="2">
        <f t="shared" si="385"/>
        <v>1402</v>
      </c>
    </row>
    <row r="3371" spans="17:31" x14ac:dyDescent="0.2">
      <c r="Q3371" s="2"/>
      <c r="S3371">
        <v>8.3299999999999997E-4</v>
      </c>
      <c r="T3371">
        <v>-1.7022700000000002E-2</v>
      </c>
      <c r="U3371" s="2">
        <f t="shared" si="384"/>
        <v>1.403E-3</v>
      </c>
      <c r="V3371">
        <f t="shared" si="387"/>
        <v>2.7977299999999997E-2</v>
      </c>
      <c r="W3371">
        <f t="shared" si="388"/>
        <v>2.9546314198142458E-2</v>
      </c>
      <c r="X3371" s="2">
        <f t="shared" si="389"/>
        <v>1.4771608772128107E-2</v>
      </c>
      <c r="Y3371" s="2">
        <f t="shared" si="390"/>
        <v>1.477470542601435E-2</v>
      </c>
      <c r="Z3371">
        <f t="shared" si="391"/>
        <v>1.5690141981424613E-3</v>
      </c>
      <c r="AA3371">
        <f t="shared" si="386"/>
        <v>2.4618055539726306E-6</v>
      </c>
      <c r="AC3371">
        <f t="shared" si="382"/>
        <v>1.1689999999999999E-3</v>
      </c>
      <c r="AD3371">
        <f t="shared" si="383"/>
        <v>9.5686025420232704E-2</v>
      </c>
      <c r="AE3371" s="2">
        <f t="shared" si="385"/>
        <v>1403</v>
      </c>
    </row>
    <row r="3372" spans="17:31" x14ac:dyDescent="0.2">
      <c r="Q3372" s="2"/>
      <c r="S3372">
        <v>8.34E-4</v>
      </c>
      <c r="T3372">
        <v>-1.6962100000000001E-2</v>
      </c>
      <c r="U3372" s="2">
        <f t="shared" si="384"/>
        <v>1.4039999999999999E-3</v>
      </c>
      <c r="V3372">
        <f t="shared" si="387"/>
        <v>2.8037899999999998E-2</v>
      </c>
      <c r="W3372">
        <f t="shared" si="388"/>
        <v>2.9546162290012154E-2</v>
      </c>
      <c r="X3372" s="2">
        <f t="shared" si="389"/>
        <v>1.4771608772127479E-2</v>
      </c>
      <c r="Y3372" s="2">
        <f t="shared" si="390"/>
        <v>1.4774553517884674E-2</v>
      </c>
      <c r="Z3372">
        <f t="shared" si="391"/>
        <v>1.5082622900121564E-3</v>
      </c>
      <c r="AA3372">
        <f t="shared" si="386"/>
        <v>2.2748551354727143E-6</v>
      </c>
      <c r="AC3372">
        <f t="shared" si="382"/>
        <v>1.2296000000000008E-3</v>
      </c>
      <c r="AD3372">
        <f t="shared" si="383"/>
        <v>0.10064631039924569</v>
      </c>
      <c r="AE3372" s="2">
        <f t="shared" si="385"/>
        <v>1403.9999999999998</v>
      </c>
    </row>
    <row r="3373" spans="17:31" x14ac:dyDescent="0.2">
      <c r="Q3373" s="2"/>
      <c r="S3373">
        <v>8.3500000000000002E-4</v>
      </c>
      <c r="T3373">
        <v>-1.6944000000000001E-2</v>
      </c>
      <c r="U3373" s="2">
        <f t="shared" si="384"/>
        <v>1.405E-3</v>
      </c>
      <c r="V3373">
        <f t="shared" si="387"/>
        <v>2.8055999999999998E-2</v>
      </c>
      <c r="W3373">
        <f t="shared" si="388"/>
        <v>2.9546017353975162E-2</v>
      </c>
      <c r="X3373" s="2">
        <f t="shared" si="389"/>
        <v>1.4771608772126934E-2</v>
      </c>
      <c r="Y3373" s="2">
        <f t="shared" si="390"/>
        <v>1.477440858184823E-2</v>
      </c>
      <c r="Z3373">
        <f t="shared" si="391"/>
        <v>1.4900173539751649E-3</v>
      </c>
      <c r="AA3373">
        <f t="shared" si="386"/>
        <v>2.2201517151471519E-6</v>
      </c>
      <c r="AC3373">
        <f t="shared" si="382"/>
        <v>1.2477000000000009E-3</v>
      </c>
      <c r="AD3373">
        <f t="shared" si="383"/>
        <v>0.10212784766195418</v>
      </c>
      <c r="AE3373" s="2">
        <f t="shared" si="385"/>
        <v>1405</v>
      </c>
    </row>
    <row r="3374" spans="17:31" x14ac:dyDescent="0.2">
      <c r="Q3374" s="2"/>
      <c r="S3374">
        <v>8.3600000000000005E-4</v>
      </c>
      <c r="T3374">
        <v>-1.6723399999999999E-2</v>
      </c>
      <c r="U3374" s="2">
        <f t="shared" si="384"/>
        <v>1.4060000000000001E-3</v>
      </c>
      <c r="V3374">
        <f t="shared" si="387"/>
        <v>2.8276599999999999E-2</v>
      </c>
      <c r="W3374">
        <f t="shared" si="388"/>
        <v>2.954587909532436E-2</v>
      </c>
      <c r="X3374" s="2">
        <f t="shared" si="389"/>
        <v>1.4771608772126464E-2</v>
      </c>
      <c r="Y3374" s="2">
        <f t="shared" si="390"/>
        <v>1.4774270323197896E-2</v>
      </c>
      <c r="Z3374">
        <f t="shared" si="391"/>
        <v>1.2692790953243611E-3</v>
      </c>
      <c r="AA3374">
        <f t="shared" si="386"/>
        <v>1.6110694218274286E-6</v>
      </c>
      <c r="AC3374">
        <f t="shared" si="382"/>
        <v>1.4683000000000022E-3</v>
      </c>
      <c r="AD3374">
        <f t="shared" si="383"/>
        <v>0.1201845946317604</v>
      </c>
      <c r="AE3374" s="2">
        <f t="shared" si="385"/>
        <v>1406.0000000000002</v>
      </c>
    </row>
    <row r="3375" spans="17:31" x14ac:dyDescent="0.2">
      <c r="Q3375" s="2"/>
      <c r="S3375">
        <v>8.3699999999999996E-4</v>
      </c>
      <c r="T3375">
        <v>-1.5909800000000002E-2</v>
      </c>
      <c r="U3375" s="2">
        <f t="shared" si="384"/>
        <v>1.4069999999999998E-3</v>
      </c>
      <c r="V3375">
        <f t="shared" si="387"/>
        <v>2.9090199999999997E-2</v>
      </c>
      <c r="W3375">
        <f t="shared" si="388"/>
        <v>2.9545747230533798E-2</v>
      </c>
      <c r="X3375" s="2">
        <f t="shared" si="389"/>
        <v>1.4771608772126058E-2</v>
      </c>
      <c r="Y3375" s="2">
        <f t="shared" si="390"/>
        <v>1.477413845840774E-2</v>
      </c>
      <c r="Z3375">
        <f t="shared" si="391"/>
        <v>4.5554723053380097E-4</v>
      </c>
      <c r="AA3375">
        <f t="shared" si="386"/>
        <v>2.0752327924701601E-7</v>
      </c>
      <c r="AC3375">
        <f t="shared" si="382"/>
        <v>2.2818999999999999E-3</v>
      </c>
      <c r="AD3375">
        <f t="shared" si="383"/>
        <v>0.18678010385494356</v>
      </c>
      <c r="AE3375" s="2">
        <f t="shared" si="385"/>
        <v>1406.9999999999998</v>
      </c>
    </row>
    <row r="3376" spans="17:31" x14ac:dyDescent="0.2">
      <c r="Q3376" s="2"/>
      <c r="S3376">
        <v>8.3799999999999999E-4</v>
      </c>
      <c r="T3376">
        <v>-1.4986599999999999E-2</v>
      </c>
      <c r="U3376" s="2">
        <f t="shared" si="384"/>
        <v>1.408E-3</v>
      </c>
      <c r="V3376">
        <f t="shared" si="387"/>
        <v>3.0013399999999999E-2</v>
      </c>
      <c r="W3376">
        <f t="shared" si="388"/>
        <v>2.9545621486896094E-2</v>
      </c>
      <c r="X3376" s="2">
        <f t="shared" si="389"/>
        <v>1.4771608772125707E-2</v>
      </c>
      <c r="Y3376" s="2">
        <f t="shared" si="390"/>
        <v>1.4774012714770388E-2</v>
      </c>
      <c r="Z3376">
        <f t="shared" si="391"/>
        <v>-4.6777851310390514E-4</v>
      </c>
      <c r="AA3376">
        <f t="shared" si="386"/>
        <v>2.1881673732170035E-7</v>
      </c>
      <c r="AC3376">
        <f t="shared" si="382"/>
        <v>3.2051000000000024E-3</v>
      </c>
      <c r="AD3376">
        <f t="shared" si="383"/>
        <v>0.26234668954182044</v>
      </c>
      <c r="AE3376" s="2">
        <f t="shared" si="385"/>
        <v>1408</v>
      </c>
    </row>
    <row r="3377" spans="17:31" x14ac:dyDescent="0.2">
      <c r="Q3377" s="2"/>
      <c r="S3377">
        <v>8.3900000000000001E-4</v>
      </c>
      <c r="T3377">
        <v>-1.4911199999999999E-2</v>
      </c>
      <c r="U3377" s="2">
        <f t="shared" si="384"/>
        <v>1.4090000000000001E-3</v>
      </c>
      <c r="V3377">
        <f t="shared" si="387"/>
        <v>3.0088799999999999E-2</v>
      </c>
      <c r="W3377">
        <f t="shared" si="388"/>
        <v>2.9545501602168713E-2</v>
      </c>
      <c r="X3377" s="2">
        <f t="shared" si="389"/>
        <v>1.4771608772125406E-2</v>
      </c>
      <c r="Y3377" s="2">
        <f t="shared" si="390"/>
        <v>1.4773892830043309E-2</v>
      </c>
      <c r="Z3377">
        <f t="shared" si="391"/>
        <v>-5.4329839783128636E-4</v>
      </c>
      <c r="AA3377">
        <f t="shared" si="386"/>
        <v>2.9517314908604272E-7</v>
      </c>
      <c r="AC3377">
        <f t="shared" si="382"/>
        <v>3.2805000000000022E-3</v>
      </c>
      <c r="AD3377">
        <f t="shared" si="383"/>
        <v>0.26851839725498172</v>
      </c>
      <c r="AE3377" s="2">
        <f t="shared" si="385"/>
        <v>1409</v>
      </c>
    </row>
    <row r="3378" spans="17:31" x14ac:dyDescent="0.2">
      <c r="Q3378" s="2"/>
      <c r="S3378">
        <v>8.4000000000000003E-4</v>
      </c>
      <c r="T3378">
        <v>-1.44989E-2</v>
      </c>
      <c r="U3378" s="2">
        <f t="shared" si="384"/>
        <v>1.41E-3</v>
      </c>
      <c r="V3378">
        <f t="shared" si="387"/>
        <v>3.0501099999999996E-2</v>
      </c>
      <c r="W3378">
        <f t="shared" si="388"/>
        <v>2.9545387324229035E-2</v>
      </c>
      <c r="X3378" s="2">
        <f t="shared" si="389"/>
        <v>1.4771608772125144E-2</v>
      </c>
      <c r="Y3378" s="2">
        <f t="shared" si="390"/>
        <v>1.4773778552103892E-2</v>
      </c>
      <c r="Z3378">
        <f t="shared" si="391"/>
        <v>-9.5571267577096095E-4</v>
      </c>
      <c r="AA3378">
        <f t="shared" si="386"/>
        <v>9.133867186292899E-7</v>
      </c>
      <c r="AC3378">
        <f t="shared" si="382"/>
        <v>3.6927999999999996E-3</v>
      </c>
      <c r="AD3378">
        <f t="shared" si="383"/>
        <v>0.30226634274750669</v>
      </c>
      <c r="AE3378" s="2">
        <f t="shared" si="385"/>
        <v>1410</v>
      </c>
    </row>
    <row r="3379" spans="17:31" x14ac:dyDescent="0.2">
      <c r="Q3379" s="2"/>
      <c r="S3379">
        <v>8.4099999999999995E-4</v>
      </c>
      <c r="T3379">
        <v>-1.4475E-2</v>
      </c>
      <c r="U3379" s="2">
        <f t="shared" si="384"/>
        <v>1.4109999999999999E-3</v>
      </c>
      <c r="V3379">
        <f t="shared" si="387"/>
        <v>3.0524999999999997E-2</v>
      </c>
      <c r="W3379">
        <f t="shared" si="388"/>
        <v>2.9545278410738177E-2</v>
      </c>
      <c r="X3379" s="2">
        <f t="shared" si="389"/>
        <v>1.4771608772124918E-2</v>
      </c>
      <c r="Y3379" s="2">
        <f t="shared" si="390"/>
        <v>1.4773669638613259E-2</v>
      </c>
      <c r="Z3379">
        <f t="shared" si="391"/>
        <v>-9.7972158926181926E-4</v>
      </c>
      <c r="AA3379">
        <f t="shared" si="386"/>
        <v>9.5985439246570491E-7</v>
      </c>
      <c r="AC3379">
        <f t="shared" si="382"/>
        <v>3.7166999999999999E-3</v>
      </c>
      <c r="AD3379">
        <f t="shared" si="383"/>
        <v>0.30422262675738143</v>
      </c>
      <c r="AE3379" s="2">
        <f t="shared" si="385"/>
        <v>1411</v>
      </c>
    </row>
    <row r="3380" spans="17:31" x14ac:dyDescent="0.2">
      <c r="Q3380" s="2"/>
      <c r="S3380">
        <v>8.4199999999999998E-4</v>
      </c>
      <c r="T3380">
        <v>-1.40725E-2</v>
      </c>
      <c r="U3380" s="2">
        <f t="shared" si="384"/>
        <v>1.4120000000000001E-3</v>
      </c>
      <c r="V3380">
        <f t="shared" si="387"/>
        <v>3.0927499999999997E-2</v>
      </c>
      <c r="W3380">
        <f t="shared" si="388"/>
        <v>2.9545174628813415E-2</v>
      </c>
      <c r="X3380" s="2">
        <f t="shared" si="389"/>
        <v>1.4771608772124724E-2</v>
      </c>
      <c r="Y3380" s="2">
        <f t="shared" si="390"/>
        <v>1.4773565856688691E-2</v>
      </c>
      <c r="Z3380">
        <f t="shared" si="391"/>
        <v>-1.3823253711865817E-3</v>
      </c>
      <c r="AA3380">
        <f t="shared" si="386"/>
        <v>1.9108234318261209E-6</v>
      </c>
      <c r="AC3380">
        <f t="shared" ref="AC3380:AC3443" si="392">(V3380-MIN($V$2739:$V$3714))</f>
        <v>4.1191999999999999E-3</v>
      </c>
      <c r="AD3380">
        <f t="shared" ref="AD3380:AD3443" si="393">AC3380/MAX($AC$2739:$AC$3714)</f>
        <v>0.33716841395297054</v>
      </c>
      <c r="AE3380" s="2">
        <f t="shared" si="385"/>
        <v>1412</v>
      </c>
    </row>
    <row r="3381" spans="17:31" x14ac:dyDescent="0.2">
      <c r="Q3381" s="2"/>
      <c r="S3381">
        <v>8.43E-4</v>
      </c>
      <c r="T3381">
        <v>-1.40447E-2</v>
      </c>
      <c r="U3381" s="2">
        <f t="shared" si="384"/>
        <v>1.413E-3</v>
      </c>
      <c r="V3381">
        <f t="shared" si="387"/>
        <v>3.0955299999999998E-2</v>
      </c>
      <c r="W3381">
        <f t="shared" si="388"/>
        <v>2.9545075754709119E-2</v>
      </c>
      <c r="X3381" s="2">
        <f t="shared" si="389"/>
        <v>1.4771608772124556E-2</v>
      </c>
      <c r="Y3381" s="2">
        <f t="shared" si="390"/>
        <v>1.4773466982584563E-2</v>
      </c>
      <c r="Z3381">
        <f t="shared" si="391"/>
        <v>-1.4102242452908795E-3</v>
      </c>
      <c r="AA3381">
        <f t="shared" si="386"/>
        <v>1.9887324220062306E-6</v>
      </c>
      <c r="AC3381">
        <f t="shared" si="392"/>
        <v>4.1470000000000014E-3</v>
      </c>
      <c r="AD3381">
        <f t="shared" si="393"/>
        <v>0.33944392422387099</v>
      </c>
      <c r="AE3381" s="2">
        <f t="shared" si="385"/>
        <v>1413</v>
      </c>
    </row>
    <row r="3382" spans="17:31" x14ac:dyDescent="0.2">
      <c r="Q3382" s="2"/>
      <c r="S3382">
        <v>8.4400000000000002E-4</v>
      </c>
      <c r="T3382">
        <v>-1.4164100000000001E-2</v>
      </c>
      <c r="U3382" s="2">
        <f t="shared" si="384"/>
        <v>1.4139999999999999E-3</v>
      </c>
      <c r="V3382">
        <f t="shared" si="387"/>
        <v>3.0835899999999999E-2</v>
      </c>
      <c r="W3382">
        <f t="shared" si="388"/>
        <v>2.9544981573506126E-2</v>
      </c>
      <c r="X3382" s="2">
        <f t="shared" si="389"/>
        <v>1.4771608772124412E-2</v>
      </c>
      <c r="Y3382" s="2">
        <f t="shared" si="390"/>
        <v>1.4773372801381714E-2</v>
      </c>
      <c r="Z3382">
        <f t="shared" si="391"/>
        <v>-1.2909184264938735E-3</v>
      </c>
      <c r="AA3382">
        <f t="shared" si="386"/>
        <v>1.6664703838614182E-6</v>
      </c>
      <c r="AC3382">
        <f t="shared" si="392"/>
        <v>4.0276000000000027E-3</v>
      </c>
      <c r="AD3382">
        <f t="shared" si="393"/>
        <v>0.32967068946324168</v>
      </c>
      <c r="AE3382" s="2">
        <f t="shared" si="385"/>
        <v>1414</v>
      </c>
    </row>
    <row r="3383" spans="17:31" x14ac:dyDescent="0.2">
      <c r="Q3383" s="2"/>
      <c r="S3383">
        <v>8.4500000000000005E-4</v>
      </c>
      <c r="T3383">
        <v>-1.4533799999999999E-2</v>
      </c>
      <c r="U3383" s="2">
        <f t="shared" si="384"/>
        <v>1.415E-3</v>
      </c>
      <c r="V3383">
        <f t="shared" si="387"/>
        <v>3.0466199999999999E-2</v>
      </c>
      <c r="W3383">
        <f t="shared" si="388"/>
        <v>2.9544891878809383E-2</v>
      </c>
      <c r="X3383" s="2">
        <f t="shared" si="389"/>
        <v>1.4771608772124288E-2</v>
      </c>
      <c r="Y3383" s="2">
        <f t="shared" si="390"/>
        <v>1.4773283106685093E-2</v>
      </c>
      <c r="Z3383">
        <f t="shared" si="391"/>
        <v>-9.2130812119061573E-4</v>
      </c>
      <c r="AA3383">
        <f t="shared" si="386"/>
        <v>8.4880865417178228E-7</v>
      </c>
      <c r="AC3383">
        <f t="shared" si="392"/>
        <v>3.6579000000000021E-3</v>
      </c>
      <c r="AD3383">
        <f t="shared" si="393"/>
        <v>0.29940967697576515</v>
      </c>
      <c r="AE3383" s="2">
        <f t="shared" si="385"/>
        <v>1415</v>
      </c>
    </row>
    <row r="3384" spans="17:31" x14ac:dyDescent="0.2">
      <c r="Q3384" s="2"/>
      <c r="S3384">
        <v>8.4599999999999996E-4</v>
      </c>
      <c r="T3384">
        <v>-1.49718E-2</v>
      </c>
      <c r="U3384" s="2">
        <f t="shared" si="384"/>
        <v>1.4159999999999999E-3</v>
      </c>
      <c r="V3384">
        <f t="shared" si="387"/>
        <v>3.0028199999999998E-2</v>
      </c>
      <c r="W3384">
        <f t="shared" si="388"/>
        <v>2.9544806472453777E-2</v>
      </c>
      <c r="X3384" s="2">
        <f t="shared" si="389"/>
        <v>1.4771608772124181E-2</v>
      </c>
      <c r="Y3384" s="2">
        <f t="shared" si="390"/>
        <v>1.4773197700329596E-2</v>
      </c>
      <c r="Z3384">
        <f t="shared" si="391"/>
        <v>-4.8339352754622061E-4</v>
      </c>
      <c r="AA3384">
        <f t="shared" si="386"/>
        <v>2.3366930247357875E-7</v>
      </c>
      <c r="AC3384">
        <f t="shared" si="392"/>
        <v>3.2199000000000012E-3</v>
      </c>
      <c r="AD3384">
        <f t="shared" si="393"/>
        <v>0.2635581122759687</v>
      </c>
      <c r="AE3384" s="2">
        <f t="shared" si="385"/>
        <v>1416</v>
      </c>
    </row>
    <row r="3385" spans="17:31" x14ac:dyDescent="0.2">
      <c r="Q3385" s="2"/>
      <c r="S3385">
        <v>8.4699999999999999E-4</v>
      </c>
      <c r="T3385">
        <v>-1.4509899999999999E-2</v>
      </c>
      <c r="U3385" s="2">
        <f t="shared" si="384"/>
        <v>1.4169999999999999E-3</v>
      </c>
      <c r="V3385">
        <f t="shared" si="387"/>
        <v>3.0490099999999999E-2</v>
      </c>
      <c r="W3385">
        <f t="shared" si="388"/>
        <v>2.9544725164218053E-2</v>
      </c>
      <c r="X3385" s="2">
        <f t="shared" si="389"/>
        <v>1.4771608772124089E-2</v>
      </c>
      <c r="Y3385" s="2">
        <f t="shared" si="390"/>
        <v>1.4773116392093964E-2</v>
      </c>
      <c r="Z3385">
        <f t="shared" si="391"/>
        <v>-9.4537483578194595E-4</v>
      </c>
      <c r="AA3385">
        <f t="shared" si="386"/>
        <v>8.9373358012974127E-7</v>
      </c>
      <c r="AC3385">
        <f t="shared" si="392"/>
        <v>3.6818000000000024E-3</v>
      </c>
      <c r="AD3385">
        <f t="shared" si="393"/>
        <v>0.30136596098563989</v>
      </c>
      <c r="AE3385" s="2">
        <f t="shared" si="385"/>
        <v>1416.9999999999998</v>
      </c>
    </row>
    <row r="3386" spans="17:31" x14ac:dyDescent="0.2">
      <c r="Q3386" s="2"/>
      <c r="S3386">
        <v>8.4800000000000001E-4</v>
      </c>
      <c r="T3386">
        <v>-1.43228E-2</v>
      </c>
      <c r="U3386" s="2">
        <f t="shared" si="384"/>
        <v>1.418E-3</v>
      </c>
      <c r="V3386">
        <f t="shared" si="387"/>
        <v>3.0677199999999998E-2</v>
      </c>
      <c r="W3386">
        <f t="shared" si="388"/>
        <v>2.9544647771546629E-2</v>
      </c>
      <c r="X3386" s="2">
        <f t="shared" si="389"/>
        <v>1.4771608772124009E-2</v>
      </c>
      <c r="Y3386" s="2">
        <f t="shared" si="390"/>
        <v>1.477303899942262E-2</v>
      </c>
      <c r="Z3386">
        <f t="shared" si="391"/>
        <v>-1.1325522284533693E-3</v>
      </c>
      <c r="AA3386">
        <f t="shared" si="386"/>
        <v>1.2826745501746927E-6</v>
      </c>
      <c r="AC3386">
        <f t="shared" si="392"/>
        <v>3.8689000000000015E-3</v>
      </c>
      <c r="AD3386">
        <f t="shared" si="393"/>
        <v>0.31668063622612358</v>
      </c>
      <c r="AE3386" s="2">
        <f t="shared" si="385"/>
        <v>1418</v>
      </c>
    </row>
    <row r="3387" spans="17:31" x14ac:dyDescent="0.2">
      <c r="Q3387" s="2"/>
      <c r="S3387">
        <v>8.4900000000000004E-4</v>
      </c>
      <c r="T3387">
        <v>-1.48647E-2</v>
      </c>
      <c r="U3387" s="2">
        <f t="shared" si="384"/>
        <v>1.4190000000000001E-3</v>
      </c>
      <c r="V3387">
        <f t="shared" si="387"/>
        <v>3.0135299999999997E-2</v>
      </c>
      <c r="W3387">
        <f t="shared" si="388"/>
        <v>2.9544574119279257E-2</v>
      </c>
      <c r="X3387" s="2">
        <f t="shared" si="389"/>
        <v>1.4771608772123941E-2</v>
      </c>
      <c r="Y3387" s="2">
        <f t="shared" si="390"/>
        <v>1.4772965347155317E-2</v>
      </c>
      <c r="Z3387">
        <f t="shared" si="391"/>
        <v>-5.9072588072073967E-4</v>
      </c>
      <c r="AA3387">
        <f t="shared" si="386"/>
        <v>3.4895706615329355E-7</v>
      </c>
      <c r="AC3387">
        <f t="shared" si="392"/>
        <v>3.3270000000000001E-3</v>
      </c>
      <c r="AD3387">
        <f t="shared" si="393"/>
        <v>0.27232455652105581</v>
      </c>
      <c r="AE3387" s="2">
        <f t="shared" si="385"/>
        <v>1419.0000000000002</v>
      </c>
    </row>
    <row r="3388" spans="17:31" x14ac:dyDescent="0.2">
      <c r="Q3388" s="2"/>
      <c r="S3388">
        <v>8.4999999999999995E-4</v>
      </c>
      <c r="T3388">
        <v>-1.61589E-2</v>
      </c>
      <c r="U3388" s="2">
        <f t="shared" ref="U3388:U3451" si="394">$X$15+S3388</f>
        <v>1.4199999999999998E-3</v>
      </c>
      <c r="V3388">
        <f t="shared" si="387"/>
        <v>2.8841099999999998E-2</v>
      </c>
      <c r="W3388">
        <f t="shared" si="388"/>
        <v>2.954450403938836E-2</v>
      </c>
      <c r="X3388" s="2">
        <f t="shared" si="389"/>
        <v>1.4771608772123882E-2</v>
      </c>
      <c r="Y3388" s="2">
        <f t="shared" si="390"/>
        <v>1.4772895267264476E-2</v>
      </c>
      <c r="Z3388">
        <f t="shared" si="391"/>
        <v>7.0340403938836185E-4</v>
      </c>
      <c r="AA3388">
        <f t="shared" si="386"/>
        <v>4.9477724262786406E-7</v>
      </c>
      <c r="AC3388">
        <f t="shared" si="392"/>
        <v>2.0328000000000013E-3</v>
      </c>
      <c r="AD3388">
        <f t="shared" si="393"/>
        <v>0.16639054959302751</v>
      </c>
      <c r="AE3388" s="2">
        <f t="shared" si="385"/>
        <v>1419.9999999999998</v>
      </c>
    </row>
    <row r="3389" spans="17:31" x14ac:dyDescent="0.2">
      <c r="Q3389" s="2"/>
      <c r="S3389">
        <v>8.5099999999999998E-4</v>
      </c>
      <c r="T3389">
        <v>-1.69756E-2</v>
      </c>
      <c r="U3389" s="2">
        <f t="shared" si="394"/>
        <v>1.421E-3</v>
      </c>
      <c r="V3389">
        <f t="shared" si="387"/>
        <v>2.8024399999999998E-2</v>
      </c>
      <c r="W3389">
        <f t="shared" si="388"/>
        <v>2.9544437370723896E-2</v>
      </c>
      <c r="X3389" s="2">
        <f t="shared" si="389"/>
        <v>1.4771608772123832E-2</v>
      </c>
      <c r="Y3389" s="2">
        <f t="shared" si="390"/>
        <v>1.4772828598600062E-2</v>
      </c>
      <c r="Z3389">
        <f t="shared" si="391"/>
        <v>1.5200373707238979E-3</v>
      </c>
      <c r="AA3389">
        <f t="shared" si="386"/>
        <v>2.3105136083972207E-6</v>
      </c>
      <c r="AC3389">
        <f t="shared" si="392"/>
        <v>1.2161000000000012E-3</v>
      </c>
      <c r="AD3389">
        <f t="shared" si="393"/>
        <v>9.9541296418772546E-2</v>
      </c>
      <c r="AE3389" s="2">
        <f t="shared" ref="AE3389:AE3452" si="395">U3389*1000000</f>
        <v>1421</v>
      </c>
    </row>
    <row r="3390" spans="17:31" x14ac:dyDescent="0.2">
      <c r="Q3390" s="2"/>
      <c r="S3390">
        <v>8.52E-4</v>
      </c>
      <c r="T3390">
        <v>-1.68898E-2</v>
      </c>
      <c r="U3390" s="2">
        <f t="shared" si="394"/>
        <v>1.4220000000000001E-3</v>
      </c>
      <c r="V3390">
        <f t="shared" si="387"/>
        <v>2.8110199999999998E-2</v>
      </c>
      <c r="W3390">
        <f t="shared" si="388"/>
        <v>2.954437395876568E-2</v>
      </c>
      <c r="X3390" s="2">
        <f t="shared" si="389"/>
        <v>1.4771608772123789E-2</v>
      </c>
      <c r="Y3390" s="2">
        <f t="shared" si="390"/>
        <v>1.4772765186641891E-2</v>
      </c>
      <c r="Z3390">
        <f t="shared" si="391"/>
        <v>1.4341739587656818E-3</v>
      </c>
      <c r="AA3390">
        <f t="shared" si="386"/>
        <v>2.0568549440016278E-6</v>
      </c>
      <c r="AC3390">
        <f t="shared" si="392"/>
        <v>1.3019000000000017E-3</v>
      </c>
      <c r="AD3390">
        <f t="shared" si="393"/>
        <v>0.10656427416133543</v>
      </c>
      <c r="AE3390" s="2">
        <f t="shared" si="395"/>
        <v>1422</v>
      </c>
    </row>
    <row r="3391" spans="17:31" x14ac:dyDescent="0.2">
      <c r="Q3391" s="2"/>
      <c r="S3391">
        <v>8.5300000000000003E-4</v>
      </c>
      <c r="T3391">
        <v>-1.7135600000000001E-2</v>
      </c>
      <c r="U3391" s="2">
        <f t="shared" si="394"/>
        <v>1.423E-3</v>
      </c>
      <c r="V3391">
        <f t="shared" si="387"/>
        <v>2.7864399999999998E-2</v>
      </c>
      <c r="W3391">
        <f t="shared" si="388"/>
        <v>2.9544313655382969E-2</v>
      </c>
      <c r="X3391" s="2">
        <f t="shared" si="389"/>
        <v>1.4771608772123752E-2</v>
      </c>
      <c r="Y3391" s="2">
        <f t="shared" si="390"/>
        <v>1.4772704883259217E-2</v>
      </c>
      <c r="Z3391">
        <f t="shared" si="391"/>
        <v>1.6799136553829717E-3</v>
      </c>
      <c r="AA3391">
        <f t="shared" si="386"/>
        <v>2.822109889542178E-6</v>
      </c>
      <c r="AC3391">
        <f t="shared" si="392"/>
        <v>1.0561000000000008E-3</v>
      </c>
      <c r="AD3391">
        <f t="shared" si="393"/>
        <v>8.6444834427979331E-2</v>
      </c>
      <c r="AE3391" s="2">
        <f t="shared" si="395"/>
        <v>1423</v>
      </c>
    </row>
    <row r="3392" spans="17:31" x14ac:dyDescent="0.2">
      <c r="Q3392" s="2"/>
      <c r="S3392">
        <v>8.5400000000000005E-4</v>
      </c>
      <c r="T3392">
        <v>-1.7465899999999999E-2</v>
      </c>
      <c r="U3392" s="2">
        <f t="shared" si="394"/>
        <v>1.4239999999999999E-3</v>
      </c>
      <c r="V3392">
        <f t="shared" si="387"/>
        <v>2.7534099999999999E-2</v>
      </c>
      <c r="W3392">
        <f t="shared" si="388"/>
        <v>2.9544256318601188E-2</v>
      </c>
      <c r="X3392" s="2">
        <f t="shared" si="389"/>
        <v>1.4771608772123721E-2</v>
      </c>
      <c r="Y3392" s="2">
        <f t="shared" si="390"/>
        <v>1.4772647546477467E-2</v>
      </c>
      <c r="Z3392">
        <f t="shared" si="391"/>
        <v>2.0101563186011896E-3</v>
      </c>
      <c r="AA3392">
        <f t="shared" si="386"/>
        <v>4.040728425212287E-6</v>
      </c>
      <c r="AC3392">
        <f t="shared" si="392"/>
        <v>7.2580000000000214E-4</v>
      </c>
      <c r="AD3392">
        <f t="shared" si="393"/>
        <v>5.940882570573576E-2</v>
      </c>
      <c r="AE3392" s="2">
        <f t="shared" si="395"/>
        <v>1424</v>
      </c>
    </row>
    <row r="3393" spans="17:31" x14ac:dyDescent="0.2">
      <c r="Q3393" s="2"/>
      <c r="S3393">
        <v>8.5499999999999997E-4</v>
      </c>
      <c r="T3393">
        <v>-1.7255E-2</v>
      </c>
      <c r="U3393" s="2">
        <f t="shared" si="394"/>
        <v>1.4250000000000001E-3</v>
      </c>
      <c r="V3393">
        <f t="shared" si="387"/>
        <v>2.7744999999999999E-2</v>
      </c>
      <c r="W3393">
        <f t="shared" si="388"/>
        <v>2.9544201812375673E-2</v>
      </c>
      <c r="X3393" s="2">
        <f t="shared" si="389"/>
        <v>1.4771608772123693E-2</v>
      </c>
      <c r="Y3393" s="2">
        <f t="shared" si="390"/>
        <v>1.4772593040251979E-2</v>
      </c>
      <c r="Z3393">
        <f t="shared" si="391"/>
        <v>1.7992018123756739E-3</v>
      </c>
      <c r="AA3393">
        <f t="shared" si="386"/>
        <v>3.2371271616559098E-6</v>
      </c>
      <c r="AC3393">
        <f t="shared" si="392"/>
        <v>9.3670000000000211E-4</v>
      </c>
      <c r="AD3393">
        <f t="shared" si="393"/>
        <v>7.6671599667350029E-2</v>
      </c>
      <c r="AE3393" s="2">
        <f t="shared" si="395"/>
        <v>1425</v>
      </c>
    </row>
    <row r="3394" spans="17:31" x14ac:dyDescent="0.2">
      <c r="Q3394" s="2"/>
      <c r="S3394">
        <v>8.5599999999999999E-4</v>
      </c>
      <c r="T3394">
        <v>-1.6368500000000001E-2</v>
      </c>
      <c r="U3394" s="2">
        <f t="shared" si="394"/>
        <v>1.426E-3</v>
      </c>
      <c r="V3394">
        <f t="shared" si="387"/>
        <v>2.8631499999999997E-2</v>
      </c>
      <c r="W3394">
        <f t="shared" si="388"/>
        <v>2.9544150006372286E-2</v>
      </c>
      <c r="X3394" s="2">
        <f t="shared" si="389"/>
        <v>1.4771608772123671E-2</v>
      </c>
      <c r="Y3394" s="2">
        <f t="shared" si="390"/>
        <v>1.4772541234248615E-2</v>
      </c>
      <c r="Z3394">
        <f t="shared" si="391"/>
        <v>9.1265000637228907E-4</v>
      </c>
      <c r="AA3394">
        <f t="shared" si="386"/>
        <v>8.3293003413133934E-7</v>
      </c>
      <c r="AC3394">
        <f t="shared" si="392"/>
        <v>1.8232000000000005E-3</v>
      </c>
      <c r="AD3394">
        <f t="shared" si="393"/>
        <v>0.1492341843850884</v>
      </c>
      <c r="AE3394" s="2">
        <f t="shared" si="395"/>
        <v>1426</v>
      </c>
    </row>
    <row r="3395" spans="17:31" x14ac:dyDescent="0.2">
      <c r="Q3395" s="2"/>
      <c r="S3395">
        <v>8.5700000000000001E-4</v>
      </c>
      <c r="T3395">
        <v>-1.5100799999999999E-2</v>
      </c>
      <c r="U3395" s="2">
        <f t="shared" si="394"/>
        <v>1.4269999999999999E-3</v>
      </c>
      <c r="V3395">
        <f t="shared" si="387"/>
        <v>2.9899200000000001E-2</v>
      </c>
      <c r="W3395">
        <f t="shared" si="388"/>
        <v>2.9544100775754752E-2</v>
      </c>
      <c r="X3395" s="2">
        <f t="shared" si="389"/>
        <v>1.477160877212365E-2</v>
      </c>
      <c r="Y3395" s="2">
        <f t="shared" si="390"/>
        <v>1.4772492003631102E-2</v>
      </c>
      <c r="Z3395">
        <f t="shared" si="391"/>
        <v>-3.5509922424524845E-4</v>
      </c>
      <c r="AA3395">
        <f t="shared" si="386"/>
        <v>1.2609545905957724E-7</v>
      </c>
      <c r="AC3395">
        <f t="shared" si="392"/>
        <v>3.0909000000000041E-3</v>
      </c>
      <c r="AD3395">
        <f t="shared" si="393"/>
        <v>0.25299908979589192</v>
      </c>
      <c r="AE3395" s="2">
        <f t="shared" si="395"/>
        <v>1426.9999999999998</v>
      </c>
    </row>
    <row r="3396" spans="17:31" x14ac:dyDescent="0.2">
      <c r="Q3396" s="2"/>
      <c r="S3396">
        <v>8.5800000000000004E-4</v>
      </c>
      <c r="T3396">
        <v>-1.4436299999999999E-2</v>
      </c>
      <c r="U3396" s="2">
        <f t="shared" si="394"/>
        <v>1.428E-3</v>
      </c>
      <c r="V3396">
        <f t="shared" si="387"/>
        <v>3.0563699999999999E-2</v>
      </c>
      <c r="W3396">
        <f t="shared" si="388"/>
        <v>2.9544054000978599E-2</v>
      </c>
      <c r="X3396" s="2">
        <f t="shared" si="389"/>
        <v>1.4771608772123633E-2</v>
      </c>
      <c r="Y3396" s="2">
        <f t="shared" si="390"/>
        <v>1.4772445228854968E-2</v>
      </c>
      <c r="Z3396">
        <f t="shared" si="391"/>
        <v>-1.0196459990213999E-3</v>
      </c>
      <c r="AA3396">
        <f t="shared" si="386"/>
        <v>1.0396779633203487E-6</v>
      </c>
      <c r="AC3396">
        <f t="shared" si="392"/>
        <v>3.7554000000000025E-3</v>
      </c>
      <c r="AD3396">
        <f t="shared" si="393"/>
        <v>0.30739033350140477</v>
      </c>
      <c r="AE3396" s="2">
        <f t="shared" si="395"/>
        <v>1428</v>
      </c>
    </row>
    <row r="3397" spans="17:31" x14ac:dyDescent="0.2">
      <c r="Q3397" s="2"/>
      <c r="S3397">
        <v>8.5899999999999995E-4</v>
      </c>
      <c r="T3397">
        <v>-1.41802E-2</v>
      </c>
      <c r="U3397" s="2">
        <f t="shared" si="394"/>
        <v>1.4289999999999999E-3</v>
      </c>
      <c r="V3397">
        <f t="shared" si="387"/>
        <v>3.0819799999999998E-2</v>
      </c>
      <c r="W3397">
        <f t="shared" si="388"/>
        <v>2.9544009567591539E-2</v>
      </c>
      <c r="X3397" s="2">
        <f t="shared" si="389"/>
        <v>1.4771608772123619E-2</v>
      </c>
      <c r="Y3397" s="2">
        <f t="shared" si="390"/>
        <v>1.4772400795467919E-2</v>
      </c>
      <c r="Z3397">
        <f t="shared" si="391"/>
        <v>-1.2757904324084586E-3</v>
      </c>
      <c r="AA3397">
        <f t="shared" si="386"/>
        <v>1.6276412274249618E-6</v>
      </c>
      <c r="AC3397">
        <f t="shared" si="392"/>
        <v>4.0115000000000012E-3</v>
      </c>
      <c r="AD3397">
        <f t="shared" si="393"/>
        <v>0.32835285797541797</v>
      </c>
      <c r="AE3397" s="2">
        <f t="shared" si="395"/>
        <v>1429</v>
      </c>
    </row>
    <row r="3398" spans="17:31" x14ac:dyDescent="0.2">
      <c r="Q3398" s="2"/>
      <c r="S3398">
        <v>8.5999999999999998E-4</v>
      </c>
      <c r="T3398">
        <v>-1.41686E-2</v>
      </c>
      <c r="U3398" s="2">
        <f t="shared" si="394"/>
        <v>1.4299999999999998E-3</v>
      </c>
      <c r="V3398">
        <f t="shared" si="387"/>
        <v>3.0831399999999998E-2</v>
      </c>
      <c r="W3398">
        <f t="shared" si="388"/>
        <v>2.954396736604013E-2</v>
      </c>
      <c r="X3398" s="2">
        <f t="shared" si="389"/>
        <v>1.4771608772123605E-2</v>
      </c>
      <c r="Y3398" s="2">
        <f t="shared" si="390"/>
        <v>1.4772358593916525E-2</v>
      </c>
      <c r="Z3398">
        <f t="shared" si="391"/>
        <v>-1.2874326339598688E-3</v>
      </c>
      <c r="AA3398">
        <f t="shared" si="386"/>
        <v>1.6574827869848455E-6</v>
      </c>
      <c r="AC3398">
        <f t="shared" si="392"/>
        <v>4.0231000000000017E-3</v>
      </c>
      <c r="AD3398">
        <f t="shared" si="393"/>
        <v>0.32930235146975051</v>
      </c>
      <c r="AE3398" s="2">
        <f t="shared" si="395"/>
        <v>1429.9999999999998</v>
      </c>
    </row>
    <row r="3399" spans="17:31" x14ac:dyDescent="0.2">
      <c r="Q3399" s="2"/>
      <c r="S3399">
        <v>8.61E-4</v>
      </c>
      <c r="T3399">
        <v>-1.4024699999999999E-2</v>
      </c>
      <c r="U3399" s="2">
        <f t="shared" si="394"/>
        <v>1.431E-3</v>
      </c>
      <c r="V3399">
        <f t="shared" si="387"/>
        <v>3.0975299999999997E-2</v>
      </c>
      <c r="W3399">
        <f t="shared" si="388"/>
        <v>2.9543927291482676E-2</v>
      </c>
      <c r="X3399" s="2">
        <f t="shared" si="389"/>
        <v>1.4771608772123595E-2</v>
      </c>
      <c r="Y3399" s="2">
        <f t="shared" si="390"/>
        <v>1.4772318519359083E-2</v>
      </c>
      <c r="Z3399">
        <f t="shared" si="391"/>
        <v>-1.4313727085173214E-3</v>
      </c>
      <c r="AA3399">
        <f t="shared" si="386"/>
        <v>2.0488278306882127E-6</v>
      </c>
      <c r="AC3399">
        <f t="shared" si="392"/>
        <v>4.1670000000000006E-3</v>
      </c>
      <c r="AD3399">
        <f t="shared" si="393"/>
        <v>0.34108098197272008</v>
      </c>
      <c r="AE3399" s="2">
        <f t="shared" si="395"/>
        <v>1431</v>
      </c>
    </row>
    <row r="3400" spans="17:31" x14ac:dyDescent="0.2">
      <c r="Q3400" s="2"/>
      <c r="S3400">
        <v>8.6200000000000003E-4</v>
      </c>
      <c r="T3400">
        <v>-1.41899E-2</v>
      </c>
      <c r="U3400" s="2">
        <f t="shared" si="394"/>
        <v>1.4320000000000001E-3</v>
      </c>
      <c r="V3400">
        <f t="shared" si="387"/>
        <v>3.08101E-2</v>
      </c>
      <c r="W3400">
        <f t="shared" si="388"/>
        <v>2.9543889243608089E-2</v>
      </c>
      <c r="X3400" s="2">
        <f t="shared" si="389"/>
        <v>1.4771608772123586E-2</v>
      </c>
      <c r="Y3400" s="2">
        <f t="shared" si="390"/>
        <v>1.4772280471484501E-2</v>
      </c>
      <c r="Z3400">
        <f t="shared" si="391"/>
        <v>-1.2662107563919112E-3</v>
      </c>
      <c r="AA3400">
        <f t="shared" si="386"/>
        <v>1.6032896796025758E-6</v>
      </c>
      <c r="AC3400">
        <f t="shared" si="392"/>
        <v>4.0018000000000033E-3</v>
      </c>
      <c r="AD3400">
        <f t="shared" si="393"/>
        <v>0.32755888496722629</v>
      </c>
      <c r="AE3400" s="2">
        <f t="shared" si="395"/>
        <v>1432</v>
      </c>
    </row>
    <row r="3401" spans="17:31" x14ac:dyDescent="0.2">
      <c r="Q3401" s="2"/>
      <c r="S3401">
        <v>8.6300000000000005E-4</v>
      </c>
      <c r="T3401">
        <v>-1.4500799999999999E-2</v>
      </c>
      <c r="U3401" s="2">
        <f t="shared" si="394"/>
        <v>1.433E-3</v>
      </c>
      <c r="V3401">
        <f t="shared" si="387"/>
        <v>3.0499199999999997E-2</v>
      </c>
      <c r="W3401">
        <f t="shared" si="388"/>
        <v>2.9543853126460642E-2</v>
      </c>
      <c r="X3401" s="2">
        <f t="shared" si="389"/>
        <v>1.4771608772123577E-2</v>
      </c>
      <c r="Y3401" s="2">
        <f t="shared" si="390"/>
        <v>1.4772244354337064E-2</v>
      </c>
      <c r="Z3401">
        <f t="shared" si="391"/>
        <v>-9.5534687353935471E-4</v>
      </c>
      <c r="AA3401">
        <f t="shared" si="386"/>
        <v>9.1268764878141981E-7</v>
      </c>
      <c r="AC3401">
        <f t="shared" si="392"/>
        <v>3.6909000000000004E-3</v>
      </c>
      <c r="AD3401">
        <f t="shared" si="393"/>
        <v>0.3021108222613661</v>
      </c>
      <c r="AE3401" s="2">
        <f t="shared" si="395"/>
        <v>1433</v>
      </c>
    </row>
    <row r="3402" spans="17:31" x14ac:dyDescent="0.2">
      <c r="Q3402" s="2"/>
      <c r="S3402">
        <v>8.6399999999999997E-4</v>
      </c>
      <c r="T3402">
        <v>-1.49692E-2</v>
      </c>
      <c r="U3402" s="2">
        <f t="shared" si="394"/>
        <v>1.4339999999999999E-3</v>
      </c>
      <c r="V3402">
        <f t="shared" si="387"/>
        <v>3.0030799999999996E-2</v>
      </c>
      <c r="W3402">
        <f t="shared" si="388"/>
        <v>2.954381884827053E-2</v>
      </c>
      <c r="X3402" s="2">
        <f t="shared" si="389"/>
        <v>1.477160877212357E-2</v>
      </c>
      <c r="Y3402" s="2">
        <f t="shared" si="390"/>
        <v>1.4772210076146958E-2</v>
      </c>
      <c r="Z3402">
        <f t="shared" si="391"/>
        <v>-4.8698115172946671E-4</v>
      </c>
      <c r="AA3402">
        <f t="shared" si="386"/>
        <v>2.3715064213975787E-7</v>
      </c>
      <c r="AC3402">
        <f t="shared" si="392"/>
        <v>3.2224999999999997E-3</v>
      </c>
      <c r="AD3402">
        <f t="shared" si="393"/>
        <v>0.26377092978331895</v>
      </c>
      <c r="AE3402" s="2">
        <f t="shared" si="395"/>
        <v>1434</v>
      </c>
    </row>
    <row r="3403" spans="17:31" x14ac:dyDescent="0.2">
      <c r="Q3403" s="2"/>
      <c r="S3403">
        <v>8.6499999999999999E-4</v>
      </c>
      <c r="T3403">
        <v>-1.50195E-2</v>
      </c>
      <c r="U3403" s="2">
        <f t="shared" si="394"/>
        <v>1.4350000000000001E-3</v>
      </c>
      <c r="V3403">
        <f t="shared" si="387"/>
        <v>2.99805E-2</v>
      </c>
      <c r="W3403">
        <f t="shared" si="388"/>
        <v>2.9543786321289966E-2</v>
      </c>
      <c r="X3403" s="2">
        <f t="shared" si="389"/>
        <v>1.4771608772123565E-2</v>
      </c>
      <c r="Y3403" s="2">
        <f t="shared" si="390"/>
        <v>1.4772177549166401E-2</v>
      </c>
      <c r="Z3403">
        <f t="shared" si="391"/>
        <v>-4.3671367871003439E-4</v>
      </c>
      <c r="AA3403">
        <f t="shared" si="386"/>
        <v>1.9071883717245114E-7</v>
      </c>
      <c r="AC3403">
        <f t="shared" si="392"/>
        <v>3.1722000000000035E-3</v>
      </c>
      <c r="AD3403">
        <f t="shared" si="393"/>
        <v>0.25965372954496369</v>
      </c>
      <c r="AE3403" s="2">
        <f t="shared" si="395"/>
        <v>1435</v>
      </c>
    </row>
    <row r="3404" spans="17:31" x14ac:dyDescent="0.2">
      <c r="Q3404" s="2"/>
      <c r="S3404">
        <v>8.6600000000000002E-4</v>
      </c>
      <c r="T3404">
        <v>-1.48976E-2</v>
      </c>
      <c r="U3404" s="2">
        <f t="shared" si="394"/>
        <v>1.436E-3</v>
      </c>
      <c r="V3404">
        <f t="shared" si="387"/>
        <v>3.0102399999999998E-2</v>
      </c>
      <c r="W3404">
        <f t="shared" si="388"/>
        <v>2.9543755461634805E-2</v>
      </c>
      <c r="X3404" s="2">
        <f t="shared" si="389"/>
        <v>1.477160877212356E-2</v>
      </c>
      <c r="Y3404" s="2">
        <f t="shared" si="390"/>
        <v>1.4772146689511243E-2</v>
      </c>
      <c r="Z3404">
        <f t="shared" si="391"/>
        <v>-5.5864453836519321E-4</v>
      </c>
      <c r="AA3404">
        <f t="shared" si="386"/>
        <v>3.1208372024525984E-7</v>
      </c>
      <c r="AC3404">
        <f t="shared" si="392"/>
        <v>3.2941000000000012E-3</v>
      </c>
      <c r="AD3404">
        <f t="shared" si="393"/>
        <v>0.26963159652419905</v>
      </c>
      <c r="AE3404" s="2">
        <f t="shared" si="395"/>
        <v>1436</v>
      </c>
    </row>
    <row r="3405" spans="17:31" x14ac:dyDescent="0.2">
      <c r="Q3405" s="2"/>
      <c r="S3405">
        <v>8.6700000000000004E-4</v>
      </c>
      <c r="T3405">
        <v>-1.48731E-2</v>
      </c>
      <c r="U3405" s="2">
        <f t="shared" si="394"/>
        <v>1.4369999999999999E-3</v>
      </c>
      <c r="V3405">
        <f t="shared" si="387"/>
        <v>3.0126899999999998E-2</v>
      </c>
      <c r="W3405">
        <f t="shared" si="388"/>
        <v>2.954372618913146E-2</v>
      </c>
      <c r="X3405" s="2">
        <f t="shared" si="389"/>
        <v>1.4771608772123556E-2</v>
      </c>
      <c r="Y3405" s="2">
        <f t="shared" si="390"/>
        <v>1.4772117417007902E-2</v>
      </c>
      <c r="Z3405">
        <f t="shared" si="391"/>
        <v>-5.8317381086853831E-4</v>
      </c>
      <c r="AA3405">
        <f t="shared" si="386"/>
        <v>3.4009169368293368E-7</v>
      </c>
      <c r="AC3405">
        <f t="shared" si="392"/>
        <v>3.3186000000000014E-3</v>
      </c>
      <c r="AD3405">
        <f t="shared" si="393"/>
        <v>0.27163699226653926</v>
      </c>
      <c r="AE3405" s="2">
        <f t="shared" si="395"/>
        <v>1437</v>
      </c>
    </row>
    <row r="3406" spans="17:31" x14ac:dyDescent="0.2">
      <c r="Q3406" s="2"/>
      <c r="S3406">
        <v>8.6799999999999996E-4</v>
      </c>
      <c r="T3406">
        <v>-1.5431800000000001E-2</v>
      </c>
      <c r="U3406" s="2">
        <f t="shared" si="394"/>
        <v>1.438E-3</v>
      </c>
      <c r="V3406">
        <f t="shared" si="387"/>
        <v>2.9568199999999996E-2</v>
      </c>
      <c r="W3406">
        <f t="shared" si="388"/>
        <v>2.954369842716905E-2</v>
      </c>
      <c r="X3406" s="2">
        <f t="shared" si="389"/>
        <v>1.4771608772123553E-2</v>
      </c>
      <c r="Y3406" s="2">
        <f t="shared" si="390"/>
        <v>1.4772089655045497E-2</v>
      </c>
      <c r="Z3406">
        <f t="shared" si="391"/>
        <v>-2.4501572830945562E-5</v>
      </c>
      <c r="AA3406">
        <f t="shared" si="386"/>
        <v>6.0032707119012969E-10</v>
      </c>
      <c r="AC3406">
        <f t="shared" si="392"/>
        <v>2.7598999999999992E-3</v>
      </c>
      <c r="AD3406">
        <f t="shared" si="393"/>
        <v>0.22590578405243814</v>
      </c>
      <c r="AE3406" s="2">
        <f t="shared" si="395"/>
        <v>1438</v>
      </c>
    </row>
    <row r="3407" spans="17:31" x14ac:dyDescent="0.2">
      <c r="Q3407" s="2"/>
      <c r="S3407">
        <v>8.6899999999999998E-4</v>
      </c>
      <c r="T3407">
        <v>-1.6575599999999999E-2</v>
      </c>
      <c r="U3407" s="2">
        <f t="shared" si="394"/>
        <v>1.439E-3</v>
      </c>
      <c r="V3407">
        <f t="shared" si="387"/>
        <v>2.8424399999999999E-2</v>
      </c>
      <c r="W3407">
        <f t="shared" si="388"/>
        <v>2.9543672102556609E-2</v>
      </c>
      <c r="X3407" s="2">
        <f t="shared" si="389"/>
        <v>1.4771608772123549E-2</v>
      </c>
      <c r="Y3407" s="2">
        <f t="shared" si="390"/>
        <v>1.4772063330433058E-2</v>
      </c>
      <c r="Z3407">
        <f t="shared" si="391"/>
        <v>1.1192721025566101E-3</v>
      </c>
      <c r="AA3407">
        <f t="shared" si="386"/>
        <v>1.2527700395614947E-6</v>
      </c>
      <c r="AC3407">
        <f t="shared" si="392"/>
        <v>1.6161000000000023E-3</v>
      </c>
      <c r="AD3407">
        <f t="shared" si="393"/>
        <v>0.13228245139575559</v>
      </c>
      <c r="AE3407" s="2">
        <f t="shared" si="395"/>
        <v>1439</v>
      </c>
    </row>
    <row r="3408" spans="17:31" x14ac:dyDescent="0.2">
      <c r="Q3408" s="2"/>
      <c r="S3408">
        <v>8.7000000000000001E-4</v>
      </c>
      <c r="T3408">
        <v>-1.6936900000000001E-2</v>
      </c>
      <c r="U3408" s="2">
        <f t="shared" si="394"/>
        <v>1.4399999999999999E-3</v>
      </c>
      <c r="V3408">
        <f t="shared" si="387"/>
        <v>2.8063099999999997E-2</v>
      </c>
      <c r="W3408">
        <f t="shared" si="388"/>
        <v>2.9543647145385196E-2</v>
      </c>
      <c r="X3408" s="2">
        <f t="shared" si="389"/>
        <v>1.4771608772123548E-2</v>
      </c>
      <c r="Y3408" s="2">
        <f t="shared" si="390"/>
        <v>1.477203837326165E-2</v>
      </c>
      <c r="Z3408">
        <f t="shared" si="391"/>
        <v>1.4805471453851991E-3</v>
      </c>
      <c r="AA3408">
        <f t="shared" si="386"/>
        <v>2.1920198497082621E-6</v>
      </c>
      <c r="AC3408">
        <f t="shared" si="392"/>
        <v>1.2548000000000004E-3</v>
      </c>
      <c r="AD3408">
        <f t="shared" si="393"/>
        <v>0.10270900316279559</v>
      </c>
      <c r="AE3408" s="2">
        <f t="shared" si="395"/>
        <v>1439.9999999999998</v>
      </c>
    </row>
    <row r="3409" spans="17:31" x14ac:dyDescent="0.2">
      <c r="Q3409" s="2"/>
      <c r="S3409">
        <v>8.7100000000000003E-4</v>
      </c>
      <c r="T3409">
        <v>-1.6700799999999998E-2</v>
      </c>
      <c r="U3409" s="2">
        <f t="shared" si="394"/>
        <v>1.441E-3</v>
      </c>
      <c r="V3409">
        <f t="shared" si="387"/>
        <v>2.82992E-2</v>
      </c>
      <c r="W3409">
        <f t="shared" si="388"/>
        <v>2.954362348889486E-2</v>
      </c>
      <c r="X3409" s="2">
        <f t="shared" si="389"/>
        <v>1.4771608772123544E-2</v>
      </c>
      <c r="Y3409" s="2">
        <f t="shared" si="390"/>
        <v>1.4772014716771318E-2</v>
      </c>
      <c r="Z3409">
        <f t="shared" si="391"/>
        <v>1.2444234888948601E-3</v>
      </c>
      <c r="AA3409">
        <f t="shared" si="386"/>
        <v>1.5485898197132558E-6</v>
      </c>
      <c r="AC3409">
        <f t="shared" si="392"/>
        <v>1.4909000000000033E-3</v>
      </c>
      <c r="AD3409">
        <f t="shared" si="393"/>
        <v>0.12203446988796002</v>
      </c>
      <c r="AE3409" s="2">
        <f t="shared" si="395"/>
        <v>1441</v>
      </c>
    </row>
    <row r="3410" spans="17:31" x14ac:dyDescent="0.2">
      <c r="Q3410" s="2"/>
      <c r="S3410">
        <v>8.7200000000000005E-4</v>
      </c>
      <c r="T3410">
        <v>-1.62776E-2</v>
      </c>
      <c r="U3410" s="2">
        <f t="shared" si="394"/>
        <v>1.4420000000000001E-3</v>
      </c>
      <c r="V3410">
        <f t="shared" si="387"/>
        <v>2.8722399999999999E-2</v>
      </c>
      <c r="W3410">
        <f t="shared" si="388"/>
        <v>2.9543601069346226E-2</v>
      </c>
      <c r="X3410" s="2">
        <f t="shared" si="389"/>
        <v>1.4771608772123542E-2</v>
      </c>
      <c r="Y3410" s="2">
        <f t="shared" si="390"/>
        <v>1.4771992297222683E-2</v>
      </c>
      <c r="Z3410">
        <f t="shared" si="391"/>
        <v>8.2120106934622725E-4</v>
      </c>
      <c r="AA3410">
        <f t="shared" si="386"/>
        <v>6.7437119629538714E-7</v>
      </c>
      <c r="AC3410">
        <f t="shared" si="392"/>
        <v>1.9141000000000019E-3</v>
      </c>
      <c r="AD3410">
        <f t="shared" si="393"/>
        <v>0.15667461185360787</v>
      </c>
      <c r="AE3410" s="2">
        <f t="shared" si="395"/>
        <v>1442.0000000000002</v>
      </c>
    </row>
    <row r="3411" spans="17:31" x14ac:dyDescent="0.2">
      <c r="Q3411" s="2"/>
      <c r="S3411">
        <v>8.7299999999999997E-4</v>
      </c>
      <c r="T3411">
        <v>-1.6225300000000002E-2</v>
      </c>
      <c r="U3411" s="2">
        <f t="shared" si="394"/>
        <v>1.4429999999999998E-3</v>
      </c>
      <c r="V3411">
        <f t="shared" si="387"/>
        <v>2.8774699999999997E-2</v>
      </c>
      <c r="W3411">
        <f t="shared" si="388"/>
        <v>2.9543579825896643E-2</v>
      </c>
      <c r="X3411" s="2">
        <f t="shared" si="389"/>
        <v>1.4771608772123541E-2</v>
      </c>
      <c r="Y3411" s="2">
        <f t="shared" si="390"/>
        <v>1.4771971053773104E-2</v>
      </c>
      <c r="Z3411">
        <f t="shared" si="391"/>
        <v>7.688798258966463E-4</v>
      </c>
      <c r="AA3411">
        <f t="shared" si="386"/>
        <v>5.9117618667085715E-7</v>
      </c>
      <c r="AC3411">
        <f t="shared" si="392"/>
        <v>1.9664000000000001E-3</v>
      </c>
      <c r="AD3411">
        <f t="shared" si="393"/>
        <v>0.16095551786684825</v>
      </c>
      <c r="AE3411" s="2">
        <f t="shared" si="395"/>
        <v>1442.9999999999998</v>
      </c>
    </row>
    <row r="3412" spans="17:31" x14ac:dyDescent="0.2">
      <c r="Q3412" s="2"/>
      <c r="S3412">
        <v>8.7399999999999999E-4</v>
      </c>
      <c r="T3412">
        <v>-1.64137E-2</v>
      </c>
      <c r="U3412" s="2">
        <f t="shared" si="394"/>
        <v>1.444E-3</v>
      </c>
      <c r="V3412">
        <f t="shared" si="387"/>
        <v>2.8586299999999999E-2</v>
      </c>
      <c r="W3412">
        <f t="shared" si="388"/>
        <v>2.9543559700480775E-2</v>
      </c>
      <c r="X3412" s="2">
        <f t="shared" si="389"/>
        <v>1.4771608772123539E-2</v>
      </c>
      <c r="Y3412" s="2">
        <f t="shared" si="390"/>
        <v>1.4771950928357234E-2</v>
      </c>
      <c r="Z3412">
        <f t="shared" si="391"/>
        <v>9.5725970048077605E-4</v>
      </c>
      <c r="AA3412">
        <f t="shared" si="386"/>
        <v>9.1634613416454512E-7</v>
      </c>
      <c r="AC3412">
        <f t="shared" si="392"/>
        <v>1.7780000000000018E-3</v>
      </c>
      <c r="AD3412">
        <f t="shared" si="393"/>
        <v>0.14553443387268941</v>
      </c>
      <c r="AE3412" s="2">
        <f t="shared" si="395"/>
        <v>1444</v>
      </c>
    </row>
    <row r="3413" spans="17:31" x14ac:dyDescent="0.2">
      <c r="Q3413" s="2"/>
      <c r="S3413">
        <v>8.7500000000000002E-4</v>
      </c>
      <c r="T3413">
        <v>-1.5952399999999999E-2</v>
      </c>
      <c r="U3413" s="2">
        <f t="shared" si="394"/>
        <v>1.4450000000000001E-3</v>
      </c>
      <c r="V3413">
        <f t="shared" si="387"/>
        <v>2.90476E-2</v>
      </c>
      <c r="W3413">
        <f t="shared" si="388"/>
        <v>2.9543540637695424E-2</v>
      </c>
      <c r="X3413" s="2">
        <f t="shared" si="389"/>
        <v>1.4771608772123539E-2</v>
      </c>
      <c r="Y3413" s="2">
        <f t="shared" si="390"/>
        <v>1.4771931865571887E-2</v>
      </c>
      <c r="Z3413">
        <f t="shared" si="391"/>
        <v>4.9594063769542451E-4</v>
      </c>
      <c r="AA3413">
        <f t="shared" si="386"/>
        <v>2.4595711611774434E-7</v>
      </c>
      <c r="AC3413">
        <f t="shared" si="392"/>
        <v>2.2393000000000031E-3</v>
      </c>
      <c r="AD3413">
        <f t="shared" si="393"/>
        <v>0.18329317084989513</v>
      </c>
      <c r="AE3413" s="2">
        <f t="shared" si="395"/>
        <v>1445</v>
      </c>
    </row>
    <row r="3414" spans="17:31" x14ac:dyDescent="0.2">
      <c r="Q3414" s="2"/>
      <c r="S3414">
        <v>8.7600000000000004E-4</v>
      </c>
      <c r="T3414">
        <v>-1.55569E-2</v>
      </c>
      <c r="U3414" s="2">
        <f t="shared" si="394"/>
        <v>1.446E-3</v>
      </c>
      <c r="V3414">
        <f t="shared" si="387"/>
        <v>2.94431E-2</v>
      </c>
      <c r="W3414">
        <f t="shared" si="388"/>
        <v>2.9543522584688599E-2</v>
      </c>
      <c r="X3414" s="2">
        <f t="shared" si="389"/>
        <v>1.4771608772123537E-2</v>
      </c>
      <c r="Y3414" s="2">
        <f t="shared" si="390"/>
        <v>1.4771913812565061E-2</v>
      </c>
      <c r="Z3414">
        <f t="shared" si="391"/>
        <v>1.0042258468859894E-4</v>
      </c>
      <c r="AA3414">
        <f t="shared" si="386"/>
        <v>1.0084695515538826E-8</v>
      </c>
      <c r="AC3414">
        <f t="shared" si="392"/>
        <v>2.6348000000000031E-3</v>
      </c>
      <c r="AD3414">
        <f t="shared" si="393"/>
        <v>0.21566598783338703</v>
      </c>
      <c r="AE3414" s="2">
        <f t="shared" si="395"/>
        <v>1446</v>
      </c>
    </row>
    <row r="3415" spans="17:31" x14ac:dyDescent="0.2">
      <c r="Q3415" s="2"/>
      <c r="S3415">
        <v>8.7699999999999996E-4</v>
      </c>
      <c r="T3415">
        <v>-1.54311E-2</v>
      </c>
      <c r="U3415" s="2">
        <f t="shared" si="394"/>
        <v>1.4469999999999999E-3</v>
      </c>
      <c r="V3415">
        <f t="shared" si="387"/>
        <v>2.9568899999999999E-2</v>
      </c>
      <c r="W3415">
        <f t="shared" si="388"/>
        <v>2.9543505491052557E-2</v>
      </c>
      <c r="X3415" s="2">
        <f t="shared" si="389"/>
        <v>1.4771608772123537E-2</v>
      </c>
      <c r="Y3415" s="2">
        <f t="shared" si="390"/>
        <v>1.4771896718929022E-2</v>
      </c>
      <c r="Z3415">
        <f t="shared" si="391"/>
        <v>-2.5394508947441247E-5</v>
      </c>
      <c r="AA3415">
        <f t="shared" si="386"/>
        <v>6.4488108468167353E-10</v>
      </c>
      <c r="AC3415">
        <f t="shared" si="392"/>
        <v>2.7606000000000019E-3</v>
      </c>
      <c r="AD3415">
        <f t="shared" si="393"/>
        <v>0.22596308107364807</v>
      </c>
      <c r="AE3415" s="2">
        <f t="shared" si="395"/>
        <v>1447</v>
      </c>
    </row>
    <row r="3416" spans="17:31" x14ac:dyDescent="0.2">
      <c r="Q3416" s="2"/>
      <c r="S3416">
        <v>8.7799999999999998E-4</v>
      </c>
      <c r="T3416">
        <v>-1.54666E-2</v>
      </c>
      <c r="U3416" s="2">
        <f t="shared" si="394"/>
        <v>1.4480000000000001E-3</v>
      </c>
      <c r="V3416">
        <f t="shared" si="387"/>
        <v>2.9533399999999998E-2</v>
      </c>
      <c r="W3416">
        <f t="shared" si="388"/>
        <v>2.954348930872084E-2</v>
      </c>
      <c r="X3416" s="2">
        <f t="shared" si="389"/>
        <v>1.4771608772123536E-2</v>
      </c>
      <c r="Y3416" s="2">
        <f t="shared" si="390"/>
        <v>1.4771880536597302E-2</v>
      </c>
      <c r="Z3416">
        <f t="shared" si="391"/>
        <v>1.0089308720841877E-5</v>
      </c>
      <c r="AA3416">
        <f t="shared" si="386"/>
        <v>1.0179415046445596E-10</v>
      </c>
      <c r="AC3416">
        <f t="shared" si="392"/>
        <v>2.7251000000000011E-3</v>
      </c>
      <c r="AD3416">
        <f t="shared" si="393"/>
        <v>0.22305730356944078</v>
      </c>
      <c r="AE3416" s="2">
        <f t="shared" si="395"/>
        <v>1448</v>
      </c>
    </row>
    <row r="3417" spans="17:31" x14ac:dyDescent="0.2">
      <c r="Q3417" s="2"/>
      <c r="S3417">
        <v>8.7900000000000001E-4</v>
      </c>
      <c r="T3417">
        <v>-1.6007299999999999E-2</v>
      </c>
      <c r="U3417" s="2">
        <f t="shared" si="394"/>
        <v>1.449E-3</v>
      </c>
      <c r="V3417">
        <f t="shared" si="387"/>
        <v>2.89927E-2</v>
      </c>
      <c r="W3417">
        <f t="shared" si="388"/>
        <v>2.9543473991869067E-2</v>
      </c>
      <c r="X3417" s="2">
        <f t="shared" si="389"/>
        <v>1.4771608772123536E-2</v>
      </c>
      <c r="Y3417" s="2">
        <f t="shared" si="390"/>
        <v>1.4771865219745531E-2</v>
      </c>
      <c r="Z3417">
        <f t="shared" si="391"/>
        <v>5.5077399186906698E-4</v>
      </c>
      <c r="AA3417">
        <f t="shared" si="386"/>
        <v>3.0335199011938706E-7</v>
      </c>
      <c r="AC3417">
        <f t="shared" si="392"/>
        <v>2.184400000000003E-3</v>
      </c>
      <c r="AD3417">
        <f t="shared" si="393"/>
        <v>0.1787994473293042</v>
      </c>
      <c r="AE3417" s="2">
        <f t="shared" si="395"/>
        <v>1449</v>
      </c>
    </row>
    <row r="3418" spans="17:31" x14ac:dyDescent="0.2">
      <c r="Q3418" s="2"/>
      <c r="S3418">
        <v>8.8000000000000003E-4</v>
      </c>
      <c r="T3418">
        <v>-1.6046600000000001E-2</v>
      </c>
      <c r="U3418" s="2">
        <f t="shared" si="394"/>
        <v>1.4499999999999999E-3</v>
      </c>
      <c r="V3418">
        <f t="shared" si="387"/>
        <v>2.8953399999999997E-2</v>
      </c>
      <c r="W3418">
        <f t="shared" si="388"/>
        <v>2.9543459496819489E-2</v>
      </c>
      <c r="X3418" s="2">
        <f t="shared" si="389"/>
        <v>1.4771608772123536E-2</v>
      </c>
      <c r="Y3418" s="2">
        <f t="shared" si="390"/>
        <v>1.4771850724695954E-2</v>
      </c>
      <c r="Z3418">
        <f t="shared" si="391"/>
        <v>5.9005949681949221E-4</v>
      </c>
      <c r="AA3418">
        <f t="shared" si="386"/>
        <v>3.4817020978687232E-7</v>
      </c>
      <c r="AC3418">
        <f t="shared" si="392"/>
        <v>2.1451000000000005E-3</v>
      </c>
      <c r="AD3418">
        <f t="shared" si="393"/>
        <v>0.17558262885281542</v>
      </c>
      <c r="AE3418" s="2">
        <f t="shared" si="395"/>
        <v>1450</v>
      </c>
    </row>
    <row r="3419" spans="17:31" x14ac:dyDescent="0.2">
      <c r="Q3419" s="2"/>
      <c r="S3419">
        <v>8.8099999999999995E-4</v>
      </c>
      <c r="T3419">
        <v>-1.54673E-2</v>
      </c>
      <c r="U3419" s="2">
        <f t="shared" si="394"/>
        <v>1.451E-3</v>
      </c>
      <c r="V3419">
        <f t="shared" si="387"/>
        <v>2.9532699999999999E-2</v>
      </c>
      <c r="W3419">
        <f t="shared" si="388"/>
        <v>2.954344578194907E-2</v>
      </c>
      <c r="X3419" s="2">
        <f t="shared" si="389"/>
        <v>1.4771608772123534E-2</v>
      </c>
      <c r="Y3419" s="2">
        <f t="shared" si="390"/>
        <v>1.4771837009825534E-2</v>
      </c>
      <c r="Z3419">
        <f t="shared" si="391"/>
        <v>1.0745781949070971E-5</v>
      </c>
      <c r="AA3419">
        <f t="shared" si="386"/>
        <v>1.1547182969697951E-10</v>
      </c>
      <c r="AC3419">
        <f t="shared" si="392"/>
        <v>2.7244000000000018E-3</v>
      </c>
      <c r="AD3419">
        <f t="shared" si="393"/>
        <v>0.2230000065482311</v>
      </c>
      <c r="AE3419" s="2">
        <f t="shared" si="395"/>
        <v>1451</v>
      </c>
    </row>
    <row r="3420" spans="17:31" x14ac:dyDescent="0.2">
      <c r="Q3420" s="2"/>
      <c r="S3420">
        <v>8.8199999999999997E-4</v>
      </c>
      <c r="T3420">
        <v>-1.52376E-2</v>
      </c>
      <c r="U3420" s="2">
        <f t="shared" si="394"/>
        <v>1.4519999999999999E-3</v>
      </c>
      <c r="V3420">
        <f t="shared" si="387"/>
        <v>2.9762399999999998E-2</v>
      </c>
      <c r="W3420">
        <f t="shared" si="388"/>
        <v>2.9543432807601071E-2</v>
      </c>
      <c r="X3420" s="2">
        <f t="shared" si="389"/>
        <v>1.4771608772123534E-2</v>
      </c>
      <c r="Y3420" s="2">
        <f t="shared" si="390"/>
        <v>1.4771824035477537E-2</v>
      </c>
      <c r="Z3420">
        <f t="shared" si="391"/>
        <v>-2.1896719239892712E-4</v>
      </c>
      <c r="AA3420">
        <f t="shared" si="386"/>
        <v>4.7946631347068763E-8</v>
      </c>
      <c r="AC3420">
        <f t="shared" si="392"/>
        <v>2.9541000000000012E-3</v>
      </c>
      <c r="AD3420">
        <f t="shared" si="393"/>
        <v>0.24180161479376353</v>
      </c>
      <c r="AE3420" s="2">
        <f t="shared" si="395"/>
        <v>1452</v>
      </c>
    </row>
    <row r="3421" spans="17:31" x14ac:dyDescent="0.2">
      <c r="Q3421" s="2"/>
      <c r="S3421">
        <v>8.83E-4</v>
      </c>
      <c r="T3421">
        <v>-1.5922700000000001E-2</v>
      </c>
      <c r="U3421" s="2">
        <f t="shared" si="394"/>
        <v>1.4529999999999999E-3</v>
      </c>
      <c r="V3421">
        <f t="shared" si="387"/>
        <v>2.9077299999999997E-2</v>
      </c>
      <c r="W3421">
        <f t="shared" si="388"/>
        <v>2.9543420536000019E-2</v>
      </c>
      <c r="X3421" s="2">
        <f t="shared" si="389"/>
        <v>1.4771608772123534E-2</v>
      </c>
      <c r="Y3421" s="2">
        <f t="shared" si="390"/>
        <v>1.4771811763876486E-2</v>
      </c>
      <c r="Z3421">
        <f t="shared" si="391"/>
        <v>4.6612053600002257E-4</v>
      </c>
      <c r="AA3421">
        <f t="shared" si="386"/>
        <v>2.1726835408094834E-7</v>
      </c>
      <c r="AC3421">
        <f t="shared" si="392"/>
        <v>2.2690000000000002E-3</v>
      </c>
      <c r="AD3421">
        <f t="shared" si="393"/>
        <v>0.18572420160693587</v>
      </c>
      <c r="AE3421" s="2">
        <f t="shared" si="395"/>
        <v>1452.9999999999998</v>
      </c>
    </row>
    <row r="3422" spans="17:31" x14ac:dyDescent="0.2">
      <c r="Q3422" s="2"/>
      <c r="S3422">
        <v>8.8400000000000002E-4</v>
      </c>
      <c r="T3422">
        <v>-1.61537E-2</v>
      </c>
      <c r="U3422" s="2">
        <f t="shared" si="394"/>
        <v>1.454E-3</v>
      </c>
      <c r="V3422">
        <f t="shared" si="387"/>
        <v>2.8846299999999998E-2</v>
      </c>
      <c r="W3422">
        <f t="shared" si="388"/>
        <v>2.9543408931169898E-2</v>
      </c>
      <c r="X3422" s="2">
        <f t="shared" si="389"/>
        <v>1.4771608772123534E-2</v>
      </c>
      <c r="Y3422" s="2">
        <f t="shared" si="390"/>
        <v>1.4771800159046366E-2</v>
      </c>
      <c r="Z3422">
        <f t="shared" si="391"/>
        <v>6.9710893116989997E-4</v>
      </c>
      <c r="AA3422">
        <f t="shared" si="386"/>
        <v>4.8596086191684031E-7</v>
      </c>
      <c r="AC3422">
        <f t="shared" si="392"/>
        <v>2.0380000000000016E-3</v>
      </c>
      <c r="AD3422">
        <f t="shared" si="393"/>
        <v>0.16681618460772832</v>
      </c>
      <c r="AE3422" s="2">
        <f t="shared" si="395"/>
        <v>1454</v>
      </c>
    </row>
    <row r="3423" spans="17:31" x14ac:dyDescent="0.2">
      <c r="Q3423" s="2"/>
      <c r="S3423">
        <v>8.8500000000000004E-4</v>
      </c>
      <c r="T3423">
        <v>-1.5998200000000001E-2</v>
      </c>
      <c r="U3423" s="2">
        <f t="shared" si="394"/>
        <v>1.4550000000000001E-3</v>
      </c>
      <c r="V3423">
        <f t="shared" si="387"/>
        <v>2.9001799999999998E-2</v>
      </c>
      <c r="W3423">
        <f t="shared" si="388"/>
        <v>2.9543397958855543E-2</v>
      </c>
      <c r="X3423" s="2">
        <f t="shared" si="389"/>
        <v>1.4771608772123534E-2</v>
      </c>
      <c r="Y3423" s="2">
        <f t="shared" si="390"/>
        <v>1.4771789186732007E-2</v>
      </c>
      <c r="Z3423">
        <f t="shared" si="391"/>
        <v>5.4159795885554488E-4</v>
      </c>
      <c r="AA3423">
        <f t="shared" si="386"/>
        <v>2.933283490364925E-7</v>
      </c>
      <c r="AC3423">
        <f t="shared" si="392"/>
        <v>2.193500000000001E-3</v>
      </c>
      <c r="AD3423">
        <f t="shared" si="393"/>
        <v>0.1795443086050304</v>
      </c>
      <c r="AE3423" s="2">
        <f t="shared" si="395"/>
        <v>1455.0000000000002</v>
      </c>
    </row>
    <row r="3424" spans="17:31" x14ac:dyDescent="0.2">
      <c r="Q3424" s="2"/>
      <c r="S3424">
        <v>8.8599999999999996E-4</v>
      </c>
      <c r="T3424">
        <v>-1.55357E-2</v>
      </c>
      <c r="U3424" s="2">
        <f t="shared" si="394"/>
        <v>1.4559999999999998E-3</v>
      </c>
      <c r="V3424">
        <f t="shared" si="387"/>
        <v>2.9464299999999999E-2</v>
      </c>
      <c r="W3424">
        <f t="shared" si="388"/>
        <v>2.9543387586447034E-2</v>
      </c>
      <c r="X3424" s="2">
        <f t="shared" si="389"/>
        <v>1.4771608772123534E-2</v>
      </c>
      <c r="Y3424" s="2">
        <f t="shared" si="390"/>
        <v>1.47717788143235E-2</v>
      </c>
      <c r="Z3424">
        <f t="shared" si="391"/>
        <v>7.9087586447035285E-5</v>
      </c>
      <c r="AA3424">
        <f t="shared" si="386"/>
        <v>6.2548463300172795E-9</v>
      </c>
      <c r="AC3424">
        <f t="shared" si="392"/>
        <v>2.6560000000000021E-3</v>
      </c>
      <c r="AD3424">
        <f t="shared" si="393"/>
        <v>0.21740126904716706</v>
      </c>
      <c r="AE3424" s="2">
        <f t="shared" si="395"/>
        <v>1455.9999999999998</v>
      </c>
    </row>
    <row r="3425" spans="17:31" x14ac:dyDescent="0.2">
      <c r="Q3425" s="2"/>
      <c r="S3425">
        <v>8.8699999999999998E-4</v>
      </c>
      <c r="T3425">
        <v>-1.55931E-2</v>
      </c>
      <c r="U3425" s="2">
        <f t="shared" si="394"/>
        <v>1.457E-3</v>
      </c>
      <c r="V3425">
        <f t="shared" si="387"/>
        <v>2.94069E-2</v>
      </c>
      <c r="W3425">
        <f t="shared" si="388"/>
        <v>2.9543377782907117E-2</v>
      </c>
      <c r="X3425" s="2">
        <f t="shared" si="389"/>
        <v>1.4771608772123534E-2</v>
      </c>
      <c r="Y3425" s="2">
        <f t="shared" si="390"/>
        <v>1.4771769010783585E-2</v>
      </c>
      <c r="Z3425">
        <f t="shared" si="391"/>
        <v>1.3647778290711704E-4</v>
      </c>
      <c r="AA3425">
        <f t="shared" si="386"/>
        <v>1.8626185227242168E-8</v>
      </c>
      <c r="AC3425">
        <f t="shared" si="392"/>
        <v>2.598600000000003E-3</v>
      </c>
      <c r="AD3425">
        <f t="shared" si="393"/>
        <v>0.21270291330797006</v>
      </c>
      <c r="AE3425" s="2">
        <f t="shared" si="395"/>
        <v>1457</v>
      </c>
    </row>
    <row r="3426" spans="17:31" x14ac:dyDescent="0.2">
      <c r="Q3426" s="2"/>
      <c r="S3426">
        <v>8.8800000000000001E-4</v>
      </c>
      <c r="T3426">
        <v>-1.64756E-2</v>
      </c>
      <c r="U3426" s="2">
        <f t="shared" si="394"/>
        <v>1.4580000000000001E-3</v>
      </c>
      <c r="V3426">
        <f t="shared" si="387"/>
        <v>2.8524399999999998E-2</v>
      </c>
      <c r="W3426">
        <f t="shared" si="388"/>
        <v>2.9543368518701433E-2</v>
      </c>
      <c r="X3426" s="2">
        <f t="shared" si="389"/>
        <v>1.4771608772123532E-2</v>
      </c>
      <c r="Y3426" s="2">
        <f t="shared" si="390"/>
        <v>1.4771759746577901E-2</v>
      </c>
      <c r="Z3426">
        <f t="shared" si="391"/>
        <v>1.0189685187014345E-3</v>
      </c>
      <c r="AA3426">
        <f t="shared" si="386"/>
        <v>1.0382968421045957E-6</v>
      </c>
      <c r="AC3426">
        <f t="shared" si="392"/>
        <v>1.7161000000000017E-3</v>
      </c>
      <c r="AD3426">
        <f t="shared" si="393"/>
        <v>0.1404677401400013</v>
      </c>
      <c r="AE3426" s="2">
        <f t="shared" si="395"/>
        <v>1458</v>
      </c>
    </row>
    <row r="3427" spans="17:31" x14ac:dyDescent="0.2">
      <c r="Q3427" s="2"/>
      <c r="S3427">
        <v>8.8900000000000003E-4</v>
      </c>
      <c r="T3427">
        <v>-1.6146000000000001E-2</v>
      </c>
      <c r="U3427" s="2">
        <f t="shared" si="394"/>
        <v>1.459E-3</v>
      </c>
      <c r="V3427">
        <f t="shared" si="387"/>
        <v>2.8853999999999998E-2</v>
      </c>
      <c r="W3427">
        <f t="shared" si="388"/>
        <v>2.9543359765731525E-2</v>
      </c>
      <c r="X3427" s="2">
        <f t="shared" si="389"/>
        <v>1.4771608772123532E-2</v>
      </c>
      <c r="Y3427" s="2">
        <f t="shared" si="390"/>
        <v>1.4771750993607991E-2</v>
      </c>
      <c r="Z3427">
        <f t="shared" si="391"/>
        <v>6.893597657315273E-4</v>
      </c>
      <c r="AA3427">
        <f t="shared" si="386"/>
        <v>4.752168866094262E-7</v>
      </c>
      <c r="AC3427">
        <f t="shared" si="392"/>
        <v>2.045700000000001E-3</v>
      </c>
      <c r="AD3427">
        <f t="shared" si="393"/>
        <v>0.16744645184103521</v>
      </c>
      <c r="AE3427" s="2">
        <f t="shared" si="395"/>
        <v>1459</v>
      </c>
    </row>
    <row r="3428" spans="17:31" x14ac:dyDescent="0.2">
      <c r="Q3428" s="2"/>
      <c r="S3428">
        <v>8.8999999999999995E-4</v>
      </c>
      <c r="T3428">
        <v>-1.5687900000000001E-2</v>
      </c>
      <c r="U3428" s="2">
        <f t="shared" si="394"/>
        <v>1.4599999999999999E-3</v>
      </c>
      <c r="V3428">
        <f t="shared" si="387"/>
        <v>2.9312099999999997E-2</v>
      </c>
      <c r="W3428">
        <f t="shared" si="388"/>
        <v>2.9543351497270526E-2</v>
      </c>
      <c r="X3428" s="2">
        <f t="shared" si="389"/>
        <v>1.4771608772123532E-2</v>
      </c>
      <c r="Y3428" s="2">
        <f t="shared" si="390"/>
        <v>1.4771742725146992E-2</v>
      </c>
      <c r="Z3428">
        <f t="shared" si="391"/>
        <v>2.312514972705286E-4</v>
      </c>
      <c r="AA3428">
        <f t="shared" si="386"/>
        <v>5.3477254989861295E-8</v>
      </c>
      <c r="AC3428">
        <f t="shared" si="392"/>
        <v>2.5038000000000005E-3</v>
      </c>
      <c r="AD3428">
        <f t="shared" si="393"/>
        <v>0.20494325957842491</v>
      </c>
      <c r="AE3428" s="2">
        <f t="shared" si="395"/>
        <v>1460</v>
      </c>
    </row>
    <row r="3429" spans="17:31" x14ac:dyDescent="0.2">
      <c r="Q3429" s="2"/>
      <c r="S3429">
        <v>8.9099999999999997E-4</v>
      </c>
      <c r="T3429">
        <v>-1.5254999999999999E-2</v>
      </c>
      <c r="U3429" s="2">
        <f t="shared" si="394"/>
        <v>1.4610000000000001E-3</v>
      </c>
      <c r="V3429">
        <f t="shared" si="387"/>
        <v>2.9745000000000001E-2</v>
      </c>
      <c r="W3429">
        <f t="shared" si="388"/>
        <v>2.954334368790143E-2</v>
      </c>
      <c r="X3429" s="2">
        <f t="shared" si="389"/>
        <v>1.4771608772123532E-2</v>
      </c>
      <c r="Y3429" s="2">
        <f t="shared" si="390"/>
        <v>1.4771734915777896E-2</v>
      </c>
      <c r="Z3429">
        <f t="shared" si="391"/>
        <v>-2.0165631209857066E-4</v>
      </c>
      <c r="AA3429">
        <f t="shared" ref="AA3429:AA3492" si="396">Z3429^2</f>
        <v>4.0665268209196134E-8</v>
      </c>
      <c r="AC3429">
        <f t="shared" si="392"/>
        <v>2.9367000000000039E-3</v>
      </c>
      <c r="AD3429">
        <f t="shared" si="393"/>
        <v>0.24037737455226499</v>
      </c>
      <c r="AE3429" s="2">
        <f t="shared" si="395"/>
        <v>1461</v>
      </c>
    </row>
    <row r="3430" spans="17:31" x14ac:dyDescent="0.2">
      <c r="Q3430" s="2"/>
      <c r="S3430">
        <v>8.92E-4</v>
      </c>
      <c r="T3430">
        <v>-1.47473E-2</v>
      </c>
      <c r="U3430" s="2">
        <f t="shared" si="394"/>
        <v>1.462E-3</v>
      </c>
      <c r="V3430">
        <f t="shared" ref="V3430:V3493" si="397">T3430+$V$35</f>
        <v>3.02527E-2</v>
      </c>
      <c r="W3430">
        <f t="shared" ref="W3430:W3493" si="398">X3430+Y3430</f>
        <v>2.9543336313457846E-2</v>
      </c>
      <c r="X3430" s="2">
        <f t="shared" ref="X3430:X3493" si="399">$T$6*EXP(-4*LN(2)*((U3430-$T$8)^2)/($T$7^2))+$T$9</f>
        <v>1.4771608772123532E-2</v>
      </c>
      <c r="Y3430" s="2">
        <f t="shared" ref="Y3430:Y3493" si="400">$U$6*EXP(-4*LN(2)*((U3430-$U$8)^2)/($U$7^2))+$U$9</f>
        <v>1.4771727541334313E-2</v>
      </c>
      <c r="Z3430">
        <f t="shared" ref="Z3430:Z3493" si="401">W3430-V3430</f>
        <v>-7.0936368654215404E-4</v>
      </c>
      <c r="AA3430">
        <f t="shared" si="396"/>
        <v>5.0319683978467541E-7</v>
      </c>
      <c r="AC3430">
        <f t="shared" si="392"/>
        <v>3.4444000000000037E-3</v>
      </c>
      <c r="AD3430">
        <f t="shared" si="393"/>
        <v>0.2819340855068006</v>
      </c>
      <c r="AE3430" s="2">
        <f t="shared" si="395"/>
        <v>1462</v>
      </c>
    </row>
    <row r="3431" spans="17:31" x14ac:dyDescent="0.2">
      <c r="Q3431" s="2"/>
      <c r="S3431">
        <v>8.9300000000000002E-4</v>
      </c>
      <c r="T3431">
        <v>-1.5036300000000001E-2</v>
      </c>
      <c r="U3431" s="2">
        <f t="shared" si="394"/>
        <v>1.4629999999999999E-3</v>
      </c>
      <c r="V3431">
        <f t="shared" si="397"/>
        <v>2.9963699999999996E-2</v>
      </c>
      <c r="W3431">
        <f t="shared" si="398"/>
        <v>2.9543329350967172E-2</v>
      </c>
      <c r="X3431" s="2">
        <f t="shared" si="399"/>
        <v>1.4771608772123532E-2</v>
      </c>
      <c r="Y3431" s="2">
        <f t="shared" si="400"/>
        <v>1.4771720578843642E-2</v>
      </c>
      <c r="Z3431">
        <f t="shared" si="401"/>
        <v>-4.2037064903282378E-4</v>
      </c>
      <c r="AA3431">
        <f t="shared" si="396"/>
        <v>1.767114825682775E-7</v>
      </c>
      <c r="AC3431">
        <f t="shared" si="392"/>
        <v>3.1553999999999992E-3</v>
      </c>
      <c r="AD3431">
        <f t="shared" si="393"/>
        <v>0.25827860103593003</v>
      </c>
      <c r="AE3431" s="2">
        <f t="shared" si="395"/>
        <v>1463</v>
      </c>
    </row>
    <row r="3432" spans="17:31" x14ac:dyDescent="0.2">
      <c r="Q3432" s="2"/>
      <c r="S3432">
        <v>8.9400000000000005E-4</v>
      </c>
      <c r="T3432">
        <v>-1.4893099999999999E-2</v>
      </c>
      <c r="U3432" s="2">
        <f t="shared" si="394"/>
        <v>1.464E-3</v>
      </c>
      <c r="V3432">
        <f t="shared" si="397"/>
        <v>3.0106899999999999E-2</v>
      </c>
      <c r="W3432">
        <f t="shared" si="398"/>
        <v>2.9543322778596094E-2</v>
      </c>
      <c r="X3432" s="2">
        <f t="shared" si="399"/>
        <v>1.4771608772123532E-2</v>
      </c>
      <c r="Y3432" s="2">
        <f t="shared" si="400"/>
        <v>1.4771714006472564E-2</v>
      </c>
      <c r="Z3432">
        <f t="shared" si="401"/>
        <v>-5.6357722140390476E-4</v>
      </c>
      <c r="AA3432">
        <f t="shared" si="396"/>
        <v>3.1761928448534586E-7</v>
      </c>
      <c r="AC3432">
        <f t="shared" si="392"/>
        <v>3.2986000000000022E-3</v>
      </c>
      <c r="AD3432">
        <f t="shared" si="393"/>
        <v>0.26999993451769017</v>
      </c>
      <c r="AE3432" s="2">
        <f t="shared" si="395"/>
        <v>1464</v>
      </c>
    </row>
    <row r="3433" spans="17:31" x14ac:dyDescent="0.2">
      <c r="Q3433" s="2"/>
      <c r="S3433">
        <v>8.9499999999999996E-4</v>
      </c>
      <c r="T3433">
        <v>-1.4516299999999999E-2</v>
      </c>
      <c r="U3433" s="2">
        <f t="shared" si="394"/>
        <v>1.4649999999999999E-3</v>
      </c>
      <c r="V3433">
        <f t="shared" si="397"/>
        <v>3.0483699999999999E-2</v>
      </c>
      <c r="W3433">
        <f t="shared" si="398"/>
        <v>2.9543316575598316E-2</v>
      </c>
      <c r="X3433" s="2">
        <f t="shared" si="399"/>
        <v>1.4771608772123532E-2</v>
      </c>
      <c r="Y3433" s="2">
        <f t="shared" si="400"/>
        <v>1.4771707803474783E-2</v>
      </c>
      <c r="Z3433">
        <f t="shared" si="401"/>
        <v>-9.4038342440168343E-4</v>
      </c>
      <c r="AA3433">
        <f t="shared" si="396"/>
        <v>8.8432098488943662E-7</v>
      </c>
      <c r="AC3433">
        <f t="shared" si="392"/>
        <v>3.6754000000000023E-3</v>
      </c>
      <c r="AD3433">
        <f t="shared" si="393"/>
        <v>0.30084210250600812</v>
      </c>
      <c r="AE3433" s="2">
        <f t="shared" si="395"/>
        <v>1465</v>
      </c>
    </row>
    <row r="3434" spans="17:31" x14ac:dyDescent="0.2">
      <c r="Q3434" s="2"/>
      <c r="S3434">
        <v>8.9599999999999999E-4</v>
      </c>
      <c r="T3434">
        <v>-1.4420199999999999E-2</v>
      </c>
      <c r="U3434" s="2">
        <f t="shared" si="394"/>
        <v>1.4659999999999999E-3</v>
      </c>
      <c r="V3434">
        <f t="shared" si="397"/>
        <v>3.0579799999999997E-2</v>
      </c>
      <c r="W3434">
        <f t="shared" si="398"/>
        <v>2.9543310722264456E-2</v>
      </c>
      <c r="X3434" s="2">
        <f t="shared" si="399"/>
        <v>1.4771608772123532E-2</v>
      </c>
      <c r="Y3434" s="2">
        <f t="shared" si="400"/>
        <v>1.4771701950140924E-2</v>
      </c>
      <c r="Z3434">
        <f t="shared" si="401"/>
        <v>-1.036489277735541E-3</v>
      </c>
      <c r="AA3434">
        <f t="shared" si="396"/>
        <v>1.0743100228607434E-6</v>
      </c>
      <c r="AC3434">
        <f t="shared" si="392"/>
        <v>3.7715000000000005E-3</v>
      </c>
      <c r="AD3434">
        <f t="shared" si="393"/>
        <v>0.30870816498922815</v>
      </c>
      <c r="AE3434" s="2">
        <f t="shared" si="395"/>
        <v>1465.9999999999998</v>
      </c>
    </row>
    <row r="3435" spans="17:31" x14ac:dyDescent="0.2">
      <c r="Q3435" s="2"/>
      <c r="S3435">
        <v>8.9700000000000001E-4</v>
      </c>
      <c r="T3435">
        <v>-1.4918300000000001E-2</v>
      </c>
      <c r="U3435" s="2">
        <f t="shared" si="394"/>
        <v>1.467E-3</v>
      </c>
      <c r="V3435">
        <f t="shared" si="397"/>
        <v>3.0081699999999996E-2</v>
      </c>
      <c r="W3435">
        <f t="shared" si="398"/>
        <v>2.9543305199874061E-2</v>
      </c>
      <c r="X3435" s="2">
        <f t="shared" si="399"/>
        <v>1.4771608772123532E-2</v>
      </c>
      <c r="Y3435" s="2">
        <f t="shared" si="400"/>
        <v>1.4771696427750527E-2</v>
      </c>
      <c r="Z3435">
        <f t="shared" si="401"/>
        <v>-5.3839480012593532E-4</v>
      </c>
      <c r="AA3435">
        <f t="shared" si="396"/>
        <v>2.8986896080264585E-7</v>
      </c>
      <c r="AC3435">
        <f t="shared" si="392"/>
        <v>3.2733999999999992E-3</v>
      </c>
      <c r="AD3435">
        <f t="shared" si="393"/>
        <v>0.26793724175414002</v>
      </c>
      <c r="AE3435" s="2">
        <f t="shared" si="395"/>
        <v>1467</v>
      </c>
    </row>
    <row r="3436" spans="17:31" x14ac:dyDescent="0.2">
      <c r="Q3436" s="2"/>
      <c r="S3436">
        <v>8.9800000000000004E-4</v>
      </c>
      <c r="T3436">
        <v>-1.5998200000000001E-2</v>
      </c>
      <c r="U3436" s="2">
        <f t="shared" si="394"/>
        <v>1.4680000000000001E-3</v>
      </c>
      <c r="V3436">
        <f t="shared" si="397"/>
        <v>2.9001799999999998E-2</v>
      </c>
      <c r="W3436">
        <f t="shared" si="398"/>
        <v>2.9543299990649571E-2</v>
      </c>
      <c r="X3436" s="2">
        <f t="shared" si="399"/>
        <v>1.4771608772123532E-2</v>
      </c>
      <c r="Y3436" s="2">
        <f t="shared" si="400"/>
        <v>1.4771691218526039E-2</v>
      </c>
      <c r="Z3436">
        <f t="shared" si="401"/>
        <v>5.4149999064957363E-4</v>
      </c>
      <c r="AA3436">
        <f t="shared" si="396"/>
        <v>2.9322223987348832E-7</v>
      </c>
      <c r="AC3436">
        <f t="shared" si="392"/>
        <v>2.193500000000001E-3</v>
      </c>
      <c r="AD3436">
        <f t="shared" si="393"/>
        <v>0.1795443086050304</v>
      </c>
      <c r="AE3436" s="2">
        <f t="shared" si="395"/>
        <v>1468.0000000000002</v>
      </c>
    </row>
    <row r="3437" spans="17:31" x14ac:dyDescent="0.2">
      <c r="Q3437" s="2"/>
      <c r="S3437">
        <v>8.9899999999999995E-4</v>
      </c>
      <c r="T3437">
        <v>-1.6367900000000001E-2</v>
      </c>
      <c r="U3437" s="2">
        <f t="shared" si="394"/>
        <v>1.4689999999999998E-3</v>
      </c>
      <c r="V3437">
        <f t="shared" si="397"/>
        <v>2.8632099999999997E-2</v>
      </c>
      <c r="W3437">
        <f t="shared" si="398"/>
        <v>2.9543295077712296E-2</v>
      </c>
      <c r="X3437" s="2">
        <f t="shared" si="399"/>
        <v>1.4771608772123532E-2</v>
      </c>
      <c r="Y3437" s="2">
        <f t="shared" si="400"/>
        <v>1.4771686305588764E-2</v>
      </c>
      <c r="Z3437">
        <f t="shared" si="401"/>
        <v>9.1119507771229846E-4</v>
      </c>
      <c r="AA3437">
        <f t="shared" si="396"/>
        <v>8.3027646964712163E-7</v>
      </c>
      <c r="AC3437">
        <f t="shared" si="392"/>
        <v>1.8238000000000004E-3</v>
      </c>
      <c r="AD3437">
        <f t="shared" si="393"/>
        <v>0.14928329611755387</v>
      </c>
      <c r="AE3437" s="2">
        <f t="shared" si="395"/>
        <v>1468.9999999999998</v>
      </c>
    </row>
    <row r="3438" spans="17:31" x14ac:dyDescent="0.2">
      <c r="Q3438" s="2"/>
      <c r="S3438">
        <v>8.9999999999999998E-4</v>
      </c>
      <c r="T3438">
        <v>-1.6160799999999999E-2</v>
      </c>
      <c r="U3438" s="2">
        <f t="shared" si="394"/>
        <v>1.47E-3</v>
      </c>
      <c r="V3438">
        <f t="shared" si="397"/>
        <v>2.8839199999999999E-2</v>
      </c>
      <c r="W3438">
        <f t="shared" si="398"/>
        <v>2.9543290445040192E-2</v>
      </c>
      <c r="X3438" s="2">
        <f t="shared" si="399"/>
        <v>1.4771608772123532E-2</v>
      </c>
      <c r="Y3438" s="2">
        <f t="shared" si="400"/>
        <v>1.4771681672916662E-2</v>
      </c>
      <c r="Z3438">
        <f t="shared" si="401"/>
        <v>7.0409044504019316E-4</v>
      </c>
      <c r="AA3438">
        <f t="shared" si="396"/>
        <v>4.9574335479689729E-7</v>
      </c>
      <c r="AC3438">
        <f t="shared" si="392"/>
        <v>2.0309000000000021E-3</v>
      </c>
      <c r="AD3438">
        <f t="shared" si="393"/>
        <v>0.16623502910688692</v>
      </c>
      <c r="AE3438" s="2">
        <f t="shared" si="395"/>
        <v>1470</v>
      </c>
    </row>
    <row r="3439" spans="17:31" x14ac:dyDescent="0.2">
      <c r="Q3439" s="2"/>
      <c r="S3439">
        <v>9.01E-4</v>
      </c>
      <c r="T3439">
        <v>-1.5940800000000001E-2</v>
      </c>
      <c r="U3439" s="2">
        <f t="shared" si="394"/>
        <v>1.4710000000000001E-3</v>
      </c>
      <c r="V3439">
        <f t="shared" si="397"/>
        <v>2.9059199999999997E-2</v>
      </c>
      <c r="W3439">
        <f t="shared" si="398"/>
        <v>2.954328607742749E-2</v>
      </c>
      <c r="X3439" s="2">
        <f t="shared" si="399"/>
        <v>1.4771608772123532E-2</v>
      </c>
      <c r="Y3439" s="2">
        <f t="shared" si="400"/>
        <v>1.477167730530396E-2</v>
      </c>
      <c r="Z3439">
        <f t="shared" si="401"/>
        <v>4.8408607742749313E-4</v>
      </c>
      <c r="AA3439">
        <f t="shared" si="396"/>
        <v>2.3433933035913686E-7</v>
      </c>
      <c r="AC3439">
        <f t="shared" si="392"/>
        <v>2.2509000000000001E-3</v>
      </c>
      <c r="AD3439">
        <f t="shared" si="393"/>
        <v>0.1842426643442274</v>
      </c>
      <c r="AE3439" s="2">
        <f t="shared" si="395"/>
        <v>1471</v>
      </c>
    </row>
    <row r="3440" spans="17:31" x14ac:dyDescent="0.2">
      <c r="Q3440" s="2"/>
      <c r="S3440">
        <v>9.0200000000000002E-4</v>
      </c>
      <c r="T3440">
        <v>-1.6157600000000001E-2</v>
      </c>
      <c r="U3440" s="2">
        <f t="shared" si="394"/>
        <v>1.472E-3</v>
      </c>
      <c r="V3440">
        <f t="shared" si="397"/>
        <v>2.8842399999999997E-2</v>
      </c>
      <c r="W3440">
        <f t="shared" si="398"/>
        <v>2.9543281960446019E-2</v>
      </c>
      <c r="X3440" s="2">
        <f t="shared" si="399"/>
        <v>1.4771608772123532E-2</v>
      </c>
      <c r="Y3440" s="2">
        <f t="shared" si="400"/>
        <v>1.4771673188322485E-2</v>
      </c>
      <c r="Z3440">
        <f t="shared" si="401"/>
        <v>7.0088196044602175E-4</v>
      </c>
      <c r="AA3440">
        <f t="shared" si="396"/>
        <v>4.912355224786588E-7</v>
      </c>
      <c r="AC3440">
        <f t="shared" si="392"/>
        <v>2.0341000000000005E-3</v>
      </c>
      <c r="AD3440">
        <f t="shared" si="393"/>
        <v>0.16649695834670264</v>
      </c>
      <c r="AE3440" s="2">
        <f t="shared" si="395"/>
        <v>1472</v>
      </c>
    </row>
    <row r="3441" spans="17:31" x14ac:dyDescent="0.2">
      <c r="Q3441" s="2"/>
      <c r="S3441">
        <v>9.0300000000000005E-4</v>
      </c>
      <c r="T3441">
        <v>-1.65498E-2</v>
      </c>
      <c r="U3441" s="2">
        <f t="shared" si="394"/>
        <v>1.4729999999999999E-3</v>
      </c>
      <c r="V3441">
        <f t="shared" si="397"/>
        <v>2.8450199999999998E-2</v>
      </c>
      <c r="W3441">
        <f t="shared" si="398"/>
        <v>2.9543278080408207E-2</v>
      </c>
      <c r="X3441" s="2">
        <f t="shared" si="399"/>
        <v>1.4771608772123532E-2</v>
      </c>
      <c r="Y3441" s="2">
        <f t="shared" si="400"/>
        <v>1.4771669308284677E-2</v>
      </c>
      <c r="Z3441">
        <f t="shared" si="401"/>
        <v>1.0930780804082087E-3</v>
      </c>
      <c r="AA3441">
        <f t="shared" si="396"/>
        <v>1.1948196898688944E-6</v>
      </c>
      <c r="AC3441">
        <f t="shared" si="392"/>
        <v>1.6419000000000017E-3</v>
      </c>
      <c r="AD3441">
        <f t="shared" si="393"/>
        <v>0.13439425589177095</v>
      </c>
      <c r="AE3441" s="2">
        <f t="shared" si="395"/>
        <v>1473</v>
      </c>
    </row>
    <row r="3442" spans="17:31" x14ac:dyDescent="0.2">
      <c r="Q3442" s="2"/>
      <c r="S3442">
        <v>9.0399999999999996E-4</v>
      </c>
      <c r="T3442">
        <v>-1.6457599999999999E-2</v>
      </c>
      <c r="U3442" s="2">
        <f t="shared" si="394"/>
        <v>1.474E-3</v>
      </c>
      <c r="V3442">
        <f t="shared" si="397"/>
        <v>2.8542399999999999E-2</v>
      </c>
      <c r="W3442">
        <f t="shared" si="398"/>
        <v>2.9543274424331717E-2</v>
      </c>
      <c r="X3442" s="2">
        <f t="shared" si="399"/>
        <v>1.4771608772123532E-2</v>
      </c>
      <c r="Y3442" s="2">
        <f t="shared" si="400"/>
        <v>1.4771665652208185E-2</v>
      </c>
      <c r="Z3442">
        <f t="shared" si="401"/>
        <v>1.0008744243317179E-3</v>
      </c>
      <c r="AA3442">
        <f t="shared" si="396"/>
        <v>1.0017496132813477E-6</v>
      </c>
      <c r="AC3442">
        <f t="shared" si="392"/>
        <v>1.7341000000000023E-3</v>
      </c>
      <c r="AD3442">
        <f t="shared" si="393"/>
        <v>0.14194109211396558</v>
      </c>
      <c r="AE3442" s="2">
        <f t="shared" si="395"/>
        <v>1474</v>
      </c>
    </row>
    <row r="3443" spans="17:31" x14ac:dyDescent="0.2">
      <c r="Q3443" s="2"/>
      <c r="S3443">
        <v>9.0499999999999999E-4</v>
      </c>
      <c r="T3443">
        <v>-1.6102700000000001E-2</v>
      </c>
      <c r="U3443" s="2">
        <f t="shared" si="394"/>
        <v>1.475E-3</v>
      </c>
      <c r="V3443">
        <f t="shared" si="397"/>
        <v>2.8897299999999997E-2</v>
      </c>
      <c r="W3443">
        <f t="shared" si="398"/>
        <v>2.9543270979905563E-2</v>
      </c>
      <c r="X3443" s="2">
        <f t="shared" si="399"/>
        <v>1.4771608772123532E-2</v>
      </c>
      <c r="Y3443" s="2">
        <f t="shared" si="400"/>
        <v>1.4771662207782033E-2</v>
      </c>
      <c r="Z3443">
        <f t="shared" si="401"/>
        <v>6.459709799055656E-4</v>
      </c>
      <c r="AA3443">
        <f t="shared" si="396"/>
        <v>4.1727850688015662E-7</v>
      </c>
      <c r="AC3443">
        <f t="shared" si="392"/>
        <v>2.0890000000000006E-3</v>
      </c>
      <c r="AD3443">
        <f t="shared" si="393"/>
        <v>0.17099068186729358</v>
      </c>
      <c r="AE3443" s="2">
        <f t="shared" si="395"/>
        <v>1475</v>
      </c>
    </row>
    <row r="3444" spans="17:31" x14ac:dyDescent="0.2">
      <c r="Q3444" s="2"/>
      <c r="S3444">
        <v>9.0600000000000001E-4</v>
      </c>
      <c r="T3444">
        <v>-1.61479E-2</v>
      </c>
      <c r="U3444" s="2">
        <f t="shared" si="394"/>
        <v>1.4759999999999999E-3</v>
      </c>
      <c r="V3444">
        <f t="shared" si="397"/>
        <v>2.8852099999999999E-2</v>
      </c>
      <c r="W3444">
        <f t="shared" si="398"/>
        <v>2.9543267735457776E-2</v>
      </c>
      <c r="X3444" s="2">
        <f t="shared" si="399"/>
        <v>1.4771608772123532E-2</v>
      </c>
      <c r="Y3444" s="2">
        <f t="shared" si="400"/>
        <v>1.4771658963334242E-2</v>
      </c>
      <c r="Z3444">
        <f t="shared" si="401"/>
        <v>6.9116773545777749E-4</v>
      </c>
      <c r="AA3444">
        <f t="shared" si="396"/>
        <v>4.7771283853783234E-7</v>
      </c>
      <c r="AC3444">
        <f t="shared" ref="AC3444:AC3507" si="402">(V3444-MIN($V$2739:$V$3714))</f>
        <v>2.0438000000000019E-3</v>
      </c>
      <c r="AD3444">
        <f t="shared" ref="AD3444:AD3507" si="403">AC3444/MAX($AC$2739:$AC$3714)</f>
        <v>0.16729093135489459</v>
      </c>
      <c r="AE3444" s="2">
        <f t="shared" si="395"/>
        <v>1475.9999999999998</v>
      </c>
    </row>
    <row r="3445" spans="17:31" x14ac:dyDescent="0.2">
      <c r="Q3445" s="2"/>
      <c r="S3445">
        <v>9.0700000000000004E-4</v>
      </c>
      <c r="T3445">
        <v>-1.6664700000000001E-2</v>
      </c>
      <c r="U3445" s="2">
        <f t="shared" si="394"/>
        <v>1.477E-3</v>
      </c>
      <c r="V3445">
        <f t="shared" si="397"/>
        <v>2.8335299999999997E-2</v>
      </c>
      <c r="W3445">
        <f t="shared" si="398"/>
        <v>2.9543264679924436E-2</v>
      </c>
      <c r="X3445" s="2">
        <f t="shared" si="399"/>
        <v>1.4771608772123532E-2</v>
      </c>
      <c r="Y3445" s="2">
        <f t="shared" si="400"/>
        <v>1.4771655907800902E-2</v>
      </c>
      <c r="Z3445">
        <f t="shared" si="401"/>
        <v>1.2079646799244385E-3</v>
      </c>
      <c r="AA3445">
        <f t="shared" si="396"/>
        <v>1.4591786679449512E-6</v>
      </c>
      <c r="AC3445">
        <f t="shared" si="402"/>
        <v>1.5270000000000006E-3</v>
      </c>
      <c r="AD3445">
        <f t="shared" si="403"/>
        <v>0.12498935912463251</v>
      </c>
      <c r="AE3445" s="2">
        <f t="shared" si="395"/>
        <v>1477</v>
      </c>
    </row>
    <row r="3446" spans="17:31" x14ac:dyDescent="0.2">
      <c r="Q3446" s="2"/>
      <c r="S3446">
        <v>9.0799999999999995E-4</v>
      </c>
      <c r="T3446">
        <v>-1.6804599999999999E-2</v>
      </c>
      <c r="U3446" s="2">
        <f t="shared" si="394"/>
        <v>1.4779999999999999E-3</v>
      </c>
      <c r="V3446">
        <f t="shared" si="397"/>
        <v>2.8195399999999999E-2</v>
      </c>
      <c r="W3446">
        <f t="shared" si="398"/>
        <v>2.9543261802820135E-2</v>
      </c>
      <c r="X3446" s="2">
        <f t="shared" si="399"/>
        <v>1.4771608772123532E-2</v>
      </c>
      <c r="Y3446" s="2">
        <f t="shared" si="400"/>
        <v>1.4771653030696602E-2</v>
      </c>
      <c r="Z3446">
        <f t="shared" si="401"/>
        <v>1.3478618028201356E-3</v>
      </c>
      <c r="AA3446">
        <f t="shared" si="396"/>
        <v>1.8167314395015459E-6</v>
      </c>
      <c r="AC3446">
        <f t="shared" si="402"/>
        <v>1.3871000000000022E-3</v>
      </c>
      <c r="AD3446">
        <f t="shared" si="403"/>
        <v>0.11353814017143285</v>
      </c>
      <c r="AE3446" s="2">
        <f t="shared" si="395"/>
        <v>1478</v>
      </c>
    </row>
    <row r="3447" spans="17:31" x14ac:dyDescent="0.2">
      <c r="Q3447" s="2"/>
      <c r="S3447">
        <v>9.0899999999999998E-4</v>
      </c>
      <c r="T3447">
        <v>-1.6737599999999998E-2</v>
      </c>
      <c r="U3447" s="2">
        <f t="shared" si="394"/>
        <v>1.4789999999999998E-3</v>
      </c>
      <c r="V3447">
        <f t="shared" si="397"/>
        <v>2.82624E-2</v>
      </c>
      <c r="W3447">
        <f t="shared" si="398"/>
        <v>2.9543259094209712E-2</v>
      </c>
      <c r="X3447" s="2">
        <f t="shared" si="399"/>
        <v>1.4771608772123532E-2</v>
      </c>
      <c r="Y3447" s="2">
        <f t="shared" si="400"/>
        <v>1.4771650322086178E-2</v>
      </c>
      <c r="Z3447">
        <f t="shared" si="401"/>
        <v>1.2808590942097117E-3</v>
      </c>
      <c r="AA3447">
        <f t="shared" si="396"/>
        <v>1.6406000192197231E-6</v>
      </c>
      <c r="AC3447">
        <f t="shared" si="402"/>
        <v>1.4541000000000033E-3</v>
      </c>
      <c r="AD3447">
        <f t="shared" si="403"/>
        <v>0.11902228363007758</v>
      </c>
      <c r="AE3447" s="2">
        <f t="shared" si="395"/>
        <v>1478.9999999999998</v>
      </c>
    </row>
    <row r="3448" spans="17:31" x14ac:dyDescent="0.2">
      <c r="Q3448" s="2"/>
      <c r="S3448">
        <v>9.1E-4</v>
      </c>
      <c r="T3448">
        <v>-1.7002699999999999E-2</v>
      </c>
      <c r="U3448" s="2">
        <f t="shared" si="394"/>
        <v>1.48E-3</v>
      </c>
      <c r="V3448">
        <f t="shared" si="397"/>
        <v>2.7997299999999999E-2</v>
      </c>
      <c r="W3448">
        <f t="shared" si="398"/>
        <v>2.9543256544681259E-2</v>
      </c>
      <c r="X3448" s="2">
        <f t="shared" si="399"/>
        <v>1.4771608772123532E-2</v>
      </c>
      <c r="Y3448" s="2">
        <f t="shared" si="400"/>
        <v>1.4771647772557727E-2</v>
      </c>
      <c r="Z3448">
        <f t="shared" si="401"/>
        <v>1.5459565446812595E-3</v>
      </c>
      <c r="AA3448">
        <f t="shared" si="396"/>
        <v>2.3899816380428193E-6</v>
      </c>
      <c r="AC3448">
        <f t="shared" si="402"/>
        <v>1.1890000000000026E-3</v>
      </c>
      <c r="AD3448">
        <f t="shared" si="403"/>
        <v>9.7323083169082072E-2</v>
      </c>
      <c r="AE3448" s="2">
        <f t="shared" si="395"/>
        <v>1480</v>
      </c>
    </row>
    <row r="3449" spans="17:31" x14ac:dyDescent="0.2">
      <c r="Q3449" s="2"/>
      <c r="S3449">
        <v>9.1100000000000003E-4</v>
      </c>
      <c r="T3449">
        <v>-1.6918200000000001E-2</v>
      </c>
      <c r="U3449" s="2">
        <f t="shared" si="394"/>
        <v>1.4810000000000001E-3</v>
      </c>
      <c r="V3449">
        <f t="shared" si="397"/>
        <v>2.8081799999999997E-2</v>
      </c>
      <c r="W3449">
        <f t="shared" si="398"/>
        <v>2.9543254145320372E-2</v>
      </c>
      <c r="X3449" s="2">
        <f t="shared" si="399"/>
        <v>1.4771608772123532E-2</v>
      </c>
      <c r="Y3449" s="2">
        <f t="shared" si="400"/>
        <v>1.477164537319684E-2</v>
      </c>
      <c r="Z3449">
        <f t="shared" si="401"/>
        <v>1.4614541453203747E-3</v>
      </c>
      <c r="AA3449">
        <f t="shared" si="396"/>
        <v>2.1358482188741068E-6</v>
      </c>
      <c r="AC3449">
        <f t="shared" si="402"/>
        <v>1.2735000000000003E-3</v>
      </c>
      <c r="AD3449">
        <f t="shared" si="403"/>
        <v>0.10423965215796953</v>
      </c>
      <c r="AE3449" s="2">
        <f t="shared" si="395"/>
        <v>1481</v>
      </c>
    </row>
    <row r="3450" spans="17:31" x14ac:dyDescent="0.2">
      <c r="Q3450" s="2"/>
      <c r="S3450">
        <v>9.1200000000000005E-4</v>
      </c>
      <c r="T3450">
        <v>-1.64756E-2</v>
      </c>
      <c r="U3450" s="2">
        <f t="shared" si="394"/>
        <v>1.482E-3</v>
      </c>
      <c r="V3450">
        <f t="shared" si="397"/>
        <v>2.8524399999999998E-2</v>
      </c>
      <c r="W3450">
        <f t="shared" si="398"/>
        <v>2.9543251887685529E-2</v>
      </c>
      <c r="X3450" s="2">
        <f t="shared" si="399"/>
        <v>1.4771608772123532E-2</v>
      </c>
      <c r="Y3450" s="2">
        <f t="shared" si="400"/>
        <v>1.4771643115561997E-2</v>
      </c>
      <c r="Z3450">
        <f t="shared" si="401"/>
        <v>1.0188518876855304E-3</v>
      </c>
      <c r="AA3450">
        <f t="shared" si="396"/>
        <v>1.0380591690403686E-6</v>
      </c>
      <c r="AC3450">
        <f t="shared" si="402"/>
        <v>1.7161000000000017E-3</v>
      </c>
      <c r="AD3450">
        <f t="shared" si="403"/>
        <v>0.1404677401400013</v>
      </c>
      <c r="AE3450" s="2">
        <f t="shared" si="395"/>
        <v>1482</v>
      </c>
    </row>
    <row r="3451" spans="17:31" x14ac:dyDescent="0.2">
      <c r="Q3451" s="2"/>
      <c r="S3451">
        <v>9.1299999999999997E-4</v>
      </c>
      <c r="T3451">
        <v>-1.6257600000000001E-2</v>
      </c>
      <c r="U3451" s="2">
        <f t="shared" si="394"/>
        <v>1.4829999999999999E-3</v>
      </c>
      <c r="V3451">
        <f t="shared" si="397"/>
        <v>2.8742399999999998E-2</v>
      </c>
      <c r="W3451">
        <f t="shared" si="398"/>
        <v>2.9543249763784613E-2</v>
      </c>
      <c r="X3451" s="2">
        <f t="shared" si="399"/>
        <v>1.4771608772123532E-2</v>
      </c>
      <c r="Y3451" s="2">
        <f t="shared" si="400"/>
        <v>1.4771640991661082E-2</v>
      </c>
      <c r="Z3451">
        <f t="shared" si="401"/>
        <v>8.0084976378461473E-4</v>
      </c>
      <c r="AA3451">
        <f t="shared" si="396"/>
        <v>6.4136034415387322E-7</v>
      </c>
      <c r="AC3451">
        <f t="shared" si="402"/>
        <v>1.9341000000000011E-3</v>
      </c>
      <c r="AD3451">
        <f t="shared" si="403"/>
        <v>0.15831166960245696</v>
      </c>
      <c r="AE3451" s="2">
        <f t="shared" si="395"/>
        <v>1483</v>
      </c>
    </row>
    <row r="3452" spans="17:31" x14ac:dyDescent="0.2">
      <c r="Q3452" s="2"/>
      <c r="S3452">
        <v>9.1399999999999999E-4</v>
      </c>
      <c r="T3452">
        <v>-1.5698899999999998E-2</v>
      </c>
      <c r="U3452" s="2">
        <f t="shared" ref="U3452:U3515" si="404">$X$15+S3452</f>
        <v>1.4840000000000001E-3</v>
      </c>
      <c r="V3452">
        <f t="shared" si="397"/>
        <v>2.93011E-2</v>
      </c>
      <c r="W3452">
        <f t="shared" si="398"/>
        <v>2.9543247766052501E-2</v>
      </c>
      <c r="X3452" s="2">
        <f t="shared" si="399"/>
        <v>1.4771608772123532E-2</v>
      </c>
      <c r="Y3452" s="2">
        <f t="shared" si="400"/>
        <v>1.4771638993928967E-2</v>
      </c>
      <c r="Z3452">
        <f t="shared" si="401"/>
        <v>2.421477660525008E-4</v>
      </c>
      <c r="AA3452">
        <f t="shared" si="396"/>
        <v>5.8635540604216655E-8</v>
      </c>
      <c r="AC3452">
        <f t="shared" si="402"/>
        <v>2.4928000000000033E-3</v>
      </c>
      <c r="AD3452">
        <f t="shared" si="403"/>
        <v>0.20404287781655811</v>
      </c>
      <c r="AE3452" s="2">
        <f t="shared" si="395"/>
        <v>1484</v>
      </c>
    </row>
    <row r="3453" spans="17:31" x14ac:dyDescent="0.2">
      <c r="Q3453" s="2"/>
      <c r="S3453">
        <v>9.1500000000000001E-4</v>
      </c>
      <c r="T3453">
        <v>-1.4847900000000001E-2</v>
      </c>
      <c r="U3453" s="2">
        <f t="shared" si="404"/>
        <v>1.485E-3</v>
      </c>
      <c r="V3453">
        <f t="shared" si="397"/>
        <v>3.0152099999999998E-2</v>
      </c>
      <c r="W3453">
        <f t="shared" si="398"/>
        <v>2.9543245887329667E-2</v>
      </c>
      <c r="X3453" s="2">
        <f t="shared" si="399"/>
        <v>1.4771608772123532E-2</v>
      </c>
      <c r="Y3453" s="2">
        <f t="shared" si="400"/>
        <v>1.4771637115206135E-2</v>
      </c>
      <c r="Z3453">
        <f t="shared" si="401"/>
        <v>-6.0885411267033035E-4</v>
      </c>
      <c r="AA3453">
        <f t="shared" si="396"/>
        <v>3.7070333051557531E-7</v>
      </c>
      <c r="AC3453">
        <f t="shared" si="402"/>
        <v>3.3438000000000009E-3</v>
      </c>
      <c r="AD3453">
        <f t="shared" si="403"/>
        <v>0.27369968503008918</v>
      </c>
      <c r="AE3453" s="2">
        <f t="shared" ref="AE3453:AE3516" si="405">U3453*1000000</f>
        <v>1485</v>
      </c>
    </row>
    <row r="3454" spans="17:31" x14ac:dyDescent="0.2">
      <c r="Q3454" s="2"/>
      <c r="S3454">
        <v>9.1600000000000004E-4</v>
      </c>
      <c r="T3454">
        <v>-1.4977600000000001E-2</v>
      </c>
      <c r="U3454" s="2">
        <f t="shared" si="404"/>
        <v>1.4859999999999999E-3</v>
      </c>
      <c r="V3454">
        <f t="shared" si="397"/>
        <v>3.0022399999999998E-2</v>
      </c>
      <c r="W3454">
        <f t="shared" si="398"/>
        <v>2.9543244120841819E-2</v>
      </c>
      <c r="X3454" s="2">
        <f t="shared" si="399"/>
        <v>1.4771608772123532E-2</v>
      </c>
      <c r="Y3454" s="2">
        <f t="shared" si="400"/>
        <v>1.4771635348718289E-2</v>
      </c>
      <c r="Z3454">
        <f t="shared" si="401"/>
        <v>-4.7915587915817875E-4</v>
      </c>
      <c r="AA3454">
        <f t="shared" si="396"/>
        <v>2.295903565318472E-7</v>
      </c>
      <c r="AC3454">
        <f t="shared" si="402"/>
        <v>3.214100000000001E-3</v>
      </c>
      <c r="AD3454">
        <f t="shared" si="403"/>
        <v>0.26308336552880246</v>
      </c>
      <c r="AE3454" s="2">
        <f t="shared" si="405"/>
        <v>1486</v>
      </c>
    </row>
    <row r="3455" spans="17:31" x14ac:dyDescent="0.2">
      <c r="Q3455" s="2"/>
      <c r="S3455">
        <v>9.1699999999999995E-4</v>
      </c>
      <c r="T3455">
        <v>-1.5665999999999999E-2</v>
      </c>
      <c r="U3455" s="2">
        <f t="shared" si="404"/>
        <v>1.487E-3</v>
      </c>
      <c r="V3455">
        <f t="shared" si="397"/>
        <v>2.9333999999999999E-2</v>
      </c>
      <c r="W3455">
        <f t="shared" si="398"/>
        <v>2.9543242460180419E-2</v>
      </c>
      <c r="X3455" s="2">
        <f t="shared" si="399"/>
        <v>1.4771608772123532E-2</v>
      </c>
      <c r="Y3455" s="2">
        <f t="shared" si="400"/>
        <v>1.4771633688056889E-2</v>
      </c>
      <c r="Z3455">
        <f t="shared" si="401"/>
        <v>2.0924246018041992E-4</v>
      </c>
      <c r="AA3455">
        <f t="shared" si="396"/>
        <v>4.3782407142354616E-8</v>
      </c>
      <c r="AC3455">
        <f t="shared" si="402"/>
        <v>2.5257000000000022E-3</v>
      </c>
      <c r="AD3455">
        <f t="shared" si="403"/>
        <v>0.20673583781341487</v>
      </c>
      <c r="AE3455" s="2">
        <f t="shared" si="405"/>
        <v>1487</v>
      </c>
    </row>
    <row r="3456" spans="17:31" x14ac:dyDescent="0.2">
      <c r="Q3456" s="2"/>
      <c r="S3456">
        <v>9.1799999999999998E-4</v>
      </c>
      <c r="T3456">
        <v>-1.6309799999999999E-2</v>
      </c>
      <c r="U3456" s="2">
        <f t="shared" si="404"/>
        <v>1.488E-3</v>
      </c>
      <c r="V3456">
        <f t="shared" si="397"/>
        <v>2.8690199999999999E-2</v>
      </c>
      <c r="W3456">
        <f t="shared" si="398"/>
        <v>2.9543240899284163E-2</v>
      </c>
      <c r="X3456" s="2">
        <f t="shared" si="399"/>
        <v>1.4771608772123532E-2</v>
      </c>
      <c r="Y3456" s="2">
        <f t="shared" si="400"/>
        <v>1.4771632127160631E-2</v>
      </c>
      <c r="Z3456">
        <f t="shared" si="401"/>
        <v>8.5304089928416385E-4</v>
      </c>
      <c r="AA3456">
        <f t="shared" si="396"/>
        <v>7.2767877585153495E-7</v>
      </c>
      <c r="AC3456">
        <f t="shared" si="402"/>
        <v>1.8819000000000023E-3</v>
      </c>
      <c r="AD3456">
        <f t="shared" si="403"/>
        <v>0.1540389488779608</v>
      </c>
      <c r="AE3456" s="2">
        <f t="shared" si="405"/>
        <v>1488</v>
      </c>
    </row>
    <row r="3457" spans="17:31" x14ac:dyDescent="0.2">
      <c r="Q3457" s="2"/>
      <c r="S3457">
        <v>9.19E-4</v>
      </c>
      <c r="T3457">
        <v>-1.62898E-2</v>
      </c>
      <c r="U3457" s="2">
        <f t="shared" si="404"/>
        <v>1.4889999999999999E-3</v>
      </c>
      <c r="V3457">
        <f t="shared" si="397"/>
        <v>2.8710199999999998E-2</v>
      </c>
      <c r="W3457">
        <f t="shared" si="398"/>
        <v>2.9543239432421289E-2</v>
      </c>
      <c r="X3457" s="2">
        <f t="shared" si="399"/>
        <v>1.4771608772123532E-2</v>
      </c>
      <c r="Y3457" s="2">
        <f t="shared" si="400"/>
        <v>1.4771630660297757E-2</v>
      </c>
      <c r="Z3457">
        <f t="shared" si="401"/>
        <v>8.3303943242129044E-4</v>
      </c>
      <c r="AA3457">
        <f t="shared" si="396"/>
        <v>6.939546959687857E-7</v>
      </c>
      <c r="AC3457">
        <f t="shared" si="402"/>
        <v>1.9019000000000015E-3</v>
      </c>
      <c r="AD3457">
        <f t="shared" si="403"/>
        <v>0.15567600662680986</v>
      </c>
      <c r="AE3457" s="2">
        <f t="shared" si="405"/>
        <v>1488.9999999999998</v>
      </c>
    </row>
    <row r="3458" spans="17:31" x14ac:dyDescent="0.2">
      <c r="Q3458" s="2"/>
      <c r="S3458">
        <v>9.2000000000000003E-4</v>
      </c>
      <c r="T3458">
        <v>-1.6792399999999999E-2</v>
      </c>
      <c r="U3458" s="2">
        <f t="shared" si="404"/>
        <v>1.49E-3</v>
      </c>
      <c r="V3458">
        <f t="shared" si="397"/>
        <v>2.8207599999999999E-2</v>
      </c>
      <c r="W3458">
        <f t="shared" si="398"/>
        <v>2.9543238054172756E-2</v>
      </c>
      <c r="X3458" s="2">
        <f t="shared" si="399"/>
        <v>1.4771608772123532E-2</v>
      </c>
      <c r="Y3458" s="2">
        <f t="shared" si="400"/>
        <v>1.4771629282049226E-2</v>
      </c>
      <c r="Z3458">
        <f t="shared" si="401"/>
        <v>1.3356380541727567E-3</v>
      </c>
      <c r="AA3458">
        <f t="shared" si="396"/>
        <v>1.7839290117543877E-6</v>
      </c>
      <c r="AC3458">
        <f t="shared" si="402"/>
        <v>1.3993000000000026E-3</v>
      </c>
      <c r="AD3458">
        <f t="shared" si="403"/>
        <v>0.11453674539823086</v>
      </c>
      <c r="AE3458" s="2">
        <f t="shared" si="405"/>
        <v>1490</v>
      </c>
    </row>
    <row r="3459" spans="17:31" x14ac:dyDescent="0.2">
      <c r="Q3459" s="2"/>
      <c r="S3459">
        <v>9.2100000000000005E-4</v>
      </c>
      <c r="T3459">
        <v>-1.7429099999999999E-2</v>
      </c>
      <c r="U3459" s="2">
        <f t="shared" si="404"/>
        <v>1.4910000000000001E-3</v>
      </c>
      <c r="V3459">
        <f t="shared" si="397"/>
        <v>2.7570899999999999E-2</v>
      </c>
      <c r="W3459">
        <f t="shared" si="398"/>
        <v>2.9543236759416197E-2</v>
      </c>
      <c r="X3459" s="2">
        <f t="shared" si="399"/>
        <v>1.4771608772123532E-2</v>
      </c>
      <c r="Y3459" s="2">
        <f t="shared" si="400"/>
        <v>1.4771627987292665E-2</v>
      </c>
      <c r="Z3459">
        <f t="shared" si="401"/>
        <v>1.9723367594161982E-3</v>
      </c>
      <c r="AA3459">
        <f t="shared" si="396"/>
        <v>3.8901122925443901E-6</v>
      </c>
      <c r="AC3459">
        <f t="shared" si="402"/>
        <v>7.6260000000000217E-4</v>
      </c>
      <c r="AD3459">
        <f t="shared" si="403"/>
        <v>6.2421011963618198E-2</v>
      </c>
      <c r="AE3459" s="2">
        <f t="shared" si="405"/>
        <v>1491.0000000000002</v>
      </c>
    </row>
    <row r="3460" spans="17:31" x14ac:dyDescent="0.2">
      <c r="Q3460" s="2"/>
      <c r="S3460">
        <v>9.2199999999999997E-4</v>
      </c>
      <c r="T3460">
        <v>-1.77685E-2</v>
      </c>
      <c r="U3460" s="2">
        <f t="shared" si="404"/>
        <v>1.4919999999999998E-3</v>
      </c>
      <c r="V3460">
        <f t="shared" si="397"/>
        <v>2.7231499999999999E-2</v>
      </c>
      <c r="W3460">
        <f t="shared" si="398"/>
        <v>2.9543235543310627E-2</v>
      </c>
      <c r="X3460" s="2">
        <f t="shared" si="399"/>
        <v>1.4771608772123532E-2</v>
      </c>
      <c r="Y3460" s="2">
        <f t="shared" si="400"/>
        <v>1.4771626771187093E-2</v>
      </c>
      <c r="Z3460">
        <f t="shared" si="401"/>
        <v>2.3117355433106279E-3</v>
      </c>
      <c r="AA3460">
        <f t="shared" si="396"/>
        <v>5.3441212222056836E-6</v>
      </c>
      <c r="AC3460">
        <f t="shared" si="402"/>
        <v>4.2320000000000205E-4</v>
      </c>
      <c r="AD3460">
        <f t="shared" si="403"/>
        <v>3.4640141965648144E-2</v>
      </c>
      <c r="AE3460" s="2">
        <f t="shared" si="405"/>
        <v>1491.9999999999998</v>
      </c>
    </row>
    <row r="3461" spans="17:31" x14ac:dyDescent="0.2">
      <c r="Q3461" s="2"/>
      <c r="S3461">
        <v>9.2299999999999999E-4</v>
      </c>
      <c r="T3461">
        <v>-1.77853E-2</v>
      </c>
      <c r="U3461" s="2">
        <f t="shared" si="404"/>
        <v>1.493E-3</v>
      </c>
      <c r="V3461">
        <f t="shared" si="397"/>
        <v>2.7214699999999998E-2</v>
      </c>
      <c r="W3461">
        <f t="shared" si="398"/>
        <v>2.9543234401281898E-2</v>
      </c>
      <c r="X3461" s="2">
        <f t="shared" si="399"/>
        <v>1.4771608772123532E-2</v>
      </c>
      <c r="Y3461" s="2">
        <f t="shared" si="400"/>
        <v>1.4771625629158368E-2</v>
      </c>
      <c r="Z3461">
        <f t="shared" si="401"/>
        <v>2.3285344012819002E-3</v>
      </c>
      <c r="AA3461">
        <f t="shared" si="396"/>
        <v>5.4220724579532573E-6</v>
      </c>
      <c r="AC3461">
        <f t="shared" si="402"/>
        <v>4.064000000000012E-4</v>
      </c>
      <c r="AD3461">
        <f t="shared" si="403"/>
        <v>3.3265013456614791E-2</v>
      </c>
      <c r="AE3461" s="2">
        <f t="shared" si="405"/>
        <v>1493</v>
      </c>
    </row>
    <row r="3462" spans="17:31" x14ac:dyDescent="0.2">
      <c r="Q3462" s="2"/>
      <c r="S3462">
        <v>9.2400000000000002E-4</v>
      </c>
      <c r="T3462">
        <v>-1.7191700000000001E-2</v>
      </c>
      <c r="U3462" s="2">
        <f t="shared" si="404"/>
        <v>1.4940000000000001E-3</v>
      </c>
      <c r="V3462">
        <f t="shared" si="397"/>
        <v>2.7808299999999998E-2</v>
      </c>
      <c r="W3462">
        <f t="shared" si="398"/>
        <v>2.9543233329008864E-2</v>
      </c>
      <c r="X3462" s="2">
        <f t="shared" si="399"/>
        <v>1.4771608772123532E-2</v>
      </c>
      <c r="Y3462" s="2">
        <f t="shared" si="400"/>
        <v>1.4771624556885332E-2</v>
      </c>
      <c r="Z3462">
        <f t="shared" si="401"/>
        <v>1.7349333290088663E-3</v>
      </c>
      <c r="AA3462">
        <f t="shared" si="396"/>
        <v>3.0099936561057871E-6</v>
      </c>
      <c r="AC3462">
        <f t="shared" si="402"/>
        <v>1.0000000000000009E-3</v>
      </c>
      <c r="AD3462">
        <f t="shared" si="403"/>
        <v>8.1852887442457486E-2</v>
      </c>
      <c r="AE3462" s="2">
        <f t="shared" si="405"/>
        <v>1494</v>
      </c>
    </row>
    <row r="3463" spans="17:31" x14ac:dyDescent="0.2">
      <c r="Q3463" s="2"/>
      <c r="S3463">
        <v>9.2500000000000004E-4</v>
      </c>
      <c r="T3463">
        <v>-1.6700799999999998E-2</v>
      </c>
      <c r="U3463" s="2">
        <f t="shared" si="404"/>
        <v>1.495E-3</v>
      </c>
      <c r="V3463">
        <f t="shared" si="397"/>
        <v>2.82992E-2</v>
      </c>
      <c r="W3463">
        <f t="shared" si="398"/>
        <v>2.9543232322410164E-2</v>
      </c>
      <c r="X3463" s="2">
        <f t="shared" si="399"/>
        <v>1.4771608772123532E-2</v>
      </c>
      <c r="Y3463" s="2">
        <f t="shared" si="400"/>
        <v>1.4771623550286632E-2</v>
      </c>
      <c r="Z3463">
        <f t="shared" si="401"/>
        <v>1.2440323224101636E-3</v>
      </c>
      <c r="AA3463">
        <f t="shared" si="396"/>
        <v>1.5476164192012253E-6</v>
      </c>
      <c r="AC3463">
        <f t="shared" si="402"/>
        <v>1.4909000000000033E-3</v>
      </c>
      <c r="AD3463">
        <f t="shared" si="403"/>
        <v>0.12203446988796002</v>
      </c>
      <c r="AE3463" s="2">
        <f t="shared" si="405"/>
        <v>1495</v>
      </c>
    </row>
    <row r="3464" spans="17:31" x14ac:dyDescent="0.2">
      <c r="Q3464" s="2"/>
      <c r="S3464">
        <v>9.2599999999999996E-4</v>
      </c>
      <c r="T3464">
        <v>-1.6587899999999999E-2</v>
      </c>
      <c r="U3464" s="2">
        <f t="shared" si="404"/>
        <v>1.4959999999999999E-3</v>
      </c>
      <c r="V3464">
        <f t="shared" si="397"/>
        <v>2.8412099999999999E-2</v>
      </c>
      <c r="W3464">
        <f t="shared" si="398"/>
        <v>2.9543231377631703E-2</v>
      </c>
      <c r="X3464" s="2">
        <f t="shared" si="399"/>
        <v>1.4771608772123532E-2</v>
      </c>
      <c r="Y3464" s="2">
        <f t="shared" si="400"/>
        <v>1.4771622605508171E-2</v>
      </c>
      <c r="Z3464">
        <f t="shared" si="401"/>
        <v>1.1311313776317042E-3</v>
      </c>
      <c r="AA3464">
        <f t="shared" si="396"/>
        <v>1.279458193462997E-6</v>
      </c>
      <c r="AC3464">
        <f t="shared" si="402"/>
        <v>1.6038000000000024E-3</v>
      </c>
      <c r="AD3464">
        <f t="shared" si="403"/>
        <v>0.13127566088021339</v>
      </c>
      <c r="AE3464" s="2">
        <f t="shared" si="405"/>
        <v>1496</v>
      </c>
    </row>
    <row r="3465" spans="17:31" x14ac:dyDescent="0.2">
      <c r="Q3465" s="2"/>
      <c r="S3465">
        <v>9.2699999999999998E-4</v>
      </c>
      <c r="T3465">
        <v>-1.6024699999999999E-2</v>
      </c>
      <c r="U3465" s="2">
        <f t="shared" si="404"/>
        <v>1.4970000000000001E-3</v>
      </c>
      <c r="V3465">
        <f t="shared" si="397"/>
        <v>2.8975299999999999E-2</v>
      </c>
      <c r="W3465">
        <f t="shared" si="398"/>
        <v>2.954323049103471E-2</v>
      </c>
      <c r="X3465" s="2">
        <f t="shared" si="399"/>
        <v>1.4771608772123532E-2</v>
      </c>
      <c r="Y3465" s="2">
        <f t="shared" si="400"/>
        <v>1.4771621718911176E-2</v>
      </c>
      <c r="Z3465">
        <f t="shared" si="401"/>
        <v>5.6793049103471063E-4</v>
      </c>
      <c r="AA3465">
        <f t="shared" si="396"/>
        <v>3.2254504264692756E-7</v>
      </c>
      <c r="AC3465">
        <f t="shared" si="402"/>
        <v>2.1670000000000023E-3</v>
      </c>
      <c r="AD3465">
        <f t="shared" si="403"/>
        <v>0.17737520708780538</v>
      </c>
      <c r="AE3465" s="2">
        <f t="shared" si="405"/>
        <v>1497</v>
      </c>
    </row>
    <row r="3466" spans="17:31" x14ac:dyDescent="0.2">
      <c r="Q3466" s="2"/>
      <c r="S3466">
        <v>9.2800000000000001E-4</v>
      </c>
      <c r="T3466">
        <v>-1.50995E-2</v>
      </c>
      <c r="U3466" s="2">
        <f t="shared" si="404"/>
        <v>1.498E-3</v>
      </c>
      <c r="V3466">
        <f t="shared" si="397"/>
        <v>2.9900499999999997E-2</v>
      </c>
      <c r="W3466">
        <f t="shared" si="398"/>
        <v>2.9543229659184371E-2</v>
      </c>
      <c r="X3466" s="2">
        <f t="shared" si="399"/>
        <v>1.4771608772123532E-2</v>
      </c>
      <c r="Y3466" s="2">
        <f t="shared" si="400"/>
        <v>1.4771620887060841E-2</v>
      </c>
      <c r="Z3466">
        <f t="shared" si="401"/>
        <v>-3.5727034081562553E-4</v>
      </c>
      <c r="AA3466">
        <f t="shared" si="396"/>
        <v>1.2764209642651323E-7</v>
      </c>
      <c r="AC3466">
        <f t="shared" si="402"/>
        <v>3.0921999999999998E-3</v>
      </c>
      <c r="AD3466">
        <f t="shared" si="403"/>
        <v>0.25310549854956677</v>
      </c>
      <c r="AE3466" s="2">
        <f t="shared" si="405"/>
        <v>1498</v>
      </c>
    </row>
    <row r="3467" spans="17:31" x14ac:dyDescent="0.2">
      <c r="Q3467" s="2"/>
      <c r="S3467">
        <v>9.2900000000000003E-4</v>
      </c>
      <c r="T3467">
        <v>-1.4685399999999999E-2</v>
      </c>
      <c r="U3467" s="2">
        <f t="shared" si="404"/>
        <v>1.4989999999999999E-3</v>
      </c>
      <c r="V3467">
        <f t="shared" si="397"/>
        <v>3.0314599999999997E-2</v>
      </c>
      <c r="W3467">
        <f t="shared" si="398"/>
        <v>2.9543228878839072E-2</v>
      </c>
      <c r="X3467" s="2">
        <f t="shared" si="399"/>
        <v>1.4771608772123532E-2</v>
      </c>
      <c r="Y3467" s="2">
        <f t="shared" si="400"/>
        <v>1.477162010671554E-2</v>
      </c>
      <c r="Z3467">
        <f t="shared" si="401"/>
        <v>-7.7137112116092491E-4</v>
      </c>
      <c r="AA3467">
        <f t="shared" si="396"/>
        <v>5.9501340656106229E-7</v>
      </c>
      <c r="AC3467">
        <f t="shared" si="402"/>
        <v>3.5063000000000004E-3</v>
      </c>
      <c r="AD3467">
        <f t="shared" si="403"/>
        <v>0.28700077923948841</v>
      </c>
      <c r="AE3467" s="2">
        <f t="shared" si="405"/>
        <v>1499</v>
      </c>
    </row>
    <row r="3468" spans="17:31" x14ac:dyDescent="0.2">
      <c r="Q3468" s="2"/>
      <c r="S3468">
        <v>9.3000000000000005E-4</v>
      </c>
      <c r="T3468">
        <v>-1.46415E-2</v>
      </c>
      <c r="U3468" s="2">
        <f t="shared" si="404"/>
        <v>1.5E-3</v>
      </c>
      <c r="V3468">
        <f t="shared" si="397"/>
        <v>3.0358499999999997E-2</v>
      </c>
      <c r="W3468">
        <f t="shared" si="398"/>
        <v>2.9543228146940093E-2</v>
      </c>
      <c r="X3468" s="2">
        <f t="shared" si="399"/>
        <v>1.4771608772123532E-2</v>
      </c>
      <c r="Y3468" s="2">
        <f t="shared" si="400"/>
        <v>1.4771619374816561E-2</v>
      </c>
      <c r="Z3468">
        <f t="shared" si="401"/>
        <v>-8.1527185305990332E-4</v>
      </c>
      <c r="AA3468">
        <f t="shared" si="396"/>
        <v>6.6466819439172859E-7</v>
      </c>
      <c r="AC3468">
        <f t="shared" si="402"/>
        <v>3.5501999999999999E-3</v>
      </c>
      <c r="AD3468">
        <f t="shared" si="403"/>
        <v>0.2905941209982123</v>
      </c>
      <c r="AE3468" s="2">
        <f t="shared" si="405"/>
        <v>1500</v>
      </c>
    </row>
    <row r="3469" spans="17:31" x14ac:dyDescent="0.2">
      <c r="Q3469" s="2"/>
      <c r="S3469">
        <v>9.3099999999999997E-4</v>
      </c>
      <c r="T3469">
        <v>-1.51028E-2</v>
      </c>
      <c r="U3469" s="2">
        <f t="shared" si="404"/>
        <v>1.5009999999999999E-3</v>
      </c>
      <c r="V3469">
        <f t="shared" si="397"/>
        <v>2.9897199999999999E-2</v>
      </c>
      <c r="W3469">
        <f t="shared" si="398"/>
        <v>2.9543227460601881E-2</v>
      </c>
      <c r="X3469" s="2">
        <f t="shared" si="399"/>
        <v>1.4771608772123532E-2</v>
      </c>
      <c r="Y3469" s="2">
        <f t="shared" si="400"/>
        <v>1.4771618688478351E-2</v>
      </c>
      <c r="Z3469">
        <f t="shared" si="401"/>
        <v>-3.5397253939811746E-4</v>
      </c>
      <c r="AA3469">
        <f t="shared" si="396"/>
        <v>1.2529655864795183E-7</v>
      </c>
      <c r="AC3469">
        <f t="shared" si="402"/>
        <v>3.0889000000000021E-3</v>
      </c>
      <c r="AD3469">
        <f t="shared" si="403"/>
        <v>0.25283538402100686</v>
      </c>
      <c r="AE3469" s="2">
        <f t="shared" si="405"/>
        <v>1501</v>
      </c>
    </row>
    <row r="3470" spans="17:31" x14ac:dyDescent="0.2">
      <c r="Q3470" s="2"/>
      <c r="S3470">
        <v>9.3199999999999999E-4</v>
      </c>
      <c r="T3470">
        <v>-1.52447E-2</v>
      </c>
      <c r="U3470" s="2">
        <f t="shared" si="404"/>
        <v>1.5019999999999999E-3</v>
      </c>
      <c r="V3470">
        <f t="shared" si="397"/>
        <v>2.9755299999999998E-2</v>
      </c>
      <c r="W3470">
        <f t="shared" si="398"/>
        <v>2.9543226817102787E-2</v>
      </c>
      <c r="X3470" s="2">
        <f t="shared" si="399"/>
        <v>1.4771608772123532E-2</v>
      </c>
      <c r="Y3470" s="2">
        <f t="shared" si="400"/>
        <v>1.4771618044979257E-2</v>
      </c>
      <c r="Z3470">
        <f t="shared" si="401"/>
        <v>-2.1207318289721139E-4</v>
      </c>
      <c r="AA3470">
        <f t="shared" si="396"/>
        <v>4.4975034904154072E-8</v>
      </c>
      <c r="AC3470">
        <f t="shared" si="402"/>
        <v>2.9470000000000017E-3</v>
      </c>
      <c r="AD3470">
        <f t="shared" si="403"/>
        <v>0.24122045929292213</v>
      </c>
      <c r="AE3470" s="2">
        <f t="shared" si="405"/>
        <v>1501.9999999999998</v>
      </c>
    </row>
    <row r="3471" spans="17:31" x14ac:dyDescent="0.2">
      <c r="Q3471" s="2"/>
      <c r="S3471">
        <v>9.3300000000000002E-4</v>
      </c>
      <c r="T3471">
        <v>-1.55453E-2</v>
      </c>
      <c r="U3471" s="2">
        <f t="shared" si="404"/>
        <v>1.503E-3</v>
      </c>
      <c r="V3471">
        <f t="shared" si="397"/>
        <v>2.94547E-2</v>
      </c>
      <c r="W3471">
        <f t="shared" si="398"/>
        <v>2.9543226213876242E-2</v>
      </c>
      <c r="X3471" s="2">
        <f t="shared" si="399"/>
        <v>1.4771608772123532E-2</v>
      </c>
      <c r="Y3471" s="2">
        <f t="shared" si="400"/>
        <v>1.477161744175271E-2</v>
      </c>
      <c r="Z3471">
        <f t="shared" si="401"/>
        <v>8.85262138762416E-5</v>
      </c>
      <c r="AA3471">
        <f t="shared" si="396"/>
        <v>7.8368905432620713E-9</v>
      </c>
      <c r="AC3471">
        <f t="shared" si="402"/>
        <v>2.6464000000000036E-3</v>
      </c>
      <c r="AD3471">
        <f t="shared" si="403"/>
        <v>0.21661548132771957</v>
      </c>
      <c r="AE3471" s="2">
        <f t="shared" si="405"/>
        <v>1503</v>
      </c>
    </row>
    <row r="3472" spans="17:31" x14ac:dyDescent="0.2">
      <c r="Q3472" s="2"/>
      <c r="S3472">
        <v>9.3400000000000004E-4</v>
      </c>
      <c r="T3472">
        <v>-1.54395E-2</v>
      </c>
      <c r="U3472" s="2">
        <f t="shared" si="404"/>
        <v>1.5040000000000001E-3</v>
      </c>
      <c r="V3472">
        <f t="shared" si="397"/>
        <v>2.9560499999999997E-2</v>
      </c>
      <c r="W3472">
        <f t="shared" si="398"/>
        <v>2.9543225648502404E-2</v>
      </c>
      <c r="X3472" s="2">
        <f t="shared" si="399"/>
        <v>1.4771608772123532E-2</v>
      </c>
      <c r="Y3472" s="2">
        <f t="shared" si="400"/>
        <v>1.4771616876378872E-2</v>
      </c>
      <c r="Z3472">
        <f t="shared" si="401"/>
        <v>-1.7274351497592599E-5</v>
      </c>
      <c r="AA3472">
        <f t="shared" si="396"/>
        <v>2.9840321966237966E-10</v>
      </c>
      <c r="AC3472">
        <f t="shared" si="402"/>
        <v>2.7521999999999998E-3</v>
      </c>
      <c r="AD3472">
        <f t="shared" si="403"/>
        <v>0.22527551681913127</v>
      </c>
      <c r="AE3472" s="2">
        <f t="shared" si="405"/>
        <v>1504.0000000000002</v>
      </c>
    </row>
    <row r="3473" spans="17:31" x14ac:dyDescent="0.2">
      <c r="Q3473" s="2"/>
      <c r="S3473">
        <v>9.3499999999999996E-4</v>
      </c>
      <c r="T3473">
        <v>-1.5546000000000001E-2</v>
      </c>
      <c r="U3473" s="2">
        <f t="shared" si="404"/>
        <v>1.5049999999999998E-3</v>
      </c>
      <c r="V3473">
        <f t="shared" si="397"/>
        <v>2.9453999999999998E-2</v>
      </c>
      <c r="W3473">
        <f t="shared" si="398"/>
        <v>2.9543225118700223E-2</v>
      </c>
      <c r="X3473" s="2">
        <f t="shared" si="399"/>
        <v>1.4771608772123532E-2</v>
      </c>
      <c r="Y3473" s="2">
        <f t="shared" si="400"/>
        <v>1.4771616346576691E-2</v>
      </c>
      <c r="Z3473">
        <f t="shared" si="401"/>
        <v>8.9225118700225065E-5</v>
      </c>
      <c r="AA3473">
        <f t="shared" si="396"/>
        <v>7.9611218070692527E-9</v>
      </c>
      <c r="AC3473">
        <f t="shared" si="402"/>
        <v>2.6457000000000008E-3</v>
      </c>
      <c r="AD3473">
        <f t="shared" si="403"/>
        <v>0.21655818430650964</v>
      </c>
      <c r="AE3473" s="2">
        <f t="shared" si="405"/>
        <v>1504.9999999999998</v>
      </c>
    </row>
    <row r="3474" spans="17:31" x14ac:dyDescent="0.2">
      <c r="Q3474" s="2"/>
      <c r="S3474">
        <v>9.3599999999999998E-4</v>
      </c>
      <c r="T3474">
        <v>-1.63511E-2</v>
      </c>
      <c r="U3474" s="2">
        <f t="shared" si="404"/>
        <v>1.506E-3</v>
      </c>
      <c r="V3474">
        <f t="shared" si="397"/>
        <v>2.8648899999999998E-2</v>
      </c>
      <c r="W3474">
        <f t="shared" si="398"/>
        <v>2.9543224622319897E-2</v>
      </c>
      <c r="X3474" s="2">
        <f t="shared" si="399"/>
        <v>1.4771608772123532E-2</v>
      </c>
      <c r="Y3474" s="2">
        <f t="shared" si="400"/>
        <v>1.4771615850196365E-2</v>
      </c>
      <c r="Z3474">
        <f t="shared" si="401"/>
        <v>8.943246223198989E-4</v>
      </c>
      <c r="AA3474">
        <f t="shared" si="396"/>
        <v>7.9981653008762978E-7</v>
      </c>
      <c r="AC3474">
        <f t="shared" si="402"/>
        <v>1.8406000000000013E-3</v>
      </c>
      <c r="AD3474">
        <f t="shared" si="403"/>
        <v>0.15065842462658721</v>
      </c>
      <c r="AE3474" s="2">
        <f t="shared" si="405"/>
        <v>1506</v>
      </c>
    </row>
    <row r="3475" spans="17:31" x14ac:dyDescent="0.2">
      <c r="Q3475" s="2"/>
      <c r="S3475">
        <v>9.3700000000000001E-4</v>
      </c>
      <c r="T3475">
        <v>-1.6789800000000001E-2</v>
      </c>
      <c r="U3475" s="2">
        <f t="shared" si="404"/>
        <v>1.5070000000000001E-3</v>
      </c>
      <c r="V3475">
        <f t="shared" si="397"/>
        <v>2.8210199999999998E-2</v>
      </c>
      <c r="W3475">
        <f t="shared" si="398"/>
        <v>2.9543224157335717E-2</v>
      </c>
      <c r="X3475" s="2">
        <f t="shared" si="399"/>
        <v>1.4771608772123532E-2</v>
      </c>
      <c r="Y3475" s="2">
        <f t="shared" si="400"/>
        <v>1.4771615385212185E-2</v>
      </c>
      <c r="Z3475">
        <f t="shared" si="401"/>
        <v>1.3330241573357195E-3</v>
      </c>
      <c r="AA3475">
        <f t="shared" si="396"/>
        <v>1.7769534040406049E-6</v>
      </c>
      <c r="AC3475">
        <f t="shared" si="402"/>
        <v>1.4019000000000011E-3</v>
      </c>
      <c r="AD3475">
        <f t="shared" si="403"/>
        <v>0.11474956290558112</v>
      </c>
      <c r="AE3475" s="2">
        <f t="shared" si="405"/>
        <v>1507</v>
      </c>
    </row>
    <row r="3476" spans="17:31" x14ac:dyDescent="0.2">
      <c r="Q3476" s="2"/>
      <c r="S3476">
        <v>9.3800000000000003E-4</v>
      </c>
      <c r="T3476">
        <v>-1.6745900000000001E-2</v>
      </c>
      <c r="U3476" s="2">
        <f t="shared" si="404"/>
        <v>1.508E-3</v>
      </c>
      <c r="V3476">
        <f t="shared" si="397"/>
        <v>2.8254099999999997E-2</v>
      </c>
      <c r="W3476">
        <f t="shared" si="398"/>
        <v>2.9543223721839276E-2</v>
      </c>
      <c r="X3476" s="2">
        <f t="shared" si="399"/>
        <v>1.4771608772123532E-2</v>
      </c>
      <c r="Y3476" s="2">
        <f t="shared" si="400"/>
        <v>1.4771614949715744E-2</v>
      </c>
      <c r="Z3476">
        <f t="shared" si="401"/>
        <v>1.289123721839279E-3</v>
      </c>
      <c r="AA3476">
        <f t="shared" si="396"/>
        <v>1.6618399702087547E-6</v>
      </c>
      <c r="AC3476">
        <f t="shared" si="402"/>
        <v>1.4458000000000006E-3</v>
      </c>
      <c r="AD3476">
        <f t="shared" si="403"/>
        <v>0.11834290466430497</v>
      </c>
      <c r="AE3476" s="2">
        <f t="shared" si="405"/>
        <v>1508</v>
      </c>
    </row>
    <row r="3477" spans="17:31" x14ac:dyDescent="0.2">
      <c r="Q3477" s="2"/>
      <c r="S3477">
        <v>9.3899999999999995E-4</v>
      </c>
      <c r="T3477">
        <v>-1.6540099999999999E-2</v>
      </c>
      <c r="U3477" s="2">
        <f t="shared" si="404"/>
        <v>1.5089999999999999E-3</v>
      </c>
      <c r="V3477">
        <f t="shared" si="397"/>
        <v>2.84599E-2</v>
      </c>
      <c r="W3477">
        <f t="shared" si="398"/>
        <v>2.9543223314033036E-2</v>
      </c>
      <c r="X3477" s="2">
        <f t="shared" si="399"/>
        <v>1.4771608772123532E-2</v>
      </c>
      <c r="Y3477" s="2">
        <f t="shared" si="400"/>
        <v>1.4771614541909504E-2</v>
      </c>
      <c r="Z3477">
        <f t="shared" si="401"/>
        <v>1.0833233140330363E-3</v>
      </c>
      <c r="AA3477">
        <f t="shared" si="396"/>
        <v>1.1735894027275206E-6</v>
      </c>
      <c r="AC3477">
        <f t="shared" si="402"/>
        <v>1.6516000000000031E-3</v>
      </c>
      <c r="AD3477">
        <f t="shared" si="403"/>
        <v>0.1351882288999629</v>
      </c>
      <c r="AE3477" s="2">
        <f t="shared" si="405"/>
        <v>1509</v>
      </c>
    </row>
    <row r="3478" spans="17:31" x14ac:dyDescent="0.2">
      <c r="Q3478" s="2"/>
      <c r="S3478">
        <v>9.3999999999999997E-4</v>
      </c>
      <c r="T3478">
        <v>-1.6380800000000001E-2</v>
      </c>
      <c r="U3478" s="2">
        <f t="shared" si="404"/>
        <v>1.5100000000000001E-3</v>
      </c>
      <c r="V3478">
        <f t="shared" si="397"/>
        <v>2.8619199999999997E-2</v>
      </c>
      <c r="W3478">
        <f t="shared" si="398"/>
        <v>2.9543222932224208E-2</v>
      </c>
      <c r="X3478" s="2">
        <f t="shared" si="399"/>
        <v>1.4771608772123532E-2</v>
      </c>
      <c r="Y3478" s="2">
        <f t="shared" si="400"/>
        <v>1.4771614160100675E-2</v>
      </c>
      <c r="Z3478">
        <f t="shared" si="401"/>
        <v>9.2402293222421106E-4</v>
      </c>
      <c r="AA3478">
        <f t="shared" si="396"/>
        <v>8.5381837927622893E-7</v>
      </c>
      <c r="AC3478">
        <f t="shared" si="402"/>
        <v>1.8109000000000007E-3</v>
      </c>
      <c r="AD3478">
        <f t="shared" si="403"/>
        <v>0.14822739386954617</v>
      </c>
      <c r="AE3478" s="2">
        <f t="shared" si="405"/>
        <v>1510</v>
      </c>
    </row>
    <row r="3479" spans="17:31" x14ac:dyDescent="0.2">
      <c r="Q3479" s="2"/>
      <c r="S3479">
        <v>9.41E-4</v>
      </c>
      <c r="T3479">
        <v>-1.6193099999999998E-2</v>
      </c>
      <c r="U3479" s="2">
        <f t="shared" si="404"/>
        <v>1.511E-3</v>
      </c>
      <c r="V3479">
        <f t="shared" si="397"/>
        <v>2.88069E-2</v>
      </c>
      <c r="W3479">
        <f t="shared" si="398"/>
        <v>2.9543222574818964E-2</v>
      </c>
      <c r="X3479" s="2">
        <f t="shared" si="399"/>
        <v>1.4771608772123532E-2</v>
      </c>
      <c r="Y3479" s="2">
        <f t="shared" si="400"/>
        <v>1.477161380269543E-2</v>
      </c>
      <c r="Z3479">
        <f t="shared" si="401"/>
        <v>7.3632257481896432E-4</v>
      </c>
      <c r="AA3479">
        <f t="shared" si="396"/>
        <v>5.4217093418802934E-7</v>
      </c>
      <c r="AC3479">
        <f t="shared" si="402"/>
        <v>1.9986000000000032E-3</v>
      </c>
      <c r="AD3479">
        <f t="shared" si="403"/>
        <v>0.16359118084249563</v>
      </c>
      <c r="AE3479" s="2">
        <f t="shared" si="405"/>
        <v>1511</v>
      </c>
    </row>
    <row r="3480" spans="17:31" x14ac:dyDescent="0.2">
      <c r="Q3480" s="2"/>
      <c r="S3480">
        <v>9.4200000000000002E-4</v>
      </c>
      <c r="T3480">
        <v>-1.6120800000000001E-2</v>
      </c>
      <c r="U3480" s="2">
        <f t="shared" si="404"/>
        <v>1.5119999999999999E-3</v>
      </c>
      <c r="V3480">
        <f t="shared" si="397"/>
        <v>2.8879199999999997E-2</v>
      </c>
      <c r="W3480">
        <f t="shared" si="398"/>
        <v>2.9543222240316941E-2</v>
      </c>
      <c r="X3480" s="2">
        <f t="shared" si="399"/>
        <v>1.4771608772123532E-2</v>
      </c>
      <c r="Y3480" s="2">
        <f t="shared" si="400"/>
        <v>1.4771613468193411E-2</v>
      </c>
      <c r="Z3480">
        <f t="shared" si="401"/>
        <v>6.6402224031694365E-4</v>
      </c>
      <c r="AA3480">
        <f t="shared" si="396"/>
        <v>4.4092553563553286E-7</v>
      </c>
      <c r="AC3480">
        <f t="shared" si="402"/>
        <v>2.0709000000000005E-3</v>
      </c>
      <c r="AD3480">
        <f t="shared" si="403"/>
        <v>0.16950914460458508</v>
      </c>
      <c r="AE3480" s="2">
        <f t="shared" si="405"/>
        <v>1512</v>
      </c>
    </row>
    <row r="3481" spans="17:31" x14ac:dyDescent="0.2">
      <c r="Q3481" s="2"/>
      <c r="S3481">
        <v>9.4300000000000004E-4</v>
      </c>
      <c r="T3481">
        <v>-1.6236299999999999E-2</v>
      </c>
      <c r="U3481" s="2">
        <f t="shared" si="404"/>
        <v>1.513E-3</v>
      </c>
      <c r="V3481">
        <f t="shared" si="397"/>
        <v>2.87637E-2</v>
      </c>
      <c r="W3481">
        <f t="shared" si="398"/>
        <v>2.9543221927306053E-2</v>
      </c>
      <c r="X3481" s="2">
        <f t="shared" si="399"/>
        <v>1.4771608772123532E-2</v>
      </c>
      <c r="Y3481" s="2">
        <f t="shared" si="400"/>
        <v>1.4771613155182521E-2</v>
      </c>
      <c r="Z3481">
        <f t="shared" si="401"/>
        <v>7.7952192730605316E-4</v>
      </c>
      <c r="AA3481">
        <f t="shared" si="396"/>
        <v>6.0765443515094361E-7</v>
      </c>
      <c r="AC3481">
        <f t="shared" si="402"/>
        <v>1.955400000000003E-3</v>
      </c>
      <c r="AD3481">
        <f t="shared" si="403"/>
        <v>0.16005513610498145</v>
      </c>
      <c r="AE3481" s="2">
        <f t="shared" si="405"/>
        <v>1513</v>
      </c>
    </row>
    <row r="3482" spans="17:31" x14ac:dyDescent="0.2">
      <c r="Q3482" s="2"/>
      <c r="S3482">
        <v>9.4399999999999996E-4</v>
      </c>
      <c r="T3482">
        <v>-1.5783999999999999E-2</v>
      </c>
      <c r="U3482" s="2">
        <f t="shared" si="404"/>
        <v>1.5139999999999999E-3</v>
      </c>
      <c r="V3482">
        <f t="shared" si="397"/>
        <v>2.9215999999999999E-2</v>
      </c>
      <c r="W3482">
        <f t="shared" si="398"/>
        <v>2.9543221634457523E-2</v>
      </c>
      <c r="X3482" s="2">
        <f t="shared" si="399"/>
        <v>1.4771608772123532E-2</v>
      </c>
      <c r="Y3482" s="2">
        <f t="shared" si="400"/>
        <v>1.4771612862333992E-2</v>
      </c>
      <c r="Z3482">
        <f t="shared" si="401"/>
        <v>3.2722163445752378E-4</v>
      </c>
      <c r="AA3482">
        <f t="shared" si="396"/>
        <v>1.0707399805705331E-7</v>
      </c>
      <c r="AC3482">
        <f t="shared" si="402"/>
        <v>2.4077000000000022E-3</v>
      </c>
      <c r="AD3482">
        <f t="shared" si="403"/>
        <v>0.19707719709520488</v>
      </c>
      <c r="AE3482" s="2">
        <f t="shared" si="405"/>
        <v>1514</v>
      </c>
    </row>
    <row r="3483" spans="17:31" x14ac:dyDescent="0.2">
      <c r="Q3483" s="2"/>
      <c r="S3483">
        <v>9.4499999999999998E-4</v>
      </c>
      <c r="T3483">
        <v>-1.5472400000000001E-2</v>
      </c>
      <c r="U3483" s="2">
        <f t="shared" si="404"/>
        <v>1.5149999999999999E-3</v>
      </c>
      <c r="V3483">
        <f t="shared" si="397"/>
        <v>2.9527599999999998E-2</v>
      </c>
      <c r="W3483">
        <f t="shared" si="398"/>
        <v>2.9543221360521246E-2</v>
      </c>
      <c r="X3483" s="2">
        <f t="shared" si="399"/>
        <v>1.4771608772123532E-2</v>
      </c>
      <c r="Y3483" s="2">
        <f t="shared" si="400"/>
        <v>1.4771612588397712E-2</v>
      </c>
      <c r="Z3483">
        <f t="shared" si="401"/>
        <v>1.5621360521248656E-5</v>
      </c>
      <c r="AA3483">
        <f t="shared" si="396"/>
        <v>2.4402690453482609E-10</v>
      </c>
      <c r="AC3483">
        <f t="shared" si="402"/>
        <v>2.7193000000000009E-3</v>
      </c>
      <c r="AD3483">
        <f t="shared" si="403"/>
        <v>0.22258255682227451</v>
      </c>
      <c r="AE3483" s="2">
        <f t="shared" si="405"/>
        <v>1514.9999999999998</v>
      </c>
    </row>
    <row r="3484" spans="17:31" x14ac:dyDescent="0.2">
      <c r="Q3484" s="2"/>
      <c r="S3484">
        <v>9.4600000000000001E-4</v>
      </c>
      <c r="T3484">
        <v>-1.5902699999999999E-2</v>
      </c>
      <c r="U3484" s="2">
        <f t="shared" si="404"/>
        <v>1.516E-3</v>
      </c>
      <c r="V3484">
        <f t="shared" si="397"/>
        <v>2.90973E-2</v>
      </c>
      <c r="W3484">
        <f t="shared" si="398"/>
        <v>2.9543221104321327E-2</v>
      </c>
      <c r="X3484" s="2">
        <f t="shared" si="399"/>
        <v>1.4771608772123532E-2</v>
      </c>
      <c r="Y3484" s="2">
        <f t="shared" si="400"/>
        <v>1.4771612332197795E-2</v>
      </c>
      <c r="Z3484">
        <f t="shared" si="401"/>
        <v>4.4592110432132778E-4</v>
      </c>
      <c r="AA3484">
        <f t="shared" si="396"/>
        <v>1.9884563127915248E-7</v>
      </c>
      <c r="AC3484">
        <f t="shared" si="402"/>
        <v>2.2890000000000028E-3</v>
      </c>
      <c r="AD3484">
        <f t="shared" si="403"/>
        <v>0.18736125935578524</v>
      </c>
      <c r="AE3484" s="2">
        <f t="shared" si="405"/>
        <v>1516</v>
      </c>
    </row>
    <row r="3485" spans="17:31" x14ac:dyDescent="0.2">
      <c r="Q3485" s="2"/>
      <c r="S3485">
        <v>9.4700000000000003E-4</v>
      </c>
      <c r="T3485">
        <v>-1.6069199999999999E-2</v>
      </c>
      <c r="U3485" s="2">
        <f t="shared" si="404"/>
        <v>1.5170000000000001E-3</v>
      </c>
      <c r="V3485">
        <f t="shared" si="397"/>
        <v>2.89308E-2</v>
      </c>
      <c r="W3485">
        <f t="shared" si="398"/>
        <v>2.9543220864751928E-2</v>
      </c>
      <c r="X3485" s="2">
        <f t="shared" si="399"/>
        <v>1.4771608772123532E-2</v>
      </c>
      <c r="Y3485" s="2">
        <f t="shared" si="400"/>
        <v>1.4771612092628396E-2</v>
      </c>
      <c r="Z3485">
        <f t="shared" si="401"/>
        <v>6.1242086475192872E-4</v>
      </c>
      <c r="AA3485">
        <f t="shared" si="396"/>
        <v>3.7505931558350017E-7</v>
      </c>
      <c r="AC3485">
        <f t="shared" si="402"/>
        <v>2.1225000000000029E-3</v>
      </c>
      <c r="AD3485">
        <f t="shared" si="403"/>
        <v>0.17373275359661608</v>
      </c>
      <c r="AE3485" s="2">
        <f t="shared" si="405"/>
        <v>1517.0000000000002</v>
      </c>
    </row>
    <row r="3486" spans="17:31" x14ac:dyDescent="0.2">
      <c r="Q3486" s="2"/>
      <c r="S3486">
        <v>9.4799999999999995E-4</v>
      </c>
      <c r="T3486">
        <v>-1.58195E-2</v>
      </c>
      <c r="U3486" s="2">
        <f t="shared" si="404"/>
        <v>1.5179999999999998E-3</v>
      </c>
      <c r="V3486">
        <f t="shared" si="397"/>
        <v>2.9180499999999998E-2</v>
      </c>
      <c r="W3486">
        <f t="shared" si="398"/>
        <v>2.9543220640773259E-2</v>
      </c>
      <c r="X3486" s="2">
        <f t="shared" si="399"/>
        <v>1.4771608772123532E-2</v>
      </c>
      <c r="Y3486" s="2">
        <f t="shared" si="400"/>
        <v>1.4771611868649727E-2</v>
      </c>
      <c r="Z3486">
        <f t="shared" si="401"/>
        <v>3.6272064077326124E-4</v>
      </c>
      <c r="AA3486">
        <f t="shared" si="396"/>
        <v>1.3156626324296524E-7</v>
      </c>
      <c r="AC3486">
        <f t="shared" si="402"/>
        <v>2.3722000000000014E-3</v>
      </c>
      <c r="AD3486">
        <f t="shared" si="403"/>
        <v>0.19417141959099757</v>
      </c>
      <c r="AE3486" s="2">
        <f t="shared" si="405"/>
        <v>1517.9999999999998</v>
      </c>
    </row>
    <row r="3487" spans="17:31" x14ac:dyDescent="0.2">
      <c r="Q3487" s="2"/>
      <c r="S3487">
        <v>9.4899999999999997E-4</v>
      </c>
      <c r="T3487">
        <v>-1.5846599999999999E-2</v>
      </c>
      <c r="U3487" s="2">
        <f t="shared" si="404"/>
        <v>1.519E-3</v>
      </c>
      <c r="V3487">
        <f t="shared" si="397"/>
        <v>2.9153399999999999E-2</v>
      </c>
      <c r="W3487">
        <f t="shared" si="398"/>
        <v>2.9543220431407849E-2</v>
      </c>
      <c r="X3487" s="2">
        <f t="shared" si="399"/>
        <v>1.4771608772123532E-2</v>
      </c>
      <c r="Y3487" s="2">
        <f t="shared" si="400"/>
        <v>1.4771611659284319E-2</v>
      </c>
      <c r="Z3487">
        <f t="shared" si="401"/>
        <v>3.8982043140784947E-4</v>
      </c>
      <c r="AA3487">
        <f t="shared" si="396"/>
        <v>1.5195996874300188E-7</v>
      </c>
      <c r="AC3487">
        <f t="shared" si="402"/>
        <v>2.3451000000000027E-3</v>
      </c>
      <c r="AD3487">
        <f t="shared" si="403"/>
        <v>0.19195320634130708</v>
      </c>
      <c r="AE3487" s="2">
        <f t="shared" si="405"/>
        <v>1519</v>
      </c>
    </row>
    <row r="3488" spans="17:31" x14ac:dyDescent="0.2">
      <c r="Q3488" s="2"/>
      <c r="S3488">
        <v>9.5E-4</v>
      </c>
      <c r="T3488">
        <v>-1.54802E-2</v>
      </c>
      <c r="U3488" s="2">
        <f t="shared" si="404"/>
        <v>1.5200000000000001E-3</v>
      </c>
      <c r="V3488">
        <f t="shared" si="397"/>
        <v>2.9519799999999999E-2</v>
      </c>
      <c r="W3488">
        <f t="shared" si="398"/>
        <v>2.9543220235736981E-2</v>
      </c>
      <c r="X3488" s="2">
        <f t="shared" si="399"/>
        <v>1.4771608772123532E-2</v>
      </c>
      <c r="Y3488" s="2">
        <f t="shared" si="400"/>
        <v>1.477161146361345E-2</v>
      </c>
      <c r="Z3488">
        <f t="shared" si="401"/>
        <v>2.3420235736981709E-5</v>
      </c>
      <c r="AA3488">
        <f t="shared" si="396"/>
        <v>5.4850744197579521E-10</v>
      </c>
      <c r="AC3488">
        <f t="shared" si="402"/>
        <v>2.7115000000000021E-3</v>
      </c>
      <c r="AD3488">
        <f t="shared" si="403"/>
        <v>0.22194410430022343</v>
      </c>
      <c r="AE3488" s="2">
        <f t="shared" si="405"/>
        <v>1520</v>
      </c>
    </row>
    <row r="3489" spans="17:31" x14ac:dyDescent="0.2">
      <c r="Q3489" s="2"/>
      <c r="S3489">
        <v>9.5100000000000002E-4</v>
      </c>
      <c r="T3489">
        <v>-1.5413100000000001E-2</v>
      </c>
      <c r="U3489" s="2">
        <f t="shared" si="404"/>
        <v>1.521E-3</v>
      </c>
      <c r="V3489">
        <f t="shared" si="397"/>
        <v>2.9586899999999999E-2</v>
      </c>
      <c r="W3489">
        <f t="shared" si="398"/>
        <v>2.954322005289732E-2</v>
      </c>
      <c r="X3489" s="2">
        <f t="shared" si="399"/>
        <v>1.4771608772123532E-2</v>
      </c>
      <c r="Y3489" s="2">
        <f t="shared" si="400"/>
        <v>1.477161128077379E-2</v>
      </c>
      <c r="Z3489">
        <f t="shared" si="401"/>
        <v>-4.3679947102678862E-5</v>
      </c>
      <c r="AA3489">
        <f t="shared" si="396"/>
        <v>1.9079377788928237E-9</v>
      </c>
      <c r="AC3489">
        <f t="shared" si="402"/>
        <v>2.7786000000000026E-3</v>
      </c>
      <c r="AD3489">
        <f t="shared" si="403"/>
        <v>0.22743643304761235</v>
      </c>
      <c r="AE3489" s="2">
        <f t="shared" si="405"/>
        <v>1521</v>
      </c>
    </row>
    <row r="3490" spans="17:31" x14ac:dyDescent="0.2">
      <c r="Q3490" s="2"/>
      <c r="S3490">
        <v>9.5200000000000005E-4</v>
      </c>
      <c r="T3490">
        <v>-1.5437599999999999E-2</v>
      </c>
      <c r="U3490" s="2">
        <f t="shared" si="404"/>
        <v>1.5219999999999999E-3</v>
      </c>
      <c r="V3490">
        <f t="shared" si="397"/>
        <v>2.9562399999999999E-2</v>
      </c>
      <c r="W3490">
        <f t="shared" si="398"/>
        <v>2.9543219882077747E-2</v>
      </c>
      <c r="X3490" s="2">
        <f t="shared" si="399"/>
        <v>1.4771608772123532E-2</v>
      </c>
      <c r="Y3490" s="2">
        <f t="shared" si="400"/>
        <v>1.4771611109954216E-2</v>
      </c>
      <c r="Z3490">
        <f t="shared" si="401"/>
        <v>-1.918011792225241E-5</v>
      </c>
      <c r="AA3490">
        <f t="shared" si="396"/>
        <v>3.6787692351150811E-10</v>
      </c>
      <c r="AC3490">
        <f t="shared" si="402"/>
        <v>2.7541000000000024E-3</v>
      </c>
      <c r="AD3490">
        <f t="shared" si="403"/>
        <v>0.22543103730527214</v>
      </c>
      <c r="AE3490" s="2">
        <f t="shared" si="405"/>
        <v>1522</v>
      </c>
    </row>
    <row r="3491" spans="17:31" x14ac:dyDescent="0.2">
      <c r="Q3491" s="2"/>
      <c r="S3491">
        <v>9.5299999999999996E-4</v>
      </c>
      <c r="T3491">
        <v>-1.55744E-2</v>
      </c>
      <c r="U3491" s="2">
        <f t="shared" si="404"/>
        <v>1.523E-3</v>
      </c>
      <c r="V3491">
        <f t="shared" si="397"/>
        <v>2.9425599999999996E-2</v>
      </c>
      <c r="W3491">
        <f t="shared" si="398"/>
        <v>2.9543219722516334E-2</v>
      </c>
      <c r="X3491" s="2">
        <f t="shared" si="399"/>
        <v>1.4771608772123532E-2</v>
      </c>
      <c r="Y3491" s="2">
        <f t="shared" si="400"/>
        <v>1.4771610950392804E-2</v>
      </c>
      <c r="Z3491">
        <f t="shared" si="401"/>
        <v>1.1761972251633779E-4</v>
      </c>
      <c r="AA3491">
        <f t="shared" si="396"/>
        <v>1.3834399124820299E-8</v>
      </c>
      <c r="AC3491">
        <f t="shared" si="402"/>
        <v>2.6172999999999995E-3</v>
      </c>
      <c r="AD3491">
        <f t="shared" si="403"/>
        <v>0.21423356230314372</v>
      </c>
      <c r="AE3491" s="2">
        <f t="shared" si="405"/>
        <v>1523</v>
      </c>
    </row>
    <row r="3492" spans="17:31" x14ac:dyDescent="0.2">
      <c r="Q3492" s="2"/>
      <c r="S3492">
        <v>9.5399999999999999E-4</v>
      </c>
      <c r="T3492">
        <v>-1.5588599999999999E-2</v>
      </c>
      <c r="U3492" s="2">
        <f t="shared" si="404"/>
        <v>1.524E-3</v>
      </c>
      <c r="V3492">
        <f t="shared" si="397"/>
        <v>2.9411399999999997E-2</v>
      </c>
      <c r="W3492">
        <f t="shared" si="398"/>
        <v>2.9543219573497509E-2</v>
      </c>
      <c r="X3492" s="2">
        <f t="shared" si="399"/>
        <v>1.4771608772123532E-2</v>
      </c>
      <c r="Y3492" s="2">
        <f t="shared" si="400"/>
        <v>1.4771610801373977E-2</v>
      </c>
      <c r="Z3492">
        <f t="shared" si="401"/>
        <v>1.3181957349751167E-4</v>
      </c>
      <c r="AA3492">
        <f t="shared" si="396"/>
        <v>1.737639995706588E-8</v>
      </c>
      <c r="AC3492">
        <f t="shared" si="402"/>
        <v>2.6031000000000006E-3</v>
      </c>
      <c r="AD3492">
        <f t="shared" si="403"/>
        <v>0.21307125130146093</v>
      </c>
      <c r="AE3492" s="2">
        <f t="shared" si="405"/>
        <v>1524</v>
      </c>
    </row>
    <row r="3493" spans="17:31" x14ac:dyDescent="0.2">
      <c r="Q3493" s="2"/>
      <c r="S3493">
        <v>9.5500000000000001E-4</v>
      </c>
      <c r="T3493">
        <v>-1.60427E-2</v>
      </c>
      <c r="U3493" s="2">
        <f t="shared" si="404"/>
        <v>1.5249999999999999E-3</v>
      </c>
      <c r="V3493">
        <f t="shared" si="397"/>
        <v>2.8957299999999998E-2</v>
      </c>
      <c r="W3493">
        <f t="shared" si="398"/>
        <v>2.9543219434349358E-2</v>
      </c>
      <c r="X3493" s="2">
        <f t="shared" si="399"/>
        <v>1.4771608772123532E-2</v>
      </c>
      <c r="Y3493" s="2">
        <f t="shared" si="400"/>
        <v>1.4771610662225827E-2</v>
      </c>
      <c r="Z3493">
        <f t="shared" si="401"/>
        <v>5.8591943434935928E-4</v>
      </c>
      <c r="AA3493">
        <f t="shared" ref="AA3493:AA3525" si="406">Z3493^2</f>
        <v>3.4330158354827313E-7</v>
      </c>
      <c r="AC3493">
        <f t="shared" si="402"/>
        <v>2.1490000000000016E-3</v>
      </c>
      <c r="AD3493">
        <f t="shared" si="403"/>
        <v>0.1759018551138411</v>
      </c>
      <c r="AE3493" s="2">
        <f t="shared" si="405"/>
        <v>1524.9999999999998</v>
      </c>
    </row>
    <row r="3494" spans="17:31" x14ac:dyDescent="0.2">
      <c r="Q3494" s="2"/>
      <c r="S3494">
        <v>9.5600000000000004E-4</v>
      </c>
      <c r="T3494">
        <v>-1.6899500000000001E-2</v>
      </c>
      <c r="U3494" s="2">
        <f t="shared" si="404"/>
        <v>1.526E-3</v>
      </c>
      <c r="V3494">
        <f t="shared" ref="V3494:V3525" si="407">T3494+$V$35</f>
        <v>2.8100499999999997E-2</v>
      </c>
      <c r="W3494">
        <f t="shared" ref="W3494:W3525" si="408">X3494+Y3494</f>
        <v>2.9543219304441093E-2</v>
      </c>
      <c r="X3494" s="2">
        <f t="shared" ref="X3494:X3525" si="409">$T$6*EXP(-4*LN(2)*((U3494-$T$8)^2)/($T$7^2))+$T$9</f>
        <v>1.4771608772123532E-2</v>
      </c>
      <c r="Y3494" s="2">
        <f t="shared" ref="Y3494:Y3525" si="410">$U$6*EXP(-4*LN(2)*((U3494-$U$8)^2)/($U$7^2))+$U$9</f>
        <v>1.4771610532317563E-2</v>
      </c>
      <c r="Z3494">
        <f t="shared" ref="Z3494:Z3525" si="411">W3494-V3494</f>
        <v>1.4427193044410959E-3</v>
      </c>
      <c r="AA3494">
        <f t="shared" si="406"/>
        <v>2.0814389914069995E-6</v>
      </c>
      <c r="AC3494">
        <f t="shared" si="402"/>
        <v>1.2922000000000003E-3</v>
      </c>
      <c r="AD3494">
        <f t="shared" si="403"/>
        <v>0.10577030115314348</v>
      </c>
      <c r="AE3494" s="2">
        <f t="shared" si="405"/>
        <v>1526</v>
      </c>
    </row>
    <row r="3495" spans="17:31" x14ac:dyDescent="0.2">
      <c r="Q3495" s="2"/>
      <c r="S3495">
        <v>9.5699999999999995E-4</v>
      </c>
      <c r="T3495">
        <v>-1.7176899999999998E-2</v>
      </c>
      <c r="U3495" s="2">
        <f t="shared" si="404"/>
        <v>1.5269999999999999E-3</v>
      </c>
      <c r="V3495">
        <f t="shared" si="407"/>
        <v>2.78231E-2</v>
      </c>
      <c r="W3495">
        <f t="shared" si="408"/>
        <v>2.954321918318064E-2</v>
      </c>
      <c r="X3495" s="2">
        <f t="shared" si="409"/>
        <v>1.4771608772123532E-2</v>
      </c>
      <c r="Y3495" s="2">
        <f t="shared" si="410"/>
        <v>1.4771610411057108E-2</v>
      </c>
      <c r="Z3495">
        <f t="shared" si="411"/>
        <v>1.7201191831806399E-3</v>
      </c>
      <c r="AA3495">
        <f t="shared" si="406"/>
        <v>2.9588100043460318E-6</v>
      </c>
      <c r="AC3495">
        <f t="shared" si="402"/>
        <v>1.0148000000000032E-3</v>
      </c>
      <c r="AD3495">
        <f t="shared" si="403"/>
        <v>8.3064310176606038E-2</v>
      </c>
      <c r="AE3495" s="2">
        <f t="shared" si="405"/>
        <v>1527</v>
      </c>
    </row>
    <row r="3496" spans="17:31" x14ac:dyDescent="0.2">
      <c r="Q3496" s="2"/>
      <c r="S3496">
        <v>9.5799999999999998E-4</v>
      </c>
      <c r="T3496">
        <v>-1.6903399999999999E-2</v>
      </c>
      <c r="U3496" s="2">
        <f t="shared" si="404"/>
        <v>1.5279999999999998E-3</v>
      </c>
      <c r="V3496">
        <f t="shared" si="407"/>
        <v>2.8096599999999999E-2</v>
      </c>
      <c r="W3496">
        <f t="shared" si="408"/>
        <v>2.9543219070012373E-2</v>
      </c>
      <c r="X3496" s="2">
        <f t="shared" si="409"/>
        <v>1.4771608772123532E-2</v>
      </c>
      <c r="Y3496" s="2">
        <f t="shared" si="410"/>
        <v>1.477161029788884E-2</v>
      </c>
      <c r="Z3496">
        <f t="shared" si="411"/>
        <v>1.4466190700123741E-3</v>
      </c>
      <c r="AA3496">
        <f t="shared" si="406"/>
        <v>2.0927067337234662E-6</v>
      </c>
      <c r="AC3496">
        <f t="shared" si="402"/>
        <v>1.2883000000000026E-3</v>
      </c>
      <c r="AD3496">
        <f t="shared" si="403"/>
        <v>0.10545107489211809</v>
      </c>
      <c r="AE3496" s="2">
        <f t="shared" si="405"/>
        <v>1527.9999999999998</v>
      </c>
    </row>
    <row r="3497" spans="17:31" x14ac:dyDescent="0.2">
      <c r="Q3497" s="2"/>
      <c r="S3497">
        <v>9.59E-4</v>
      </c>
      <c r="T3497">
        <v>-1.66905E-2</v>
      </c>
      <c r="U3497" s="2">
        <f t="shared" si="404"/>
        <v>1.529E-3</v>
      </c>
      <c r="V3497">
        <f t="shared" si="407"/>
        <v>2.8309499999999998E-2</v>
      </c>
      <c r="W3497">
        <f t="shared" si="408"/>
        <v>2.9543218964414968E-2</v>
      </c>
      <c r="X3497" s="2">
        <f t="shared" si="409"/>
        <v>1.4771608772123532E-2</v>
      </c>
      <c r="Y3497" s="2">
        <f t="shared" si="410"/>
        <v>1.4771610192291436E-2</v>
      </c>
      <c r="Z3497">
        <f t="shared" si="411"/>
        <v>1.2337189644149697E-3</v>
      </c>
      <c r="AA3497">
        <f t="shared" si="406"/>
        <v>1.5220624831571453E-6</v>
      </c>
      <c r="AC3497">
        <f t="shared" si="402"/>
        <v>1.5012000000000011E-3</v>
      </c>
      <c r="AD3497">
        <f t="shared" si="403"/>
        <v>0.12287755462861716</v>
      </c>
      <c r="AE3497" s="2">
        <f t="shared" si="405"/>
        <v>1529</v>
      </c>
    </row>
    <row r="3498" spans="17:31" x14ac:dyDescent="0.2">
      <c r="Q3498" s="2"/>
      <c r="S3498">
        <v>9.6000000000000002E-4</v>
      </c>
      <c r="T3498">
        <v>-1.77743E-2</v>
      </c>
      <c r="U3498" s="2">
        <f t="shared" si="404"/>
        <v>1.5300000000000001E-3</v>
      </c>
      <c r="V3498">
        <f t="shared" si="407"/>
        <v>2.7225699999999999E-2</v>
      </c>
      <c r="W3498">
        <f t="shared" si="408"/>
        <v>2.9543218865899393E-2</v>
      </c>
      <c r="X3498" s="2">
        <f t="shared" si="409"/>
        <v>1.4771608772123532E-2</v>
      </c>
      <c r="Y3498" s="2">
        <f t="shared" si="410"/>
        <v>1.4771610093775861E-2</v>
      </c>
      <c r="Z3498">
        <f t="shared" si="411"/>
        <v>2.3175188658993949E-3</v>
      </c>
      <c r="AA3498">
        <f t="shared" si="406"/>
        <v>5.3708936937996173E-6</v>
      </c>
      <c r="AC3498">
        <f t="shared" si="402"/>
        <v>4.174000000000018E-4</v>
      </c>
      <c r="AD3498">
        <f t="shared" si="403"/>
        <v>3.4165395218481866E-2</v>
      </c>
      <c r="AE3498" s="2">
        <f t="shared" si="405"/>
        <v>1530</v>
      </c>
    </row>
    <row r="3499" spans="17:31" x14ac:dyDescent="0.2">
      <c r="Q3499" s="2"/>
      <c r="S3499">
        <v>9.6100000000000005E-4</v>
      </c>
      <c r="T3499">
        <v>-1.7776199999999999E-2</v>
      </c>
      <c r="U3499" s="2">
        <f t="shared" si="404"/>
        <v>1.531E-3</v>
      </c>
      <c r="V3499">
        <f t="shared" si="407"/>
        <v>2.7223799999999999E-2</v>
      </c>
      <c r="W3499">
        <f t="shared" si="408"/>
        <v>2.954321877400698E-2</v>
      </c>
      <c r="X3499" s="2">
        <f t="shared" si="409"/>
        <v>1.4771608772123532E-2</v>
      </c>
      <c r="Y3499" s="2">
        <f t="shared" si="410"/>
        <v>1.4771610001883446E-2</v>
      </c>
      <c r="Z3499">
        <f t="shared" si="411"/>
        <v>2.3194187740069802E-3</v>
      </c>
      <c r="AA3499">
        <f t="shared" si="406"/>
        <v>5.379703449216043E-6</v>
      </c>
      <c r="AC3499">
        <f t="shared" si="402"/>
        <v>4.1550000000000267E-4</v>
      </c>
      <c r="AD3499">
        <f t="shared" si="403"/>
        <v>3.4009874732341273E-2</v>
      </c>
      <c r="AE3499" s="2">
        <f t="shared" si="405"/>
        <v>1531</v>
      </c>
    </row>
    <row r="3500" spans="17:31" x14ac:dyDescent="0.2">
      <c r="Q3500" s="2"/>
      <c r="S3500">
        <v>9.6199999999999996E-4</v>
      </c>
      <c r="T3500">
        <v>-1.6942100000000002E-2</v>
      </c>
      <c r="U3500" s="2">
        <f t="shared" si="404"/>
        <v>1.5319999999999999E-3</v>
      </c>
      <c r="V3500">
        <f t="shared" si="407"/>
        <v>2.8057899999999997E-2</v>
      </c>
      <c r="W3500">
        <f t="shared" si="408"/>
        <v>2.9543218688307622E-2</v>
      </c>
      <c r="X3500" s="2">
        <f t="shared" si="409"/>
        <v>1.4771608772123532E-2</v>
      </c>
      <c r="Y3500" s="2">
        <f t="shared" si="410"/>
        <v>1.4771609916184092E-2</v>
      </c>
      <c r="Z3500">
        <f t="shared" si="411"/>
        <v>1.4853186883076255E-3</v>
      </c>
      <c r="AA3500">
        <f t="shared" si="406"/>
        <v>2.2061716058358851E-6</v>
      </c>
      <c r="AC3500">
        <f t="shared" si="402"/>
        <v>1.2496E-3</v>
      </c>
      <c r="AD3500">
        <f t="shared" si="403"/>
        <v>0.10228336814809477</v>
      </c>
      <c r="AE3500" s="2">
        <f t="shared" si="405"/>
        <v>1532</v>
      </c>
    </row>
    <row r="3501" spans="17:31" x14ac:dyDescent="0.2">
      <c r="Q3501" s="2"/>
      <c r="S3501">
        <v>9.6299999999999999E-4</v>
      </c>
      <c r="T3501">
        <v>-1.6211799999999998E-2</v>
      </c>
      <c r="U3501" s="2">
        <f t="shared" si="404"/>
        <v>1.5330000000000001E-3</v>
      </c>
      <c r="V3501">
        <f t="shared" si="407"/>
        <v>2.87882E-2</v>
      </c>
      <c r="W3501">
        <f t="shared" si="408"/>
        <v>2.9543218608398095E-2</v>
      </c>
      <c r="X3501" s="2">
        <f t="shared" si="409"/>
        <v>1.4771608772123532E-2</v>
      </c>
      <c r="Y3501" s="2">
        <f t="shared" si="410"/>
        <v>1.4771609836274563E-2</v>
      </c>
      <c r="Z3501">
        <f t="shared" si="411"/>
        <v>7.5501860839809545E-4</v>
      </c>
      <c r="AA3501">
        <f t="shared" si="406"/>
        <v>5.7005309902739661E-7</v>
      </c>
      <c r="AC3501">
        <f t="shared" si="402"/>
        <v>1.9799000000000032E-3</v>
      </c>
      <c r="AD3501">
        <f t="shared" si="403"/>
        <v>0.16206053184732169</v>
      </c>
      <c r="AE3501" s="2">
        <f t="shared" si="405"/>
        <v>1533</v>
      </c>
    </row>
    <row r="3502" spans="17:31" x14ac:dyDescent="0.2">
      <c r="Q3502" s="2"/>
      <c r="S3502">
        <v>9.6400000000000001E-4</v>
      </c>
      <c r="T3502">
        <v>-1.52511E-2</v>
      </c>
      <c r="U3502" s="2">
        <f t="shared" si="404"/>
        <v>1.534E-3</v>
      </c>
      <c r="V3502">
        <f t="shared" si="407"/>
        <v>2.9748899999999998E-2</v>
      </c>
      <c r="W3502">
        <f t="shared" si="408"/>
        <v>2.9543218533900416E-2</v>
      </c>
      <c r="X3502" s="2">
        <f t="shared" si="409"/>
        <v>1.4771608772123532E-2</v>
      </c>
      <c r="Y3502" s="2">
        <f t="shared" si="410"/>
        <v>1.4771609761776884E-2</v>
      </c>
      <c r="Z3502">
        <f t="shared" si="411"/>
        <v>-2.0568146609958177E-4</v>
      </c>
      <c r="AA3502">
        <f t="shared" si="406"/>
        <v>4.2304865496873405E-8</v>
      </c>
      <c r="AC3502">
        <f t="shared" si="402"/>
        <v>2.9406000000000015E-3</v>
      </c>
      <c r="AD3502">
        <f t="shared" si="403"/>
        <v>0.24069660081329039</v>
      </c>
      <c r="AE3502" s="2">
        <f t="shared" si="405"/>
        <v>1534</v>
      </c>
    </row>
    <row r="3503" spans="17:31" x14ac:dyDescent="0.2">
      <c r="Q3503" s="2"/>
      <c r="S3503">
        <v>9.6500000000000004E-4</v>
      </c>
      <c r="T3503">
        <v>-1.48421E-2</v>
      </c>
      <c r="U3503" s="2">
        <f t="shared" si="404"/>
        <v>1.5349999999999999E-3</v>
      </c>
      <c r="V3503">
        <f t="shared" si="407"/>
        <v>3.0157899999999998E-2</v>
      </c>
      <c r="W3503">
        <f t="shared" si="408"/>
        <v>2.9543218464460362E-2</v>
      </c>
      <c r="X3503" s="2">
        <f t="shared" si="409"/>
        <v>1.4771608772123532E-2</v>
      </c>
      <c r="Y3503" s="2">
        <f t="shared" si="410"/>
        <v>1.4771609692336832E-2</v>
      </c>
      <c r="Z3503">
        <f t="shared" si="411"/>
        <v>-6.1468153553963581E-4</v>
      </c>
      <c r="AA3503">
        <f t="shared" si="406"/>
        <v>3.7783339013336455E-7</v>
      </c>
      <c r="AC3503">
        <f t="shared" si="402"/>
        <v>3.3496000000000012E-3</v>
      </c>
      <c r="AD3503">
        <f t="shared" si="403"/>
        <v>0.27417443177725542</v>
      </c>
      <c r="AE3503" s="2">
        <f t="shared" si="405"/>
        <v>1535</v>
      </c>
    </row>
    <row r="3504" spans="17:31" x14ac:dyDescent="0.2">
      <c r="Q3504" s="2"/>
      <c r="S3504">
        <v>9.6599999999999995E-4</v>
      </c>
      <c r="T3504">
        <v>-1.44815E-2</v>
      </c>
      <c r="U3504" s="2">
        <f t="shared" si="404"/>
        <v>1.536E-3</v>
      </c>
      <c r="V3504">
        <f t="shared" si="407"/>
        <v>3.0518499999999997E-2</v>
      </c>
      <c r="W3504">
        <f t="shared" si="408"/>
        <v>2.9543218399746024E-2</v>
      </c>
      <c r="X3504" s="2">
        <f t="shared" si="409"/>
        <v>1.4771608772123532E-2</v>
      </c>
      <c r="Y3504" s="2">
        <f t="shared" si="410"/>
        <v>1.477160962762249E-2</v>
      </c>
      <c r="Z3504">
        <f t="shared" si="411"/>
        <v>-9.7528160025397298E-4</v>
      </c>
      <c r="AA3504">
        <f t="shared" si="406"/>
        <v>9.5117419979395034E-7</v>
      </c>
      <c r="AC3504">
        <f t="shared" si="402"/>
        <v>3.7102000000000003E-3</v>
      </c>
      <c r="AD3504">
        <f t="shared" si="403"/>
        <v>0.30369058298900548</v>
      </c>
      <c r="AE3504" s="2">
        <f t="shared" si="405"/>
        <v>1536</v>
      </c>
    </row>
    <row r="3505" spans="17:31" x14ac:dyDescent="0.2">
      <c r="Q3505" s="2"/>
      <c r="S3505">
        <v>9.6699999999999998E-4</v>
      </c>
      <c r="T3505">
        <v>-1.4219600000000001E-2</v>
      </c>
      <c r="U3505" s="2">
        <f t="shared" si="404"/>
        <v>1.537E-3</v>
      </c>
      <c r="V3505">
        <f t="shared" si="407"/>
        <v>3.0780399999999999E-2</v>
      </c>
      <c r="W3505">
        <f t="shared" si="408"/>
        <v>2.9543218339446457E-2</v>
      </c>
      <c r="X3505" s="2">
        <f t="shared" si="409"/>
        <v>1.4771608772123532E-2</v>
      </c>
      <c r="Y3505" s="2">
        <f t="shared" si="410"/>
        <v>1.4771609567322925E-2</v>
      </c>
      <c r="Z3505">
        <f t="shared" si="411"/>
        <v>-1.2371816605535428E-3</v>
      </c>
      <c r="AA3505">
        <f t="shared" si="406"/>
        <v>1.5306184612100216E-6</v>
      </c>
      <c r="AC3505">
        <f t="shared" si="402"/>
        <v>3.9721000000000027E-3</v>
      </c>
      <c r="AD3505">
        <f t="shared" si="403"/>
        <v>0.32512785421018531</v>
      </c>
      <c r="AE3505" s="2">
        <f t="shared" si="405"/>
        <v>1537</v>
      </c>
    </row>
    <row r="3506" spans="17:31" x14ac:dyDescent="0.2">
      <c r="Q3506" s="2"/>
      <c r="S3506">
        <v>9.68E-4</v>
      </c>
      <c r="T3506">
        <v>-1.42544E-2</v>
      </c>
      <c r="U3506" s="2">
        <f t="shared" si="404"/>
        <v>1.5379999999999999E-3</v>
      </c>
      <c r="V3506">
        <f t="shared" si="407"/>
        <v>3.0745599999999998E-2</v>
      </c>
      <c r="W3506">
        <f t="shared" si="408"/>
        <v>2.9543218283270428E-2</v>
      </c>
      <c r="X3506" s="2">
        <f t="shared" si="409"/>
        <v>1.4771608772123532E-2</v>
      </c>
      <c r="Y3506" s="2">
        <f t="shared" si="410"/>
        <v>1.4771609511146895E-2</v>
      </c>
      <c r="Z3506">
        <f t="shared" si="411"/>
        <v>-1.2023817167295704E-3</v>
      </c>
      <c r="AA3506">
        <f t="shared" si="406"/>
        <v>1.445721792725549E-6</v>
      </c>
      <c r="AC3506">
        <f t="shared" si="402"/>
        <v>3.9373000000000012E-3</v>
      </c>
      <c r="AD3506">
        <f t="shared" si="403"/>
        <v>0.32227937372718762</v>
      </c>
      <c r="AE3506" s="2">
        <f t="shared" si="405"/>
        <v>1537.9999999999998</v>
      </c>
    </row>
    <row r="3507" spans="17:31" x14ac:dyDescent="0.2">
      <c r="Q3507" s="2"/>
      <c r="S3507">
        <v>9.6900000000000003E-4</v>
      </c>
      <c r="T3507">
        <v>-1.4666E-2</v>
      </c>
      <c r="U3507" s="2">
        <f t="shared" si="404"/>
        <v>1.539E-3</v>
      </c>
      <c r="V3507">
        <f t="shared" si="407"/>
        <v>3.0334E-2</v>
      </c>
      <c r="W3507">
        <f t="shared" si="408"/>
        <v>2.9543218230945203E-2</v>
      </c>
      <c r="X3507" s="2">
        <f t="shared" si="409"/>
        <v>1.4771608772123532E-2</v>
      </c>
      <c r="Y3507" s="2">
        <f t="shared" si="410"/>
        <v>1.4771609458821673E-2</v>
      </c>
      <c r="Z3507">
        <f t="shared" si="411"/>
        <v>-7.9078176905479636E-4</v>
      </c>
      <c r="AA3507">
        <f t="shared" si="406"/>
        <v>6.2533580626943329E-7</v>
      </c>
      <c r="AC3507">
        <f t="shared" si="402"/>
        <v>3.5257000000000031E-3</v>
      </c>
      <c r="AD3507">
        <f t="shared" si="403"/>
        <v>0.28858872525587231</v>
      </c>
      <c r="AE3507" s="2">
        <f t="shared" si="405"/>
        <v>1539</v>
      </c>
    </row>
    <row r="3508" spans="17:31" x14ac:dyDescent="0.2">
      <c r="Q3508" s="2"/>
      <c r="S3508">
        <v>9.7000000000000005E-4</v>
      </c>
      <c r="T3508">
        <v>-1.52531E-2</v>
      </c>
      <c r="U3508" s="2">
        <f t="shared" si="404"/>
        <v>1.5400000000000001E-3</v>
      </c>
      <c r="V3508">
        <f t="shared" si="407"/>
        <v>2.97469E-2</v>
      </c>
      <c r="W3508">
        <f t="shared" si="408"/>
        <v>2.9543218182215437E-2</v>
      </c>
      <c r="X3508" s="2">
        <f t="shared" si="409"/>
        <v>1.4771608772123532E-2</v>
      </c>
      <c r="Y3508" s="2">
        <f t="shared" si="410"/>
        <v>1.4771609410091905E-2</v>
      </c>
      <c r="Z3508">
        <f t="shared" si="411"/>
        <v>-2.0368181778456299E-4</v>
      </c>
      <c r="AA3508">
        <f t="shared" si="406"/>
        <v>4.1486282896023919E-8</v>
      </c>
      <c r="AC3508">
        <f t="shared" ref="AC3508:AC3525" si="412">(V3508-MIN($V$2739:$V$3714))</f>
        <v>2.938600000000003E-3</v>
      </c>
      <c r="AD3508">
        <f t="shared" ref="AD3508:AD3525" si="413">AC3508/MAX($AC$2739:$AC$3714)</f>
        <v>0.24053289503840558</v>
      </c>
      <c r="AE3508" s="2">
        <f t="shared" si="405"/>
        <v>1540.0000000000002</v>
      </c>
    </row>
    <row r="3509" spans="17:31" x14ac:dyDescent="0.2">
      <c r="Q3509" s="2"/>
      <c r="S3509">
        <v>9.7099999999999997E-4</v>
      </c>
      <c r="T3509">
        <v>-1.6238900000000001E-2</v>
      </c>
      <c r="U3509" s="2">
        <f t="shared" si="404"/>
        <v>1.5409999999999998E-3</v>
      </c>
      <c r="V3509">
        <f t="shared" si="407"/>
        <v>2.8761099999999998E-2</v>
      </c>
      <c r="W3509">
        <f t="shared" si="408"/>
        <v>2.9543218136842089E-2</v>
      </c>
      <c r="X3509" s="2">
        <f t="shared" si="409"/>
        <v>1.4771608772123532E-2</v>
      </c>
      <c r="Y3509" s="2">
        <f t="shared" si="410"/>
        <v>1.4771609364718557E-2</v>
      </c>
      <c r="Z3509">
        <f t="shared" si="411"/>
        <v>7.8211813684209153E-4</v>
      </c>
      <c r="AA3509">
        <f t="shared" si="406"/>
        <v>6.1170877997734461E-7</v>
      </c>
      <c r="AC3509">
        <f t="shared" si="412"/>
        <v>1.9528000000000011E-3</v>
      </c>
      <c r="AD3509">
        <f t="shared" si="413"/>
        <v>0.1598423185976309</v>
      </c>
      <c r="AE3509" s="2">
        <f t="shared" si="405"/>
        <v>1540.9999999999998</v>
      </c>
    </row>
    <row r="3510" spans="17:31" x14ac:dyDescent="0.2">
      <c r="Q3510" s="2"/>
      <c r="S3510">
        <v>9.7199999999999999E-4</v>
      </c>
      <c r="T3510">
        <v>-1.6818199999999998E-2</v>
      </c>
      <c r="U3510" s="2">
        <f t="shared" si="404"/>
        <v>1.542E-3</v>
      </c>
      <c r="V3510">
        <f t="shared" si="407"/>
        <v>2.81818E-2</v>
      </c>
      <c r="W3510">
        <f t="shared" si="408"/>
        <v>2.9543218094601448E-2</v>
      </c>
      <c r="X3510" s="2">
        <f t="shared" si="409"/>
        <v>1.4771608772123532E-2</v>
      </c>
      <c r="Y3510" s="2">
        <f t="shared" si="410"/>
        <v>1.4771609322477914E-2</v>
      </c>
      <c r="Z3510">
        <f t="shared" si="411"/>
        <v>1.3614180946014479E-3</v>
      </c>
      <c r="AA3510">
        <f t="shared" si="406"/>
        <v>1.8534592283082368E-6</v>
      </c>
      <c r="AC3510">
        <f t="shared" si="412"/>
        <v>1.3735000000000032E-3</v>
      </c>
      <c r="AD3510">
        <f t="shared" si="413"/>
        <v>0.11242494090221551</v>
      </c>
      <c r="AE3510" s="2">
        <f t="shared" si="405"/>
        <v>1542</v>
      </c>
    </row>
    <row r="3511" spans="17:31" x14ac:dyDescent="0.2">
      <c r="Q3511" s="2"/>
      <c r="S3511">
        <v>9.7300000000000002E-4</v>
      </c>
      <c r="T3511">
        <v>-1.7307900000000001E-2</v>
      </c>
      <c r="U3511" s="2">
        <f t="shared" si="404"/>
        <v>1.5430000000000001E-3</v>
      </c>
      <c r="V3511">
        <f t="shared" si="407"/>
        <v>2.7692099999999997E-2</v>
      </c>
      <c r="W3511">
        <f t="shared" si="408"/>
        <v>2.9543218055284162E-2</v>
      </c>
      <c r="X3511" s="2">
        <f t="shared" si="409"/>
        <v>1.4771608772123532E-2</v>
      </c>
      <c r="Y3511" s="2">
        <f t="shared" si="410"/>
        <v>1.4771609283160632E-2</v>
      </c>
      <c r="Z3511">
        <f t="shared" si="411"/>
        <v>1.851118055284165E-3</v>
      </c>
      <c r="AA3511">
        <f t="shared" si="406"/>
        <v>3.4266380545990286E-6</v>
      </c>
      <c r="AC3511">
        <f t="shared" si="412"/>
        <v>8.8380000000000056E-4</v>
      </c>
      <c r="AD3511">
        <f t="shared" si="413"/>
        <v>7.2341581921643902E-2</v>
      </c>
      <c r="AE3511" s="2">
        <f t="shared" si="405"/>
        <v>1543</v>
      </c>
    </row>
    <row r="3512" spans="17:31" x14ac:dyDescent="0.2">
      <c r="Q3512" s="2"/>
      <c r="S3512">
        <v>9.7400000000000004E-4</v>
      </c>
      <c r="T3512">
        <v>-1.7544000000000001E-2</v>
      </c>
      <c r="U3512" s="2">
        <f t="shared" si="404"/>
        <v>1.544E-3</v>
      </c>
      <c r="V3512">
        <f t="shared" si="407"/>
        <v>2.7455999999999998E-2</v>
      </c>
      <c r="W3512">
        <f t="shared" si="408"/>
        <v>2.9543218018694393E-2</v>
      </c>
      <c r="X3512" s="2">
        <f t="shared" si="409"/>
        <v>1.4771608772123532E-2</v>
      </c>
      <c r="Y3512" s="2">
        <f t="shared" si="410"/>
        <v>1.4771609246570861E-2</v>
      </c>
      <c r="Z3512">
        <f t="shared" si="411"/>
        <v>2.087218018694395E-3</v>
      </c>
      <c r="AA3512">
        <f t="shared" si="406"/>
        <v>4.3564790575625564E-6</v>
      </c>
      <c r="AC3512">
        <f t="shared" si="412"/>
        <v>6.4770000000000105E-4</v>
      </c>
      <c r="AD3512">
        <f t="shared" si="413"/>
        <v>5.3016115196479752E-2</v>
      </c>
      <c r="AE3512" s="2">
        <f t="shared" si="405"/>
        <v>1544</v>
      </c>
    </row>
    <row r="3513" spans="17:31" x14ac:dyDescent="0.2">
      <c r="Q3513" s="2"/>
      <c r="S3513">
        <v>9.7499999999999996E-4</v>
      </c>
      <c r="T3513">
        <v>-1.7719499999999999E-2</v>
      </c>
      <c r="U3513" s="2">
        <f t="shared" si="404"/>
        <v>1.5449999999999999E-3</v>
      </c>
      <c r="V3513">
        <f t="shared" si="407"/>
        <v>2.7280499999999999E-2</v>
      </c>
      <c r="W3513">
        <f t="shared" si="408"/>
        <v>2.9543217984648935E-2</v>
      </c>
      <c r="X3513" s="2">
        <f t="shared" si="409"/>
        <v>1.4771608772123532E-2</v>
      </c>
      <c r="Y3513" s="2">
        <f t="shared" si="410"/>
        <v>1.4771609212525403E-2</v>
      </c>
      <c r="Z3513">
        <f t="shared" si="411"/>
        <v>2.2627179846489362E-3</v>
      </c>
      <c r="AA3513">
        <f t="shared" si="406"/>
        <v>5.1198926780537432E-6</v>
      </c>
      <c r="AC3513">
        <f t="shared" si="412"/>
        <v>4.7220000000000248E-4</v>
      </c>
      <c r="AD3513">
        <f t="shared" si="413"/>
        <v>3.8650933450328592E-2</v>
      </c>
      <c r="AE3513" s="2">
        <f t="shared" si="405"/>
        <v>1545</v>
      </c>
    </row>
    <row r="3514" spans="17:31" x14ac:dyDescent="0.2">
      <c r="Q3514" s="2"/>
      <c r="S3514">
        <v>9.7599999999999998E-4</v>
      </c>
      <c r="T3514">
        <v>-1.7174999999999999E-2</v>
      </c>
      <c r="U3514" s="2">
        <f t="shared" si="404"/>
        <v>1.5460000000000001E-3</v>
      </c>
      <c r="V3514">
        <f t="shared" si="407"/>
        <v>2.7824999999999999E-2</v>
      </c>
      <c r="W3514">
        <f t="shared" si="408"/>
        <v>2.9543217952976465E-2</v>
      </c>
      <c r="X3514" s="2">
        <f t="shared" si="409"/>
        <v>1.4771608772123532E-2</v>
      </c>
      <c r="Y3514" s="2">
        <f t="shared" si="410"/>
        <v>1.4771609180852935E-2</v>
      </c>
      <c r="Z3514">
        <f t="shared" si="411"/>
        <v>1.7182179529764662E-3</v>
      </c>
      <c r="AA3514">
        <f t="shared" si="406"/>
        <v>2.9522729339306377E-6</v>
      </c>
      <c r="AC3514">
        <f t="shared" si="412"/>
        <v>1.0167000000000023E-3</v>
      </c>
      <c r="AD3514">
        <f t="shared" si="413"/>
        <v>8.321983066274663E-2</v>
      </c>
      <c r="AE3514" s="2">
        <f t="shared" si="405"/>
        <v>1546</v>
      </c>
    </row>
    <row r="3515" spans="17:31" x14ac:dyDescent="0.2">
      <c r="Q3515" s="2"/>
      <c r="S3515">
        <v>9.77E-4</v>
      </c>
      <c r="T3515">
        <v>-1.6584000000000002E-2</v>
      </c>
      <c r="U3515" s="2">
        <f t="shared" si="404"/>
        <v>1.547E-3</v>
      </c>
      <c r="V3515">
        <f t="shared" si="407"/>
        <v>2.8415999999999997E-2</v>
      </c>
      <c r="W3515">
        <f t="shared" si="408"/>
        <v>2.9543217923516794E-2</v>
      </c>
      <c r="X3515" s="2">
        <f t="shared" si="409"/>
        <v>1.4771608772123532E-2</v>
      </c>
      <c r="Y3515" s="2">
        <f t="shared" si="410"/>
        <v>1.4771609151393261E-2</v>
      </c>
      <c r="Z3515">
        <f t="shared" si="411"/>
        <v>1.1272179235167976E-3</v>
      </c>
      <c r="AA3515">
        <f t="shared" si="406"/>
        <v>1.2706202470975208E-6</v>
      </c>
      <c r="AC3515">
        <f t="shared" si="412"/>
        <v>1.6077000000000001E-3</v>
      </c>
      <c r="AD3515">
        <f t="shared" si="413"/>
        <v>0.13159488714123879</v>
      </c>
      <c r="AE3515" s="2">
        <f t="shared" si="405"/>
        <v>1547</v>
      </c>
    </row>
    <row r="3516" spans="17:31" x14ac:dyDescent="0.2">
      <c r="Q3516" s="2"/>
      <c r="S3516">
        <v>9.7799999999999992E-4</v>
      </c>
      <c r="T3516">
        <v>-1.5628599999999999E-2</v>
      </c>
      <c r="U3516" s="2">
        <f t="shared" ref="U3516:U3525" si="414">$X$15+S3516</f>
        <v>1.5479999999999999E-3</v>
      </c>
      <c r="V3516">
        <f t="shared" si="407"/>
        <v>2.9371399999999999E-2</v>
      </c>
      <c r="W3516">
        <f t="shared" si="408"/>
        <v>2.9543217896120154E-2</v>
      </c>
      <c r="X3516" s="2">
        <f t="shared" si="409"/>
        <v>1.4771608772123532E-2</v>
      </c>
      <c r="Y3516" s="2">
        <f t="shared" si="410"/>
        <v>1.4771609123996622E-2</v>
      </c>
      <c r="Z3516">
        <f t="shared" si="411"/>
        <v>1.7181789612015497E-4</v>
      </c>
      <c r="AA3516">
        <f t="shared" si="406"/>
        <v>2.9521389427156364E-8</v>
      </c>
      <c r="AC3516">
        <f t="shared" si="412"/>
        <v>2.5631000000000022E-3</v>
      </c>
      <c r="AD3516">
        <f t="shared" si="413"/>
        <v>0.20979713580376275</v>
      </c>
      <c r="AE3516" s="2">
        <f t="shared" si="405"/>
        <v>1548</v>
      </c>
    </row>
    <row r="3517" spans="17:31" x14ac:dyDescent="0.2">
      <c r="Q3517" s="2"/>
      <c r="S3517">
        <v>9.7900000000000005E-4</v>
      </c>
      <c r="T3517">
        <v>-1.5251799999999999E-2</v>
      </c>
      <c r="U3517" s="2">
        <f t="shared" si="414"/>
        <v>1.549E-3</v>
      </c>
      <c r="V3517">
        <f t="shared" si="407"/>
        <v>2.9748199999999999E-2</v>
      </c>
      <c r="W3517">
        <f t="shared" si="408"/>
        <v>2.9543217870646579E-2</v>
      </c>
      <c r="X3517" s="2">
        <f t="shared" si="409"/>
        <v>1.4771608772123532E-2</v>
      </c>
      <c r="Y3517" s="2">
        <f t="shared" si="410"/>
        <v>1.4771609098523045E-2</v>
      </c>
      <c r="Z3517">
        <f t="shared" si="411"/>
        <v>-2.0498212935341972E-4</v>
      </c>
      <c r="AA3517">
        <f t="shared" si="406"/>
        <v>4.2017673354262098E-8</v>
      </c>
      <c r="AC3517">
        <f t="shared" si="412"/>
        <v>2.9399000000000022E-3</v>
      </c>
      <c r="AD3517">
        <f t="shared" si="413"/>
        <v>0.24063930379208071</v>
      </c>
      <c r="AE3517" s="2">
        <f t="shared" ref="AE3517:AE3525" si="415">U3517*1000000</f>
        <v>1549</v>
      </c>
    </row>
    <row r="3518" spans="17:31" x14ac:dyDescent="0.2">
      <c r="Q3518" s="2"/>
      <c r="S3518">
        <v>9.7999999999999997E-4</v>
      </c>
      <c r="T3518">
        <v>-1.5258900000000001E-2</v>
      </c>
      <c r="U3518" s="2">
        <f t="shared" si="414"/>
        <v>1.5499999999999999E-3</v>
      </c>
      <c r="V3518">
        <f t="shared" si="407"/>
        <v>2.9741099999999999E-2</v>
      </c>
      <c r="W3518">
        <f t="shared" si="408"/>
        <v>2.9543217846965258E-2</v>
      </c>
      <c r="X3518" s="2">
        <f t="shared" si="409"/>
        <v>1.4771608772123532E-2</v>
      </c>
      <c r="Y3518" s="2">
        <f t="shared" si="410"/>
        <v>1.4771609074841728E-2</v>
      </c>
      <c r="Z3518">
        <f t="shared" si="411"/>
        <v>-1.9788215303474105E-4</v>
      </c>
      <c r="AA3518">
        <f t="shared" si="406"/>
        <v>3.9157346489664673E-8</v>
      </c>
      <c r="AC3518">
        <f t="shared" si="412"/>
        <v>2.9328000000000028E-3</v>
      </c>
      <c r="AD3518">
        <f t="shared" si="413"/>
        <v>0.24005814829123931</v>
      </c>
      <c r="AE3518" s="2">
        <f t="shared" si="415"/>
        <v>1550</v>
      </c>
    </row>
    <row r="3519" spans="17:31" x14ac:dyDescent="0.2">
      <c r="Q3519" s="2"/>
      <c r="S3519">
        <v>9.810000000000001E-4</v>
      </c>
      <c r="T3519">
        <v>-1.50679E-2</v>
      </c>
      <c r="U3519" s="2">
        <f t="shared" si="414"/>
        <v>1.5510000000000001E-3</v>
      </c>
      <c r="V3519">
        <f t="shared" si="407"/>
        <v>2.9932099999999996E-2</v>
      </c>
      <c r="W3519">
        <f t="shared" si="408"/>
        <v>2.9543217824953987E-2</v>
      </c>
      <c r="X3519" s="2">
        <f t="shared" si="409"/>
        <v>1.4771608772123532E-2</v>
      </c>
      <c r="Y3519" s="2">
        <f t="shared" si="410"/>
        <v>1.4771609052830455E-2</v>
      </c>
      <c r="Z3519">
        <f t="shared" si="411"/>
        <v>-3.8888217504600905E-4</v>
      </c>
      <c r="AA3519">
        <f t="shared" si="406"/>
        <v>1.5122934606851482E-7</v>
      </c>
      <c r="AC3519">
        <f t="shared" si="412"/>
        <v>3.1237999999999995E-3</v>
      </c>
      <c r="AD3519">
        <f t="shared" si="413"/>
        <v>0.2556920497927484</v>
      </c>
      <c r="AE3519" s="2">
        <f t="shared" si="415"/>
        <v>1551</v>
      </c>
    </row>
    <row r="3520" spans="17:31" x14ac:dyDescent="0.2">
      <c r="Q3520" s="2"/>
      <c r="S3520">
        <v>9.8200000000000002E-4</v>
      </c>
      <c r="T3520">
        <v>-1.5054400000000001E-2</v>
      </c>
      <c r="U3520" s="2">
        <f t="shared" si="414"/>
        <v>1.552E-3</v>
      </c>
      <c r="V3520">
        <f t="shared" si="407"/>
        <v>2.9945599999999996E-2</v>
      </c>
      <c r="W3520">
        <f t="shared" si="408"/>
        <v>2.9543217804498596E-2</v>
      </c>
      <c r="X3520" s="2">
        <f t="shared" si="409"/>
        <v>1.4771608772123532E-2</v>
      </c>
      <c r="Y3520" s="2">
        <f t="shared" si="410"/>
        <v>1.4771609032375064E-2</v>
      </c>
      <c r="Z3520">
        <f t="shared" si="411"/>
        <v>-4.0238219550139953E-4</v>
      </c>
      <c r="AA3520">
        <f t="shared" si="406"/>
        <v>1.6191143125652652E-7</v>
      </c>
      <c r="AC3520">
        <f t="shared" si="412"/>
        <v>3.1372999999999991E-3</v>
      </c>
      <c r="AD3520">
        <f t="shared" si="413"/>
        <v>0.25679706377322153</v>
      </c>
      <c r="AE3520" s="2">
        <f t="shared" si="415"/>
        <v>1552</v>
      </c>
    </row>
    <row r="3521" spans="17:31" x14ac:dyDescent="0.2">
      <c r="Q3521" s="2"/>
      <c r="S3521">
        <v>9.8299999999999993E-4</v>
      </c>
      <c r="T3521">
        <v>-1.48421E-2</v>
      </c>
      <c r="U3521" s="2">
        <f t="shared" si="414"/>
        <v>1.5529999999999999E-3</v>
      </c>
      <c r="V3521">
        <f t="shared" si="407"/>
        <v>3.0157899999999998E-2</v>
      </c>
      <c r="W3521">
        <f t="shared" si="408"/>
        <v>2.9543217785492466E-2</v>
      </c>
      <c r="X3521" s="2">
        <f t="shared" si="409"/>
        <v>1.4771608772123532E-2</v>
      </c>
      <c r="Y3521" s="2">
        <f t="shared" si="410"/>
        <v>1.4771609013368932E-2</v>
      </c>
      <c r="Z3521">
        <f t="shared" si="411"/>
        <v>-6.146822145075316E-4</v>
      </c>
      <c r="AA3521">
        <f t="shared" si="406"/>
        <v>3.7783422483188309E-7</v>
      </c>
      <c r="AC3521">
        <f t="shared" si="412"/>
        <v>3.3496000000000012E-3</v>
      </c>
      <c r="AD3521">
        <f t="shared" si="413"/>
        <v>0.27417443177725542</v>
      </c>
      <c r="AE3521" s="2">
        <f t="shared" si="415"/>
        <v>1553</v>
      </c>
    </row>
    <row r="3522" spans="17:31" x14ac:dyDescent="0.2">
      <c r="Q3522" s="2"/>
      <c r="S3522">
        <v>9.8400000000000007E-4</v>
      </c>
      <c r="T3522">
        <v>-1.54821E-2</v>
      </c>
      <c r="U3522" s="2">
        <f t="shared" si="414"/>
        <v>1.554E-3</v>
      </c>
      <c r="V3522">
        <f t="shared" si="407"/>
        <v>2.95179E-2</v>
      </c>
      <c r="W3522">
        <f t="shared" si="408"/>
        <v>2.9543217767836027E-2</v>
      </c>
      <c r="X3522" s="2">
        <f t="shared" si="409"/>
        <v>1.4771608772123532E-2</v>
      </c>
      <c r="Y3522" s="2">
        <f t="shared" si="410"/>
        <v>1.4771608995712497E-2</v>
      </c>
      <c r="Z3522">
        <f t="shared" si="411"/>
        <v>2.5317767836027794E-5</v>
      </c>
      <c r="AA3522">
        <f t="shared" si="406"/>
        <v>6.409893681990035E-10</v>
      </c>
      <c r="AC3522">
        <f t="shared" si="412"/>
        <v>2.709600000000003E-3</v>
      </c>
      <c r="AD3522">
        <f t="shared" si="413"/>
        <v>0.22178858381408284</v>
      </c>
      <c r="AE3522" s="2">
        <f t="shared" si="415"/>
        <v>1554</v>
      </c>
    </row>
    <row r="3523" spans="17:31" x14ac:dyDescent="0.2">
      <c r="Q3523" s="2"/>
      <c r="S3523">
        <v>9.8499999999999998E-4</v>
      </c>
      <c r="T3523">
        <v>-1.6273699999999999E-2</v>
      </c>
      <c r="U3523" s="2">
        <f t="shared" si="414"/>
        <v>1.555E-3</v>
      </c>
      <c r="V3523">
        <f t="shared" si="407"/>
        <v>2.87263E-2</v>
      </c>
      <c r="W3523">
        <f t="shared" si="408"/>
        <v>2.9543217751436333E-2</v>
      </c>
      <c r="X3523" s="2">
        <f t="shared" si="409"/>
        <v>1.4771608772123532E-2</v>
      </c>
      <c r="Y3523" s="2">
        <f t="shared" si="410"/>
        <v>1.4771608979312801E-2</v>
      </c>
      <c r="Z3523">
        <f t="shared" si="411"/>
        <v>8.1691775143633363E-4</v>
      </c>
      <c r="AA3523">
        <f t="shared" si="406"/>
        <v>6.6735461261179533E-7</v>
      </c>
      <c r="AC3523">
        <f t="shared" si="412"/>
        <v>1.918000000000003E-3</v>
      </c>
      <c r="AD3523">
        <f t="shared" si="413"/>
        <v>0.15699383811463355</v>
      </c>
      <c r="AE3523" s="2">
        <f t="shared" si="415"/>
        <v>1555</v>
      </c>
    </row>
    <row r="3524" spans="17:31" x14ac:dyDescent="0.2">
      <c r="Q3524" s="2"/>
      <c r="S3524">
        <v>9.859999999999999E-4</v>
      </c>
      <c r="T3524">
        <v>-1.6619499999999999E-2</v>
      </c>
      <c r="U3524" s="2">
        <f t="shared" si="414"/>
        <v>1.5559999999999999E-3</v>
      </c>
      <c r="V3524">
        <f t="shared" si="407"/>
        <v>2.8380499999999999E-2</v>
      </c>
      <c r="W3524">
        <f t="shared" si="408"/>
        <v>2.9543217736206617E-2</v>
      </c>
      <c r="X3524" s="2">
        <f t="shared" si="409"/>
        <v>1.4771608772123532E-2</v>
      </c>
      <c r="Y3524" s="2">
        <f t="shared" si="410"/>
        <v>1.4771608964083085E-2</v>
      </c>
      <c r="Z3524">
        <f t="shared" si="411"/>
        <v>1.1627177362066171E-3</v>
      </c>
      <c r="AA3524">
        <f t="shared" si="406"/>
        <v>1.3519125340894404E-6</v>
      </c>
      <c r="AC3524">
        <f t="shared" si="412"/>
        <v>1.5722000000000028E-3</v>
      </c>
      <c r="AD3524">
        <f t="shared" si="413"/>
        <v>0.12868910963703176</v>
      </c>
      <c r="AE3524" s="2">
        <f t="shared" si="415"/>
        <v>1555.9999999999998</v>
      </c>
    </row>
    <row r="3525" spans="17:31" x14ac:dyDescent="0.2">
      <c r="Q3525" s="2"/>
      <c r="S3525">
        <v>9.8700000000000003E-4</v>
      </c>
      <c r="T3525">
        <v>-1.64247E-2</v>
      </c>
      <c r="U3525" s="2">
        <f t="shared" si="414"/>
        <v>1.557E-3</v>
      </c>
      <c r="V3525">
        <f t="shared" si="407"/>
        <v>2.8575299999999998E-2</v>
      </c>
      <c r="W3525">
        <f t="shared" si="408"/>
        <v>2.9543217722065904E-2</v>
      </c>
      <c r="X3525" s="2">
        <f t="shared" si="409"/>
        <v>1.4771608772123532E-2</v>
      </c>
      <c r="Y3525" s="2">
        <f t="shared" si="410"/>
        <v>1.4771608949942373E-2</v>
      </c>
      <c r="Z3525">
        <f t="shared" si="411"/>
        <v>9.6791772206590576E-4</v>
      </c>
      <c r="AA3525">
        <f t="shared" si="406"/>
        <v>9.3686471668925198E-7</v>
      </c>
      <c r="AC3525">
        <f t="shared" si="412"/>
        <v>1.7670000000000012E-3</v>
      </c>
      <c r="AD3525">
        <f t="shared" si="413"/>
        <v>0.14463405211082234</v>
      </c>
      <c r="AE3525" s="2">
        <f t="shared" si="415"/>
        <v>1557</v>
      </c>
    </row>
    <row r="3526" spans="17:31" x14ac:dyDescent="0.2">
      <c r="Q3526" s="2"/>
      <c r="U3526" s="2"/>
      <c r="X3526" s="2"/>
      <c r="Y3526" s="2"/>
      <c r="AE3526" s="2"/>
    </row>
    <row r="3527" spans="17:31" x14ac:dyDescent="0.2">
      <c r="Q3527" s="2"/>
      <c r="U3527" s="2"/>
      <c r="X3527" s="2"/>
      <c r="Y3527" s="2"/>
      <c r="AE3527" s="2"/>
    </row>
    <row r="3528" spans="17:31" x14ac:dyDescent="0.2">
      <c r="Q3528" s="2"/>
      <c r="U3528" s="2"/>
      <c r="X3528" s="2"/>
      <c r="Y3528" s="2"/>
      <c r="AE3528" s="2"/>
    </row>
    <row r="3529" spans="17:31" x14ac:dyDescent="0.2">
      <c r="Q3529" s="2"/>
      <c r="U3529" s="2"/>
      <c r="X3529" s="2"/>
      <c r="Y3529" s="2"/>
      <c r="AE3529" s="2"/>
    </row>
    <row r="3530" spans="17:31" x14ac:dyDescent="0.2">
      <c r="Q3530" s="2"/>
      <c r="U3530" s="2"/>
      <c r="X3530" s="2"/>
      <c r="Y3530" s="2"/>
      <c r="AE3530" s="2"/>
    </row>
    <row r="3531" spans="17:31" x14ac:dyDescent="0.2">
      <c r="Q3531" s="2"/>
      <c r="U3531" s="2"/>
      <c r="X3531" s="2"/>
      <c r="Y3531" s="2"/>
      <c r="AE3531" s="2"/>
    </row>
    <row r="3532" spans="17:31" x14ac:dyDescent="0.2">
      <c r="Q3532" s="2"/>
      <c r="U3532" s="2"/>
      <c r="X3532" s="2"/>
      <c r="Y3532" s="2"/>
      <c r="AE3532" s="2"/>
    </row>
    <row r="3533" spans="17:31" x14ac:dyDescent="0.2">
      <c r="Q3533" s="2"/>
      <c r="U3533" s="2"/>
      <c r="X3533" s="2"/>
      <c r="Y3533" s="2"/>
      <c r="AE3533" s="2"/>
    </row>
    <row r="3534" spans="17:31" x14ac:dyDescent="0.2">
      <c r="Q3534" s="2"/>
      <c r="U3534" s="2"/>
      <c r="X3534" s="2"/>
      <c r="Y3534" s="2"/>
      <c r="AE3534" s="2"/>
    </row>
    <row r="3535" spans="17:31" x14ac:dyDescent="0.2">
      <c r="Q3535" s="2"/>
      <c r="U3535" s="2"/>
      <c r="X3535" s="2"/>
      <c r="Y3535" s="2"/>
      <c r="AE3535" s="2"/>
    </row>
    <row r="3536" spans="17:31" x14ac:dyDescent="0.2">
      <c r="Q3536" s="2"/>
      <c r="U3536" s="2"/>
      <c r="X3536" s="2"/>
      <c r="Y3536" s="2"/>
      <c r="AE3536" s="2"/>
    </row>
    <row r="3537" spans="17:31" x14ac:dyDescent="0.2">
      <c r="Q3537" s="2"/>
      <c r="U3537" s="2"/>
      <c r="X3537" s="2"/>
      <c r="Y3537" s="2"/>
      <c r="AE3537" s="2"/>
    </row>
    <row r="3538" spans="17:31" x14ac:dyDescent="0.2">
      <c r="Q3538" s="2"/>
      <c r="U3538" s="2"/>
      <c r="X3538" s="2"/>
      <c r="Y3538" s="2"/>
      <c r="AE3538" s="2"/>
    </row>
    <row r="3539" spans="17:31" x14ac:dyDescent="0.2">
      <c r="Q3539" s="2"/>
      <c r="U3539" s="2"/>
      <c r="X3539" s="2"/>
      <c r="Y3539" s="2"/>
      <c r="AE3539" s="2"/>
    </row>
    <row r="3540" spans="17:31" x14ac:dyDescent="0.2">
      <c r="Q3540" s="2"/>
      <c r="U3540" s="2"/>
      <c r="X3540" s="2"/>
      <c r="Y3540" s="2"/>
      <c r="AE3540" s="2"/>
    </row>
    <row r="3541" spans="17:31" x14ac:dyDescent="0.2">
      <c r="Q3541" s="2"/>
      <c r="U3541" s="2"/>
      <c r="X3541" s="2"/>
      <c r="Y3541" s="2"/>
      <c r="AE3541" s="2"/>
    </row>
    <row r="3542" spans="17:31" x14ac:dyDescent="0.2">
      <c r="Q3542" s="2"/>
      <c r="U3542" s="2"/>
      <c r="X3542" s="2"/>
      <c r="Y3542" s="2"/>
      <c r="AE3542" s="2"/>
    </row>
    <row r="3543" spans="17:31" x14ac:dyDescent="0.2">
      <c r="Q3543" s="2"/>
      <c r="U3543" s="2"/>
      <c r="X3543" s="2"/>
      <c r="Y3543" s="2"/>
      <c r="AE3543" s="2"/>
    </row>
    <row r="3544" spans="17:31" x14ac:dyDescent="0.2">
      <c r="Q3544" s="2"/>
      <c r="U3544" s="2"/>
      <c r="X3544" s="2"/>
      <c r="Y3544" s="2"/>
      <c r="AE3544" s="2"/>
    </row>
    <row r="3545" spans="17:31" x14ac:dyDescent="0.2">
      <c r="Q3545" s="2"/>
      <c r="U3545" s="2"/>
      <c r="X3545" s="2"/>
      <c r="Y3545" s="2"/>
      <c r="AE3545" s="2"/>
    </row>
    <row r="3546" spans="17:31" x14ac:dyDescent="0.2">
      <c r="Q3546" s="2"/>
      <c r="U3546" s="2"/>
      <c r="X3546" s="2"/>
      <c r="Y3546" s="2"/>
      <c r="AE3546" s="2"/>
    </row>
    <row r="3547" spans="17:31" x14ac:dyDescent="0.2">
      <c r="Q3547" s="2"/>
      <c r="U3547" s="2"/>
      <c r="X3547" s="2"/>
      <c r="Y3547" s="2"/>
      <c r="AE3547" s="2"/>
    </row>
    <row r="3548" spans="17:31" x14ac:dyDescent="0.2">
      <c r="Q3548" s="2"/>
      <c r="U3548" s="2"/>
      <c r="X3548" s="2"/>
      <c r="Y3548" s="2"/>
      <c r="AE3548" s="2"/>
    </row>
    <row r="3549" spans="17:31" x14ac:dyDescent="0.2">
      <c r="Q3549" s="2"/>
      <c r="U3549" s="2"/>
      <c r="X3549" s="2"/>
      <c r="Y3549" s="2"/>
      <c r="AE3549" s="2"/>
    </row>
    <row r="3550" spans="17:31" x14ac:dyDescent="0.2">
      <c r="Q3550" s="2"/>
      <c r="U3550" s="2"/>
      <c r="X3550" s="2"/>
      <c r="Y3550" s="2"/>
      <c r="AE3550" s="2"/>
    </row>
    <row r="3551" spans="17:31" x14ac:dyDescent="0.2">
      <c r="Q3551" s="2"/>
      <c r="U3551" s="2"/>
      <c r="X3551" s="2"/>
      <c r="Y3551" s="2"/>
      <c r="AE3551" s="2"/>
    </row>
    <row r="3552" spans="17:31" x14ac:dyDescent="0.2">
      <c r="Q3552" s="2"/>
      <c r="U3552" s="2"/>
      <c r="X3552" s="2"/>
      <c r="Y3552" s="2"/>
      <c r="AE3552" s="2"/>
    </row>
    <row r="3553" spans="17:31" x14ac:dyDescent="0.2">
      <c r="Q3553" s="2"/>
      <c r="U3553" s="2"/>
      <c r="X3553" s="2"/>
      <c r="Y3553" s="2"/>
      <c r="AE3553" s="2"/>
    </row>
    <row r="3554" spans="17:31" x14ac:dyDescent="0.2">
      <c r="Q3554" s="2"/>
      <c r="U3554" s="2"/>
      <c r="X3554" s="2"/>
      <c r="Y3554" s="2"/>
      <c r="AE3554" s="2"/>
    </row>
    <row r="3555" spans="17:31" x14ac:dyDescent="0.2">
      <c r="Q3555" s="2"/>
      <c r="U3555" s="2"/>
      <c r="X3555" s="2"/>
      <c r="Y3555" s="2"/>
      <c r="AE3555" s="2"/>
    </row>
    <row r="3556" spans="17:31" x14ac:dyDescent="0.2">
      <c r="Q3556" s="2"/>
      <c r="U3556" s="2"/>
      <c r="X3556" s="2"/>
      <c r="Y3556" s="2"/>
      <c r="AE3556" s="2"/>
    </row>
    <row r="3557" spans="17:31" x14ac:dyDescent="0.2">
      <c r="Q3557" s="2"/>
      <c r="U3557" s="2"/>
      <c r="X3557" s="2"/>
      <c r="Y3557" s="2"/>
      <c r="AE3557" s="2"/>
    </row>
    <row r="3558" spans="17:31" x14ac:dyDescent="0.2">
      <c r="Q3558" s="2"/>
      <c r="U3558" s="2"/>
      <c r="X3558" s="2"/>
      <c r="Y3558" s="2"/>
      <c r="AE3558" s="2"/>
    </row>
    <row r="3559" spans="17:31" x14ac:dyDescent="0.2">
      <c r="Q3559" s="2"/>
      <c r="U3559" s="2"/>
      <c r="X3559" s="2"/>
      <c r="Y3559" s="2"/>
      <c r="AE3559" s="2"/>
    </row>
    <row r="3560" spans="17:31" x14ac:dyDescent="0.2">
      <c r="Q3560" s="2"/>
      <c r="U3560" s="2"/>
      <c r="X3560" s="2"/>
      <c r="Y3560" s="2"/>
      <c r="AE3560" s="2"/>
    </row>
    <row r="3561" spans="17:31" x14ac:dyDescent="0.2">
      <c r="Q3561" s="2"/>
      <c r="U3561" s="2"/>
      <c r="X3561" s="2"/>
      <c r="Y3561" s="2"/>
      <c r="AE3561" s="2"/>
    </row>
    <row r="3562" spans="17:31" x14ac:dyDescent="0.2">
      <c r="Q3562" s="2"/>
      <c r="U3562" s="2"/>
      <c r="X3562" s="2"/>
      <c r="Y3562" s="2"/>
      <c r="AE3562" s="2"/>
    </row>
    <row r="3563" spans="17:31" x14ac:dyDescent="0.2">
      <c r="Q3563" s="2"/>
      <c r="U3563" s="2"/>
      <c r="X3563" s="2"/>
      <c r="Y3563" s="2"/>
      <c r="AE3563" s="2"/>
    </row>
    <row r="3564" spans="17:31" x14ac:dyDescent="0.2">
      <c r="Q3564" s="2"/>
      <c r="U3564" s="2"/>
      <c r="X3564" s="2"/>
      <c r="Y3564" s="2"/>
      <c r="AE3564" s="2"/>
    </row>
    <row r="3565" spans="17:31" x14ac:dyDescent="0.2">
      <c r="Q3565" s="2"/>
      <c r="U3565" s="2"/>
      <c r="X3565" s="2"/>
      <c r="Y3565" s="2"/>
      <c r="AE3565" s="2"/>
    </row>
    <row r="3566" spans="17:31" x14ac:dyDescent="0.2">
      <c r="Q3566" s="2"/>
      <c r="U3566" s="2"/>
      <c r="X3566" s="2"/>
      <c r="Y3566" s="2"/>
      <c r="AE3566" s="2"/>
    </row>
    <row r="3567" spans="17:31" x14ac:dyDescent="0.2">
      <c r="Q3567" s="2"/>
      <c r="U3567" s="2"/>
      <c r="X3567" s="2"/>
      <c r="Y3567" s="2"/>
      <c r="AE3567" s="2"/>
    </row>
    <row r="3568" spans="17:31" x14ac:dyDescent="0.2">
      <c r="Q3568" s="2"/>
      <c r="U3568" s="2"/>
      <c r="X3568" s="2"/>
      <c r="Y3568" s="2"/>
      <c r="AE3568" s="2"/>
    </row>
    <row r="3569" spans="17:31" x14ac:dyDescent="0.2">
      <c r="Q3569" s="2"/>
      <c r="U3569" s="2"/>
      <c r="X3569" s="2"/>
      <c r="Y3569" s="2"/>
      <c r="AE3569" s="2"/>
    </row>
    <row r="3570" spans="17:31" x14ac:dyDescent="0.2">
      <c r="Q3570" s="2"/>
      <c r="U3570" s="2"/>
      <c r="X3570" s="2"/>
      <c r="Y3570" s="2"/>
      <c r="AE3570" s="2"/>
    </row>
    <row r="3571" spans="17:31" x14ac:dyDescent="0.2">
      <c r="Q3571" s="2"/>
      <c r="U3571" s="2"/>
      <c r="X3571" s="2"/>
      <c r="Y3571" s="2"/>
      <c r="AE3571" s="2"/>
    </row>
    <row r="3572" spans="17:31" x14ac:dyDescent="0.2">
      <c r="Q3572" s="2"/>
      <c r="U3572" s="2"/>
      <c r="X3572" s="2"/>
      <c r="Y3572" s="2"/>
      <c r="AE3572" s="2"/>
    </row>
    <row r="3573" spans="17:31" x14ac:dyDescent="0.2">
      <c r="Q3573" s="2"/>
      <c r="U3573" s="2"/>
      <c r="X3573" s="2"/>
      <c r="Y3573" s="2"/>
      <c r="AE3573" s="2"/>
    </row>
    <row r="3574" spans="17:31" x14ac:dyDescent="0.2">
      <c r="Q3574" s="2"/>
      <c r="U3574" s="2"/>
      <c r="X3574" s="2"/>
      <c r="Y3574" s="2"/>
      <c r="AE3574" s="2"/>
    </row>
    <row r="3575" spans="17:31" x14ac:dyDescent="0.2">
      <c r="Q3575" s="2"/>
      <c r="U3575" s="2"/>
      <c r="X3575" s="2"/>
      <c r="Y3575" s="2"/>
      <c r="AE3575" s="2"/>
    </row>
    <row r="3576" spans="17:31" x14ac:dyDescent="0.2">
      <c r="Q3576" s="2"/>
      <c r="U3576" s="2"/>
      <c r="X3576" s="2"/>
      <c r="Y3576" s="2"/>
      <c r="AE3576" s="2"/>
    </row>
    <row r="3577" spans="17:31" x14ac:dyDescent="0.2">
      <c r="Q3577" s="2"/>
      <c r="U3577" s="2"/>
      <c r="X3577" s="2"/>
      <c r="Y3577" s="2"/>
      <c r="AE3577" s="2"/>
    </row>
    <row r="3578" spans="17:31" x14ac:dyDescent="0.2">
      <c r="Q3578" s="2"/>
      <c r="U3578" s="2"/>
      <c r="X3578" s="2"/>
      <c r="Y3578" s="2"/>
      <c r="AE3578" s="2"/>
    </row>
    <row r="3579" spans="17:31" x14ac:dyDescent="0.2">
      <c r="Q3579" s="2"/>
      <c r="U3579" s="2"/>
      <c r="X3579" s="2"/>
      <c r="Y3579" s="2"/>
      <c r="AE3579" s="2"/>
    </row>
    <row r="3580" spans="17:31" x14ac:dyDescent="0.2">
      <c r="Q3580" s="2"/>
      <c r="U3580" s="2"/>
      <c r="X3580" s="2"/>
      <c r="Y3580" s="2"/>
      <c r="AE3580" s="2"/>
    </row>
    <row r="3581" spans="17:31" x14ac:dyDescent="0.2">
      <c r="Q3581" s="2"/>
      <c r="U3581" s="2"/>
      <c r="X3581" s="2"/>
      <c r="Y3581" s="2"/>
      <c r="AE3581" s="2"/>
    </row>
    <row r="3582" spans="17:31" x14ac:dyDescent="0.2">
      <c r="Q3582" s="2"/>
      <c r="U3582" s="2"/>
      <c r="X3582" s="2"/>
      <c r="Y3582" s="2"/>
      <c r="AE3582" s="2"/>
    </row>
    <row r="3583" spans="17:31" x14ac:dyDescent="0.2">
      <c r="Q3583" s="2"/>
      <c r="U3583" s="2"/>
      <c r="X3583" s="2"/>
      <c r="Y3583" s="2"/>
      <c r="AE3583" s="2"/>
    </row>
    <row r="3584" spans="17:31" x14ac:dyDescent="0.2">
      <c r="Q3584" s="2"/>
      <c r="U3584" s="2"/>
      <c r="X3584" s="2"/>
      <c r="Y3584" s="2"/>
      <c r="AE3584" s="2"/>
    </row>
    <row r="3585" spans="17:31" x14ac:dyDescent="0.2">
      <c r="Q3585" s="2"/>
      <c r="U3585" s="2"/>
      <c r="X3585" s="2"/>
      <c r="Y3585" s="2"/>
      <c r="AE3585" s="2"/>
    </row>
    <row r="3586" spans="17:31" x14ac:dyDescent="0.2">
      <c r="Q3586" s="2"/>
      <c r="U3586" s="2"/>
      <c r="X3586" s="2"/>
      <c r="Y3586" s="2"/>
      <c r="AE3586" s="2"/>
    </row>
    <row r="3587" spans="17:31" x14ac:dyDescent="0.2">
      <c r="Q3587" s="2"/>
      <c r="U3587" s="2"/>
      <c r="X3587" s="2"/>
      <c r="Y3587" s="2"/>
      <c r="AE3587" s="2"/>
    </row>
    <row r="3588" spans="17:31" x14ac:dyDescent="0.2">
      <c r="Q3588" s="2"/>
      <c r="U3588" s="2"/>
      <c r="X3588" s="2"/>
      <c r="Y3588" s="2"/>
      <c r="AE3588" s="2"/>
    </row>
    <row r="3589" spans="17:31" x14ac:dyDescent="0.2">
      <c r="Q3589" s="2"/>
      <c r="U3589" s="2"/>
      <c r="X3589" s="2"/>
      <c r="Y3589" s="2"/>
      <c r="AE3589" s="2"/>
    </row>
    <row r="3590" spans="17:31" x14ac:dyDescent="0.2">
      <c r="Q3590" s="2"/>
      <c r="U3590" s="2"/>
      <c r="X3590" s="2"/>
      <c r="Y3590" s="2"/>
      <c r="AE3590" s="2"/>
    </row>
    <row r="3591" spans="17:31" x14ac:dyDescent="0.2">
      <c r="Q3591" s="2"/>
      <c r="U3591" s="2"/>
      <c r="X3591" s="2"/>
      <c r="Y3591" s="2"/>
      <c r="AE3591" s="2"/>
    </row>
    <row r="3592" spans="17:31" x14ac:dyDescent="0.2">
      <c r="Q3592" s="2"/>
      <c r="U3592" s="2"/>
      <c r="X3592" s="2"/>
      <c r="Y3592" s="2"/>
      <c r="AE3592" s="2"/>
    </row>
    <row r="3593" spans="17:31" x14ac:dyDescent="0.2">
      <c r="Q3593" s="2"/>
      <c r="U3593" s="2"/>
      <c r="X3593" s="2"/>
      <c r="Y3593" s="2"/>
      <c r="AE3593" s="2"/>
    </row>
    <row r="3594" spans="17:31" x14ac:dyDescent="0.2">
      <c r="Q3594" s="2"/>
      <c r="U3594" s="2"/>
      <c r="X3594" s="2"/>
      <c r="Y3594" s="2"/>
      <c r="AE3594" s="2"/>
    </row>
    <row r="3595" spans="17:31" x14ac:dyDescent="0.2">
      <c r="Q3595" s="2"/>
      <c r="U3595" s="2"/>
      <c r="X3595" s="2"/>
      <c r="Y3595" s="2"/>
      <c r="AE3595" s="2"/>
    </row>
    <row r="3596" spans="17:31" x14ac:dyDescent="0.2">
      <c r="Q3596" s="2"/>
      <c r="U3596" s="2"/>
      <c r="X3596" s="2"/>
      <c r="Y3596" s="2"/>
      <c r="AE3596" s="2"/>
    </row>
    <row r="3597" spans="17:31" x14ac:dyDescent="0.2">
      <c r="Q3597" s="2"/>
      <c r="U3597" s="2"/>
      <c r="X3597" s="2"/>
      <c r="Y3597" s="2"/>
      <c r="AE3597" s="2"/>
    </row>
    <row r="3598" spans="17:31" x14ac:dyDescent="0.2">
      <c r="Q3598" s="2"/>
      <c r="U3598" s="2"/>
      <c r="X3598" s="2"/>
      <c r="Y3598" s="2"/>
      <c r="AE3598" s="2"/>
    </row>
    <row r="3599" spans="17:31" x14ac:dyDescent="0.2">
      <c r="Q3599" s="2"/>
      <c r="U3599" s="2"/>
      <c r="X3599" s="2"/>
      <c r="Y3599" s="2"/>
      <c r="AE3599" s="2"/>
    </row>
    <row r="3600" spans="17:31" x14ac:dyDescent="0.2">
      <c r="Q3600" s="2"/>
      <c r="U3600" s="2"/>
      <c r="X3600" s="2"/>
      <c r="Y3600" s="2"/>
      <c r="AE3600" s="2"/>
    </row>
    <row r="3601" spans="17:31" x14ac:dyDescent="0.2">
      <c r="Q3601" s="2"/>
      <c r="U3601" s="2"/>
      <c r="X3601" s="2"/>
      <c r="Y3601" s="2"/>
      <c r="AE3601" s="2"/>
    </row>
    <row r="3602" spans="17:31" x14ac:dyDescent="0.2">
      <c r="Q3602" s="2"/>
      <c r="U3602" s="2"/>
      <c r="X3602" s="2"/>
      <c r="Y3602" s="2"/>
      <c r="AE3602" s="2"/>
    </row>
    <row r="3603" spans="17:31" x14ac:dyDescent="0.2">
      <c r="Q3603" s="2"/>
      <c r="U3603" s="2"/>
      <c r="X3603" s="2"/>
      <c r="Y3603" s="2"/>
      <c r="AE3603" s="2"/>
    </row>
    <row r="3604" spans="17:31" x14ac:dyDescent="0.2">
      <c r="Q3604" s="2"/>
      <c r="U3604" s="2"/>
      <c r="X3604" s="2"/>
      <c r="Y3604" s="2"/>
      <c r="AE3604" s="2"/>
    </row>
    <row r="3605" spans="17:31" x14ac:dyDescent="0.2">
      <c r="Q3605" s="2"/>
      <c r="U3605" s="2"/>
      <c r="X3605" s="2"/>
      <c r="Y3605" s="2"/>
      <c r="AE3605" s="2"/>
    </row>
    <row r="3606" spans="17:31" x14ac:dyDescent="0.2">
      <c r="Q3606" s="2"/>
      <c r="U3606" s="2"/>
      <c r="X3606" s="2"/>
      <c r="Y3606" s="2"/>
      <c r="AE3606" s="2"/>
    </row>
    <row r="3607" spans="17:31" x14ac:dyDescent="0.2">
      <c r="Q3607" s="2"/>
      <c r="U3607" s="2"/>
      <c r="X3607" s="2"/>
      <c r="Y3607" s="2"/>
      <c r="AE3607" s="2"/>
    </row>
    <row r="3608" spans="17:31" x14ac:dyDescent="0.2">
      <c r="Q3608" s="2"/>
      <c r="U3608" s="2"/>
      <c r="X3608" s="2"/>
      <c r="Y3608" s="2"/>
      <c r="AE3608" s="2"/>
    </row>
    <row r="3609" spans="17:31" x14ac:dyDescent="0.2">
      <c r="Q3609" s="2"/>
      <c r="U3609" s="2"/>
      <c r="X3609" s="2"/>
      <c r="Y3609" s="2"/>
      <c r="AE3609" s="2"/>
    </row>
    <row r="3610" spans="17:31" x14ac:dyDescent="0.2">
      <c r="Q3610" s="2"/>
      <c r="U3610" s="2"/>
      <c r="X3610" s="2"/>
      <c r="Y3610" s="2"/>
      <c r="AE3610" s="2"/>
    </row>
    <row r="3611" spans="17:31" x14ac:dyDescent="0.2">
      <c r="Q3611" s="2"/>
      <c r="U3611" s="2"/>
      <c r="X3611" s="2"/>
      <c r="Y3611" s="2"/>
      <c r="AE3611" s="2"/>
    </row>
    <row r="3612" spans="17:31" x14ac:dyDescent="0.2">
      <c r="Q3612" s="2"/>
      <c r="U3612" s="2"/>
      <c r="X3612" s="2"/>
      <c r="Y3612" s="2"/>
      <c r="AE3612" s="2"/>
    </row>
    <row r="3613" spans="17:31" x14ac:dyDescent="0.2">
      <c r="Q3613" s="2"/>
      <c r="U3613" s="2"/>
      <c r="X3613" s="2"/>
      <c r="Y3613" s="2"/>
      <c r="AE3613" s="2"/>
    </row>
    <row r="3614" spans="17:31" x14ac:dyDescent="0.2">
      <c r="Q3614" s="2"/>
      <c r="U3614" s="2"/>
      <c r="X3614" s="2"/>
      <c r="Y3614" s="2"/>
      <c r="AE3614" s="2"/>
    </row>
    <row r="3615" spans="17:31" x14ac:dyDescent="0.2">
      <c r="Q3615" s="2"/>
      <c r="U3615" s="2"/>
      <c r="X3615" s="2"/>
      <c r="Y3615" s="2"/>
      <c r="AE3615" s="2"/>
    </row>
    <row r="3616" spans="17:31" x14ac:dyDescent="0.2">
      <c r="Q3616" s="2"/>
      <c r="U3616" s="2"/>
      <c r="X3616" s="2"/>
      <c r="Y3616" s="2"/>
      <c r="AE3616" s="2"/>
    </row>
    <row r="3617" spans="17:31" x14ac:dyDescent="0.2">
      <c r="Q3617" s="2"/>
      <c r="U3617" s="2"/>
      <c r="X3617" s="2"/>
      <c r="Y3617" s="2"/>
      <c r="AE3617" s="2"/>
    </row>
    <row r="3618" spans="17:31" x14ac:dyDescent="0.2">
      <c r="Q3618" s="2"/>
      <c r="U3618" s="2"/>
      <c r="X3618" s="2"/>
      <c r="Y3618" s="2"/>
      <c r="AE3618" s="2"/>
    </row>
    <row r="3619" spans="17:31" x14ac:dyDescent="0.2">
      <c r="Q3619" s="2"/>
      <c r="U3619" s="2"/>
      <c r="X3619" s="2"/>
      <c r="Y3619" s="2"/>
      <c r="AE3619" s="2"/>
    </row>
    <row r="3620" spans="17:31" x14ac:dyDescent="0.2">
      <c r="Q3620" s="2"/>
      <c r="U3620" s="2"/>
      <c r="X3620" s="2"/>
      <c r="Y3620" s="2"/>
      <c r="AE3620" s="2"/>
    </row>
    <row r="3621" spans="17:31" x14ac:dyDescent="0.2">
      <c r="Q3621" s="2"/>
      <c r="U3621" s="2"/>
      <c r="X3621" s="2"/>
      <c r="Y3621" s="2"/>
      <c r="AE3621" s="2"/>
    </row>
    <row r="3622" spans="17:31" x14ac:dyDescent="0.2">
      <c r="Q3622" s="2"/>
      <c r="U3622" s="2"/>
      <c r="X3622" s="2"/>
      <c r="Y3622" s="2"/>
      <c r="AE3622" s="2"/>
    </row>
    <row r="3623" spans="17:31" x14ac:dyDescent="0.2">
      <c r="Q3623" s="2"/>
      <c r="U3623" s="2"/>
      <c r="X3623" s="2"/>
      <c r="Y3623" s="2"/>
      <c r="AE3623" s="2"/>
    </row>
    <row r="3624" spans="17:31" x14ac:dyDescent="0.2">
      <c r="Q3624" s="2"/>
      <c r="U3624" s="2"/>
      <c r="X3624" s="2"/>
      <c r="Y3624" s="2"/>
      <c r="AE3624" s="2"/>
    </row>
    <row r="3625" spans="17:31" x14ac:dyDescent="0.2">
      <c r="Q3625" s="2"/>
      <c r="U3625" s="2"/>
      <c r="X3625" s="2"/>
      <c r="Y3625" s="2"/>
      <c r="AE3625" s="2"/>
    </row>
    <row r="3626" spans="17:31" x14ac:dyDescent="0.2">
      <c r="Q3626" s="2"/>
      <c r="U3626" s="2"/>
      <c r="X3626" s="2"/>
      <c r="Y3626" s="2"/>
      <c r="AE3626" s="2"/>
    </row>
    <row r="3627" spans="17:31" x14ac:dyDescent="0.2">
      <c r="Q3627" s="2"/>
      <c r="U3627" s="2"/>
      <c r="X3627" s="2"/>
      <c r="Y3627" s="2"/>
      <c r="AE3627" s="2"/>
    </row>
    <row r="3628" spans="17:31" x14ac:dyDescent="0.2">
      <c r="Q3628" s="2"/>
      <c r="U3628" s="2"/>
      <c r="X3628" s="2"/>
      <c r="Y3628" s="2"/>
      <c r="AE3628" s="2"/>
    </row>
    <row r="3629" spans="17:31" x14ac:dyDescent="0.2">
      <c r="Q3629" s="2"/>
      <c r="U3629" s="2"/>
      <c r="X3629" s="2"/>
      <c r="Y3629" s="2"/>
      <c r="AE3629" s="2"/>
    </row>
    <row r="3630" spans="17:31" x14ac:dyDescent="0.2">
      <c r="Q3630" s="2"/>
      <c r="U3630" s="2"/>
      <c r="X3630" s="2"/>
      <c r="Y3630" s="2"/>
      <c r="AE3630" s="2"/>
    </row>
    <row r="3631" spans="17:31" x14ac:dyDescent="0.2">
      <c r="Q3631" s="2"/>
      <c r="U3631" s="2"/>
      <c r="X3631" s="2"/>
      <c r="Y3631" s="2"/>
      <c r="AE3631" s="2"/>
    </row>
    <row r="3632" spans="17:31" x14ac:dyDescent="0.2">
      <c r="Q3632" s="2"/>
      <c r="U3632" s="2"/>
      <c r="X3632" s="2"/>
      <c r="Y3632" s="2"/>
      <c r="AE3632" s="2"/>
    </row>
    <row r="3633" spans="17:31" x14ac:dyDescent="0.2">
      <c r="Q3633" s="2"/>
      <c r="U3633" s="2"/>
      <c r="X3633" s="2"/>
      <c r="Y3633" s="2"/>
      <c r="AE3633" s="2"/>
    </row>
    <row r="3634" spans="17:31" x14ac:dyDescent="0.2">
      <c r="Q3634" s="2"/>
      <c r="U3634" s="2"/>
      <c r="X3634" s="2"/>
      <c r="Y3634" s="2"/>
      <c r="AE3634" s="2"/>
    </row>
    <row r="3635" spans="17:31" x14ac:dyDescent="0.2">
      <c r="Q3635" s="2"/>
      <c r="U3635" s="2"/>
      <c r="X3635" s="2"/>
      <c r="Y3635" s="2"/>
      <c r="AE3635" s="2"/>
    </row>
    <row r="3636" spans="17:31" x14ac:dyDescent="0.2">
      <c r="Q3636" s="2"/>
      <c r="U3636" s="2"/>
      <c r="X3636" s="2"/>
      <c r="Y3636" s="2"/>
      <c r="AE3636" s="2"/>
    </row>
    <row r="3637" spans="17:31" x14ac:dyDescent="0.2">
      <c r="Q3637" s="2"/>
      <c r="U3637" s="2"/>
      <c r="X3637" s="2"/>
      <c r="Y3637" s="2"/>
      <c r="AE3637" s="2"/>
    </row>
    <row r="3638" spans="17:31" x14ac:dyDescent="0.2">
      <c r="Q3638" s="2"/>
      <c r="U3638" s="2"/>
      <c r="X3638" s="2"/>
      <c r="Y3638" s="2"/>
      <c r="AE3638" s="2"/>
    </row>
    <row r="3639" spans="17:31" x14ac:dyDescent="0.2">
      <c r="Q3639" s="2"/>
      <c r="U3639" s="2"/>
      <c r="X3639" s="2"/>
      <c r="Y3639" s="2"/>
      <c r="AE3639" s="2"/>
    </row>
    <row r="3640" spans="17:31" x14ac:dyDescent="0.2">
      <c r="Q3640" s="2"/>
      <c r="U3640" s="2"/>
      <c r="X3640" s="2"/>
      <c r="Y3640" s="2"/>
      <c r="AE3640" s="2"/>
    </row>
    <row r="3641" spans="17:31" x14ac:dyDescent="0.2">
      <c r="Q3641" s="2"/>
      <c r="U3641" s="2"/>
      <c r="X3641" s="2"/>
      <c r="Y3641" s="2"/>
      <c r="AE3641" s="2"/>
    </row>
    <row r="3642" spans="17:31" x14ac:dyDescent="0.2">
      <c r="Q3642" s="2"/>
      <c r="U3642" s="2"/>
      <c r="X3642" s="2"/>
      <c r="Y3642" s="2"/>
      <c r="AE3642" s="2"/>
    </row>
    <row r="3643" spans="17:31" x14ac:dyDescent="0.2">
      <c r="Q3643" s="2"/>
      <c r="U3643" s="2"/>
      <c r="X3643" s="2"/>
      <c r="Y3643" s="2"/>
      <c r="AE3643" s="2"/>
    </row>
    <row r="3644" spans="17:31" x14ac:dyDescent="0.2">
      <c r="Q3644" s="2"/>
      <c r="U3644" s="2"/>
      <c r="X3644" s="2"/>
      <c r="Y3644" s="2"/>
      <c r="AE3644" s="2"/>
    </row>
    <row r="3645" spans="17:31" x14ac:dyDescent="0.2">
      <c r="Q3645" s="2"/>
      <c r="U3645" s="2"/>
      <c r="X3645" s="2"/>
      <c r="Y3645" s="2"/>
      <c r="AE3645" s="2"/>
    </row>
    <row r="3646" spans="17:31" x14ac:dyDescent="0.2">
      <c r="Q3646" s="2"/>
      <c r="U3646" s="2"/>
      <c r="X3646" s="2"/>
      <c r="Y3646" s="2"/>
      <c r="AE3646" s="2"/>
    </row>
    <row r="3647" spans="17:31" x14ac:dyDescent="0.2">
      <c r="Q3647" s="2"/>
      <c r="U3647" s="2"/>
      <c r="X3647" s="2"/>
      <c r="Y3647" s="2"/>
      <c r="AE3647" s="2"/>
    </row>
    <row r="3648" spans="17:31" x14ac:dyDescent="0.2">
      <c r="Q3648" s="2"/>
      <c r="U3648" s="2"/>
      <c r="X3648" s="2"/>
      <c r="Y3648" s="2"/>
      <c r="AE3648" s="2"/>
    </row>
    <row r="3649" spans="17:31" x14ac:dyDescent="0.2">
      <c r="Q3649" s="2"/>
      <c r="U3649" s="2"/>
      <c r="X3649" s="2"/>
      <c r="Y3649" s="2"/>
      <c r="AE3649" s="2"/>
    </row>
    <row r="3650" spans="17:31" x14ac:dyDescent="0.2">
      <c r="Q3650" s="2"/>
      <c r="U3650" s="2"/>
      <c r="X3650" s="2"/>
      <c r="Y3650" s="2"/>
      <c r="AE3650" s="2"/>
    </row>
    <row r="3651" spans="17:31" x14ac:dyDescent="0.2">
      <c r="Q3651" s="2"/>
      <c r="U3651" s="2"/>
      <c r="X3651" s="2"/>
      <c r="Y3651" s="2"/>
      <c r="AE3651" s="2"/>
    </row>
    <row r="3652" spans="17:31" x14ac:dyDescent="0.2">
      <c r="Q3652" s="2"/>
      <c r="U3652" s="2"/>
      <c r="X3652" s="2"/>
      <c r="Y3652" s="2"/>
      <c r="AE3652" s="2"/>
    </row>
    <row r="3653" spans="17:31" x14ac:dyDescent="0.2">
      <c r="Q3653" s="2"/>
      <c r="U3653" s="2"/>
      <c r="X3653" s="2"/>
      <c r="Y3653" s="2"/>
      <c r="AE3653" s="2"/>
    </row>
    <row r="3654" spans="17:31" x14ac:dyDescent="0.2">
      <c r="Q3654" s="2"/>
      <c r="U3654" s="2"/>
      <c r="X3654" s="2"/>
      <c r="Y3654" s="2"/>
      <c r="AE3654" s="2"/>
    </row>
    <row r="3655" spans="17:31" x14ac:dyDescent="0.2">
      <c r="Q3655" s="2"/>
      <c r="U3655" s="2"/>
      <c r="X3655" s="2"/>
      <c r="Y3655" s="2"/>
      <c r="AE3655" s="2"/>
    </row>
    <row r="3656" spans="17:31" x14ac:dyDescent="0.2">
      <c r="Q3656" s="2"/>
      <c r="U3656" s="2"/>
      <c r="X3656" s="2"/>
      <c r="Y3656" s="2"/>
      <c r="AE3656" s="2"/>
    </row>
    <row r="3657" spans="17:31" x14ac:dyDescent="0.2">
      <c r="Q3657" s="2"/>
      <c r="U3657" s="2"/>
      <c r="X3657" s="2"/>
      <c r="Y3657" s="2"/>
      <c r="AE3657" s="2"/>
    </row>
    <row r="3658" spans="17:31" x14ac:dyDescent="0.2">
      <c r="Q3658" s="2"/>
      <c r="U3658" s="2"/>
      <c r="X3658" s="2"/>
      <c r="Y3658" s="2"/>
      <c r="AE3658" s="2"/>
    </row>
    <row r="3659" spans="17:31" x14ac:dyDescent="0.2">
      <c r="Q3659" s="2"/>
      <c r="U3659" s="2"/>
      <c r="X3659" s="2"/>
      <c r="Y3659" s="2"/>
      <c r="AE3659" s="2"/>
    </row>
    <row r="3660" spans="17:31" x14ac:dyDescent="0.2">
      <c r="Q3660" s="2"/>
      <c r="U3660" s="2"/>
      <c r="X3660" s="2"/>
      <c r="Y3660" s="2"/>
      <c r="AE3660" s="2"/>
    </row>
    <row r="3661" spans="17:31" x14ac:dyDescent="0.2">
      <c r="Q3661" s="2"/>
      <c r="U3661" s="2"/>
      <c r="X3661" s="2"/>
      <c r="Y3661" s="2"/>
      <c r="AE3661" s="2"/>
    </row>
    <row r="3662" spans="17:31" x14ac:dyDescent="0.2">
      <c r="Q3662" s="2"/>
      <c r="U3662" s="2"/>
      <c r="X3662" s="2"/>
      <c r="Y3662" s="2"/>
      <c r="AE3662" s="2"/>
    </row>
    <row r="3663" spans="17:31" x14ac:dyDescent="0.2">
      <c r="Q3663" s="2"/>
      <c r="U3663" s="2"/>
      <c r="X3663" s="2"/>
      <c r="Y3663" s="2"/>
      <c r="AE3663" s="2"/>
    </row>
    <row r="3664" spans="17:31" x14ac:dyDescent="0.2">
      <c r="Q3664" s="2"/>
      <c r="U3664" s="2"/>
      <c r="X3664" s="2"/>
      <c r="Y3664" s="2"/>
      <c r="AE3664" s="2"/>
    </row>
    <row r="3665" spans="17:31" x14ac:dyDescent="0.2">
      <c r="Q3665" s="2"/>
      <c r="U3665" s="2"/>
      <c r="X3665" s="2"/>
      <c r="Y3665" s="2"/>
      <c r="AE3665" s="2"/>
    </row>
    <row r="3666" spans="17:31" x14ac:dyDescent="0.2">
      <c r="Q3666" s="2"/>
      <c r="U3666" s="2"/>
      <c r="X3666" s="2"/>
      <c r="Y3666" s="2"/>
      <c r="AE3666" s="2"/>
    </row>
    <row r="3667" spans="17:31" x14ac:dyDescent="0.2">
      <c r="Q3667" s="2"/>
      <c r="U3667" s="2"/>
      <c r="X3667" s="2"/>
      <c r="Y3667" s="2"/>
      <c r="AE3667" s="2"/>
    </row>
    <row r="3668" spans="17:31" x14ac:dyDescent="0.2">
      <c r="Q3668" s="2"/>
      <c r="U3668" s="2"/>
      <c r="X3668" s="2"/>
      <c r="Y3668" s="2"/>
      <c r="AE3668" s="2"/>
    </row>
    <row r="3669" spans="17:31" x14ac:dyDescent="0.2">
      <c r="Q3669" s="2"/>
      <c r="U3669" s="2"/>
      <c r="X3669" s="2"/>
      <c r="Y3669" s="2"/>
      <c r="AE3669" s="2"/>
    </row>
    <row r="3670" spans="17:31" x14ac:dyDescent="0.2">
      <c r="Q3670" s="2"/>
      <c r="U3670" s="2"/>
      <c r="X3670" s="2"/>
      <c r="Y3670" s="2"/>
      <c r="AE3670" s="2"/>
    </row>
    <row r="3671" spans="17:31" x14ac:dyDescent="0.2">
      <c r="Q3671" s="2"/>
      <c r="U3671" s="2"/>
      <c r="X3671" s="2"/>
      <c r="Y3671" s="2"/>
      <c r="AE3671" s="2"/>
    </row>
    <row r="3672" spans="17:31" x14ac:dyDescent="0.2">
      <c r="Q3672" s="2"/>
      <c r="U3672" s="2"/>
      <c r="X3672" s="2"/>
      <c r="Y3672" s="2"/>
      <c r="AE3672" s="2"/>
    </row>
    <row r="3673" spans="17:31" x14ac:dyDescent="0.2">
      <c r="Q3673" s="2"/>
      <c r="U3673" s="2"/>
      <c r="X3673" s="2"/>
      <c r="Y3673" s="2"/>
      <c r="AE3673" s="2"/>
    </row>
    <row r="3674" spans="17:31" x14ac:dyDescent="0.2">
      <c r="Q3674" s="2"/>
      <c r="U3674" s="2"/>
      <c r="X3674" s="2"/>
      <c r="Y3674" s="2"/>
      <c r="AE3674" s="2"/>
    </row>
    <row r="3675" spans="17:31" x14ac:dyDescent="0.2">
      <c r="Q3675" s="2"/>
      <c r="U3675" s="2"/>
      <c r="X3675" s="2"/>
      <c r="Y3675" s="2"/>
      <c r="AE3675" s="2"/>
    </row>
    <row r="3676" spans="17:31" x14ac:dyDescent="0.2">
      <c r="Q3676" s="2"/>
      <c r="U3676" s="2"/>
      <c r="X3676" s="2"/>
      <c r="Y3676" s="2"/>
      <c r="AE3676" s="2"/>
    </row>
    <row r="3677" spans="17:31" x14ac:dyDescent="0.2">
      <c r="Q3677" s="2"/>
      <c r="U3677" s="2"/>
      <c r="X3677" s="2"/>
      <c r="Y3677" s="2"/>
      <c r="AE3677" s="2"/>
    </row>
    <row r="3678" spans="17:31" x14ac:dyDescent="0.2">
      <c r="Q3678" s="2"/>
      <c r="U3678" s="2"/>
      <c r="X3678" s="2"/>
      <c r="Y3678" s="2"/>
      <c r="AE3678" s="2"/>
    </row>
    <row r="3679" spans="17:31" x14ac:dyDescent="0.2">
      <c r="Q3679" s="2"/>
      <c r="U3679" s="2"/>
      <c r="X3679" s="2"/>
      <c r="Y3679" s="2"/>
      <c r="AE3679" s="2"/>
    </row>
    <row r="3680" spans="17:31" x14ac:dyDescent="0.2">
      <c r="Q3680" s="2"/>
      <c r="U3680" s="2"/>
      <c r="X3680" s="2"/>
      <c r="Y3680" s="2"/>
      <c r="AE3680" s="2"/>
    </row>
    <row r="3681" spans="17:31" x14ac:dyDescent="0.2">
      <c r="Q3681" s="2"/>
      <c r="U3681" s="2"/>
      <c r="X3681" s="2"/>
      <c r="Y3681" s="2"/>
      <c r="AE3681" s="2"/>
    </row>
    <row r="3682" spans="17:31" x14ac:dyDescent="0.2">
      <c r="Q3682" s="2"/>
      <c r="U3682" s="2"/>
      <c r="X3682" s="2"/>
      <c r="Y3682" s="2"/>
      <c r="AE3682" s="2"/>
    </row>
    <row r="3683" spans="17:31" x14ac:dyDescent="0.2">
      <c r="Q3683" s="2"/>
      <c r="U3683" s="2"/>
      <c r="X3683" s="2"/>
      <c r="Y3683" s="2"/>
      <c r="AE3683" s="2"/>
    </row>
    <row r="3684" spans="17:31" x14ac:dyDescent="0.2">
      <c r="Q3684" s="2"/>
      <c r="U3684" s="2"/>
      <c r="X3684" s="2"/>
      <c r="Y3684" s="2"/>
      <c r="AE3684" s="2"/>
    </row>
    <row r="3685" spans="17:31" x14ac:dyDescent="0.2">
      <c r="Q3685" s="2"/>
      <c r="U3685" s="2"/>
      <c r="X3685" s="2"/>
      <c r="Y3685" s="2"/>
      <c r="AE3685" s="2"/>
    </row>
    <row r="3686" spans="17:31" x14ac:dyDescent="0.2">
      <c r="Q3686" s="2"/>
      <c r="U3686" s="2"/>
      <c r="X3686" s="2"/>
      <c r="Y3686" s="2"/>
      <c r="AE3686" s="2"/>
    </row>
    <row r="3687" spans="17:31" x14ac:dyDescent="0.2">
      <c r="Q3687" s="2"/>
      <c r="U3687" s="2"/>
      <c r="X3687" s="2"/>
      <c r="Y3687" s="2"/>
      <c r="AE3687" s="2"/>
    </row>
    <row r="3688" spans="17:31" x14ac:dyDescent="0.2">
      <c r="Q3688" s="2"/>
      <c r="U3688" s="2"/>
      <c r="X3688" s="2"/>
      <c r="Y3688" s="2"/>
      <c r="AE3688" s="2"/>
    </row>
    <row r="3689" spans="17:31" x14ac:dyDescent="0.2">
      <c r="Q3689" s="2"/>
      <c r="U3689" s="2"/>
      <c r="X3689" s="2"/>
      <c r="Y3689" s="2"/>
      <c r="AE3689" s="2"/>
    </row>
    <row r="3690" spans="17:31" x14ac:dyDescent="0.2">
      <c r="Q3690" s="2"/>
      <c r="U3690" s="2"/>
      <c r="X3690" s="2"/>
      <c r="Y3690" s="2"/>
      <c r="AE3690" s="2"/>
    </row>
    <row r="3691" spans="17:31" x14ac:dyDescent="0.2">
      <c r="Q3691" s="2"/>
      <c r="U3691" s="2"/>
      <c r="X3691" s="2"/>
      <c r="Y3691" s="2"/>
      <c r="AE3691" s="2"/>
    </row>
    <row r="3692" spans="17:31" x14ac:dyDescent="0.2">
      <c r="Q3692" s="2"/>
      <c r="U3692" s="2"/>
      <c r="X3692" s="2"/>
      <c r="Y3692" s="2"/>
      <c r="AE3692" s="2"/>
    </row>
    <row r="3693" spans="17:31" x14ac:dyDescent="0.2">
      <c r="Q3693" s="2"/>
      <c r="U3693" s="2"/>
      <c r="X3693" s="2"/>
      <c r="Y3693" s="2"/>
      <c r="AE3693" s="2"/>
    </row>
    <row r="3694" spans="17:31" x14ac:dyDescent="0.2">
      <c r="Q3694" s="2"/>
      <c r="U3694" s="2"/>
      <c r="X3694" s="2"/>
      <c r="Y3694" s="2"/>
      <c r="AE3694" s="2"/>
    </row>
    <row r="3695" spans="17:31" x14ac:dyDescent="0.2">
      <c r="Q3695" s="2"/>
      <c r="U3695" s="2"/>
      <c r="X3695" s="2"/>
      <c r="Y3695" s="2"/>
      <c r="AE3695" s="2"/>
    </row>
    <row r="3696" spans="17:31" x14ac:dyDescent="0.2">
      <c r="Q3696" s="2"/>
      <c r="U3696" s="2"/>
      <c r="X3696" s="2"/>
      <c r="Y3696" s="2"/>
      <c r="AE3696" s="2"/>
    </row>
    <row r="3697" spans="17:31" x14ac:dyDescent="0.2">
      <c r="Q3697" s="2"/>
      <c r="U3697" s="2"/>
      <c r="X3697" s="2"/>
      <c r="Y3697" s="2"/>
      <c r="AE3697" s="2"/>
    </row>
    <row r="3698" spans="17:31" x14ac:dyDescent="0.2">
      <c r="Q3698" s="2"/>
      <c r="U3698" s="2"/>
      <c r="X3698" s="2"/>
      <c r="Y3698" s="2"/>
      <c r="AE3698" s="2"/>
    </row>
    <row r="3699" spans="17:31" x14ac:dyDescent="0.2">
      <c r="Q3699" s="2"/>
      <c r="U3699" s="2"/>
      <c r="X3699" s="2"/>
      <c r="Y3699" s="2"/>
      <c r="AE3699" s="2"/>
    </row>
    <row r="3700" spans="17:31" x14ac:dyDescent="0.2">
      <c r="Q3700" s="2"/>
      <c r="U3700" s="2"/>
      <c r="X3700" s="2"/>
      <c r="Y3700" s="2"/>
      <c r="AE3700" s="2"/>
    </row>
    <row r="3701" spans="17:31" x14ac:dyDescent="0.2">
      <c r="Q3701" s="2"/>
      <c r="U3701" s="2"/>
      <c r="X3701" s="2"/>
      <c r="Y3701" s="2"/>
      <c r="AE3701" s="2"/>
    </row>
    <row r="3702" spans="17:31" x14ac:dyDescent="0.2">
      <c r="Q3702" s="2"/>
      <c r="U3702" s="2"/>
      <c r="X3702" s="2"/>
      <c r="Y3702" s="2"/>
      <c r="AE3702" s="2"/>
    </row>
    <row r="3703" spans="17:31" x14ac:dyDescent="0.2">
      <c r="Q3703" s="2"/>
      <c r="U3703" s="2"/>
      <c r="X3703" s="2"/>
      <c r="Y3703" s="2"/>
      <c r="AE3703" s="2"/>
    </row>
    <row r="3704" spans="17:31" x14ac:dyDescent="0.2">
      <c r="Q3704" s="2"/>
      <c r="U3704" s="2"/>
      <c r="X3704" s="2"/>
      <c r="Y3704" s="2"/>
      <c r="AE3704" s="2"/>
    </row>
    <row r="3705" spans="17:31" x14ac:dyDescent="0.2">
      <c r="Q3705" s="2"/>
      <c r="U3705" s="2"/>
      <c r="X3705" s="2"/>
      <c r="Y3705" s="2"/>
      <c r="AE3705" s="2"/>
    </row>
    <row r="3706" spans="17:31" x14ac:dyDescent="0.2">
      <c r="Q3706" s="2"/>
      <c r="U3706" s="2"/>
      <c r="X3706" s="2"/>
      <c r="Y3706" s="2"/>
      <c r="AE3706" s="2"/>
    </row>
    <row r="3707" spans="17:31" x14ac:dyDescent="0.2">
      <c r="Q3707" s="2"/>
      <c r="U3707" s="2"/>
      <c r="X3707" s="2"/>
      <c r="Y3707" s="2"/>
      <c r="AE3707" s="2"/>
    </row>
    <row r="3708" spans="17:31" x14ac:dyDescent="0.2">
      <c r="Q3708" s="2"/>
      <c r="U3708" s="2"/>
      <c r="X3708" s="2"/>
      <c r="Y3708" s="2"/>
      <c r="AE3708" s="2"/>
    </row>
    <row r="3709" spans="17:31" x14ac:dyDescent="0.2">
      <c r="Q3709" s="2"/>
      <c r="U3709" s="2"/>
      <c r="X3709" s="2"/>
      <c r="Y3709" s="2"/>
      <c r="AE3709" s="2"/>
    </row>
    <row r="3710" spans="17:31" x14ac:dyDescent="0.2">
      <c r="Q3710" s="2"/>
      <c r="U3710" s="2"/>
      <c r="X3710" s="2"/>
      <c r="Y3710" s="2"/>
      <c r="AE3710" s="2"/>
    </row>
    <row r="3711" spans="17:31" x14ac:dyDescent="0.2">
      <c r="Q3711" s="2"/>
      <c r="U3711" s="2"/>
      <c r="X3711" s="2"/>
      <c r="Y3711" s="2"/>
      <c r="AE3711" s="2"/>
    </row>
    <row r="3712" spans="17:31" x14ac:dyDescent="0.2">
      <c r="Q3712" s="2"/>
      <c r="U3712" s="2"/>
      <c r="X3712" s="2"/>
      <c r="Y3712" s="2"/>
      <c r="AE3712" s="2"/>
    </row>
    <row r="3713" spans="17:31" x14ac:dyDescent="0.2">
      <c r="Q3713" s="2"/>
      <c r="U3713" s="2"/>
      <c r="X3713" s="2"/>
      <c r="Y3713" s="2"/>
      <c r="AE3713" s="2"/>
    </row>
    <row r="3714" spans="17:31" x14ac:dyDescent="0.2">
      <c r="Q3714" s="2"/>
      <c r="U3714" s="2"/>
      <c r="X3714" s="2"/>
      <c r="Y3714" s="2"/>
      <c r="AE3714" s="2"/>
    </row>
    <row r="3715" spans="17:31" x14ac:dyDescent="0.2">
      <c r="Q3715" s="2"/>
      <c r="U3715" s="2"/>
      <c r="X3715" s="2"/>
      <c r="Y3715" s="2"/>
      <c r="AE3715" s="2"/>
    </row>
    <row r="3716" spans="17:31" x14ac:dyDescent="0.2">
      <c r="Q3716" s="2"/>
      <c r="U3716" s="2"/>
      <c r="X3716" s="2"/>
      <c r="Y3716" s="2"/>
      <c r="AE3716" s="2"/>
    </row>
    <row r="3717" spans="17:31" x14ac:dyDescent="0.2">
      <c r="Q3717" s="2"/>
      <c r="U3717" s="2"/>
      <c r="X3717" s="2"/>
      <c r="Y3717" s="2"/>
      <c r="AE3717" s="2"/>
    </row>
    <row r="3718" spans="17:31" x14ac:dyDescent="0.2">
      <c r="Q3718" s="2"/>
      <c r="U3718" s="2"/>
      <c r="X3718" s="2"/>
      <c r="Y3718" s="2"/>
      <c r="AE3718" s="2"/>
    </row>
    <row r="3719" spans="17:31" x14ac:dyDescent="0.2">
      <c r="Q3719" s="2"/>
      <c r="U3719" s="2"/>
      <c r="X3719" s="2"/>
      <c r="Y3719" s="2"/>
      <c r="AE3719" s="2"/>
    </row>
    <row r="3720" spans="17:31" x14ac:dyDescent="0.2">
      <c r="Q3720" s="2"/>
      <c r="U3720" s="2"/>
      <c r="X3720" s="2"/>
      <c r="Y3720" s="2"/>
      <c r="AE3720" s="2"/>
    </row>
    <row r="3721" spans="17:31" x14ac:dyDescent="0.2">
      <c r="Q3721" s="2"/>
      <c r="U3721" s="2"/>
      <c r="X3721" s="2"/>
      <c r="Y3721" s="2"/>
      <c r="AE3721" s="2"/>
    </row>
    <row r="3722" spans="17:31" x14ac:dyDescent="0.2">
      <c r="Q3722" s="2"/>
      <c r="U3722" s="2"/>
      <c r="X3722" s="2"/>
      <c r="Y3722" s="2"/>
      <c r="AE3722" s="2"/>
    </row>
    <row r="3723" spans="17:31" x14ac:dyDescent="0.2">
      <c r="Q3723" s="2"/>
      <c r="U3723" s="2"/>
      <c r="X3723" s="2"/>
      <c r="Y3723" s="2"/>
      <c r="AE3723" s="2"/>
    </row>
    <row r="3724" spans="17:31" x14ac:dyDescent="0.2">
      <c r="Q3724" s="2"/>
      <c r="U3724" s="2"/>
      <c r="X3724" s="2"/>
      <c r="Y3724" s="2"/>
      <c r="AE3724" s="2"/>
    </row>
    <row r="3725" spans="17:31" x14ac:dyDescent="0.2">
      <c r="Q3725" s="2"/>
      <c r="U3725" s="2"/>
      <c r="X3725" s="2"/>
      <c r="Y3725" s="2"/>
      <c r="AE3725" s="2"/>
    </row>
    <row r="3726" spans="17:31" x14ac:dyDescent="0.2">
      <c r="Q3726" s="2"/>
      <c r="U3726" s="2"/>
      <c r="X3726" s="2"/>
      <c r="Y3726" s="2"/>
      <c r="AE3726" s="2"/>
    </row>
    <row r="3727" spans="17:31" x14ac:dyDescent="0.2">
      <c r="Q3727" s="2"/>
      <c r="U3727" s="2"/>
      <c r="X3727" s="2"/>
      <c r="Y3727" s="2"/>
      <c r="AE3727" s="2"/>
    </row>
    <row r="3728" spans="17:31" x14ac:dyDescent="0.2">
      <c r="Q3728" s="2"/>
      <c r="U3728" s="2"/>
      <c r="X3728" s="2"/>
      <c r="Y3728" s="2"/>
      <c r="AE3728" s="2"/>
    </row>
    <row r="3729" spans="17:31" x14ac:dyDescent="0.2">
      <c r="Q3729" s="2"/>
      <c r="U3729" s="2"/>
      <c r="X3729" s="2"/>
      <c r="Y3729" s="2"/>
      <c r="AE3729" s="2"/>
    </row>
    <row r="3730" spans="17:31" x14ac:dyDescent="0.2">
      <c r="Q3730" s="2"/>
      <c r="U3730" s="2"/>
      <c r="X3730" s="2"/>
      <c r="Y3730" s="2"/>
      <c r="AE3730" s="2"/>
    </row>
    <row r="3731" spans="17:31" x14ac:dyDescent="0.2">
      <c r="Q3731" s="2"/>
      <c r="U3731" s="2"/>
      <c r="X3731" s="2"/>
      <c r="Y3731" s="2"/>
      <c r="AE3731" s="2"/>
    </row>
    <row r="3732" spans="17:31" x14ac:dyDescent="0.2">
      <c r="Q3732" s="2"/>
      <c r="U3732" s="2"/>
      <c r="X3732" s="2"/>
      <c r="Y3732" s="2"/>
      <c r="AE3732" s="2"/>
    </row>
    <row r="3733" spans="17:31" x14ac:dyDescent="0.2">
      <c r="Q3733" s="2"/>
      <c r="U3733" s="2"/>
      <c r="X3733" s="2"/>
      <c r="Y3733" s="2"/>
      <c r="AE3733" s="2"/>
    </row>
    <row r="3734" spans="17:31" x14ac:dyDescent="0.2">
      <c r="Q3734" s="2"/>
      <c r="U3734" s="2"/>
      <c r="X3734" s="2"/>
      <c r="Y3734" s="2"/>
      <c r="AE3734" s="2"/>
    </row>
    <row r="3735" spans="17:31" x14ac:dyDescent="0.2">
      <c r="Q3735" s="2"/>
      <c r="U3735" s="2"/>
      <c r="X3735" s="2"/>
      <c r="Y3735" s="2"/>
      <c r="AE3735" s="2"/>
    </row>
    <row r="3736" spans="17:31" x14ac:dyDescent="0.2">
      <c r="Q3736" s="2"/>
      <c r="U3736" s="2"/>
      <c r="X3736" s="2"/>
      <c r="Y3736" s="2"/>
      <c r="AE3736" s="2"/>
    </row>
    <row r="3737" spans="17:31" x14ac:dyDescent="0.2">
      <c r="Q3737" s="2"/>
      <c r="U3737" s="2"/>
      <c r="X3737" s="2"/>
      <c r="Y3737" s="2"/>
      <c r="AE3737" s="2"/>
    </row>
    <row r="3738" spans="17:31" x14ac:dyDescent="0.2">
      <c r="Q3738" s="2"/>
      <c r="U3738" s="2"/>
      <c r="X3738" s="2"/>
      <c r="Y3738" s="2"/>
      <c r="AE3738" s="2"/>
    </row>
    <row r="3739" spans="17:31" x14ac:dyDescent="0.2">
      <c r="Q3739" s="2"/>
      <c r="U3739" s="2"/>
      <c r="X3739" s="2"/>
      <c r="Y3739" s="2"/>
      <c r="AE3739" s="2"/>
    </row>
    <row r="3740" spans="17:31" x14ac:dyDescent="0.2">
      <c r="Q3740" s="2"/>
      <c r="U3740" s="2"/>
      <c r="X3740" s="2"/>
      <c r="Y3740" s="2"/>
      <c r="AE3740" s="2"/>
    </row>
    <row r="3741" spans="17:31" x14ac:dyDescent="0.2">
      <c r="Q3741" s="2"/>
      <c r="U3741" s="2"/>
      <c r="X3741" s="2"/>
      <c r="Y3741" s="2"/>
      <c r="AE3741" s="2"/>
    </row>
    <row r="3742" spans="17:31" x14ac:dyDescent="0.2">
      <c r="Q3742" s="2"/>
      <c r="U3742" s="2"/>
      <c r="X3742" s="2"/>
      <c r="Y3742" s="2"/>
      <c r="AE3742" s="2"/>
    </row>
    <row r="3743" spans="17:31" x14ac:dyDescent="0.2">
      <c r="Q3743" s="2"/>
      <c r="U3743" s="2"/>
      <c r="X3743" s="2"/>
      <c r="Y3743" s="2"/>
      <c r="AE3743" s="2"/>
    </row>
    <row r="3744" spans="17:31" x14ac:dyDescent="0.2">
      <c r="Q3744" s="2"/>
      <c r="U3744" s="2"/>
      <c r="X3744" s="2"/>
      <c r="Y3744" s="2"/>
      <c r="AE3744" s="2"/>
    </row>
    <row r="3745" spans="17:31" x14ac:dyDescent="0.2">
      <c r="Q3745" s="2"/>
      <c r="U3745" s="2"/>
      <c r="X3745" s="2"/>
      <c r="Y3745" s="2"/>
      <c r="AE3745" s="2"/>
    </row>
    <row r="3746" spans="17:31" x14ac:dyDescent="0.2">
      <c r="Q3746" s="2"/>
      <c r="U3746" s="2"/>
      <c r="X3746" s="2"/>
      <c r="Y3746" s="2"/>
      <c r="AE3746" s="2"/>
    </row>
    <row r="3747" spans="17:31" x14ac:dyDescent="0.2">
      <c r="Q3747" s="2"/>
      <c r="U3747" s="2"/>
      <c r="X3747" s="2"/>
      <c r="Y3747" s="2"/>
      <c r="AE3747" s="2"/>
    </row>
    <row r="3748" spans="17:31" x14ac:dyDescent="0.2">
      <c r="Q3748" s="2"/>
      <c r="U3748" s="2"/>
      <c r="X3748" s="2"/>
      <c r="Y3748" s="2"/>
      <c r="AE3748" s="2"/>
    </row>
    <row r="3749" spans="17:31" x14ac:dyDescent="0.2">
      <c r="Q3749" s="2"/>
      <c r="U3749" s="2"/>
      <c r="X3749" s="2"/>
      <c r="Y3749" s="2"/>
      <c r="AE3749" s="2"/>
    </row>
    <row r="3750" spans="17:31" x14ac:dyDescent="0.2">
      <c r="Q3750" s="2"/>
      <c r="U3750" s="2"/>
      <c r="X3750" s="2"/>
      <c r="Y3750" s="2"/>
      <c r="AE3750" s="2"/>
    </row>
    <row r="3751" spans="17:31" x14ac:dyDescent="0.2">
      <c r="Q3751" s="2"/>
      <c r="U3751" s="2"/>
      <c r="X3751" s="2"/>
      <c r="Y3751" s="2"/>
      <c r="AE3751" s="2"/>
    </row>
    <row r="3752" spans="17:31" x14ac:dyDescent="0.2">
      <c r="Q3752" s="2"/>
      <c r="U3752" s="2"/>
      <c r="X3752" s="2"/>
      <c r="Y3752" s="2"/>
      <c r="AE3752" s="2"/>
    </row>
    <row r="3753" spans="17:31" x14ac:dyDescent="0.2">
      <c r="Q3753" s="2"/>
      <c r="U3753" s="2"/>
      <c r="X3753" s="2"/>
      <c r="Y3753" s="2"/>
      <c r="AE3753" s="2"/>
    </row>
    <row r="3754" spans="17:31" x14ac:dyDescent="0.2">
      <c r="Q3754" s="2"/>
      <c r="U3754" s="2"/>
      <c r="X3754" s="2"/>
      <c r="Y3754" s="2"/>
      <c r="AE3754" s="2"/>
    </row>
    <row r="3755" spans="17:31" x14ac:dyDescent="0.2">
      <c r="Q3755" s="2"/>
      <c r="U3755" s="2"/>
      <c r="X3755" s="2"/>
      <c r="Y3755" s="2"/>
      <c r="AE3755" s="2"/>
    </row>
    <row r="3756" spans="17:31" x14ac:dyDescent="0.2">
      <c r="Q3756" s="2"/>
      <c r="U3756" s="2"/>
      <c r="X3756" s="2"/>
      <c r="Y3756" s="2"/>
      <c r="AE3756" s="2"/>
    </row>
    <row r="3757" spans="17:31" x14ac:dyDescent="0.2">
      <c r="Q3757" s="2"/>
      <c r="U3757" s="2"/>
      <c r="X3757" s="2"/>
      <c r="Y3757" s="2"/>
      <c r="AE3757" s="2"/>
    </row>
    <row r="3758" spans="17:31" x14ac:dyDescent="0.2">
      <c r="Q3758" s="2"/>
      <c r="U3758" s="2"/>
      <c r="X3758" s="2"/>
      <c r="Y3758" s="2"/>
      <c r="AE3758" s="2"/>
    </row>
    <row r="3759" spans="17:31" x14ac:dyDescent="0.2">
      <c r="Q3759" s="2"/>
      <c r="U3759" s="2"/>
      <c r="X3759" s="2"/>
      <c r="Y3759" s="2"/>
      <c r="AE3759" s="2"/>
    </row>
    <row r="3760" spans="17:31" x14ac:dyDescent="0.2">
      <c r="Q3760" s="2"/>
      <c r="U3760" s="2"/>
      <c r="X3760" s="2"/>
      <c r="Y3760" s="2"/>
      <c r="AE3760" s="2"/>
    </row>
    <row r="3761" spans="17:31" x14ac:dyDescent="0.2">
      <c r="Q3761" s="2"/>
      <c r="U3761" s="2"/>
      <c r="X3761" s="2"/>
      <c r="Y3761" s="2"/>
      <c r="AE3761" s="2"/>
    </row>
    <row r="3762" spans="17:31" x14ac:dyDescent="0.2">
      <c r="Q3762" s="2"/>
      <c r="U3762" s="2"/>
      <c r="X3762" s="2"/>
      <c r="Y3762" s="2"/>
      <c r="AE3762" s="2"/>
    </row>
    <row r="3763" spans="17:31" x14ac:dyDescent="0.2">
      <c r="Q3763" s="2"/>
      <c r="U3763" s="2"/>
      <c r="X3763" s="2"/>
      <c r="Y3763" s="2"/>
      <c r="AE3763" s="2"/>
    </row>
    <row r="3764" spans="17:31" x14ac:dyDescent="0.2">
      <c r="Q3764" s="2"/>
      <c r="U3764" s="2"/>
      <c r="X3764" s="2"/>
      <c r="Y3764" s="2"/>
      <c r="AE3764" s="2"/>
    </row>
    <row r="3765" spans="17:31" x14ac:dyDescent="0.2">
      <c r="Q3765" s="2"/>
      <c r="U3765" s="2"/>
      <c r="X3765" s="2"/>
      <c r="Y3765" s="2"/>
      <c r="AE3765" s="2"/>
    </row>
    <row r="3766" spans="17:31" x14ac:dyDescent="0.2">
      <c r="Q3766" s="2"/>
      <c r="U3766" s="2"/>
      <c r="X3766" s="2"/>
      <c r="Y3766" s="2"/>
      <c r="AE3766" s="2"/>
    </row>
    <row r="3767" spans="17:31" x14ac:dyDescent="0.2">
      <c r="Q3767" s="2"/>
      <c r="U3767" s="2"/>
      <c r="X3767" s="2"/>
      <c r="Y3767" s="2"/>
      <c r="AE3767" s="2"/>
    </row>
    <row r="3768" spans="17:31" x14ac:dyDescent="0.2">
      <c r="Q3768" s="2"/>
      <c r="U3768" s="2"/>
      <c r="X3768" s="2"/>
      <c r="Y3768" s="2"/>
      <c r="AE3768" s="2"/>
    </row>
    <row r="3769" spans="17:31" x14ac:dyDescent="0.2">
      <c r="Q3769" s="2"/>
      <c r="U3769" s="2"/>
      <c r="X3769" s="2"/>
      <c r="Y3769" s="2"/>
      <c r="AE3769" s="2"/>
    </row>
    <row r="3770" spans="17:31" x14ac:dyDescent="0.2">
      <c r="Q3770" s="2"/>
      <c r="U3770" s="2"/>
      <c r="X3770" s="2"/>
      <c r="Y3770" s="2"/>
      <c r="AE3770" s="2"/>
    </row>
    <row r="3771" spans="17:31" x14ac:dyDescent="0.2">
      <c r="Q3771" s="2"/>
      <c r="U3771" s="2"/>
      <c r="X3771" s="2"/>
      <c r="Y3771" s="2"/>
      <c r="AE3771" s="2"/>
    </row>
    <row r="3772" spans="17:31" x14ac:dyDescent="0.2">
      <c r="Q3772" s="2"/>
      <c r="U3772" s="2"/>
      <c r="X3772" s="2"/>
      <c r="Y3772" s="2"/>
      <c r="AE3772" s="2"/>
    </row>
    <row r="3773" spans="17:31" x14ac:dyDescent="0.2">
      <c r="Q3773" s="2"/>
      <c r="U3773" s="2"/>
      <c r="X3773" s="2"/>
      <c r="Y3773" s="2"/>
      <c r="AE3773" s="2"/>
    </row>
    <row r="3774" spans="17:31" x14ac:dyDescent="0.2">
      <c r="Q3774" s="2"/>
      <c r="U3774" s="2"/>
      <c r="X3774" s="2"/>
      <c r="Y3774" s="2"/>
      <c r="AE3774" s="2"/>
    </row>
    <row r="3775" spans="17:31" x14ac:dyDescent="0.2">
      <c r="Q3775" s="2"/>
      <c r="U3775" s="2"/>
      <c r="X3775" s="2"/>
      <c r="Y3775" s="2"/>
      <c r="AE3775" s="2"/>
    </row>
    <row r="3776" spans="17:31" x14ac:dyDescent="0.2">
      <c r="Q3776" s="2"/>
      <c r="U3776" s="2"/>
      <c r="X3776" s="2"/>
      <c r="Y3776" s="2"/>
      <c r="AE3776" s="2"/>
    </row>
    <row r="3777" spans="17:31" x14ac:dyDescent="0.2">
      <c r="Q3777" s="2"/>
      <c r="U3777" s="2"/>
      <c r="X3777" s="2"/>
      <c r="Y3777" s="2"/>
      <c r="AE3777" s="2"/>
    </row>
    <row r="3778" spans="17:31" x14ac:dyDescent="0.2">
      <c r="Q3778" s="2"/>
      <c r="U3778" s="2"/>
      <c r="X3778" s="2"/>
      <c r="Y3778" s="2"/>
      <c r="AE3778" s="2"/>
    </row>
    <row r="3779" spans="17:31" x14ac:dyDescent="0.2">
      <c r="Q3779" s="2"/>
      <c r="U3779" s="2"/>
      <c r="X3779" s="2"/>
      <c r="Y3779" s="2"/>
      <c r="AE3779" s="2"/>
    </row>
    <row r="3780" spans="17:31" x14ac:dyDescent="0.2">
      <c r="Q3780" s="2"/>
      <c r="U3780" s="2"/>
      <c r="X3780" s="2"/>
      <c r="Y3780" s="2"/>
      <c r="AE3780" s="2"/>
    </row>
    <row r="3781" spans="17:31" x14ac:dyDescent="0.2">
      <c r="Q3781" s="2"/>
      <c r="U3781" s="2"/>
      <c r="X3781" s="2"/>
      <c r="Y3781" s="2"/>
      <c r="AE3781" s="2"/>
    </row>
    <row r="3782" spans="17:31" x14ac:dyDescent="0.2">
      <c r="Q3782" s="2"/>
      <c r="U3782" s="2"/>
      <c r="X3782" s="2"/>
      <c r="Y3782" s="2"/>
      <c r="AE3782" s="2"/>
    </row>
    <row r="3783" spans="17:31" x14ac:dyDescent="0.2">
      <c r="Q3783" s="2"/>
      <c r="U3783" s="2"/>
      <c r="X3783" s="2"/>
      <c r="Y3783" s="2"/>
      <c r="AE3783" s="2"/>
    </row>
    <row r="3784" spans="17:31" x14ac:dyDescent="0.2">
      <c r="Q3784" s="2"/>
      <c r="U3784" s="2"/>
      <c r="X3784" s="2"/>
      <c r="Y3784" s="2"/>
      <c r="AE3784" s="2"/>
    </row>
    <row r="3785" spans="17:31" x14ac:dyDescent="0.2">
      <c r="Q3785" s="2"/>
      <c r="U3785" s="2"/>
      <c r="X3785" s="2"/>
      <c r="Y3785" s="2"/>
      <c r="AE3785" s="2"/>
    </row>
    <row r="3786" spans="17:31" x14ac:dyDescent="0.2">
      <c r="Q3786" s="2"/>
      <c r="U3786" s="2"/>
      <c r="X3786" s="2"/>
      <c r="Y3786" s="2"/>
      <c r="AE3786" s="2"/>
    </row>
    <row r="3787" spans="17:31" x14ac:dyDescent="0.2">
      <c r="Q3787" s="2"/>
      <c r="U3787" s="2"/>
      <c r="X3787" s="2"/>
      <c r="Y3787" s="2"/>
      <c r="AE3787" s="2"/>
    </row>
    <row r="3788" spans="17:31" x14ac:dyDescent="0.2">
      <c r="U3788" s="2"/>
      <c r="X3788" s="2"/>
      <c r="Y3788" s="2"/>
      <c r="AE3788" s="2"/>
    </row>
    <row r="3789" spans="17:31" x14ac:dyDescent="0.2">
      <c r="U3789" s="2"/>
      <c r="X3789" s="2"/>
      <c r="Y3789" s="2"/>
      <c r="AE3789" s="2"/>
    </row>
    <row r="3790" spans="17:31" x14ac:dyDescent="0.2">
      <c r="U3790" s="2"/>
      <c r="X3790" s="2"/>
      <c r="Y3790" s="2"/>
      <c r="AE3790" s="2"/>
    </row>
    <row r="3791" spans="17:31" x14ac:dyDescent="0.2">
      <c r="U3791" s="2"/>
      <c r="X3791" s="2"/>
      <c r="Y3791" s="2"/>
      <c r="AE3791" s="2"/>
    </row>
    <row r="3792" spans="17:31" x14ac:dyDescent="0.2">
      <c r="U3792" s="2"/>
      <c r="X3792" s="2"/>
      <c r="Y3792" s="2"/>
      <c r="AE3792" s="2"/>
    </row>
    <row r="3793" spans="21:31" x14ac:dyDescent="0.2">
      <c r="U3793" s="2"/>
      <c r="X3793" s="2"/>
      <c r="Y3793" s="2"/>
      <c r="AE3793" s="2"/>
    </row>
    <row r="3794" spans="21:31" x14ac:dyDescent="0.2">
      <c r="U3794" s="2"/>
      <c r="X3794" s="2"/>
      <c r="Y3794" s="2"/>
      <c r="AE3794" s="2"/>
    </row>
    <row r="3795" spans="21:31" x14ac:dyDescent="0.2">
      <c r="U3795" s="2"/>
      <c r="X3795" s="2"/>
      <c r="Y3795" s="2"/>
      <c r="AE3795" s="2"/>
    </row>
    <row r="3796" spans="21:31" x14ac:dyDescent="0.2">
      <c r="U3796" s="2"/>
      <c r="X3796" s="2"/>
      <c r="Y3796" s="2"/>
      <c r="AE3796" s="2"/>
    </row>
    <row r="3797" spans="21:31" x14ac:dyDescent="0.2">
      <c r="U3797" s="2"/>
      <c r="X3797" s="2"/>
      <c r="Y3797" s="2"/>
      <c r="AE3797" s="2"/>
    </row>
    <row r="3798" spans="21:31" x14ac:dyDescent="0.2">
      <c r="U3798" s="2"/>
      <c r="X3798" s="2"/>
      <c r="Y3798" s="2"/>
      <c r="AE3798" s="2"/>
    </row>
    <row r="3799" spans="21:31" x14ac:dyDescent="0.2">
      <c r="U3799" s="2"/>
      <c r="X3799" s="2"/>
      <c r="Y3799" s="2"/>
      <c r="AE3799" s="2"/>
    </row>
    <row r="3800" spans="21:31" x14ac:dyDescent="0.2">
      <c r="U3800" s="2"/>
      <c r="X3800" s="2"/>
      <c r="Y3800" s="2"/>
      <c r="AE3800" s="2"/>
    </row>
    <row r="3801" spans="21:31" x14ac:dyDescent="0.2">
      <c r="U3801" s="2"/>
      <c r="X3801" s="2"/>
      <c r="Y3801" s="2"/>
      <c r="AE3801" s="2"/>
    </row>
    <row r="3802" spans="21:31" x14ac:dyDescent="0.2">
      <c r="U3802" s="2"/>
      <c r="X3802" s="2"/>
      <c r="Y3802" s="2"/>
      <c r="AE3802" s="2"/>
    </row>
    <row r="3803" spans="21:31" x14ac:dyDescent="0.2">
      <c r="U3803" s="2"/>
      <c r="X3803" s="2"/>
      <c r="Y3803" s="2"/>
      <c r="AE3803" s="2"/>
    </row>
    <row r="3804" spans="21:31" x14ac:dyDescent="0.2">
      <c r="U3804" s="2"/>
      <c r="X3804" s="2"/>
      <c r="Y3804" s="2"/>
      <c r="AE3804" s="2"/>
    </row>
    <row r="3805" spans="21:31" x14ac:dyDescent="0.2">
      <c r="U3805" s="2"/>
      <c r="X3805" s="2"/>
      <c r="Y3805" s="2"/>
      <c r="AE3805" s="2"/>
    </row>
    <row r="3806" spans="21:31" x14ac:dyDescent="0.2">
      <c r="U3806" s="2"/>
      <c r="X3806" s="2"/>
      <c r="Y3806" s="2"/>
      <c r="AE3806" s="2"/>
    </row>
    <row r="3807" spans="21:31" x14ac:dyDescent="0.2">
      <c r="U3807" s="2"/>
      <c r="X3807" s="2"/>
      <c r="Y3807" s="2"/>
      <c r="AE3807" s="2"/>
    </row>
    <row r="3808" spans="21:31" x14ac:dyDescent="0.2">
      <c r="U3808" s="2"/>
      <c r="X3808" s="2"/>
      <c r="Y3808" s="2"/>
      <c r="AE3808" s="2"/>
    </row>
    <row r="3809" spans="21:31" x14ac:dyDescent="0.2">
      <c r="U3809" s="2"/>
      <c r="X3809" s="2"/>
      <c r="Y3809" s="2"/>
      <c r="AE3809" s="2"/>
    </row>
    <row r="3810" spans="21:31" x14ac:dyDescent="0.2">
      <c r="U3810" s="2"/>
      <c r="X3810" s="2"/>
      <c r="Y3810" s="2"/>
      <c r="AE3810" s="2"/>
    </row>
    <row r="3811" spans="21:31" x14ac:dyDescent="0.2">
      <c r="U3811" s="2"/>
      <c r="X3811" s="2"/>
      <c r="Y3811" s="2"/>
      <c r="AE3811" s="2"/>
    </row>
    <row r="3812" spans="21:31" x14ac:dyDescent="0.2">
      <c r="U3812" s="2"/>
      <c r="X3812" s="2"/>
      <c r="Y3812" s="2"/>
      <c r="AE3812" s="2"/>
    </row>
    <row r="3813" spans="21:31" x14ac:dyDescent="0.2">
      <c r="U3813" s="2"/>
      <c r="X3813" s="2"/>
      <c r="Y3813" s="2"/>
      <c r="AE3813" s="2"/>
    </row>
    <row r="3814" spans="21:31" x14ac:dyDescent="0.2">
      <c r="U3814" s="2"/>
      <c r="X3814" s="2"/>
      <c r="Y3814" s="2"/>
      <c r="AE3814" s="2"/>
    </row>
    <row r="3815" spans="21:31" x14ac:dyDescent="0.2">
      <c r="U3815" s="2"/>
      <c r="X3815" s="2"/>
      <c r="Y3815" s="2"/>
      <c r="AE3815" s="2"/>
    </row>
    <row r="3816" spans="21:31" x14ac:dyDescent="0.2">
      <c r="U3816" s="2"/>
      <c r="X3816" s="2"/>
      <c r="Y3816" s="2"/>
      <c r="AE3816" s="2"/>
    </row>
    <row r="3817" spans="21:31" x14ac:dyDescent="0.2">
      <c r="U3817" s="2"/>
      <c r="X3817" s="2"/>
      <c r="Y3817" s="2"/>
      <c r="AE3817" s="2"/>
    </row>
    <row r="3818" spans="21:31" x14ac:dyDescent="0.2">
      <c r="U3818" s="2"/>
      <c r="X3818" s="2"/>
      <c r="Y3818" s="2"/>
      <c r="AE3818" s="2"/>
    </row>
    <row r="3819" spans="21:31" x14ac:dyDescent="0.2">
      <c r="U3819" s="2"/>
      <c r="X3819" s="2"/>
      <c r="Y3819" s="2"/>
      <c r="AE3819" s="2"/>
    </row>
    <row r="3820" spans="21:31" x14ac:dyDescent="0.2">
      <c r="U3820" s="2"/>
      <c r="X3820" s="2"/>
      <c r="Y3820" s="2"/>
      <c r="AE3820" s="2"/>
    </row>
    <row r="3821" spans="21:31" x14ac:dyDescent="0.2">
      <c r="U3821" s="2"/>
      <c r="X3821" s="2"/>
      <c r="Y3821" s="2"/>
      <c r="AE3821" s="2"/>
    </row>
    <row r="3822" spans="21:31" x14ac:dyDescent="0.2">
      <c r="U3822" s="2"/>
      <c r="X3822" s="2"/>
      <c r="Y3822" s="2"/>
      <c r="AE3822" s="2"/>
    </row>
    <row r="3823" spans="21:31" x14ac:dyDescent="0.2">
      <c r="U3823" s="2"/>
      <c r="X3823" s="2"/>
      <c r="Y3823" s="2"/>
      <c r="AE3823" s="2"/>
    </row>
    <row r="3824" spans="21:31" x14ac:dyDescent="0.2">
      <c r="U3824" s="2"/>
      <c r="X3824" s="2"/>
      <c r="Y3824" s="2"/>
      <c r="AE3824" s="2"/>
    </row>
    <row r="3825" spans="21:31" x14ac:dyDescent="0.2">
      <c r="U3825" s="2"/>
      <c r="X3825" s="2"/>
      <c r="Y3825" s="2"/>
      <c r="AE3825" s="2"/>
    </row>
    <row r="3826" spans="21:31" x14ac:dyDescent="0.2">
      <c r="U3826" s="2"/>
      <c r="X3826" s="2"/>
      <c r="Y3826" s="2"/>
      <c r="AE3826" s="2"/>
    </row>
    <row r="3827" spans="21:31" x14ac:dyDescent="0.2">
      <c r="U3827" s="2"/>
      <c r="X3827" s="2"/>
      <c r="Y3827" s="2"/>
      <c r="AE3827" s="2"/>
    </row>
    <row r="3828" spans="21:31" x14ac:dyDescent="0.2">
      <c r="U3828" s="2"/>
      <c r="X3828" s="2"/>
      <c r="Y3828" s="2"/>
      <c r="AE3828" s="2"/>
    </row>
    <row r="3829" spans="21:31" x14ac:dyDescent="0.2">
      <c r="U3829" s="2"/>
      <c r="X3829" s="2"/>
      <c r="Y3829" s="2"/>
      <c r="AE3829" s="2"/>
    </row>
    <row r="3830" spans="21:31" x14ac:dyDescent="0.2">
      <c r="U3830" s="2"/>
      <c r="X3830" s="2"/>
      <c r="Y3830" s="2"/>
      <c r="AE3830" s="2"/>
    </row>
    <row r="3831" spans="21:31" x14ac:dyDescent="0.2">
      <c r="U3831" s="2"/>
      <c r="X3831" s="2"/>
      <c r="Y3831" s="2"/>
      <c r="AE3831" s="2"/>
    </row>
    <row r="3832" spans="21:31" x14ac:dyDescent="0.2">
      <c r="U3832" s="2"/>
      <c r="X3832" s="2"/>
      <c r="Y3832" s="2"/>
      <c r="AE3832" s="2"/>
    </row>
    <row r="3833" spans="21:31" x14ac:dyDescent="0.2">
      <c r="U3833" s="2"/>
      <c r="X3833" s="2"/>
      <c r="Y3833" s="2"/>
      <c r="AE3833" s="2"/>
    </row>
    <row r="3834" spans="21:31" x14ac:dyDescent="0.2">
      <c r="U3834" s="2"/>
      <c r="X3834" s="2"/>
      <c r="Y3834" s="2"/>
      <c r="AE3834" s="2"/>
    </row>
    <row r="3835" spans="21:31" x14ac:dyDescent="0.2">
      <c r="U3835" s="2"/>
      <c r="X3835" s="2"/>
      <c r="Y3835" s="2"/>
      <c r="AE3835" s="2"/>
    </row>
    <row r="3836" spans="21:31" x14ac:dyDescent="0.2">
      <c r="U3836" s="2"/>
      <c r="X3836" s="2"/>
      <c r="Y3836" s="2"/>
      <c r="AE3836" s="2"/>
    </row>
    <row r="3837" spans="21:31" x14ac:dyDescent="0.2">
      <c r="U3837" s="2"/>
      <c r="X3837" s="2"/>
      <c r="Y3837" s="2"/>
      <c r="AE3837" s="2"/>
    </row>
    <row r="3838" spans="21:31" x14ac:dyDescent="0.2">
      <c r="U3838" s="2"/>
      <c r="X3838" s="2"/>
      <c r="Y3838" s="2"/>
      <c r="AE3838" s="2"/>
    </row>
    <row r="3839" spans="21:31" x14ac:dyDescent="0.2">
      <c r="U3839" s="2"/>
      <c r="X3839" s="2"/>
      <c r="Y3839" s="2"/>
      <c r="AE3839" s="2"/>
    </row>
    <row r="3840" spans="21:31" x14ac:dyDescent="0.2">
      <c r="U3840" s="2"/>
      <c r="X3840" s="2"/>
      <c r="Y3840" s="2"/>
      <c r="AE3840" s="2"/>
    </row>
    <row r="3841" spans="21:31" x14ac:dyDescent="0.2">
      <c r="U3841" s="2"/>
      <c r="X3841" s="2"/>
      <c r="Y3841" s="2"/>
      <c r="AE3841" s="2"/>
    </row>
    <row r="3842" spans="21:31" x14ac:dyDescent="0.2">
      <c r="U3842" s="2"/>
      <c r="X3842" s="2"/>
      <c r="Y3842" s="2"/>
      <c r="AE3842" s="2"/>
    </row>
    <row r="3843" spans="21:31" x14ac:dyDescent="0.2">
      <c r="U3843" s="2"/>
      <c r="X3843" s="2"/>
      <c r="Y3843" s="2"/>
      <c r="AE3843" s="2"/>
    </row>
    <row r="3844" spans="21:31" x14ac:dyDescent="0.2">
      <c r="U3844" s="2"/>
      <c r="X3844" s="2"/>
      <c r="Y3844" s="2"/>
      <c r="AE3844" s="2"/>
    </row>
    <row r="3845" spans="21:31" x14ac:dyDescent="0.2">
      <c r="U3845" s="2"/>
      <c r="X3845" s="2"/>
      <c r="Y3845" s="2"/>
      <c r="AE3845" s="2"/>
    </row>
    <row r="3846" spans="21:31" x14ac:dyDescent="0.2">
      <c r="U3846" s="2"/>
      <c r="X3846" s="2"/>
      <c r="Y3846" s="2"/>
      <c r="AE3846" s="2"/>
    </row>
    <row r="3847" spans="21:31" x14ac:dyDescent="0.2">
      <c r="U3847" s="2"/>
      <c r="X3847" s="2"/>
      <c r="Y3847" s="2"/>
      <c r="AE3847" s="2"/>
    </row>
    <row r="3848" spans="21:31" x14ac:dyDescent="0.2">
      <c r="U3848" s="2"/>
      <c r="X3848" s="2"/>
      <c r="Y3848" s="2"/>
      <c r="AE3848" s="2"/>
    </row>
    <row r="3849" spans="21:31" x14ac:dyDescent="0.2">
      <c r="U3849" s="2"/>
      <c r="X3849" s="2"/>
      <c r="Y3849" s="2"/>
      <c r="AE3849" s="2"/>
    </row>
    <row r="3850" spans="21:31" x14ac:dyDescent="0.2">
      <c r="U3850" s="2"/>
      <c r="X3850" s="2"/>
      <c r="Y3850" s="2"/>
      <c r="AE3850" s="2"/>
    </row>
    <row r="3851" spans="21:31" x14ac:dyDescent="0.2">
      <c r="U3851" s="2"/>
      <c r="X3851" s="2"/>
      <c r="Y3851" s="2"/>
      <c r="AE3851" s="2"/>
    </row>
    <row r="3852" spans="21:31" x14ac:dyDescent="0.2">
      <c r="U3852" s="2"/>
      <c r="X3852" s="2"/>
      <c r="Y3852" s="2"/>
      <c r="AE3852" s="2"/>
    </row>
    <row r="3853" spans="21:31" x14ac:dyDescent="0.2">
      <c r="U3853" s="2"/>
      <c r="X3853" s="2"/>
      <c r="Y3853" s="2"/>
      <c r="AE3853" s="2"/>
    </row>
    <row r="3854" spans="21:31" x14ac:dyDescent="0.2">
      <c r="U3854" s="2"/>
      <c r="X3854" s="2"/>
      <c r="Y3854" s="2"/>
      <c r="AE3854" s="2"/>
    </row>
    <row r="3855" spans="21:31" x14ac:dyDescent="0.2">
      <c r="U3855" s="2"/>
      <c r="X3855" s="2"/>
      <c r="Y3855" s="2"/>
      <c r="AE3855" s="2"/>
    </row>
    <row r="3856" spans="21:31" x14ac:dyDescent="0.2">
      <c r="U3856" s="2"/>
      <c r="X3856" s="2"/>
      <c r="Y3856" s="2"/>
      <c r="AE3856" s="2"/>
    </row>
    <row r="3857" spans="21:31" x14ac:dyDescent="0.2">
      <c r="U3857" s="2"/>
      <c r="X3857" s="2"/>
      <c r="Y3857" s="2"/>
      <c r="AE3857" s="2"/>
    </row>
    <row r="3858" spans="21:31" x14ac:dyDescent="0.2">
      <c r="U3858" s="2"/>
      <c r="X3858" s="2"/>
      <c r="Y3858" s="2"/>
      <c r="AE3858" s="2"/>
    </row>
    <row r="3859" spans="21:31" x14ac:dyDescent="0.2">
      <c r="U3859" s="2"/>
      <c r="X3859" s="2"/>
      <c r="Y3859" s="2"/>
      <c r="AE3859" s="2"/>
    </row>
    <row r="3860" spans="21:31" x14ac:dyDescent="0.2">
      <c r="U3860" s="2"/>
      <c r="X3860" s="2"/>
      <c r="Y3860" s="2"/>
      <c r="AE3860" s="2"/>
    </row>
    <row r="3861" spans="21:31" x14ac:dyDescent="0.2">
      <c r="U3861" s="2"/>
      <c r="X3861" s="2"/>
      <c r="Y3861" s="2"/>
      <c r="AE3861" s="2"/>
    </row>
    <row r="3862" spans="21:31" x14ac:dyDescent="0.2">
      <c r="U3862" s="2"/>
      <c r="X3862" s="2"/>
      <c r="Y3862" s="2"/>
      <c r="AE3862" s="2"/>
    </row>
    <row r="3863" spans="21:31" x14ac:dyDescent="0.2">
      <c r="U3863" s="2"/>
      <c r="X3863" s="2"/>
      <c r="Y3863" s="2"/>
      <c r="AE3863" s="2"/>
    </row>
    <row r="3864" spans="21:31" x14ac:dyDescent="0.2">
      <c r="U3864" s="2"/>
      <c r="X3864" s="2"/>
      <c r="Y3864" s="2"/>
      <c r="AE3864" s="2"/>
    </row>
    <row r="3865" spans="21:31" x14ac:dyDescent="0.2">
      <c r="U3865" s="2"/>
      <c r="X3865" s="2"/>
      <c r="Y3865" s="2"/>
      <c r="AE3865" s="2"/>
    </row>
    <row r="3866" spans="21:31" x14ac:dyDescent="0.2">
      <c r="U3866" s="2"/>
      <c r="X3866" s="2"/>
      <c r="Y3866" s="2"/>
      <c r="AE3866" s="2"/>
    </row>
    <row r="3867" spans="21:31" x14ac:dyDescent="0.2">
      <c r="U3867" s="2"/>
      <c r="X3867" s="2"/>
      <c r="Y3867" s="2"/>
      <c r="AE3867" s="2"/>
    </row>
    <row r="3868" spans="21:31" x14ac:dyDescent="0.2">
      <c r="U3868" s="2"/>
      <c r="X3868" s="2"/>
      <c r="Y3868" s="2"/>
      <c r="AE3868" s="2"/>
    </row>
    <row r="3869" spans="21:31" x14ac:dyDescent="0.2">
      <c r="U3869" s="2"/>
      <c r="X3869" s="2"/>
      <c r="Y3869" s="2"/>
      <c r="AE3869" s="2"/>
    </row>
    <row r="3870" spans="21:31" x14ac:dyDescent="0.2">
      <c r="U3870" s="2"/>
      <c r="X3870" s="2"/>
      <c r="Y3870" s="2"/>
      <c r="AE3870" s="2"/>
    </row>
    <row r="3871" spans="21:31" x14ac:dyDescent="0.2">
      <c r="U3871" s="2"/>
      <c r="X3871" s="2"/>
      <c r="Y3871" s="2"/>
      <c r="AE3871" s="2"/>
    </row>
    <row r="3872" spans="21:31" x14ac:dyDescent="0.2">
      <c r="U3872" s="2"/>
      <c r="X3872" s="2"/>
      <c r="Y3872" s="2"/>
      <c r="AE3872" s="2"/>
    </row>
    <row r="3873" spans="21:31" x14ac:dyDescent="0.2">
      <c r="U3873" s="2"/>
      <c r="X3873" s="2"/>
      <c r="Y3873" s="2"/>
      <c r="AE3873" s="2"/>
    </row>
    <row r="3874" spans="21:31" x14ac:dyDescent="0.2">
      <c r="U3874" s="2"/>
      <c r="X3874" s="2"/>
      <c r="Y3874" s="2"/>
      <c r="AE3874" s="2"/>
    </row>
    <row r="3875" spans="21:31" x14ac:dyDescent="0.2">
      <c r="U3875" s="2"/>
      <c r="X3875" s="2"/>
      <c r="Y3875" s="2"/>
      <c r="AE3875" s="2"/>
    </row>
    <row r="3876" spans="21:31" x14ac:dyDescent="0.2">
      <c r="U3876" s="2"/>
      <c r="X3876" s="2"/>
      <c r="Y3876" s="2"/>
      <c r="AE3876" s="2"/>
    </row>
    <row r="3877" spans="21:31" x14ac:dyDescent="0.2">
      <c r="U3877" s="2"/>
      <c r="X3877" s="2"/>
      <c r="Y3877" s="2"/>
      <c r="AE3877" s="2"/>
    </row>
    <row r="3878" spans="21:31" x14ac:dyDescent="0.2">
      <c r="U3878" s="2"/>
      <c r="X3878" s="2"/>
      <c r="Y3878" s="2"/>
      <c r="AE3878" s="2"/>
    </row>
    <row r="3879" spans="21:31" x14ac:dyDescent="0.2">
      <c r="U3879" s="2"/>
      <c r="X3879" s="2"/>
      <c r="Y3879" s="2"/>
      <c r="AE3879" s="2"/>
    </row>
    <row r="3880" spans="21:31" x14ac:dyDescent="0.2">
      <c r="U3880" s="2"/>
      <c r="X3880" s="2"/>
      <c r="Y3880" s="2"/>
      <c r="AE3880" s="2"/>
    </row>
    <row r="3881" spans="21:31" x14ac:dyDescent="0.2">
      <c r="U3881" s="2"/>
      <c r="X3881" s="2"/>
      <c r="Y3881" s="2"/>
      <c r="AE3881" s="2"/>
    </row>
    <row r="3882" spans="21:31" x14ac:dyDescent="0.2">
      <c r="U3882" s="2"/>
      <c r="X3882" s="2"/>
      <c r="Y3882" s="2"/>
      <c r="AE3882" s="2"/>
    </row>
    <row r="3883" spans="21:31" x14ac:dyDescent="0.2">
      <c r="U3883" s="2"/>
      <c r="X3883" s="2"/>
      <c r="Y3883" s="2"/>
      <c r="AE3883" s="2"/>
    </row>
    <row r="3884" spans="21:31" x14ac:dyDescent="0.2">
      <c r="U3884" s="2"/>
      <c r="X3884" s="2"/>
      <c r="Y3884" s="2"/>
      <c r="AE3884" s="2"/>
    </row>
    <row r="3885" spans="21:31" x14ac:dyDescent="0.2">
      <c r="U3885" s="2"/>
      <c r="X3885" s="2"/>
      <c r="Y3885" s="2"/>
      <c r="AE3885" s="2"/>
    </row>
    <row r="3886" spans="21:31" x14ac:dyDescent="0.2">
      <c r="U3886" s="2"/>
      <c r="X3886" s="2"/>
      <c r="Y3886" s="2"/>
      <c r="AE3886" s="2"/>
    </row>
    <row r="3887" spans="21:31" x14ac:dyDescent="0.2">
      <c r="U3887" s="2"/>
      <c r="X3887" s="2"/>
      <c r="Y3887" s="2"/>
      <c r="AE3887" s="2"/>
    </row>
    <row r="3888" spans="21:31" x14ac:dyDescent="0.2">
      <c r="U3888" s="2"/>
      <c r="X3888" s="2"/>
      <c r="Y3888" s="2"/>
      <c r="AE3888" s="2"/>
    </row>
    <row r="3889" spans="21:31" x14ac:dyDescent="0.2">
      <c r="U3889" s="2"/>
      <c r="X3889" s="2"/>
      <c r="Y3889" s="2"/>
      <c r="AE3889" s="2"/>
    </row>
    <row r="3890" spans="21:31" x14ac:dyDescent="0.2">
      <c r="U3890" s="2"/>
      <c r="X3890" s="2"/>
      <c r="Y3890" s="2"/>
      <c r="AE3890" s="2"/>
    </row>
    <row r="3891" spans="21:31" x14ac:dyDescent="0.2">
      <c r="U3891" s="2"/>
      <c r="X3891" s="2"/>
      <c r="Y3891" s="2"/>
      <c r="AE3891" s="2"/>
    </row>
    <row r="3892" spans="21:31" x14ac:dyDescent="0.2">
      <c r="U3892" s="2"/>
      <c r="X3892" s="2"/>
      <c r="Y3892" s="2"/>
      <c r="AE3892" s="2"/>
    </row>
    <row r="3893" spans="21:31" x14ac:dyDescent="0.2">
      <c r="U3893" s="2"/>
      <c r="X3893" s="2"/>
      <c r="Y3893" s="2"/>
      <c r="AE3893" s="2"/>
    </row>
    <row r="3894" spans="21:31" x14ac:dyDescent="0.2">
      <c r="U3894" s="2"/>
      <c r="X3894" s="2"/>
      <c r="Y3894" s="2"/>
      <c r="AE3894" s="2"/>
    </row>
    <row r="3895" spans="21:31" x14ac:dyDescent="0.2">
      <c r="U3895" s="2"/>
      <c r="X3895" s="2"/>
      <c r="Y3895" s="2"/>
      <c r="AE3895" s="2"/>
    </row>
    <row r="3896" spans="21:31" x14ac:dyDescent="0.2">
      <c r="U3896" s="2"/>
      <c r="X3896" s="2"/>
      <c r="Y3896" s="2"/>
      <c r="AE3896" s="2"/>
    </row>
    <row r="3897" spans="21:31" x14ac:dyDescent="0.2">
      <c r="U3897" s="2"/>
      <c r="X3897" s="2"/>
      <c r="Y3897" s="2"/>
      <c r="AE3897" s="2"/>
    </row>
    <row r="3898" spans="21:31" x14ac:dyDescent="0.2">
      <c r="U3898" s="2"/>
      <c r="X3898" s="2"/>
      <c r="Y3898" s="2"/>
      <c r="AE3898" s="2"/>
    </row>
    <row r="3899" spans="21:31" x14ac:dyDescent="0.2">
      <c r="U3899" s="2"/>
      <c r="X3899" s="2"/>
      <c r="Y3899" s="2"/>
      <c r="AE3899" s="2"/>
    </row>
    <row r="3900" spans="21:31" x14ac:dyDescent="0.2">
      <c r="U3900" s="2"/>
      <c r="X3900" s="2"/>
      <c r="Y3900" s="2"/>
      <c r="AE3900" s="2"/>
    </row>
    <row r="3901" spans="21:31" x14ac:dyDescent="0.2">
      <c r="U3901" s="2"/>
      <c r="X3901" s="2"/>
      <c r="Y3901" s="2"/>
      <c r="AE3901" s="2"/>
    </row>
    <row r="3902" spans="21:31" x14ac:dyDescent="0.2">
      <c r="U3902" s="2"/>
      <c r="X3902" s="2"/>
      <c r="Y3902" s="2"/>
      <c r="AE3902" s="2"/>
    </row>
    <row r="3903" spans="21:31" x14ac:dyDescent="0.2">
      <c r="U3903" s="2"/>
      <c r="X3903" s="2"/>
      <c r="Y3903" s="2"/>
      <c r="AE3903" s="2"/>
    </row>
    <row r="3904" spans="21:31" x14ac:dyDescent="0.2">
      <c r="U3904" s="2"/>
      <c r="X3904" s="2"/>
      <c r="Y3904" s="2"/>
      <c r="AE3904" s="2"/>
    </row>
    <row r="3905" spans="21:31" x14ac:dyDescent="0.2">
      <c r="U3905" s="2"/>
      <c r="X3905" s="2"/>
      <c r="Y3905" s="2"/>
      <c r="AE3905" s="2"/>
    </row>
    <row r="3906" spans="21:31" x14ac:dyDescent="0.2">
      <c r="U3906" s="2"/>
      <c r="X3906" s="2"/>
      <c r="Y3906" s="2"/>
      <c r="AE3906" s="2"/>
    </row>
    <row r="3907" spans="21:31" x14ac:dyDescent="0.2">
      <c r="U3907" s="2"/>
      <c r="X3907" s="2"/>
      <c r="Y3907" s="2"/>
      <c r="AE3907" s="2"/>
    </row>
    <row r="3908" spans="21:31" x14ac:dyDescent="0.2">
      <c r="U3908" s="2"/>
      <c r="X3908" s="2"/>
      <c r="Y3908" s="2"/>
      <c r="AE3908" s="2"/>
    </row>
    <row r="3909" spans="21:31" x14ac:dyDescent="0.2">
      <c r="U3909" s="2"/>
      <c r="X3909" s="2"/>
      <c r="Y3909" s="2"/>
      <c r="AE3909" s="2"/>
    </row>
    <row r="3910" spans="21:31" x14ac:dyDescent="0.2">
      <c r="U3910" s="2"/>
      <c r="X3910" s="2"/>
      <c r="Y3910" s="2"/>
      <c r="AE3910" s="2"/>
    </row>
    <row r="3911" spans="21:31" x14ac:dyDescent="0.2">
      <c r="U3911" s="2"/>
      <c r="X3911" s="2"/>
      <c r="Y3911" s="2"/>
      <c r="AE3911" s="2"/>
    </row>
    <row r="3912" spans="21:31" x14ac:dyDescent="0.2">
      <c r="U3912" s="2"/>
      <c r="X3912" s="2"/>
      <c r="Y3912" s="2"/>
      <c r="AE3912" s="2"/>
    </row>
    <row r="3913" spans="21:31" x14ac:dyDescent="0.2">
      <c r="U3913" s="2"/>
      <c r="X3913" s="2"/>
      <c r="Y3913" s="2"/>
      <c r="AE3913" s="2"/>
    </row>
    <row r="3914" spans="21:31" x14ac:dyDescent="0.2">
      <c r="U3914" s="2"/>
      <c r="X3914" s="2"/>
      <c r="Y3914" s="2"/>
      <c r="AE3914" s="2"/>
    </row>
    <row r="3915" spans="21:31" x14ac:dyDescent="0.2">
      <c r="U3915" s="2"/>
      <c r="X3915" s="2"/>
      <c r="Y3915" s="2"/>
      <c r="AE3915" s="2"/>
    </row>
    <row r="3916" spans="21:31" x14ac:dyDescent="0.2">
      <c r="U3916" s="2"/>
      <c r="X3916" s="2"/>
      <c r="Y3916" s="2"/>
      <c r="AE3916" s="2"/>
    </row>
    <row r="3917" spans="21:31" x14ac:dyDescent="0.2">
      <c r="U3917" s="2"/>
      <c r="X3917" s="2"/>
      <c r="Y3917" s="2"/>
      <c r="AE3917" s="2"/>
    </row>
    <row r="3918" spans="21:31" x14ac:dyDescent="0.2">
      <c r="U3918" s="2"/>
      <c r="X3918" s="2"/>
      <c r="Y3918" s="2"/>
      <c r="AE3918" s="2"/>
    </row>
    <row r="3919" spans="21:31" x14ac:dyDescent="0.2">
      <c r="U3919" s="2"/>
      <c r="X3919" s="2"/>
      <c r="Y3919" s="2"/>
      <c r="AE3919" s="2"/>
    </row>
    <row r="3920" spans="21:31" x14ac:dyDescent="0.2">
      <c r="U3920" s="2"/>
      <c r="X3920" s="2"/>
      <c r="Y3920" s="2"/>
      <c r="AE3920" s="2"/>
    </row>
    <row r="3921" spans="21:31" x14ac:dyDescent="0.2">
      <c r="U3921" s="2"/>
      <c r="X3921" s="2"/>
      <c r="Y3921" s="2"/>
      <c r="AE3921" s="2"/>
    </row>
    <row r="3922" spans="21:31" x14ac:dyDescent="0.2">
      <c r="U3922" s="2"/>
      <c r="X3922" s="2"/>
      <c r="Y3922" s="2"/>
      <c r="AE3922" s="2"/>
    </row>
    <row r="3923" spans="21:31" x14ac:dyDescent="0.2">
      <c r="U3923" s="2"/>
      <c r="X3923" s="2"/>
      <c r="Y3923" s="2"/>
      <c r="AE3923" s="2"/>
    </row>
    <row r="3924" spans="21:31" x14ac:dyDescent="0.2">
      <c r="U3924" s="2"/>
      <c r="X3924" s="2"/>
      <c r="Y3924" s="2"/>
      <c r="AE3924" s="2"/>
    </row>
    <row r="3925" spans="21:31" x14ac:dyDescent="0.2">
      <c r="U3925" s="2"/>
      <c r="X3925" s="2"/>
      <c r="Y3925" s="2"/>
      <c r="AE3925" s="2"/>
    </row>
    <row r="3926" spans="21:31" x14ac:dyDescent="0.2">
      <c r="U3926" s="2"/>
      <c r="X3926" s="2"/>
      <c r="Y3926" s="2"/>
      <c r="AE3926" s="2"/>
    </row>
    <row r="3927" spans="21:31" x14ac:dyDescent="0.2">
      <c r="U3927" s="2"/>
      <c r="X3927" s="2"/>
      <c r="Y3927" s="2"/>
      <c r="AE3927" s="2"/>
    </row>
    <row r="3928" spans="21:31" x14ac:dyDescent="0.2">
      <c r="U3928" s="2"/>
      <c r="X3928" s="2"/>
      <c r="Y3928" s="2"/>
      <c r="AE3928" s="2"/>
    </row>
    <row r="3929" spans="21:31" x14ac:dyDescent="0.2">
      <c r="U3929" s="2"/>
      <c r="X3929" s="2"/>
      <c r="Y3929" s="2"/>
      <c r="AE3929" s="2"/>
    </row>
    <row r="3930" spans="21:31" x14ac:dyDescent="0.2">
      <c r="U3930" s="2"/>
      <c r="X3930" s="2"/>
      <c r="Y3930" s="2"/>
      <c r="AE3930" s="2"/>
    </row>
    <row r="3931" spans="21:31" x14ac:dyDescent="0.2">
      <c r="U3931" s="2"/>
      <c r="X3931" s="2"/>
      <c r="Y3931" s="2"/>
      <c r="AE3931" s="2"/>
    </row>
    <row r="3932" spans="21:31" x14ac:dyDescent="0.2">
      <c r="U3932" s="2"/>
      <c r="X3932" s="2"/>
      <c r="Y3932" s="2"/>
      <c r="AE3932" s="2"/>
    </row>
    <row r="3933" spans="21:31" x14ac:dyDescent="0.2">
      <c r="U3933" s="2"/>
      <c r="X3933" s="2"/>
      <c r="Y3933" s="2"/>
      <c r="AE3933" s="2"/>
    </row>
    <row r="3934" spans="21:31" x14ac:dyDescent="0.2">
      <c r="U3934" s="2"/>
      <c r="X3934" s="2"/>
      <c r="Y3934" s="2"/>
      <c r="AE3934" s="2"/>
    </row>
    <row r="3935" spans="21:31" x14ac:dyDescent="0.2">
      <c r="U3935" s="2"/>
      <c r="X3935" s="2"/>
      <c r="Y3935" s="2"/>
      <c r="AE3935" s="2"/>
    </row>
    <row r="3936" spans="21:31" x14ac:dyDescent="0.2">
      <c r="U3936" s="2"/>
      <c r="X3936" s="2"/>
      <c r="Y3936" s="2"/>
      <c r="AE3936" s="2"/>
    </row>
    <row r="3937" spans="21:31" x14ac:dyDescent="0.2">
      <c r="U3937" s="2"/>
      <c r="X3937" s="2"/>
      <c r="Y3937" s="2"/>
      <c r="AE3937" s="2"/>
    </row>
    <row r="3938" spans="21:31" x14ac:dyDescent="0.2">
      <c r="U3938" s="2"/>
      <c r="X3938" s="2"/>
      <c r="Y3938" s="2"/>
      <c r="AE3938" s="2"/>
    </row>
    <row r="3939" spans="21:31" x14ac:dyDescent="0.2">
      <c r="U3939" s="2"/>
      <c r="X3939" s="2"/>
      <c r="Y3939" s="2"/>
      <c r="AE3939" s="2"/>
    </row>
    <row r="3940" spans="21:31" x14ac:dyDescent="0.2">
      <c r="U3940" s="2"/>
      <c r="X3940" s="2"/>
      <c r="Y3940" s="2"/>
      <c r="AE3940" s="2"/>
    </row>
    <row r="3941" spans="21:31" x14ac:dyDescent="0.2">
      <c r="U3941" s="2"/>
      <c r="X3941" s="2"/>
      <c r="Y3941" s="2"/>
      <c r="AE3941" s="2"/>
    </row>
    <row r="3942" spans="21:31" x14ac:dyDescent="0.2">
      <c r="U3942" s="2"/>
      <c r="X3942" s="2"/>
      <c r="Y3942" s="2"/>
      <c r="AE3942" s="2"/>
    </row>
    <row r="3943" spans="21:31" x14ac:dyDescent="0.2">
      <c r="U3943" s="2"/>
      <c r="X3943" s="2"/>
      <c r="Y3943" s="2"/>
      <c r="AE3943" s="2"/>
    </row>
    <row r="3944" spans="21:31" x14ac:dyDescent="0.2">
      <c r="U3944" s="2"/>
      <c r="X3944" s="2"/>
      <c r="Y3944" s="2"/>
      <c r="AE3944" s="2"/>
    </row>
    <row r="3945" spans="21:31" x14ac:dyDescent="0.2">
      <c r="U3945" s="2"/>
      <c r="X3945" s="2"/>
      <c r="Y3945" s="2"/>
      <c r="AE3945" s="2"/>
    </row>
    <row r="3946" spans="21:31" x14ac:dyDescent="0.2">
      <c r="U3946" s="2"/>
      <c r="X3946" s="2"/>
      <c r="Y3946" s="2"/>
      <c r="AE3946" s="2"/>
    </row>
    <row r="3947" spans="21:31" x14ac:dyDescent="0.2">
      <c r="U3947" s="2"/>
      <c r="X3947" s="2"/>
      <c r="Y3947" s="2"/>
      <c r="AE3947" s="2"/>
    </row>
    <row r="3948" spans="21:31" x14ac:dyDescent="0.2">
      <c r="U3948" s="2"/>
      <c r="X3948" s="2"/>
      <c r="Y3948" s="2"/>
      <c r="AE3948" s="2"/>
    </row>
    <row r="3949" spans="21:31" x14ac:dyDescent="0.2">
      <c r="U3949" s="2"/>
      <c r="X3949" s="2"/>
      <c r="Y3949" s="2"/>
      <c r="AE3949" s="2"/>
    </row>
    <row r="3950" spans="21:31" x14ac:dyDescent="0.2">
      <c r="U3950" s="2"/>
      <c r="X3950" s="2"/>
      <c r="Y3950" s="2"/>
      <c r="AE3950" s="2"/>
    </row>
    <row r="3951" spans="21:31" x14ac:dyDescent="0.2">
      <c r="U3951" s="2"/>
      <c r="X3951" s="2"/>
      <c r="Y3951" s="2"/>
      <c r="AE3951" s="2"/>
    </row>
    <row r="3952" spans="21:31" x14ac:dyDescent="0.2">
      <c r="U3952" s="2"/>
      <c r="X3952" s="2"/>
      <c r="Y3952" s="2"/>
      <c r="AE3952" s="2"/>
    </row>
    <row r="3953" spans="21:31" x14ac:dyDescent="0.2">
      <c r="U3953" s="2"/>
      <c r="X3953" s="2"/>
      <c r="Y3953" s="2"/>
      <c r="AE3953" s="2"/>
    </row>
    <row r="3954" spans="21:31" x14ac:dyDescent="0.2">
      <c r="U3954" s="2"/>
      <c r="X3954" s="2"/>
      <c r="Y3954" s="2"/>
      <c r="AE3954" s="2"/>
    </row>
    <row r="3955" spans="21:31" x14ac:dyDescent="0.2">
      <c r="U3955" s="2"/>
      <c r="X3955" s="2"/>
      <c r="Y3955" s="2"/>
      <c r="AE3955" s="2"/>
    </row>
    <row r="3956" spans="21:31" x14ac:dyDescent="0.2">
      <c r="U3956" s="2"/>
      <c r="X3956" s="2"/>
      <c r="Y3956" s="2"/>
      <c r="AE3956" s="2"/>
    </row>
    <row r="3957" spans="21:31" x14ac:dyDescent="0.2">
      <c r="U3957" s="2"/>
      <c r="X3957" s="2"/>
      <c r="Y3957" s="2"/>
      <c r="AE3957" s="2"/>
    </row>
    <row r="3958" spans="21:31" x14ac:dyDescent="0.2">
      <c r="U3958" s="2"/>
      <c r="X3958" s="2"/>
      <c r="Y3958" s="2"/>
      <c r="AE3958" s="2"/>
    </row>
    <row r="3959" spans="21:31" x14ac:dyDescent="0.2">
      <c r="U3959" s="2"/>
      <c r="X3959" s="2"/>
      <c r="Y3959" s="2"/>
      <c r="AE3959" s="2"/>
    </row>
    <row r="3960" spans="21:31" x14ac:dyDescent="0.2">
      <c r="U3960" s="2"/>
      <c r="X3960" s="2"/>
      <c r="Y3960" s="2"/>
      <c r="AE3960" s="2"/>
    </row>
    <row r="3961" spans="21:31" x14ac:dyDescent="0.2">
      <c r="U3961" s="2"/>
      <c r="X3961" s="2"/>
      <c r="Y3961" s="2"/>
      <c r="AE3961" s="2"/>
    </row>
    <row r="3962" spans="21:31" x14ac:dyDescent="0.2">
      <c r="U3962" s="2"/>
      <c r="X3962" s="2"/>
      <c r="Y3962" s="2"/>
      <c r="AE3962" s="2"/>
    </row>
    <row r="3963" spans="21:31" x14ac:dyDescent="0.2">
      <c r="U3963" s="2"/>
      <c r="X3963" s="2"/>
      <c r="Y3963" s="2"/>
      <c r="AE3963" s="2"/>
    </row>
    <row r="3964" spans="21:31" x14ac:dyDescent="0.2">
      <c r="U3964" s="2"/>
      <c r="X3964" s="2"/>
      <c r="Y3964" s="2"/>
      <c r="AE3964" s="2"/>
    </row>
    <row r="3965" spans="21:31" x14ac:dyDescent="0.2">
      <c r="U3965" s="2"/>
      <c r="X3965" s="2"/>
      <c r="Y3965" s="2"/>
      <c r="AE3965" s="2"/>
    </row>
    <row r="3966" spans="21:31" x14ac:dyDescent="0.2">
      <c r="U3966" s="2"/>
      <c r="X3966" s="2"/>
      <c r="Y3966" s="2"/>
      <c r="AE3966" s="2"/>
    </row>
    <row r="3967" spans="21:31" x14ac:dyDescent="0.2">
      <c r="U3967" s="2"/>
      <c r="X3967" s="2"/>
      <c r="Y3967" s="2"/>
      <c r="AE3967" s="2"/>
    </row>
    <row r="3968" spans="21:31" x14ac:dyDescent="0.2">
      <c r="U3968" s="2"/>
      <c r="X3968" s="2"/>
      <c r="Y3968" s="2"/>
      <c r="AE3968" s="2"/>
    </row>
    <row r="3969" spans="21:31" x14ac:dyDescent="0.2">
      <c r="U3969" s="2"/>
      <c r="X3969" s="2"/>
      <c r="Y3969" s="2"/>
      <c r="AE3969" s="2"/>
    </row>
    <row r="3970" spans="21:31" x14ac:dyDescent="0.2">
      <c r="U3970" s="2"/>
      <c r="X3970" s="2"/>
      <c r="Y3970" s="2"/>
      <c r="AE3970" s="2"/>
    </row>
    <row r="3971" spans="21:31" x14ac:dyDescent="0.2">
      <c r="U3971" s="2"/>
      <c r="X3971" s="2"/>
      <c r="Y3971" s="2"/>
      <c r="AE3971" s="2"/>
    </row>
    <row r="3972" spans="21:31" x14ac:dyDescent="0.2">
      <c r="U3972" s="2"/>
      <c r="X3972" s="2"/>
      <c r="Y3972" s="2"/>
      <c r="AE3972" s="2"/>
    </row>
    <row r="3973" spans="21:31" x14ac:dyDescent="0.2">
      <c r="U3973" s="2"/>
      <c r="X3973" s="2"/>
      <c r="Y3973" s="2"/>
      <c r="AE3973" s="2"/>
    </row>
    <row r="3974" spans="21:31" x14ac:dyDescent="0.2">
      <c r="U3974" s="2"/>
      <c r="X3974" s="2"/>
      <c r="Y3974" s="2"/>
      <c r="AE3974" s="2"/>
    </row>
    <row r="3975" spans="21:31" x14ac:dyDescent="0.2">
      <c r="U3975" s="2"/>
      <c r="X3975" s="2"/>
      <c r="Y3975" s="2"/>
      <c r="AE3975" s="2"/>
    </row>
    <row r="3976" spans="21:31" x14ac:dyDescent="0.2">
      <c r="U3976" s="2"/>
      <c r="X3976" s="2"/>
      <c r="Y3976" s="2"/>
      <c r="AE3976" s="2"/>
    </row>
    <row r="3977" spans="21:31" x14ac:dyDescent="0.2">
      <c r="U3977" s="2"/>
      <c r="X3977" s="2"/>
      <c r="Y3977" s="2"/>
      <c r="AE3977" s="2"/>
    </row>
    <row r="3978" spans="21:31" x14ac:dyDescent="0.2">
      <c r="U3978" s="2"/>
      <c r="X3978" s="2"/>
      <c r="Y3978" s="2"/>
      <c r="AE3978" s="2"/>
    </row>
    <row r="3979" spans="21:31" x14ac:dyDescent="0.2">
      <c r="U3979" s="2"/>
      <c r="X3979" s="2"/>
      <c r="Y3979" s="2"/>
      <c r="AE3979" s="2"/>
    </row>
    <row r="3980" spans="21:31" x14ac:dyDescent="0.2">
      <c r="U3980" s="2"/>
      <c r="X3980" s="2"/>
      <c r="Y3980" s="2"/>
      <c r="AE3980" s="2"/>
    </row>
    <row r="3981" spans="21:31" x14ac:dyDescent="0.2">
      <c r="U3981" s="2"/>
      <c r="X3981" s="2"/>
      <c r="Y3981" s="2"/>
      <c r="AE3981" s="2"/>
    </row>
    <row r="3982" spans="21:31" x14ac:dyDescent="0.2">
      <c r="U3982" s="2"/>
      <c r="X3982" s="2"/>
      <c r="Y3982" s="2"/>
      <c r="AE3982" s="2"/>
    </row>
    <row r="3983" spans="21:31" x14ac:dyDescent="0.2">
      <c r="U3983" s="2"/>
      <c r="X3983" s="2"/>
      <c r="Y3983" s="2"/>
      <c r="AE3983" s="2"/>
    </row>
    <row r="3984" spans="21:31" x14ac:dyDescent="0.2">
      <c r="U3984" s="2"/>
      <c r="X3984" s="2"/>
      <c r="Y3984" s="2"/>
      <c r="AE3984" s="2"/>
    </row>
    <row r="3985" spans="21:31" x14ac:dyDescent="0.2">
      <c r="U3985" s="2"/>
      <c r="X3985" s="2"/>
      <c r="Y3985" s="2"/>
      <c r="AE3985" s="2"/>
    </row>
    <row r="3986" spans="21:31" x14ac:dyDescent="0.2">
      <c r="U3986" s="2"/>
      <c r="X3986" s="2"/>
      <c r="Y3986" s="2"/>
      <c r="AE3986" s="2"/>
    </row>
    <row r="3987" spans="21:31" x14ac:dyDescent="0.2">
      <c r="U3987" s="2"/>
      <c r="X3987" s="2"/>
      <c r="Y3987" s="2"/>
      <c r="AE3987" s="2"/>
    </row>
    <row r="3988" spans="21:31" x14ac:dyDescent="0.2">
      <c r="U3988" s="2"/>
      <c r="X3988" s="2"/>
      <c r="Y3988" s="2"/>
      <c r="AE3988" s="2"/>
    </row>
    <row r="3989" spans="21:31" x14ac:dyDescent="0.2">
      <c r="U3989" s="2"/>
      <c r="X3989" s="2"/>
      <c r="Y3989" s="2"/>
      <c r="AE3989" s="2"/>
    </row>
    <row r="3990" spans="21:31" x14ac:dyDescent="0.2">
      <c r="U3990" s="2"/>
      <c r="X3990" s="2"/>
      <c r="Y3990" s="2"/>
      <c r="AE3990" s="2"/>
    </row>
    <row r="3991" spans="21:31" x14ac:dyDescent="0.2">
      <c r="U3991" s="2"/>
      <c r="X3991" s="2"/>
      <c r="Y3991" s="2"/>
      <c r="AE3991" s="2"/>
    </row>
    <row r="3992" spans="21:31" x14ac:dyDescent="0.2">
      <c r="U3992" s="2"/>
      <c r="X3992" s="2"/>
      <c r="Y3992" s="2"/>
      <c r="AE3992" s="2"/>
    </row>
    <row r="3993" spans="21:31" x14ac:dyDescent="0.2">
      <c r="U3993" s="2"/>
      <c r="X3993" s="2"/>
      <c r="Y3993" s="2"/>
      <c r="AE3993" s="2"/>
    </row>
    <row r="3994" spans="21:31" x14ac:dyDescent="0.2">
      <c r="U3994" s="2"/>
      <c r="X3994" s="2"/>
      <c r="Y3994" s="2"/>
      <c r="AE3994" s="2"/>
    </row>
    <row r="3995" spans="21:31" x14ac:dyDescent="0.2">
      <c r="U3995" s="2"/>
      <c r="X3995" s="2"/>
      <c r="Y3995" s="2"/>
      <c r="AE3995" s="2"/>
    </row>
    <row r="3996" spans="21:31" x14ac:dyDescent="0.2">
      <c r="U3996" s="2"/>
      <c r="X3996" s="2"/>
      <c r="Y3996" s="2"/>
      <c r="AE3996" s="2"/>
    </row>
    <row r="3997" spans="21:31" x14ac:dyDescent="0.2">
      <c r="U3997" s="2"/>
      <c r="X3997" s="2"/>
      <c r="Y3997" s="2"/>
      <c r="AE3997" s="2"/>
    </row>
    <row r="3998" spans="21:31" x14ac:dyDescent="0.2">
      <c r="U3998" s="2"/>
      <c r="X3998" s="2"/>
      <c r="Y3998" s="2"/>
      <c r="AE3998" s="2"/>
    </row>
    <row r="3999" spans="21:31" x14ac:dyDescent="0.2">
      <c r="U3999" s="2"/>
      <c r="X3999" s="2"/>
      <c r="Y3999" s="2"/>
      <c r="AE3999" s="2"/>
    </row>
    <row r="4000" spans="21:31" x14ac:dyDescent="0.2">
      <c r="U4000" s="2"/>
      <c r="X4000" s="2"/>
      <c r="Y4000" s="2"/>
      <c r="AE4000" s="2"/>
    </row>
    <row r="4001" spans="21:31" x14ac:dyDescent="0.2">
      <c r="U4001" s="2"/>
      <c r="X4001" s="2"/>
      <c r="Y4001" s="2"/>
      <c r="AE4001" s="2"/>
    </row>
    <row r="4002" spans="21:31" x14ac:dyDescent="0.2">
      <c r="U4002" s="2"/>
      <c r="X4002" s="2"/>
      <c r="Y4002" s="2"/>
      <c r="AE4002" s="2"/>
    </row>
    <row r="4003" spans="21:31" x14ac:dyDescent="0.2">
      <c r="U4003" s="2"/>
      <c r="X4003" s="2"/>
      <c r="Y4003" s="2"/>
      <c r="AE4003" s="2"/>
    </row>
    <row r="4004" spans="21:31" x14ac:dyDescent="0.2">
      <c r="U4004" s="2"/>
      <c r="X4004" s="2"/>
      <c r="Y4004" s="2"/>
      <c r="AE4004" s="2"/>
    </row>
    <row r="4005" spans="21:31" x14ac:dyDescent="0.2">
      <c r="U4005" s="2"/>
      <c r="X4005" s="2"/>
      <c r="Y4005" s="2"/>
      <c r="AE4005" s="2"/>
    </row>
    <row r="4006" spans="21:31" x14ac:dyDescent="0.2">
      <c r="U4006" s="2"/>
      <c r="X4006" s="2"/>
      <c r="Y4006" s="2"/>
      <c r="AE4006" s="2"/>
    </row>
    <row r="4007" spans="21:31" x14ac:dyDescent="0.2">
      <c r="U4007" s="2"/>
      <c r="X4007" s="2"/>
      <c r="Y4007" s="2"/>
      <c r="AE4007" s="2"/>
    </row>
    <row r="4008" spans="21:31" x14ac:dyDescent="0.2">
      <c r="U4008" s="2"/>
      <c r="X4008" s="2"/>
      <c r="Y4008" s="2"/>
      <c r="AE4008" s="2"/>
    </row>
    <row r="4009" spans="21:31" x14ac:dyDescent="0.2">
      <c r="U4009" s="2"/>
      <c r="X4009" s="2"/>
      <c r="Y4009" s="2"/>
      <c r="AE4009" s="2"/>
    </row>
    <row r="4010" spans="21:31" x14ac:dyDescent="0.2">
      <c r="U4010" s="2"/>
      <c r="X4010" s="2"/>
      <c r="Y4010" s="2"/>
      <c r="AE4010" s="2"/>
    </row>
    <row r="4011" spans="21:31" x14ac:dyDescent="0.2">
      <c r="U4011" s="2"/>
      <c r="X4011" s="2"/>
      <c r="Y4011" s="2"/>
      <c r="AE4011" s="2"/>
    </row>
    <row r="4012" spans="21:31" x14ac:dyDescent="0.2">
      <c r="U4012" s="2"/>
      <c r="X4012" s="2"/>
      <c r="Y4012" s="2"/>
      <c r="AE4012" s="2"/>
    </row>
    <row r="4013" spans="21:31" x14ac:dyDescent="0.2">
      <c r="U4013" s="2"/>
      <c r="X4013" s="2"/>
      <c r="Y4013" s="2"/>
      <c r="AE4013" s="2"/>
    </row>
    <row r="4014" spans="21:31" x14ac:dyDescent="0.2">
      <c r="U4014" s="2"/>
      <c r="X4014" s="2"/>
      <c r="Y4014" s="2"/>
      <c r="AE4014" s="2"/>
    </row>
    <row r="4015" spans="21:31" x14ac:dyDescent="0.2">
      <c r="U4015" s="2"/>
      <c r="X4015" s="2"/>
      <c r="Y4015" s="2"/>
      <c r="AE4015" s="2"/>
    </row>
    <row r="4016" spans="21:31" x14ac:dyDescent="0.2">
      <c r="U4016" s="2"/>
      <c r="X4016" s="2"/>
      <c r="Y4016" s="2"/>
      <c r="AE4016" s="2"/>
    </row>
    <row r="4017" spans="21:31" x14ac:dyDescent="0.2">
      <c r="U4017" s="2"/>
      <c r="X4017" s="2"/>
      <c r="Y4017" s="2"/>
      <c r="AE4017" s="2"/>
    </row>
    <row r="4018" spans="21:31" x14ac:dyDescent="0.2">
      <c r="U4018" s="2"/>
      <c r="X4018" s="2"/>
      <c r="Y4018" s="2"/>
      <c r="AE4018" s="2"/>
    </row>
    <row r="4019" spans="21:31" x14ac:dyDescent="0.2">
      <c r="U4019" s="2"/>
      <c r="X4019" s="2"/>
      <c r="Y4019" s="2"/>
      <c r="AE4019" s="2"/>
    </row>
    <row r="4020" spans="21:31" x14ac:dyDescent="0.2">
      <c r="U4020" s="2"/>
      <c r="X4020" s="2"/>
      <c r="Y4020" s="2"/>
      <c r="AE4020" s="2"/>
    </row>
    <row r="4021" spans="21:31" x14ac:dyDescent="0.2">
      <c r="U4021" s="2"/>
      <c r="X4021" s="2"/>
      <c r="Y4021" s="2"/>
      <c r="AE4021" s="2"/>
    </row>
    <row r="4022" spans="21:31" x14ac:dyDescent="0.2">
      <c r="U4022" s="2"/>
      <c r="X4022" s="2"/>
      <c r="Y4022" s="2"/>
      <c r="AE4022" s="2"/>
    </row>
    <row r="4023" spans="21:31" x14ac:dyDescent="0.2">
      <c r="U4023" s="2"/>
      <c r="X4023" s="2"/>
      <c r="Y4023" s="2"/>
      <c r="AE4023" s="2"/>
    </row>
    <row r="4024" spans="21:31" x14ac:dyDescent="0.2">
      <c r="U4024" s="2"/>
      <c r="X4024" s="2"/>
      <c r="Y4024" s="2"/>
      <c r="AE4024" s="2"/>
    </row>
    <row r="4025" spans="21:31" x14ac:dyDescent="0.2">
      <c r="U4025" s="2"/>
      <c r="X4025" s="2"/>
      <c r="Y4025" s="2"/>
      <c r="AE4025" s="2"/>
    </row>
    <row r="4026" spans="21:31" x14ac:dyDescent="0.2">
      <c r="U4026" s="2"/>
      <c r="X4026" s="2"/>
      <c r="Y4026" s="2"/>
      <c r="AE4026" s="2"/>
    </row>
    <row r="4027" spans="21:31" x14ac:dyDescent="0.2">
      <c r="U4027" s="2"/>
      <c r="X4027" s="2"/>
      <c r="Y4027" s="2"/>
      <c r="AE4027" s="2"/>
    </row>
    <row r="4028" spans="21:31" x14ac:dyDescent="0.2">
      <c r="U4028" s="2"/>
      <c r="X4028" s="2"/>
      <c r="Y4028" s="2"/>
      <c r="AE4028" s="2"/>
    </row>
    <row r="4029" spans="21:31" x14ac:dyDescent="0.2">
      <c r="U4029" s="2"/>
      <c r="X4029" s="2"/>
      <c r="Y4029" s="2"/>
      <c r="AE4029" s="2"/>
    </row>
    <row r="4030" spans="21:31" x14ac:dyDescent="0.2">
      <c r="U4030" s="2"/>
      <c r="X4030" s="2"/>
      <c r="Y4030" s="2"/>
      <c r="AE4030" s="2"/>
    </row>
    <row r="4031" spans="21:31" x14ac:dyDescent="0.2">
      <c r="U4031" s="2"/>
      <c r="X4031" s="2"/>
      <c r="Y4031" s="2"/>
      <c r="AE4031" s="2"/>
    </row>
    <row r="4032" spans="21:31" x14ac:dyDescent="0.2">
      <c r="U4032" s="2"/>
      <c r="X4032" s="2"/>
      <c r="Y4032" s="2"/>
      <c r="AE4032" s="2"/>
    </row>
    <row r="4033" spans="21:31" x14ac:dyDescent="0.2">
      <c r="U4033" s="2"/>
      <c r="X4033" s="2"/>
      <c r="Y4033" s="2"/>
      <c r="AE4033" s="2"/>
    </row>
    <row r="4034" spans="21:31" x14ac:dyDescent="0.2">
      <c r="U4034" s="2"/>
      <c r="X4034" s="2"/>
      <c r="Y4034" s="2"/>
      <c r="AE4034" s="2"/>
    </row>
    <row r="4035" spans="21:31" x14ac:dyDescent="0.2">
      <c r="U4035" s="2"/>
      <c r="X4035" s="2"/>
      <c r="Y4035" s="2"/>
      <c r="AE4035" s="2"/>
    </row>
    <row r="4036" spans="21:31" x14ac:dyDescent="0.2">
      <c r="U4036" s="2"/>
      <c r="X4036" s="2"/>
      <c r="Y4036" s="2"/>
      <c r="AE4036" s="2"/>
    </row>
    <row r="4037" spans="21:31" x14ac:dyDescent="0.2">
      <c r="U4037" s="2"/>
      <c r="X4037" s="2"/>
      <c r="Y4037" s="2"/>
      <c r="AE4037" s="2"/>
    </row>
    <row r="4038" spans="21:31" x14ac:dyDescent="0.2">
      <c r="U4038" s="2"/>
      <c r="X4038" s="2"/>
      <c r="Y4038" s="2"/>
      <c r="AE4038" s="2"/>
    </row>
    <row r="4039" spans="21:31" x14ac:dyDescent="0.2">
      <c r="U4039" s="2"/>
      <c r="X4039" s="2"/>
      <c r="Y4039" s="2"/>
      <c r="AE4039" s="2"/>
    </row>
    <row r="4040" spans="21:31" x14ac:dyDescent="0.2">
      <c r="U4040" s="2"/>
      <c r="X4040" s="2"/>
      <c r="Y4040" s="2"/>
      <c r="AE4040" s="2"/>
    </row>
    <row r="4041" spans="21:31" x14ac:dyDescent="0.2">
      <c r="U4041" s="2"/>
      <c r="X4041" s="2"/>
      <c r="Y4041" s="2"/>
      <c r="AE4041" s="2"/>
    </row>
    <row r="4042" spans="21:31" x14ac:dyDescent="0.2">
      <c r="U4042" s="2"/>
      <c r="X4042" s="2"/>
      <c r="Y4042" s="2"/>
      <c r="AE4042" s="2"/>
    </row>
    <row r="4043" spans="21:31" x14ac:dyDescent="0.2">
      <c r="U4043" s="2"/>
      <c r="X4043" s="2"/>
      <c r="Y4043" s="2"/>
      <c r="AE4043" s="2"/>
    </row>
    <row r="4044" spans="21:31" x14ac:dyDescent="0.2">
      <c r="U4044" s="2"/>
      <c r="X4044" s="2"/>
      <c r="Y4044" s="2"/>
      <c r="AE4044" s="2"/>
    </row>
    <row r="4045" spans="21:31" x14ac:dyDescent="0.2">
      <c r="U4045" s="2"/>
      <c r="X4045" s="2"/>
      <c r="Y4045" s="2"/>
      <c r="AE4045" s="2"/>
    </row>
    <row r="4046" spans="21:31" x14ac:dyDescent="0.2">
      <c r="U4046" s="2"/>
      <c r="X4046" s="2"/>
      <c r="Y4046" s="2"/>
      <c r="AE4046" s="2"/>
    </row>
    <row r="4047" spans="21:31" x14ac:dyDescent="0.2">
      <c r="U4047" s="2"/>
      <c r="X4047" s="2"/>
      <c r="Y4047" s="2"/>
      <c r="AE4047" s="2"/>
    </row>
    <row r="4048" spans="21:31" x14ac:dyDescent="0.2">
      <c r="U4048" s="2"/>
      <c r="X4048" s="2"/>
      <c r="Y4048" s="2"/>
      <c r="AE4048" s="2"/>
    </row>
    <row r="4049" spans="21:31" x14ac:dyDescent="0.2">
      <c r="U4049" s="2"/>
      <c r="X4049" s="2"/>
      <c r="Y4049" s="2"/>
      <c r="AE4049" s="2"/>
    </row>
    <row r="4050" spans="21:31" x14ac:dyDescent="0.2">
      <c r="U4050" s="2"/>
      <c r="X4050" s="2"/>
      <c r="Y4050" s="2"/>
      <c r="AE4050" s="2"/>
    </row>
    <row r="4051" spans="21:31" x14ac:dyDescent="0.2">
      <c r="U4051" s="2"/>
      <c r="X4051" s="2"/>
      <c r="Y4051" s="2"/>
      <c r="AE4051" s="2"/>
    </row>
    <row r="4052" spans="21:31" x14ac:dyDescent="0.2">
      <c r="U4052" s="2"/>
      <c r="X4052" s="2"/>
      <c r="Y4052" s="2"/>
      <c r="AE4052" s="2"/>
    </row>
    <row r="4053" spans="21:31" x14ac:dyDescent="0.2">
      <c r="U4053" s="2"/>
      <c r="X4053" s="2"/>
      <c r="Y4053" s="2"/>
      <c r="AE4053" s="2"/>
    </row>
    <row r="4054" spans="21:31" x14ac:dyDescent="0.2">
      <c r="U4054" s="2"/>
      <c r="X4054" s="2"/>
      <c r="Y4054" s="2"/>
      <c r="AE4054" s="2"/>
    </row>
    <row r="4055" spans="21:31" x14ac:dyDescent="0.2">
      <c r="U4055" s="2"/>
      <c r="X4055" s="2"/>
      <c r="Y4055" s="2"/>
      <c r="AE4055" s="2"/>
    </row>
    <row r="4056" spans="21:31" x14ac:dyDescent="0.2">
      <c r="U4056" s="2"/>
      <c r="X4056" s="2"/>
      <c r="Y4056" s="2"/>
      <c r="AE4056" s="2"/>
    </row>
    <row r="4057" spans="21:31" x14ac:dyDescent="0.2">
      <c r="U4057" s="2"/>
      <c r="X4057" s="2"/>
      <c r="Y4057" s="2"/>
      <c r="AE4057" s="2"/>
    </row>
    <row r="4058" spans="21:31" x14ac:dyDescent="0.2">
      <c r="U4058" s="2"/>
      <c r="X4058" s="2"/>
      <c r="Y4058" s="2"/>
      <c r="AE4058" s="2"/>
    </row>
    <row r="4059" spans="21:31" x14ac:dyDescent="0.2">
      <c r="U4059" s="2"/>
      <c r="X4059" s="2"/>
      <c r="Y4059" s="2"/>
      <c r="AE4059" s="2"/>
    </row>
    <row r="4060" spans="21:31" x14ac:dyDescent="0.2">
      <c r="U4060" s="2"/>
      <c r="X4060" s="2"/>
      <c r="Y4060" s="2"/>
      <c r="AE4060" s="2"/>
    </row>
    <row r="4061" spans="21:31" x14ac:dyDescent="0.2">
      <c r="U4061" s="2"/>
      <c r="X4061" s="2"/>
      <c r="Y4061" s="2"/>
      <c r="AE4061" s="2"/>
    </row>
    <row r="4062" spans="21:31" x14ac:dyDescent="0.2">
      <c r="U4062" s="2"/>
      <c r="X4062" s="2"/>
      <c r="Y4062" s="2"/>
      <c r="AE4062" s="2"/>
    </row>
    <row r="4063" spans="21:31" x14ac:dyDescent="0.2">
      <c r="U4063" s="2"/>
      <c r="X4063" s="2"/>
      <c r="Y4063" s="2"/>
      <c r="AE4063" s="2"/>
    </row>
    <row r="4064" spans="21:31" x14ac:dyDescent="0.2">
      <c r="U4064" s="2"/>
      <c r="X4064" s="2"/>
      <c r="Y4064" s="2"/>
      <c r="AE4064" s="2"/>
    </row>
    <row r="4065" spans="21:31" x14ac:dyDescent="0.2">
      <c r="U4065" s="2"/>
      <c r="X4065" s="2"/>
      <c r="Y4065" s="2"/>
      <c r="AE4065" s="2"/>
    </row>
    <row r="4066" spans="21:31" x14ac:dyDescent="0.2">
      <c r="U4066" s="2"/>
      <c r="X4066" s="2"/>
      <c r="Y4066" s="2"/>
      <c r="AE4066" s="2"/>
    </row>
    <row r="4067" spans="21:31" x14ac:dyDescent="0.2">
      <c r="U4067" s="2"/>
      <c r="X4067" s="2"/>
      <c r="Y4067" s="2"/>
      <c r="AE4067" s="2"/>
    </row>
    <row r="4068" spans="21:31" x14ac:dyDescent="0.2">
      <c r="U4068" s="2"/>
      <c r="X4068" s="2"/>
      <c r="Y4068" s="2"/>
      <c r="AE4068" s="2"/>
    </row>
    <row r="4069" spans="21:31" x14ac:dyDescent="0.2">
      <c r="U4069" s="2"/>
      <c r="X4069" s="2"/>
      <c r="Y4069" s="2"/>
      <c r="AE4069" s="2"/>
    </row>
    <row r="4070" spans="21:31" x14ac:dyDescent="0.2">
      <c r="U4070" s="2"/>
      <c r="X4070" s="2"/>
      <c r="Y4070" s="2"/>
      <c r="AE4070" s="2"/>
    </row>
    <row r="4071" spans="21:31" x14ac:dyDescent="0.2">
      <c r="U4071" s="2"/>
      <c r="X4071" s="2"/>
      <c r="Y4071" s="2"/>
      <c r="AE4071" s="2"/>
    </row>
    <row r="4072" spans="21:31" x14ac:dyDescent="0.2">
      <c r="U4072" s="2"/>
      <c r="X4072" s="2"/>
      <c r="Y4072" s="2"/>
      <c r="AE4072" s="2"/>
    </row>
    <row r="4073" spans="21:31" x14ac:dyDescent="0.2">
      <c r="U4073" s="2"/>
      <c r="X4073" s="2"/>
      <c r="Y4073" s="2"/>
      <c r="AE4073" s="2"/>
    </row>
    <row r="4074" spans="21:31" x14ac:dyDescent="0.2">
      <c r="U4074" s="2"/>
      <c r="X4074" s="2"/>
      <c r="Y4074" s="2"/>
      <c r="AE4074" s="2"/>
    </row>
    <row r="4075" spans="21:31" x14ac:dyDescent="0.2">
      <c r="U4075" s="2"/>
      <c r="X4075" s="2"/>
      <c r="Y4075" s="2"/>
      <c r="AE4075" s="2"/>
    </row>
    <row r="4076" spans="21:31" x14ac:dyDescent="0.2">
      <c r="U4076" s="2"/>
      <c r="X4076" s="2"/>
      <c r="Y4076" s="2"/>
      <c r="AE4076" s="2"/>
    </row>
    <row r="4077" spans="21:31" x14ac:dyDescent="0.2">
      <c r="U4077" s="2"/>
      <c r="X4077" s="2"/>
      <c r="Y4077" s="2"/>
      <c r="AE4077" s="2"/>
    </row>
    <row r="4078" spans="21:31" x14ac:dyDescent="0.2">
      <c r="U4078" s="2"/>
      <c r="X4078" s="2"/>
      <c r="Y4078" s="2"/>
      <c r="AE4078" s="2"/>
    </row>
    <row r="4079" spans="21:31" x14ac:dyDescent="0.2">
      <c r="U4079" s="2"/>
      <c r="X4079" s="2"/>
      <c r="Y4079" s="2"/>
      <c r="AE4079" s="2"/>
    </row>
    <row r="4080" spans="21:31" x14ac:dyDescent="0.2">
      <c r="U4080" s="2"/>
      <c r="X4080" s="2"/>
      <c r="Y4080" s="2"/>
      <c r="AE4080" s="2"/>
    </row>
    <row r="4081" spans="21:31" x14ac:dyDescent="0.2">
      <c r="U4081" s="2"/>
      <c r="X4081" s="2"/>
      <c r="Y4081" s="2"/>
      <c r="AE4081" s="2"/>
    </row>
    <row r="4082" spans="21:31" x14ac:dyDescent="0.2">
      <c r="U4082" s="2"/>
      <c r="X4082" s="2"/>
      <c r="Y4082" s="2"/>
      <c r="AE4082" s="2"/>
    </row>
    <row r="4083" spans="21:31" x14ac:dyDescent="0.2">
      <c r="U4083" s="2"/>
      <c r="X4083" s="2"/>
      <c r="Y4083" s="2"/>
      <c r="AE4083" s="2"/>
    </row>
    <row r="4084" spans="21:31" x14ac:dyDescent="0.2">
      <c r="U4084" s="2"/>
      <c r="X4084" s="2"/>
      <c r="Y4084" s="2"/>
      <c r="AE4084" s="2"/>
    </row>
    <row r="4085" spans="21:31" x14ac:dyDescent="0.2">
      <c r="U4085" s="2"/>
      <c r="X4085" s="2"/>
      <c r="Y4085" s="2"/>
      <c r="AE4085" s="2"/>
    </row>
    <row r="4086" spans="21:31" x14ac:dyDescent="0.2">
      <c r="U4086" s="2"/>
      <c r="X4086" s="2"/>
      <c r="Y4086" s="2"/>
      <c r="AE4086" s="2"/>
    </row>
    <row r="4087" spans="21:31" x14ac:dyDescent="0.2">
      <c r="U4087" s="2"/>
      <c r="X4087" s="2"/>
      <c r="Y4087" s="2"/>
      <c r="AE4087" s="2"/>
    </row>
    <row r="4088" spans="21:31" x14ac:dyDescent="0.2">
      <c r="U4088" s="2"/>
      <c r="X4088" s="2"/>
      <c r="Y4088" s="2"/>
      <c r="AE4088" s="2"/>
    </row>
    <row r="4089" spans="21:31" x14ac:dyDescent="0.2">
      <c r="U4089" s="2"/>
      <c r="X4089" s="2"/>
      <c r="Y4089" s="2"/>
      <c r="AE4089" s="2"/>
    </row>
    <row r="4090" spans="21:31" x14ac:dyDescent="0.2">
      <c r="U4090" s="2"/>
      <c r="X4090" s="2"/>
      <c r="Y4090" s="2"/>
      <c r="AE4090" s="2"/>
    </row>
    <row r="4091" spans="21:31" x14ac:dyDescent="0.2">
      <c r="U4091" s="2"/>
      <c r="X4091" s="2"/>
      <c r="Y4091" s="2"/>
      <c r="AE4091" s="2"/>
    </row>
    <row r="4092" spans="21:31" x14ac:dyDescent="0.2">
      <c r="U4092" s="2"/>
      <c r="X4092" s="2"/>
      <c r="Y4092" s="2"/>
      <c r="AE4092" s="2"/>
    </row>
    <row r="4093" spans="21:31" x14ac:dyDescent="0.2">
      <c r="U4093" s="2"/>
      <c r="X4093" s="2"/>
      <c r="Y4093" s="2"/>
      <c r="AE4093" s="2"/>
    </row>
    <row r="4094" spans="21:31" x14ac:dyDescent="0.2">
      <c r="U4094" s="2"/>
      <c r="X4094" s="2"/>
      <c r="Y4094" s="2"/>
      <c r="AE4094" s="2"/>
    </row>
    <row r="4095" spans="21:31" x14ac:dyDescent="0.2">
      <c r="U4095" s="2"/>
      <c r="X4095" s="2"/>
      <c r="Y4095" s="2"/>
      <c r="AE4095" s="2"/>
    </row>
    <row r="4096" spans="21:31" x14ac:dyDescent="0.2">
      <c r="U4096" s="2"/>
      <c r="X4096" s="2"/>
      <c r="Y4096" s="2"/>
      <c r="AE4096" s="2"/>
    </row>
    <row r="4097" spans="21:31" x14ac:dyDescent="0.2">
      <c r="U4097" s="2"/>
      <c r="X4097" s="2"/>
      <c r="Y4097" s="2"/>
      <c r="AE4097" s="2"/>
    </row>
    <row r="4098" spans="21:31" x14ac:dyDescent="0.2">
      <c r="U4098" s="2"/>
      <c r="X4098" s="2"/>
      <c r="Y4098" s="2"/>
      <c r="AE4098" s="2"/>
    </row>
    <row r="4099" spans="21:31" x14ac:dyDescent="0.2">
      <c r="U4099" s="2"/>
      <c r="X4099" s="2"/>
      <c r="Y4099" s="2"/>
      <c r="AE4099" s="2"/>
    </row>
    <row r="4100" spans="21:31" x14ac:dyDescent="0.2">
      <c r="U4100" s="2"/>
      <c r="X4100" s="2"/>
      <c r="Y4100" s="2"/>
      <c r="AE4100" s="2"/>
    </row>
    <row r="4101" spans="21:31" x14ac:dyDescent="0.2">
      <c r="U4101" s="2"/>
      <c r="X4101" s="2"/>
      <c r="Y4101" s="2"/>
      <c r="AE4101" s="2"/>
    </row>
    <row r="4102" spans="21:31" x14ac:dyDescent="0.2">
      <c r="U4102" s="2"/>
      <c r="X4102" s="2"/>
      <c r="Y4102" s="2"/>
      <c r="AE4102" s="2"/>
    </row>
    <row r="4103" spans="21:31" x14ac:dyDescent="0.2">
      <c r="U4103" s="2"/>
      <c r="X4103" s="2"/>
      <c r="Y4103" s="2"/>
      <c r="AE4103" s="2"/>
    </row>
    <row r="4104" spans="21:31" x14ac:dyDescent="0.2">
      <c r="U4104" s="2"/>
      <c r="X4104" s="2"/>
      <c r="Y4104" s="2"/>
      <c r="AE4104" s="2"/>
    </row>
    <row r="4105" spans="21:31" x14ac:dyDescent="0.2">
      <c r="U4105" s="2"/>
      <c r="X4105" s="2"/>
      <c r="Y4105" s="2"/>
      <c r="AE4105" s="2"/>
    </row>
    <row r="4106" spans="21:31" x14ac:dyDescent="0.2">
      <c r="U4106" s="2"/>
      <c r="X4106" s="2"/>
      <c r="Y4106" s="2"/>
      <c r="AE4106" s="2"/>
    </row>
    <row r="4107" spans="21:31" x14ac:dyDescent="0.2">
      <c r="U4107" s="2"/>
      <c r="X4107" s="2"/>
      <c r="Y4107" s="2"/>
      <c r="AE4107" s="2"/>
    </row>
    <row r="4108" spans="21:31" x14ac:dyDescent="0.2">
      <c r="U4108" s="2"/>
      <c r="X4108" s="2"/>
      <c r="Y4108" s="2"/>
      <c r="AE4108" s="2"/>
    </row>
    <row r="4109" spans="21:31" x14ac:dyDescent="0.2">
      <c r="U4109" s="2"/>
      <c r="X4109" s="2"/>
      <c r="Y4109" s="2"/>
      <c r="AE4109" s="2"/>
    </row>
    <row r="4110" spans="21:31" x14ac:dyDescent="0.2">
      <c r="U4110" s="2"/>
      <c r="X4110" s="2"/>
      <c r="Y4110" s="2"/>
      <c r="AE4110" s="2"/>
    </row>
    <row r="4111" spans="21:31" x14ac:dyDescent="0.2">
      <c r="U4111" s="2"/>
      <c r="X4111" s="2"/>
      <c r="Y4111" s="2"/>
      <c r="AE4111" s="2"/>
    </row>
    <row r="4112" spans="21:31" x14ac:dyDescent="0.2">
      <c r="U4112" s="2"/>
      <c r="X4112" s="2"/>
      <c r="Y4112" s="2"/>
      <c r="AE4112" s="2"/>
    </row>
    <row r="4113" spans="21:31" x14ac:dyDescent="0.2">
      <c r="U4113" s="2"/>
      <c r="X4113" s="2"/>
      <c r="Y4113" s="2"/>
      <c r="AE4113" s="2"/>
    </row>
    <row r="4114" spans="21:31" x14ac:dyDescent="0.2">
      <c r="U4114" s="2"/>
      <c r="X4114" s="2"/>
      <c r="Y4114" s="2"/>
      <c r="AE4114" s="2"/>
    </row>
    <row r="4115" spans="21:31" x14ac:dyDescent="0.2">
      <c r="U4115" s="2"/>
      <c r="X4115" s="2"/>
      <c r="Y4115" s="2"/>
      <c r="AE4115" s="2"/>
    </row>
    <row r="4116" spans="21:31" x14ac:dyDescent="0.2">
      <c r="U4116" s="2"/>
      <c r="X4116" s="2"/>
      <c r="Y4116" s="2"/>
      <c r="AE4116" s="2"/>
    </row>
    <row r="4117" spans="21:31" x14ac:dyDescent="0.2">
      <c r="U4117" s="2"/>
      <c r="X4117" s="2"/>
      <c r="Y4117" s="2"/>
      <c r="AE4117" s="2"/>
    </row>
    <row r="4118" spans="21:31" x14ac:dyDescent="0.2">
      <c r="U4118" s="2"/>
      <c r="X4118" s="2"/>
      <c r="Y4118" s="2"/>
      <c r="AE4118" s="2"/>
    </row>
    <row r="4119" spans="21:31" x14ac:dyDescent="0.2">
      <c r="U4119" s="2"/>
      <c r="X4119" s="2"/>
      <c r="Y4119" s="2"/>
      <c r="AE4119" s="2"/>
    </row>
    <row r="4120" spans="21:31" x14ac:dyDescent="0.2">
      <c r="U4120" s="2"/>
      <c r="X4120" s="2"/>
      <c r="Y4120" s="2"/>
      <c r="AE4120" s="2"/>
    </row>
    <row r="4121" spans="21:31" x14ac:dyDescent="0.2">
      <c r="U4121" s="2"/>
      <c r="X4121" s="2"/>
      <c r="Y4121" s="2"/>
      <c r="AE4121" s="2"/>
    </row>
    <row r="4122" spans="21:31" x14ac:dyDescent="0.2">
      <c r="U4122" s="2"/>
      <c r="X4122" s="2"/>
      <c r="Y4122" s="2"/>
      <c r="AE4122" s="2"/>
    </row>
    <row r="4123" spans="21:31" x14ac:dyDescent="0.2">
      <c r="U4123" s="2"/>
      <c r="X4123" s="2"/>
      <c r="Y4123" s="2"/>
      <c r="AE4123" s="2"/>
    </row>
    <row r="4124" spans="21:31" x14ac:dyDescent="0.2">
      <c r="U4124" s="2"/>
      <c r="X4124" s="2"/>
      <c r="Y4124" s="2"/>
      <c r="AE4124" s="2"/>
    </row>
    <row r="4125" spans="21:31" x14ac:dyDescent="0.2">
      <c r="U4125" s="2"/>
      <c r="X4125" s="2"/>
      <c r="Y4125" s="2"/>
      <c r="AE4125" s="2"/>
    </row>
    <row r="4126" spans="21:31" x14ac:dyDescent="0.2">
      <c r="U4126" s="2"/>
      <c r="X4126" s="2"/>
      <c r="Y4126" s="2"/>
      <c r="AE4126" s="2"/>
    </row>
    <row r="4127" spans="21:31" x14ac:dyDescent="0.2">
      <c r="U4127" s="2"/>
      <c r="X4127" s="2"/>
      <c r="Y4127" s="2"/>
      <c r="AE4127" s="2"/>
    </row>
    <row r="4128" spans="21:31" x14ac:dyDescent="0.2">
      <c r="U4128" s="2"/>
      <c r="X4128" s="2"/>
      <c r="Y4128" s="2"/>
      <c r="AE4128" s="2"/>
    </row>
    <row r="4129" spans="21:31" x14ac:dyDescent="0.2">
      <c r="U4129" s="2"/>
      <c r="X4129" s="2"/>
      <c r="Y4129" s="2"/>
      <c r="AE4129" s="2"/>
    </row>
    <row r="4130" spans="21:31" x14ac:dyDescent="0.2">
      <c r="U4130" s="2"/>
      <c r="X4130" s="2"/>
      <c r="Y4130" s="2"/>
      <c r="AE4130" s="2"/>
    </row>
    <row r="4131" spans="21:31" x14ac:dyDescent="0.2">
      <c r="U4131" s="2"/>
      <c r="X4131" s="2"/>
      <c r="Y4131" s="2"/>
      <c r="AE4131" s="2"/>
    </row>
    <row r="4132" spans="21:31" x14ac:dyDescent="0.2">
      <c r="U4132" s="2"/>
      <c r="X4132" s="2"/>
      <c r="Y4132" s="2"/>
      <c r="AE4132" s="2"/>
    </row>
    <row r="4133" spans="21:31" x14ac:dyDescent="0.2">
      <c r="U4133" s="2"/>
      <c r="X4133" s="2"/>
      <c r="Y4133" s="2"/>
      <c r="AE4133" s="2"/>
    </row>
    <row r="4134" spans="21:31" x14ac:dyDescent="0.2">
      <c r="U4134" s="2"/>
      <c r="X4134" s="2"/>
      <c r="Y4134" s="2"/>
      <c r="AE4134" s="2"/>
    </row>
    <row r="4135" spans="21:31" x14ac:dyDescent="0.2">
      <c r="U4135" s="2"/>
      <c r="X4135" s="2"/>
      <c r="Y4135" s="2"/>
      <c r="AE4135" s="2"/>
    </row>
    <row r="4136" spans="21:31" x14ac:dyDescent="0.2">
      <c r="U4136" s="2"/>
      <c r="X4136" s="2"/>
      <c r="Y4136" s="2"/>
      <c r="AE4136" s="2"/>
    </row>
    <row r="4137" spans="21:31" x14ac:dyDescent="0.2">
      <c r="U4137" s="2"/>
      <c r="X4137" s="2"/>
      <c r="Y4137" s="2"/>
      <c r="AE4137" s="2"/>
    </row>
    <row r="4138" spans="21:31" x14ac:dyDescent="0.2">
      <c r="U4138" s="2"/>
      <c r="X4138" s="2"/>
      <c r="Y4138" s="2"/>
      <c r="AE4138" s="2"/>
    </row>
    <row r="4139" spans="21:31" x14ac:dyDescent="0.2">
      <c r="U4139" s="2"/>
      <c r="X4139" s="2"/>
      <c r="Y4139" s="2"/>
      <c r="AE4139" s="2"/>
    </row>
    <row r="4140" spans="21:31" x14ac:dyDescent="0.2">
      <c r="U4140" s="2"/>
      <c r="X4140" s="2"/>
      <c r="Y4140" s="2"/>
      <c r="AE4140" s="2"/>
    </row>
    <row r="4141" spans="21:31" x14ac:dyDescent="0.2">
      <c r="U4141" s="2"/>
      <c r="X4141" s="2"/>
      <c r="Y4141" s="2"/>
      <c r="AE4141" s="2"/>
    </row>
    <row r="4142" spans="21:31" x14ac:dyDescent="0.2">
      <c r="U4142" s="2"/>
      <c r="X4142" s="2"/>
      <c r="Y4142" s="2"/>
      <c r="AE4142" s="2"/>
    </row>
    <row r="4143" spans="21:31" x14ac:dyDescent="0.2">
      <c r="U4143" s="2"/>
      <c r="X4143" s="2"/>
      <c r="Y4143" s="2"/>
      <c r="AE4143" s="2"/>
    </row>
    <row r="4144" spans="21:31" x14ac:dyDescent="0.2">
      <c r="U4144" s="2"/>
      <c r="X4144" s="2"/>
      <c r="Y4144" s="2"/>
      <c r="AE4144" s="2"/>
    </row>
    <row r="4145" spans="21:31" x14ac:dyDescent="0.2">
      <c r="U4145" s="2"/>
      <c r="X4145" s="2"/>
      <c r="Y4145" s="2"/>
      <c r="AE4145" s="2"/>
    </row>
    <row r="4146" spans="21:31" x14ac:dyDescent="0.2">
      <c r="U4146" s="2"/>
      <c r="X4146" s="2"/>
      <c r="Y4146" s="2"/>
      <c r="AE4146" s="2"/>
    </row>
    <row r="4147" spans="21:31" x14ac:dyDescent="0.2">
      <c r="U4147" s="2"/>
      <c r="X4147" s="2"/>
      <c r="Y4147" s="2"/>
      <c r="AE4147" s="2"/>
    </row>
    <row r="4148" spans="21:31" x14ac:dyDescent="0.2">
      <c r="U4148" s="2"/>
      <c r="X4148" s="2"/>
      <c r="Y4148" s="2"/>
      <c r="AE4148" s="2"/>
    </row>
    <row r="4149" spans="21:31" x14ac:dyDescent="0.2">
      <c r="U4149" s="2"/>
      <c r="X4149" s="2"/>
      <c r="Y4149" s="2"/>
      <c r="AE4149" s="2"/>
    </row>
    <row r="4150" spans="21:31" x14ac:dyDescent="0.2">
      <c r="U4150" s="2"/>
      <c r="X4150" s="2"/>
      <c r="Y4150" s="2"/>
      <c r="AE4150" s="2"/>
    </row>
    <row r="4151" spans="21:31" x14ac:dyDescent="0.2">
      <c r="U4151" s="2"/>
      <c r="X4151" s="2"/>
      <c r="Y4151" s="2"/>
      <c r="AE4151" s="2"/>
    </row>
    <row r="4152" spans="21:31" x14ac:dyDescent="0.2">
      <c r="U4152" s="2"/>
      <c r="X4152" s="2"/>
      <c r="Y4152" s="2"/>
      <c r="AE4152" s="2"/>
    </row>
    <row r="4153" spans="21:31" x14ac:dyDescent="0.2">
      <c r="U4153" s="2"/>
      <c r="X4153" s="2"/>
      <c r="Y4153" s="2"/>
      <c r="AE4153" s="2"/>
    </row>
    <row r="4154" spans="21:31" x14ac:dyDescent="0.2">
      <c r="U4154" s="2"/>
      <c r="X4154" s="2"/>
      <c r="Y4154" s="2"/>
      <c r="AE4154" s="2"/>
    </row>
    <row r="4155" spans="21:31" x14ac:dyDescent="0.2">
      <c r="U4155" s="2"/>
      <c r="X4155" s="2"/>
      <c r="Y4155" s="2"/>
      <c r="AE4155" s="2"/>
    </row>
    <row r="4156" spans="21:31" x14ac:dyDescent="0.2">
      <c r="U4156" s="2"/>
      <c r="X4156" s="2"/>
      <c r="Y4156" s="2"/>
      <c r="AE4156" s="2"/>
    </row>
    <row r="4157" spans="21:31" x14ac:dyDescent="0.2">
      <c r="U4157" s="2"/>
      <c r="X4157" s="2"/>
      <c r="Y4157" s="2"/>
      <c r="AE4157" s="2"/>
    </row>
    <row r="4158" spans="21:31" x14ac:dyDescent="0.2">
      <c r="U4158" s="2"/>
      <c r="X4158" s="2"/>
      <c r="Y4158" s="2"/>
      <c r="AE4158" s="2"/>
    </row>
    <row r="4159" spans="21:31" x14ac:dyDescent="0.2">
      <c r="U4159" s="2"/>
      <c r="X4159" s="2"/>
      <c r="Y4159" s="2"/>
      <c r="AE4159" s="2"/>
    </row>
    <row r="4160" spans="21:31" x14ac:dyDescent="0.2">
      <c r="U4160" s="2"/>
      <c r="X4160" s="2"/>
      <c r="Y4160" s="2"/>
      <c r="AE4160" s="2"/>
    </row>
    <row r="4161" spans="21:31" x14ac:dyDescent="0.2">
      <c r="U4161" s="2"/>
      <c r="X4161" s="2"/>
      <c r="Y4161" s="2"/>
      <c r="AE4161" s="2"/>
    </row>
    <row r="4162" spans="21:31" x14ac:dyDescent="0.2">
      <c r="U4162" s="2"/>
      <c r="X4162" s="2"/>
      <c r="Y4162" s="2"/>
      <c r="AE4162" s="2"/>
    </row>
    <row r="4163" spans="21:31" x14ac:dyDescent="0.2">
      <c r="U4163" s="2"/>
      <c r="X4163" s="2"/>
      <c r="Y4163" s="2"/>
      <c r="AE4163" s="2"/>
    </row>
    <row r="4164" spans="21:31" x14ac:dyDescent="0.2">
      <c r="U4164" s="2"/>
      <c r="X4164" s="2"/>
      <c r="Y4164" s="2"/>
      <c r="AE4164" s="2"/>
    </row>
    <row r="4165" spans="21:31" x14ac:dyDescent="0.2">
      <c r="U4165" s="2"/>
      <c r="X4165" s="2"/>
      <c r="Y4165" s="2"/>
      <c r="AE4165" s="2"/>
    </row>
    <row r="4166" spans="21:31" x14ac:dyDescent="0.2">
      <c r="U4166" s="2"/>
      <c r="X4166" s="2"/>
      <c r="Y4166" s="2"/>
      <c r="AE4166" s="2"/>
    </row>
    <row r="4167" spans="21:31" x14ac:dyDescent="0.2">
      <c r="U4167" s="2"/>
      <c r="X4167" s="2"/>
      <c r="Y4167" s="2"/>
      <c r="AE4167" s="2"/>
    </row>
    <row r="4168" spans="21:31" x14ac:dyDescent="0.2">
      <c r="U4168" s="2"/>
      <c r="X4168" s="2"/>
      <c r="Y4168" s="2"/>
      <c r="AE4168" s="2"/>
    </row>
    <row r="4169" spans="21:31" x14ac:dyDescent="0.2">
      <c r="U4169" s="2"/>
      <c r="X4169" s="2"/>
      <c r="Y4169" s="2"/>
      <c r="AE4169" s="2"/>
    </row>
    <row r="4170" spans="21:31" x14ac:dyDescent="0.2">
      <c r="U4170" s="2"/>
      <c r="X4170" s="2"/>
      <c r="Y4170" s="2"/>
      <c r="AE4170" s="2"/>
    </row>
    <row r="4171" spans="21:31" x14ac:dyDescent="0.2">
      <c r="U4171" s="2"/>
      <c r="X4171" s="2"/>
      <c r="Y4171" s="2"/>
      <c r="AE4171" s="2"/>
    </row>
    <row r="4172" spans="21:31" x14ac:dyDescent="0.2">
      <c r="U4172" s="2"/>
      <c r="X4172" s="2"/>
      <c r="Y4172" s="2"/>
      <c r="AE4172" s="2"/>
    </row>
    <row r="4173" spans="21:31" x14ac:dyDescent="0.2">
      <c r="U4173" s="2"/>
      <c r="X4173" s="2"/>
      <c r="Y4173" s="2"/>
      <c r="AE4173" s="2"/>
    </row>
    <row r="4174" spans="21:31" x14ac:dyDescent="0.2">
      <c r="U4174" s="2"/>
      <c r="X4174" s="2"/>
      <c r="Y4174" s="2"/>
      <c r="AE4174" s="2"/>
    </row>
    <row r="4175" spans="21:31" x14ac:dyDescent="0.2">
      <c r="U4175" s="2"/>
      <c r="X4175" s="2"/>
      <c r="Y4175" s="2"/>
      <c r="AE4175" s="2"/>
    </row>
    <row r="4176" spans="21:31" x14ac:dyDescent="0.2">
      <c r="U4176" s="2"/>
      <c r="X4176" s="2"/>
      <c r="Y4176" s="2"/>
      <c r="AE4176" s="2"/>
    </row>
    <row r="4177" spans="21:31" x14ac:dyDescent="0.2">
      <c r="U4177" s="2"/>
      <c r="X4177" s="2"/>
      <c r="Y4177" s="2"/>
      <c r="AE4177" s="2"/>
    </row>
    <row r="4178" spans="21:31" x14ac:dyDescent="0.2">
      <c r="U4178" s="2"/>
      <c r="X4178" s="2"/>
      <c r="Y4178" s="2"/>
      <c r="AE4178" s="2"/>
    </row>
    <row r="4179" spans="21:31" x14ac:dyDescent="0.2">
      <c r="U4179" s="2"/>
      <c r="X4179" s="2"/>
      <c r="Y4179" s="2"/>
      <c r="AE4179" s="2"/>
    </row>
    <row r="4180" spans="21:31" x14ac:dyDescent="0.2">
      <c r="U4180" s="2"/>
      <c r="X4180" s="2"/>
      <c r="Y4180" s="2"/>
      <c r="AE4180" s="2"/>
    </row>
    <row r="4181" spans="21:31" x14ac:dyDescent="0.2">
      <c r="U4181" s="2"/>
      <c r="X4181" s="2"/>
      <c r="Y4181" s="2"/>
      <c r="AE4181" s="2"/>
    </row>
    <row r="4182" spans="21:31" x14ac:dyDescent="0.2">
      <c r="U4182" s="2"/>
      <c r="X4182" s="2"/>
      <c r="Y4182" s="2"/>
      <c r="AE4182" s="2"/>
    </row>
    <row r="4183" spans="21:31" x14ac:dyDescent="0.2">
      <c r="U4183" s="2"/>
      <c r="X4183" s="2"/>
      <c r="Y4183" s="2"/>
      <c r="AE4183" s="2"/>
    </row>
    <row r="4184" spans="21:31" x14ac:dyDescent="0.2">
      <c r="U4184" s="2"/>
      <c r="X4184" s="2"/>
      <c r="Y4184" s="2"/>
      <c r="AE4184" s="2"/>
    </row>
    <row r="4185" spans="21:31" x14ac:dyDescent="0.2">
      <c r="U4185" s="2"/>
      <c r="X4185" s="2"/>
      <c r="Y4185" s="2"/>
      <c r="AE4185" s="2"/>
    </row>
    <row r="4186" spans="21:31" x14ac:dyDescent="0.2">
      <c r="U4186" s="2"/>
      <c r="X4186" s="2"/>
      <c r="Y4186" s="2"/>
      <c r="AE4186" s="2"/>
    </row>
    <row r="4187" spans="21:31" x14ac:dyDescent="0.2">
      <c r="U4187" s="2"/>
      <c r="X4187" s="2"/>
      <c r="Y4187" s="2"/>
      <c r="AE4187" s="2"/>
    </row>
    <row r="4188" spans="21:31" x14ac:dyDescent="0.2">
      <c r="U4188" s="2"/>
      <c r="X4188" s="2"/>
      <c r="Y4188" s="2"/>
      <c r="AE4188" s="2"/>
    </row>
    <row r="4189" spans="21:31" x14ac:dyDescent="0.2">
      <c r="U4189" s="2"/>
      <c r="X4189" s="2"/>
      <c r="Y4189" s="2"/>
      <c r="AE4189" s="2"/>
    </row>
    <row r="4190" spans="21:31" x14ac:dyDescent="0.2">
      <c r="U4190" s="2"/>
      <c r="X4190" s="2"/>
      <c r="Y4190" s="2"/>
      <c r="AE4190" s="2"/>
    </row>
    <row r="4191" spans="21:31" x14ac:dyDescent="0.2">
      <c r="U4191" s="2"/>
      <c r="X4191" s="2"/>
      <c r="Y4191" s="2"/>
      <c r="AE4191" s="2"/>
    </row>
    <row r="4192" spans="21:31" x14ac:dyDescent="0.2">
      <c r="U4192" s="2"/>
      <c r="X4192" s="2"/>
      <c r="Y4192" s="2"/>
      <c r="AE4192" s="2"/>
    </row>
    <row r="4193" spans="21:31" x14ac:dyDescent="0.2">
      <c r="U4193" s="2"/>
      <c r="X4193" s="2"/>
      <c r="Y4193" s="2"/>
      <c r="AE4193" s="2"/>
    </row>
    <row r="4194" spans="21:31" x14ac:dyDescent="0.2">
      <c r="U4194" s="2"/>
      <c r="X4194" s="2"/>
      <c r="Y4194" s="2"/>
      <c r="AE4194" s="2"/>
    </row>
    <row r="4195" spans="21:31" x14ac:dyDescent="0.2">
      <c r="U4195" s="2"/>
      <c r="X4195" s="2"/>
      <c r="Y4195" s="2"/>
      <c r="AE4195" s="2"/>
    </row>
    <row r="4196" spans="21:31" x14ac:dyDescent="0.2">
      <c r="U4196" s="2"/>
      <c r="X4196" s="2"/>
      <c r="Y4196" s="2"/>
      <c r="AE4196" s="2"/>
    </row>
    <row r="4197" spans="21:31" x14ac:dyDescent="0.2">
      <c r="U4197" s="2"/>
      <c r="X4197" s="2"/>
      <c r="Y4197" s="2"/>
      <c r="AE4197" s="2"/>
    </row>
    <row r="4198" spans="21:31" x14ac:dyDescent="0.2">
      <c r="U4198" s="2"/>
      <c r="X4198" s="2"/>
      <c r="Y4198" s="2"/>
      <c r="AE4198" s="2"/>
    </row>
    <row r="4199" spans="21:31" x14ac:dyDescent="0.2">
      <c r="U4199" s="2"/>
      <c r="X4199" s="2"/>
      <c r="Y4199" s="2"/>
      <c r="AE4199" s="2"/>
    </row>
    <row r="4200" spans="21:31" x14ac:dyDescent="0.2">
      <c r="U4200" s="2"/>
      <c r="X4200" s="2"/>
      <c r="Y4200" s="2"/>
      <c r="AE4200" s="2"/>
    </row>
    <row r="4201" spans="21:31" x14ac:dyDescent="0.2">
      <c r="U4201" s="2"/>
      <c r="X4201" s="2"/>
      <c r="Y4201" s="2"/>
      <c r="AE4201" s="2"/>
    </row>
    <row r="4202" spans="21:31" x14ac:dyDescent="0.2">
      <c r="U4202" s="2"/>
      <c r="X4202" s="2"/>
      <c r="Y4202" s="2"/>
      <c r="AE4202" s="2"/>
    </row>
    <row r="4203" spans="21:31" x14ac:dyDescent="0.2">
      <c r="U4203" s="2"/>
      <c r="X4203" s="2"/>
      <c r="Y4203" s="2"/>
      <c r="AE4203" s="2"/>
    </row>
    <row r="4204" spans="21:31" x14ac:dyDescent="0.2">
      <c r="U4204" s="2"/>
      <c r="X4204" s="2"/>
      <c r="Y4204" s="2"/>
      <c r="AE4204" s="2"/>
    </row>
    <row r="4205" spans="21:31" x14ac:dyDescent="0.2">
      <c r="U4205" s="2"/>
      <c r="X4205" s="2"/>
      <c r="Y4205" s="2"/>
      <c r="AE4205" s="2"/>
    </row>
    <row r="4206" spans="21:31" x14ac:dyDescent="0.2">
      <c r="U4206" s="2"/>
      <c r="X4206" s="2"/>
      <c r="Y4206" s="2"/>
      <c r="AE4206" s="2"/>
    </row>
    <row r="4207" spans="21:31" x14ac:dyDescent="0.2">
      <c r="U4207" s="2"/>
      <c r="X4207" s="2"/>
      <c r="Y4207" s="2"/>
      <c r="AE4207" s="2"/>
    </row>
    <row r="4208" spans="21:31" x14ac:dyDescent="0.2">
      <c r="U4208" s="2"/>
      <c r="X4208" s="2"/>
      <c r="Y4208" s="2"/>
      <c r="AE4208" s="2"/>
    </row>
    <row r="4209" spans="21:31" x14ac:dyDescent="0.2">
      <c r="U4209" s="2"/>
      <c r="X4209" s="2"/>
      <c r="Y4209" s="2"/>
      <c r="AE4209" s="2"/>
    </row>
    <row r="4210" spans="21:31" x14ac:dyDescent="0.2">
      <c r="U4210" s="2"/>
      <c r="X4210" s="2"/>
      <c r="Y4210" s="2"/>
      <c r="AE4210" s="2"/>
    </row>
    <row r="4211" spans="21:31" x14ac:dyDescent="0.2">
      <c r="U4211" s="2"/>
      <c r="X4211" s="2"/>
      <c r="Y4211" s="2"/>
      <c r="AE4211" s="2"/>
    </row>
    <row r="4212" spans="21:31" x14ac:dyDescent="0.2">
      <c r="U4212" s="2"/>
      <c r="X4212" s="2"/>
      <c r="Y4212" s="2"/>
      <c r="AE4212" s="2"/>
    </row>
    <row r="4213" spans="21:31" x14ac:dyDescent="0.2">
      <c r="U4213" s="2"/>
      <c r="X4213" s="2"/>
      <c r="Y4213" s="2"/>
      <c r="AE4213" s="2"/>
    </row>
    <row r="4214" spans="21:31" x14ac:dyDescent="0.2">
      <c r="U4214" s="2"/>
      <c r="X4214" s="2"/>
      <c r="Y4214" s="2"/>
      <c r="AE4214" s="2"/>
    </row>
    <row r="4215" spans="21:31" x14ac:dyDescent="0.2">
      <c r="U4215" s="2"/>
      <c r="X4215" s="2"/>
      <c r="Y4215" s="2"/>
      <c r="AE4215" s="2"/>
    </row>
    <row r="4216" spans="21:31" x14ac:dyDescent="0.2">
      <c r="U4216" s="2"/>
      <c r="X4216" s="2"/>
      <c r="Y4216" s="2"/>
      <c r="AE4216" s="2"/>
    </row>
    <row r="4217" spans="21:31" x14ac:dyDescent="0.2">
      <c r="U4217" s="2"/>
      <c r="X4217" s="2"/>
      <c r="Y4217" s="2"/>
      <c r="AE4217" s="2"/>
    </row>
    <row r="4218" spans="21:31" x14ac:dyDescent="0.2">
      <c r="U4218" s="2"/>
      <c r="X4218" s="2"/>
      <c r="Y4218" s="2"/>
      <c r="AE4218" s="2"/>
    </row>
    <row r="4219" spans="21:31" x14ac:dyDescent="0.2">
      <c r="U4219" s="2"/>
      <c r="X4219" s="2"/>
      <c r="Y4219" s="2"/>
      <c r="AE4219" s="2"/>
    </row>
    <row r="4220" spans="21:31" x14ac:dyDescent="0.2">
      <c r="U4220" s="2"/>
      <c r="X4220" s="2"/>
      <c r="Y4220" s="2"/>
      <c r="AE4220" s="2"/>
    </row>
    <row r="4221" spans="21:31" x14ac:dyDescent="0.2">
      <c r="U4221" s="2"/>
      <c r="X4221" s="2"/>
      <c r="Y4221" s="2"/>
      <c r="AE4221" s="2"/>
    </row>
    <row r="4222" spans="21:31" x14ac:dyDescent="0.2">
      <c r="U4222" s="2"/>
      <c r="X4222" s="2"/>
      <c r="Y4222" s="2"/>
      <c r="AE4222" s="2"/>
    </row>
    <row r="4223" spans="21:31" x14ac:dyDescent="0.2">
      <c r="U4223" s="2"/>
      <c r="X4223" s="2"/>
      <c r="Y4223" s="2"/>
      <c r="AE4223" s="2"/>
    </row>
    <row r="4224" spans="21:31" x14ac:dyDescent="0.2">
      <c r="U4224" s="2"/>
      <c r="X4224" s="2"/>
      <c r="Y4224" s="2"/>
      <c r="AE4224" s="2"/>
    </row>
    <row r="4225" spans="21:31" x14ac:dyDescent="0.2">
      <c r="U4225" s="2"/>
      <c r="X4225" s="2"/>
      <c r="Y4225" s="2"/>
      <c r="AE4225" s="2"/>
    </row>
    <row r="4226" spans="21:31" x14ac:dyDescent="0.2">
      <c r="U4226" s="2"/>
      <c r="X4226" s="2"/>
      <c r="Y4226" s="2"/>
      <c r="AE4226" s="2"/>
    </row>
    <row r="4227" spans="21:31" x14ac:dyDescent="0.2">
      <c r="U4227" s="2"/>
      <c r="X4227" s="2"/>
      <c r="Y4227" s="2"/>
      <c r="AE4227" s="2"/>
    </row>
    <row r="4228" spans="21:31" x14ac:dyDescent="0.2">
      <c r="U4228" s="2"/>
      <c r="X4228" s="2"/>
      <c r="Y4228" s="2"/>
      <c r="AE4228" s="2"/>
    </row>
    <row r="4229" spans="21:31" x14ac:dyDescent="0.2">
      <c r="U4229" s="2"/>
      <c r="X4229" s="2"/>
      <c r="Y4229" s="2"/>
      <c r="AE4229" s="2"/>
    </row>
    <row r="4230" spans="21:31" x14ac:dyDescent="0.2">
      <c r="U4230" s="2"/>
      <c r="X4230" s="2"/>
      <c r="Y4230" s="2"/>
      <c r="AE4230" s="2"/>
    </row>
    <row r="4231" spans="21:31" x14ac:dyDescent="0.2">
      <c r="U4231" s="2"/>
      <c r="X4231" s="2"/>
      <c r="Y4231" s="2"/>
      <c r="AE4231" s="2"/>
    </row>
    <row r="4232" spans="21:31" x14ac:dyDescent="0.2">
      <c r="U4232" s="2"/>
      <c r="X4232" s="2"/>
      <c r="Y4232" s="2"/>
      <c r="AE4232" s="2"/>
    </row>
    <row r="4233" spans="21:31" x14ac:dyDescent="0.2">
      <c r="U4233" s="2"/>
      <c r="X4233" s="2"/>
      <c r="Y4233" s="2"/>
      <c r="AE4233" s="2"/>
    </row>
    <row r="4234" spans="21:31" x14ac:dyDescent="0.2">
      <c r="U4234" s="2"/>
      <c r="X4234" s="2"/>
      <c r="Y4234" s="2"/>
      <c r="AE4234" s="2"/>
    </row>
    <row r="4235" spans="21:31" x14ac:dyDescent="0.2">
      <c r="U4235" s="2"/>
      <c r="X4235" s="2"/>
      <c r="Y4235" s="2"/>
      <c r="AE4235" s="2"/>
    </row>
    <row r="4236" spans="21:31" x14ac:dyDescent="0.2">
      <c r="U4236" s="2"/>
      <c r="X4236" s="2"/>
      <c r="Y4236" s="2"/>
      <c r="AE4236" s="2"/>
    </row>
    <row r="4237" spans="21:31" x14ac:dyDescent="0.2">
      <c r="U4237" s="2"/>
      <c r="X4237" s="2"/>
      <c r="Y4237" s="2"/>
      <c r="AE4237" s="2"/>
    </row>
    <row r="4238" spans="21:31" x14ac:dyDescent="0.2">
      <c r="U4238" s="2"/>
      <c r="X4238" s="2"/>
      <c r="Y4238" s="2"/>
      <c r="AE4238" s="2"/>
    </row>
    <row r="4239" spans="21:31" x14ac:dyDescent="0.2">
      <c r="U4239" s="2"/>
      <c r="X4239" s="2"/>
      <c r="Y4239" s="2"/>
      <c r="AE4239" s="2"/>
    </row>
    <row r="4240" spans="21:31" x14ac:dyDescent="0.2">
      <c r="U4240" s="2"/>
      <c r="X4240" s="2"/>
      <c r="Y4240" s="2"/>
      <c r="AE4240" s="2"/>
    </row>
    <row r="4241" spans="21:31" x14ac:dyDescent="0.2">
      <c r="U4241" s="2"/>
      <c r="X4241" s="2"/>
      <c r="Y4241" s="2"/>
      <c r="AE4241" s="2"/>
    </row>
    <row r="4242" spans="21:31" x14ac:dyDescent="0.2">
      <c r="U4242" s="2"/>
      <c r="X4242" s="2"/>
      <c r="Y4242" s="2"/>
      <c r="AE4242" s="2"/>
    </row>
    <row r="4243" spans="21:31" x14ac:dyDescent="0.2">
      <c r="U4243" s="2"/>
      <c r="X4243" s="2"/>
      <c r="Y4243" s="2"/>
      <c r="AE4243" s="2"/>
    </row>
    <row r="4244" spans="21:31" x14ac:dyDescent="0.2">
      <c r="U4244" s="2"/>
      <c r="X4244" s="2"/>
      <c r="Y4244" s="2"/>
      <c r="AE4244" s="2"/>
    </row>
    <row r="4245" spans="21:31" x14ac:dyDescent="0.2">
      <c r="U4245" s="2"/>
      <c r="X4245" s="2"/>
      <c r="Y4245" s="2"/>
      <c r="AE4245" s="2"/>
    </row>
    <row r="4246" spans="21:31" x14ac:dyDescent="0.2">
      <c r="U4246" s="2"/>
      <c r="X4246" s="2"/>
      <c r="Y4246" s="2"/>
      <c r="AE4246" s="2"/>
    </row>
    <row r="4247" spans="21:31" x14ac:dyDescent="0.2">
      <c r="U4247" s="2"/>
      <c r="X4247" s="2"/>
      <c r="Y4247" s="2"/>
      <c r="AE4247" s="2"/>
    </row>
    <row r="4248" spans="21:31" x14ac:dyDescent="0.2">
      <c r="U4248" s="2"/>
      <c r="X4248" s="2"/>
      <c r="Y4248" s="2"/>
      <c r="AE4248" s="2"/>
    </row>
    <row r="4249" spans="21:31" x14ac:dyDescent="0.2">
      <c r="U4249" s="2"/>
      <c r="X4249" s="2"/>
      <c r="Y4249" s="2"/>
      <c r="AE4249" s="2"/>
    </row>
    <row r="4250" spans="21:31" x14ac:dyDescent="0.2">
      <c r="U4250" s="2"/>
      <c r="X4250" s="2"/>
      <c r="Y4250" s="2"/>
      <c r="AE4250" s="2"/>
    </row>
    <row r="4251" spans="21:31" x14ac:dyDescent="0.2">
      <c r="U4251" s="2"/>
      <c r="X4251" s="2"/>
      <c r="Y4251" s="2"/>
      <c r="AE4251" s="2"/>
    </row>
    <row r="4252" spans="21:31" x14ac:dyDescent="0.2">
      <c r="U4252" s="2"/>
      <c r="X4252" s="2"/>
      <c r="Y4252" s="2"/>
      <c r="AE4252" s="2"/>
    </row>
    <row r="4253" spans="21:31" x14ac:dyDescent="0.2">
      <c r="U4253" s="2"/>
      <c r="X4253" s="2"/>
      <c r="Y4253" s="2"/>
      <c r="AE4253" s="2"/>
    </row>
    <row r="4254" spans="21:31" x14ac:dyDescent="0.2">
      <c r="U4254" s="2"/>
      <c r="X4254" s="2"/>
      <c r="Y4254" s="2"/>
      <c r="AE4254" s="2"/>
    </row>
    <row r="4255" spans="21:31" x14ac:dyDescent="0.2">
      <c r="U4255" s="2"/>
      <c r="X4255" s="2"/>
      <c r="Y4255" s="2"/>
      <c r="AE4255" s="2"/>
    </row>
    <row r="4256" spans="21:31" x14ac:dyDescent="0.2">
      <c r="U4256" s="2"/>
      <c r="X4256" s="2"/>
      <c r="Y4256" s="2"/>
      <c r="AE4256" s="2"/>
    </row>
    <row r="4257" spans="21:31" x14ac:dyDescent="0.2">
      <c r="U4257" s="2"/>
      <c r="X4257" s="2"/>
      <c r="Y4257" s="2"/>
      <c r="AE4257" s="2"/>
    </row>
    <row r="4258" spans="21:31" x14ac:dyDescent="0.2">
      <c r="U4258" s="2"/>
      <c r="X4258" s="2"/>
      <c r="Y4258" s="2"/>
      <c r="AE4258" s="2"/>
    </row>
    <row r="4259" spans="21:31" x14ac:dyDescent="0.2">
      <c r="U4259" s="2"/>
      <c r="X4259" s="2"/>
      <c r="Y4259" s="2"/>
      <c r="AE4259" s="2"/>
    </row>
    <row r="4260" spans="21:31" x14ac:dyDescent="0.2">
      <c r="U4260" s="2"/>
      <c r="X4260" s="2"/>
      <c r="Y4260" s="2"/>
      <c r="AE4260" s="2"/>
    </row>
    <row r="4261" spans="21:31" x14ac:dyDescent="0.2">
      <c r="U4261" s="2"/>
      <c r="X4261" s="2"/>
      <c r="Y4261" s="2"/>
      <c r="AE4261" s="2"/>
    </row>
    <row r="4262" spans="21:31" x14ac:dyDescent="0.2">
      <c r="U4262" s="2"/>
      <c r="X4262" s="2"/>
      <c r="Y4262" s="2"/>
      <c r="AE4262" s="2"/>
    </row>
    <row r="4263" spans="21:31" x14ac:dyDescent="0.2">
      <c r="U4263" s="2"/>
      <c r="X4263" s="2"/>
      <c r="Y4263" s="2"/>
      <c r="AE4263" s="2"/>
    </row>
    <row r="4264" spans="21:31" x14ac:dyDescent="0.2">
      <c r="U4264" s="2"/>
      <c r="X4264" s="2"/>
      <c r="Y4264" s="2"/>
      <c r="AE4264" s="2"/>
    </row>
    <row r="4265" spans="21:31" x14ac:dyDescent="0.2">
      <c r="U4265" s="2"/>
      <c r="X4265" s="2"/>
      <c r="Y4265" s="2"/>
      <c r="AE4265" s="2"/>
    </row>
    <row r="4266" spans="21:31" x14ac:dyDescent="0.2">
      <c r="U4266" s="2"/>
      <c r="X4266" s="2"/>
      <c r="Y4266" s="2"/>
      <c r="AE4266" s="2"/>
    </row>
    <row r="4267" spans="21:31" x14ac:dyDescent="0.2">
      <c r="U4267" s="2"/>
      <c r="X4267" s="2"/>
      <c r="Y4267" s="2"/>
      <c r="AE4267" s="2"/>
    </row>
    <row r="4268" spans="21:31" x14ac:dyDescent="0.2">
      <c r="U4268" s="2"/>
      <c r="X4268" s="2"/>
      <c r="Y4268" s="2"/>
      <c r="AE4268" s="2"/>
    </row>
    <row r="4269" spans="21:31" x14ac:dyDescent="0.2">
      <c r="U4269" s="2"/>
      <c r="X4269" s="2"/>
      <c r="Y4269" s="2"/>
      <c r="AE4269" s="2"/>
    </row>
    <row r="4270" spans="21:31" x14ac:dyDescent="0.2">
      <c r="U4270" s="2"/>
      <c r="X4270" s="2"/>
      <c r="Y4270" s="2"/>
      <c r="AE4270" s="2"/>
    </row>
    <row r="4271" spans="21:31" x14ac:dyDescent="0.2">
      <c r="U4271" s="2"/>
      <c r="X4271" s="2"/>
      <c r="Y4271" s="2"/>
      <c r="AE4271" s="2"/>
    </row>
    <row r="4272" spans="21:31" x14ac:dyDescent="0.2">
      <c r="U4272" s="2"/>
      <c r="X4272" s="2"/>
      <c r="Y4272" s="2"/>
      <c r="AE4272" s="2"/>
    </row>
    <row r="4273" spans="21:31" x14ac:dyDescent="0.2">
      <c r="U4273" s="2"/>
      <c r="X4273" s="2"/>
      <c r="Y4273" s="2"/>
      <c r="AE4273" s="2"/>
    </row>
    <row r="4274" spans="21:31" x14ac:dyDescent="0.2">
      <c r="U4274" s="2"/>
      <c r="X4274" s="2"/>
      <c r="Y4274" s="2"/>
      <c r="AE4274" s="2"/>
    </row>
    <row r="4275" spans="21:31" x14ac:dyDescent="0.2">
      <c r="U4275" s="2"/>
      <c r="X4275" s="2"/>
      <c r="Y4275" s="2"/>
      <c r="AE4275" s="2"/>
    </row>
    <row r="4276" spans="21:31" x14ac:dyDescent="0.2">
      <c r="U4276" s="2"/>
      <c r="X4276" s="2"/>
      <c r="Y4276" s="2"/>
      <c r="AE4276" s="2"/>
    </row>
    <row r="4277" spans="21:31" x14ac:dyDescent="0.2">
      <c r="U4277" s="2"/>
      <c r="X4277" s="2"/>
      <c r="Y4277" s="2"/>
      <c r="AE4277" s="2"/>
    </row>
    <row r="4278" spans="21:31" x14ac:dyDescent="0.2">
      <c r="U4278" s="2"/>
      <c r="X4278" s="2"/>
      <c r="Y4278" s="2"/>
      <c r="AE4278" s="2"/>
    </row>
    <row r="4279" spans="21:31" x14ac:dyDescent="0.2">
      <c r="U4279" s="2"/>
      <c r="X4279" s="2"/>
      <c r="Y4279" s="2"/>
      <c r="AE4279" s="2"/>
    </row>
    <row r="4280" spans="21:31" x14ac:dyDescent="0.2">
      <c r="U4280" s="2"/>
      <c r="X4280" s="2"/>
      <c r="Y4280" s="2"/>
      <c r="AE4280" s="2"/>
    </row>
    <row r="4281" spans="21:31" x14ac:dyDescent="0.2">
      <c r="U4281" s="2"/>
      <c r="X4281" s="2"/>
      <c r="Y4281" s="2"/>
      <c r="AE4281" s="2"/>
    </row>
    <row r="4282" spans="21:31" x14ac:dyDescent="0.2">
      <c r="U4282" s="2"/>
      <c r="X4282" s="2"/>
      <c r="Y4282" s="2"/>
      <c r="AE4282" s="2"/>
    </row>
    <row r="4283" spans="21:31" x14ac:dyDescent="0.2">
      <c r="U4283" s="2"/>
      <c r="X4283" s="2"/>
      <c r="Y4283" s="2"/>
      <c r="AE4283" s="2"/>
    </row>
    <row r="4284" spans="21:31" x14ac:dyDescent="0.2">
      <c r="U4284" s="2"/>
      <c r="X4284" s="2"/>
      <c r="Y4284" s="2"/>
      <c r="AE4284" s="2"/>
    </row>
    <row r="4285" spans="21:31" x14ac:dyDescent="0.2">
      <c r="U4285" s="2"/>
      <c r="X4285" s="2"/>
      <c r="Y4285" s="2"/>
      <c r="AE4285" s="2"/>
    </row>
    <row r="4286" spans="21:31" x14ac:dyDescent="0.2">
      <c r="U4286" s="2"/>
      <c r="X4286" s="2"/>
      <c r="Y4286" s="2"/>
      <c r="AE4286" s="2"/>
    </row>
    <row r="4287" spans="21:31" x14ac:dyDescent="0.2">
      <c r="U4287" s="2"/>
      <c r="X4287" s="2"/>
      <c r="Y4287" s="2"/>
      <c r="AE4287" s="2"/>
    </row>
    <row r="4288" spans="21:31" x14ac:dyDescent="0.2">
      <c r="U4288" s="2"/>
      <c r="X4288" s="2"/>
      <c r="Y4288" s="2"/>
      <c r="AE4288" s="2"/>
    </row>
    <row r="4289" spans="21:31" x14ac:dyDescent="0.2">
      <c r="U4289" s="2"/>
      <c r="X4289" s="2"/>
      <c r="Y4289" s="2"/>
      <c r="AE4289" s="2"/>
    </row>
    <row r="4290" spans="21:31" x14ac:dyDescent="0.2">
      <c r="U4290" s="2"/>
      <c r="X4290" s="2"/>
      <c r="Y4290" s="2"/>
      <c r="AE4290" s="2"/>
    </row>
    <row r="4291" spans="21:31" x14ac:dyDescent="0.2">
      <c r="U4291" s="2"/>
      <c r="X4291" s="2"/>
      <c r="Y4291" s="2"/>
      <c r="AE4291" s="2"/>
    </row>
    <row r="4292" spans="21:31" x14ac:dyDescent="0.2">
      <c r="U4292" s="2"/>
      <c r="X4292" s="2"/>
      <c r="Y4292" s="2"/>
      <c r="AE4292" s="2"/>
    </row>
    <row r="4293" spans="21:31" x14ac:dyDescent="0.2">
      <c r="U4293" s="2"/>
      <c r="X4293" s="2"/>
      <c r="Y4293" s="2"/>
      <c r="AE4293" s="2"/>
    </row>
    <row r="4294" spans="21:31" x14ac:dyDescent="0.2">
      <c r="U4294" s="2"/>
      <c r="X4294" s="2"/>
      <c r="Y4294" s="2"/>
      <c r="AE4294" s="2"/>
    </row>
    <row r="4295" spans="21:31" x14ac:dyDescent="0.2">
      <c r="U4295" s="2"/>
      <c r="X4295" s="2"/>
      <c r="Y4295" s="2"/>
      <c r="AE4295" s="2"/>
    </row>
    <row r="4296" spans="21:31" x14ac:dyDescent="0.2">
      <c r="U4296" s="2"/>
      <c r="X4296" s="2"/>
      <c r="Y4296" s="2"/>
      <c r="AE4296" s="2"/>
    </row>
    <row r="4297" spans="21:31" x14ac:dyDescent="0.2">
      <c r="U4297" s="2"/>
      <c r="X4297" s="2"/>
      <c r="Y4297" s="2"/>
      <c r="AE4297" s="2"/>
    </row>
    <row r="4298" spans="21:31" x14ac:dyDescent="0.2">
      <c r="U4298" s="2"/>
      <c r="X4298" s="2"/>
      <c r="Y4298" s="2"/>
      <c r="AE4298" s="2"/>
    </row>
    <row r="4299" spans="21:31" x14ac:dyDescent="0.2">
      <c r="U4299" s="2"/>
      <c r="X4299" s="2"/>
      <c r="Y4299" s="2"/>
      <c r="AE4299" s="2"/>
    </row>
    <row r="4300" spans="21:31" x14ac:dyDescent="0.2">
      <c r="U4300" s="2"/>
      <c r="X4300" s="2"/>
      <c r="Y4300" s="2"/>
      <c r="AE4300" s="2"/>
    </row>
    <row r="4301" spans="21:31" x14ac:dyDescent="0.2">
      <c r="U4301" s="2"/>
      <c r="X4301" s="2"/>
      <c r="Y4301" s="2"/>
      <c r="AE4301" s="2"/>
    </row>
    <row r="4302" spans="21:31" x14ac:dyDescent="0.2">
      <c r="U4302" s="2"/>
      <c r="X4302" s="2"/>
      <c r="Y4302" s="2"/>
      <c r="AE4302" s="2"/>
    </row>
    <row r="4303" spans="21:31" x14ac:dyDescent="0.2">
      <c r="U4303" s="2"/>
      <c r="X4303" s="2"/>
      <c r="Y4303" s="2"/>
      <c r="AE4303" s="2"/>
    </row>
    <row r="4304" spans="21:31" x14ac:dyDescent="0.2">
      <c r="U4304" s="2"/>
      <c r="X4304" s="2"/>
      <c r="Y4304" s="2"/>
      <c r="AE4304" s="2"/>
    </row>
    <row r="4305" spans="21:31" x14ac:dyDescent="0.2">
      <c r="U4305" s="2"/>
      <c r="X4305" s="2"/>
      <c r="Y4305" s="2"/>
      <c r="AE4305" s="2"/>
    </row>
    <row r="4306" spans="21:31" x14ac:dyDescent="0.2">
      <c r="U4306" s="2"/>
      <c r="X4306" s="2"/>
      <c r="Y4306" s="2"/>
      <c r="AE4306" s="2"/>
    </row>
    <row r="4307" spans="21:31" x14ac:dyDescent="0.2">
      <c r="U4307" s="2"/>
      <c r="X4307" s="2"/>
      <c r="Y4307" s="2"/>
      <c r="AE4307" s="2"/>
    </row>
    <row r="4308" spans="21:31" x14ac:dyDescent="0.2">
      <c r="U4308" s="2"/>
      <c r="X4308" s="2"/>
      <c r="Y4308" s="2"/>
      <c r="AE4308" s="2"/>
    </row>
    <row r="4309" spans="21:31" x14ac:dyDescent="0.2">
      <c r="U4309" s="2"/>
      <c r="X4309" s="2"/>
      <c r="Y4309" s="2"/>
      <c r="AE4309" s="2"/>
    </row>
    <row r="4310" spans="21:31" x14ac:dyDescent="0.2">
      <c r="U4310" s="2"/>
      <c r="X4310" s="2"/>
      <c r="Y4310" s="2"/>
      <c r="AE4310" s="2"/>
    </row>
    <row r="4311" spans="21:31" x14ac:dyDescent="0.2">
      <c r="U4311" s="2"/>
      <c r="X4311" s="2"/>
      <c r="Y4311" s="2"/>
      <c r="AE4311" s="2"/>
    </row>
    <row r="4312" spans="21:31" x14ac:dyDescent="0.2">
      <c r="U4312" s="2"/>
      <c r="X4312" s="2"/>
      <c r="Y4312" s="2"/>
      <c r="AE4312" s="2"/>
    </row>
    <row r="4313" spans="21:31" x14ac:dyDescent="0.2">
      <c r="U4313" s="2"/>
      <c r="X4313" s="2"/>
      <c r="Y4313" s="2"/>
      <c r="AE4313" s="2"/>
    </row>
    <row r="4314" spans="21:31" x14ac:dyDescent="0.2">
      <c r="U4314" s="2"/>
      <c r="X4314" s="2"/>
      <c r="Y4314" s="2"/>
      <c r="AE4314" s="2"/>
    </row>
    <row r="4315" spans="21:31" x14ac:dyDescent="0.2">
      <c r="U4315" s="2"/>
      <c r="X4315" s="2"/>
      <c r="Y4315" s="2"/>
      <c r="AE4315" s="2"/>
    </row>
    <row r="4316" spans="21:31" x14ac:dyDescent="0.2">
      <c r="U4316" s="2"/>
      <c r="X4316" s="2"/>
      <c r="Y4316" s="2"/>
      <c r="AE4316" s="2"/>
    </row>
    <row r="4317" spans="21:31" x14ac:dyDescent="0.2">
      <c r="U4317" s="2"/>
      <c r="X4317" s="2"/>
      <c r="Y4317" s="2"/>
      <c r="AE4317" s="2"/>
    </row>
    <row r="4318" spans="21:31" x14ac:dyDescent="0.2">
      <c r="U4318" s="2"/>
      <c r="X4318" s="2"/>
      <c r="Y4318" s="2"/>
      <c r="AE4318" s="2"/>
    </row>
    <row r="4319" spans="21:31" x14ac:dyDescent="0.2">
      <c r="U4319" s="2"/>
      <c r="X4319" s="2"/>
      <c r="Y4319" s="2"/>
      <c r="AE4319" s="2"/>
    </row>
    <row r="4320" spans="21:31" x14ac:dyDescent="0.2">
      <c r="U4320" s="2"/>
      <c r="X4320" s="2"/>
      <c r="Y4320" s="2"/>
      <c r="AE4320" s="2"/>
    </row>
    <row r="4321" spans="21:31" x14ac:dyDescent="0.2">
      <c r="U4321" s="2"/>
      <c r="X4321" s="2"/>
      <c r="Y4321" s="2"/>
      <c r="AE4321" s="2"/>
    </row>
    <row r="4322" spans="21:31" x14ac:dyDescent="0.2">
      <c r="U4322" s="2"/>
      <c r="X4322" s="2"/>
      <c r="Y4322" s="2"/>
      <c r="AE4322" s="2"/>
    </row>
    <row r="4323" spans="21:31" x14ac:dyDescent="0.2">
      <c r="U4323" s="2"/>
      <c r="X4323" s="2"/>
      <c r="Y4323" s="2"/>
      <c r="AE4323" s="2"/>
    </row>
    <row r="4324" spans="21:31" x14ac:dyDescent="0.2">
      <c r="U4324" s="2"/>
      <c r="X4324" s="2"/>
      <c r="Y4324" s="2"/>
      <c r="AE4324" s="2"/>
    </row>
    <row r="4325" spans="21:31" x14ac:dyDescent="0.2">
      <c r="U4325" s="2"/>
      <c r="X4325" s="2"/>
      <c r="Y4325" s="2"/>
      <c r="AE4325" s="2"/>
    </row>
    <row r="4326" spans="21:31" x14ac:dyDescent="0.2">
      <c r="U4326" s="2"/>
      <c r="X4326" s="2"/>
      <c r="Y4326" s="2"/>
      <c r="AE4326" s="2"/>
    </row>
    <row r="4327" spans="21:31" x14ac:dyDescent="0.2">
      <c r="U4327" s="2"/>
      <c r="X4327" s="2"/>
      <c r="Y4327" s="2"/>
      <c r="AE4327" s="2"/>
    </row>
    <row r="4328" spans="21:31" x14ac:dyDescent="0.2">
      <c r="U4328" s="2"/>
      <c r="X4328" s="2"/>
      <c r="Y4328" s="2"/>
      <c r="AE4328" s="2"/>
    </row>
    <row r="4329" spans="21:31" x14ac:dyDescent="0.2">
      <c r="U4329" s="2"/>
      <c r="X4329" s="2"/>
      <c r="Y4329" s="2"/>
      <c r="AE4329" s="2"/>
    </row>
    <row r="4330" spans="21:31" x14ac:dyDescent="0.2">
      <c r="U4330" s="2"/>
      <c r="X4330" s="2"/>
      <c r="Y4330" s="2"/>
      <c r="AE4330" s="2"/>
    </row>
    <row r="4331" spans="21:31" x14ac:dyDescent="0.2">
      <c r="U4331" s="2"/>
      <c r="X4331" s="2"/>
      <c r="Y4331" s="2"/>
      <c r="AE4331" s="2"/>
    </row>
    <row r="4332" spans="21:31" x14ac:dyDescent="0.2">
      <c r="U4332" s="2"/>
      <c r="X4332" s="2"/>
      <c r="Y4332" s="2"/>
      <c r="AE4332" s="2"/>
    </row>
    <row r="4333" spans="21:31" x14ac:dyDescent="0.2">
      <c r="U4333" s="2"/>
      <c r="X4333" s="2"/>
      <c r="Y4333" s="2"/>
      <c r="AE4333" s="2"/>
    </row>
    <row r="4334" spans="21:31" x14ac:dyDescent="0.2">
      <c r="U4334" s="2"/>
      <c r="X4334" s="2"/>
      <c r="Y4334" s="2"/>
      <c r="AE4334" s="2"/>
    </row>
    <row r="4335" spans="21:31" x14ac:dyDescent="0.2">
      <c r="U4335" s="2"/>
      <c r="X4335" s="2"/>
      <c r="Y4335" s="2"/>
      <c r="AE4335" s="2"/>
    </row>
    <row r="4336" spans="21:31" x14ac:dyDescent="0.2">
      <c r="U4336" s="2"/>
      <c r="X4336" s="2"/>
      <c r="Y4336" s="2"/>
      <c r="AE4336" s="2"/>
    </row>
    <row r="4337" spans="21:31" x14ac:dyDescent="0.2">
      <c r="U4337" s="2"/>
      <c r="X4337" s="2"/>
      <c r="Y4337" s="2"/>
      <c r="AE4337" s="2"/>
    </row>
    <row r="4338" spans="21:31" x14ac:dyDescent="0.2">
      <c r="U4338" s="2"/>
      <c r="X4338" s="2"/>
      <c r="Y4338" s="2"/>
      <c r="AE4338" s="2"/>
    </row>
    <row r="4339" spans="21:31" x14ac:dyDescent="0.2">
      <c r="U4339" s="2"/>
      <c r="X4339" s="2"/>
      <c r="Y4339" s="2"/>
      <c r="AE4339" s="2"/>
    </row>
    <row r="4340" spans="21:31" x14ac:dyDescent="0.2">
      <c r="U4340" s="2"/>
      <c r="X4340" s="2"/>
      <c r="Y4340" s="2"/>
      <c r="AE4340" s="2"/>
    </row>
    <row r="4341" spans="21:31" x14ac:dyDescent="0.2">
      <c r="U4341" s="2"/>
      <c r="X4341" s="2"/>
      <c r="Y4341" s="2"/>
      <c r="AE4341" s="2"/>
    </row>
    <row r="4342" spans="21:31" x14ac:dyDescent="0.2">
      <c r="U4342" s="2"/>
      <c r="X4342" s="2"/>
      <c r="Y4342" s="2"/>
      <c r="AE4342" s="2"/>
    </row>
    <row r="4343" spans="21:31" x14ac:dyDescent="0.2">
      <c r="U4343" s="2"/>
      <c r="X4343" s="2"/>
      <c r="Y4343" s="2"/>
      <c r="AE4343" s="2"/>
    </row>
    <row r="4344" spans="21:31" x14ac:dyDescent="0.2">
      <c r="U4344" s="2"/>
      <c r="X4344" s="2"/>
      <c r="Y4344" s="2"/>
      <c r="AE4344" s="2"/>
    </row>
    <row r="4345" spans="21:31" x14ac:dyDescent="0.2">
      <c r="U4345" s="2"/>
      <c r="X4345" s="2"/>
      <c r="Y4345" s="2"/>
      <c r="AE4345" s="2"/>
    </row>
    <row r="4346" spans="21:31" x14ac:dyDescent="0.2">
      <c r="U4346" s="2"/>
      <c r="X4346" s="2"/>
      <c r="Y4346" s="2"/>
      <c r="AE4346" s="2"/>
    </row>
    <row r="4347" spans="21:31" x14ac:dyDescent="0.2">
      <c r="U4347" s="2"/>
      <c r="X4347" s="2"/>
      <c r="Y4347" s="2"/>
      <c r="AE4347" s="2"/>
    </row>
    <row r="4348" spans="21:31" x14ac:dyDescent="0.2">
      <c r="U4348" s="2"/>
      <c r="X4348" s="2"/>
      <c r="Y4348" s="2"/>
      <c r="AE4348" s="2"/>
    </row>
    <row r="4349" spans="21:31" x14ac:dyDescent="0.2">
      <c r="U4349" s="2"/>
      <c r="X4349" s="2"/>
      <c r="Y4349" s="2"/>
      <c r="AE4349" s="2"/>
    </row>
    <row r="4350" spans="21:31" x14ac:dyDescent="0.2">
      <c r="U4350" s="2"/>
      <c r="X4350" s="2"/>
      <c r="Y4350" s="2"/>
      <c r="AE4350" s="2"/>
    </row>
    <row r="4351" spans="21:31" x14ac:dyDescent="0.2">
      <c r="U4351" s="2"/>
      <c r="X4351" s="2"/>
      <c r="Y4351" s="2"/>
      <c r="AE4351" s="2"/>
    </row>
    <row r="4352" spans="21:31" x14ac:dyDescent="0.2">
      <c r="U4352" s="2"/>
      <c r="X4352" s="2"/>
      <c r="Y4352" s="2"/>
      <c r="AE4352" s="2"/>
    </row>
    <row r="4353" spans="21:31" x14ac:dyDescent="0.2">
      <c r="U4353" s="2"/>
      <c r="X4353" s="2"/>
      <c r="Y4353" s="2"/>
      <c r="AE4353" s="2"/>
    </row>
    <row r="4354" spans="21:31" x14ac:dyDescent="0.2">
      <c r="U4354" s="2"/>
      <c r="X4354" s="2"/>
      <c r="Y4354" s="2"/>
      <c r="AE4354" s="2"/>
    </row>
    <row r="4355" spans="21:31" x14ac:dyDescent="0.2">
      <c r="U4355" s="2"/>
      <c r="X4355" s="2"/>
      <c r="Y4355" s="2"/>
      <c r="AE4355" s="2"/>
    </row>
    <row r="4356" spans="21:31" x14ac:dyDescent="0.2">
      <c r="U4356" s="2"/>
      <c r="X4356" s="2"/>
      <c r="Y4356" s="2"/>
      <c r="AE4356" s="2"/>
    </row>
    <row r="4357" spans="21:31" x14ac:dyDescent="0.2">
      <c r="U4357" s="2"/>
      <c r="X4357" s="2"/>
      <c r="Y4357" s="2"/>
      <c r="AE4357" s="2"/>
    </row>
    <row r="4358" spans="21:31" x14ac:dyDescent="0.2">
      <c r="U4358" s="2"/>
      <c r="X4358" s="2"/>
      <c r="Y4358" s="2"/>
      <c r="AE4358" s="2"/>
    </row>
    <row r="4359" spans="21:31" x14ac:dyDescent="0.2">
      <c r="U4359" s="2"/>
      <c r="X4359" s="2"/>
      <c r="Y4359" s="2"/>
      <c r="AE4359" s="2"/>
    </row>
    <row r="4360" spans="21:31" x14ac:dyDescent="0.2">
      <c r="U4360" s="2"/>
      <c r="X4360" s="2"/>
      <c r="Y4360" s="2"/>
      <c r="AE4360" s="2"/>
    </row>
    <row r="4361" spans="21:31" x14ac:dyDescent="0.2">
      <c r="U4361" s="2"/>
      <c r="X4361" s="2"/>
      <c r="Y4361" s="2"/>
      <c r="AE4361" s="2"/>
    </row>
    <row r="4362" spans="21:31" x14ac:dyDescent="0.2">
      <c r="U4362" s="2"/>
      <c r="X4362" s="2"/>
      <c r="Y4362" s="2"/>
      <c r="AE4362" s="2"/>
    </row>
    <row r="4363" spans="21:31" x14ac:dyDescent="0.2">
      <c r="U4363" s="2"/>
      <c r="X4363" s="2"/>
      <c r="Y4363" s="2"/>
      <c r="AE4363" s="2"/>
    </row>
    <row r="4364" spans="21:31" x14ac:dyDescent="0.2">
      <c r="U4364" s="2"/>
      <c r="X4364" s="2"/>
      <c r="Y4364" s="2"/>
      <c r="AE4364" s="2"/>
    </row>
    <row r="4365" spans="21:31" x14ac:dyDescent="0.2">
      <c r="U4365" s="2"/>
      <c r="X4365" s="2"/>
      <c r="Y4365" s="2"/>
      <c r="AE4365" s="2"/>
    </row>
    <row r="4366" spans="21:31" x14ac:dyDescent="0.2">
      <c r="U4366" s="2"/>
      <c r="X4366" s="2"/>
      <c r="Y4366" s="2"/>
      <c r="AE4366" s="2"/>
    </row>
    <row r="4367" spans="21:31" x14ac:dyDescent="0.2">
      <c r="U4367" s="2"/>
      <c r="X4367" s="2"/>
      <c r="Y4367" s="2"/>
      <c r="AE4367" s="2"/>
    </row>
    <row r="4368" spans="21:31" x14ac:dyDescent="0.2">
      <c r="U4368" s="2"/>
      <c r="X4368" s="2"/>
      <c r="Y4368" s="2"/>
      <c r="AE4368" s="2"/>
    </row>
    <row r="4369" spans="21:31" x14ac:dyDescent="0.2">
      <c r="U4369" s="2"/>
      <c r="X4369" s="2"/>
      <c r="Y4369" s="2"/>
      <c r="AE4369" s="2"/>
    </row>
    <row r="4370" spans="21:31" x14ac:dyDescent="0.2">
      <c r="U4370" s="2"/>
      <c r="X4370" s="2"/>
      <c r="Y4370" s="2"/>
      <c r="AE4370" s="2"/>
    </row>
    <row r="4371" spans="21:31" x14ac:dyDescent="0.2">
      <c r="U4371" s="2"/>
      <c r="X4371" s="2"/>
      <c r="Y4371" s="2"/>
      <c r="AE4371" s="2"/>
    </row>
    <row r="4372" spans="21:31" x14ac:dyDescent="0.2">
      <c r="U4372" s="2"/>
      <c r="X4372" s="2"/>
      <c r="Y4372" s="2"/>
      <c r="AE4372" s="2"/>
    </row>
    <row r="4373" spans="21:31" x14ac:dyDescent="0.2">
      <c r="U4373" s="2"/>
      <c r="X4373" s="2"/>
      <c r="Y4373" s="2"/>
      <c r="AE4373" s="2"/>
    </row>
    <row r="4374" spans="21:31" x14ac:dyDescent="0.2">
      <c r="U4374" s="2"/>
      <c r="X4374" s="2"/>
      <c r="Y4374" s="2"/>
      <c r="AE4374" s="2"/>
    </row>
    <row r="4375" spans="21:31" x14ac:dyDescent="0.2">
      <c r="U4375" s="2"/>
      <c r="X4375" s="2"/>
      <c r="Y4375" s="2"/>
      <c r="AE4375" s="2"/>
    </row>
    <row r="4376" spans="21:31" x14ac:dyDescent="0.2">
      <c r="U4376" s="2"/>
      <c r="X4376" s="2"/>
      <c r="Y4376" s="2"/>
      <c r="AE4376" s="2"/>
    </row>
    <row r="4377" spans="21:31" x14ac:dyDescent="0.2">
      <c r="U4377" s="2"/>
      <c r="X4377" s="2"/>
      <c r="Y4377" s="2"/>
      <c r="AE4377" s="2"/>
    </row>
    <row r="4378" spans="21:31" x14ac:dyDescent="0.2">
      <c r="U4378" s="2"/>
      <c r="X4378" s="2"/>
      <c r="Y4378" s="2"/>
      <c r="AE4378" s="2"/>
    </row>
    <row r="4379" spans="21:31" x14ac:dyDescent="0.2">
      <c r="U4379" s="2"/>
      <c r="X4379" s="2"/>
      <c r="Y4379" s="2"/>
      <c r="AE4379" s="2"/>
    </row>
    <row r="4380" spans="21:31" x14ac:dyDescent="0.2">
      <c r="U4380" s="2"/>
      <c r="X4380" s="2"/>
      <c r="Y4380" s="2"/>
      <c r="AE4380" s="2"/>
    </row>
    <row r="4381" spans="21:31" x14ac:dyDescent="0.2">
      <c r="U4381" s="2"/>
      <c r="X4381" s="2"/>
      <c r="Y4381" s="2"/>
      <c r="AE4381" s="2"/>
    </row>
    <row r="4382" spans="21:31" x14ac:dyDescent="0.2">
      <c r="U4382" s="2"/>
      <c r="X4382" s="2"/>
      <c r="Y4382" s="2"/>
      <c r="AE4382" s="2"/>
    </row>
    <row r="4383" spans="21:31" x14ac:dyDescent="0.2">
      <c r="U4383" s="2"/>
      <c r="X4383" s="2"/>
      <c r="Y4383" s="2"/>
      <c r="AE4383" s="2"/>
    </row>
    <row r="4384" spans="21:31" x14ac:dyDescent="0.2">
      <c r="U4384" s="2"/>
      <c r="X4384" s="2"/>
      <c r="Y4384" s="2"/>
      <c r="AE4384" s="2"/>
    </row>
    <row r="4385" spans="21:31" x14ac:dyDescent="0.2">
      <c r="U4385" s="2"/>
      <c r="X4385" s="2"/>
      <c r="Y4385" s="2"/>
      <c r="AE4385" s="2"/>
    </row>
    <row r="4386" spans="21:31" x14ac:dyDescent="0.2">
      <c r="U4386" s="2"/>
      <c r="X4386" s="2"/>
      <c r="Y4386" s="2"/>
      <c r="AE4386" s="2"/>
    </row>
    <row r="4387" spans="21:31" x14ac:dyDescent="0.2">
      <c r="U4387" s="2"/>
      <c r="X4387" s="2"/>
      <c r="Y4387" s="2"/>
      <c r="AE4387" s="2"/>
    </row>
    <row r="4388" spans="21:31" x14ac:dyDescent="0.2">
      <c r="U4388" s="2"/>
      <c r="X4388" s="2"/>
      <c r="Y4388" s="2"/>
      <c r="AE4388" s="2"/>
    </row>
    <row r="4389" spans="21:31" x14ac:dyDescent="0.2">
      <c r="U4389" s="2"/>
      <c r="X4389" s="2"/>
      <c r="Y4389" s="2"/>
      <c r="AE4389" s="2"/>
    </row>
    <row r="4390" spans="21:31" x14ac:dyDescent="0.2">
      <c r="U4390" s="2"/>
      <c r="X4390" s="2"/>
      <c r="Y4390" s="2"/>
      <c r="AE4390" s="2"/>
    </row>
    <row r="4391" spans="21:31" x14ac:dyDescent="0.2">
      <c r="U4391" s="2"/>
      <c r="X4391" s="2"/>
      <c r="Y4391" s="2"/>
      <c r="AE4391" s="2"/>
    </row>
    <row r="4392" spans="21:31" x14ac:dyDescent="0.2">
      <c r="U4392" s="2"/>
      <c r="X4392" s="2"/>
      <c r="Y4392" s="2"/>
      <c r="AE4392" s="2"/>
    </row>
    <row r="4393" spans="21:31" x14ac:dyDescent="0.2">
      <c r="U4393" s="2"/>
      <c r="X4393" s="2"/>
      <c r="Y4393" s="2"/>
      <c r="AE4393" s="2"/>
    </row>
    <row r="4394" spans="21:31" x14ac:dyDescent="0.2">
      <c r="U4394" s="2"/>
      <c r="X4394" s="2"/>
      <c r="Y4394" s="2"/>
      <c r="AE4394" s="2"/>
    </row>
    <row r="4395" spans="21:31" x14ac:dyDescent="0.2">
      <c r="U4395" s="2"/>
      <c r="X4395" s="2"/>
      <c r="Y4395" s="2"/>
      <c r="AE4395" s="2"/>
    </row>
    <row r="4396" spans="21:31" x14ac:dyDescent="0.2">
      <c r="U4396" s="2"/>
      <c r="X4396" s="2"/>
      <c r="Y4396" s="2"/>
      <c r="AE4396" s="2"/>
    </row>
    <row r="4397" spans="21:31" x14ac:dyDescent="0.2">
      <c r="U4397" s="2"/>
      <c r="X4397" s="2"/>
      <c r="Y4397" s="2"/>
      <c r="AE4397" s="2"/>
    </row>
    <row r="4398" spans="21:31" x14ac:dyDescent="0.2">
      <c r="U4398" s="2"/>
      <c r="X4398" s="2"/>
      <c r="Y4398" s="2"/>
      <c r="AE4398" s="2"/>
    </row>
    <row r="4399" spans="21:31" x14ac:dyDescent="0.2">
      <c r="U4399" s="2"/>
      <c r="X4399" s="2"/>
      <c r="Y4399" s="2"/>
      <c r="AE4399" s="2"/>
    </row>
    <row r="4400" spans="21:31" x14ac:dyDescent="0.2">
      <c r="U4400" s="2"/>
      <c r="X4400" s="2"/>
      <c r="Y4400" s="2"/>
      <c r="AE4400" s="2"/>
    </row>
    <row r="4401" spans="21:31" x14ac:dyDescent="0.2">
      <c r="U4401" s="2"/>
      <c r="X4401" s="2"/>
      <c r="Y4401" s="2"/>
      <c r="AE4401" s="2"/>
    </row>
    <row r="4402" spans="21:31" x14ac:dyDescent="0.2">
      <c r="U4402" s="2"/>
      <c r="X4402" s="2"/>
      <c r="Y4402" s="2"/>
      <c r="AE4402" s="2"/>
    </row>
    <row r="4403" spans="21:31" x14ac:dyDescent="0.2">
      <c r="U4403" s="2"/>
      <c r="X4403" s="2"/>
      <c r="Y4403" s="2"/>
      <c r="AE4403" s="2"/>
    </row>
    <row r="4404" spans="21:31" x14ac:dyDescent="0.2">
      <c r="U4404" s="2"/>
      <c r="X4404" s="2"/>
      <c r="Y4404" s="2"/>
      <c r="AE4404" s="2"/>
    </row>
    <row r="4405" spans="21:31" x14ac:dyDescent="0.2">
      <c r="U4405" s="2"/>
      <c r="X4405" s="2"/>
      <c r="Y4405" s="2"/>
      <c r="AE4405" s="2"/>
    </row>
    <row r="4406" spans="21:31" x14ac:dyDescent="0.2">
      <c r="U4406" s="2"/>
      <c r="X4406" s="2"/>
      <c r="Y4406" s="2"/>
      <c r="AE4406" s="2"/>
    </row>
    <row r="4407" spans="21:31" x14ac:dyDescent="0.2">
      <c r="U4407" s="2"/>
      <c r="X4407" s="2"/>
      <c r="Y4407" s="2"/>
      <c r="AE4407" s="2"/>
    </row>
    <row r="4408" spans="21:31" x14ac:dyDescent="0.2">
      <c r="U4408" s="2"/>
      <c r="X4408" s="2"/>
      <c r="Y4408" s="2"/>
      <c r="AE4408" s="2"/>
    </row>
    <row r="4409" spans="21:31" x14ac:dyDescent="0.2">
      <c r="U4409" s="2"/>
      <c r="X4409" s="2"/>
      <c r="Y4409" s="2"/>
      <c r="AE4409" s="2"/>
    </row>
    <row r="4410" spans="21:31" x14ac:dyDescent="0.2">
      <c r="U4410" s="2"/>
      <c r="X4410" s="2"/>
      <c r="Y4410" s="2"/>
      <c r="AE4410" s="2"/>
    </row>
    <row r="4411" spans="21:31" x14ac:dyDescent="0.2">
      <c r="U4411" s="2"/>
      <c r="X4411" s="2"/>
      <c r="Y4411" s="2"/>
      <c r="AE4411" s="2"/>
    </row>
    <row r="4412" spans="21:31" x14ac:dyDescent="0.2">
      <c r="U4412" s="2"/>
      <c r="X4412" s="2"/>
      <c r="Y4412" s="2"/>
      <c r="AE4412" s="2"/>
    </row>
    <row r="4413" spans="21:31" x14ac:dyDescent="0.2">
      <c r="U4413" s="2"/>
      <c r="X4413" s="2"/>
      <c r="Y4413" s="2"/>
      <c r="AE4413" s="2"/>
    </row>
    <row r="4414" spans="21:31" x14ac:dyDescent="0.2">
      <c r="U4414" s="2"/>
      <c r="X4414" s="2"/>
      <c r="Y4414" s="2"/>
      <c r="AE4414" s="2"/>
    </row>
    <row r="4415" spans="21:31" x14ac:dyDescent="0.2">
      <c r="U4415" s="2"/>
      <c r="X4415" s="2"/>
      <c r="Y4415" s="2"/>
      <c r="AE4415" s="2"/>
    </row>
    <row r="4416" spans="21:31" x14ac:dyDescent="0.2">
      <c r="U4416" s="2"/>
      <c r="X4416" s="2"/>
      <c r="Y4416" s="2"/>
      <c r="AE4416" s="2"/>
    </row>
    <row r="4417" spans="21:31" x14ac:dyDescent="0.2">
      <c r="U4417" s="2"/>
      <c r="X4417" s="2"/>
      <c r="Y4417" s="2"/>
      <c r="AE4417" s="2"/>
    </row>
    <row r="4418" spans="21:31" x14ac:dyDescent="0.2">
      <c r="U4418" s="2"/>
      <c r="X4418" s="2"/>
      <c r="Y4418" s="2"/>
      <c r="AE4418" s="2"/>
    </row>
    <row r="4419" spans="21:31" x14ac:dyDescent="0.2">
      <c r="U4419" s="2"/>
      <c r="X4419" s="2"/>
      <c r="Y4419" s="2"/>
      <c r="AE4419" s="2"/>
    </row>
    <row r="4420" spans="21:31" x14ac:dyDescent="0.2">
      <c r="U4420" s="2"/>
      <c r="X4420" s="2"/>
      <c r="Y4420" s="2"/>
      <c r="AE4420" s="2"/>
    </row>
    <row r="4421" spans="21:31" x14ac:dyDescent="0.2">
      <c r="U4421" s="2"/>
      <c r="X4421" s="2"/>
      <c r="Y4421" s="2"/>
      <c r="AE4421" s="2"/>
    </row>
    <row r="4422" spans="21:31" x14ac:dyDescent="0.2">
      <c r="U4422" s="2"/>
      <c r="X4422" s="2"/>
      <c r="Y4422" s="2"/>
      <c r="AE4422" s="2"/>
    </row>
    <row r="4423" spans="21:31" x14ac:dyDescent="0.2">
      <c r="U4423" s="2"/>
      <c r="X4423" s="2"/>
      <c r="Y4423" s="2"/>
      <c r="AE4423" s="2"/>
    </row>
    <row r="4424" spans="21:31" x14ac:dyDescent="0.2">
      <c r="U4424" s="2"/>
      <c r="X4424" s="2"/>
      <c r="Y4424" s="2"/>
      <c r="AE4424" s="2"/>
    </row>
    <row r="4425" spans="21:31" x14ac:dyDescent="0.2">
      <c r="U4425" s="2"/>
      <c r="X4425" s="2"/>
      <c r="Y4425" s="2"/>
      <c r="AE4425" s="2"/>
    </row>
    <row r="4426" spans="21:31" x14ac:dyDescent="0.2">
      <c r="U4426" s="2"/>
      <c r="X4426" s="2"/>
      <c r="Y4426" s="2"/>
      <c r="AE4426" s="2"/>
    </row>
    <row r="4427" spans="21:31" x14ac:dyDescent="0.2">
      <c r="U4427" s="2"/>
      <c r="X4427" s="2"/>
      <c r="Y4427" s="2"/>
      <c r="AE4427" s="2"/>
    </row>
    <row r="4428" spans="21:31" x14ac:dyDescent="0.2">
      <c r="U4428" s="2"/>
      <c r="X4428" s="2"/>
      <c r="Y4428" s="2"/>
      <c r="AE4428" s="2"/>
    </row>
    <row r="4429" spans="21:31" x14ac:dyDescent="0.2">
      <c r="U4429" s="2"/>
      <c r="X4429" s="2"/>
      <c r="Y4429" s="2"/>
      <c r="AE4429" s="2"/>
    </row>
    <row r="4430" spans="21:31" x14ac:dyDescent="0.2">
      <c r="U4430" s="2"/>
      <c r="X4430" s="2"/>
      <c r="Y4430" s="2"/>
      <c r="AE4430" s="2"/>
    </row>
    <row r="4431" spans="21:31" x14ac:dyDescent="0.2">
      <c r="U4431" s="2"/>
      <c r="X4431" s="2"/>
      <c r="Y4431" s="2"/>
      <c r="AE4431" s="2"/>
    </row>
    <row r="4432" spans="21:31" x14ac:dyDescent="0.2">
      <c r="U4432" s="2"/>
      <c r="X4432" s="2"/>
      <c r="Y4432" s="2"/>
      <c r="AE4432" s="2"/>
    </row>
    <row r="4433" spans="21:31" x14ac:dyDescent="0.2">
      <c r="U4433" s="2"/>
      <c r="X4433" s="2"/>
      <c r="Y4433" s="2"/>
      <c r="AE4433" s="2"/>
    </row>
    <row r="4434" spans="21:31" x14ac:dyDescent="0.2">
      <c r="U4434" s="2"/>
      <c r="X4434" s="2"/>
      <c r="Y4434" s="2"/>
      <c r="AE4434" s="2"/>
    </row>
    <row r="4435" spans="21:31" x14ac:dyDescent="0.2">
      <c r="U4435" s="2"/>
      <c r="X4435" s="2"/>
      <c r="Y4435" s="2"/>
      <c r="AE4435" s="2"/>
    </row>
    <row r="4436" spans="21:31" x14ac:dyDescent="0.2">
      <c r="U4436" s="2"/>
      <c r="X4436" s="2"/>
      <c r="Y4436" s="2"/>
      <c r="AE4436" s="2"/>
    </row>
    <row r="4437" spans="21:31" x14ac:dyDescent="0.2">
      <c r="U4437" s="2"/>
      <c r="X4437" s="2"/>
      <c r="Y4437" s="2"/>
      <c r="AE4437" s="2"/>
    </row>
    <row r="4438" spans="21:31" x14ac:dyDescent="0.2">
      <c r="U4438" s="2"/>
      <c r="X4438" s="2"/>
      <c r="Y4438" s="2"/>
      <c r="AE4438" s="2"/>
    </row>
    <row r="4439" spans="21:31" x14ac:dyDescent="0.2">
      <c r="U4439" s="2"/>
      <c r="X4439" s="2"/>
      <c r="Y4439" s="2"/>
      <c r="AE4439" s="2"/>
    </row>
    <row r="4440" spans="21:31" x14ac:dyDescent="0.2">
      <c r="U4440" s="2"/>
      <c r="X4440" s="2"/>
      <c r="Y4440" s="2"/>
      <c r="AE4440" s="2"/>
    </row>
    <row r="4441" spans="21:31" x14ac:dyDescent="0.2">
      <c r="U4441" s="2"/>
      <c r="X4441" s="2"/>
      <c r="Y4441" s="2"/>
      <c r="AE4441" s="2"/>
    </row>
    <row r="4442" spans="21:31" x14ac:dyDescent="0.2">
      <c r="U4442" s="2"/>
      <c r="X4442" s="2"/>
      <c r="Y4442" s="2"/>
      <c r="AE4442" s="2"/>
    </row>
    <row r="4443" spans="21:31" x14ac:dyDescent="0.2">
      <c r="U4443" s="2"/>
      <c r="X4443" s="2"/>
      <c r="Y4443" s="2"/>
      <c r="AE4443" s="2"/>
    </row>
    <row r="4444" spans="21:31" x14ac:dyDescent="0.2">
      <c r="U4444" s="2"/>
      <c r="X4444" s="2"/>
      <c r="Y4444" s="2"/>
      <c r="AE4444" s="2"/>
    </row>
    <row r="4445" spans="21:31" x14ac:dyDescent="0.2">
      <c r="U4445" s="2"/>
      <c r="X4445" s="2"/>
      <c r="Y4445" s="2"/>
      <c r="AE4445" s="2"/>
    </row>
    <row r="4446" spans="21:31" x14ac:dyDescent="0.2">
      <c r="U4446" s="2"/>
      <c r="X4446" s="2"/>
      <c r="Y4446" s="2"/>
      <c r="AE4446" s="2"/>
    </row>
    <row r="4447" spans="21:31" x14ac:dyDescent="0.2">
      <c r="U4447" s="2"/>
      <c r="X4447" s="2"/>
      <c r="Y4447" s="2"/>
      <c r="AE4447" s="2"/>
    </row>
    <row r="4448" spans="21:31" x14ac:dyDescent="0.2">
      <c r="U4448" s="2"/>
      <c r="X4448" s="2"/>
      <c r="Y4448" s="2"/>
      <c r="AE4448" s="2"/>
    </row>
    <row r="4449" spans="21:31" x14ac:dyDescent="0.2">
      <c r="U4449" s="2"/>
      <c r="X4449" s="2"/>
      <c r="Y4449" s="2"/>
      <c r="AE4449" s="2"/>
    </row>
    <row r="4450" spans="21:31" x14ac:dyDescent="0.2">
      <c r="U4450" s="2"/>
      <c r="X4450" s="2"/>
      <c r="Y4450" s="2"/>
      <c r="AE4450" s="2"/>
    </row>
    <row r="4451" spans="21:31" x14ac:dyDescent="0.2">
      <c r="U4451" s="2"/>
      <c r="X4451" s="2"/>
      <c r="Y4451" s="2"/>
      <c r="AE4451" s="2"/>
    </row>
    <row r="4452" spans="21:31" x14ac:dyDescent="0.2">
      <c r="U4452" s="2"/>
      <c r="X4452" s="2"/>
      <c r="Y4452" s="2"/>
      <c r="AE4452" s="2"/>
    </row>
    <row r="4453" spans="21:31" x14ac:dyDescent="0.2">
      <c r="U4453" s="2"/>
      <c r="X4453" s="2"/>
      <c r="Y4453" s="2"/>
      <c r="AE4453" s="2"/>
    </row>
    <row r="4454" spans="21:31" x14ac:dyDescent="0.2">
      <c r="U4454" s="2"/>
      <c r="X4454" s="2"/>
      <c r="Y4454" s="2"/>
      <c r="AE4454" s="2"/>
    </row>
    <row r="4455" spans="21:31" x14ac:dyDescent="0.2">
      <c r="U4455" s="2"/>
      <c r="X4455" s="2"/>
      <c r="Y4455" s="2"/>
      <c r="AE4455" s="2"/>
    </row>
    <row r="4456" spans="21:31" x14ac:dyDescent="0.2">
      <c r="U4456" s="2"/>
      <c r="X4456" s="2"/>
      <c r="Y4456" s="2"/>
      <c r="AE4456" s="2"/>
    </row>
    <row r="4457" spans="21:31" x14ac:dyDescent="0.2">
      <c r="U4457" s="2"/>
      <c r="X4457" s="2"/>
      <c r="Y4457" s="2"/>
      <c r="AE4457" s="2"/>
    </row>
    <row r="4458" spans="21:31" x14ac:dyDescent="0.2">
      <c r="U4458" s="2"/>
      <c r="X4458" s="2"/>
      <c r="Y4458" s="2"/>
      <c r="AE4458" s="2"/>
    </row>
    <row r="4459" spans="21:31" x14ac:dyDescent="0.2">
      <c r="U4459" s="2"/>
      <c r="X4459" s="2"/>
      <c r="Y4459" s="2"/>
      <c r="AE4459" s="2"/>
    </row>
    <row r="4460" spans="21:31" x14ac:dyDescent="0.2">
      <c r="U4460" s="2"/>
      <c r="X4460" s="2"/>
      <c r="Y4460" s="2"/>
      <c r="AE4460" s="2"/>
    </row>
    <row r="4461" spans="21:31" x14ac:dyDescent="0.2">
      <c r="U4461" s="2"/>
      <c r="X4461" s="2"/>
      <c r="Y4461" s="2"/>
      <c r="AE4461" s="2"/>
    </row>
    <row r="4462" spans="21:31" x14ac:dyDescent="0.2">
      <c r="U4462" s="2"/>
      <c r="X4462" s="2"/>
      <c r="Y4462" s="2"/>
      <c r="AE4462" s="2"/>
    </row>
    <row r="4463" spans="21:31" x14ac:dyDescent="0.2">
      <c r="U4463" s="2"/>
      <c r="X4463" s="2"/>
      <c r="Y4463" s="2"/>
      <c r="AE4463" s="2"/>
    </row>
    <row r="4464" spans="21:31" x14ac:dyDescent="0.2">
      <c r="U4464" s="2"/>
      <c r="X4464" s="2"/>
      <c r="Y4464" s="2"/>
      <c r="AE4464" s="2"/>
    </row>
    <row r="4465" spans="21:31" x14ac:dyDescent="0.2">
      <c r="U4465" s="2"/>
      <c r="X4465" s="2"/>
      <c r="Y4465" s="2"/>
      <c r="AE4465" s="2"/>
    </row>
    <row r="4466" spans="21:31" x14ac:dyDescent="0.2">
      <c r="U4466" s="2"/>
      <c r="X4466" s="2"/>
      <c r="Y4466" s="2"/>
      <c r="AE4466" s="2"/>
    </row>
    <row r="4467" spans="21:31" x14ac:dyDescent="0.2">
      <c r="U4467" s="2"/>
      <c r="X4467" s="2"/>
      <c r="Y4467" s="2"/>
      <c r="AE4467" s="2"/>
    </row>
    <row r="4468" spans="21:31" x14ac:dyDescent="0.2">
      <c r="U4468" s="2"/>
      <c r="X4468" s="2"/>
      <c r="Y4468" s="2"/>
      <c r="AE4468" s="2"/>
    </row>
    <row r="4469" spans="21:31" x14ac:dyDescent="0.2">
      <c r="U4469" s="2"/>
      <c r="X4469" s="2"/>
      <c r="Y4469" s="2"/>
      <c r="AE4469" s="2"/>
    </row>
    <row r="4470" spans="21:31" x14ac:dyDescent="0.2">
      <c r="U4470" s="2"/>
      <c r="X4470" s="2"/>
      <c r="Y4470" s="2"/>
      <c r="AE4470" s="2"/>
    </row>
    <row r="4471" spans="21:31" x14ac:dyDescent="0.2">
      <c r="U4471" s="2"/>
      <c r="X4471" s="2"/>
      <c r="Y4471" s="2"/>
      <c r="AE4471" s="2"/>
    </row>
    <row r="4472" spans="21:31" x14ac:dyDescent="0.2">
      <c r="U4472" s="2"/>
      <c r="X4472" s="2"/>
      <c r="Y4472" s="2"/>
      <c r="AE4472" s="2"/>
    </row>
    <row r="4473" spans="21:31" x14ac:dyDescent="0.2">
      <c r="U4473" s="2"/>
      <c r="X4473" s="2"/>
      <c r="Y4473" s="2"/>
      <c r="AE4473" s="2"/>
    </row>
    <row r="4474" spans="21:31" x14ac:dyDescent="0.2">
      <c r="U4474" s="2"/>
      <c r="X4474" s="2"/>
      <c r="Y4474" s="2"/>
      <c r="AE4474" s="2"/>
    </row>
    <row r="4475" spans="21:31" x14ac:dyDescent="0.2">
      <c r="U4475" s="2"/>
      <c r="X4475" s="2"/>
      <c r="Y4475" s="2"/>
      <c r="AE4475" s="2"/>
    </row>
    <row r="4476" spans="21:31" x14ac:dyDescent="0.2">
      <c r="U4476" s="2"/>
      <c r="X4476" s="2"/>
      <c r="Y4476" s="2"/>
      <c r="AE4476" s="2"/>
    </row>
    <row r="4477" spans="21:31" x14ac:dyDescent="0.2">
      <c r="U4477" s="2"/>
      <c r="X4477" s="2"/>
      <c r="Y4477" s="2"/>
      <c r="AE4477" s="2"/>
    </row>
    <row r="4478" spans="21:31" x14ac:dyDescent="0.2">
      <c r="U4478" s="2"/>
      <c r="X4478" s="2"/>
      <c r="Y4478" s="2"/>
      <c r="AE4478" s="2"/>
    </row>
    <row r="4479" spans="21:31" x14ac:dyDescent="0.2">
      <c r="U4479" s="2"/>
      <c r="X4479" s="2"/>
      <c r="Y4479" s="2"/>
      <c r="AE4479" s="2"/>
    </row>
    <row r="4480" spans="21:31" x14ac:dyDescent="0.2">
      <c r="U4480" s="2"/>
      <c r="X4480" s="2"/>
      <c r="Y4480" s="2"/>
      <c r="AE4480" s="2"/>
    </row>
    <row r="4481" spans="21:31" x14ac:dyDescent="0.2">
      <c r="U4481" s="2"/>
      <c r="X4481" s="2"/>
      <c r="Y4481" s="2"/>
      <c r="AE4481" s="2"/>
    </row>
    <row r="4482" spans="21:31" x14ac:dyDescent="0.2">
      <c r="U4482" s="2"/>
      <c r="X4482" s="2"/>
      <c r="Y4482" s="2"/>
      <c r="AE4482" s="2"/>
    </row>
    <row r="4483" spans="21:31" x14ac:dyDescent="0.2">
      <c r="U4483" s="2"/>
      <c r="X4483" s="2"/>
      <c r="Y4483" s="2"/>
      <c r="AE4483" s="2"/>
    </row>
    <row r="4484" spans="21:31" x14ac:dyDescent="0.2">
      <c r="U4484" s="2"/>
      <c r="X4484" s="2"/>
      <c r="Y4484" s="2"/>
      <c r="AE4484" s="2"/>
    </row>
    <row r="4485" spans="21:31" x14ac:dyDescent="0.2">
      <c r="U4485" s="2"/>
      <c r="X4485" s="2"/>
      <c r="Y4485" s="2"/>
      <c r="AE4485" s="2"/>
    </row>
    <row r="4486" spans="21:31" x14ac:dyDescent="0.2">
      <c r="U4486" s="2"/>
      <c r="X4486" s="2"/>
      <c r="Y4486" s="2"/>
      <c r="AE4486" s="2"/>
    </row>
    <row r="4487" spans="21:31" x14ac:dyDescent="0.2">
      <c r="U4487" s="2"/>
      <c r="X4487" s="2"/>
      <c r="Y4487" s="2"/>
      <c r="AE4487" s="2"/>
    </row>
    <row r="4488" spans="21:31" x14ac:dyDescent="0.2">
      <c r="U4488" s="2"/>
      <c r="X4488" s="2"/>
      <c r="Y4488" s="2"/>
      <c r="AE4488" s="2"/>
    </row>
    <row r="4489" spans="21:31" x14ac:dyDescent="0.2">
      <c r="U4489" s="2"/>
      <c r="X4489" s="2"/>
      <c r="Y4489" s="2"/>
      <c r="AE4489" s="2"/>
    </row>
    <row r="4490" spans="21:31" x14ac:dyDescent="0.2">
      <c r="U4490" s="2"/>
      <c r="X4490" s="2"/>
      <c r="Y4490" s="2"/>
      <c r="AE4490" s="2"/>
    </row>
    <row r="4491" spans="21:31" x14ac:dyDescent="0.2">
      <c r="U4491" s="2"/>
      <c r="X4491" s="2"/>
      <c r="Y4491" s="2"/>
      <c r="AE4491" s="2"/>
    </row>
    <row r="4492" spans="21:31" x14ac:dyDescent="0.2">
      <c r="U4492" s="2"/>
      <c r="X4492" s="2"/>
      <c r="Y4492" s="2"/>
      <c r="AE4492" s="2"/>
    </row>
    <row r="4493" spans="21:31" x14ac:dyDescent="0.2">
      <c r="U4493" s="2"/>
      <c r="X4493" s="2"/>
      <c r="Y4493" s="2"/>
      <c r="AE4493" s="2"/>
    </row>
    <row r="4494" spans="21:31" x14ac:dyDescent="0.2">
      <c r="U4494" s="2"/>
      <c r="X4494" s="2"/>
      <c r="Y4494" s="2"/>
      <c r="AE4494" s="2"/>
    </row>
    <row r="4495" spans="21:31" x14ac:dyDescent="0.2">
      <c r="U4495" s="2"/>
      <c r="X4495" s="2"/>
      <c r="Y4495" s="2"/>
      <c r="AE4495" s="2"/>
    </row>
    <row r="4496" spans="21:31" x14ac:dyDescent="0.2">
      <c r="U4496" s="2"/>
      <c r="X4496" s="2"/>
      <c r="Y4496" s="2"/>
      <c r="AE4496" s="2"/>
    </row>
    <row r="4497" spans="21:31" x14ac:dyDescent="0.2">
      <c r="U4497" s="2"/>
      <c r="X4497" s="2"/>
      <c r="Y4497" s="2"/>
      <c r="AE4497" s="2"/>
    </row>
    <row r="4498" spans="21:31" x14ac:dyDescent="0.2">
      <c r="U4498" s="2"/>
      <c r="X4498" s="2"/>
      <c r="Y4498" s="2"/>
      <c r="AE4498" s="2"/>
    </row>
    <row r="4499" spans="21:31" x14ac:dyDescent="0.2">
      <c r="U4499" s="2"/>
      <c r="X4499" s="2"/>
      <c r="Y4499" s="2"/>
      <c r="AE4499" s="2"/>
    </row>
    <row r="4500" spans="21:31" x14ac:dyDescent="0.2">
      <c r="U4500" s="2"/>
      <c r="X4500" s="2"/>
      <c r="Y4500" s="2"/>
      <c r="AE4500" s="2"/>
    </row>
    <row r="4501" spans="21:31" x14ac:dyDescent="0.2">
      <c r="U4501" s="2"/>
      <c r="X4501" s="2"/>
      <c r="Y4501" s="2"/>
      <c r="AE4501" s="2"/>
    </row>
    <row r="4502" spans="21:31" x14ac:dyDescent="0.2">
      <c r="U4502" s="2"/>
      <c r="X4502" s="2"/>
      <c r="Y4502" s="2"/>
      <c r="AE4502" s="2"/>
    </row>
    <row r="4503" spans="21:31" x14ac:dyDescent="0.2">
      <c r="U4503" s="2"/>
      <c r="X4503" s="2"/>
      <c r="Y4503" s="2"/>
      <c r="AE4503" s="2"/>
    </row>
    <row r="4504" spans="21:31" x14ac:dyDescent="0.2">
      <c r="U4504" s="2"/>
      <c r="X4504" s="2"/>
      <c r="Y4504" s="2"/>
      <c r="AE4504" s="2"/>
    </row>
    <row r="4505" spans="21:31" x14ac:dyDescent="0.2">
      <c r="U4505" s="2"/>
      <c r="X4505" s="2"/>
      <c r="Y4505" s="2"/>
      <c r="AE4505" s="2"/>
    </row>
    <row r="4506" spans="21:31" x14ac:dyDescent="0.2">
      <c r="U4506" s="2"/>
      <c r="X4506" s="2"/>
      <c r="Y4506" s="2"/>
      <c r="AE4506" s="2"/>
    </row>
    <row r="4507" spans="21:31" x14ac:dyDescent="0.2">
      <c r="U4507" s="2"/>
      <c r="X4507" s="2"/>
      <c r="Y4507" s="2"/>
      <c r="AE4507" s="2"/>
    </row>
    <row r="4508" spans="21:31" x14ac:dyDescent="0.2">
      <c r="U4508" s="2"/>
      <c r="X4508" s="2"/>
      <c r="Y4508" s="2"/>
      <c r="AE4508" s="2"/>
    </row>
    <row r="4509" spans="21:31" x14ac:dyDescent="0.2">
      <c r="U4509" s="2"/>
      <c r="X4509" s="2"/>
      <c r="Y4509" s="2"/>
      <c r="AE4509" s="2"/>
    </row>
    <row r="4510" spans="21:31" x14ac:dyDescent="0.2">
      <c r="U4510" s="2"/>
      <c r="X4510" s="2"/>
      <c r="Y4510" s="2"/>
      <c r="AE4510" s="2"/>
    </row>
    <row r="4511" spans="21:31" x14ac:dyDescent="0.2">
      <c r="U4511" s="2"/>
      <c r="X4511" s="2"/>
      <c r="Y4511" s="2"/>
      <c r="AE4511" s="2"/>
    </row>
    <row r="4512" spans="21:31" x14ac:dyDescent="0.2">
      <c r="U4512" s="2"/>
      <c r="X4512" s="2"/>
      <c r="Y4512" s="2"/>
      <c r="AE4512" s="2"/>
    </row>
    <row r="4513" spans="21:31" x14ac:dyDescent="0.2">
      <c r="U4513" s="2"/>
      <c r="X4513" s="2"/>
      <c r="Y4513" s="2"/>
      <c r="AE4513" s="2"/>
    </row>
    <row r="4514" spans="21:31" x14ac:dyDescent="0.2">
      <c r="U4514" s="2"/>
      <c r="X4514" s="2"/>
      <c r="Y4514" s="2"/>
      <c r="AE4514" s="2"/>
    </row>
    <row r="4515" spans="21:31" x14ac:dyDescent="0.2">
      <c r="U4515" s="2"/>
      <c r="X4515" s="2"/>
      <c r="Y4515" s="2"/>
      <c r="AE4515" s="2"/>
    </row>
    <row r="4516" spans="21:31" x14ac:dyDescent="0.2">
      <c r="U4516" s="2"/>
      <c r="X4516" s="2"/>
      <c r="Y4516" s="2"/>
      <c r="AE4516" s="2"/>
    </row>
    <row r="4517" spans="21:31" x14ac:dyDescent="0.2">
      <c r="U4517" s="2"/>
      <c r="X4517" s="2"/>
      <c r="Y4517" s="2"/>
      <c r="AE4517" s="2"/>
    </row>
    <row r="4518" spans="21:31" x14ac:dyDescent="0.2">
      <c r="U4518" s="2"/>
      <c r="X4518" s="2"/>
      <c r="Y4518" s="2"/>
      <c r="AE4518" s="2"/>
    </row>
    <row r="4519" spans="21:31" x14ac:dyDescent="0.2">
      <c r="U4519" s="2"/>
      <c r="X4519" s="2"/>
      <c r="Y4519" s="2"/>
      <c r="AE4519" s="2"/>
    </row>
    <row r="4520" spans="21:31" x14ac:dyDescent="0.2">
      <c r="U4520" s="2"/>
      <c r="X4520" s="2"/>
      <c r="Y4520" s="2"/>
      <c r="AE4520" s="2"/>
    </row>
    <row r="4521" spans="21:31" x14ac:dyDescent="0.2">
      <c r="U4521" s="2"/>
      <c r="X4521" s="2"/>
      <c r="Y4521" s="2"/>
      <c r="AE4521" s="2"/>
    </row>
    <row r="4522" spans="21:31" x14ac:dyDescent="0.2">
      <c r="U4522" s="2"/>
      <c r="X4522" s="2"/>
      <c r="Y4522" s="2"/>
      <c r="AE4522" s="2"/>
    </row>
    <row r="4523" spans="21:31" x14ac:dyDescent="0.2">
      <c r="U4523" s="2"/>
      <c r="X4523" s="2"/>
      <c r="Y4523" s="2"/>
      <c r="AE4523" s="2"/>
    </row>
    <row r="4524" spans="21:31" x14ac:dyDescent="0.2">
      <c r="U4524" s="2"/>
      <c r="X4524" s="2"/>
      <c r="Y4524" s="2"/>
      <c r="AE4524" s="2"/>
    </row>
    <row r="4525" spans="21:31" x14ac:dyDescent="0.2">
      <c r="U4525" s="2"/>
      <c r="X4525" s="2"/>
      <c r="Y4525" s="2"/>
      <c r="AE4525" s="2"/>
    </row>
    <row r="4526" spans="21:31" x14ac:dyDescent="0.2">
      <c r="U4526" s="2"/>
      <c r="X4526" s="2"/>
      <c r="Y4526" s="2"/>
      <c r="AE4526" s="2"/>
    </row>
    <row r="4527" spans="21:31" x14ac:dyDescent="0.2">
      <c r="U4527" s="2"/>
      <c r="X4527" s="2"/>
      <c r="Y4527" s="2"/>
      <c r="AE4527" s="2"/>
    </row>
    <row r="4528" spans="21:31" x14ac:dyDescent="0.2">
      <c r="U4528" s="2"/>
      <c r="X4528" s="2"/>
      <c r="Y4528" s="2"/>
      <c r="AE4528" s="2"/>
    </row>
    <row r="4529" spans="21:31" x14ac:dyDescent="0.2">
      <c r="U4529" s="2"/>
      <c r="X4529" s="2"/>
      <c r="Y4529" s="2"/>
      <c r="AE4529" s="2"/>
    </row>
    <row r="4530" spans="21:31" x14ac:dyDescent="0.2">
      <c r="U4530" s="2"/>
      <c r="X4530" s="2"/>
      <c r="Y4530" s="2"/>
      <c r="AE4530" s="2"/>
    </row>
    <row r="4531" spans="21:31" x14ac:dyDescent="0.2">
      <c r="U4531" s="2"/>
      <c r="X4531" s="2"/>
      <c r="Y4531" s="2"/>
      <c r="AE4531" s="2"/>
    </row>
    <row r="4532" spans="21:31" x14ac:dyDescent="0.2">
      <c r="U4532" s="2"/>
      <c r="X4532" s="2"/>
      <c r="Y4532" s="2"/>
      <c r="AE4532" s="2"/>
    </row>
    <row r="4533" spans="21:31" x14ac:dyDescent="0.2">
      <c r="U4533" s="2"/>
      <c r="X4533" s="2"/>
      <c r="Y4533" s="2"/>
      <c r="AE4533" s="2"/>
    </row>
    <row r="4534" spans="21:31" x14ac:dyDescent="0.2">
      <c r="U4534" s="2"/>
      <c r="X4534" s="2"/>
      <c r="Y4534" s="2"/>
      <c r="AE4534" s="2"/>
    </row>
    <row r="4535" spans="21:31" x14ac:dyDescent="0.2">
      <c r="U4535" s="2"/>
      <c r="X4535" s="2"/>
      <c r="Y4535" s="2"/>
      <c r="AE4535" s="2"/>
    </row>
    <row r="4536" spans="21:31" x14ac:dyDescent="0.2">
      <c r="U4536" s="2"/>
      <c r="X4536" s="2"/>
      <c r="Y4536" s="2"/>
      <c r="AE4536" s="2"/>
    </row>
    <row r="4537" spans="21:31" x14ac:dyDescent="0.2">
      <c r="U4537" s="2"/>
      <c r="X4537" s="2"/>
      <c r="Y4537" s="2"/>
      <c r="AE4537" s="2"/>
    </row>
    <row r="4538" spans="21:31" x14ac:dyDescent="0.2">
      <c r="U4538" s="2"/>
      <c r="X4538" s="2"/>
      <c r="Y4538" s="2"/>
      <c r="AE4538" s="2"/>
    </row>
    <row r="4539" spans="21:31" x14ac:dyDescent="0.2">
      <c r="U4539" s="2"/>
      <c r="X4539" s="2"/>
      <c r="Y4539" s="2"/>
      <c r="AE4539" s="2"/>
    </row>
    <row r="4540" spans="21:31" x14ac:dyDescent="0.2">
      <c r="U4540" s="2"/>
      <c r="X4540" s="2"/>
      <c r="Y4540" s="2"/>
      <c r="AE4540" s="2"/>
    </row>
    <row r="4541" spans="21:31" x14ac:dyDescent="0.2">
      <c r="U4541" s="2"/>
      <c r="X4541" s="2"/>
      <c r="Y4541" s="2"/>
      <c r="AE4541" s="2"/>
    </row>
    <row r="4542" spans="21:31" x14ac:dyDescent="0.2">
      <c r="U4542" s="2"/>
      <c r="X4542" s="2"/>
      <c r="Y4542" s="2"/>
      <c r="AE4542" s="2"/>
    </row>
    <row r="4543" spans="21:31" x14ac:dyDescent="0.2">
      <c r="U4543" s="2"/>
      <c r="X4543" s="2"/>
      <c r="Y4543" s="2"/>
      <c r="AE4543" s="2"/>
    </row>
    <row r="4544" spans="21:31" x14ac:dyDescent="0.2">
      <c r="U4544" s="2"/>
      <c r="X4544" s="2"/>
      <c r="Y4544" s="2"/>
      <c r="AE4544" s="2"/>
    </row>
    <row r="4545" spans="21:31" x14ac:dyDescent="0.2">
      <c r="U4545" s="2"/>
      <c r="X4545" s="2"/>
      <c r="Y4545" s="2"/>
      <c r="AE4545" s="2"/>
    </row>
    <row r="4546" spans="21:31" x14ac:dyDescent="0.2">
      <c r="U4546" s="2"/>
      <c r="X4546" s="2"/>
      <c r="Y4546" s="2"/>
      <c r="AE4546" s="2"/>
    </row>
    <row r="4547" spans="21:31" x14ac:dyDescent="0.2">
      <c r="U4547" s="2"/>
      <c r="X4547" s="2"/>
      <c r="Y4547" s="2"/>
      <c r="AE4547" s="2"/>
    </row>
    <row r="4548" spans="21:31" x14ac:dyDescent="0.2">
      <c r="U4548" s="2"/>
      <c r="X4548" s="2"/>
      <c r="Y4548" s="2"/>
      <c r="AE4548" s="2"/>
    </row>
    <row r="4549" spans="21:31" x14ac:dyDescent="0.2">
      <c r="U4549" s="2"/>
      <c r="X4549" s="2"/>
      <c r="Y4549" s="2"/>
      <c r="AE4549" s="2"/>
    </row>
    <row r="4550" spans="21:31" x14ac:dyDescent="0.2">
      <c r="U4550" s="2"/>
      <c r="X4550" s="2"/>
      <c r="Y4550" s="2"/>
      <c r="AE4550" s="2"/>
    </row>
    <row r="4551" spans="21:31" x14ac:dyDescent="0.2">
      <c r="U4551" s="2"/>
      <c r="X4551" s="2"/>
      <c r="Y4551" s="2"/>
      <c r="AE4551" s="2"/>
    </row>
    <row r="4552" spans="21:31" x14ac:dyDescent="0.2">
      <c r="U4552" s="2"/>
      <c r="X4552" s="2"/>
      <c r="Y4552" s="2"/>
      <c r="AE4552" s="2"/>
    </row>
    <row r="4553" spans="21:31" x14ac:dyDescent="0.2">
      <c r="U4553" s="2"/>
      <c r="X4553" s="2"/>
      <c r="Y4553" s="2"/>
      <c r="AE4553" s="2"/>
    </row>
    <row r="4554" spans="21:31" x14ac:dyDescent="0.2">
      <c r="U4554" s="2"/>
      <c r="X4554" s="2"/>
      <c r="Y4554" s="2"/>
      <c r="AE4554" s="2"/>
    </row>
    <row r="4555" spans="21:31" x14ac:dyDescent="0.2">
      <c r="U4555" s="2"/>
      <c r="X4555" s="2"/>
      <c r="Y4555" s="2"/>
      <c r="AE4555" s="2"/>
    </row>
    <row r="4556" spans="21:31" x14ac:dyDescent="0.2">
      <c r="U4556" s="2"/>
      <c r="X4556" s="2"/>
      <c r="Y4556" s="2"/>
      <c r="AE4556" s="2"/>
    </row>
    <row r="4557" spans="21:31" x14ac:dyDescent="0.2">
      <c r="U4557" s="2"/>
      <c r="X4557" s="2"/>
      <c r="Y4557" s="2"/>
      <c r="AE4557" s="2"/>
    </row>
    <row r="4558" spans="21:31" x14ac:dyDescent="0.2">
      <c r="U4558" s="2"/>
      <c r="X4558" s="2"/>
      <c r="Y4558" s="2"/>
      <c r="AE4558" s="2"/>
    </row>
    <row r="4559" spans="21:31" x14ac:dyDescent="0.2">
      <c r="U4559" s="2"/>
      <c r="X4559" s="2"/>
      <c r="Y4559" s="2"/>
      <c r="AE4559" s="2"/>
    </row>
    <row r="4560" spans="21:31" x14ac:dyDescent="0.2">
      <c r="U4560" s="2"/>
      <c r="X4560" s="2"/>
      <c r="Y4560" s="2"/>
      <c r="AE4560" s="2"/>
    </row>
    <row r="4561" spans="21:31" x14ac:dyDescent="0.2">
      <c r="U4561" s="2"/>
      <c r="X4561" s="2"/>
      <c r="Y4561" s="2"/>
      <c r="AE4561" s="2"/>
    </row>
    <row r="4562" spans="21:31" x14ac:dyDescent="0.2">
      <c r="U4562" s="2"/>
      <c r="X4562" s="2"/>
      <c r="Y4562" s="2"/>
      <c r="AE4562" s="2"/>
    </row>
    <row r="4563" spans="21:31" x14ac:dyDescent="0.2">
      <c r="U4563" s="2"/>
      <c r="X4563" s="2"/>
      <c r="Y4563" s="2"/>
      <c r="AE4563" s="2"/>
    </row>
    <row r="4564" spans="21:31" x14ac:dyDescent="0.2">
      <c r="U4564" s="2"/>
      <c r="X4564" s="2"/>
      <c r="Y4564" s="2"/>
      <c r="AE4564" s="2"/>
    </row>
    <row r="4565" spans="21:31" x14ac:dyDescent="0.2">
      <c r="U4565" s="2"/>
      <c r="X4565" s="2"/>
      <c r="Y4565" s="2"/>
      <c r="AE4565" s="2"/>
    </row>
    <row r="4566" spans="21:31" x14ac:dyDescent="0.2">
      <c r="U4566" s="2"/>
      <c r="X4566" s="2"/>
      <c r="Y4566" s="2"/>
      <c r="AE4566" s="2"/>
    </row>
    <row r="4567" spans="21:31" x14ac:dyDescent="0.2">
      <c r="U4567" s="2"/>
      <c r="X4567" s="2"/>
      <c r="Y4567" s="2"/>
      <c r="AE4567" s="2"/>
    </row>
    <row r="4568" spans="21:31" x14ac:dyDescent="0.2">
      <c r="U4568" s="2"/>
      <c r="X4568" s="2"/>
      <c r="Y4568" s="2"/>
      <c r="AE4568" s="2"/>
    </row>
    <row r="4569" spans="21:31" x14ac:dyDescent="0.2">
      <c r="U4569" s="2"/>
      <c r="X4569" s="2"/>
      <c r="Y4569" s="2"/>
      <c r="AE4569" s="2"/>
    </row>
    <row r="4570" spans="21:31" x14ac:dyDescent="0.2">
      <c r="U4570" s="2"/>
      <c r="X4570" s="2"/>
      <c r="Y4570" s="2"/>
      <c r="AE4570" s="2"/>
    </row>
    <row r="4571" spans="21:31" x14ac:dyDescent="0.2">
      <c r="U4571" s="2"/>
      <c r="X4571" s="2"/>
      <c r="Y4571" s="2"/>
      <c r="AE4571" s="2"/>
    </row>
    <row r="4572" spans="21:31" x14ac:dyDescent="0.2">
      <c r="U4572" s="2"/>
      <c r="X4572" s="2"/>
      <c r="Y4572" s="2"/>
      <c r="AE4572" s="2"/>
    </row>
    <row r="4573" spans="21:31" x14ac:dyDescent="0.2">
      <c r="U4573" s="2"/>
      <c r="X4573" s="2"/>
      <c r="Y4573" s="2"/>
      <c r="AE4573" s="2"/>
    </row>
    <row r="4574" spans="21:31" x14ac:dyDescent="0.2">
      <c r="U4574" s="2"/>
      <c r="X4574" s="2"/>
      <c r="Y4574" s="2"/>
      <c r="AE4574" s="2"/>
    </row>
    <row r="4575" spans="21:31" x14ac:dyDescent="0.2">
      <c r="U4575" s="2"/>
      <c r="X4575" s="2"/>
      <c r="Y4575" s="2"/>
      <c r="AE4575" s="2"/>
    </row>
    <row r="4576" spans="21:31" x14ac:dyDescent="0.2">
      <c r="U4576" s="2"/>
      <c r="X4576" s="2"/>
      <c r="Y4576" s="2"/>
      <c r="AE4576" s="2"/>
    </row>
    <row r="4577" spans="21:31" x14ac:dyDescent="0.2">
      <c r="U4577" s="2"/>
      <c r="X4577" s="2"/>
      <c r="Y4577" s="2"/>
      <c r="AE4577" s="2"/>
    </row>
    <row r="4578" spans="21:31" x14ac:dyDescent="0.2">
      <c r="U4578" s="2"/>
      <c r="X4578" s="2"/>
      <c r="Y4578" s="2"/>
      <c r="AE4578" s="2"/>
    </row>
    <row r="4579" spans="21:31" x14ac:dyDescent="0.2">
      <c r="U4579" s="2"/>
      <c r="X4579" s="2"/>
      <c r="Y4579" s="2"/>
      <c r="AE4579" s="2"/>
    </row>
    <row r="4580" spans="21:31" x14ac:dyDescent="0.2">
      <c r="U4580" s="2"/>
      <c r="X4580" s="2"/>
      <c r="Y4580" s="2"/>
      <c r="AE4580" s="2"/>
    </row>
    <row r="4581" spans="21:31" x14ac:dyDescent="0.2">
      <c r="U4581" s="2"/>
      <c r="X4581" s="2"/>
      <c r="Y4581" s="2"/>
      <c r="AE4581" s="2"/>
    </row>
    <row r="4582" spans="21:31" x14ac:dyDescent="0.2">
      <c r="U4582" s="2"/>
      <c r="X4582" s="2"/>
      <c r="Y4582" s="2"/>
      <c r="AE4582" s="2"/>
    </row>
    <row r="4583" spans="21:31" x14ac:dyDescent="0.2">
      <c r="U4583" s="2"/>
      <c r="X4583" s="2"/>
      <c r="Y4583" s="2"/>
      <c r="AE4583" s="2"/>
    </row>
    <row r="4584" spans="21:31" x14ac:dyDescent="0.2">
      <c r="U4584" s="2"/>
      <c r="X4584" s="2"/>
      <c r="Y4584" s="2"/>
      <c r="AE4584" s="2"/>
    </row>
    <row r="4585" spans="21:31" x14ac:dyDescent="0.2">
      <c r="U4585" s="2"/>
      <c r="X4585" s="2"/>
      <c r="Y4585" s="2"/>
      <c r="AE4585" s="2"/>
    </row>
    <row r="4586" spans="21:31" x14ac:dyDescent="0.2">
      <c r="U4586" s="2"/>
      <c r="X4586" s="2"/>
      <c r="Y4586" s="2"/>
      <c r="AE4586" s="2"/>
    </row>
    <row r="4587" spans="21:31" x14ac:dyDescent="0.2">
      <c r="U4587" s="2"/>
      <c r="X4587" s="2"/>
      <c r="Y4587" s="2"/>
      <c r="AE4587" s="2"/>
    </row>
    <row r="4588" spans="21:31" x14ac:dyDescent="0.2">
      <c r="U4588" s="2"/>
      <c r="X4588" s="2"/>
      <c r="Y4588" s="2"/>
      <c r="AE4588" s="2"/>
    </row>
    <row r="4589" spans="21:31" x14ac:dyDescent="0.2">
      <c r="U4589" s="2"/>
      <c r="X4589" s="2"/>
      <c r="Y4589" s="2"/>
      <c r="AE4589" s="2"/>
    </row>
    <row r="4590" spans="21:31" x14ac:dyDescent="0.2">
      <c r="U4590" s="2"/>
      <c r="X4590" s="2"/>
      <c r="Y4590" s="2"/>
      <c r="AE4590" s="2"/>
    </row>
    <row r="4591" spans="21:31" x14ac:dyDescent="0.2">
      <c r="U4591" s="2"/>
      <c r="X4591" s="2"/>
      <c r="Y4591" s="2"/>
      <c r="AE4591" s="2"/>
    </row>
    <row r="4592" spans="21:31" x14ac:dyDescent="0.2">
      <c r="U4592" s="2"/>
      <c r="X4592" s="2"/>
      <c r="Y4592" s="2"/>
      <c r="AE4592" s="2"/>
    </row>
    <row r="4593" spans="21:31" x14ac:dyDescent="0.2">
      <c r="U4593" s="2"/>
      <c r="X4593" s="2"/>
      <c r="Y4593" s="2"/>
      <c r="AE4593" s="2"/>
    </row>
    <row r="4594" spans="21:31" x14ac:dyDescent="0.2">
      <c r="U4594" s="2"/>
      <c r="X4594" s="2"/>
      <c r="Y4594" s="2"/>
      <c r="AE4594" s="2"/>
    </row>
    <row r="4595" spans="21:31" x14ac:dyDescent="0.2">
      <c r="U4595" s="2"/>
      <c r="X4595" s="2"/>
      <c r="Y4595" s="2"/>
      <c r="AE4595" s="2"/>
    </row>
    <row r="4596" spans="21:31" x14ac:dyDescent="0.2">
      <c r="U4596" s="2"/>
      <c r="X4596" s="2"/>
      <c r="Y4596" s="2"/>
      <c r="AE4596" s="2"/>
    </row>
    <row r="4597" spans="21:31" x14ac:dyDescent="0.2">
      <c r="U4597" s="2"/>
      <c r="X4597" s="2"/>
      <c r="Y4597" s="2"/>
      <c r="AE4597" s="2"/>
    </row>
    <row r="4598" spans="21:31" x14ac:dyDescent="0.2">
      <c r="U4598" s="2"/>
      <c r="X4598" s="2"/>
      <c r="Y4598" s="2"/>
      <c r="AE4598" s="2"/>
    </row>
    <row r="4599" spans="21:31" x14ac:dyDescent="0.2">
      <c r="U4599" s="2"/>
      <c r="X4599" s="2"/>
      <c r="Y4599" s="2"/>
      <c r="AE4599" s="2"/>
    </row>
    <row r="4600" spans="21:31" x14ac:dyDescent="0.2">
      <c r="U4600" s="2"/>
      <c r="X4600" s="2"/>
      <c r="Y4600" s="2"/>
      <c r="AE4600" s="2"/>
    </row>
    <row r="4601" spans="21:31" x14ac:dyDescent="0.2">
      <c r="U4601" s="2"/>
      <c r="X4601" s="2"/>
      <c r="Y4601" s="2"/>
      <c r="AE4601" s="2"/>
    </row>
    <row r="4602" spans="21:31" x14ac:dyDescent="0.2">
      <c r="U4602" s="2"/>
      <c r="X4602" s="2"/>
      <c r="Y4602" s="2"/>
    </row>
    <row r="4603" spans="21:31" x14ac:dyDescent="0.2">
      <c r="U4603" s="2"/>
      <c r="X4603" s="2"/>
      <c r="Y4603" s="2"/>
    </row>
    <row r="4604" spans="21:31" x14ac:dyDescent="0.2">
      <c r="U4604" s="2"/>
      <c r="X4604" s="2"/>
      <c r="Y4604" s="2"/>
    </row>
    <row r="4605" spans="21:31" x14ac:dyDescent="0.2">
      <c r="U4605" s="2"/>
      <c r="X4605" s="2"/>
      <c r="Y4605" s="2"/>
    </row>
    <row r="4606" spans="21:31" x14ac:dyDescent="0.2">
      <c r="U4606" s="2"/>
      <c r="X4606" s="2"/>
      <c r="Y4606" s="2"/>
    </row>
    <row r="4607" spans="21:31" x14ac:dyDescent="0.2">
      <c r="U4607" s="2"/>
      <c r="X4607" s="2"/>
      <c r="Y4607" s="2"/>
    </row>
    <row r="4608" spans="21:31" x14ac:dyDescent="0.2">
      <c r="U4608" s="2"/>
      <c r="X4608" s="2"/>
      <c r="Y4608" s="2"/>
    </row>
    <row r="4609" spans="21:25" x14ac:dyDescent="0.2">
      <c r="U4609" s="2"/>
      <c r="X4609" s="2"/>
      <c r="Y4609" s="2"/>
    </row>
    <row r="4610" spans="21:25" x14ac:dyDescent="0.2">
      <c r="U4610" s="2"/>
      <c r="X4610" s="2"/>
      <c r="Y4610" s="2"/>
    </row>
    <row r="4611" spans="21:25" x14ac:dyDescent="0.2">
      <c r="U4611" s="2"/>
      <c r="X4611" s="2"/>
      <c r="Y4611" s="2"/>
    </row>
    <row r="4612" spans="21:25" x14ac:dyDescent="0.2">
      <c r="U4612" s="2"/>
      <c r="X4612" s="2"/>
      <c r="Y4612" s="2"/>
    </row>
    <row r="4613" spans="21:25" x14ac:dyDescent="0.2">
      <c r="U4613" s="2"/>
      <c r="X4613" s="2"/>
      <c r="Y4613" s="2"/>
    </row>
    <row r="4614" spans="21:25" x14ac:dyDescent="0.2">
      <c r="U4614" s="2"/>
      <c r="X4614" s="2"/>
      <c r="Y4614" s="2"/>
    </row>
    <row r="4615" spans="21:25" x14ac:dyDescent="0.2">
      <c r="U4615" s="2"/>
      <c r="X4615" s="2"/>
      <c r="Y4615" s="2"/>
    </row>
    <row r="4616" spans="21:25" x14ac:dyDescent="0.2">
      <c r="U4616" s="2"/>
      <c r="X4616" s="2"/>
      <c r="Y4616" s="2"/>
    </row>
    <row r="4617" spans="21:25" x14ac:dyDescent="0.2">
      <c r="U4617" s="2"/>
      <c r="X4617" s="2"/>
      <c r="Y4617" s="2"/>
    </row>
    <row r="4618" spans="21:25" x14ac:dyDescent="0.2">
      <c r="U4618" s="2"/>
      <c r="X4618" s="2"/>
      <c r="Y4618" s="2"/>
    </row>
    <row r="4619" spans="21:25" x14ac:dyDescent="0.2">
      <c r="U4619" s="2"/>
      <c r="X4619" s="2"/>
      <c r="Y4619" s="2"/>
    </row>
    <row r="4620" spans="21:25" x14ac:dyDescent="0.2">
      <c r="U4620" s="2"/>
      <c r="X4620" s="2"/>
      <c r="Y4620" s="2"/>
    </row>
    <row r="4621" spans="21:25" x14ac:dyDescent="0.2">
      <c r="U4621" s="2"/>
      <c r="X4621" s="2"/>
      <c r="Y4621" s="2"/>
    </row>
    <row r="4622" spans="21:25" x14ac:dyDescent="0.2">
      <c r="U4622" s="2"/>
      <c r="X4622" s="2"/>
      <c r="Y4622" s="2"/>
    </row>
    <row r="4623" spans="21:25" x14ac:dyDescent="0.2">
      <c r="U4623" s="2"/>
      <c r="X4623" s="2"/>
      <c r="Y4623" s="2"/>
    </row>
    <row r="4624" spans="21:25" x14ac:dyDescent="0.2">
      <c r="U4624" s="2"/>
      <c r="X4624" s="2"/>
      <c r="Y4624" s="2"/>
    </row>
    <row r="4625" spans="21:25" x14ac:dyDescent="0.2">
      <c r="U4625" s="2"/>
      <c r="X4625" s="2"/>
      <c r="Y4625" s="2"/>
    </row>
    <row r="4626" spans="21:25" x14ac:dyDescent="0.2">
      <c r="U4626" s="2"/>
      <c r="X4626" s="2"/>
      <c r="Y4626" s="2"/>
    </row>
    <row r="4627" spans="21:25" x14ac:dyDescent="0.2">
      <c r="U4627" s="2"/>
      <c r="X4627" s="2"/>
      <c r="Y4627" s="2"/>
    </row>
    <row r="4628" spans="21:25" x14ac:dyDescent="0.2">
      <c r="U4628" s="2"/>
      <c r="X4628" s="2"/>
      <c r="Y4628" s="2"/>
    </row>
    <row r="4629" spans="21:25" x14ac:dyDescent="0.2">
      <c r="U4629" s="2"/>
      <c r="X4629" s="2"/>
      <c r="Y4629" s="2"/>
    </row>
    <row r="4630" spans="21:25" x14ac:dyDescent="0.2">
      <c r="U4630" s="2"/>
      <c r="X4630" s="2"/>
      <c r="Y4630" s="2"/>
    </row>
    <row r="4631" spans="21:25" x14ac:dyDescent="0.2">
      <c r="U4631" s="2"/>
      <c r="X4631" s="2"/>
      <c r="Y4631" s="2"/>
    </row>
    <row r="4632" spans="21:25" x14ac:dyDescent="0.2">
      <c r="U4632" s="2"/>
      <c r="X4632" s="2"/>
      <c r="Y4632" s="2"/>
    </row>
    <row r="4633" spans="21:25" x14ac:dyDescent="0.2">
      <c r="U4633" s="2"/>
      <c r="X4633" s="2"/>
      <c r="Y4633" s="2"/>
    </row>
    <row r="4634" spans="21:25" x14ac:dyDescent="0.2">
      <c r="U4634" s="2"/>
      <c r="X4634" s="2"/>
      <c r="Y4634" s="2"/>
    </row>
    <row r="4635" spans="21:25" x14ac:dyDescent="0.2">
      <c r="U4635" s="2"/>
      <c r="X4635" s="2"/>
      <c r="Y4635" s="2"/>
    </row>
    <row r="4636" spans="21:25" x14ac:dyDescent="0.2">
      <c r="U4636" s="2"/>
      <c r="X4636" s="2"/>
      <c r="Y4636" s="2"/>
    </row>
    <row r="4637" spans="21:25" x14ac:dyDescent="0.2">
      <c r="U4637" s="2"/>
      <c r="X4637" s="2"/>
      <c r="Y4637" s="2"/>
    </row>
    <row r="4638" spans="21:25" x14ac:dyDescent="0.2">
      <c r="U4638" s="2"/>
      <c r="X4638" s="2"/>
      <c r="Y4638" s="2"/>
    </row>
    <row r="4639" spans="21:25" x14ac:dyDescent="0.2">
      <c r="U4639" s="2"/>
      <c r="X4639" s="2"/>
      <c r="Y4639" s="2"/>
    </row>
    <row r="4640" spans="21:25" x14ac:dyDescent="0.2">
      <c r="U4640" s="2"/>
      <c r="X4640" s="2"/>
      <c r="Y4640" s="2"/>
    </row>
    <row r="4641" spans="21:25" x14ac:dyDescent="0.2">
      <c r="U4641" s="2"/>
      <c r="X4641" s="2"/>
      <c r="Y4641" s="2"/>
    </row>
    <row r="4642" spans="21:25" x14ac:dyDescent="0.2">
      <c r="U4642" s="2"/>
      <c r="X4642" s="2"/>
      <c r="Y4642" s="2"/>
    </row>
    <row r="4643" spans="21:25" x14ac:dyDescent="0.2">
      <c r="U4643" s="2"/>
      <c r="X4643" s="2"/>
      <c r="Y4643" s="2"/>
    </row>
    <row r="4644" spans="21:25" x14ac:dyDescent="0.2">
      <c r="U4644" s="2"/>
      <c r="X4644" s="2"/>
      <c r="Y4644" s="2"/>
    </row>
    <row r="4645" spans="21:25" x14ac:dyDescent="0.2">
      <c r="U4645" s="2"/>
      <c r="X4645" s="2"/>
      <c r="Y4645" s="2"/>
    </row>
    <row r="4646" spans="21:25" x14ac:dyDescent="0.2">
      <c r="U4646" s="2"/>
      <c r="X4646" s="2"/>
      <c r="Y4646" s="2"/>
    </row>
    <row r="4647" spans="21:25" x14ac:dyDescent="0.2">
      <c r="U4647" s="2"/>
      <c r="X4647" s="2"/>
      <c r="Y4647" s="2"/>
    </row>
    <row r="4648" spans="21:25" x14ac:dyDescent="0.2">
      <c r="U4648" s="2"/>
      <c r="X4648" s="2"/>
      <c r="Y4648" s="2"/>
    </row>
    <row r="4649" spans="21:25" x14ac:dyDescent="0.2">
      <c r="U4649" s="2"/>
      <c r="X4649" s="2"/>
      <c r="Y4649" s="2"/>
    </row>
    <row r="4650" spans="21:25" x14ac:dyDescent="0.2">
      <c r="U4650" s="2"/>
      <c r="X4650" s="2"/>
      <c r="Y4650" s="2"/>
    </row>
    <row r="4651" spans="21:25" x14ac:dyDescent="0.2">
      <c r="U4651" s="2"/>
      <c r="X4651" s="2"/>
      <c r="Y4651" s="2"/>
    </row>
    <row r="4652" spans="21:25" x14ac:dyDescent="0.2">
      <c r="U4652" s="2"/>
      <c r="X4652" s="2"/>
      <c r="Y4652" s="2"/>
    </row>
    <row r="4653" spans="21:25" x14ac:dyDescent="0.2">
      <c r="U4653" s="2"/>
      <c r="X4653" s="2"/>
      <c r="Y4653" s="2"/>
    </row>
    <row r="4654" spans="21:25" x14ac:dyDescent="0.2">
      <c r="U4654" s="2"/>
      <c r="X4654" s="2"/>
      <c r="Y4654" s="2"/>
    </row>
    <row r="4655" spans="21:25" x14ac:dyDescent="0.2">
      <c r="U4655" s="2"/>
      <c r="X4655" s="2"/>
      <c r="Y4655" s="2"/>
    </row>
    <row r="4656" spans="21:25" x14ac:dyDescent="0.2">
      <c r="U4656" s="2"/>
      <c r="X4656" s="2"/>
      <c r="Y4656" s="2"/>
    </row>
    <row r="4657" spans="21:25" x14ac:dyDescent="0.2">
      <c r="U4657" s="2"/>
      <c r="X4657" s="2"/>
      <c r="Y4657" s="2"/>
    </row>
    <row r="4658" spans="21:25" x14ac:dyDescent="0.2">
      <c r="U4658" s="2"/>
      <c r="X4658" s="2"/>
      <c r="Y4658" s="2"/>
    </row>
    <row r="4659" spans="21:25" x14ac:dyDescent="0.2">
      <c r="U4659" s="2"/>
      <c r="X4659" s="2"/>
      <c r="Y4659" s="2"/>
    </row>
    <row r="4660" spans="21:25" x14ac:dyDescent="0.2">
      <c r="U4660" s="2"/>
      <c r="X4660" s="2"/>
      <c r="Y4660" s="2"/>
    </row>
    <row r="4661" spans="21:25" x14ac:dyDescent="0.2">
      <c r="U4661" s="2"/>
      <c r="X4661" s="2"/>
      <c r="Y4661" s="2"/>
    </row>
    <row r="4662" spans="21:25" x14ac:dyDescent="0.2">
      <c r="U4662" s="2"/>
      <c r="X4662" s="2"/>
      <c r="Y4662" s="2"/>
    </row>
    <row r="4663" spans="21:25" x14ac:dyDescent="0.2">
      <c r="U4663" s="2"/>
      <c r="X4663" s="2"/>
      <c r="Y4663" s="2"/>
    </row>
    <row r="4664" spans="21:25" x14ac:dyDescent="0.2">
      <c r="U4664" s="2"/>
      <c r="X4664" s="2"/>
      <c r="Y4664" s="2"/>
    </row>
    <row r="4665" spans="21:25" x14ac:dyDescent="0.2">
      <c r="U4665" s="2"/>
      <c r="X4665" s="2"/>
      <c r="Y4665" s="2"/>
    </row>
    <row r="4666" spans="21:25" x14ac:dyDescent="0.2">
      <c r="U4666" s="2"/>
      <c r="X4666" s="2"/>
      <c r="Y4666" s="2"/>
    </row>
    <row r="4667" spans="21:25" x14ac:dyDescent="0.2">
      <c r="U4667" s="2"/>
      <c r="X4667" s="2"/>
      <c r="Y4667" s="2"/>
    </row>
    <row r="4668" spans="21:25" x14ac:dyDescent="0.2">
      <c r="U4668" s="2"/>
      <c r="X4668" s="2"/>
      <c r="Y4668" s="2"/>
    </row>
    <row r="4669" spans="21:25" x14ac:dyDescent="0.2">
      <c r="U4669" s="2"/>
      <c r="X4669" s="2"/>
      <c r="Y4669" s="2"/>
    </row>
    <row r="4670" spans="21:25" x14ac:dyDescent="0.2">
      <c r="U4670" s="2"/>
      <c r="X4670" s="2"/>
      <c r="Y4670" s="2"/>
    </row>
    <row r="4671" spans="21:25" x14ac:dyDescent="0.2">
      <c r="U4671" s="2"/>
      <c r="X4671" s="2"/>
      <c r="Y4671" s="2"/>
    </row>
    <row r="4672" spans="21:25" x14ac:dyDescent="0.2">
      <c r="U4672" s="2"/>
      <c r="X4672" s="2"/>
      <c r="Y4672" s="2"/>
    </row>
    <row r="4673" spans="21:25" x14ac:dyDescent="0.2">
      <c r="U4673" s="2"/>
      <c r="X4673" s="2"/>
      <c r="Y4673" s="2"/>
    </row>
    <row r="4674" spans="21:25" x14ac:dyDescent="0.2">
      <c r="U4674" s="2"/>
      <c r="X4674" s="2"/>
      <c r="Y4674" s="2"/>
    </row>
    <row r="4675" spans="21:25" x14ac:dyDescent="0.2">
      <c r="U4675" s="2"/>
      <c r="X4675" s="2"/>
      <c r="Y4675" s="2"/>
    </row>
    <row r="4676" spans="21:25" x14ac:dyDescent="0.2">
      <c r="U4676" s="2"/>
      <c r="X4676" s="2"/>
      <c r="Y4676" s="2"/>
    </row>
    <row r="4677" spans="21:25" x14ac:dyDescent="0.2">
      <c r="U4677" s="2"/>
      <c r="X4677" s="2"/>
      <c r="Y4677" s="2"/>
    </row>
    <row r="4678" spans="21:25" x14ac:dyDescent="0.2">
      <c r="U4678" s="2"/>
      <c r="X4678" s="2"/>
      <c r="Y4678" s="2"/>
    </row>
    <row r="4679" spans="21:25" x14ac:dyDescent="0.2">
      <c r="U4679" s="2"/>
      <c r="X4679" s="2"/>
      <c r="Y4679" s="2"/>
    </row>
    <row r="4680" spans="21:25" x14ac:dyDescent="0.2">
      <c r="U4680" s="2"/>
      <c r="X4680" s="2"/>
      <c r="Y4680" s="2"/>
    </row>
    <row r="4681" spans="21:25" x14ac:dyDescent="0.2">
      <c r="U4681" s="2"/>
      <c r="X4681" s="2"/>
      <c r="Y4681" s="2"/>
    </row>
    <row r="4682" spans="21:25" x14ac:dyDescent="0.2">
      <c r="U4682" s="2"/>
      <c r="X4682" s="2"/>
      <c r="Y4682" s="2"/>
    </row>
    <row r="4683" spans="21:25" x14ac:dyDescent="0.2">
      <c r="U4683" s="2"/>
      <c r="X4683" s="2"/>
      <c r="Y4683" s="2"/>
    </row>
    <row r="4684" spans="21:25" x14ac:dyDescent="0.2">
      <c r="U4684" s="2"/>
      <c r="X4684" s="2"/>
      <c r="Y4684" s="2"/>
    </row>
    <row r="4685" spans="21:25" x14ac:dyDescent="0.2">
      <c r="U4685" s="2"/>
      <c r="X4685" s="2"/>
      <c r="Y4685" s="2"/>
    </row>
    <row r="4686" spans="21:25" x14ac:dyDescent="0.2">
      <c r="U4686" s="2"/>
      <c r="X4686" s="2"/>
      <c r="Y4686" s="2"/>
    </row>
    <row r="4687" spans="21:25" x14ac:dyDescent="0.2">
      <c r="U4687" s="2"/>
      <c r="X4687" s="2"/>
      <c r="Y4687" s="2"/>
    </row>
    <row r="4688" spans="21:25" x14ac:dyDescent="0.2">
      <c r="U4688" s="2"/>
      <c r="X4688" s="2"/>
      <c r="Y4688" s="2"/>
    </row>
    <row r="4689" spans="21:25" x14ac:dyDescent="0.2">
      <c r="U4689" s="2"/>
      <c r="X4689" s="2"/>
      <c r="Y4689" s="2"/>
    </row>
    <row r="4690" spans="21:25" x14ac:dyDescent="0.2">
      <c r="U4690" s="2"/>
      <c r="X4690" s="2"/>
      <c r="Y4690" s="2"/>
    </row>
    <row r="4691" spans="21:25" x14ac:dyDescent="0.2">
      <c r="U4691" s="2"/>
      <c r="X4691" s="2"/>
      <c r="Y4691" s="2"/>
    </row>
    <row r="4692" spans="21:25" x14ac:dyDescent="0.2">
      <c r="U4692" s="2"/>
      <c r="X4692" s="2"/>
      <c r="Y4692" s="2"/>
    </row>
    <row r="4693" spans="21:25" x14ac:dyDescent="0.2">
      <c r="U4693" s="2"/>
      <c r="X4693" s="2"/>
      <c r="Y4693" s="2"/>
    </row>
    <row r="4694" spans="21:25" x14ac:dyDescent="0.2">
      <c r="U4694" s="2"/>
      <c r="X4694" s="2"/>
      <c r="Y4694" s="2"/>
    </row>
    <row r="4695" spans="21:25" x14ac:dyDescent="0.2">
      <c r="U4695" s="2"/>
      <c r="X4695" s="2"/>
      <c r="Y4695" s="2"/>
    </row>
    <row r="4696" spans="21:25" x14ac:dyDescent="0.2">
      <c r="U4696" s="2"/>
      <c r="X4696" s="2"/>
      <c r="Y4696" s="2"/>
    </row>
    <row r="4697" spans="21:25" x14ac:dyDescent="0.2">
      <c r="U4697" s="2"/>
      <c r="X4697" s="2"/>
      <c r="Y4697" s="2"/>
    </row>
    <row r="4698" spans="21:25" x14ac:dyDescent="0.2">
      <c r="U4698" s="2"/>
      <c r="X4698" s="2"/>
      <c r="Y4698" s="2"/>
    </row>
    <row r="4699" spans="21:25" x14ac:dyDescent="0.2">
      <c r="U4699" s="2"/>
      <c r="X4699" s="2"/>
      <c r="Y4699" s="2"/>
    </row>
    <row r="4700" spans="21:25" x14ac:dyDescent="0.2">
      <c r="U4700" s="2"/>
      <c r="X4700" s="2"/>
      <c r="Y4700" s="2"/>
    </row>
    <row r="4701" spans="21:25" x14ac:dyDescent="0.2">
      <c r="U4701" s="2"/>
      <c r="X4701" s="2"/>
      <c r="Y4701" s="2"/>
    </row>
    <row r="4702" spans="21:25" x14ac:dyDescent="0.2">
      <c r="U4702" s="2"/>
      <c r="X4702" s="2"/>
      <c r="Y4702" s="2"/>
    </row>
    <row r="4703" spans="21:25" x14ac:dyDescent="0.2">
      <c r="U4703" s="2"/>
      <c r="X4703" s="2"/>
      <c r="Y4703" s="2"/>
    </row>
    <row r="4704" spans="21:25" x14ac:dyDescent="0.2">
      <c r="U4704" s="2"/>
      <c r="X4704" s="2"/>
      <c r="Y4704" s="2"/>
    </row>
    <row r="4705" spans="21:25" x14ac:dyDescent="0.2">
      <c r="U4705" s="2"/>
      <c r="X4705" s="2"/>
      <c r="Y4705" s="2"/>
    </row>
    <row r="4706" spans="21:25" x14ac:dyDescent="0.2">
      <c r="U4706" s="2"/>
      <c r="X4706" s="2"/>
      <c r="Y4706" s="2"/>
    </row>
    <row r="4707" spans="21:25" x14ac:dyDescent="0.2">
      <c r="U4707" s="2"/>
      <c r="X4707" s="2"/>
      <c r="Y4707" s="2"/>
    </row>
    <row r="4708" spans="21:25" x14ac:dyDescent="0.2">
      <c r="U4708" s="2"/>
      <c r="X4708" s="2"/>
      <c r="Y4708" s="2"/>
    </row>
    <row r="4709" spans="21:25" x14ac:dyDescent="0.2">
      <c r="U4709" s="2"/>
      <c r="X4709" s="2"/>
      <c r="Y4709" s="2"/>
    </row>
    <row r="4710" spans="21:25" x14ac:dyDescent="0.2">
      <c r="U4710" s="2"/>
      <c r="X4710" s="2"/>
      <c r="Y4710" s="2"/>
    </row>
    <row r="4711" spans="21:25" x14ac:dyDescent="0.2">
      <c r="U4711" s="2"/>
      <c r="X4711" s="2"/>
      <c r="Y4711" s="2"/>
    </row>
    <row r="4712" spans="21:25" x14ac:dyDescent="0.2">
      <c r="U4712" s="2"/>
      <c r="X4712" s="2"/>
      <c r="Y4712" s="2"/>
    </row>
    <row r="4713" spans="21:25" x14ac:dyDescent="0.2">
      <c r="U4713" s="2"/>
      <c r="X4713" s="2"/>
      <c r="Y4713" s="2"/>
    </row>
    <row r="4714" spans="21:25" x14ac:dyDescent="0.2">
      <c r="U4714" s="2"/>
      <c r="X4714" s="2"/>
      <c r="Y4714" s="2"/>
    </row>
    <row r="4715" spans="21:25" x14ac:dyDescent="0.2">
      <c r="U4715" s="2"/>
      <c r="X4715" s="2"/>
      <c r="Y4715" s="2"/>
    </row>
    <row r="4716" spans="21:25" x14ac:dyDescent="0.2">
      <c r="U4716" s="2"/>
      <c r="X4716" s="2"/>
      <c r="Y4716" s="2"/>
    </row>
    <row r="4717" spans="21:25" x14ac:dyDescent="0.2">
      <c r="U4717" s="2"/>
      <c r="X4717" s="2"/>
      <c r="Y4717" s="2"/>
    </row>
    <row r="4718" spans="21:25" x14ac:dyDescent="0.2">
      <c r="U4718" s="2"/>
      <c r="X4718" s="2"/>
      <c r="Y4718" s="2"/>
    </row>
    <row r="4719" spans="21:25" x14ac:dyDescent="0.2">
      <c r="U4719" s="2"/>
      <c r="X4719" s="2"/>
      <c r="Y4719" s="2"/>
    </row>
    <row r="4720" spans="21:25" x14ac:dyDescent="0.2">
      <c r="U4720" s="2"/>
      <c r="X4720" s="2"/>
      <c r="Y4720" s="2"/>
    </row>
    <row r="4721" spans="21:25" x14ac:dyDescent="0.2">
      <c r="U4721" s="2"/>
      <c r="X4721" s="2"/>
      <c r="Y4721" s="2"/>
    </row>
    <row r="4722" spans="21:25" x14ac:dyDescent="0.2">
      <c r="U4722" s="2"/>
      <c r="X4722" s="2"/>
      <c r="Y4722" s="2"/>
    </row>
    <row r="4723" spans="21:25" x14ac:dyDescent="0.2">
      <c r="U4723" s="2"/>
      <c r="X4723" s="2"/>
      <c r="Y4723" s="2"/>
    </row>
    <row r="4724" spans="21:25" x14ac:dyDescent="0.2">
      <c r="U4724" s="2"/>
      <c r="X4724" s="2"/>
      <c r="Y4724" s="2"/>
    </row>
    <row r="4725" spans="21:25" x14ac:dyDescent="0.2">
      <c r="U4725" s="2"/>
      <c r="X4725" s="2"/>
      <c r="Y4725" s="2"/>
    </row>
    <row r="4726" spans="21:25" x14ac:dyDescent="0.2">
      <c r="U4726" s="2"/>
      <c r="X4726" s="2"/>
      <c r="Y4726" s="2"/>
    </row>
    <row r="4727" spans="21:25" x14ac:dyDescent="0.2">
      <c r="U4727" s="2"/>
      <c r="X4727" s="2"/>
      <c r="Y4727" s="2"/>
    </row>
    <row r="4728" spans="21:25" x14ac:dyDescent="0.2">
      <c r="U4728" s="2"/>
      <c r="X4728" s="2"/>
      <c r="Y4728" s="2"/>
    </row>
    <row r="4729" spans="21:25" x14ac:dyDescent="0.2">
      <c r="U4729" s="2"/>
      <c r="X4729" s="2"/>
      <c r="Y4729" s="2"/>
    </row>
    <row r="4730" spans="21:25" x14ac:dyDescent="0.2">
      <c r="U4730" s="2"/>
      <c r="X4730" s="2"/>
      <c r="Y4730" s="2"/>
    </row>
    <row r="4731" spans="21:25" x14ac:dyDescent="0.2">
      <c r="U4731" s="2"/>
      <c r="X4731" s="2"/>
      <c r="Y4731" s="2"/>
    </row>
    <row r="4732" spans="21:25" x14ac:dyDescent="0.2">
      <c r="U4732" s="2"/>
      <c r="X4732" s="2"/>
      <c r="Y4732" s="2"/>
    </row>
    <row r="4733" spans="21:25" x14ac:dyDescent="0.2">
      <c r="U4733" s="2"/>
      <c r="X4733" s="2"/>
      <c r="Y4733" s="2"/>
    </row>
    <row r="4734" spans="21:25" x14ac:dyDescent="0.2">
      <c r="U4734" s="2"/>
      <c r="X4734" s="2"/>
      <c r="Y4734" s="2"/>
    </row>
    <row r="4735" spans="21:25" x14ac:dyDescent="0.2">
      <c r="U4735" s="2"/>
      <c r="X4735" s="2"/>
      <c r="Y4735" s="2"/>
    </row>
    <row r="4736" spans="21:25" x14ac:dyDescent="0.2">
      <c r="U4736" s="2"/>
      <c r="X4736" s="2"/>
      <c r="Y4736" s="2"/>
    </row>
    <row r="4737" spans="21:25" x14ac:dyDescent="0.2">
      <c r="U4737" s="2"/>
      <c r="X4737" s="2"/>
      <c r="Y4737" s="2"/>
    </row>
    <row r="4738" spans="21:25" x14ac:dyDescent="0.2">
      <c r="U4738" s="2"/>
      <c r="X4738" s="2"/>
      <c r="Y4738" s="2"/>
    </row>
    <row r="4739" spans="21:25" x14ac:dyDescent="0.2">
      <c r="U4739" s="2"/>
      <c r="X4739" s="2"/>
      <c r="Y4739" s="2"/>
    </row>
    <row r="4740" spans="21:25" x14ac:dyDescent="0.2">
      <c r="U4740" s="2"/>
      <c r="X4740" s="2"/>
      <c r="Y4740" s="2"/>
    </row>
    <row r="4741" spans="21:25" x14ac:dyDescent="0.2">
      <c r="U4741" s="2"/>
      <c r="X4741" s="2"/>
      <c r="Y4741" s="2"/>
    </row>
    <row r="4742" spans="21:25" x14ac:dyDescent="0.2">
      <c r="U4742" s="2"/>
      <c r="X4742" s="2"/>
      <c r="Y4742" s="2"/>
    </row>
    <row r="4743" spans="21:25" x14ac:dyDescent="0.2">
      <c r="U4743" s="2"/>
      <c r="X4743" s="2"/>
      <c r="Y4743" s="2"/>
    </row>
    <row r="4744" spans="21:25" x14ac:dyDescent="0.2">
      <c r="U4744" s="2"/>
      <c r="X4744" s="2"/>
      <c r="Y4744" s="2"/>
    </row>
    <row r="4745" spans="21:25" x14ac:dyDescent="0.2">
      <c r="U4745" s="2"/>
      <c r="X4745" s="2"/>
      <c r="Y4745" s="2"/>
    </row>
    <row r="4746" spans="21:25" x14ac:dyDescent="0.2">
      <c r="U4746" s="2"/>
      <c r="X4746" s="2"/>
      <c r="Y4746" s="2"/>
    </row>
    <row r="4747" spans="21:25" x14ac:dyDescent="0.2">
      <c r="U4747" s="2"/>
      <c r="X4747" s="2"/>
      <c r="Y4747" s="2"/>
    </row>
    <row r="4748" spans="21:25" x14ac:dyDescent="0.2">
      <c r="U4748" s="2"/>
      <c r="X4748" s="2"/>
      <c r="Y4748" s="2"/>
    </row>
    <row r="4749" spans="21:25" x14ac:dyDescent="0.2">
      <c r="U4749" s="2"/>
      <c r="X4749" s="2"/>
      <c r="Y4749" s="2"/>
    </row>
    <row r="4750" spans="21:25" x14ac:dyDescent="0.2">
      <c r="U4750" s="2"/>
      <c r="X4750" s="2"/>
      <c r="Y4750" s="2"/>
    </row>
    <row r="4751" spans="21:25" x14ac:dyDescent="0.2">
      <c r="U4751" s="2"/>
      <c r="X4751" s="2"/>
      <c r="Y4751" s="2"/>
    </row>
    <row r="4752" spans="21:25" x14ac:dyDescent="0.2">
      <c r="U4752" s="2"/>
      <c r="X4752" s="2"/>
      <c r="Y4752" s="2"/>
    </row>
    <row r="4753" spans="21:25" x14ac:dyDescent="0.2">
      <c r="U4753" s="2"/>
      <c r="X4753" s="2"/>
      <c r="Y4753" s="2"/>
    </row>
    <row r="4754" spans="21:25" x14ac:dyDescent="0.2">
      <c r="U4754" s="2"/>
      <c r="X4754" s="2"/>
      <c r="Y4754" s="2"/>
    </row>
    <row r="4755" spans="21:25" x14ac:dyDescent="0.2">
      <c r="U4755" s="2"/>
      <c r="X4755" s="2"/>
      <c r="Y4755" s="2"/>
    </row>
    <row r="4756" spans="21:25" x14ac:dyDescent="0.2">
      <c r="U4756" s="2"/>
      <c r="X4756" s="2"/>
      <c r="Y4756" s="2"/>
    </row>
    <row r="4757" spans="21:25" x14ac:dyDescent="0.2">
      <c r="U4757" s="2"/>
      <c r="X4757" s="2"/>
      <c r="Y4757" s="2"/>
    </row>
    <row r="4758" spans="21:25" x14ac:dyDescent="0.2">
      <c r="U4758" s="2"/>
      <c r="X4758" s="2"/>
      <c r="Y4758" s="2"/>
    </row>
    <row r="4759" spans="21:25" x14ac:dyDescent="0.2">
      <c r="U4759" s="2"/>
      <c r="X4759" s="2"/>
      <c r="Y4759" s="2"/>
    </row>
    <row r="4760" spans="21:25" x14ac:dyDescent="0.2">
      <c r="U4760" s="2"/>
      <c r="X4760" s="2"/>
      <c r="Y4760" s="2"/>
    </row>
    <row r="4761" spans="21:25" x14ac:dyDescent="0.2">
      <c r="U4761" s="2"/>
      <c r="X4761" s="2"/>
      <c r="Y4761" s="2"/>
    </row>
    <row r="4762" spans="21:25" x14ac:dyDescent="0.2">
      <c r="U4762" s="2"/>
      <c r="X4762" s="2"/>
      <c r="Y4762" s="2"/>
    </row>
    <row r="4763" spans="21:25" x14ac:dyDescent="0.2">
      <c r="U4763" s="2"/>
      <c r="X4763" s="2"/>
      <c r="Y4763" s="2"/>
    </row>
    <row r="4764" spans="21:25" x14ac:dyDescent="0.2">
      <c r="U4764" s="2"/>
      <c r="X4764" s="2"/>
      <c r="Y4764" s="2"/>
    </row>
    <row r="4765" spans="21:25" x14ac:dyDescent="0.2">
      <c r="U4765" s="2"/>
      <c r="X4765" s="2"/>
      <c r="Y4765" s="2"/>
    </row>
    <row r="4766" spans="21:25" x14ac:dyDescent="0.2">
      <c r="U4766" s="2"/>
      <c r="X4766" s="2"/>
      <c r="Y4766" s="2"/>
    </row>
    <row r="4767" spans="21:25" x14ac:dyDescent="0.2">
      <c r="U4767" s="2"/>
      <c r="X4767" s="2"/>
      <c r="Y4767" s="2"/>
    </row>
    <row r="4768" spans="21:25" x14ac:dyDescent="0.2">
      <c r="U4768" s="2"/>
      <c r="X4768" s="2"/>
      <c r="Y4768" s="2"/>
    </row>
    <row r="4769" spans="21:25" x14ac:dyDescent="0.2">
      <c r="U4769" s="2"/>
      <c r="X4769" s="2"/>
      <c r="Y4769" s="2"/>
    </row>
    <row r="4770" spans="21:25" x14ac:dyDescent="0.2">
      <c r="U4770" s="2"/>
      <c r="X4770" s="2"/>
      <c r="Y4770" s="2"/>
    </row>
    <row r="4771" spans="21:25" x14ac:dyDescent="0.2">
      <c r="U4771" s="2"/>
      <c r="X4771" s="2"/>
      <c r="Y4771" s="2"/>
    </row>
    <row r="4772" spans="21:25" x14ac:dyDescent="0.2">
      <c r="U4772" s="2"/>
      <c r="X4772" s="2"/>
      <c r="Y4772" s="2"/>
    </row>
    <row r="4773" spans="21:25" x14ac:dyDescent="0.2">
      <c r="U4773" s="2"/>
      <c r="X4773" s="2"/>
      <c r="Y4773" s="2"/>
    </row>
    <row r="4774" spans="21:25" x14ac:dyDescent="0.2">
      <c r="U4774" s="2"/>
      <c r="X4774" s="2"/>
      <c r="Y4774" s="2"/>
    </row>
    <row r="4775" spans="21:25" x14ac:dyDescent="0.2">
      <c r="U4775" s="2"/>
      <c r="X4775" s="2"/>
      <c r="Y4775" s="2"/>
    </row>
    <row r="4776" spans="21:25" x14ac:dyDescent="0.2">
      <c r="U4776" s="2"/>
      <c r="X4776" s="2"/>
      <c r="Y4776" s="2"/>
    </row>
    <row r="4777" spans="21:25" x14ac:dyDescent="0.2">
      <c r="U4777" s="2"/>
      <c r="X4777" s="2"/>
      <c r="Y4777" s="2"/>
    </row>
    <row r="4778" spans="21:25" x14ac:dyDescent="0.2">
      <c r="U4778" s="2"/>
      <c r="X4778" s="2"/>
      <c r="Y4778" s="2"/>
    </row>
    <row r="4779" spans="21:25" x14ac:dyDescent="0.2">
      <c r="U4779" s="2"/>
      <c r="X4779" s="2"/>
      <c r="Y4779" s="2"/>
    </row>
    <row r="4780" spans="21:25" x14ac:dyDescent="0.2">
      <c r="U4780" s="2"/>
      <c r="X4780" s="2"/>
      <c r="Y4780" s="2"/>
    </row>
    <row r="4781" spans="21:25" x14ac:dyDescent="0.2">
      <c r="U4781" s="2"/>
      <c r="X4781" s="2"/>
      <c r="Y4781" s="2"/>
    </row>
    <row r="4782" spans="21:25" x14ac:dyDescent="0.2">
      <c r="U4782" s="2"/>
      <c r="X4782" s="2"/>
      <c r="Y4782" s="2"/>
    </row>
    <row r="4783" spans="21:25" x14ac:dyDescent="0.2">
      <c r="U4783" s="2"/>
      <c r="X4783" s="2"/>
      <c r="Y4783" s="2"/>
    </row>
    <row r="4784" spans="21:25" x14ac:dyDescent="0.2">
      <c r="U4784" s="2"/>
      <c r="X4784" s="2"/>
      <c r="Y4784" s="2"/>
    </row>
    <row r="4785" spans="21:25" x14ac:dyDescent="0.2">
      <c r="U4785" s="2"/>
      <c r="X4785" s="2"/>
      <c r="Y4785" s="2"/>
    </row>
    <row r="4786" spans="21:25" x14ac:dyDescent="0.2">
      <c r="U4786" s="2"/>
      <c r="X4786" s="2"/>
      <c r="Y4786" s="2"/>
    </row>
    <row r="4787" spans="21:25" x14ac:dyDescent="0.2">
      <c r="U4787" s="2"/>
      <c r="X4787" s="2"/>
      <c r="Y4787" s="2"/>
    </row>
    <row r="4788" spans="21:25" x14ac:dyDescent="0.2">
      <c r="U4788" s="2"/>
      <c r="X4788" s="2"/>
      <c r="Y4788" s="2"/>
    </row>
    <row r="4789" spans="21:25" x14ac:dyDescent="0.2">
      <c r="U4789" s="2"/>
      <c r="X4789" s="2"/>
      <c r="Y4789" s="2"/>
    </row>
    <row r="4790" spans="21:25" x14ac:dyDescent="0.2">
      <c r="U4790" s="2"/>
      <c r="X4790" s="2"/>
      <c r="Y4790" s="2"/>
    </row>
    <row r="4791" spans="21:25" x14ac:dyDescent="0.2">
      <c r="U4791" s="2"/>
      <c r="X4791" s="2"/>
      <c r="Y4791" s="2"/>
    </row>
    <row r="4792" spans="21:25" x14ac:dyDescent="0.2">
      <c r="U4792" s="2"/>
      <c r="X4792" s="2"/>
      <c r="Y4792" s="2"/>
    </row>
    <row r="4793" spans="21:25" x14ac:dyDescent="0.2">
      <c r="U4793" s="2"/>
      <c r="X4793" s="2"/>
      <c r="Y4793" s="2"/>
    </row>
    <row r="4794" spans="21:25" x14ac:dyDescent="0.2">
      <c r="U4794" s="2"/>
      <c r="X4794" s="2"/>
      <c r="Y4794" s="2"/>
    </row>
    <row r="4795" spans="21:25" x14ac:dyDescent="0.2">
      <c r="U4795" s="2"/>
      <c r="X4795" s="2"/>
      <c r="Y4795" s="2"/>
    </row>
    <row r="4796" spans="21:25" x14ac:dyDescent="0.2">
      <c r="U4796" s="2"/>
      <c r="X4796" s="2"/>
      <c r="Y4796" s="2"/>
    </row>
    <row r="4797" spans="21:25" x14ac:dyDescent="0.2">
      <c r="U4797" s="2"/>
      <c r="X4797" s="2"/>
      <c r="Y4797" s="2"/>
    </row>
    <row r="4798" spans="21:25" x14ac:dyDescent="0.2">
      <c r="U4798" s="2"/>
      <c r="X4798" s="2"/>
      <c r="Y4798" s="2"/>
    </row>
    <row r="4799" spans="21:25" x14ac:dyDescent="0.2">
      <c r="U4799" s="2"/>
      <c r="X4799" s="2"/>
      <c r="Y4799" s="2"/>
    </row>
    <row r="4800" spans="21:25" x14ac:dyDescent="0.2">
      <c r="U4800" s="2"/>
      <c r="X4800" s="2"/>
      <c r="Y4800" s="2"/>
    </row>
    <row r="4801" spans="21:25" x14ac:dyDescent="0.2">
      <c r="U4801" s="2"/>
      <c r="X4801" s="2"/>
      <c r="Y4801" s="2"/>
    </row>
    <row r="4802" spans="21:25" x14ac:dyDescent="0.2">
      <c r="U4802" s="2"/>
      <c r="X4802" s="2"/>
      <c r="Y4802" s="2"/>
    </row>
    <row r="4803" spans="21:25" x14ac:dyDescent="0.2">
      <c r="U4803" s="2"/>
      <c r="X4803" s="2"/>
      <c r="Y4803" s="2"/>
    </row>
    <row r="4804" spans="21:25" x14ac:dyDescent="0.2">
      <c r="U4804" s="2"/>
      <c r="X4804" s="2"/>
      <c r="Y4804" s="2"/>
    </row>
    <row r="4805" spans="21:25" x14ac:dyDescent="0.2">
      <c r="U4805" s="2"/>
      <c r="X4805" s="2"/>
      <c r="Y4805" s="2"/>
    </row>
    <row r="4806" spans="21:25" x14ac:dyDescent="0.2">
      <c r="U4806" s="2"/>
      <c r="X4806" s="2"/>
      <c r="Y4806" s="2"/>
    </row>
    <row r="4807" spans="21:25" x14ac:dyDescent="0.2">
      <c r="U4807" s="2"/>
      <c r="X4807" s="2"/>
      <c r="Y4807" s="2"/>
    </row>
    <row r="4808" spans="21:25" x14ac:dyDescent="0.2">
      <c r="U4808" s="2"/>
      <c r="X4808" s="2"/>
      <c r="Y4808" s="2"/>
    </row>
    <row r="4809" spans="21:25" x14ac:dyDescent="0.2">
      <c r="U4809" s="2"/>
      <c r="X4809" s="2"/>
      <c r="Y4809" s="2"/>
    </row>
    <row r="4810" spans="21:25" x14ac:dyDescent="0.2">
      <c r="U4810" s="2"/>
      <c r="X4810" s="2"/>
      <c r="Y4810" s="2"/>
    </row>
    <row r="4811" spans="21:25" x14ac:dyDescent="0.2">
      <c r="U4811" s="2"/>
      <c r="X4811" s="2"/>
      <c r="Y4811" s="2"/>
    </row>
    <row r="4812" spans="21:25" x14ac:dyDescent="0.2">
      <c r="U4812" s="2"/>
      <c r="X4812" s="2"/>
      <c r="Y4812" s="2"/>
    </row>
    <row r="4813" spans="21:25" x14ac:dyDescent="0.2">
      <c r="U4813" s="2"/>
      <c r="X4813" s="2"/>
      <c r="Y4813" s="2"/>
    </row>
    <row r="4814" spans="21:25" x14ac:dyDescent="0.2">
      <c r="U4814" s="2"/>
      <c r="X4814" s="2"/>
      <c r="Y4814" s="2"/>
    </row>
    <row r="4815" spans="21:25" x14ac:dyDescent="0.2">
      <c r="U4815" s="2"/>
      <c r="X4815" s="2"/>
      <c r="Y4815" s="2"/>
    </row>
    <row r="4816" spans="21:25" x14ac:dyDescent="0.2">
      <c r="U4816" s="2"/>
      <c r="X4816" s="2"/>
      <c r="Y4816" s="2"/>
    </row>
    <row r="4817" spans="21:25" x14ac:dyDescent="0.2">
      <c r="U4817" s="2"/>
      <c r="X4817" s="2"/>
      <c r="Y4817" s="2"/>
    </row>
    <row r="4818" spans="21:25" x14ac:dyDescent="0.2">
      <c r="U4818" s="2"/>
      <c r="X4818" s="2"/>
      <c r="Y4818" s="2"/>
    </row>
    <row r="4819" spans="21:25" x14ac:dyDescent="0.2">
      <c r="U4819" s="2"/>
      <c r="X4819" s="2"/>
      <c r="Y4819" s="2"/>
    </row>
    <row r="4820" spans="21:25" x14ac:dyDescent="0.2">
      <c r="U4820" s="2"/>
      <c r="X4820" s="2"/>
      <c r="Y4820" s="2"/>
    </row>
    <row r="4821" spans="21:25" x14ac:dyDescent="0.2">
      <c r="U4821" s="2"/>
      <c r="X4821" s="2"/>
      <c r="Y4821" s="2"/>
    </row>
    <row r="4822" spans="21:25" x14ac:dyDescent="0.2">
      <c r="U4822" s="2"/>
      <c r="X4822" s="2"/>
      <c r="Y4822" s="2"/>
    </row>
    <row r="4823" spans="21:25" x14ac:dyDescent="0.2">
      <c r="U4823" s="2"/>
      <c r="X4823" s="2"/>
      <c r="Y4823" s="2"/>
    </row>
    <row r="4824" spans="21:25" x14ac:dyDescent="0.2">
      <c r="U4824" s="2"/>
      <c r="X4824" s="2"/>
      <c r="Y4824" s="2"/>
    </row>
    <row r="4825" spans="21:25" x14ac:dyDescent="0.2">
      <c r="U4825" s="2"/>
      <c r="X4825" s="2"/>
      <c r="Y4825" s="2"/>
    </row>
    <row r="4826" spans="21:25" x14ac:dyDescent="0.2">
      <c r="U4826" s="2"/>
      <c r="X4826" s="2"/>
      <c r="Y4826" s="2"/>
    </row>
    <row r="4827" spans="21:25" x14ac:dyDescent="0.2">
      <c r="U4827" s="2"/>
      <c r="X4827" s="2"/>
      <c r="Y4827" s="2"/>
    </row>
    <row r="4828" spans="21:25" x14ac:dyDescent="0.2">
      <c r="U4828" s="2"/>
      <c r="X4828" s="2"/>
      <c r="Y4828" s="2"/>
    </row>
    <row r="4829" spans="21:25" x14ac:dyDescent="0.2">
      <c r="U4829" s="2"/>
      <c r="X4829" s="2"/>
      <c r="Y4829" s="2"/>
    </row>
    <row r="4830" spans="21:25" x14ac:dyDescent="0.2">
      <c r="U4830" s="2"/>
      <c r="X4830" s="2"/>
      <c r="Y4830" s="2"/>
    </row>
    <row r="4831" spans="21:25" x14ac:dyDescent="0.2">
      <c r="U4831" s="2"/>
      <c r="X4831" s="2"/>
      <c r="Y4831" s="2"/>
    </row>
    <row r="4832" spans="21:25" x14ac:dyDescent="0.2">
      <c r="U4832" s="2"/>
      <c r="X4832" s="2"/>
      <c r="Y4832" s="2"/>
    </row>
    <row r="4833" spans="21:25" x14ac:dyDescent="0.2">
      <c r="U4833" s="2"/>
      <c r="X4833" s="2"/>
      <c r="Y4833" s="2"/>
    </row>
    <row r="4834" spans="21:25" x14ac:dyDescent="0.2">
      <c r="U4834" s="2"/>
      <c r="X4834" s="2"/>
      <c r="Y4834" s="2"/>
    </row>
    <row r="4835" spans="21:25" x14ac:dyDescent="0.2">
      <c r="U4835" s="2"/>
      <c r="X4835" s="2"/>
      <c r="Y4835" s="2"/>
    </row>
    <row r="4836" spans="21:25" x14ac:dyDescent="0.2">
      <c r="U4836" s="2"/>
      <c r="X4836" s="2"/>
      <c r="Y4836" s="2"/>
    </row>
    <row r="4837" spans="21:25" x14ac:dyDescent="0.2">
      <c r="U4837" s="2"/>
      <c r="X4837" s="2"/>
      <c r="Y4837" s="2"/>
    </row>
    <row r="4838" spans="21:25" x14ac:dyDescent="0.2">
      <c r="U4838" s="2"/>
      <c r="X4838" s="2"/>
      <c r="Y4838" s="2"/>
    </row>
    <row r="4839" spans="21:25" x14ac:dyDescent="0.2">
      <c r="U4839" s="2"/>
      <c r="X4839" s="2"/>
      <c r="Y4839" s="2"/>
    </row>
    <row r="4840" spans="21:25" x14ac:dyDescent="0.2">
      <c r="U4840" s="2"/>
      <c r="X4840" s="2"/>
      <c r="Y4840" s="2"/>
    </row>
    <row r="4841" spans="21:25" x14ac:dyDescent="0.2">
      <c r="U4841" s="2"/>
      <c r="X4841" s="2"/>
      <c r="Y4841" s="2"/>
    </row>
    <row r="4842" spans="21:25" x14ac:dyDescent="0.2">
      <c r="U4842" s="2"/>
      <c r="X4842" s="2"/>
      <c r="Y4842" s="2"/>
    </row>
    <row r="4843" spans="21:25" x14ac:dyDescent="0.2">
      <c r="U4843" s="2"/>
      <c r="X4843" s="2"/>
      <c r="Y4843" s="2"/>
    </row>
    <row r="4844" spans="21:25" x14ac:dyDescent="0.2">
      <c r="U4844" s="2"/>
      <c r="X4844" s="2"/>
      <c r="Y4844" s="2"/>
    </row>
    <row r="4845" spans="21:25" x14ac:dyDescent="0.2">
      <c r="U4845" s="2"/>
      <c r="X4845" s="2"/>
      <c r="Y4845" s="2"/>
    </row>
    <row r="4846" spans="21:25" x14ac:dyDescent="0.2">
      <c r="U4846" s="2"/>
      <c r="X4846" s="2"/>
      <c r="Y4846" s="2"/>
    </row>
    <row r="4847" spans="21:25" x14ac:dyDescent="0.2">
      <c r="U4847" s="2"/>
      <c r="X4847" s="2"/>
      <c r="Y4847" s="2"/>
    </row>
    <row r="4848" spans="21:25" x14ac:dyDescent="0.2">
      <c r="U4848" s="2"/>
      <c r="X4848" s="2"/>
      <c r="Y4848" s="2"/>
    </row>
    <row r="4849" spans="21:25" x14ac:dyDescent="0.2">
      <c r="U4849" s="2"/>
      <c r="X4849" s="2"/>
      <c r="Y4849" s="2"/>
    </row>
    <row r="4850" spans="21:25" x14ac:dyDescent="0.2">
      <c r="U4850" s="2"/>
      <c r="X4850" s="2"/>
      <c r="Y4850" s="2"/>
    </row>
    <row r="4851" spans="21:25" x14ac:dyDescent="0.2">
      <c r="U4851" s="2"/>
      <c r="X4851" s="2"/>
      <c r="Y4851" s="2"/>
    </row>
    <row r="4852" spans="21:25" x14ac:dyDescent="0.2">
      <c r="U4852" s="2"/>
      <c r="X4852" s="2"/>
      <c r="Y4852" s="2"/>
    </row>
    <row r="4853" spans="21:25" x14ac:dyDescent="0.2">
      <c r="U4853" s="2"/>
      <c r="X4853" s="2"/>
      <c r="Y4853" s="2"/>
    </row>
    <row r="4854" spans="21:25" x14ac:dyDescent="0.2">
      <c r="U4854" s="2"/>
      <c r="X4854" s="2"/>
      <c r="Y4854" s="2"/>
    </row>
    <row r="4855" spans="21:25" x14ac:dyDescent="0.2">
      <c r="U4855" s="2"/>
      <c r="X4855" s="2"/>
      <c r="Y4855" s="2"/>
    </row>
    <row r="4856" spans="21:25" x14ac:dyDescent="0.2">
      <c r="U4856" s="2"/>
      <c r="X4856" s="2"/>
      <c r="Y4856" s="2"/>
    </row>
    <row r="4857" spans="21:25" x14ac:dyDescent="0.2">
      <c r="U4857" s="2"/>
      <c r="X4857" s="2"/>
      <c r="Y4857" s="2"/>
    </row>
    <row r="4858" spans="21:25" x14ac:dyDescent="0.2">
      <c r="U4858" s="2"/>
      <c r="X4858" s="2"/>
      <c r="Y4858" s="2"/>
    </row>
    <row r="4859" spans="21:25" x14ac:dyDescent="0.2">
      <c r="U4859" s="2"/>
      <c r="X4859" s="2"/>
      <c r="Y4859" s="2"/>
    </row>
    <row r="4860" spans="21:25" x14ac:dyDescent="0.2">
      <c r="U4860" s="2"/>
      <c r="X4860" s="2"/>
      <c r="Y4860" s="2"/>
    </row>
    <row r="4861" spans="21:25" x14ac:dyDescent="0.2">
      <c r="U4861" s="2"/>
      <c r="X4861" s="2"/>
      <c r="Y4861" s="2"/>
    </row>
    <row r="4862" spans="21:25" x14ac:dyDescent="0.2">
      <c r="U4862" s="2"/>
      <c r="X4862" s="2"/>
      <c r="Y4862" s="2"/>
    </row>
    <row r="4863" spans="21:25" x14ac:dyDescent="0.2">
      <c r="U4863" s="2"/>
      <c r="X4863" s="2"/>
      <c r="Y4863" s="2"/>
    </row>
    <row r="4864" spans="21:25" x14ac:dyDescent="0.2">
      <c r="U4864" s="2"/>
      <c r="X4864" s="2"/>
      <c r="Y4864" s="2"/>
    </row>
    <row r="4865" spans="21:25" x14ac:dyDescent="0.2">
      <c r="U4865" s="2"/>
      <c r="X4865" s="2"/>
      <c r="Y4865" s="2"/>
    </row>
    <row r="4866" spans="21:25" x14ac:dyDescent="0.2">
      <c r="U4866" s="2"/>
      <c r="X4866" s="2"/>
      <c r="Y4866" s="2"/>
    </row>
    <row r="4867" spans="21:25" x14ac:dyDescent="0.2">
      <c r="U4867" s="2"/>
      <c r="X4867" s="2"/>
      <c r="Y4867" s="2"/>
    </row>
    <row r="4868" spans="21:25" x14ac:dyDescent="0.2">
      <c r="U4868" s="2"/>
      <c r="X4868" s="2"/>
      <c r="Y4868" s="2"/>
    </row>
    <row r="4869" spans="21:25" x14ac:dyDescent="0.2">
      <c r="U4869" s="2"/>
      <c r="X4869" s="2"/>
      <c r="Y4869" s="2"/>
    </row>
    <row r="4870" spans="21:25" x14ac:dyDescent="0.2">
      <c r="U4870" s="2"/>
      <c r="X4870" s="2"/>
      <c r="Y4870" s="2"/>
    </row>
    <row r="4871" spans="21:25" x14ac:dyDescent="0.2">
      <c r="U4871" s="2"/>
      <c r="X4871" s="2"/>
      <c r="Y4871" s="2"/>
    </row>
    <row r="4872" spans="21:25" x14ac:dyDescent="0.2">
      <c r="U4872" s="2"/>
      <c r="X4872" s="2"/>
      <c r="Y4872" s="2"/>
    </row>
    <row r="4873" spans="21:25" x14ac:dyDescent="0.2">
      <c r="U4873" s="2"/>
      <c r="X4873" s="2"/>
      <c r="Y4873" s="2"/>
    </row>
    <row r="4874" spans="21:25" x14ac:dyDescent="0.2">
      <c r="U4874" s="2"/>
      <c r="X4874" s="2"/>
      <c r="Y4874" s="2"/>
    </row>
    <row r="4875" spans="21:25" x14ac:dyDescent="0.2">
      <c r="U4875" s="2"/>
      <c r="X4875" s="2"/>
      <c r="Y4875" s="2"/>
    </row>
    <row r="4876" spans="21:25" x14ac:dyDescent="0.2">
      <c r="U4876" s="2"/>
      <c r="X4876" s="2"/>
      <c r="Y4876" s="2"/>
    </row>
    <row r="4877" spans="21:25" x14ac:dyDescent="0.2">
      <c r="U4877" s="2"/>
      <c r="X4877" s="2"/>
      <c r="Y4877" s="2"/>
    </row>
    <row r="4878" spans="21:25" x14ac:dyDescent="0.2">
      <c r="U4878" s="2"/>
      <c r="X4878" s="2"/>
      <c r="Y4878" s="2"/>
    </row>
    <row r="4879" spans="21:25" x14ac:dyDescent="0.2">
      <c r="U4879" s="2"/>
      <c r="X4879" s="2"/>
      <c r="Y4879" s="2"/>
    </row>
    <row r="4880" spans="21:25" x14ac:dyDescent="0.2">
      <c r="U4880" s="2"/>
      <c r="X4880" s="2"/>
      <c r="Y4880" s="2"/>
    </row>
    <row r="4881" spans="21:25" x14ac:dyDescent="0.2">
      <c r="U4881" s="2"/>
      <c r="X4881" s="2"/>
      <c r="Y4881" s="2"/>
    </row>
    <row r="4882" spans="21:25" x14ac:dyDescent="0.2">
      <c r="U4882" s="2"/>
      <c r="X4882" s="2"/>
      <c r="Y4882" s="2"/>
    </row>
    <row r="4883" spans="21:25" x14ac:dyDescent="0.2">
      <c r="U4883" s="2"/>
      <c r="X4883" s="2"/>
      <c r="Y4883" s="2"/>
    </row>
    <row r="4884" spans="21:25" x14ac:dyDescent="0.2">
      <c r="U4884" s="2"/>
      <c r="X4884" s="2"/>
      <c r="Y4884" s="2"/>
    </row>
    <row r="4885" spans="21:25" x14ac:dyDescent="0.2">
      <c r="U4885" s="2"/>
      <c r="X4885" s="2"/>
      <c r="Y4885" s="2"/>
    </row>
    <row r="4886" spans="21:25" x14ac:dyDescent="0.2">
      <c r="U4886" s="2"/>
      <c r="X4886" s="2"/>
      <c r="Y4886" s="2"/>
    </row>
    <row r="4887" spans="21:25" x14ac:dyDescent="0.2">
      <c r="U4887" s="2"/>
      <c r="X4887" s="2"/>
      <c r="Y4887" s="2"/>
    </row>
    <row r="4888" spans="21:25" x14ac:dyDescent="0.2">
      <c r="U4888" s="2"/>
      <c r="X4888" s="2"/>
      <c r="Y4888" s="2"/>
    </row>
    <row r="4889" spans="21:25" x14ac:dyDescent="0.2">
      <c r="U4889" s="2"/>
      <c r="X4889" s="2"/>
      <c r="Y4889" s="2"/>
    </row>
    <row r="4890" spans="21:25" x14ac:dyDescent="0.2">
      <c r="U4890" s="2"/>
      <c r="X4890" s="2"/>
      <c r="Y4890" s="2"/>
    </row>
    <row r="4891" spans="21:25" x14ac:dyDescent="0.2">
      <c r="U4891" s="2"/>
      <c r="X4891" s="2"/>
      <c r="Y4891" s="2"/>
    </row>
    <row r="4892" spans="21:25" x14ac:dyDescent="0.2">
      <c r="U4892" s="2"/>
      <c r="X4892" s="2"/>
      <c r="Y4892" s="2"/>
    </row>
    <row r="4893" spans="21:25" x14ac:dyDescent="0.2">
      <c r="U4893" s="2"/>
      <c r="X4893" s="2"/>
      <c r="Y4893" s="2"/>
    </row>
    <row r="4894" spans="21:25" x14ac:dyDescent="0.2">
      <c r="U4894" s="2"/>
      <c r="X4894" s="2"/>
      <c r="Y4894" s="2"/>
    </row>
    <row r="4895" spans="21:25" x14ac:dyDescent="0.2">
      <c r="U4895" s="2"/>
      <c r="X4895" s="2"/>
      <c r="Y4895" s="2"/>
    </row>
    <row r="4896" spans="21:25" x14ac:dyDescent="0.2">
      <c r="U4896" s="2"/>
      <c r="X4896" s="2"/>
      <c r="Y4896" s="2"/>
    </row>
    <row r="4897" spans="21:25" x14ac:dyDescent="0.2">
      <c r="U4897" s="2"/>
      <c r="X4897" s="2"/>
      <c r="Y4897" s="2"/>
    </row>
    <row r="4898" spans="21:25" x14ac:dyDescent="0.2">
      <c r="U4898" s="2"/>
      <c r="X4898" s="2"/>
      <c r="Y4898" s="2"/>
    </row>
    <row r="4899" spans="21:25" x14ac:dyDescent="0.2">
      <c r="U4899" s="2"/>
      <c r="X4899" s="2"/>
      <c r="Y4899" s="2"/>
    </row>
    <row r="4900" spans="21:25" x14ac:dyDescent="0.2">
      <c r="U4900" s="2"/>
      <c r="X4900" s="2"/>
      <c r="Y4900" s="2"/>
    </row>
    <row r="4901" spans="21:25" x14ac:dyDescent="0.2">
      <c r="U4901" s="2"/>
      <c r="X4901" s="2"/>
      <c r="Y4901" s="2"/>
    </row>
    <row r="4902" spans="21:25" x14ac:dyDescent="0.2">
      <c r="U4902" s="2"/>
      <c r="X4902" s="2"/>
      <c r="Y4902" s="2"/>
    </row>
    <row r="4903" spans="21:25" x14ac:dyDescent="0.2">
      <c r="U4903" s="2"/>
      <c r="X4903" s="2"/>
      <c r="Y4903" s="2"/>
    </row>
    <row r="4904" spans="21:25" x14ac:dyDescent="0.2">
      <c r="U4904" s="2"/>
      <c r="X4904" s="2"/>
      <c r="Y4904" s="2"/>
    </row>
    <row r="4905" spans="21:25" x14ac:dyDescent="0.2">
      <c r="U4905" s="2"/>
      <c r="X4905" s="2"/>
      <c r="Y4905" s="2"/>
    </row>
    <row r="4906" spans="21:25" x14ac:dyDescent="0.2">
      <c r="U4906" s="2"/>
      <c r="X4906" s="2"/>
      <c r="Y4906" s="2"/>
    </row>
    <row r="4907" spans="21:25" x14ac:dyDescent="0.2">
      <c r="U4907" s="2"/>
      <c r="X4907" s="2"/>
      <c r="Y4907" s="2"/>
    </row>
    <row r="4908" spans="21:25" x14ac:dyDescent="0.2">
      <c r="U4908" s="2"/>
      <c r="X4908" s="2"/>
      <c r="Y4908" s="2"/>
    </row>
    <row r="4909" spans="21:25" x14ac:dyDescent="0.2">
      <c r="U4909" s="2"/>
      <c r="X4909" s="2"/>
      <c r="Y4909" s="2"/>
    </row>
    <row r="4910" spans="21:25" x14ac:dyDescent="0.2">
      <c r="U4910" s="2"/>
      <c r="X4910" s="2"/>
      <c r="Y4910" s="2"/>
    </row>
    <row r="4911" spans="21:25" x14ac:dyDescent="0.2">
      <c r="U4911" s="2"/>
      <c r="X4911" s="2"/>
      <c r="Y4911" s="2"/>
    </row>
    <row r="4912" spans="21:25" x14ac:dyDescent="0.2">
      <c r="U4912" s="2"/>
      <c r="X4912" s="2"/>
      <c r="Y4912" s="2"/>
    </row>
    <row r="4913" spans="21:25" x14ac:dyDescent="0.2">
      <c r="U4913" s="2"/>
      <c r="X4913" s="2"/>
      <c r="Y4913" s="2"/>
    </row>
    <row r="4914" spans="21:25" x14ac:dyDescent="0.2">
      <c r="U4914" s="2"/>
      <c r="X4914" s="2"/>
      <c r="Y4914" s="2"/>
    </row>
    <row r="4915" spans="21:25" x14ac:dyDescent="0.2">
      <c r="U4915" s="2"/>
      <c r="X4915" s="2"/>
      <c r="Y4915" s="2"/>
    </row>
    <row r="4916" spans="21:25" x14ac:dyDescent="0.2">
      <c r="U4916" s="2"/>
      <c r="X4916" s="2"/>
      <c r="Y4916" s="2"/>
    </row>
    <row r="4917" spans="21:25" x14ac:dyDescent="0.2">
      <c r="U4917" s="2"/>
      <c r="X4917" s="2"/>
      <c r="Y4917" s="2"/>
    </row>
    <row r="4918" spans="21:25" x14ac:dyDescent="0.2">
      <c r="U4918" s="2"/>
      <c r="X4918" s="2"/>
      <c r="Y4918" s="2"/>
    </row>
    <row r="4919" spans="21:25" x14ac:dyDescent="0.2">
      <c r="U4919" s="2"/>
      <c r="X4919" s="2"/>
      <c r="Y4919" s="2"/>
    </row>
    <row r="4920" spans="21:25" x14ac:dyDescent="0.2">
      <c r="U4920" s="2"/>
      <c r="X4920" s="2"/>
      <c r="Y4920" s="2"/>
    </row>
    <row r="4921" spans="21:25" x14ac:dyDescent="0.2">
      <c r="U4921" s="2"/>
      <c r="X4921" s="2"/>
      <c r="Y4921" s="2"/>
    </row>
    <row r="4922" spans="21:25" x14ac:dyDescent="0.2">
      <c r="U4922" s="2"/>
      <c r="X4922" s="2"/>
      <c r="Y4922" s="2"/>
    </row>
    <row r="4923" spans="21:25" x14ac:dyDescent="0.2">
      <c r="U4923" s="2"/>
      <c r="X4923" s="2"/>
      <c r="Y4923" s="2"/>
    </row>
    <row r="4924" spans="21:25" x14ac:dyDescent="0.2">
      <c r="U4924" s="2"/>
      <c r="X4924" s="2"/>
      <c r="Y4924" s="2"/>
    </row>
    <row r="4925" spans="21:25" x14ac:dyDescent="0.2">
      <c r="U4925" s="2"/>
      <c r="X4925" s="2"/>
      <c r="Y4925" s="2"/>
    </row>
    <row r="4926" spans="21:25" x14ac:dyDescent="0.2">
      <c r="U4926" s="2"/>
      <c r="X4926" s="2"/>
      <c r="Y4926" s="2"/>
    </row>
    <row r="4927" spans="21:25" x14ac:dyDescent="0.2">
      <c r="U4927" s="2"/>
      <c r="X4927" s="2"/>
      <c r="Y4927" s="2"/>
    </row>
    <row r="4928" spans="21:25" x14ac:dyDescent="0.2">
      <c r="U4928" s="2"/>
      <c r="X4928" s="2"/>
      <c r="Y4928" s="2"/>
    </row>
    <row r="4929" spans="21:25" x14ac:dyDescent="0.2">
      <c r="U4929" s="2"/>
      <c r="X4929" s="2"/>
      <c r="Y4929" s="2"/>
    </row>
    <row r="4930" spans="21:25" x14ac:dyDescent="0.2">
      <c r="U4930" s="2"/>
      <c r="X4930" s="2"/>
      <c r="Y4930" s="2"/>
    </row>
    <row r="4931" spans="21:25" x14ac:dyDescent="0.2">
      <c r="U4931" s="2"/>
      <c r="X4931" s="2"/>
      <c r="Y4931" s="2"/>
    </row>
    <row r="4932" spans="21:25" x14ac:dyDescent="0.2">
      <c r="U4932" s="2"/>
      <c r="X4932" s="2"/>
      <c r="Y4932" s="2"/>
    </row>
    <row r="4933" spans="21:25" x14ac:dyDescent="0.2">
      <c r="U4933" s="2"/>
      <c r="X4933" s="2"/>
      <c r="Y4933" s="2"/>
    </row>
    <row r="4934" spans="21:25" x14ac:dyDescent="0.2">
      <c r="U4934" s="2"/>
      <c r="X4934" s="2"/>
      <c r="Y4934" s="2"/>
    </row>
    <row r="4935" spans="21:25" x14ac:dyDescent="0.2">
      <c r="U4935" s="2"/>
      <c r="X4935" s="2"/>
      <c r="Y4935" s="2"/>
    </row>
    <row r="4936" spans="21:25" x14ac:dyDescent="0.2">
      <c r="U4936" s="2"/>
      <c r="X4936" s="2"/>
      <c r="Y4936" s="2"/>
    </row>
    <row r="4937" spans="21:25" x14ac:dyDescent="0.2">
      <c r="U4937" s="2"/>
      <c r="X4937" s="2"/>
      <c r="Y4937" s="2"/>
    </row>
    <row r="4938" spans="21:25" x14ac:dyDescent="0.2">
      <c r="U4938" s="2"/>
      <c r="X4938" s="2"/>
      <c r="Y4938" s="2"/>
    </row>
    <row r="4939" spans="21:25" x14ac:dyDescent="0.2">
      <c r="U4939" s="2"/>
      <c r="X4939" s="2"/>
      <c r="Y4939" s="2"/>
    </row>
    <row r="4940" spans="21:25" x14ac:dyDescent="0.2">
      <c r="U4940" s="2"/>
      <c r="X4940" s="2"/>
      <c r="Y4940" s="2"/>
    </row>
    <row r="4941" spans="21:25" x14ac:dyDescent="0.2">
      <c r="U4941" s="2"/>
      <c r="X4941" s="2"/>
      <c r="Y4941" s="2"/>
    </row>
    <row r="4942" spans="21:25" x14ac:dyDescent="0.2">
      <c r="U4942" s="2"/>
      <c r="X4942" s="2"/>
      <c r="Y4942" s="2"/>
    </row>
    <row r="4943" spans="21:25" x14ac:dyDescent="0.2">
      <c r="U4943" s="2"/>
      <c r="X4943" s="2"/>
      <c r="Y4943" s="2"/>
    </row>
    <row r="4944" spans="21:25" x14ac:dyDescent="0.2">
      <c r="U4944" s="2"/>
      <c r="X4944" s="2"/>
      <c r="Y4944" s="2"/>
    </row>
    <row r="4945" spans="21:25" x14ac:dyDescent="0.2">
      <c r="U4945" s="2"/>
      <c r="X4945" s="2"/>
      <c r="Y4945" s="2"/>
    </row>
    <row r="4946" spans="21:25" x14ac:dyDescent="0.2">
      <c r="U4946" s="2"/>
      <c r="X4946" s="2"/>
      <c r="Y4946" s="2"/>
    </row>
    <row r="4947" spans="21:25" x14ac:dyDescent="0.2">
      <c r="U4947" s="2"/>
      <c r="X4947" s="2"/>
      <c r="Y4947" s="2"/>
    </row>
    <row r="4948" spans="21:25" x14ac:dyDescent="0.2">
      <c r="U4948" s="2"/>
      <c r="X4948" s="2"/>
      <c r="Y4948" s="2"/>
    </row>
    <row r="4949" spans="21:25" x14ac:dyDescent="0.2">
      <c r="U4949" s="2"/>
      <c r="X4949" s="2"/>
      <c r="Y4949" s="2"/>
    </row>
    <row r="4950" spans="21:25" x14ac:dyDescent="0.2">
      <c r="U4950" s="2"/>
      <c r="X4950" s="2"/>
      <c r="Y4950" s="2"/>
    </row>
    <row r="4951" spans="21:25" x14ac:dyDescent="0.2">
      <c r="U4951" s="2"/>
      <c r="X4951" s="2"/>
      <c r="Y4951" s="2"/>
    </row>
    <row r="4952" spans="21:25" x14ac:dyDescent="0.2">
      <c r="U4952" s="2"/>
      <c r="X4952" s="2"/>
      <c r="Y4952" s="2"/>
    </row>
    <row r="4953" spans="21:25" x14ac:dyDescent="0.2">
      <c r="U4953" s="2"/>
      <c r="X4953" s="2"/>
      <c r="Y4953" s="2"/>
    </row>
    <row r="4954" spans="21:25" x14ac:dyDescent="0.2">
      <c r="U4954" s="2"/>
      <c r="X4954" s="2"/>
      <c r="Y4954" s="2"/>
    </row>
    <row r="4955" spans="21:25" x14ac:dyDescent="0.2">
      <c r="U4955" s="2"/>
      <c r="X4955" s="2"/>
      <c r="Y4955" s="2"/>
    </row>
    <row r="4956" spans="21:25" x14ac:dyDescent="0.2">
      <c r="U4956" s="2"/>
      <c r="X4956" s="2"/>
      <c r="Y4956" s="2"/>
    </row>
    <row r="4957" spans="21:25" x14ac:dyDescent="0.2">
      <c r="U4957" s="2"/>
      <c r="X4957" s="2"/>
      <c r="Y4957" s="2"/>
    </row>
    <row r="4958" spans="21:25" x14ac:dyDescent="0.2">
      <c r="U4958" s="2"/>
      <c r="X4958" s="2"/>
      <c r="Y4958" s="2"/>
    </row>
    <row r="4959" spans="21:25" x14ac:dyDescent="0.2">
      <c r="U4959" s="2"/>
      <c r="X4959" s="2"/>
      <c r="Y4959" s="2"/>
    </row>
    <row r="4960" spans="21:25" x14ac:dyDescent="0.2">
      <c r="U4960" s="2"/>
      <c r="X4960" s="2"/>
      <c r="Y4960" s="2"/>
    </row>
    <row r="4961" spans="21:25" x14ac:dyDescent="0.2">
      <c r="U4961" s="2"/>
      <c r="X4961" s="2"/>
      <c r="Y4961" s="2"/>
    </row>
    <row r="4962" spans="21:25" x14ac:dyDescent="0.2">
      <c r="U4962" s="2"/>
      <c r="X4962" s="2"/>
      <c r="Y4962" s="2"/>
    </row>
    <row r="4963" spans="21:25" x14ac:dyDescent="0.2">
      <c r="U4963" s="2"/>
      <c r="X4963" s="2"/>
      <c r="Y4963" s="2"/>
    </row>
    <row r="4964" spans="21:25" x14ac:dyDescent="0.2">
      <c r="U4964" s="2"/>
      <c r="X4964" s="2"/>
      <c r="Y4964" s="2"/>
    </row>
    <row r="4965" spans="21:25" x14ac:dyDescent="0.2">
      <c r="U4965" s="2"/>
      <c r="X4965" s="2"/>
      <c r="Y4965" s="2"/>
    </row>
    <row r="4966" spans="21:25" x14ac:dyDescent="0.2">
      <c r="U4966" s="2"/>
      <c r="X4966" s="2"/>
      <c r="Y4966" s="2"/>
    </row>
    <row r="4967" spans="21:25" x14ac:dyDescent="0.2">
      <c r="U4967" s="2"/>
      <c r="X4967" s="2"/>
      <c r="Y4967" s="2"/>
    </row>
    <row r="4968" spans="21:25" x14ac:dyDescent="0.2">
      <c r="U4968" s="2"/>
      <c r="X4968" s="2"/>
      <c r="Y4968" s="2"/>
    </row>
    <row r="4969" spans="21:25" x14ac:dyDescent="0.2">
      <c r="U4969" s="2"/>
      <c r="X4969" s="2"/>
      <c r="Y4969" s="2"/>
    </row>
    <row r="4970" spans="21:25" x14ac:dyDescent="0.2">
      <c r="U4970" s="2"/>
      <c r="X4970" s="2"/>
      <c r="Y4970" s="2"/>
    </row>
    <row r="4971" spans="21:25" x14ac:dyDescent="0.2">
      <c r="U4971" s="2"/>
      <c r="X4971" s="2"/>
      <c r="Y4971" s="2"/>
    </row>
    <row r="4972" spans="21:25" x14ac:dyDescent="0.2">
      <c r="U4972" s="2"/>
      <c r="X4972" s="2"/>
      <c r="Y4972" s="2"/>
    </row>
    <row r="4973" spans="21:25" x14ac:dyDescent="0.2">
      <c r="U4973" s="2"/>
      <c r="X4973" s="2"/>
      <c r="Y4973" s="2"/>
    </row>
    <row r="4974" spans="21:25" x14ac:dyDescent="0.2">
      <c r="U4974" s="2"/>
      <c r="X4974" s="2"/>
      <c r="Y4974" s="2"/>
    </row>
    <row r="4975" spans="21:25" x14ac:dyDescent="0.2">
      <c r="U4975" s="2"/>
      <c r="X4975" s="2"/>
      <c r="Y4975" s="2"/>
    </row>
    <row r="4976" spans="21:25" x14ac:dyDescent="0.2">
      <c r="U4976" s="2"/>
      <c r="X4976" s="2"/>
      <c r="Y4976" s="2"/>
    </row>
    <row r="4977" spans="21:25" x14ac:dyDescent="0.2">
      <c r="U4977" s="2"/>
      <c r="X4977" s="2"/>
      <c r="Y4977" s="2"/>
    </row>
    <row r="4978" spans="21:25" x14ac:dyDescent="0.2">
      <c r="U4978" s="2"/>
      <c r="X4978" s="2"/>
      <c r="Y4978" s="2"/>
    </row>
    <row r="4979" spans="21:25" x14ac:dyDescent="0.2">
      <c r="U4979" s="2"/>
      <c r="X4979" s="2"/>
      <c r="Y4979" s="2"/>
    </row>
    <row r="4980" spans="21:25" x14ac:dyDescent="0.2">
      <c r="U4980" s="2"/>
      <c r="X4980" s="2"/>
      <c r="Y4980" s="2"/>
    </row>
    <row r="4981" spans="21:25" x14ac:dyDescent="0.2">
      <c r="U4981" s="2"/>
      <c r="X4981" s="2"/>
      <c r="Y4981" s="2"/>
    </row>
    <row r="4982" spans="21:25" x14ac:dyDescent="0.2">
      <c r="U4982" s="2"/>
      <c r="X4982" s="2"/>
      <c r="Y4982" s="2"/>
    </row>
    <row r="4983" spans="21:25" x14ac:dyDescent="0.2">
      <c r="U4983" s="2"/>
      <c r="X4983" s="2"/>
      <c r="Y4983" s="2"/>
    </row>
    <row r="4984" spans="21:25" x14ac:dyDescent="0.2">
      <c r="U4984" s="2"/>
      <c r="X4984" s="2"/>
      <c r="Y4984" s="2"/>
    </row>
    <row r="4985" spans="21:25" x14ac:dyDescent="0.2">
      <c r="U4985" s="2"/>
      <c r="X4985" s="2"/>
      <c r="Y4985" s="2"/>
    </row>
    <row r="4986" spans="21:25" x14ac:dyDescent="0.2">
      <c r="U4986" s="2"/>
      <c r="X4986" s="2"/>
      <c r="Y4986" s="2"/>
    </row>
    <row r="4987" spans="21:25" x14ac:dyDescent="0.2">
      <c r="U4987" s="2"/>
      <c r="X4987" s="2"/>
      <c r="Y4987" s="2"/>
    </row>
    <row r="4988" spans="21:25" x14ac:dyDescent="0.2">
      <c r="U4988" s="2"/>
      <c r="X4988" s="2"/>
      <c r="Y4988" s="2"/>
    </row>
    <row r="4989" spans="21:25" x14ac:dyDescent="0.2">
      <c r="U4989" s="2"/>
      <c r="X4989" s="2"/>
      <c r="Y4989" s="2"/>
    </row>
    <row r="4990" spans="21:25" x14ac:dyDescent="0.2">
      <c r="U4990" s="2"/>
      <c r="X4990" s="2"/>
      <c r="Y4990" s="2"/>
    </row>
    <row r="4991" spans="21:25" x14ac:dyDescent="0.2">
      <c r="U4991" s="2"/>
      <c r="X4991" s="2"/>
      <c r="Y4991" s="2"/>
    </row>
    <row r="4992" spans="21:25" x14ac:dyDescent="0.2">
      <c r="U4992" s="2"/>
      <c r="X4992" s="2"/>
      <c r="Y4992" s="2"/>
    </row>
    <row r="4993" spans="21:25" x14ac:dyDescent="0.2">
      <c r="U4993" s="2"/>
      <c r="X4993" s="2"/>
      <c r="Y4993" s="2"/>
    </row>
    <row r="4994" spans="21:25" x14ac:dyDescent="0.2">
      <c r="U4994" s="2"/>
      <c r="X4994" s="2"/>
      <c r="Y4994" s="2"/>
    </row>
    <row r="4995" spans="21:25" x14ac:dyDescent="0.2">
      <c r="U4995" s="2"/>
      <c r="X4995" s="2"/>
      <c r="Y4995" s="2"/>
    </row>
    <row r="4996" spans="21:25" x14ac:dyDescent="0.2">
      <c r="U4996" s="2"/>
      <c r="X4996" s="2"/>
      <c r="Y4996" s="2"/>
    </row>
    <row r="4997" spans="21:25" x14ac:dyDescent="0.2">
      <c r="U4997" s="2"/>
      <c r="X4997" s="2"/>
      <c r="Y4997" s="2"/>
    </row>
    <row r="4998" spans="21:25" x14ac:dyDescent="0.2">
      <c r="U4998" s="2"/>
      <c r="X4998" s="2"/>
      <c r="Y4998" s="2"/>
    </row>
    <row r="4999" spans="21:25" x14ac:dyDescent="0.2">
      <c r="U4999" s="2"/>
      <c r="X4999" s="2"/>
      <c r="Y4999" s="2"/>
    </row>
    <row r="5000" spans="21:25" x14ac:dyDescent="0.2">
      <c r="U5000" s="2"/>
      <c r="X5000" s="2"/>
      <c r="Y5000" s="2"/>
    </row>
    <row r="5001" spans="21:25" x14ac:dyDescent="0.2">
      <c r="U5001" s="2"/>
      <c r="X5001" s="2"/>
      <c r="Y5001" s="2"/>
    </row>
    <row r="5002" spans="21:25" x14ac:dyDescent="0.2">
      <c r="U5002" s="2"/>
      <c r="X5002" s="2"/>
      <c r="Y5002" s="2"/>
    </row>
    <row r="5003" spans="21:25" x14ac:dyDescent="0.2">
      <c r="U5003" s="2"/>
      <c r="X5003" s="2"/>
      <c r="Y5003" s="2"/>
    </row>
    <row r="5004" spans="21:25" x14ac:dyDescent="0.2">
      <c r="U5004" s="2"/>
      <c r="X5004" s="2"/>
      <c r="Y5004" s="2"/>
    </row>
    <row r="5005" spans="21:25" x14ac:dyDescent="0.2">
      <c r="U5005" s="2"/>
      <c r="X5005" s="2"/>
      <c r="Y5005" s="2"/>
    </row>
    <row r="5006" spans="21:25" x14ac:dyDescent="0.2">
      <c r="U5006" s="2"/>
      <c r="X5006" s="2"/>
      <c r="Y5006" s="2"/>
    </row>
    <row r="5007" spans="21:25" x14ac:dyDescent="0.2">
      <c r="U5007" s="2"/>
      <c r="X5007" s="2"/>
      <c r="Y5007" s="2"/>
    </row>
    <row r="5008" spans="21:25" x14ac:dyDescent="0.2">
      <c r="U5008" s="2"/>
      <c r="X5008" s="2"/>
      <c r="Y5008" s="2"/>
    </row>
    <row r="5009" spans="21:25" x14ac:dyDescent="0.2">
      <c r="U5009" s="2"/>
      <c r="X5009" s="2"/>
      <c r="Y5009" s="2"/>
    </row>
    <row r="5010" spans="21:25" x14ac:dyDescent="0.2">
      <c r="U5010" s="2"/>
      <c r="X5010" s="2"/>
      <c r="Y5010" s="2"/>
    </row>
    <row r="5011" spans="21:25" x14ac:dyDescent="0.2">
      <c r="U5011" s="2"/>
      <c r="X5011" s="2"/>
      <c r="Y5011" s="2"/>
    </row>
    <row r="5012" spans="21:25" x14ac:dyDescent="0.2">
      <c r="U5012" s="2"/>
      <c r="X5012" s="2"/>
      <c r="Y5012" s="2"/>
    </row>
    <row r="5013" spans="21:25" x14ac:dyDescent="0.2">
      <c r="U5013" s="2"/>
      <c r="X5013" s="2"/>
      <c r="Y5013" s="2"/>
    </row>
    <row r="5014" spans="21:25" x14ac:dyDescent="0.2">
      <c r="U5014" s="2"/>
      <c r="X5014" s="2"/>
      <c r="Y5014" s="2"/>
    </row>
    <row r="5015" spans="21:25" x14ac:dyDescent="0.2">
      <c r="U5015" s="2"/>
      <c r="X5015" s="2"/>
      <c r="Y5015" s="2"/>
    </row>
    <row r="5016" spans="21:25" x14ac:dyDescent="0.2">
      <c r="U5016" s="2"/>
      <c r="X5016" s="2"/>
      <c r="Y5016" s="2"/>
    </row>
    <row r="5017" spans="21:25" x14ac:dyDescent="0.2">
      <c r="U5017" s="2"/>
      <c r="X5017" s="2"/>
      <c r="Y5017" s="2"/>
    </row>
    <row r="5018" spans="21:25" x14ac:dyDescent="0.2">
      <c r="U5018" s="2"/>
      <c r="X5018" s="2"/>
      <c r="Y5018" s="2"/>
    </row>
    <row r="5019" spans="21:25" x14ac:dyDescent="0.2">
      <c r="U5019" s="2"/>
      <c r="X5019" s="2"/>
      <c r="Y5019" s="2"/>
    </row>
    <row r="5020" spans="21:25" x14ac:dyDescent="0.2">
      <c r="U5020" s="2"/>
      <c r="X5020" s="2"/>
      <c r="Y5020" s="2"/>
    </row>
    <row r="5021" spans="21:25" x14ac:dyDescent="0.2">
      <c r="U5021" s="2"/>
      <c r="X5021" s="2"/>
      <c r="Y5021" s="2"/>
    </row>
    <row r="5022" spans="21:25" x14ac:dyDescent="0.2">
      <c r="U5022" s="2"/>
      <c r="X5022" s="2"/>
      <c r="Y5022" s="2"/>
    </row>
    <row r="5023" spans="21:25" x14ac:dyDescent="0.2">
      <c r="U5023" s="2"/>
      <c r="X5023" s="2"/>
      <c r="Y5023" s="2"/>
    </row>
    <row r="5024" spans="21:25" x14ac:dyDescent="0.2">
      <c r="U5024" s="2"/>
      <c r="X5024" s="2"/>
      <c r="Y5024" s="2"/>
    </row>
    <row r="5025" spans="21:25" x14ac:dyDescent="0.2">
      <c r="U5025" s="2"/>
      <c r="X5025" s="2"/>
      <c r="Y5025" s="2"/>
    </row>
    <row r="5026" spans="21:25" x14ac:dyDescent="0.2">
      <c r="U5026" s="2"/>
      <c r="X5026" s="2"/>
      <c r="Y5026" s="2"/>
    </row>
    <row r="5027" spans="21:25" x14ac:dyDescent="0.2">
      <c r="U5027" s="2"/>
      <c r="X5027" s="2"/>
      <c r="Y5027" s="2"/>
    </row>
    <row r="5028" spans="21:25" x14ac:dyDescent="0.2">
      <c r="U5028" s="2"/>
      <c r="X5028" s="2"/>
      <c r="Y5028" s="2"/>
    </row>
    <row r="5029" spans="21:25" x14ac:dyDescent="0.2">
      <c r="U5029" s="2"/>
      <c r="X5029" s="2"/>
      <c r="Y5029" s="2"/>
    </row>
    <row r="5030" spans="21:25" x14ac:dyDescent="0.2">
      <c r="U5030" s="2"/>
      <c r="X5030" s="2"/>
      <c r="Y5030" s="2"/>
    </row>
    <row r="5031" spans="21:25" x14ac:dyDescent="0.2">
      <c r="U5031" s="2"/>
      <c r="X5031" s="2"/>
      <c r="Y5031" s="2"/>
    </row>
    <row r="5032" spans="21:25" x14ac:dyDescent="0.2">
      <c r="U5032" s="2"/>
      <c r="X5032" s="2"/>
      <c r="Y5032" s="2"/>
    </row>
    <row r="5033" spans="21:25" x14ac:dyDescent="0.2">
      <c r="U5033" s="2"/>
      <c r="X5033" s="2"/>
      <c r="Y5033" s="2"/>
    </row>
    <row r="5034" spans="21:25" x14ac:dyDescent="0.2">
      <c r="U5034" s="2"/>
      <c r="X5034" s="2"/>
      <c r="Y5034" s="2"/>
    </row>
    <row r="5035" spans="21:25" x14ac:dyDescent="0.2">
      <c r="U5035" s="2"/>
      <c r="X5035" s="2"/>
      <c r="Y5035" s="2"/>
    </row>
    <row r="5036" spans="21:25" x14ac:dyDescent="0.2">
      <c r="U5036" s="2"/>
      <c r="X5036" s="2"/>
      <c r="Y5036" s="2"/>
    </row>
    <row r="5037" spans="21:25" x14ac:dyDescent="0.2">
      <c r="U5037" s="2"/>
      <c r="X5037" s="2"/>
      <c r="Y5037" s="2"/>
    </row>
    <row r="5038" spans="21:25" x14ac:dyDescent="0.2">
      <c r="U5038" s="2"/>
      <c r="X5038" s="2"/>
      <c r="Y5038" s="2"/>
    </row>
    <row r="5039" spans="21:25" x14ac:dyDescent="0.2">
      <c r="U5039" s="2"/>
      <c r="X5039" s="2"/>
      <c r="Y5039" s="2"/>
    </row>
    <row r="5040" spans="21:25" x14ac:dyDescent="0.2">
      <c r="U5040" s="2"/>
      <c r="X5040" s="2"/>
      <c r="Y5040" s="2"/>
    </row>
    <row r="5041" spans="21:25" x14ac:dyDescent="0.2">
      <c r="U5041" s="2"/>
      <c r="X5041" s="2"/>
      <c r="Y5041" s="2"/>
    </row>
    <row r="5042" spans="21:25" x14ac:dyDescent="0.2">
      <c r="U5042" s="2"/>
      <c r="X5042" s="2"/>
      <c r="Y5042" s="2"/>
    </row>
    <row r="5043" spans="21:25" x14ac:dyDescent="0.2">
      <c r="U5043" s="2"/>
      <c r="X5043" s="2"/>
      <c r="Y5043" s="2"/>
    </row>
    <row r="5044" spans="21:25" x14ac:dyDescent="0.2">
      <c r="U5044" s="2"/>
      <c r="X5044" s="2"/>
      <c r="Y5044" s="2"/>
    </row>
    <row r="5045" spans="21:25" x14ac:dyDescent="0.2">
      <c r="U5045" s="2"/>
      <c r="X5045" s="2"/>
      <c r="Y5045" s="2"/>
    </row>
    <row r="5046" spans="21:25" x14ac:dyDescent="0.2">
      <c r="U5046" s="2"/>
      <c r="X5046" s="2"/>
      <c r="Y5046" s="2"/>
    </row>
    <row r="5047" spans="21:25" x14ac:dyDescent="0.2">
      <c r="U5047" s="2"/>
      <c r="X5047" s="2"/>
      <c r="Y5047" s="2"/>
    </row>
    <row r="5048" spans="21:25" x14ac:dyDescent="0.2">
      <c r="U5048" s="2"/>
      <c r="X5048" s="2"/>
      <c r="Y5048" s="2"/>
    </row>
    <row r="5049" spans="21:25" x14ac:dyDescent="0.2">
      <c r="U5049" s="2"/>
      <c r="X5049" s="2"/>
      <c r="Y5049" s="2"/>
    </row>
    <row r="5050" spans="21:25" x14ac:dyDescent="0.2">
      <c r="U5050" s="2"/>
      <c r="X5050" s="2"/>
      <c r="Y5050" s="2"/>
    </row>
    <row r="5051" spans="21:25" x14ac:dyDescent="0.2">
      <c r="U5051" s="2"/>
      <c r="X5051" s="2"/>
      <c r="Y5051" s="2"/>
    </row>
    <row r="5052" spans="21:25" x14ac:dyDescent="0.2">
      <c r="U5052" s="2"/>
      <c r="X5052" s="2"/>
      <c r="Y5052" s="2"/>
    </row>
    <row r="5053" spans="21:25" x14ac:dyDescent="0.2">
      <c r="U5053" s="2"/>
      <c r="X5053" s="2"/>
      <c r="Y5053" s="2"/>
    </row>
    <row r="5054" spans="21:25" x14ac:dyDescent="0.2">
      <c r="U5054" s="2"/>
      <c r="X5054" s="2"/>
      <c r="Y5054" s="2"/>
    </row>
    <row r="5055" spans="21:25" x14ac:dyDescent="0.2">
      <c r="U5055" s="2"/>
      <c r="X5055" s="2"/>
      <c r="Y5055" s="2"/>
    </row>
    <row r="5056" spans="21:25" x14ac:dyDescent="0.2">
      <c r="U5056" s="2"/>
      <c r="X5056" s="2"/>
      <c r="Y5056" s="2"/>
    </row>
    <row r="5057" spans="21:25" x14ac:dyDescent="0.2">
      <c r="U5057" s="2"/>
      <c r="X5057" s="2"/>
      <c r="Y5057" s="2"/>
    </row>
    <row r="5058" spans="21:25" x14ac:dyDescent="0.2">
      <c r="U5058" s="2"/>
      <c r="X5058" s="2"/>
      <c r="Y5058" s="2"/>
    </row>
    <row r="5059" spans="21:25" x14ac:dyDescent="0.2">
      <c r="U5059" s="2"/>
      <c r="X5059" s="2"/>
      <c r="Y5059" s="2"/>
    </row>
    <row r="5060" spans="21:25" x14ac:dyDescent="0.2">
      <c r="U5060" s="2"/>
      <c r="X5060" s="2"/>
      <c r="Y5060" s="2"/>
    </row>
    <row r="5061" spans="21:25" x14ac:dyDescent="0.2">
      <c r="U5061" s="2"/>
      <c r="X5061" s="2"/>
      <c r="Y5061" s="2"/>
    </row>
    <row r="5062" spans="21:25" x14ac:dyDescent="0.2">
      <c r="U5062" s="2"/>
      <c r="X5062" s="2"/>
      <c r="Y5062" s="2"/>
    </row>
    <row r="5063" spans="21:25" x14ac:dyDescent="0.2">
      <c r="U5063" s="2"/>
      <c r="X5063" s="2"/>
      <c r="Y5063" s="2"/>
    </row>
    <row r="5064" spans="21:25" x14ac:dyDescent="0.2">
      <c r="U5064" s="2"/>
      <c r="X5064" s="2"/>
      <c r="Y5064" s="2"/>
    </row>
    <row r="5065" spans="21:25" x14ac:dyDescent="0.2">
      <c r="U5065" s="2"/>
      <c r="X5065" s="2"/>
      <c r="Y5065" s="2"/>
    </row>
    <row r="5066" spans="21:25" x14ac:dyDescent="0.2">
      <c r="U5066" s="2"/>
      <c r="X5066" s="2"/>
      <c r="Y5066" s="2"/>
    </row>
    <row r="5067" spans="21:25" x14ac:dyDescent="0.2">
      <c r="U5067" s="2"/>
      <c r="X5067" s="2"/>
      <c r="Y5067" s="2"/>
    </row>
    <row r="5068" spans="21:25" x14ac:dyDescent="0.2">
      <c r="U5068" s="2"/>
      <c r="X5068" s="2"/>
      <c r="Y5068" s="2"/>
    </row>
    <row r="5069" spans="21:25" x14ac:dyDescent="0.2">
      <c r="U5069" s="2"/>
      <c r="X5069" s="2"/>
      <c r="Y5069" s="2"/>
    </row>
    <row r="5070" spans="21:25" x14ac:dyDescent="0.2">
      <c r="U5070" s="2"/>
      <c r="X5070" s="2"/>
      <c r="Y5070" s="2"/>
    </row>
    <row r="5071" spans="21:25" x14ac:dyDescent="0.2">
      <c r="U5071" s="2"/>
      <c r="X5071" s="2"/>
      <c r="Y5071" s="2"/>
    </row>
    <row r="5072" spans="21:25" x14ac:dyDescent="0.2">
      <c r="U5072" s="2"/>
      <c r="X5072" s="2"/>
      <c r="Y5072" s="2"/>
    </row>
    <row r="5073" spans="21:25" x14ac:dyDescent="0.2">
      <c r="U5073" s="2"/>
      <c r="X5073" s="2"/>
      <c r="Y5073" s="2"/>
    </row>
    <row r="5074" spans="21:25" x14ac:dyDescent="0.2">
      <c r="U5074" s="2"/>
      <c r="X5074" s="2"/>
      <c r="Y5074" s="2"/>
    </row>
    <row r="5075" spans="21:25" x14ac:dyDescent="0.2">
      <c r="U5075" s="2"/>
      <c r="X5075" s="2"/>
      <c r="Y5075" s="2"/>
    </row>
    <row r="5076" spans="21:25" x14ac:dyDescent="0.2">
      <c r="U5076" s="2"/>
      <c r="X5076" s="2"/>
      <c r="Y5076" s="2"/>
    </row>
    <row r="5077" spans="21:25" x14ac:dyDescent="0.2">
      <c r="U5077" s="2"/>
      <c r="X5077" s="2"/>
      <c r="Y5077" s="2"/>
    </row>
    <row r="5078" spans="21:25" x14ac:dyDescent="0.2">
      <c r="U5078" s="2"/>
      <c r="X5078" s="2"/>
      <c r="Y5078" s="2"/>
    </row>
    <row r="5079" spans="21:25" x14ac:dyDescent="0.2">
      <c r="U5079" s="2"/>
      <c r="X5079" s="2"/>
      <c r="Y5079" s="2"/>
    </row>
    <row r="5080" spans="21:25" x14ac:dyDescent="0.2">
      <c r="U5080" s="2"/>
      <c r="X5080" s="2"/>
      <c r="Y5080" s="2"/>
    </row>
    <row r="5081" spans="21:25" x14ac:dyDescent="0.2">
      <c r="U5081" s="2"/>
      <c r="X5081" s="2"/>
      <c r="Y5081" s="2"/>
    </row>
    <row r="5082" spans="21:25" x14ac:dyDescent="0.2">
      <c r="U5082" s="2"/>
      <c r="X5082" s="2"/>
      <c r="Y5082" s="2"/>
    </row>
    <row r="5083" spans="21:25" x14ac:dyDescent="0.2">
      <c r="U5083" s="2"/>
      <c r="X5083" s="2"/>
      <c r="Y5083" s="2"/>
    </row>
    <row r="5084" spans="21:25" x14ac:dyDescent="0.2">
      <c r="U5084" s="2"/>
      <c r="X5084" s="2"/>
      <c r="Y5084" s="2"/>
    </row>
    <row r="5085" spans="21:25" x14ac:dyDescent="0.2">
      <c r="U5085" s="2"/>
      <c r="X5085" s="2"/>
      <c r="Y5085" s="2"/>
    </row>
    <row r="5086" spans="21:25" x14ac:dyDescent="0.2">
      <c r="U5086" s="2"/>
      <c r="X5086" s="2"/>
      <c r="Y5086" s="2"/>
    </row>
    <row r="5087" spans="21:25" x14ac:dyDescent="0.2">
      <c r="U5087" s="2"/>
      <c r="X5087" s="2"/>
      <c r="Y5087" s="2"/>
    </row>
    <row r="5088" spans="21:25" x14ac:dyDescent="0.2">
      <c r="U5088" s="2"/>
      <c r="X5088" s="2"/>
      <c r="Y5088" s="2"/>
    </row>
    <row r="5089" spans="21:25" x14ac:dyDescent="0.2">
      <c r="U5089" s="2"/>
      <c r="X5089" s="2"/>
      <c r="Y5089" s="2"/>
    </row>
    <row r="5090" spans="21:25" x14ac:dyDescent="0.2">
      <c r="U5090" s="2"/>
      <c r="X5090" s="2"/>
      <c r="Y5090" s="2"/>
    </row>
    <row r="5091" spans="21:25" x14ac:dyDescent="0.2">
      <c r="U5091" s="2"/>
      <c r="X5091" s="2"/>
      <c r="Y5091" s="2"/>
    </row>
    <row r="5092" spans="21:25" x14ac:dyDescent="0.2">
      <c r="U5092" s="2"/>
      <c r="X5092" s="2"/>
      <c r="Y5092" s="2"/>
    </row>
    <row r="5093" spans="21:25" x14ac:dyDescent="0.2">
      <c r="U5093" s="2"/>
      <c r="X5093" s="2"/>
      <c r="Y5093" s="2"/>
    </row>
    <row r="5094" spans="21:25" x14ac:dyDescent="0.2">
      <c r="U5094" s="2"/>
      <c r="X5094" s="2"/>
      <c r="Y5094" s="2"/>
    </row>
    <row r="5095" spans="21:25" x14ac:dyDescent="0.2">
      <c r="U5095" s="2"/>
      <c r="X5095" s="2"/>
      <c r="Y5095" s="2"/>
    </row>
    <row r="5096" spans="21:25" x14ac:dyDescent="0.2">
      <c r="U5096" s="2"/>
      <c r="X5096" s="2"/>
      <c r="Y5096" s="2"/>
    </row>
    <row r="5097" spans="21:25" x14ac:dyDescent="0.2">
      <c r="U5097" s="2"/>
      <c r="X5097" s="2"/>
      <c r="Y5097" s="2"/>
    </row>
    <row r="5098" spans="21:25" x14ac:dyDescent="0.2">
      <c r="U5098" s="2"/>
      <c r="X5098" s="2"/>
      <c r="Y5098" s="2"/>
    </row>
    <row r="5099" spans="21:25" x14ac:dyDescent="0.2">
      <c r="U5099" s="2"/>
      <c r="X5099" s="2"/>
      <c r="Y5099" s="2"/>
    </row>
    <row r="5100" spans="21:25" x14ac:dyDescent="0.2">
      <c r="U5100" s="2"/>
      <c r="X5100" s="2"/>
      <c r="Y5100" s="2"/>
    </row>
    <row r="5101" spans="21:25" x14ac:dyDescent="0.2">
      <c r="U5101" s="2"/>
      <c r="X5101" s="2"/>
      <c r="Y5101" s="2"/>
    </row>
    <row r="5102" spans="21:25" x14ac:dyDescent="0.2">
      <c r="U5102" s="2"/>
      <c r="X5102" s="2"/>
      <c r="Y5102" s="2"/>
    </row>
    <row r="5103" spans="21:25" x14ac:dyDescent="0.2">
      <c r="U5103" s="2"/>
      <c r="X5103" s="2"/>
      <c r="Y5103" s="2"/>
    </row>
    <row r="5104" spans="21:25" x14ac:dyDescent="0.2">
      <c r="U5104" s="2"/>
      <c r="X5104" s="2"/>
      <c r="Y5104" s="2"/>
    </row>
    <row r="5105" spans="21:25" x14ac:dyDescent="0.2">
      <c r="U5105" s="2"/>
      <c r="X5105" s="2"/>
      <c r="Y5105" s="2"/>
    </row>
    <row r="5106" spans="21:25" x14ac:dyDescent="0.2">
      <c r="U5106" s="2"/>
      <c r="X5106" s="2"/>
      <c r="Y5106" s="2"/>
    </row>
    <row r="5107" spans="21:25" x14ac:dyDescent="0.2">
      <c r="U5107" s="2"/>
      <c r="X5107" s="2"/>
      <c r="Y5107" s="2"/>
    </row>
    <row r="5108" spans="21:25" x14ac:dyDescent="0.2">
      <c r="U5108" s="2"/>
      <c r="X5108" s="2"/>
      <c r="Y5108" s="2"/>
    </row>
    <row r="5109" spans="21:25" x14ac:dyDescent="0.2">
      <c r="U5109" s="2"/>
      <c r="X5109" s="2"/>
      <c r="Y5109" s="2"/>
    </row>
    <row r="5110" spans="21:25" x14ac:dyDescent="0.2">
      <c r="U5110" s="2"/>
      <c r="X5110" s="2"/>
      <c r="Y5110" s="2"/>
    </row>
    <row r="5111" spans="21:25" x14ac:dyDescent="0.2">
      <c r="U5111" s="2"/>
      <c r="X5111" s="2"/>
      <c r="Y5111" s="2"/>
    </row>
    <row r="5112" spans="21:25" x14ac:dyDescent="0.2">
      <c r="U5112" s="2"/>
      <c r="X5112" s="2"/>
      <c r="Y5112" s="2"/>
    </row>
    <row r="5113" spans="21:25" x14ac:dyDescent="0.2">
      <c r="U5113" s="2"/>
      <c r="X5113" s="2"/>
      <c r="Y5113" s="2"/>
    </row>
    <row r="5114" spans="21:25" x14ac:dyDescent="0.2">
      <c r="U5114" s="2"/>
      <c r="X5114" s="2"/>
      <c r="Y5114" s="2"/>
    </row>
    <row r="5115" spans="21:25" x14ac:dyDescent="0.2">
      <c r="U5115" s="2"/>
      <c r="X5115" s="2"/>
      <c r="Y5115" s="2"/>
    </row>
    <row r="5116" spans="21:25" x14ac:dyDescent="0.2">
      <c r="U5116" s="2"/>
      <c r="X5116" s="2"/>
      <c r="Y5116" s="2"/>
    </row>
    <row r="5117" spans="21:25" x14ac:dyDescent="0.2">
      <c r="U5117" s="2"/>
      <c r="X5117" s="2"/>
      <c r="Y5117" s="2"/>
    </row>
    <row r="5118" spans="21:25" x14ac:dyDescent="0.2">
      <c r="U5118" s="2"/>
      <c r="X5118" s="2"/>
      <c r="Y5118" s="2"/>
    </row>
    <row r="5119" spans="21:25" x14ac:dyDescent="0.2">
      <c r="U5119" s="2"/>
      <c r="X5119" s="2"/>
      <c r="Y5119" s="2"/>
    </row>
    <row r="5120" spans="21:25" x14ac:dyDescent="0.2">
      <c r="U5120" s="2"/>
      <c r="X5120" s="2"/>
      <c r="Y5120" s="2"/>
    </row>
    <row r="5121" spans="21:25" x14ac:dyDescent="0.2">
      <c r="U5121" s="2"/>
      <c r="X5121" s="2"/>
      <c r="Y5121" s="2"/>
    </row>
    <row r="5122" spans="21:25" x14ac:dyDescent="0.2">
      <c r="U5122" s="2"/>
      <c r="X5122" s="2"/>
      <c r="Y5122" s="2"/>
    </row>
    <row r="5123" spans="21:25" x14ac:dyDescent="0.2">
      <c r="U5123" s="2"/>
      <c r="X5123" s="2"/>
      <c r="Y5123" s="2"/>
    </row>
    <row r="5124" spans="21:25" x14ac:dyDescent="0.2">
      <c r="U5124" s="2"/>
      <c r="X5124" s="2"/>
      <c r="Y5124" s="2"/>
    </row>
    <row r="5125" spans="21:25" x14ac:dyDescent="0.2">
      <c r="U5125" s="2"/>
      <c r="X5125" s="2"/>
      <c r="Y5125" s="2"/>
    </row>
    <row r="5126" spans="21:25" x14ac:dyDescent="0.2">
      <c r="U5126" s="2"/>
      <c r="X5126" s="2"/>
      <c r="Y5126" s="2"/>
    </row>
    <row r="5127" spans="21:25" x14ac:dyDescent="0.2">
      <c r="U5127" s="2"/>
      <c r="X5127" s="2"/>
      <c r="Y5127" s="2"/>
    </row>
    <row r="5128" spans="21:25" x14ac:dyDescent="0.2">
      <c r="U5128" s="2"/>
      <c r="X5128" s="2"/>
      <c r="Y5128" s="2"/>
    </row>
    <row r="5129" spans="21:25" x14ac:dyDescent="0.2">
      <c r="U5129" s="2"/>
      <c r="X5129" s="2"/>
      <c r="Y5129" s="2"/>
    </row>
    <row r="5130" spans="21:25" x14ac:dyDescent="0.2">
      <c r="U5130" s="2"/>
      <c r="X5130" s="2"/>
      <c r="Y5130" s="2"/>
    </row>
    <row r="5131" spans="21:25" x14ac:dyDescent="0.2">
      <c r="U5131" s="2"/>
      <c r="X5131" s="2"/>
      <c r="Y5131" s="2"/>
    </row>
    <row r="5132" spans="21:25" x14ac:dyDescent="0.2">
      <c r="U5132" s="2"/>
      <c r="X5132" s="2"/>
      <c r="Y5132" s="2"/>
    </row>
    <row r="5133" spans="21:25" x14ac:dyDescent="0.2">
      <c r="U5133" s="2"/>
      <c r="X5133" s="2"/>
      <c r="Y5133" s="2"/>
    </row>
    <row r="5134" spans="21:25" x14ac:dyDescent="0.2">
      <c r="U5134" s="2"/>
      <c r="X5134" s="2"/>
      <c r="Y5134" s="2"/>
    </row>
    <row r="5135" spans="21:25" x14ac:dyDescent="0.2">
      <c r="U5135" s="2"/>
      <c r="X5135" s="2"/>
      <c r="Y5135" s="2"/>
    </row>
    <row r="5136" spans="21:25" x14ac:dyDescent="0.2">
      <c r="U5136" s="2"/>
      <c r="X5136" s="2"/>
      <c r="Y5136" s="2"/>
    </row>
    <row r="5137" spans="21:25" x14ac:dyDescent="0.2">
      <c r="U5137" s="2"/>
      <c r="X5137" s="2"/>
      <c r="Y5137" s="2"/>
    </row>
    <row r="5138" spans="21:25" x14ac:dyDescent="0.2">
      <c r="U5138" s="2"/>
      <c r="X5138" s="2"/>
      <c r="Y5138" s="2"/>
    </row>
    <row r="5139" spans="21:25" x14ac:dyDescent="0.2">
      <c r="U5139" s="2"/>
      <c r="X5139" s="2"/>
      <c r="Y5139" s="2"/>
    </row>
    <row r="5140" spans="21:25" x14ac:dyDescent="0.2">
      <c r="U5140" s="2"/>
      <c r="X5140" s="2"/>
      <c r="Y5140" s="2"/>
    </row>
    <row r="5141" spans="21:25" x14ac:dyDescent="0.2">
      <c r="U5141" s="2"/>
      <c r="X5141" s="2"/>
      <c r="Y5141" s="2"/>
    </row>
    <row r="5142" spans="21:25" x14ac:dyDescent="0.2">
      <c r="U5142" s="2"/>
      <c r="X5142" s="2"/>
      <c r="Y5142" s="2"/>
    </row>
    <row r="5143" spans="21:25" x14ac:dyDescent="0.2">
      <c r="U5143" s="2"/>
      <c r="X5143" s="2"/>
      <c r="Y5143" s="2"/>
    </row>
    <row r="5144" spans="21:25" x14ac:dyDescent="0.2">
      <c r="U5144" s="2"/>
      <c r="X5144" s="2"/>
      <c r="Y5144" s="2"/>
    </row>
    <row r="5145" spans="21:25" x14ac:dyDescent="0.2">
      <c r="U5145" s="2"/>
      <c r="X5145" s="2"/>
      <c r="Y5145" s="2"/>
    </row>
    <row r="5146" spans="21:25" x14ac:dyDescent="0.2">
      <c r="U5146" s="2"/>
      <c r="X5146" s="2"/>
      <c r="Y5146" s="2"/>
    </row>
    <row r="5147" spans="21:25" x14ac:dyDescent="0.2">
      <c r="U5147" s="2"/>
      <c r="X5147" s="2"/>
      <c r="Y5147" s="2"/>
    </row>
    <row r="5148" spans="21:25" x14ac:dyDescent="0.2">
      <c r="U5148" s="2"/>
      <c r="X5148" s="2"/>
      <c r="Y5148" s="2"/>
    </row>
    <row r="5149" spans="21:25" x14ac:dyDescent="0.2">
      <c r="U5149" s="2"/>
      <c r="X5149" s="2"/>
      <c r="Y5149" s="2"/>
    </row>
    <row r="5150" spans="21:25" x14ac:dyDescent="0.2">
      <c r="U5150" s="2"/>
      <c r="X5150" s="2"/>
      <c r="Y5150" s="2"/>
    </row>
    <row r="5151" spans="21:25" x14ac:dyDescent="0.2">
      <c r="U5151" s="2"/>
      <c r="X5151" s="2"/>
      <c r="Y5151" s="2"/>
    </row>
    <row r="5152" spans="21:25" x14ac:dyDescent="0.2">
      <c r="U5152" s="2"/>
      <c r="X5152" s="2"/>
      <c r="Y5152" s="2"/>
    </row>
    <row r="5153" spans="21:25" x14ac:dyDescent="0.2">
      <c r="U5153" s="2"/>
      <c r="X5153" s="2"/>
      <c r="Y5153" s="2"/>
    </row>
    <row r="5154" spans="21:25" x14ac:dyDescent="0.2">
      <c r="U5154" s="2"/>
      <c r="X5154" s="2"/>
      <c r="Y5154" s="2"/>
    </row>
    <row r="5155" spans="21:25" x14ac:dyDescent="0.2">
      <c r="U5155" s="2"/>
      <c r="X5155" s="2"/>
      <c r="Y5155" s="2"/>
    </row>
    <row r="5156" spans="21:25" x14ac:dyDescent="0.2">
      <c r="U5156" s="2"/>
      <c r="X5156" s="2"/>
      <c r="Y5156" s="2"/>
    </row>
    <row r="5157" spans="21:25" x14ac:dyDescent="0.2">
      <c r="U5157" s="2"/>
      <c r="X5157" s="2"/>
      <c r="Y5157" s="2"/>
    </row>
    <row r="5158" spans="21:25" x14ac:dyDescent="0.2">
      <c r="U5158" s="2"/>
      <c r="X5158" s="2"/>
      <c r="Y5158" s="2"/>
    </row>
    <row r="5159" spans="21:25" x14ac:dyDescent="0.2">
      <c r="U5159" s="2"/>
      <c r="X5159" s="2"/>
      <c r="Y5159" s="2"/>
    </row>
    <row r="5160" spans="21:25" x14ac:dyDescent="0.2">
      <c r="U5160" s="2"/>
      <c r="X5160" s="2"/>
      <c r="Y5160" s="2"/>
    </row>
    <row r="5161" spans="21:25" x14ac:dyDescent="0.2">
      <c r="U5161" s="2"/>
      <c r="X5161" s="2"/>
      <c r="Y5161" s="2"/>
    </row>
    <row r="5162" spans="21:25" x14ac:dyDescent="0.2">
      <c r="U5162" s="2"/>
      <c r="X5162" s="2"/>
      <c r="Y5162" s="2"/>
    </row>
    <row r="5163" spans="21:25" x14ac:dyDescent="0.2">
      <c r="U5163" s="2"/>
      <c r="X5163" s="2"/>
      <c r="Y5163" s="2"/>
    </row>
    <row r="5164" spans="21:25" x14ac:dyDescent="0.2">
      <c r="U5164" s="2"/>
      <c r="X5164" s="2"/>
      <c r="Y5164" s="2"/>
    </row>
    <row r="5165" spans="21:25" x14ac:dyDescent="0.2">
      <c r="U5165" s="2"/>
      <c r="X5165" s="2"/>
      <c r="Y5165" s="2"/>
    </row>
    <row r="5166" spans="21:25" x14ac:dyDescent="0.2">
      <c r="U5166" s="2"/>
      <c r="X5166" s="2"/>
      <c r="Y5166" s="2"/>
    </row>
    <row r="5167" spans="21:25" x14ac:dyDescent="0.2">
      <c r="U5167" s="2"/>
      <c r="X5167" s="2"/>
      <c r="Y5167" s="2"/>
    </row>
    <row r="5168" spans="21:25" x14ac:dyDescent="0.2">
      <c r="U5168" s="2"/>
      <c r="X5168" s="2"/>
      <c r="Y5168" s="2"/>
    </row>
    <row r="5169" spans="21:25" x14ac:dyDescent="0.2">
      <c r="U5169" s="2"/>
      <c r="X5169" s="2"/>
      <c r="Y5169" s="2"/>
    </row>
    <row r="5170" spans="21:25" x14ac:dyDescent="0.2">
      <c r="U5170" s="2"/>
      <c r="X5170" s="2"/>
      <c r="Y5170" s="2"/>
    </row>
    <row r="5171" spans="21:25" x14ac:dyDescent="0.2">
      <c r="U5171" s="2"/>
      <c r="X5171" s="2"/>
      <c r="Y5171" s="2"/>
    </row>
    <row r="5172" spans="21:25" x14ac:dyDescent="0.2">
      <c r="U5172" s="2"/>
      <c r="X5172" s="2"/>
      <c r="Y5172" s="2"/>
    </row>
    <row r="5173" spans="21:25" x14ac:dyDescent="0.2">
      <c r="U5173" s="2"/>
      <c r="X5173" s="2"/>
      <c r="Y5173" s="2"/>
    </row>
    <row r="5174" spans="21:25" x14ac:dyDescent="0.2">
      <c r="U5174" s="2"/>
      <c r="X5174" s="2"/>
      <c r="Y5174" s="2"/>
    </row>
    <row r="5175" spans="21:25" x14ac:dyDescent="0.2">
      <c r="U5175" s="2"/>
      <c r="X5175" s="2"/>
      <c r="Y5175" s="2"/>
    </row>
    <row r="5176" spans="21:25" x14ac:dyDescent="0.2">
      <c r="U5176" s="2"/>
      <c r="X5176" s="2"/>
      <c r="Y5176" s="2"/>
    </row>
    <row r="5177" spans="21:25" x14ac:dyDescent="0.2">
      <c r="U5177" s="2"/>
      <c r="X5177" s="2"/>
      <c r="Y5177" s="2"/>
    </row>
    <row r="5178" spans="21:25" x14ac:dyDescent="0.2">
      <c r="U5178" s="2"/>
      <c r="X5178" s="2"/>
      <c r="Y5178" s="2"/>
    </row>
    <row r="5179" spans="21:25" x14ac:dyDescent="0.2">
      <c r="U5179" s="2"/>
      <c r="X5179" s="2"/>
      <c r="Y5179" s="2"/>
    </row>
    <row r="5180" spans="21:25" x14ac:dyDescent="0.2">
      <c r="U5180" s="2"/>
      <c r="X5180" s="2"/>
      <c r="Y5180" s="2"/>
    </row>
    <row r="5181" spans="21:25" x14ac:dyDescent="0.2">
      <c r="U5181" s="2"/>
      <c r="X5181" s="2"/>
      <c r="Y5181" s="2"/>
    </row>
    <row r="5182" spans="21:25" x14ac:dyDescent="0.2">
      <c r="U5182" s="2"/>
      <c r="X5182" s="2"/>
      <c r="Y5182" s="2"/>
    </row>
    <row r="5183" spans="21:25" x14ac:dyDescent="0.2">
      <c r="U5183" s="2"/>
      <c r="X5183" s="2"/>
      <c r="Y5183" s="2"/>
    </row>
    <row r="5184" spans="21:25" x14ac:dyDescent="0.2">
      <c r="U5184" s="2"/>
      <c r="X5184" s="2"/>
      <c r="Y5184" s="2"/>
    </row>
    <row r="5185" spans="21:25" x14ac:dyDescent="0.2">
      <c r="U5185" s="2"/>
      <c r="X5185" s="2"/>
      <c r="Y5185" s="2"/>
    </row>
    <row r="5186" spans="21:25" x14ac:dyDescent="0.2">
      <c r="U5186" s="2"/>
      <c r="X5186" s="2"/>
      <c r="Y5186" s="2"/>
    </row>
    <row r="5187" spans="21:25" x14ac:dyDescent="0.2">
      <c r="U5187" s="2"/>
      <c r="X5187" s="2"/>
      <c r="Y5187" s="2"/>
    </row>
    <row r="5188" spans="21:25" x14ac:dyDescent="0.2">
      <c r="U5188" s="2"/>
      <c r="X5188" s="2"/>
      <c r="Y5188" s="2"/>
    </row>
    <row r="5189" spans="21:25" x14ac:dyDescent="0.2">
      <c r="U5189" s="2"/>
      <c r="X5189" s="2"/>
      <c r="Y5189" s="2"/>
    </row>
    <row r="5190" spans="21:25" x14ac:dyDescent="0.2">
      <c r="U5190" s="2"/>
      <c r="X5190" s="2"/>
      <c r="Y5190" s="2"/>
    </row>
    <row r="5191" spans="21:25" x14ac:dyDescent="0.2">
      <c r="U5191" s="2"/>
      <c r="X5191" s="2"/>
      <c r="Y5191" s="2"/>
    </row>
    <row r="5192" spans="21:25" x14ac:dyDescent="0.2">
      <c r="U5192" s="2"/>
      <c r="X5192" s="2"/>
      <c r="Y5192" s="2"/>
    </row>
    <row r="5193" spans="21:25" x14ac:dyDescent="0.2">
      <c r="U5193" s="2"/>
      <c r="X5193" s="2"/>
      <c r="Y5193" s="2"/>
    </row>
    <row r="5194" spans="21:25" x14ac:dyDescent="0.2">
      <c r="U5194" s="2"/>
      <c r="X5194" s="2"/>
      <c r="Y5194" s="2"/>
    </row>
    <row r="5195" spans="21:25" x14ac:dyDescent="0.2">
      <c r="U5195" s="2"/>
      <c r="X5195" s="2"/>
      <c r="Y5195" s="2"/>
    </row>
    <row r="5196" spans="21:25" x14ac:dyDescent="0.2">
      <c r="U5196" s="2"/>
      <c r="X5196" s="2"/>
      <c r="Y5196" s="2"/>
    </row>
    <row r="5197" spans="21:25" x14ac:dyDescent="0.2">
      <c r="U5197" s="2"/>
      <c r="X5197" s="2"/>
      <c r="Y5197" s="2"/>
    </row>
    <row r="5198" spans="21:25" x14ac:dyDescent="0.2">
      <c r="U5198" s="2"/>
      <c r="X5198" s="2"/>
      <c r="Y5198" s="2"/>
    </row>
    <row r="5199" spans="21:25" x14ac:dyDescent="0.2">
      <c r="U5199" s="2"/>
      <c r="X5199" s="2"/>
      <c r="Y5199" s="2"/>
    </row>
    <row r="5200" spans="21:25" x14ac:dyDescent="0.2">
      <c r="U5200" s="2"/>
      <c r="X5200" s="2"/>
      <c r="Y5200" s="2"/>
    </row>
    <row r="5201" spans="21:25" x14ac:dyDescent="0.2">
      <c r="U5201" s="2"/>
      <c r="X5201" s="2"/>
      <c r="Y5201" s="2"/>
    </row>
    <row r="5202" spans="21:25" x14ac:dyDescent="0.2">
      <c r="U5202" s="2"/>
      <c r="X5202" s="2"/>
      <c r="Y5202" s="2"/>
    </row>
    <row r="5203" spans="21:25" x14ac:dyDescent="0.2">
      <c r="U5203" s="2"/>
      <c r="X5203" s="2"/>
      <c r="Y5203" s="2"/>
    </row>
    <row r="5204" spans="21:25" x14ac:dyDescent="0.2">
      <c r="U5204" s="2"/>
      <c r="X5204" s="2"/>
      <c r="Y5204" s="2"/>
    </row>
    <row r="5205" spans="21:25" x14ac:dyDescent="0.2">
      <c r="U5205" s="2"/>
      <c r="X5205" s="2"/>
      <c r="Y5205" s="2"/>
    </row>
    <row r="5206" spans="21:25" x14ac:dyDescent="0.2">
      <c r="U5206" s="2"/>
      <c r="X5206" s="2"/>
      <c r="Y5206" s="2"/>
    </row>
    <row r="5207" spans="21:25" x14ac:dyDescent="0.2">
      <c r="U5207" s="2"/>
      <c r="X5207" s="2"/>
      <c r="Y5207" s="2"/>
    </row>
    <row r="5208" spans="21:25" x14ac:dyDescent="0.2">
      <c r="U5208" s="2"/>
      <c r="X5208" s="2"/>
      <c r="Y5208" s="2"/>
    </row>
    <row r="5209" spans="21:25" x14ac:dyDescent="0.2">
      <c r="U5209" s="2"/>
      <c r="X5209" s="2"/>
      <c r="Y5209" s="2"/>
    </row>
    <row r="5210" spans="21:25" x14ac:dyDescent="0.2">
      <c r="U5210" s="2"/>
      <c r="X5210" s="2"/>
      <c r="Y5210" s="2"/>
    </row>
    <row r="5211" spans="21:25" x14ac:dyDescent="0.2">
      <c r="U5211" s="2"/>
      <c r="X5211" s="2"/>
      <c r="Y5211" s="2"/>
    </row>
    <row r="5212" spans="21:25" x14ac:dyDescent="0.2">
      <c r="U5212" s="2"/>
      <c r="X5212" s="2"/>
      <c r="Y5212" s="2"/>
    </row>
    <row r="5213" spans="21:25" x14ac:dyDescent="0.2">
      <c r="U5213" s="2"/>
      <c r="X5213" s="2"/>
      <c r="Y5213" s="2"/>
    </row>
    <row r="5214" spans="21:25" x14ac:dyDescent="0.2">
      <c r="U5214" s="2"/>
      <c r="X5214" s="2"/>
      <c r="Y5214" s="2"/>
    </row>
    <row r="5215" spans="21:25" x14ac:dyDescent="0.2">
      <c r="U5215" s="2"/>
      <c r="X5215" s="2"/>
      <c r="Y5215" s="2"/>
    </row>
    <row r="5216" spans="21:25" x14ac:dyDescent="0.2">
      <c r="U5216" s="2"/>
      <c r="X5216" s="2"/>
      <c r="Y5216" s="2"/>
    </row>
    <row r="5217" spans="21:25" x14ac:dyDescent="0.2">
      <c r="U5217" s="2"/>
      <c r="X5217" s="2"/>
      <c r="Y5217" s="2"/>
    </row>
    <row r="5218" spans="21:25" x14ac:dyDescent="0.2">
      <c r="U5218" s="2"/>
      <c r="X5218" s="2"/>
      <c r="Y5218" s="2"/>
    </row>
    <row r="5219" spans="21:25" x14ac:dyDescent="0.2">
      <c r="U5219" s="2"/>
      <c r="X5219" s="2"/>
      <c r="Y5219" s="2"/>
    </row>
    <row r="5220" spans="21:25" x14ac:dyDescent="0.2">
      <c r="U5220" s="2"/>
      <c r="X5220" s="2"/>
      <c r="Y5220" s="2"/>
    </row>
    <row r="5221" spans="21:25" x14ac:dyDescent="0.2">
      <c r="U5221" s="2"/>
      <c r="X5221" s="2"/>
      <c r="Y5221" s="2"/>
    </row>
    <row r="5222" spans="21:25" x14ac:dyDescent="0.2">
      <c r="U5222" s="2"/>
      <c r="X5222" s="2"/>
      <c r="Y5222" s="2"/>
    </row>
    <row r="5223" spans="21:25" x14ac:dyDescent="0.2">
      <c r="U5223" s="2"/>
      <c r="X5223" s="2"/>
      <c r="Y5223" s="2"/>
    </row>
    <row r="5224" spans="21:25" x14ac:dyDescent="0.2">
      <c r="U5224" s="2"/>
      <c r="X5224" s="2"/>
      <c r="Y5224" s="2"/>
    </row>
    <row r="5225" spans="21:25" x14ac:dyDescent="0.2">
      <c r="U5225" s="2"/>
      <c r="X5225" s="2"/>
      <c r="Y5225" s="2"/>
    </row>
    <row r="5226" spans="21:25" x14ac:dyDescent="0.2">
      <c r="U5226" s="2"/>
      <c r="X5226" s="2"/>
      <c r="Y5226" s="2"/>
    </row>
    <row r="5227" spans="21:25" x14ac:dyDescent="0.2">
      <c r="U5227" s="2"/>
      <c r="X5227" s="2"/>
      <c r="Y5227" s="2"/>
    </row>
    <row r="5228" spans="21:25" x14ac:dyDescent="0.2">
      <c r="U5228" s="2"/>
      <c r="X5228" s="2"/>
      <c r="Y5228" s="2"/>
    </row>
    <row r="5229" spans="21:25" x14ac:dyDescent="0.2">
      <c r="U5229" s="2"/>
      <c r="X5229" s="2"/>
      <c r="Y5229" s="2"/>
    </row>
    <row r="5230" spans="21:25" x14ac:dyDescent="0.2">
      <c r="U5230" s="2"/>
      <c r="X5230" s="2"/>
      <c r="Y5230" s="2"/>
    </row>
    <row r="5231" spans="21:25" x14ac:dyDescent="0.2">
      <c r="U5231" s="2"/>
      <c r="X5231" s="2"/>
      <c r="Y5231" s="2"/>
    </row>
    <row r="5232" spans="21:25" x14ac:dyDescent="0.2">
      <c r="U5232" s="2"/>
      <c r="X5232" s="2"/>
      <c r="Y5232" s="2"/>
    </row>
    <row r="5233" spans="21:25" x14ac:dyDescent="0.2">
      <c r="U5233" s="2"/>
      <c r="X5233" s="2"/>
      <c r="Y5233" s="2"/>
    </row>
    <row r="5234" spans="21:25" x14ac:dyDescent="0.2">
      <c r="U5234" s="2"/>
      <c r="X5234" s="2"/>
      <c r="Y5234" s="2"/>
    </row>
    <row r="5235" spans="21:25" x14ac:dyDescent="0.2">
      <c r="U5235" s="2"/>
      <c r="X5235" s="2"/>
      <c r="Y5235" s="2"/>
    </row>
    <row r="5236" spans="21:25" x14ac:dyDescent="0.2">
      <c r="U5236" s="2"/>
      <c r="X5236" s="2"/>
      <c r="Y5236" s="2"/>
    </row>
    <row r="5237" spans="21:25" x14ac:dyDescent="0.2">
      <c r="U5237" s="2"/>
      <c r="X5237" s="2"/>
      <c r="Y5237" s="2"/>
    </row>
    <row r="5238" spans="21:25" x14ac:dyDescent="0.2">
      <c r="U5238" s="2"/>
      <c r="X5238" s="2"/>
      <c r="Y5238" s="2"/>
    </row>
    <row r="5239" spans="21:25" x14ac:dyDescent="0.2">
      <c r="U5239" s="2"/>
      <c r="X5239" s="2"/>
      <c r="Y5239" s="2"/>
    </row>
    <row r="5240" spans="21:25" x14ac:dyDescent="0.2">
      <c r="U5240" s="2"/>
      <c r="X5240" s="2"/>
      <c r="Y5240" s="2"/>
    </row>
    <row r="5241" spans="21:25" x14ac:dyDescent="0.2">
      <c r="U5241" s="2"/>
      <c r="X5241" s="2"/>
      <c r="Y5241" s="2"/>
    </row>
    <row r="5242" spans="21:25" x14ac:dyDescent="0.2">
      <c r="U5242" s="2"/>
      <c r="X5242" s="2"/>
      <c r="Y5242" s="2"/>
    </row>
    <row r="5243" spans="21:25" x14ac:dyDescent="0.2">
      <c r="U5243" s="2"/>
      <c r="X5243" s="2"/>
      <c r="Y5243" s="2"/>
    </row>
    <row r="5244" spans="21:25" x14ac:dyDescent="0.2">
      <c r="U5244" s="2"/>
      <c r="X5244" s="2"/>
      <c r="Y5244" s="2"/>
    </row>
    <row r="5245" spans="21:25" x14ac:dyDescent="0.2">
      <c r="U5245" s="2"/>
      <c r="X5245" s="2"/>
      <c r="Y5245" s="2"/>
    </row>
    <row r="5246" spans="21:25" x14ac:dyDescent="0.2">
      <c r="U5246" s="2"/>
      <c r="X5246" s="2"/>
      <c r="Y5246" s="2"/>
    </row>
    <row r="5247" spans="21:25" x14ac:dyDescent="0.2">
      <c r="U5247" s="2"/>
      <c r="X5247" s="2"/>
      <c r="Y5247" s="2"/>
    </row>
    <row r="5248" spans="21:25" x14ac:dyDescent="0.2">
      <c r="U5248" s="2"/>
      <c r="X5248" s="2"/>
      <c r="Y5248" s="2"/>
    </row>
    <row r="5249" spans="21:25" x14ac:dyDescent="0.2">
      <c r="U5249" s="2"/>
      <c r="X5249" s="2"/>
      <c r="Y5249" s="2"/>
    </row>
    <row r="5250" spans="21:25" x14ac:dyDescent="0.2">
      <c r="U5250" s="2"/>
      <c r="X5250" s="2"/>
      <c r="Y5250" s="2"/>
    </row>
    <row r="5251" spans="21:25" x14ac:dyDescent="0.2">
      <c r="U5251" s="2"/>
      <c r="X5251" s="2"/>
      <c r="Y5251" s="2"/>
    </row>
    <row r="5252" spans="21:25" x14ac:dyDescent="0.2">
      <c r="U5252" s="2"/>
      <c r="X5252" s="2"/>
      <c r="Y5252" s="2"/>
    </row>
    <row r="5253" spans="21:25" x14ac:dyDescent="0.2">
      <c r="U5253" s="2"/>
      <c r="X5253" s="2"/>
      <c r="Y5253" s="2"/>
    </row>
    <row r="5254" spans="21:25" x14ac:dyDescent="0.2">
      <c r="U5254" s="2"/>
      <c r="X5254" s="2"/>
      <c r="Y5254" s="2"/>
    </row>
    <row r="5255" spans="21:25" x14ac:dyDescent="0.2">
      <c r="U5255" s="2"/>
      <c r="X5255" s="2"/>
      <c r="Y5255" s="2"/>
    </row>
    <row r="5256" spans="21:25" x14ac:dyDescent="0.2">
      <c r="U5256" s="2"/>
      <c r="X5256" s="2"/>
      <c r="Y5256" s="2"/>
    </row>
    <row r="5257" spans="21:25" x14ac:dyDescent="0.2">
      <c r="U5257" s="2"/>
      <c r="X5257" s="2"/>
      <c r="Y5257" s="2"/>
    </row>
    <row r="5258" spans="21:25" x14ac:dyDescent="0.2">
      <c r="U5258" s="2"/>
      <c r="X5258" s="2"/>
      <c r="Y5258" s="2"/>
    </row>
    <row r="5259" spans="21:25" x14ac:dyDescent="0.2">
      <c r="U5259" s="2"/>
      <c r="X5259" s="2"/>
      <c r="Y5259" s="2"/>
    </row>
    <row r="5260" spans="21:25" x14ac:dyDescent="0.2">
      <c r="U5260" s="2"/>
      <c r="X5260" s="2"/>
      <c r="Y5260" s="2"/>
    </row>
    <row r="5261" spans="21:25" x14ac:dyDescent="0.2">
      <c r="U5261" s="2"/>
      <c r="X5261" s="2"/>
      <c r="Y5261" s="2"/>
    </row>
    <row r="5262" spans="21:25" x14ac:dyDescent="0.2">
      <c r="U5262" s="2"/>
      <c r="X5262" s="2"/>
      <c r="Y5262" s="2"/>
    </row>
    <row r="5263" spans="21:25" x14ac:dyDescent="0.2">
      <c r="U5263" s="2"/>
      <c r="X5263" s="2"/>
      <c r="Y5263" s="2"/>
    </row>
    <row r="5264" spans="21:25" x14ac:dyDescent="0.2">
      <c r="U5264" s="2"/>
      <c r="X5264" s="2"/>
      <c r="Y5264" s="2"/>
    </row>
    <row r="5265" spans="21:25" x14ac:dyDescent="0.2">
      <c r="U5265" s="2"/>
      <c r="X5265" s="2"/>
      <c r="Y5265" s="2"/>
    </row>
    <row r="5266" spans="21:25" x14ac:dyDescent="0.2">
      <c r="U5266" s="2"/>
      <c r="X5266" s="2"/>
      <c r="Y5266" s="2"/>
    </row>
    <row r="5267" spans="21:25" x14ac:dyDescent="0.2">
      <c r="U5267" s="2"/>
      <c r="X5267" s="2"/>
      <c r="Y5267" s="2"/>
    </row>
    <row r="5268" spans="21:25" x14ac:dyDescent="0.2">
      <c r="U5268" s="2"/>
      <c r="X5268" s="2"/>
      <c r="Y5268" s="2"/>
    </row>
    <row r="5269" spans="21:25" x14ac:dyDescent="0.2">
      <c r="U5269" s="2"/>
      <c r="X5269" s="2"/>
      <c r="Y5269" s="2"/>
    </row>
    <row r="5270" spans="21:25" x14ac:dyDescent="0.2">
      <c r="U5270" s="2"/>
      <c r="X5270" s="2"/>
      <c r="Y5270" s="2"/>
    </row>
    <row r="5271" spans="21:25" x14ac:dyDescent="0.2">
      <c r="U5271" s="2"/>
      <c r="X5271" s="2"/>
      <c r="Y5271" s="2"/>
    </row>
    <row r="5272" spans="21:25" x14ac:dyDescent="0.2">
      <c r="U5272" s="2"/>
      <c r="X5272" s="2"/>
      <c r="Y5272" s="2"/>
    </row>
    <row r="5273" spans="21:25" x14ac:dyDescent="0.2">
      <c r="U5273" s="2"/>
      <c r="X5273" s="2"/>
      <c r="Y5273" s="2"/>
    </row>
    <row r="5274" spans="21:25" x14ac:dyDescent="0.2">
      <c r="U5274" s="2"/>
      <c r="X5274" s="2"/>
      <c r="Y5274" s="2"/>
    </row>
    <row r="5275" spans="21:25" x14ac:dyDescent="0.2">
      <c r="U5275" s="2"/>
      <c r="X5275" s="2"/>
      <c r="Y5275" s="2"/>
    </row>
    <row r="5276" spans="21:25" x14ac:dyDescent="0.2">
      <c r="U5276" s="2"/>
      <c r="X5276" s="2"/>
      <c r="Y5276" s="2"/>
    </row>
    <row r="5277" spans="21:25" x14ac:dyDescent="0.2">
      <c r="U5277" s="2"/>
      <c r="X5277" s="2"/>
      <c r="Y5277" s="2"/>
    </row>
    <row r="5278" spans="21:25" x14ac:dyDescent="0.2">
      <c r="U5278" s="2"/>
      <c r="X5278" s="2"/>
      <c r="Y5278" s="2"/>
    </row>
    <row r="5279" spans="21:25" x14ac:dyDescent="0.2">
      <c r="U5279" s="2"/>
      <c r="X5279" s="2"/>
      <c r="Y5279" s="2"/>
    </row>
    <row r="5280" spans="21:25" x14ac:dyDescent="0.2">
      <c r="U5280" s="2"/>
      <c r="X5280" s="2"/>
      <c r="Y5280" s="2"/>
    </row>
    <row r="5281" spans="21:25" x14ac:dyDescent="0.2">
      <c r="U5281" s="2"/>
      <c r="X5281" s="2"/>
      <c r="Y5281" s="2"/>
    </row>
    <row r="5282" spans="21:25" x14ac:dyDescent="0.2">
      <c r="U5282" s="2"/>
      <c r="X5282" s="2"/>
      <c r="Y5282" s="2"/>
    </row>
    <row r="5283" spans="21:25" x14ac:dyDescent="0.2">
      <c r="U5283" s="2"/>
      <c r="X5283" s="2"/>
      <c r="Y5283" s="2"/>
    </row>
    <row r="5284" spans="21:25" x14ac:dyDescent="0.2">
      <c r="U5284" s="2"/>
      <c r="X5284" s="2"/>
      <c r="Y5284" s="2"/>
    </row>
    <row r="5285" spans="21:25" x14ac:dyDescent="0.2">
      <c r="U5285" s="2"/>
      <c r="X5285" s="2"/>
      <c r="Y5285" s="2"/>
    </row>
    <row r="5286" spans="21:25" x14ac:dyDescent="0.2">
      <c r="U5286" s="2"/>
      <c r="X5286" s="2"/>
      <c r="Y5286" s="2"/>
    </row>
    <row r="5287" spans="21:25" x14ac:dyDescent="0.2">
      <c r="U5287" s="2"/>
      <c r="X5287" s="2"/>
      <c r="Y5287" s="2"/>
    </row>
    <row r="5288" spans="21:25" x14ac:dyDescent="0.2">
      <c r="U5288" s="2"/>
      <c r="X5288" s="2"/>
      <c r="Y5288" s="2"/>
    </row>
    <row r="5289" spans="21:25" x14ac:dyDescent="0.2">
      <c r="U5289" s="2"/>
      <c r="X5289" s="2"/>
      <c r="Y5289" s="2"/>
    </row>
    <row r="5290" spans="21:25" x14ac:dyDescent="0.2">
      <c r="U5290" s="2"/>
      <c r="X5290" s="2"/>
      <c r="Y5290" s="2"/>
    </row>
    <row r="5291" spans="21:25" x14ac:dyDescent="0.2">
      <c r="U5291" s="2"/>
      <c r="X5291" s="2"/>
      <c r="Y5291" s="2"/>
    </row>
    <row r="5292" spans="21:25" x14ac:dyDescent="0.2">
      <c r="U5292" s="2"/>
      <c r="X5292" s="2"/>
      <c r="Y5292" s="2"/>
    </row>
    <row r="5293" spans="21:25" x14ac:dyDescent="0.2">
      <c r="U5293" s="2"/>
      <c r="X5293" s="2"/>
      <c r="Y5293" s="2"/>
    </row>
    <row r="5294" spans="21:25" x14ac:dyDescent="0.2">
      <c r="U5294" s="2"/>
      <c r="X5294" s="2"/>
      <c r="Y5294" s="2"/>
    </row>
    <row r="5295" spans="21:25" x14ac:dyDescent="0.2">
      <c r="U5295" s="2"/>
      <c r="X5295" s="2"/>
      <c r="Y5295" s="2"/>
    </row>
    <row r="5296" spans="21:25" x14ac:dyDescent="0.2">
      <c r="U5296" s="2"/>
      <c r="X5296" s="2"/>
      <c r="Y5296" s="2"/>
    </row>
    <row r="5297" spans="21:25" x14ac:dyDescent="0.2">
      <c r="U5297" s="2"/>
      <c r="X5297" s="2"/>
      <c r="Y5297" s="2"/>
    </row>
    <row r="5298" spans="21:25" x14ac:dyDescent="0.2">
      <c r="U5298" s="2"/>
      <c r="X5298" s="2"/>
      <c r="Y5298" s="2"/>
    </row>
    <row r="5299" spans="21:25" x14ac:dyDescent="0.2">
      <c r="U5299" s="2"/>
      <c r="X5299" s="2"/>
      <c r="Y5299" s="2"/>
    </row>
    <row r="5300" spans="21:25" x14ac:dyDescent="0.2">
      <c r="U5300" s="2"/>
      <c r="X5300" s="2"/>
      <c r="Y5300" s="2"/>
    </row>
    <row r="5301" spans="21:25" x14ac:dyDescent="0.2">
      <c r="U5301" s="2"/>
      <c r="X5301" s="2"/>
      <c r="Y5301" s="2"/>
    </row>
    <row r="5302" spans="21:25" x14ac:dyDescent="0.2">
      <c r="U5302" s="2"/>
      <c r="X5302" s="2"/>
      <c r="Y5302" s="2"/>
    </row>
    <row r="5303" spans="21:25" x14ac:dyDescent="0.2">
      <c r="U5303" s="2"/>
      <c r="X5303" s="2"/>
      <c r="Y5303" s="2"/>
    </row>
    <row r="5304" spans="21:25" x14ac:dyDescent="0.2">
      <c r="U5304" s="2"/>
      <c r="X5304" s="2"/>
      <c r="Y5304" s="2"/>
    </row>
    <row r="5305" spans="21:25" x14ac:dyDescent="0.2">
      <c r="U5305" s="2"/>
      <c r="X5305" s="2"/>
      <c r="Y5305" s="2"/>
    </row>
    <row r="5306" spans="21:25" x14ac:dyDescent="0.2">
      <c r="U5306" s="2"/>
      <c r="X5306" s="2"/>
      <c r="Y5306" s="2"/>
    </row>
    <row r="5307" spans="21:25" x14ac:dyDescent="0.2">
      <c r="U5307" s="2"/>
      <c r="X5307" s="2"/>
      <c r="Y5307" s="2"/>
    </row>
    <row r="5308" spans="21:25" x14ac:dyDescent="0.2">
      <c r="U5308" s="2"/>
      <c r="X5308" s="2"/>
      <c r="Y5308" s="2"/>
    </row>
    <row r="5309" spans="21:25" x14ac:dyDescent="0.2">
      <c r="U5309" s="2"/>
      <c r="X5309" s="2"/>
      <c r="Y5309" s="2"/>
    </row>
    <row r="5310" spans="21:25" x14ac:dyDescent="0.2">
      <c r="U5310" s="2"/>
      <c r="X5310" s="2"/>
      <c r="Y5310" s="2"/>
    </row>
    <row r="5311" spans="21:25" x14ac:dyDescent="0.2">
      <c r="U5311" s="2"/>
      <c r="X5311" s="2"/>
      <c r="Y5311" s="2"/>
    </row>
    <row r="5312" spans="21:25" x14ac:dyDescent="0.2">
      <c r="U5312" s="2"/>
      <c r="X5312" s="2"/>
      <c r="Y5312" s="2"/>
    </row>
    <row r="5313" spans="21:25" x14ac:dyDescent="0.2">
      <c r="U5313" s="2"/>
      <c r="X5313" s="2"/>
      <c r="Y5313" s="2"/>
    </row>
    <row r="5314" spans="21:25" x14ac:dyDescent="0.2">
      <c r="U5314" s="2"/>
      <c r="X5314" s="2"/>
      <c r="Y5314" s="2"/>
    </row>
    <row r="5315" spans="21:25" x14ac:dyDescent="0.2">
      <c r="U5315" s="2"/>
      <c r="X5315" s="2"/>
      <c r="Y5315" s="2"/>
    </row>
    <row r="5316" spans="21:25" x14ac:dyDescent="0.2">
      <c r="U5316" s="2"/>
      <c r="X5316" s="2"/>
      <c r="Y5316" s="2"/>
    </row>
    <row r="5317" spans="21:25" x14ac:dyDescent="0.2">
      <c r="U5317" s="2"/>
      <c r="X5317" s="2"/>
      <c r="Y5317" s="2"/>
    </row>
    <row r="5318" spans="21:25" x14ac:dyDescent="0.2">
      <c r="U5318" s="2"/>
      <c r="X5318" s="2"/>
      <c r="Y5318" s="2"/>
    </row>
    <row r="5319" spans="21:25" x14ac:dyDescent="0.2">
      <c r="U5319" s="2"/>
      <c r="X5319" s="2"/>
      <c r="Y5319" s="2"/>
    </row>
    <row r="5320" spans="21:25" x14ac:dyDescent="0.2">
      <c r="U5320" s="2"/>
      <c r="X5320" s="2"/>
      <c r="Y5320" s="2"/>
    </row>
    <row r="5321" spans="21:25" x14ac:dyDescent="0.2">
      <c r="U5321" s="2"/>
      <c r="X5321" s="2"/>
      <c r="Y5321" s="2"/>
    </row>
    <row r="5322" spans="21:25" x14ac:dyDescent="0.2">
      <c r="U5322" s="2"/>
      <c r="X5322" s="2"/>
      <c r="Y5322" s="2"/>
    </row>
    <row r="5323" spans="21:25" x14ac:dyDescent="0.2">
      <c r="U5323" s="2"/>
      <c r="X5323" s="2"/>
      <c r="Y5323" s="2"/>
    </row>
    <row r="5324" spans="21:25" x14ac:dyDescent="0.2">
      <c r="U5324" s="2"/>
      <c r="X5324" s="2"/>
      <c r="Y5324" s="2"/>
    </row>
    <row r="5325" spans="21:25" x14ac:dyDescent="0.2">
      <c r="U5325" s="2"/>
      <c r="X5325" s="2"/>
      <c r="Y5325" s="2"/>
    </row>
    <row r="5326" spans="21:25" x14ac:dyDescent="0.2">
      <c r="U5326" s="2"/>
      <c r="X5326" s="2"/>
      <c r="Y5326" s="2"/>
    </row>
    <row r="5327" spans="21:25" x14ac:dyDescent="0.2">
      <c r="U5327" s="2"/>
      <c r="X5327" s="2"/>
      <c r="Y5327" s="2"/>
    </row>
    <row r="5328" spans="21:25" x14ac:dyDescent="0.2">
      <c r="U5328" s="2"/>
      <c r="X5328" s="2"/>
      <c r="Y5328" s="2"/>
    </row>
    <row r="5329" spans="21:25" x14ac:dyDescent="0.2">
      <c r="U5329" s="2"/>
      <c r="X5329" s="2"/>
      <c r="Y5329" s="2"/>
    </row>
    <row r="5330" spans="21:25" x14ac:dyDescent="0.2">
      <c r="U5330" s="2"/>
      <c r="X5330" s="2"/>
      <c r="Y5330" s="2"/>
    </row>
    <row r="5331" spans="21:25" x14ac:dyDescent="0.2">
      <c r="U5331" s="2"/>
      <c r="X5331" s="2"/>
      <c r="Y5331" s="2"/>
    </row>
    <row r="5332" spans="21:25" x14ac:dyDescent="0.2">
      <c r="U5332" s="2"/>
      <c r="X5332" s="2"/>
      <c r="Y5332" s="2"/>
    </row>
    <row r="5333" spans="21:25" x14ac:dyDescent="0.2">
      <c r="U5333" s="2"/>
      <c r="X5333" s="2"/>
      <c r="Y5333" s="2"/>
    </row>
    <row r="5334" spans="21:25" x14ac:dyDescent="0.2">
      <c r="U5334" s="2"/>
      <c r="X5334" s="2"/>
      <c r="Y5334" s="2"/>
    </row>
    <row r="5335" spans="21:25" x14ac:dyDescent="0.2">
      <c r="U5335" s="2"/>
      <c r="X5335" s="2"/>
      <c r="Y5335" s="2"/>
    </row>
    <row r="5336" spans="21:25" x14ac:dyDescent="0.2">
      <c r="U5336" s="2"/>
      <c r="X5336" s="2"/>
      <c r="Y5336" s="2"/>
    </row>
    <row r="5337" spans="21:25" x14ac:dyDescent="0.2">
      <c r="U5337" s="2"/>
      <c r="X5337" s="2"/>
      <c r="Y5337" s="2"/>
    </row>
    <row r="5338" spans="21:25" x14ac:dyDescent="0.2">
      <c r="U5338" s="2"/>
      <c r="X5338" s="2"/>
      <c r="Y5338" s="2"/>
    </row>
    <row r="5339" spans="21:25" x14ac:dyDescent="0.2">
      <c r="U5339" s="2"/>
      <c r="X5339" s="2"/>
      <c r="Y5339" s="2"/>
    </row>
    <row r="5340" spans="21:25" x14ac:dyDescent="0.2">
      <c r="U5340" s="2"/>
      <c r="X5340" s="2"/>
      <c r="Y5340" s="2"/>
    </row>
    <row r="5341" spans="21:25" x14ac:dyDescent="0.2">
      <c r="U5341" s="2"/>
      <c r="X5341" s="2"/>
      <c r="Y5341" s="2"/>
    </row>
    <row r="5342" spans="21:25" x14ac:dyDescent="0.2">
      <c r="U5342" s="2"/>
      <c r="X5342" s="2"/>
      <c r="Y5342" s="2"/>
    </row>
    <row r="5343" spans="21:25" x14ac:dyDescent="0.2">
      <c r="U5343" s="2"/>
      <c r="X5343" s="2"/>
      <c r="Y5343" s="2"/>
    </row>
    <row r="5344" spans="21:25" x14ac:dyDescent="0.2">
      <c r="U5344" s="2"/>
      <c r="X5344" s="2"/>
      <c r="Y5344" s="2"/>
    </row>
    <row r="5345" spans="21:25" x14ac:dyDescent="0.2">
      <c r="U5345" s="2"/>
      <c r="X5345" s="2"/>
      <c r="Y5345" s="2"/>
    </row>
    <row r="5346" spans="21:25" x14ac:dyDescent="0.2">
      <c r="U5346" s="2"/>
      <c r="X5346" s="2"/>
      <c r="Y5346" s="2"/>
    </row>
    <row r="5347" spans="21:25" x14ac:dyDescent="0.2">
      <c r="U5347" s="2"/>
      <c r="X5347" s="2"/>
      <c r="Y5347" s="2"/>
    </row>
    <row r="5348" spans="21:25" x14ac:dyDescent="0.2">
      <c r="U5348" s="2"/>
      <c r="X5348" s="2"/>
      <c r="Y5348" s="2"/>
    </row>
    <row r="5349" spans="21:25" x14ac:dyDescent="0.2">
      <c r="U5349" s="2"/>
      <c r="X5349" s="2"/>
      <c r="Y5349" s="2"/>
    </row>
    <row r="5350" spans="21:25" x14ac:dyDescent="0.2">
      <c r="U5350" s="2"/>
      <c r="X5350" s="2"/>
      <c r="Y5350" s="2"/>
    </row>
    <row r="5351" spans="21:25" x14ac:dyDescent="0.2">
      <c r="U5351" s="2"/>
      <c r="X5351" s="2"/>
      <c r="Y5351" s="2"/>
    </row>
    <row r="5352" spans="21:25" x14ac:dyDescent="0.2">
      <c r="U5352" s="2"/>
      <c r="X5352" s="2"/>
      <c r="Y5352" s="2"/>
    </row>
    <row r="5353" spans="21:25" x14ac:dyDescent="0.2">
      <c r="U5353" s="2"/>
      <c r="X5353" s="2"/>
      <c r="Y5353" s="2"/>
    </row>
    <row r="5354" spans="21:25" x14ac:dyDescent="0.2">
      <c r="U5354" s="2"/>
      <c r="X5354" s="2"/>
      <c r="Y5354" s="2"/>
    </row>
    <row r="5355" spans="21:25" x14ac:dyDescent="0.2">
      <c r="U5355" s="2"/>
      <c r="X5355" s="2"/>
      <c r="Y5355" s="2"/>
    </row>
    <row r="5356" spans="21:25" x14ac:dyDescent="0.2">
      <c r="U5356" s="2"/>
      <c r="X5356" s="2"/>
      <c r="Y5356" s="2"/>
    </row>
    <row r="5357" spans="21:25" x14ac:dyDescent="0.2">
      <c r="U5357" s="2"/>
      <c r="X5357" s="2"/>
      <c r="Y5357" s="2"/>
    </row>
    <row r="5358" spans="21:25" x14ac:dyDescent="0.2">
      <c r="U5358" s="2"/>
      <c r="X5358" s="2"/>
      <c r="Y5358" s="2"/>
    </row>
    <row r="5359" spans="21:25" x14ac:dyDescent="0.2">
      <c r="U5359" s="2"/>
      <c r="X5359" s="2"/>
      <c r="Y5359" s="2"/>
    </row>
    <row r="5360" spans="21:25" x14ac:dyDescent="0.2">
      <c r="U5360" s="2"/>
      <c r="X5360" s="2"/>
      <c r="Y5360" s="2"/>
    </row>
    <row r="5361" spans="21:25" x14ac:dyDescent="0.2">
      <c r="U5361" s="2"/>
      <c r="X5361" s="2"/>
      <c r="Y5361" s="2"/>
    </row>
    <row r="5362" spans="21:25" x14ac:dyDescent="0.2">
      <c r="U5362" s="2"/>
      <c r="X5362" s="2"/>
      <c r="Y5362" s="2"/>
    </row>
    <row r="5363" spans="21:25" x14ac:dyDescent="0.2">
      <c r="U5363" s="2"/>
      <c r="X5363" s="2"/>
      <c r="Y5363" s="2"/>
    </row>
    <row r="5364" spans="21:25" x14ac:dyDescent="0.2">
      <c r="U5364" s="2"/>
      <c r="X5364" s="2"/>
      <c r="Y5364" s="2"/>
    </row>
    <row r="5365" spans="21:25" x14ac:dyDescent="0.2">
      <c r="U5365" s="2"/>
      <c r="X5365" s="2"/>
      <c r="Y5365" s="2"/>
    </row>
    <row r="5366" spans="21:25" x14ac:dyDescent="0.2">
      <c r="U5366" s="2"/>
      <c r="X5366" s="2"/>
      <c r="Y5366" s="2"/>
    </row>
    <row r="5367" spans="21:25" x14ac:dyDescent="0.2">
      <c r="U5367" s="2"/>
      <c r="X5367" s="2"/>
      <c r="Y5367" s="2"/>
    </row>
    <row r="5368" spans="21:25" x14ac:dyDescent="0.2">
      <c r="U5368" s="2"/>
      <c r="X5368" s="2"/>
      <c r="Y5368" s="2"/>
    </row>
    <row r="5369" spans="21:25" x14ac:dyDescent="0.2">
      <c r="U5369" s="2"/>
      <c r="X5369" s="2"/>
      <c r="Y5369" s="2"/>
    </row>
    <row r="5370" spans="21:25" x14ac:dyDescent="0.2">
      <c r="U5370" s="2"/>
      <c r="X5370" s="2"/>
      <c r="Y5370" s="2"/>
    </row>
    <row r="5371" spans="21:25" x14ac:dyDescent="0.2">
      <c r="U5371" s="2"/>
      <c r="X5371" s="2"/>
      <c r="Y5371" s="2"/>
    </row>
    <row r="5372" spans="21:25" x14ac:dyDescent="0.2">
      <c r="U5372" s="2"/>
      <c r="X5372" s="2"/>
      <c r="Y5372" s="2"/>
    </row>
    <row r="5373" spans="21:25" x14ac:dyDescent="0.2">
      <c r="U5373" s="2"/>
      <c r="X5373" s="2"/>
      <c r="Y5373" s="2"/>
    </row>
    <row r="5374" spans="21:25" x14ac:dyDescent="0.2">
      <c r="U5374" s="2"/>
      <c r="X5374" s="2"/>
      <c r="Y5374" s="2"/>
    </row>
    <row r="5375" spans="21:25" x14ac:dyDescent="0.2">
      <c r="U5375" s="2"/>
      <c r="X5375" s="2"/>
      <c r="Y5375" s="2"/>
    </row>
    <row r="5376" spans="21:25" x14ac:dyDescent="0.2">
      <c r="U5376" s="2"/>
      <c r="X5376" s="2"/>
      <c r="Y5376" s="2"/>
    </row>
    <row r="5377" spans="21:25" x14ac:dyDescent="0.2">
      <c r="U5377" s="2"/>
      <c r="X5377" s="2"/>
      <c r="Y5377" s="2"/>
    </row>
    <row r="5378" spans="21:25" x14ac:dyDescent="0.2">
      <c r="U5378" s="2"/>
      <c r="X5378" s="2"/>
      <c r="Y5378" s="2"/>
    </row>
    <row r="5379" spans="21:25" x14ac:dyDescent="0.2">
      <c r="U5379" s="2"/>
      <c r="X5379" s="2"/>
      <c r="Y5379" s="2"/>
    </row>
    <row r="5380" spans="21:25" x14ac:dyDescent="0.2">
      <c r="U5380" s="2"/>
      <c r="X5380" s="2"/>
      <c r="Y5380" s="2"/>
    </row>
    <row r="5381" spans="21:25" x14ac:dyDescent="0.2">
      <c r="U5381" s="2"/>
      <c r="X5381" s="2"/>
      <c r="Y5381" s="2"/>
    </row>
    <row r="5382" spans="21:25" x14ac:dyDescent="0.2">
      <c r="U5382" s="2"/>
      <c r="X5382" s="2"/>
      <c r="Y5382" s="2"/>
    </row>
    <row r="5383" spans="21:25" x14ac:dyDescent="0.2">
      <c r="U5383" s="2"/>
      <c r="X5383" s="2"/>
      <c r="Y5383" s="2"/>
    </row>
    <row r="5384" spans="21:25" x14ac:dyDescent="0.2">
      <c r="U5384" s="2"/>
      <c r="X5384" s="2"/>
      <c r="Y5384" s="2"/>
    </row>
    <row r="5385" spans="21:25" x14ac:dyDescent="0.2">
      <c r="U5385" s="2"/>
      <c r="X5385" s="2"/>
      <c r="Y5385" s="2"/>
    </row>
    <row r="5386" spans="21:25" x14ac:dyDescent="0.2">
      <c r="U5386" s="2"/>
      <c r="X5386" s="2"/>
      <c r="Y5386" s="2"/>
    </row>
    <row r="5387" spans="21:25" x14ac:dyDescent="0.2">
      <c r="U5387" s="2"/>
      <c r="X5387" s="2"/>
      <c r="Y5387" s="2"/>
    </row>
    <row r="5388" spans="21:25" x14ac:dyDescent="0.2">
      <c r="U5388" s="2"/>
      <c r="X5388" s="2"/>
      <c r="Y5388" s="2"/>
    </row>
    <row r="5389" spans="21:25" x14ac:dyDescent="0.2">
      <c r="U5389" s="2"/>
      <c r="X5389" s="2"/>
      <c r="Y5389" s="2"/>
    </row>
    <row r="5390" spans="21:25" x14ac:dyDescent="0.2">
      <c r="U5390" s="2"/>
      <c r="X5390" s="2"/>
      <c r="Y5390" s="2"/>
    </row>
    <row r="5391" spans="21:25" x14ac:dyDescent="0.2">
      <c r="U5391" s="2"/>
      <c r="X5391" s="2"/>
      <c r="Y5391" s="2"/>
    </row>
    <row r="5392" spans="21:25" x14ac:dyDescent="0.2">
      <c r="U5392" s="2"/>
      <c r="X5392" s="2"/>
      <c r="Y5392" s="2"/>
    </row>
    <row r="5393" spans="21:25" x14ac:dyDescent="0.2">
      <c r="U5393" s="2"/>
      <c r="X5393" s="2"/>
      <c r="Y5393" s="2"/>
    </row>
    <row r="5394" spans="21:25" x14ac:dyDescent="0.2">
      <c r="U5394" s="2"/>
      <c r="X5394" s="2"/>
      <c r="Y5394" s="2"/>
    </row>
    <row r="5395" spans="21:25" x14ac:dyDescent="0.2">
      <c r="U5395" s="2"/>
      <c r="X5395" s="2"/>
      <c r="Y5395" s="2"/>
    </row>
    <row r="5396" spans="21:25" x14ac:dyDescent="0.2">
      <c r="U5396" s="2"/>
      <c r="X5396" s="2"/>
      <c r="Y5396" s="2"/>
    </row>
    <row r="5397" spans="21:25" x14ac:dyDescent="0.2">
      <c r="U5397" s="2"/>
      <c r="X5397" s="2"/>
      <c r="Y5397" s="2"/>
    </row>
    <row r="5398" spans="21:25" x14ac:dyDescent="0.2">
      <c r="U5398" s="2"/>
      <c r="X5398" s="2"/>
      <c r="Y5398" s="2"/>
    </row>
    <row r="5399" spans="21:25" x14ac:dyDescent="0.2">
      <c r="U5399" s="2"/>
      <c r="X5399" s="2"/>
      <c r="Y5399" s="2"/>
    </row>
    <row r="5400" spans="21:25" x14ac:dyDescent="0.2">
      <c r="U5400" s="2"/>
      <c r="X5400" s="2"/>
      <c r="Y5400" s="2"/>
    </row>
    <row r="5401" spans="21:25" x14ac:dyDescent="0.2">
      <c r="U5401" s="2"/>
      <c r="X5401" s="2"/>
      <c r="Y5401" s="2"/>
    </row>
    <row r="5402" spans="21:25" x14ac:dyDescent="0.2">
      <c r="U5402" s="2"/>
      <c r="X5402" s="2"/>
      <c r="Y5402" s="2"/>
    </row>
    <row r="5403" spans="21:25" x14ac:dyDescent="0.2">
      <c r="U5403" s="2"/>
      <c r="X5403" s="2"/>
      <c r="Y5403" s="2"/>
    </row>
    <row r="5404" spans="21:25" x14ac:dyDescent="0.2">
      <c r="U5404" s="2"/>
      <c r="X5404" s="2"/>
      <c r="Y5404" s="2"/>
    </row>
    <row r="5405" spans="21:25" x14ac:dyDescent="0.2">
      <c r="U5405" s="2"/>
      <c r="X5405" s="2"/>
      <c r="Y5405" s="2"/>
    </row>
    <row r="5406" spans="21:25" x14ac:dyDescent="0.2">
      <c r="U5406" s="2"/>
      <c r="X5406" s="2"/>
      <c r="Y5406" s="2"/>
    </row>
    <row r="5407" spans="21:25" x14ac:dyDescent="0.2">
      <c r="U5407" s="2"/>
      <c r="X5407" s="2"/>
      <c r="Y5407" s="2"/>
    </row>
    <row r="5408" spans="21:25" x14ac:dyDescent="0.2">
      <c r="U5408" s="2"/>
      <c r="X5408" s="2"/>
      <c r="Y5408" s="2"/>
    </row>
    <row r="5409" spans="21:25" x14ac:dyDescent="0.2">
      <c r="U5409" s="2"/>
      <c r="X5409" s="2"/>
      <c r="Y5409" s="2"/>
    </row>
    <row r="5410" spans="21:25" x14ac:dyDescent="0.2">
      <c r="U5410" s="2"/>
      <c r="X5410" s="2"/>
      <c r="Y5410" s="2"/>
    </row>
    <row r="5411" spans="21:25" x14ac:dyDescent="0.2">
      <c r="U5411" s="2"/>
      <c r="X5411" s="2"/>
      <c r="Y5411" s="2"/>
    </row>
    <row r="5412" spans="21:25" x14ac:dyDescent="0.2">
      <c r="U5412" s="2"/>
      <c r="X5412" s="2"/>
      <c r="Y5412" s="2"/>
    </row>
    <row r="5413" spans="21:25" x14ac:dyDescent="0.2">
      <c r="U5413" s="2"/>
      <c r="X5413" s="2"/>
      <c r="Y5413" s="2"/>
    </row>
    <row r="5414" spans="21:25" x14ac:dyDescent="0.2">
      <c r="U5414" s="2"/>
      <c r="X5414" s="2"/>
      <c r="Y5414" s="2"/>
    </row>
    <row r="5415" spans="21:25" x14ac:dyDescent="0.2">
      <c r="U5415" s="2"/>
      <c r="X5415" s="2"/>
      <c r="Y5415" s="2"/>
    </row>
    <row r="5416" spans="21:25" x14ac:dyDescent="0.2">
      <c r="U5416" s="2"/>
      <c r="X5416" s="2"/>
      <c r="Y5416" s="2"/>
    </row>
    <row r="5417" spans="21:25" x14ac:dyDescent="0.2">
      <c r="U5417" s="2"/>
      <c r="X5417" s="2"/>
      <c r="Y5417" s="2"/>
    </row>
    <row r="5418" spans="21:25" x14ac:dyDescent="0.2">
      <c r="U5418" s="2"/>
      <c r="X5418" s="2"/>
      <c r="Y5418" s="2"/>
    </row>
    <row r="5419" spans="21:25" x14ac:dyDescent="0.2">
      <c r="U5419" s="2"/>
      <c r="X5419" s="2"/>
      <c r="Y5419" s="2"/>
    </row>
    <row r="5420" spans="21:25" x14ac:dyDescent="0.2">
      <c r="U5420" s="2"/>
      <c r="X5420" s="2"/>
      <c r="Y5420" s="2"/>
    </row>
    <row r="5421" spans="21:25" x14ac:dyDescent="0.2">
      <c r="U5421" s="2"/>
      <c r="X5421" s="2"/>
      <c r="Y5421" s="2"/>
    </row>
    <row r="5422" spans="21:25" x14ac:dyDescent="0.2">
      <c r="U5422" s="2"/>
      <c r="X5422" s="2"/>
      <c r="Y5422" s="2"/>
    </row>
    <row r="5423" spans="21:25" x14ac:dyDescent="0.2">
      <c r="U5423" s="2"/>
      <c r="X5423" s="2"/>
      <c r="Y5423" s="2"/>
    </row>
    <row r="5424" spans="21:25" x14ac:dyDescent="0.2">
      <c r="U5424" s="2"/>
      <c r="X5424" s="2"/>
      <c r="Y5424" s="2"/>
    </row>
    <row r="5425" spans="21:25" x14ac:dyDescent="0.2">
      <c r="U5425" s="2"/>
      <c r="X5425" s="2"/>
      <c r="Y5425" s="2"/>
    </row>
    <row r="5426" spans="21:25" x14ac:dyDescent="0.2">
      <c r="U5426" s="2"/>
      <c r="X5426" s="2"/>
      <c r="Y5426" s="2"/>
    </row>
    <row r="5427" spans="21:25" x14ac:dyDescent="0.2">
      <c r="U5427" s="2"/>
      <c r="X5427" s="2"/>
      <c r="Y5427" s="2"/>
    </row>
    <row r="5428" spans="21:25" x14ac:dyDescent="0.2">
      <c r="U5428" s="2"/>
      <c r="X5428" s="2"/>
      <c r="Y5428" s="2"/>
    </row>
    <row r="5429" spans="21:25" x14ac:dyDescent="0.2">
      <c r="U5429" s="2"/>
      <c r="X5429" s="2"/>
      <c r="Y5429" s="2"/>
    </row>
    <row r="5430" spans="21:25" x14ac:dyDescent="0.2">
      <c r="U5430" s="2"/>
      <c r="X5430" s="2"/>
      <c r="Y5430" s="2"/>
    </row>
    <row r="5431" spans="21:25" x14ac:dyDescent="0.2">
      <c r="U5431" s="2"/>
      <c r="X5431" s="2"/>
      <c r="Y5431" s="2"/>
    </row>
    <row r="5432" spans="21:25" x14ac:dyDescent="0.2">
      <c r="U5432" s="2"/>
      <c r="X5432" s="2"/>
      <c r="Y5432" s="2"/>
    </row>
    <row r="5433" spans="21:25" x14ac:dyDescent="0.2">
      <c r="U5433" s="2"/>
      <c r="X5433" s="2"/>
      <c r="Y5433" s="2"/>
    </row>
    <row r="5434" spans="21:25" x14ac:dyDescent="0.2">
      <c r="U5434" s="2"/>
      <c r="X5434" s="2"/>
      <c r="Y5434" s="2"/>
    </row>
    <row r="5435" spans="21:25" x14ac:dyDescent="0.2">
      <c r="U5435" s="2"/>
      <c r="X5435" s="2"/>
      <c r="Y5435" s="2"/>
    </row>
    <row r="5436" spans="21:25" x14ac:dyDescent="0.2">
      <c r="U5436" s="2"/>
      <c r="X5436" s="2"/>
      <c r="Y5436" s="2"/>
    </row>
    <row r="5437" spans="21:25" x14ac:dyDescent="0.2">
      <c r="U5437" s="2"/>
      <c r="X5437" s="2"/>
      <c r="Y5437" s="2"/>
    </row>
    <row r="5438" spans="21:25" x14ac:dyDescent="0.2">
      <c r="U5438" s="2"/>
      <c r="X5438" s="2"/>
      <c r="Y5438" s="2"/>
    </row>
    <row r="5439" spans="21:25" x14ac:dyDescent="0.2">
      <c r="U5439" s="2"/>
      <c r="X5439" s="2"/>
      <c r="Y5439" s="2"/>
    </row>
    <row r="5440" spans="21:25" x14ac:dyDescent="0.2">
      <c r="U5440" s="2"/>
      <c r="X5440" s="2"/>
      <c r="Y5440" s="2"/>
    </row>
    <row r="5441" spans="21:25" x14ac:dyDescent="0.2">
      <c r="U5441" s="2"/>
      <c r="X5441" s="2"/>
      <c r="Y5441" s="2"/>
    </row>
    <row r="5442" spans="21:25" x14ac:dyDescent="0.2">
      <c r="U5442" s="2"/>
      <c r="X5442" s="2"/>
      <c r="Y5442" s="2"/>
    </row>
    <row r="5443" spans="21:25" x14ac:dyDescent="0.2">
      <c r="U5443" s="2"/>
      <c r="X5443" s="2"/>
      <c r="Y5443" s="2"/>
    </row>
    <row r="5444" spans="21:25" x14ac:dyDescent="0.2">
      <c r="U5444" s="2"/>
      <c r="X5444" s="2"/>
      <c r="Y5444" s="2"/>
    </row>
    <row r="5445" spans="21:25" x14ac:dyDescent="0.2">
      <c r="U5445" s="2"/>
      <c r="X5445" s="2"/>
      <c r="Y5445" s="2"/>
    </row>
    <row r="5446" spans="21:25" x14ac:dyDescent="0.2">
      <c r="U5446" s="2"/>
      <c r="X5446" s="2"/>
      <c r="Y5446" s="2"/>
    </row>
    <row r="5447" spans="21:25" x14ac:dyDescent="0.2">
      <c r="U5447" s="2"/>
      <c r="X5447" s="2"/>
      <c r="Y5447" s="2"/>
    </row>
    <row r="5448" spans="21:25" x14ac:dyDescent="0.2">
      <c r="U5448" s="2"/>
      <c r="X5448" s="2"/>
      <c r="Y5448" s="2"/>
    </row>
    <row r="5449" spans="21:25" x14ac:dyDescent="0.2">
      <c r="U5449" s="2"/>
      <c r="X5449" s="2"/>
      <c r="Y5449" s="2"/>
    </row>
    <row r="5450" spans="21:25" x14ac:dyDescent="0.2">
      <c r="U5450" s="2"/>
      <c r="X5450" s="2"/>
      <c r="Y5450" s="2"/>
    </row>
    <row r="5451" spans="21:25" x14ac:dyDescent="0.2">
      <c r="U5451" s="2"/>
      <c r="X5451" s="2"/>
      <c r="Y5451" s="2"/>
    </row>
    <row r="5452" spans="21:25" x14ac:dyDescent="0.2">
      <c r="U5452" s="2"/>
      <c r="X5452" s="2"/>
      <c r="Y5452" s="2"/>
    </row>
    <row r="5453" spans="21:25" x14ac:dyDescent="0.2">
      <c r="U5453" s="2"/>
      <c r="X5453" s="2"/>
      <c r="Y5453" s="2"/>
    </row>
    <row r="5454" spans="21:25" x14ac:dyDescent="0.2">
      <c r="U5454" s="2"/>
      <c r="X5454" s="2"/>
      <c r="Y5454" s="2"/>
    </row>
    <row r="5455" spans="21:25" x14ac:dyDescent="0.2">
      <c r="U5455" s="2"/>
      <c r="X5455" s="2"/>
      <c r="Y5455" s="2"/>
    </row>
    <row r="5456" spans="21:25" x14ac:dyDescent="0.2">
      <c r="U5456" s="2"/>
      <c r="X5456" s="2"/>
      <c r="Y5456" s="2"/>
    </row>
    <row r="5457" spans="21:25" x14ac:dyDescent="0.2">
      <c r="U5457" s="2"/>
      <c r="X5457" s="2"/>
      <c r="Y5457" s="2"/>
    </row>
    <row r="5458" spans="21:25" x14ac:dyDescent="0.2">
      <c r="U5458" s="2"/>
      <c r="X5458" s="2"/>
      <c r="Y5458" s="2"/>
    </row>
    <row r="5459" spans="21:25" x14ac:dyDescent="0.2">
      <c r="U5459" s="2"/>
      <c r="X5459" s="2"/>
      <c r="Y5459" s="2"/>
    </row>
    <row r="5460" spans="21:25" x14ac:dyDescent="0.2">
      <c r="U5460" s="2"/>
      <c r="X5460" s="2"/>
      <c r="Y5460" s="2"/>
    </row>
    <row r="5461" spans="21:25" x14ac:dyDescent="0.2">
      <c r="U5461" s="2"/>
      <c r="X5461" s="2"/>
      <c r="Y5461" s="2"/>
    </row>
    <row r="5462" spans="21:25" x14ac:dyDescent="0.2">
      <c r="U5462" s="2"/>
      <c r="X5462" s="2"/>
      <c r="Y5462" s="2"/>
    </row>
    <row r="5463" spans="21:25" x14ac:dyDescent="0.2">
      <c r="U5463" s="2"/>
      <c r="X5463" s="2"/>
      <c r="Y5463" s="2"/>
    </row>
    <row r="5464" spans="21:25" x14ac:dyDescent="0.2">
      <c r="U5464" s="2"/>
      <c r="X5464" s="2"/>
      <c r="Y5464" s="2"/>
    </row>
    <row r="5465" spans="21:25" x14ac:dyDescent="0.2">
      <c r="U5465" s="2"/>
      <c r="X5465" s="2"/>
      <c r="Y5465" s="2"/>
    </row>
    <row r="5466" spans="21:25" x14ac:dyDescent="0.2">
      <c r="U5466" s="2"/>
      <c r="X5466" s="2"/>
      <c r="Y5466" s="2"/>
    </row>
    <row r="5467" spans="21:25" x14ac:dyDescent="0.2">
      <c r="U5467" s="2"/>
      <c r="X5467" s="2"/>
      <c r="Y5467" s="2"/>
    </row>
    <row r="5468" spans="21:25" x14ac:dyDescent="0.2">
      <c r="U5468" s="2"/>
      <c r="X5468" s="2"/>
      <c r="Y5468" s="2"/>
    </row>
    <row r="5469" spans="21:25" x14ac:dyDescent="0.2">
      <c r="U5469" s="2"/>
      <c r="X5469" s="2"/>
      <c r="Y5469" s="2"/>
    </row>
    <row r="5470" spans="21:25" x14ac:dyDescent="0.2">
      <c r="U5470" s="2"/>
      <c r="X5470" s="2"/>
      <c r="Y5470" s="2"/>
    </row>
    <row r="5471" spans="21:25" x14ac:dyDescent="0.2">
      <c r="U5471" s="2"/>
      <c r="X5471" s="2"/>
      <c r="Y5471" s="2"/>
    </row>
    <row r="5472" spans="21:25" x14ac:dyDescent="0.2">
      <c r="U5472" s="2"/>
      <c r="X5472" s="2"/>
      <c r="Y5472" s="2"/>
    </row>
    <row r="5473" spans="21:25" x14ac:dyDescent="0.2">
      <c r="U5473" s="2"/>
      <c r="X5473" s="2"/>
      <c r="Y5473" s="2"/>
    </row>
    <row r="5474" spans="21:25" x14ac:dyDescent="0.2">
      <c r="U5474" s="2"/>
      <c r="X5474" s="2"/>
      <c r="Y5474" s="2"/>
    </row>
    <row r="5475" spans="21:25" x14ac:dyDescent="0.2">
      <c r="U5475" s="2"/>
      <c r="X5475" s="2"/>
      <c r="Y5475" s="2"/>
    </row>
    <row r="5476" spans="21:25" x14ac:dyDescent="0.2">
      <c r="U5476" s="2"/>
      <c r="X5476" s="2"/>
      <c r="Y5476" s="2"/>
    </row>
    <row r="5477" spans="21:25" x14ac:dyDescent="0.2">
      <c r="U5477" s="2"/>
      <c r="X5477" s="2"/>
      <c r="Y5477" s="2"/>
    </row>
    <row r="5478" spans="21:25" x14ac:dyDescent="0.2">
      <c r="U5478" s="2"/>
      <c r="X5478" s="2"/>
      <c r="Y5478" s="2"/>
    </row>
    <row r="5479" spans="21:25" x14ac:dyDescent="0.2">
      <c r="U5479" s="2"/>
      <c r="X5479" s="2"/>
      <c r="Y5479" s="2"/>
    </row>
    <row r="5480" spans="21:25" x14ac:dyDescent="0.2">
      <c r="U5480" s="2"/>
      <c r="X5480" s="2"/>
      <c r="Y5480" s="2"/>
    </row>
    <row r="5481" spans="21:25" x14ac:dyDescent="0.2">
      <c r="U5481" s="2"/>
      <c r="X5481" s="2"/>
      <c r="Y5481" s="2"/>
    </row>
    <row r="5482" spans="21:25" x14ac:dyDescent="0.2">
      <c r="U5482" s="2"/>
      <c r="X5482" s="2"/>
      <c r="Y5482" s="2"/>
    </row>
    <row r="5483" spans="21:25" x14ac:dyDescent="0.2">
      <c r="U5483" s="2"/>
      <c r="X5483" s="2"/>
      <c r="Y5483" s="2"/>
    </row>
    <row r="5484" spans="21:25" x14ac:dyDescent="0.2">
      <c r="U5484" s="2"/>
      <c r="X5484" s="2"/>
      <c r="Y5484" s="2"/>
    </row>
    <row r="5485" spans="21:25" x14ac:dyDescent="0.2">
      <c r="U5485" s="2"/>
      <c r="X5485" s="2"/>
      <c r="Y5485" s="2"/>
    </row>
    <row r="5486" spans="21:25" x14ac:dyDescent="0.2">
      <c r="U5486" s="2"/>
      <c r="X5486" s="2"/>
      <c r="Y5486" s="2"/>
    </row>
    <row r="5487" spans="21:25" x14ac:dyDescent="0.2">
      <c r="U5487" s="2"/>
      <c r="X5487" s="2"/>
      <c r="Y5487" s="2"/>
    </row>
    <row r="5488" spans="21:25" x14ac:dyDescent="0.2">
      <c r="U5488" s="2"/>
      <c r="X5488" s="2"/>
      <c r="Y5488" s="2"/>
    </row>
    <row r="5489" spans="21:25" x14ac:dyDescent="0.2">
      <c r="U5489" s="2"/>
      <c r="X5489" s="2"/>
      <c r="Y5489" s="2"/>
    </row>
    <row r="5490" spans="21:25" x14ac:dyDescent="0.2">
      <c r="U5490" s="2"/>
      <c r="X5490" s="2"/>
      <c r="Y5490" s="2"/>
    </row>
    <row r="5491" spans="21:25" x14ac:dyDescent="0.2">
      <c r="U5491" s="2"/>
      <c r="X5491" s="2"/>
      <c r="Y5491" s="2"/>
    </row>
    <row r="5492" spans="21:25" x14ac:dyDescent="0.2">
      <c r="U5492" s="2"/>
      <c r="X5492" s="2"/>
      <c r="Y5492" s="2"/>
    </row>
    <row r="5493" spans="21:25" x14ac:dyDescent="0.2">
      <c r="U5493" s="2"/>
      <c r="X5493" s="2"/>
      <c r="Y5493" s="2"/>
    </row>
    <row r="5494" spans="21:25" x14ac:dyDescent="0.2">
      <c r="U5494" s="2"/>
      <c r="X5494" s="2"/>
      <c r="Y5494" s="2"/>
    </row>
    <row r="5495" spans="21:25" x14ac:dyDescent="0.2">
      <c r="U5495" s="2"/>
      <c r="X5495" s="2"/>
      <c r="Y5495" s="2"/>
    </row>
    <row r="5496" spans="21:25" x14ac:dyDescent="0.2">
      <c r="U5496" s="2"/>
      <c r="X5496" s="2"/>
      <c r="Y5496" s="2"/>
    </row>
    <row r="5497" spans="21:25" x14ac:dyDescent="0.2">
      <c r="U5497" s="2"/>
      <c r="X5497" s="2"/>
      <c r="Y5497" s="2"/>
    </row>
    <row r="5498" spans="21:25" x14ac:dyDescent="0.2">
      <c r="U5498" s="2"/>
      <c r="X5498" s="2"/>
      <c r="Y5498" s="2"/>
    </row>
    <row r="5499" spans="21:25" x14ac:dyDescent="0.2">
      <c r="U5499" s="2"/>
      <c r="X5499" s="2"/>
      <c r="Y5499" s="2"/>
    </row>
    <row r="5500" spans="21:25" x14ac:dyDescent="0.2">
      <c r="U5500" s="2"/>
      <c r="X5500" s="2"/>
      <c r="Y5500" s="2"/>
    </row>
    <row r="5501" spans="21:25" x14ac:dyDescent="0.2">
      <c r="U5501" s="2"/>
      <c r="X5501" s="2"/>
      <c r="Y5501" s="2"/>
    </row>
    <row r="5502" spans="21:25" x14ac:dyDescent="0.2">
      <c r="U5502" s="2"/>
      <c r="X5502" s="2"/>
      <c r="Y5502" s="2"/>
    </row>
    <row r="5503" spans="21:25" x14ac:dyDescent="0.2">
      <c r="U5503" s="2"/>
      <c r="X5503" s="2"/>
      <c r="Y5503" s="2"/>
    </row>
    <row r="5504" spans="21:25" x14ac:dyDescent="0.2">
      <c r="U5504" s="2"/>
      <c r="X5504" s="2"/>
      <c r="Y5504" s="2"/>
    </row>
    <row r="5505" spans="21:25" x14ac:dyDescent="0.2">
      <c r="U5505" s="2"/>
      <c r="X5505" s="2"/>
      <c r="Y5505" s="2"/>
    </row>
    <row r="5506" spans="21:25" x14ac:dyDescent="0.2">
      <c r="U5506" s="2"/>
      <c r="X5506" s="2"/>
      <c r="Y5506" s="2"/>
    </row>
    <row r="5507" spans="21:25" x14ac:dyDescent="0.2">
      <c r="U5507" s="2"/>
      <c r="X5507" s="2"/>
      <c r="Y5507" s="2"/>
    </row>
    <row r="5508" spans="21:25" x14ac:dyDescent="0.2">
      <c r="U5508" s="2"/>
      <c r="X5508" s="2"/>
      <c r="Y5508" s="2"/>
    </row>
    <row r="5509" spans="21:25" x14ac:dyDescent="0.2">
      <c r="U5509" s="2"/>
      <c r="X5509" s="2"/>
      <c r="Y5509" s="2"/>
    </row>
    <row r="5510" spans="21:25" x14ac:dyDescent="0.2">
      <c r="U5510" s="2"/>
      <c r="X5510" s="2"/>
      <c r="Y5510" s="2"/>
    </row>
    <row r="5511" spans="21:25" x14ac:dyDescent="0.2">
      <c r="U5511" s="2"/>
      <c r="X5511" s="2"/>
      <c r="Y5511" s="2"/>
    </row>
    <row r="5512" spans="21:25" x14ac:dyDescent="0.2">
      <c r="U5512" s="2"/>
      <c r="X5512" s="2"/>
      <c r="Y5512" s="2"/>
    </row>
    <row r="5513" spans="21:25" x14ac:dyDescent="0.2">
      <c r="U5513" s="2"/>
      <c r="X5513" s="2"/>
      <c r="Y5513" s="2"/>
    </row>
    <row r="5514" spans="21:25" x14ac:dyDescent="0.2">
      <c r="U5514" s="2"/>
      <c r="X5514" s="2"/>
      <c r="Y5514" s="2"/>
    </row>
    <row r="5515" spans="21:25" x14ac:dyDescent="0.2">
      <c r="U5515" s="2"/>
      <c r="X5515" s="2"/>
      <c r="Y5515" s="2"/>
    </row>
    <row r="5516" spans="21:25" x14ac:dyDescent="0.2">
      <c r="U5516" s="2"/>
      <c r="X5516" s="2"/>
      <c r="Y5516" s="2"/>
    </row>
    <row r="5517" spans="21:25" x14ac:dyDescent="0.2">
      <c r="U5517" s="2"/>
      <c r="X5517" s="2"/>
      <c r="Y5517" s="2"/>
    </row>
    <row r="5518" spans="21:25" x14ac:dyDescent="0.2">
      <c r="U5518" s="2"/>
      <c r="X5518" s="2"/>
      <c r="Y5518" s="2"/>
    </row>
    <row r="5519" spans="21:25" x14ac:dyDescent="0.2">
      <c r="U5519" s="2"/>
      <c r="X5519" s="2"/>
      <c r="Y5519" s="2"/>
    </row>
    <row r="5520" spans="21:25" x14ac:dyDescent="0.2">
      <c r="U5520" s="2"/>
      <c r="X5520" s="2"/>
      <c r="Y5520" s="2"/>
    </row>
    <row r="5521" spans="21:25" x14ac:dyDescent="0.2">
      <c r="U5521" s="2"/>
      <c r="X5521" s="2"/>
      <c r="Y5521" s="2"/>
    </row>
    <row r="5522" spans="21:25" x14ac:dyDescent="0.2">
      <c r="U5522" s="2"/>
      <c r="X5522" s="2"/>
      <c r="Y5522" s="2"/>
    </row>
    <row r="5523" spans="21:25" x14ac:dyDescent="0.2">
      <c r="U5523" s="2"/>
      <c r="X5523" s="2"/>
      <c r="Y5523" s="2"/>
    </row>
    <row r="5524" spans="21:25" x14ac:dyDescent="0.2">
      <c r="U5524" s="2"/>
      <c r="X5524" s="2"/>
      <c r="Y5524" s="2"/>
    </row>
    <row r="5525" spans="21:25" x14ac:dyDescent="0.2">
      <c r="U5525" s="2"/>
      <c r="X5525" s="2"/>
      <c r="Y5525" s="2"/>
    </row>
    <row r="5526" spans="21:25" x14ac:dyDescent="0.2">
      <c r="U5526" s="2"/>
      <c r="X5526" s="2"/>
      <c r="Y5526" s="2"/>
    </row>
    <row r="5527" spans="21:25" x14ac:dyDescent="0.2">
      <c r="U5527" s="2"/>
      <c r="X5527" s="2"/>
      <c r="Y5527" s="2"/>
    </row>
    <row r="5528" spans="21:25" x14ac:dyDescent="0.2">
      <c r="U5528" s="2"/>
      <c r="X5528" s="2"/>
      <c r="Y5528" s="2"/>
    </row>
    <row r="5529" spans="21:25" x14ac:dyDescent="0.2">
      <c r="U5529" s="2"/>
      <c r="X5529" s="2"/>
      <c r="Y5529" s="2"/>
    </row>
    <row r="5530" spans="21:25" x14ac:dyDescent="0.2">
      <c r="U5530" s="2"/>
      <c r="X5530" s="2"/>
      <c r="Y5530" s="2"/>
    </row>
    <row r="5531" spans="21:25" x14ac:dyDescent="0.2">
      <c r="U5531" s="2"/>
      <c r="X5531" s="2"/>
      <c r="Y5531" s="2"/>
    </row>
    <row r="5532" spans="21:25" x14ac:dyDescent="0.2">
      <c r="U5532" s="2"/>
      <c r="X5532" s="2"/>
      <c r="Y5532" s="2"/>
    </row>
    <row r="5533" spans="21:25" x14ac:dyDescent="0.2">
      <c r="U5533" s="2"/>
      <c r="X5533" s="2"/>
      <c r="Y5533" s="2"/>
    </row>
    <row r="5534" spans="21:25" x14ac:dyDescent="0.2">
      <c r="U5534" s="2"/>
      <c r="X5534" s="2"/>
      <c r="Y5534" s="2"/>
    </row>
    <row r="5535" spans="21:25" x14ac:dyDescent="0.2">
      <c r="U5535" s="2"/>
      <c r="X5535" s="2"/>
      <c r="Y5535" s="2"/>
    </row>
    <row r="5536" spans="21:25" x14ac:dyDescent="0.2">
      <c r="U5536" s="2"/>
      <c r="X5536" s="2"/>
      <c r="Y5536" s="2"/>
    </row>
    <row r="5537" spans="21:25" x14ac:dyDescent="0.2">
      <c r="U5537" s="2"/>
      <c r="X5537" s="2"/>
      <c r="Y5537" s="2"/>
    </row>
    <row r="5538" spans="21:25" x14ac:dyDescent="0.2">
      <c r="U5538" s="2"/>
      <c r="X5538" s="2"/>
      <c r="Y5538" s="2"/>
    </row>
    <row r="5539" spans="21:25" x14ac:dyDescent="0.2">
      <c r="U5539" s="2"/>
      <c r="X5539" s="2"/>
      <c r="Y5539" s="2"/>
    </row>
    <row r="5540" spans="21:25" x14ac:dyDescent="0.2">
      <c r="U5540" s="2"/>
      <c r="X5540" s="2"/>
      <c r="Y5540" s="2"/>
    </row>
    <row r="5541" spans="21:25" x14ac:dyDescent="0.2">
      <c r="U5541" s="2"/>
      <c r="X5541" s="2"/>
      <c r="Y5541" s="2"/>
    </row>
    <row r="5542" spans="21:25" x14ac:dyDescent="0.2">
      <c r="U5542" s="2"/>
      <c r="X5542" s="2"/>
      <c r="Y5542" s="2"/>
    </row>
    <row r="5543" spans="21:25" x14ac:dyDescent="0.2">
      <c r="U5543" s="2"/>
      <c r="X5543" s="2"/>
      <c r="Y5543" s="2"/>
    </row>
    <row r="5544" spans="21:25" x14ac:dyDescent="0.2">
      <c r="U5544" s="2"/>
      <c r="X5544" s="2"/>
      <c r="Y5544" s="2"/>
    </row>
    <row r="5545" spans="21:25" x14ac:dyDescent="0.2">
      <c r="U5545" s="2"/>
      <c r="X5545" s="2"/>
      <c r="Y5545" s="2"/>
    </row>
    <row r="5546" spans="21:25" x14ac:dyDescent="0.2">
      <c r="U5546" s="2"/>
      <c r="X5546" s="2"/>
      <c r="Y5546" s="2"/>
    </row>
    <row r="5547" spans="21:25" x14ac:dyDescent="0.2">
      <c r="U5547" s="2"/>
      <c r="X5547" s="2"/>
      <c r="Y5547" s="2"/>
    </row>
    <row r="5548" spans="21:25" x14ac:dyDescent="0.2">
      <c r="U5548" s="2"/>
      <c r="X5548" s="2"/>
      <c r="Y5548" s="2"/>
    </row>
    <row r="5549" spans="21:25" x14ac:dyDescent="0.2">
      <c r="U5549" s="2"/>
      <c r="X5549" s="2"/>
      <c r="Y5549" s="2"/>
    </row>
    <row r="5550" spans="21:25" x14ac:dyDescent="0.2">
      <c r="U5550" s="2"/>
      <c r="X5550" s="2"/>
      <c r="Y5550" s="2"/>
    </row>
    <row r="5551" spans="21:25" x14ac:dyDescent="0.2">
      <c r="U5551" s="2"/>
      <c r="X5551" s="2"/>
      <c r="Y5551" s="2"/>
    </row>
    <row r="5552" spans="21:25" x14ac:dyDescent="0.2">
      <c r="U5552" s="2"/>
      <c r="X5552" s="2"/>
      <c r="Y5552" s="2"/>
    </row>
    <row r="5553" spans="21:25" x14ac:dyDescent="0.2">
      <c r="U5553" s="2"/>
      <c r="X5553" s="2"/>
      <c r="Y5553" s="2"/>
    </row>
    <row r="5554" spans="21:25" x14ac:dyDescent="0.2">
      <c r="U5554" s="2"/>
      <c r="X5554" s="2"/>
      <c r="Y5554" s="2"/>
    </row>
    <row r="5555" spans="21:25" x14ac:dyDescent="0.2">
      <c r="U5555" s="2"/>
      <c r="X5555" s="2"/>
      <c r="Y5555" s="2"/>
    </row>
    <row r="5556" spans="21:25" x14ac:dyDescent="0.2">
      <c r="U5556" s="2"/>
      <c r="X5556" s="2"/>
      <c r="Y5556" s="2"/>
    </row>
    <row r="5557" spans="21:25" x14ac:dyDescent="0.2">
      <c r="U5557" s="2"/>
      <c r="X5557" s="2"/>
      <c r="Y5557" s="2"/>
    </row>
    <row r="5558" spans="21:25" x14ac:dyDescent="0.2">
      <c r="U5558" s="2"/>
      <c r="X5558" s="2"/>
      <c r="Y5558" s="2"/>
    </row>
    <row r="5559" spans="21:25" x14ac:dyDescent="0.2">
      <c r="U5559" s="2"/>
      <c r="X5559" s="2"/>
      <c r="Y5559" s="2"/>
    </row>
    <row r="5560" spans="21:25" x14ac:dyDescent="0.2">
      <c r="U5560" s="2"/>
      <c r="X5560" s="2"/>
      <c r="Y5560" s="2"/>
    </row>
    <row r="5561" spans="21:25" x14ac:dyDescent="0.2">
      <c r="U5561" s="2"/>
      <c r="X5561" s="2"/>
      <c r="Y5561" s="2"/>
    </row>
    <row r="5562" spans="21:25" x14ac:dyDescent="0.2">
      <c r="U5562" s="2"/>
      <c r="X5562" s="2"/>
      <c r="Y5562" s="2"/>
    </row>
    <row r="5563" spans="21:25" x14ac:dyDescent="0.2">
      <c r="U5563" s="2"/>
      <c r="X5563" s="2"/>
      <c r="Y5563" s="2"/>
    </row>
    <row r="5564" spans="21:25" x14ac:dyDescent="0.2">
      <c r="U5564" s="2"/>
      <c r="X5564" s="2"/>
      <c r="Y5564" s="2"/>
    </row>
    <row r="5565" spans="21:25" x14ac:dyDescent="0.2">
      <c r="U5565" s="2"/>
      <c r="X5565" s="2"/>
      <c r="Y5565" s="2"/>
    </row>
    <row r="5566" spans="21:25" x14ac:dyDescent="0.2">
      <c r="U5566" s="2"/>
      <c r="X5566" s="2"/>
      <c r="Y5566" s="2"/>
    </row>
    <row r="5567" spans="21:25" x14ac:dyDescent="0.2">
      <c r="U5567" s="2"/>
      <c r="X5567" s="2"/>
      <c r="Y5567" s="2"/>
    </row>
    <row r="5568" spans="21:25" x14ac:dyDescent="0.2">
      <c r="U5568" s="2"/>
      <c r="X5568" s="2"/>
      <c r="Y5568" s="2"/>
    </row>
    <row r="5569" spans="21:25" x14ac:dyDescent="0.2">
      <c r="U5569" s="2"/>
      <c r="X5569" s="2"/>
      <c r="Y5569" s="2"/>
    </row>
    <row r="5570" spans="21:25" x14ac:dyDescent="0.2">
      <c r="U5570" s="2"/>
      <c r="X5570" s="2"/>
      <c r="Y5570" s="2"/>
    </row>
    <row r="5571" spans="21:25" x14ac:dyDescent="0.2">
      <c r="U5571" s="2"/>
      <c r="X5571" s="2"/>
      <c r="Y5571" s="2"/>
    </row>
    <row r="5572" spans="21:25" x14ac:dyDescent="0.2">
      <c r="U5572" s="2"/>
      <c r="X5572" s="2"/>
      <c r="Y5572" s="2"/>
    </row>
    <row r="5573" spans="21:25" x14ac:dyDescent="0.2">
      <c r="U5573" s="2"/>
      <c r="X5573" s="2"/>
      <c r="Y5573" s="2"/>
    </row>
    <row r="5574" spans="21:25" x14ac:dyDescent="0.2">
      <c r="U5574" s="2"/>
      <c r="X5574" s="2"/>
      <c r="Y5574" s="2"/>
    </row>
    <row r="5575" spans="21:25" x14ac:dyDescent="0.2">
      <c r="U5575" s="2"/>
      <c r="X5575" s="2"/>
      <c r="Y5575" s="2"/>
    </row>
    <row r="5576" spans="21:25" x14ac:dyDescent="0.2">
      <c r="U5576" s="2"/>
      <c r="X5576" s="2"/>
      <c r="Y5576" s="2"/>
    </row>
    <row r="5577" spans="21:25" x14ac:dyDescent="0.2">
      <c r="U5577" s="2"/>
      <c r="X5577" s="2"/>
      <c r="Y5577" s="2"/>
    </row>
    <row r="5578" spans="21:25" x14ac:dyDescent="0.2">
      <c r="U5578" s="2"/>
      <c r="X5578" s="2"/>
      <c r="Y5578" s="2"/>
    </row>
    <row r="5579" spans="21:25" x14ac:dyDescent="0.2">
      <c r="U5579" s="2"/>
      <c r="X5579" s="2"/>
      <c r="Y5579" s="2"/>
    </row>
    <row r="5580" spans="21:25" x14ac:dyDescent="0.2">
      <c r="U5580" s="2"/>
      <c r="X5580" s="2"/>
      <c r="Y5580" s="2"/>
    </row>
    <row r="5581" spans="21:25" x14ac:dyDescent="0.2">
      <c r="U5581" s="2"/>
      <c r="X5581" s="2"/>
      <c r="Y5581" s="2"/>
    </row>
    <row r="5582" spans="21:25" x14ac:dyDescent="0.2">
      <c r="U5582" s="2"/>
      <c r="X5582" s="2"/>
      <c r="Y5582" s="2"/>
    </row>
    <row r="5583" spans="21:25" x14ac:dyDescent="0.2">
      <c r="U5583" s="2"/>
      <c r="X5583" s="2"/>
      <c r="Y5583" s="2"/>
    </row>
    <row r="5584" spans="21:25" x14ac:dyDescent="0.2">
      <c r="U5584" s="2"/>
      <c r="X5584" s="2"/>
      <c r="Y5584" s="2"/>
    </row>
    <row r="5585" spans="21:25" x14ac:dyDescent="0.2">
      <c r="U5585" s="2"/>
      <c r="X5585" s="2"/>
      <c r="Y5585" s="2"/>
    </row>
    <row r="5586" spans="21:25" x14ac:dyDescent="0.2">
      <c r="U5586" s="2"/>
      <c r="X5586" s="2"/>
      <c r="Y5586" s="2"/>
    </row>
    <row r="5587" spans="21:25" x14ac:dyDescent="0.2">
      <c r="U5587" s="2"/>
      <c r="X5587" s="2"/>
      <c r="Y5587" s="2"/>
    </row>
    <row r="5588" spans="21:25" x14ac:dyDescent="0.2">
      <c r="U5588" s="2"/>
      <c r="X5588" s="2"/>
      <c r="Y5588" s="2"/>
    </row>
    <row r="5589" spans="21:25" x14ac:dyDescent="0.2">
      <c r="U5589" s="2"/>
      <c r="X5589" s="2"/>
      <c r="Y5589" s="2"/>
    </row>
    <row r="5590" spans="21:25" x14ac:dyDescent="0.2">
      <c r="U5590" s="2"/>
      <c r="X5590" s="2"/>
      <c r="Y5590" s="2"/>
    </row>
    <row r="5591" spans="21:25" x14ac:dyDescent="0.2">
      <c r="U5591" s="2"/>
      <c r="X5591" s="2"/>
      <c r="Y5591" s="2"/>
    </row>
    <row r="5592" spans="21:25" x14ac:dyDescent="0.2">
      <c r="U5592" s="2"/>
      <c r="X5592" s="2"/>
      <c r="Y5592" s="2"/>
    </row>
    <row r="5593" spans="21:25" x14ac:dyDescent="0.2">
      <c r="U5593" s="2"/>
      <c r="X5593" s="2"/>
      <c r="Y5593" s="2"/>
    </row>
    <row r="5594" spans="21:25" x14ac:dyDescent="0.2">
      <c r="U5594" s="2"/>
      <c r="X5594" s="2"/>
      <c r="Y5594" s="2"/>
    </row>
    <row r="5595" spans="21:25" x14ac:dyDescent="0.2">
      <c r="U5595" s="2"/>
      <c r="X5595" s="2"/>
      <c r="Y5595" s="2"/>
    </row>
    <row r="5596" spans="21:25" x14ac:dyDescent="0.2">
      <c r="U5596" s="2"/>
      <c r="X5596" s="2"/>
      <c r="Y5596" s="2"/>
    </row>
    <row r="5597" spans="21:25" x14ac:dyDescent="0.2">
      <c r="U5597" s="2"/>
      <c r="X5597" s="2"/>
      <c r="Y5597" s="2"/>
    </row>
    <row r="5598" spans="21:25" x14ac:dyDescent="0.2">
      <c r="U5598" s="2"/>
      <c r="X5598" s="2"/>
      <c r="Y5598" s="2"/>
    </row>
    <row r="5599" spans="21:25" x14ac:dyDescent="0.2">
      <c r="U5599" s="2"/>
      <c r="X5599" s="2"/>
      <c r="Y5599" s="2"/>
    </row>
    <row r="5600" spans="21:25" x14ac:dyDescent="0.2">
      <c r="U5600" s="2"/>
      <c r="X5600" s="2"/>
      <c r="Y5600" s="2"/>
    </row>
    <row r="5601" spans="21:25" x14ac:dyDescent="0.2">
      <c r="U5601" s="2"/>
      <c r="X5601" s="2"/>
      <c r="Y5601" s="2"/>
    </row>
    <row r="5602" spans="21:25" x14ac:dyDescent="0.2">
      <c r="U5602" s="2"/>
      <c r="X5602" s="2"/>
      <c r="Y5602" s="2"/>
    </row>
    <row r="5603" spans="21:25" x14ac:dyDescent="0.2">
      <c r="U5603" s="2"/>
      <c r="X5603" s="2"/>
      <c r="Y5603" s="2"/>
    </row>
    <row r="5604" spans="21:25" x14ac:dyDescent="0.2">
      <c r="U5604" s="2"/>
      <c r="X5604" s="2"/>
      <c r="Y5604" s="2"/>
    </row>
    <row r="5605" spans="21:25" x14ac:dyDescent="0.2">
      <c r="U5605" s="2"/>
      <c r="X5605" s="2"/>
      <c r="Y5605" s="2"/>
    </row>
    <row r="5606" spans="21:25" x14ac:dyDescent="0.2">
      <c r="U5606" s="2"/>
      <c r="X5606" s="2"/>
      <c r="Y5606" s="2"/>
    </row>
    <row r="5607" spans="21:25" x14ac:dyDescent="0.2">
      <c r="U5607" s="2"/>
      <c r="X5607" s="2"/>
      <c r="Y5607" s="2"/>
    </row>
    <row r="5608" spans="21:25" x14ac:dyDescent="0.2">
      <c r="U5608" s="2"/>
      <c r="X5608" s="2"/>
      <c r="Y5608" s="2"/>
    </row>
    <row r="5609" spans="21:25" x14ac:dyDescent="0.2">
      <c r="U5609" s="2"/>
      <c r="X5609" s="2"/>
      <c r="Y5609" s="2"/>
    </row>
    <row r="5610" spans="21:25" x14ac:dyDescent="0.2">
      <c r="U5610" s="2"/>
      <c r="X5610" s="2"/>
      <c r="Y5610" s="2"/>
    </row>
    <row r="5611" spans="21:25" x14ac:dyDescent="0.2">
      <c r="U5611" s="2"/>
      <c r="X5611" s="2"/>
      <c r="Y5611" s="2"/>
    </row>
    <row r="5612" spans="21:25" x14ac:dyDescent="0.2">
      <c r="U5612" s="2"/>
      <c r="X5612" s="2"/>
      <c r="Y5612" s="2"/>
    </row>
    <row r="5613" spans="21:25" x14ac:dyDescent="0.2">
      <c r="U5613" s="2"/>
      <c r="X5613" s="2"/>
      <c r="Y5613" s="2"/>
    </row>
    <row r="5614" spans="21:25" x14ac:dyDescent="0.2">
      <c r="U5614" s="2"/>
      <c r="X5614" s="2"/>
      <c r="Y5614" s="2"/>
    </row>
    <row r="5615" spans="21:25" x14ac:dyDescent="0.2">
      <c r="U5615" s="2"/>
      <c r="X5615" s="2"/>
      <c r="Y5615" s="2"/>
    </row>
    <row r="5616" spans="21:25" x14ac:dyDescent="0.2">
      <c r="U5616" s="2"/>
      <c r="X5616" s="2"/>
      <c r="Y5616" s="2"/>
    </row>
    <row r="5617" spans="21:25" x14ac:dyDescent="0.2">
      <c r="U5617" s="2"/>
      <c r="X5617" s="2"/>
      <c r="Y5617" s="2"/>
    </row>
    <row r="5618" spans="21:25" x14ac:dyDescent="0.2">
      <c r="U5618" s="2"/>
      <c r="X5618" s="2"/>
      <c r="Y5618" s="2"/>
    </row>
    <row r="5619" spans="21:25" x14ac:dyDescent="0.2">
      <c r="U5619" s="2"/>
      <c r="X5619" s="2"/>
      <c r="Y5619" s="2"/>
    </row>
    <row r="5620" spans="21:25" x14ac:dyDescent="0.2">
      <c r="U5620" s="2"/>
      <c r="X5620" s="2"/>
      <c r="Y5620" s="2"/>
    </row>
    <row r="5621" spans="21:25" x14ac:dyDescent="0.2">
      <c r="U5621" s="2"/>
      <c r="X5621" s="2"/>
      <c r="Y5621" s="2"/>
    </row>
    <row r="5622" spans="21:25" x14ac:dyDescent="0.2">
      <c r="U5622" s="2"/>
      <c r="X5622" s="2"/>
      <c r="Y5622" s="2"/>
    </row>
    <row r="5623" spans="21:25" x14ac:dyDescent="0.2">
      <c r="U5623" s="2"/>
      <c r="X5623" s="2"/>
      <c r="Y5623" s="2"/>
    </row>
    <row r="5624" spans="21:25" x14ac:dyDescent="0.2">
      <c r="U5624" s="2"/>
      <c r="X5624" s="2"/>
      <c r="Y5624" s="2"/>
    </row>
    <row r="5625" spans="21:25" x14ac:dyDescent="0.2">
      <c r="U5625" s="2"/>
      <c r="X5625" s="2"/>
      <c r="Y5625" s="2"/>
    </row>
    <row r="5626" spans="21:25" x14ac:dyDescent="0.2">
      <c r="U5626" s="2"/>
      <c r="X5626" s="2"/>
      <c r="Y5626" s="2"/>
    </row>
    <row r="5627" spans="21:25" x14ac:dyDescent="0.2">
      <c r="U5627" s="2"/>
      <c r="X5627" s="2"/>
      <c r="Y5627" s="2"/>
    </row>
    <row r="5628" spans="21:25" x14ac:dyDescent="0.2">
      <c r="U5628" s="2"/>
      <c r="X5628" s="2"/>
      <c r="Y5628" s="2"/>
    </row>
    <row r="5629" spans="21:25" x14ac:dyDescent="0.2">
      <c r="U5629" s="2"/>
      <c r="X5629" s="2"/>
      <c r="Y5629" s="2"/>
    </row>
    <row r="5630" spans="21:25" x14ac:dyDescent="0.2">
      <c r="U5630" s="2"/>
      <c r="X5630" s="2"/>
      <c r="Y5630" s="2"/>
    </row>
    <row r="5631" spans="21:25" x14ac:dyDescent="0.2">
      <c r="U5631" s="2"/>
      <c r="X5631" s="2"/>
      <c r="Y5631" s="2"/>
    </row>
    <row r="5632" spans="21:25" x14ac:dyDescent="0.2">
      <c r="U5632" s="2"/>
      <c r="X5632" s="2"/>
      <c r="Y5632" s="2"/>
    </row>
    <row r="5633" spans="21:25" x14ac:dyDescent="0.2">
      <c r="U5633" s="2"/>
      <c r="X5633" s="2"/>
      <c r="Y5633" s="2"/>
    </row>
    <row r="5634" spans="21:25" x14ac:dyDescent="0.2">
      <c r="U5634" s="2"/>
      <c r="X5634" s="2"/>
      <c r="Y5634" s="2"/>
    </row>
    <row r="5635" spans="21:25" x14ac:dyDescent="0.2">
      <c r="U5635" s="2"/>
      <c r="X5635" s="2"/>
      <c r="Y5635" s="2"/>
    </row>
    <row r="5636" spans="21:25" x14ac:dyDescent="0.2">
      <c r="U5636" s="2"/>
      <c r="X5636" s="2"/>
      <c r="Y5636" s="2"/>
    </row>
    <row r="5637" spans="21:25" x14ac:dyDescent="0.2">
      <c r="U5637" s="2"/>
      <c r="X5637" s="2"/>
      <c r="Y5637" s="2"/>
    </row>
    <row r="5638" spans="21:25" x14ac:dyDescent="0.2">
      <c r="U5638" s="2"/>
      <c r="X5638" s="2"/>
      <c r="Y5638" s="2"/>
    </row>
    <row r="5639" spans="21:25" x14ac:dyDescent="0.2">
      <c r="U5639" s="2"/>
      <c r="X5639" s="2"/>
      <c r="Y5639" s="2"/>
    </row>
    <row r="5640" spans="21:25" x14ac:dyDescent="0.2">
      <c r="U5640" s="2"/>
      <c r="X5640" s="2"/>
      <c r="Y5640" s="2"/>
    </row>
    <row r="5641" spans="21:25" x14ac:dyDescent="0.2">
      <c r="U5641" s="2"/>
      <c r="X5641" s="2"/>
      <c r="Y5641" s="2"/>
    </row>
    <row r="5642" spans="21:25" x14ac:dyDescent="0.2">
      <c r="U5642" s="2"/>
      <c r="X5642" s="2"/>
      <c r="Y5642" s="2"/>
    </row>
    <row r="5643" spans="21:25" x14ac:dyDescent="0.2">
      <c r="U5643" s="2"/>
      <c r="X5643" s="2"/>
      <c r="Y5643" s="2"/>
    </row>
    <row r="5644" spans="21:25" x14ac:dyDescent="0.2">
      <c r="U5644" s="2"/>
      <c r="X5644" s="2"/>
      <c r="Y5644" s="2"/>
    </row>
    <row r="5645" spans="21:25" x14ac:dyDescent="0.2">
      <c r="U5645" s="2"/>
      <c r="X5645" s="2"/>
      <c r="Y5645" s="2"/>
    </row>
    <row r="5646" spans="21:25" x14ac:dyDescent="0.2">
      <c r="U5646" s="2"/>
      <c r="X5646" s="2"/>
      <c r="Y5646" s="2"/>
    </row>
    <row r="5647" spans="21:25" x14ac:dyDescent="0.2">
      <c r="U5647" s="2"/>
      <c r="X5647" s="2"/>
      <c r="Y5647" s="2"/>
    </row>
    <row r="5648" spans="21:25" x14ac:dyDescent="0.2">
      <c r="U5648" s="2"/>
      <c r="X5648" s="2"/>
      <c r="Y5648" s="2"/>
    </row>
    <row r="5649" spans="21:25" x14ac:dyDescent="0.2">
      <c r="U5649" s="2"/>
      <c r="X5649" s="2"/>
      <c r="Y5649" s="2"/>
    </row>
    <row r="5650" spans="21:25" x14ac:dyDescent="0.2">
      <c r="U5650" s="2"/>
      <c r="X5650" s="2"/>
      <c r="Y5650" s="2"/>
    </row>
    <row r="5651" spans="21:25" x14ac:dyDescent="0.2">
      <c r="U5651" s="2"/>
      <c r="X5651" s="2"/>
      <c r="Y5651" s="2"/>
    </row>
    <row r="5652" spans="21:25" x14ac:dyDescent="0.2">
      <c r="U5652" s="2"/>
      <c r="X5652" s="2"/>
      <c r="Y5652" s="2"/>
    </row>
    <row r="5653" spans="21:25" x14ac:dyDescent="0.2">
      <c r="U5653" s="2"/>
      <c r="X5653" s="2"/>
      <c r="Y5653" s="2"/>
    </row>
    <row r="5654" spans="21:25" x14ac:dyDescent="0.2">
      <c r="U5654" s="2"/>
      <c r="X5654" s="2"/>
      <c r="Y5654" s="2"/>
    </row>
    <row r="5655" spans="21:25" x14ac:dyDescent="0.2">
      <c r="U5655" s="2"/>
      <c r="X5655" s="2"/>
      <c r="Y5655" s="2"/>
    </row>
    <row r="5656" spans="21:25" x14ac:dyDescent="0.2">
      <c r="U5656" s="2"/>
      <c r="X5656" s="2"/>
      <c r="Y5656" s="2"/>
    </row>
    <row r="5657" spans="21:25" x14ac:dyDescent="0.2">
      <c r="U5657" s="2"/>
      <c r="X5657" s="2"/>
      <c r="Y5657" s="2"/>
    </row>
    <row r="5658" spans="21:25" x14ac:dyDescent="0.2">
      <c r="U5658" s="2"/>
      <c r="X5658" s="2"/>
      <c r="Y5658" s="2"/>
    </row>
    <row r="5659" spans="21:25" x14ac:dyDescent="0.2">
      <c r="U5659" s="2"/>
      <c r="X5659" s="2"/>
      <c r="Y5659" s="2"/>
    </row>
    <row r="5660" spans="21:25" x14ac:dyDescent="0.2">
      <c r="U5660" s="2"/>
      <c r="X5660" s="2"/>
      <c r="Y5660" s="2"/>
    </row>
    <row r="5661" spans="21:25" x14ac:dyDescent="0.2">
      <c r="U5661" s="2"/>
      <c r="X5661" s="2"/>
      <c r="Y5661" s="2"/>
    </row>
    <row r="5662" spans="21:25" x14ac:dyDescent="0.2">
      <c r="U5662" s="2"/>
      <c r="X5662" s="2"/>
      <c r="Y5662" s="2"/>
    </row>
    <row r="5663" spans="21:25" x14ac:dyDescent="0.2">
      <c r="U5663" s="2"/>
      <c r="X5663" s="2"/>
      <c r="Y5663" s="2"/>
    </row>
    <row r="5664" spans="21:25" x14ac:dyDescent="0.2">
      <c r="U5664" s="2"/>
      <c r="X5664" s="2"/>
      <c r="Y5664" s="2"/>
    </row>
    <row r="5665" spans="21:25" x14ac:dyDescent="0.2">
      <c r="U5665" s="2"/>
      <c r="X5665" s="2"/>
      <c r="Y5665" s="2"/>
    </row>
    <row r="5666" spans="21:25" x14ac:dyDescent="0.2">
      <c r="U5666" s="2"/>
      <c r="X5666" s="2"/>
      <c r="Y5666" s="2"/>
    </row>
    <row r="5667" spans="21:25" x14ac:dyDescent="0.2">
      <c r="U5667" s="2"/>
      <c r="X5667" s="2"/>
      <c r="Y5667" s="2"/>
    </row>
    <row r="5668" spans="21:25" x14ac:dyDescent="0.2">
      <c r="U5668" s="2"/>
      <c r="X5668" s="2"/>
      <c r="Y5668" s="2"/>
    </row>
    <row r="5669" spans="21:25" x14ac:dyDescent="0.2">
      <c r="U5669" s="2"/>
      <c r="X5669" s="2"/>
      <c r="Y5669" s="2"/>
    </row>
    <row r="5670" spans="21:25" x14ac:dyDescent="0.2">
      <c r="U5670" s="2"/>
      <c r="X5670" s="2"/>
      <c r="Y5670" s="2"/>
    </row>
    <row r="5671" spans="21:25" x14ac:dyDescent="0.2">
      <c r="U5671" s="2"/>
      <c r="X5671" s="2"/>
      <c r="Y5671" s="2"/>
    </row>
    <row r="5672" spans="21:25" x14ac:dyDescent="0.2">
      <c r="U5672" s="2"/>
      <c r="X5672" s="2"/>
      <c r="Y5672" s="2"/>
    </row>
    <row r="5673" spans="21:25" x14ac:dyDescent="0.2">
      <c r="U5673" s="2"/>
      <c r="X5673" s="2"/>
      <c r="Y5673" s="2"/>
    </row>
    <row r="5674" spans="21:25" x14ac:dyDescent="0.2">
      <c r="U5674" s="2"/>
      <c r="X5674" s="2"/>
      <c r="Y5674" s="2"/>
    </row>
    <row r="5675" spans="21:25" x14ac:dyDescent="0.2">
      <c r="U5675" s="2"/>
      <c r="X5675" s="2"/>
      <c r="Y5675" s="2"/>
    </row>
    <row r="5676" spans="21:25" x14ac:dyDescent="0.2">
      <c r="U5676" s="2"/>
      <c r="X5676" s="2"/>
      <c r="Y5676" s="2"/>
    </row>
    <row r="5677" spans="21:25" x14ac:dyDescent="0.2">
      <c r="U5677" s="2"/>
      <c r="X5677" s="2"/>
      <c r="Y5677" s="2"/>
    </row>
    <row r="5678" spans="21:25" x14ac:dyDescent="0.2">
      <c r="U5678" s="2"/>
      <c r="X5678" s="2"/>
      <c r="Y5678" s="2"/>
    </row>
    <row r="5679" spans="21:25" x14ac:dyDescent="0.2">
      <c r="U5679" s="2"/>
      <c r="X5679" s="2"/>
      <c r="Y5679" s="2"/>
    </row>
    <row r="5680" spans="21:25" x14ac:dyDescent="0.2">
      <c r="U5680" s="2"/>
      <c r="X5680" s="2"/>
      <c r="Y5680" s="2"/>
    </row>
    <row r="5681" spans="21:25" x14ac:dyDescent="0.2">
      <c r="U5681" s="2"/>
      <c r="X5681" s="2"/>
      <c r="Y5681" s="2"/>
    </row>
    <row r="5682" spans="21:25" x14ac:dyDescent="0.2">
      <c r="U5682" s="2"/>
      <c r="X5682" s="2"/>
      <c r="Y5682" s="2"/>
    </row>
    <row r="5683" spans="21:25" x14ac:dyDescent="0.2">
      <c r="U5683" s="2"/>
      <c r="X5683" s="2"/>
      <c r="Y5683" s="2"/>
    </row>
    <row r="5684" spans="21:25" x14ac:dyDescent="0.2">
      <c r="U5684" s="2"/>
      <c r="X5684" s="2"/>
      <c r="Y5684" s="2"/>
    </row>
    <row r="5685" spans="21:25" x14ac:dyDescent="0.2">
      <c r="U5685" s="2"/>
      <c r="X5685" s="2"/>
      <c r="Y5685" s="2"/>
    </row>
    <row r="5686" spans="21:25" x14ac:dyDescent="0.2">
      <c r="U5686" s="2"/>
      <c r="X5686" s="2"/>
      <c r="Y5686" s="2"/>
    </row>
    <row r="5687" spans="21:25" x14ac:dyDescent="0.2">
      <c r="U5687" s="2"/>
      <c r="X5687" s="2"/>
      <c r="Y5687" s="2"/>
    </row>
    <row r="5688" spans="21:25" x14ac:dyDescent="0.2">
      <c r="U5688" s="2"/>
      <c r="X5688" s="2"/>
      <c r="Y5688" s="2"/>
    </row>
    <row r="5689" spans="21:25" x14ac:dyDescent="0.2">
      <c r="U5689" s="2"/>
      <c r="X5689" s="2"/>
      <c r="Y5689" s="2"/>
    </row>
    <row r="5690" spans="21:25" x14ac:dyDescent="0.2">
      <c r="U5690" s="2"/>
      <c r="X5690" s="2"/>
      <c r="Y5690" s="2"/>
    </row>
    <row r="5691" spans="21:25" x14ac:dyDescent="0.2">
      <c r="U5691" s="2"/>
      <c r="X5691" s="2"/>
      <c r="Y5691" s="2"/>
    </row>
    <row r="5692" spans="21:25" x14ac:dyDescent="0.2">
      <c r="U5692" s="2"/>
      <c r="X5692" s="2"/>
      <c r="Y5692" s="2"/>
    </row>
    <row r="5693" spans="21:25" x14ac:dyDescent="0.2">
      <c r="U5693" s="2"/>
      <c r="X5693" s="2"/>
      <c r="Y5693" s="2"/>
    </row>
    <row r="5694" spans="21:25" x14ac:dyDescent="0.2">
      <c r="U5694" s="2"/>
      <c r="X5694" s="2"/>
      <c r="Y5694" s="2"/>
    </row>
    <row r="5695" spans="21:25" x14ac:dyDescent="0.2">
      <c r="U5695" s="2"/>
      <c r="X5695" s="2"/>
      <c r="Y5695" s="2"/>
    </row>
    <row r="5696" spans="21:25" x14ac:dyDescent="0.2">
      <c r="U5696" s="2"/>
      <c r="X5696" s="2"/>
      <c r="Y5696" s="2"/>
    </row>
    <row r="5697" spans="21:25" x14ac:dyDescent="0.2">
      <c r="U5697" s="2"/>
      <c r="X5697" s="2"/>
      <c r="Y5697" s="2"/>
    </row>
    <row r="5698" spans="21:25" x14ac:dyDescent="0.2">
      <c r="U5698" s="2"/>
      <c r="X5698" s="2"/>
      <c r="Y5698" s="2"/>
    </row>
    <row r="5699" spans="21:25" x14ac:dyDescent="0.2">
      <c r="U5699" s="2"/>
      <c r="X5699" s="2"/>
      <c r="Y5699" s="2"/>
    </row>
    <row r="5700" spans="21:25" x14ac:dyDescent="0.2">
      <c r="U5700" s="2"/>
      <c r="X5700" s="2"/>
      <c r="Y5700" s="2"/>
    </row>
    <row r="5701" spans="21:25" x14ac:dyDescent="0.2">
      <c r="U5701" s="2"/>
      <c r="X5701" s="2"/>
      <c r="Y5701" s="2"/>
    </row>
    <row r="5702" spans="21:25" x14ac:dyDescent="0.2">
      <c r="U5702" s="2"/>
      <c r="X5702" s="2"/>
      <c r="Y5702" s="2"/>
    </row>
    <row r="5703" spans="21:25" x14ac:dyDescent="0.2">
      <c r="U5703" s="2"/>
      <c r="X5703" s="2"/>
      <c r="Y5703" s="2"/>
    </row>
    <row r="5704" spans="21:25" x14ac:dyDescent="0.2">
      <c r="U5704" s="2"/>
      <c r="X5704" s="2"/>
      <c r="Y5704" s="2"/>
    </row>
    <row r="5705" spans="21:25" x14ac:dyDescent="0.2">
      <c r="U5705" s="2"/>
      <c r="X5705" s="2"/>
      <c r="Y5705" s="2"/>
    </row>
    <row r="5706" spans="21:25" x14ac:dyDescent="0.2">
      <c r="U5706" s="2"/>
      <c r="X5706" s="2"/>
      <c r="Y5706" s="2"/>
    </row>
    <row r="5707" spans="21:25" x14ac:dyDescent="0.2">
      <c r="U5707" s="2"/>
      <c r="X5707" s="2"/>
      <c r="Y5707" s="2"/>
    </row>
    <row r="5708" spans="21:25" x14ac:dyDescent="0.2">
      <c r="U5708" s="2"/>
      <c r="X5708" s="2"/>
      <c r="Y5708" s="2"/>
    </row>
    <row r="5709" spans="21:25" x14ac:dyDescent="0.2">
      <c r="U5709" s="2"/>
      <c r="X5709" s="2"/>
      <c r="Y5709" s="2"/>
    </row>
    <row r="5710" spans="21:25" x14ac:dyDescent="0.2">
      <c r="U5710" s="2"/>
      <c r="X5710" s="2"/>
      <c r="Y5710" s="2"/>
    </row>
    <row r="5711" spans="21:25" x14ac:dyDescent="0.2">
      <c r="U5711" s="2"/>
      <c r="X5711" s="2"/>
      <c r="Y5711" s="2"/>
    </row>
    <row r="5712" spans="21:25" x14ac:dyDescent="0.2">
      <c r="U5712" s="2"/>
      <c r="X5712" s="2"/>
      <c r="Y5712" s="2"/>
    </row>
    <row r="5713" spans="21:25" x14ac:dyDescent="0.2">
      <c r="U5713" s="2"/>
      <c r="X5713" s="2"/>
      <c r="Y5713" s="2"/>
    </row>
    <row r="5714" spans="21:25" x14ac:dyDescent="0.2">
      <c r="U5714" s="2"/>
      <c r="X5714" s="2"/>
      <c r="Y5714" s="2"/>
    </row>
    <row r="5715" spans="21:25" x14ac:dyDescent="0.2">
      <c r="U5715" s="2"/>
      <c r="X5715" s="2"/>
      <c r="Y5715" s="2"/>
    </row>
    <row r="5716" spans="21:25" x14ac:dyDescent="0.2">
      <c r="U5716" s="2"/>
      <c r="X5716" s="2"/>
      <c r="Y5716" s="2"/>
    </row>
    <row r="5717" spans="21:25" x14ac:dyDescent="0.2">
      <c r="U5717" s="2"/>
      <c r="X5717" s="2"/>
      <c r="Y5717" s="2"/>
    </row>
    <row r="5718" spans="21:25" x14ac:dyDescent="0.2">
      <c r="U5718" s="2"/>
      <c r="X5718" s="2"/>
      <c r="Y5718" s="2"/>
    </row>
    <row r="5719" spans="21:25" x14ac:dyDescent="0.2">
      <c r="U5719" s="2"/>
      <c r="X5719" s="2"/>
      <c r="Y5719" s="2"/>
    </row>
    <row r="5720" spans="21:25" x14ac:dyDescent="0.2">
      <c r="U5720" s="2"/>
      <c r="X5720" s="2"/>
      <c r="Y5720" s="2"/>
    </row>
    <row r="5721" spans="21:25" x14ac:dyDescent="0.2">
      <c r="U5721" s="2"/>
      <c r="X5721" s="2"/>
      <c r="Y5721" s="2"/>
    </row>
    <row r="5722" spans="21:25" x14ac:dyDescent="0.2">
      <c r="U5722" s="2"/>
      <c r="X5722" s="2"/>
      <c r="Y5722" s="2"/>
    </row>
    <row r="5723" spans="21:25" x14ac:dyDescent="0.2">
      <c r="U5723" s="2"/>
      <c r="X5723" s="2"/>
      <c r="Y5723" s="2"/>
    </row>
    <row r="5724" spans="21:25" x14ac:dyDescent="0.2">
      <c r="U5724" s="2"/>
      <c r="X5724" s="2"/>
      <c r="Y5724" s="2"/>
    </row>
    <row r="5725" spans="21:25" x14ac:dyDescent="0.2">
      <c r="U5725" s="2"/>
      <c r="X5725" s="2"/>
      <c r="Y5725" s="2"/>
    </row>
    <row r="5726" spans="21:25" x14ac:dyDescent="0.2">
      <c r="U5726" s="2"/>
      <c r="X5726" s="2"/>
      <c r="Y5726" s="2"/>
    </row>
    <row r="5727" spans="21:25" x14ac:dyDescent="0.2">
      <c r="U5727" s="2"/>
      <c r="X5727" s="2"/>
      <c r="Y5727" s="2"/>
    </row>
    <row r="5728" spans="21:25" x14ac:dyDescent="0.2">
      <c r="U5728" s="2"/>
      <c r="X5728" s="2"/>
      <c r="Y5728" s="2"/>
    </row>
    <row r="5729" spans="21:25" x14ac:dyDescent="0.2">
      <c r="U5729" s="2"/>
      <c r="X5729" s="2"/>
      <c r="Y5729" s="2"/>
    </row>
    <row r="5730" spans="21:25" x14ac:dyDescent="0.2">
      <c r="U5730" s="2"/>
      <c r="X5730" s="2"/>
      <c r="Y5730" s="2"/>
    </row>
    <row r="5731" spans="21:25" x14ac:dyDescent="0.2">
      <c r="U5731" s="2"/>
      <c r="X5731" s="2"/>
      <c r="Y5731" s="2"/>
    </row>
    <row r="5732" spans="21:25" x14ac:dyDescent="0.2">
      <c r="U5732" s="2"/>
      <c r="X5732" s="2"/>
      <c r="Y5732" s="2"/>
    </row>
    <row r="5733" spans="21:25" x14ac:dyDescent="0.2">
      <c r="U5733" s="2"/>
      <c r="X5733" s="2"/>
      <c r="Y5733" s="2"/>
    </row>
    <row r="5734" spans="21:25" x14ac:dyDescent="0.2">
      <c r="U5734" s="2"/>
      <c r="X5734" s="2"/>
      <c r="Y5734" s="2"/>
    </row>
    <row r="5735" spans="21:25" x14ac:dyDescent="0.2">
      <c r="U5735" s="2"/>
      <c r="X5735" s="2"/>
      <c r="Y5735" s="2"/>
    </row>
    <row r="5736" spans="21:25" x14ac:dyDescent="0.2">
      <c r="U5736" s="2"/>
      <c r="X5736" s="2"/>
      <c r="Y5736" s="2"/>
    </row>
    <row r="5737" spans="21:25" x14ac:dyDescent="0.2">
      <c r="U5737" s="2"/>
      <c r="X5737" s="2"/>
      <c r="Y5737" s="2"/>
    </row>
    <row r="5738" spans="21:25" x14ac:dyDescent="0.2">
      <c r="U5738" s="2"/>
      <c r="X5738" s="2"/>
      <c r="Y5738" s="2"/>
    </row>
    <row r="5739" spans="21:25" x14ac:dyDescent="0.2">
      <c r="U5739" s="2"/>
      <c r="X5739" s="2"/>
      <c r="Y5739" s="2"/>
    </row>
    <row r="5740" spans="21:25" x14ac:dyDescent="0.2">
      <c r="U5740" s="2"/>
      <c r="X5740" s="2"/>
      <c r="Y5740" s="2"/>
    </row>
    <row r="5741" spans="21:25" x14ac:dyDescent="0.2">
      <c r="U5741" s="2"/>
      <c r="X5741" s="2"/>
      <c r="Y5741" s="2"/>
    </row>
    <row r="5742" spans="21:25" x14ac:dyDescent="0.2">
      <c r="U5742" s="2"/>
      <c r="X5742" s="2"/>
      <c r="Y5742" s="2"/>
    </row>
    <row r="5743" spans="21:25" x14ac:dyDescent="0.2">
      <c r="U5743" s="2"/>
      <c r="X5743" s="2"/>
      <c r="Y5743" s="2"/>
    </row>
    <row r="5744" spans="21:25" x14ac:dyDescent="0.2">
      <c r="U5744" s="2"/>
      <c r="X5744" s="2"/>
      <c r="Y5744" s="2"/>
    </row>
    <row r="5745" spans="21:25" x14ac:dyDescent="0.2">
      <c r="U5745" s="2"/>
      <c r="X5745" s="2"/>
      <c r="Y5745" s="2"/>
    </row>
    <row r="5746" spans="21:25" x14ac:dyDescent="0.2">
      <c r="U5746" s="2"/>
      <c r="X5746" s="2"/>
      <c r="Y5746" s="2"/>
    </row>
    <row r="5747" spans="21:25" x14ac:dyDescent="0.2">
      <c r="U5747" s="2"/>
      <c r="X5747" s="2"/>
      <c r="Y5747" s="2"/>
    </row>
    <row r="5748" spans="21:25" x14ac:dyDescent="0.2">
      <c r="U5748" s="2"/>
      <c r="X5748" s="2"/>
      <c r="Y5748" s="2"/>
    </row>
    <row r="5749" spans="21:25" x14ac:dyDescent="0.2">
      <c r="U5749" s="2"/>
      <c r="X5749" s="2"/>
      <c r="Y5749" s="2"/>
    </row>
    <row r="5750" spans="21:25" x14ac:dyDescent="0.2">
      <c r="U5750" s="2"/>
      <c r="X5750" s="2"/>
      <c r="Y5750" s="2"/>
    </row>
    <row r="5751" spans="21:25" x14ac:dyDescent="0.2">
      <c r="U5751" s="2"/>
      <c r="X5751" s="2"/>
      <c r="Y5751" s="2"/>
    </row>
    <row r="5752" spans="21:25" x14ac:dyDescent="0.2">
      <c r="U5752" s="2"/>
      <c r="X5752" s="2"/>
      <c r="Y5752" s="2"/>
    </row>
    <row r="5753" spans="21:25" x14ac:dyDescent="0.2">
      <c r="U5753" s="2"/>
      <c r="X5753" s="2"/>
      <c r="Y5753" s="2"/>
    </row>
    <row r="5754" spans="21:25" x14ac:dyDescent="0.2">
      <c r="U5754" s="2"/>
      <c r="X5754" s="2"/>
      <c r="Y5754" s="2"/>
    </row>
    <row r="5755" spans="21:25" x14ac:dyDescent="0.2">
      <c r="U5755" s="2"/>
      <c r="X5755" s="2"/>
      <c r="Y5755" s="2"/>
    </row>
    <row r="5756" spans="21:25" x14ac:dyDescent="0.2">
      <c r="U5756" s="2"/>
      <c r="X5756" s="2"/>
      <c r="Y5756" s="2"/>
    </row>
    <row r="5757" spans="21:25" x14ac:dyDescent="0.2">
      <c r="U5757" s="2"/>
      <c r="X5757" s="2"/>
      <c r="Y5757" s="2"/>
    </row>
    <row r="5758" spans="21:25" x14ac:dyDescent="0.2">
      <c r="U5758" s="2"/>
      <c r="X5758" s="2"/>
      <c r="Y5758" s="2"/>
    </row>
    <row r="5759" spans="21:25" x14ac:dyDescent="0.2">
      <c r="U5759" s="2"/>
      <c r="X5759" s="2"/>
      <c r="Y5759" s="2"/>
    </row>
    <row r="5760" spans="21:25" x14ac:dyDescent="0.2">
      <c r="U5760" s="2"/>
      <c r="X5760" s="2"/>
      <c r="Y5760" s="2"/>
    </row>
    <row r="5761" spans="21:25" x14ac:dyDescent="0.2">
      <c r="U5761" s="2"/>
      <c r="X5761" s="2"/>
      <c r="Y5761" s="2"/>
    </row>
    <row r="5762" spans="21:25" x14ac:dyDescent="0.2">
      <c r="U5762" s="2"/>
      <c r="X5762" s="2"/>
      <c r="Y5762" s="2"/>
    </row>
    <row r="5763" spans="21:25" x14ac:dyDescent="0.2">
      <c r="U5763" s="2"/>
      <c r="X5763" s="2"/>
      <c r="Y5763" s="2"/>
    </row>
    <row r="5764" spans="21:25" x14ac:dyDescent="0.2">
      <c r="U5764" s="2"/>
      <c r="X5764" s="2"/>
      <c r="Y5764" s="2"/>
    </row>
    <row r="5765" spans="21:25" x14ac:dyDescent="0.2">
      <c r="U5765" s="2"/>
      <c r="X5765" s="2"/>
      <c r="Y5765" s="2"/>
    </row>
    <row r="5766" spans="21:25" x14ac:dyDescent="0.2">
      <c r="U5766" s="2"/>
      <c r="X5766" s="2"/>
      <c r="Y5766" s="2"/>
    </row>
    <row r="5767" spans="21:25" x14ac:dyDescent="0.2">
      <c r="U5767" s="2"/>
      <c r="X5767" s="2"/>
      <c r="Y5767" s="2"/>
    </row>
    <row r="5768" spans="21:25" x14ac:dyDescent="0.2">
      <c r="U5768" s="2"/>
      <c r="X5768" s="2"/>
      <c r="Y5768" s="2"/>
    </row>
    <row r="5769" spans="21:25" x14ac:dyDescent="0.2">
      <c r="U5769" s="2"/>
      <c r="X5769" s="2"/>
      <c r="Y5769" s="2"/>
    </row>
    <row r="5770" spans="21:25" x14ac:dyDescent="0.2">
      <c r="U5770" s="2"/>
      <c r="X5770" s="2"/>
      <c r="Y5770" s="2"/>
    </row>
    <row r="5771" spans="21:25" x14ac:dyDescent="0.2">
      <c r="U5771" s="2"/>
      <c r="X5771" s="2"/>
      <c r="Y5771" s="2"/>
    </row>
    <row r="5772" spans="21:25" x14ac:dyDescent="0.2">
      <c r="U5772" s="2"/>
      <c r="X5772" s="2"/>
      <c r="Y5772" s="2"/>
    </row>
    <row r="5773" spans="21:25" x14ac:dyDescent="0.2">
      <c r="U5773" s="2"/>
      <c r="X5773" s="2"/>
      <c r="Y5773" s="2"/>
    </row>
    <row r="5774" spans="21:25" x14ac:dyDescent="0.2">
      <c r="U5774" s="2"/>
      <c r="X5774" s="2"/>
      <c r="Y5774" s="2"/>
    </row>
    <row r="5775" spans="21:25" x14ac:dyDescent="0.2">
      <c r="U5775" s="2"/>
      <c r="X5775" s="2"/>
      <c r="Y5775" s="2"/>
    </row>
    <row r="5776" spans="21:25" x14ac:dyDescent="0.2">
      <c r="U5776" s="2"/>
      <c r="X5776" s="2"/>
      <c r="Y5776" s="2"/>
    </row>
    <row r="5777" spans="21:25" x14ac:dyDescent="0.2">
      <c r="U5777" s="2"/>
      <c r="X5777" s="2"/>
      <c r="Y5777" s="2"/>
    </row>
    <row r="5778" spans="21:25" x14ac:dyDescent="0.2">
      <c r="U5778" s="2"/>
      <c r="X5778" s="2"/>
      <c r="Y5778" s="2"/>
    </row>
    <row r="5779" spans="21:25" x14ac:dyDescent="0.2">
      <c r="U5779" s="2"/>
      <c r="X5779" s="2"/>
      <c r="Y5779" s="2"/>
    </row>
    <row r="5780" spans="21:25" x14ac:dyDescent="0.2">
      <c r="U5780" s="2"/>
      <c r="X5780" s="2"/>
      <c r="Y5780" s="2"/>
    </row>
    <row r="5781" spans="21:25" x14ac:dyDescent="0.2">
      <c r="U5781" s="2"/>
      <c r="X5781" s="2"/>
      <c r="Y5781" s="2"/>
    </row>
    <row r="5782" spans="21:25" x14ac:dyDescent="0.2">
      <c r="U5782" s="2"/>
      <c r="X5782" s="2"/>
      <c r="Y5782" s="2"/>
    </row>
    <row r="5783" spans="21:25" x14ac:dyDescent="0.2">
      <c r="U5783" s="2"/>
      <c r="X5783" s="2"/>
      <c r="Y5783" s="2"/>
    </row>
    <row r="5784" spans="21:25" x14ac:dyDescent="0.2">
      <c r="U5784" s="2"/>
      <c r="X5784" s="2"/>
      <c r="Y5784" s="2"/>
    </row>
    <row r="5785" spans="21:25" x14ac:dyDescent="0.2">
      <c r="U5785" s="2"/>
      <c r="X5785" s="2"/>
      <c r="Y5785" s="2"/>
    </row>
    <row r="5786" spans="21:25" x14ac:dyDescent="0.2">
      <c r="U5786" s="2"/>
      <c r="X5786" s="2"/>
      <c r="Y5786" s="2"/>
    </row>
    <row r="5787" spans="21:25" x14ac:dyDescent="0.2">
      <c r="U5787" s="2"/>
      <c r="X5787" s="2"/>
      <c r="Y5787" s="2"/>
    </row>
    <row r="5788" spans="21:25" x14ac:dyDescent="0.2">
      <c r="U5788" s="2"/>
      <c r="X5788" s="2"/>
      <c r="Y5788" s="2"/>
    </row>
    <row r="5789" spans="21:25" x14ac:dyDescent="0.2">
      <c r="U5789" s="2"/>
      <c r="X5789" s="2"/>
      <c r="Y5789" s="2"/>
    </row>
    <row r="5790" spans="21:25" x14ac:dyDescent="0.2">
      <c r="U5790" s="2"/>
      <c r="X5790" s="2"/>
      <c r="Y5790" s="2"/>
    </row>
    <row r="5791" spans="21:25" x14ac:dyDescent="0.2">
      <c r="U5791" s="2"/>
      <c r="X5791" s="2"/>
      <c r="Y5791" s="2"/>
    </row>
    <row r="5792" spans="21:25" x14ac:dyDescent="0.2">
      <c r="U5792" s="2"/>
      <c r="X5792" s="2"/>
      <c r="Y5792" s="2"/>
    </row>
    <row r="5793" spans="21:25" x14ac:dyDescent="0.2">
      <c r="U5793" s="2"/>
      <c r="X5793" s="2"/>
      <c r="Y5793" s="2"/>
    </row>
    <row r="5794" spans="21:25" x14ac:dyDescent="0.2">
      <c r="U5794" s="2"/>
      <c r="X5794" s="2"/>
      <c r="Y5794" s="2"/>
    </row>
    <row r="5795" spans="21:25" x14ac:dyDescent="0.2">
      <c r="U5795" s="2"/>
      <c r="X5795" s="2"/>
      <c r="Y5795" s="2"/>
    </row>
    <row r="5796" spans="21:25" x14ac:dyDescent="0.2">
      <c r="U5796" s="2"/>
      <c r="X5796" s="2"/>
      <c r="Y5796" s="2"/>
    </row>
    <row r="5797" spans="21:25" x14ac:dyDescent="0.2">
      <c r="U5797" s="2"/>
      <c r="X5797" s="2"/>
      <c r="Y5797" s="2"/>
    </row>
    <row r="5798" spans="21:25" x14ac:dyDescent="0.2">
      <c r="U5798" s="2"/>
      <c r="X5798" s="2"/>
      <c r="Y5798" s="2"/>
    </row>
    <row r="5799" spans="21:25" x14ac:dyDescent="0.2">
      <c r="U5799" s="2"/>
      <c r="X5799" s="2"/>
      <c r="Y5799" s="2"/>
    </row>
    <row r="5800" spans="21:25" x14ac:dyDescent="0.2">
      <c r="U5800" s="2"/>
      <c r="X5800" s="2"/>
      <c r="Y5800" s="2"/>
    </row>
    <row r="5801" spans="21:25" x14ac:dyDescent="0.2">
      <c r="U5801" s="2"/>
      <c r="X5801" s="2"/>
      <c r="Y5801" s="2"/>
    </row>
    <row r="5802" spans="21:25" x14ac:dyDescent="0.2">
      <c r="U5802" s="2"/>
      <c r="X5802" s="2"/>
      <c r="Y5802" s="2"/>
    </row>
    <row r="5803" spans="21:25" x14ac:dyDescent="0.2">
      <c r="U5803" s="2"/>
      <c r="X5803" s="2"/>
      <c r="Y5803" s="2"/>
    </row>
    <row r="5804" spans="21:25" x14ac:dyDescent="0.2">
      <c r="U5804" s="2"/>
      <c r="X5804" s="2"/>
      <c r="Y5804" s="2"/>
    </row>
    <row r="5805" spans="21:25" x14ac:dyDescent="0.2">
      <c r="U5805" s="2"/>
      <c r="X5805" s="2"/>
      <c r="Y5805" s="2"/>
    </row>
    <row r="5806" spans="21:25" x14ac:dyDescent="0.2">
      <c r="U5806" s="2"/>
      <c r="X5806" s="2"/>
      <c r="Y5806" s="2"/>
    </row>
    <row r="5807" spans="21:25" x14ac:dyDescent="0.2">
      <c r="U5807" s="2"/>
      <c r="X5807" s="2"/>
      <c r="Y5807" s="2"/>
    </row>
    <row r="5808" spans="21:25" x14ac:dyDescent="0.2">
      <c r="U5808" s="2"/>
      <c r="X5808" s="2"/>
      <c r="Y5808" s="2"/>
    </row>
    <row r="5809" spans="21:25" x14ac:dyDescent="0.2">
      <c r="U5809" s="2"/>
      <c r="X5809" s="2"/>
      <c r="Y5809" s="2"/>
    </row>
    <row r="5810" spans="21:25" x14ac:dyDescent="0.2">
      <c r="U5810" s="2"/>
      <c r="X5810" s="2"/>
      <c r="Y5810" s="2"/>
    </row>
    <row r="5811" spans="21:25" x14ac:dyDescent="0.2">
      <c r="U5811" s="2"/>
      <c r="X5811" s="2"/>
      <c r="Y5811" s="2"/>
    </row>
    <row r="5812" spans="21:25" x14ac:dyDescent="0.2">
      <c r="U5812" s="2"/>
      <c r="X5812" s="2"/>
      <c r="Y5812" s="2"/>
    </row>
    <row r="5813" spans="21:25" x14ac:dyDescent="0.2">
      <c r="U5813" s="2"/>
      <c r="X5813" s="2"/>
      <c r="Y5813" s="2"/>
    </row>
    <row r="5814" spans="21:25" x14ac:dyDescent="0.2">
      <c r="U5814" s="2"/>
      <c r="X5814" s="2"/>
      <c r="Y5814" s="2"/>
    </row>
    <row r="5815" spans="21:25" x14ac:dyDescent="0.2">
      <c r="U5815" s="2"/>
      <c r="X5815" s="2"/>
      <c r="Y5815" s="2"/>
    </row>
    <row r="5816" spans="21:25" x14ac:dyDescent="0.2">
      <c r="U5816" s="2"/>
      <c r="X5816" s="2"/>
      <c r="Y5816" s="2"/>
    </row>
    <row r="5817" spans="21:25" x14ac:dyDescent="0.2">
      <c r="U5817" s="2"/>
      <c r="X5817" s="2"/>
      <c r="Y5817" s="2"/>
    </row>
    <row r="5818" spans="21:25" x14ac:dyDescent="0.2">
      <c r="U5818" s="2"/>
      <c r="X5818" s="2"/>
      <c r="Y5818" s="2"/>
    </row>
    <row r="5819" spans="21:25" x14ac:dyDescent="0.2">
      <c r="U5819" s="2"/>
      <c r="X5819" s="2"/>
      <c r="Y5819" s="2"/>
    </row>
    <row r="5820" spans="21:25" x14ac:dyDescent="0.2">
      <c r="U5820" s="2"/>
      <c r="X5820" s="2"/>
      <c r="Y5820" s="2"/>
    </row>
    <row r="5821" spans="21:25" x14ac:dyDescent="0.2">
      <c r="U5821" s="2"/>
      <c r="X5821" s="2"/>
      <c r="Y5821" s="2"/>
    </row>
    <row r="5822" spans="21:25" x14ac:dyDescent="0.2">
      <c r="U5822" s="2"/>
      <c r="X5822" s="2"/>
      <c r="Y5822" s="2"/>
    </row>
    <row r="5823" spans="21:25" x14ac:dyDescent="0.2">
      <c r="U5823" s="2"/>
      <c r="X5823" s="2"/>
      <c r="Y5823" s="2"/>
    </row>
    <row r="5824" spans="21:25" x14ac:dyDescent="0.2">
      <c r="U5824" s="2"/>
      <c r="X5824" s="2"/>
      <c r="Y5824" s="2"/>
    </row>
    <row r="5825" spans="21:25" x14ac:dyDescent="0.2">
      <c r="U5825" s="2"/>
      <c r="X5825" s="2"/>
      <c r="Y5825" s="2"/>
    </row>
    <row r="5826" spans="21:25" x14ac:dyDescent="0.2">
      <c r="U5826" s="2"/>
      <c r="X5826" s="2"/>
      <c r="Y5826" s="2"/>
    </row>
    <row r="5827" spans="21:25" x14ac:dyDescent="0.2">
      <c r="U5827" s="2"/>
      <c r="X5827" s="2"/>
      <c r="Y5827" s="2"/>
    </row>
    <row r="5828" spans="21:25" x14ac:dyDescent="0.2">
      <c r="U5828" s="2"/>
      <c r="X5828" s="2"/>
      <c r="Y5828" s="2"/>
    </row>
    <row r="5829" spans="21:25" x14ac:dyDescent="0.2">
      <c r="U5829" s="2"/>
      <c r="X5829" s="2"/>
      <c r="Y5829" s="2"/>
    </row>
    <row r="5830" spans="21:25" x14ac:dyDescent="0.2">
      <c r="U5830" s="2"/>
      <c r="X5830" s="2"/>
      <c r="Y5830" s="2"/>
    </row>
    <row r="5831" spans="21:25" x14ac:dyDescent="0.2">
      <c r="U5831" s="2"/>
      <c r="X5831" s="2"/>
      <c r="Y5831" s="2"/>
    </row>
    <row r="5832" spans="21:25" x14ac:dyDescent="0.2">
      <c r="U5832" s="2"/>
      <c r="X5832" s="2"/>
      <c r="Y5832" s="2"/>
    </row>
    <row r="5833" spans="21:25" x14ac:dyDescent="0.2">
      <c r="U5833" s="2"/>
      <c r="X5833" s="2"/>
      <c r="Y5833" s="2"/>
    </row>
    <row r="5834" spans="21:25" x14ac:dyDescent="0.2">
      <c r="U5834" s="2"/>
      <c r="X5834" s="2"/>
      <c r="Y5834" s="2"/>
    </row>
    <row r="5835" spans="21:25" x14ac:dyDescent="0.2">
      <c r="U5835" s="2"/>
      <c r="X5835" s="2"/>
      <c r="Y5835" s="2"/>
    </row>
    <row r="5836" spans="21:25" x14ac:dyDescent="0.2">
      <c r="U5836" s="2"/>
      <c r="X5836" s="2"/>
      <c r="Y5836" s="2"/>
    </row>
    <row r="5837" spans="21:25" x14ac:dyDescent="0.2">
      <c r="U5837" s="2"/>
      <c r="X5837" s="2"/>
      <c r="Y5837" s="2"/>
    </row>
    <row r="5838" spans="21:25" x14ac:dyDescent="0.2">
      <c r="U5838" s="2"/>
      <c r="X5838" s="2"/>
      <c r="Y5838" s="2"/>
    </row>
    <row r="5839" spans="21:25" x14ac:dyDescent="0.2">
      <c r="U5839" s="2"/>
      <c r="X5839" s="2"/>
      <c r="Y5839" s="2"/>
    </row>
    <row r="5840" spans="21:25" x14ac:dyDescent="0.2">
      <c r="U5840" s="2"/>
      <c r="X5840" s="2"/>
      <c r="Y5840" s="2"/>
    </row>
    <row r="5841" spans="21:25" x14ac:dyDescent="0.2">
      <c r="U5841" s="2"/>
      <c r="X5841" s="2"/>
      <c r="Y5841" s="2"/>
    </row>
    <row r="5842" spans="21:25" x14ac:dyDescent="0.2">
      <c r="U5842" s="2"/>
      <c r="X5842" s="2"/>
      <c r="Y5842" s="2"/>
    </row>
    <row r="5843" spans="21:25" x14ac:dyDescent="0.2">
      <c r="U5843" s="2"/>
      <c r="X5843" s="2"/>
      <c r="Y5843" s="2"/>
    </row>
    <row r="5844" spans="21:25" x14ac:dyDescent="0.2">
      <c r="U5844" s="2"/>
      <c r="X5844" s="2"/>
      <c r="Y5844" s="2"/>
    </row>
    <row r="5845" spans="21:25" x14ac:dyDescent="0.2">
      <c r="U5845" s="2"/>
      <c r="X5845" s="2"/>
      <c r="Y5845" s="2"/>
    </row>
    <row r="5846" spans="21:25" x14ac:dyDescent="0.2">
      <c r="U5846" s="2"/>
      <c r="X5846" s="2"/>
      <c r="Y5846" s="2"/>
    </row>
    <row r="5847" spans="21:25" x14ac:dyDescent="0.2">
      <c r="U5847" s="2"/>
      <c r="X5847" s="2"/>
      <c r="Y5847" s="2"/>
    </row>
    <row r="5848" spans="21:25" x14ac:dyDescent="0.2">
      <c r="U5848" s="2"/>
      <c r="X5848" s="2"/>
      <c r="Y5848" s="2"/>
    </row>
    <row r="5849" spans="21:25" x14ac:dyDescent="0.2">
      <c r="U5849" s="2"/>
      <c r="X5849" s="2"/>
      <c r="Y5849" s="2"/>
    </row>
    <row r="5850" spans="21:25" x14ac:dyDescent="0.2">
      <c r="U5850" s="2"/>
      <c r="X5850" s="2"/>
      <c r="Y5850" s="2"/>
    </row>
    <row r="5851" spans="21:25" x14ac:dyDescent="0.2">
      <c r="U5851" s="2"/>
      <c r="X5851" s="2"/>
      <c r="Y5851" s="2"/>
    </row>
    <row r="5852" spans="21:25" x14ac:dyDescent="0.2">
      <c r="U5852" s="2"/>
      <c r="X5852" s="2"/>
      <c r="Y5852" s="2"/>
    </row>
    <row r="5853" spans="21:25" x14ac:dyDescent="0.2">
      <c r="U5853" s="2"/>
      <c r="X5853" s="2"/>
      <c r="Y5853" s="2"/>
    </row>
    <row r="5854" spans="21:25" x14ac:dyDescent="0.2">
      <c r="U5854" s="2"/>
      <c r="X5854" s="2"/>
      <c r="Y5854" s="2"/>
    </row>
    <row r="5855" spans="21:25" x14ac:dyDescent="0.2">
      <c r="U5855" s="2"/>
      <c r="X5855" s="2"/>
      <c r="Y5855" s="2"/>
    </row>
    <row r="5856" spans="21:25" x14ac:dyDescent="0.2">
      <c r="U5856" s="2"/>
      <c r="X5856" s="2"/>
      <c r="Y5856" s="2"/>
    </row>
    <row r="5857" spans="21:25" x14ac:dyDescent="0.2">
      <c r="U5857" s="2"/>
      <c r="X5857" s="2"/>
      <c r="Y5857" s="2"/>
    </row>
    <row r="5858" spans="21:25" x14ac:dyDescent="0.2">
      <c r="U5858" s="2"/>
      <c r="X5858" s="2"/>
      <c r="Y5858" s="2"/>
    </row>
    <row r="5859" spans="21:25" x14ac:dyDescent="0.2">
      <c r="U5859" s="2"/>
      <c r="X5859" s="2"/>
      <c r="Y5859" s="2"/>
    </row>
    <row r="5860" spans="21:25" x14ac:dyDescent="0.2">
      <c r="U5860" s="2"/>
      <c r="X5860" s="2"/>
      <c r="Y5860" s="2"/>
    </row>
    <row r="5861" spans="21:25" x14ac:dyDescent="0.2">
      <c r="U5861" s="2"/>
      <c r="X5861" s="2"/>
      <c r="Y5861" s="2"/>
    </row>
    <row r="5862" spans="21:25" x14ac:dyDescent="0.2">
      <c r="U5862" s="2"/>
      <c r="X5862" s="2"/>
      <c r="Y5862" s="2"/>
    </row>
    <row r="5863" spans="21:25" x14ac:dyDescent="0.2">
      <c r="U5863" s="2"/>
      <c r="X5863" s="2"/>
      <c r="Y5863" s="2"/>
    </row>
    <row r="5864" spans="21:25" x14ac:dyDescent="0.2">
      <c r="U5864" s="2"/>
      <c r="X5864" s="2"/>
      <c r="Y5864" s="2"/>
    </row>
    <row r="5865" spans="21:25" x14ac:dyDescent="0.2">
      <c r="U5865" s="2"/>
      <c r="X5865" s="2"/>
      <c r="Y5865" s="2"/>
    </row>
    <row r="5866" spans="21:25" x14ac:dyDescent="0.2">
      <c r="U5866" s="2"/>
      <c r="X5866" s="2"/>
      <c r="Y5866" s="2"/>
    </row>
    <row r="5867" spans="21:25" x14ac:dyDescent="0.2">
      <c r="U5867" s="2"/>
      <c r="X5867" s="2"/>
      <c r="Y5867" s="2"/>
    </row>
    <row r="5868" spans="21:25" x14ac:dyDescent="0.2">
      <c r="U5868" s="2"/>
      <c r="X5868" s="2"/>
      <c r="Y5868" s="2"/>
    </row>
    <row r="5869" spans="21:25" x14ac:dyDescent="0.2">
      <c r="U5869" s="2"/>
      <c r="X5869" s="2"/>
      <c r="Y5869" s="2"/>
    </row>
    <row r="5870" spans="21:25" x14ac:dyDescent="0.2">
      <c r="U5870" s="2"/>
      <c r="X5870" s="2"/>
      <c r="Y5870" s="2"/>
    </row>
    <row r="5871" spans="21:25" x14ac:dyDescent="0.2">
      <c r="U5871" s="2"/>
      <c r="X5871" s="2"/>
      <c r="Y5871" s="2"/>
    </row>
    <row r="5872" spans="21:25" x14ac:dyDescent="0.2">
      <c r="U5872" s="2"/>
      <c r="X5872" s="2"/>
      <c r="Y5872" s="2"/>
    </row>
    <row r="5873" spans="21:25" x14ac:dyDescent="0.2">
      <c r="U5873" s="2"/>
      <c r="X5873" s="2"/>
      <c r="Y5873" s="2"/>
    </row>
    <row r="5874" spans="21:25" x14ac:dyDescent="0.2">
      <c r="U5874" s="2"/>
      <c r="X5874" s="2"/>
      <c r="Y5874" s="2"/>
    </row>
    <row r="5875" spans="21:25" x14ac:dyDescent="0.2">
      <c r="U5875" s="2"/>
      <c r="X5875" s="2"/>
      <c r="Y5875" s="2"/>
    </row>
    <row r="5876" spans="21:25" x14ac:dyDescent="0.2">
      <c r="U5876" s="2"/>
      <c r="X5876" s="2"/>
      <c r="Y5876" s="2"/>
    </row>
    <row r="5877" spans="21:25" x14ac:dyDescent="0.2">
      <c r="U5877" s="2"/>
      <c r="X5877" s="2"/>
      <c r="Y5877" s="2"/>
    </row>
    <row r="5878" spans="21:25" x14ac:dyDescent="0.2">
      <c r="U5878" s="2"/>
      <c r="X5878" s="2"/>
      <c r="Y5878" s="2"/>
    </row>
    <row r="5879" spans="21:25" x14ac:dyDescent="0.2">
      <c r="U5879" s="2"/>
      <c r="X5879" s="2"/>
      <c r="Y5879" s="2"/>
    </row>
    <row r="5880" spans="21:25" x14ac:dyDescent="0.2">
      <c r="U5880" s="2"/>
      <c r="X5880" s="2"/>
      <c r="Y5880" s="2"/>
    </row>
    <row r="5881" spans="21:25" x14ac:dyDescent="0.2">
      <c r="U5881" s="2"/>
      <c r="X5881" s="2"/>
      <c r="Y5881" s="2"/>
    </row>
    <row r="5882" spans="21:25" x14ac:dyDescent="0.2">
      <c r="U5882" s="2"/>
      <c r="X5882" s="2"/>
      <c r="Y5882" s="2"/>
    </row>
    <row r="5883" spans="21:25" x14ac:dyDescent="0.2">
      <c r="U5883" s="2"/>
      <c r="X5883" s="2"/>
      <c r="Y5883" s="2"/>
    </row>
    <row r="5884" spans="21:25" x14ac:dyDescent="0.2">
      <c r="U5884" s="2"/>
      <c r="X5884" s="2"/>
      <c r="Y5884" s="2"/>
    </row>
    <row r="5885" spans="21:25" x14ac:dyDescent="0.2">
      <c r="U5885" s="2"/>
      <c r="X5885" s="2"/>
      <c r="Y5885" s="2"/>
    </row>
    <row r="5886" spans="21:25" x14ac:dyDescent="0.2">
      <c r="U5886" s="2"/>
      <c r="X5886" s="2"/>
      <c r="Y5886" s="2"/>
    </row>
    <row r="5887" spans="21:25" x14ac:dyDescent="0.2">
      <c r="U5887" s="2"/>
      <c r="X5887" s="2"/>
      <c r="Y5887" s="2"/>
    </row>
    <row r="5888" spans="21:25" x14ac:dyDescent="0.2">
      <c r="U5888" s="2"/>
      <c r="X5888" s="2"/>
      <c r="Y5888" s="2"/>
    </row>
    <row r="5889" spans="21:25" x14ac:dyDescent="0.2">
      <c r="U5889" s="2"/>
      <c r="X5889" s="2"/>
      <c r="Y5889" s="2"/>
    </row>
    <row r="5890" spans="21:25" x14ac:dyDescent="0.2">
      <c r="U5890" s="2"/>
      <c r="X5890" s="2"/>
      <c r="Y5890" s="2"/>
    </row>
    <row r="5891" spans="21:25" x14ac:dyDescent="0.2">
      <c r="U5891" s="2"/>
      <c r="X5891" s="2"/>
      <c r="Y5891" s="2"/>
    </row>
    <row r="5892" spans="21:25" x14ac:dyDescent="0.2">
      <c r="U5892" s="2"/>
      <c r="X5892" s="2"/>
      <c r="Y5892" s="2"/>
    </row>
    <row r="5893" spans="21:25" x14ac:dyDescent="0.2">
      <c r="U5893" s="2"/>
      <c r="X5893" s="2"/>
      <c r="Y5893" s="2"/>
    </row>
    <row r="5894" spans="21:25" x14ac:dyDescent="0.2">
      <c r="U5894" s="2"/>
      <c r="X5894" s="2"/>
      <c r="Y5894" s="2"/>
    </row>
    <row r="5895" spans="21:25" x14ac:dyDescent="0.2">
      <c r="U5895" s="2"/>
      <c r="X5895" s="2"/>
      <c r="Y5895" s="2"/>
    </row>
    <row r="5896" spans="21:25" x14ac:dyDescent="0.2">
      <c r="U5896" s="2"/>
      <c r="X5896" s="2"/>
      <c r="Y5896" s="2"/>
    </row>
    <row r="5897" spans="21:25" x14ac:dyDescent="0.2">
      <c r="U5897" s="2"/>
      <c r="X5897" s="2"/>
      <c r="Y5897" s="2"/>
    </row>
    <row r="5898" spans="21:25" x14ac:dyDescent="0.2">
      <c r="U5898" s="2"/>
      <c r="X5898" s="2"/>
      <c r="Y5898" s="2"/>
    </row>
    <row r="5899" spans="21:25" x14ac:dyDescent="0.2">
      <c r="U5899" s="2"/>
      <c r="X5899" s="2"/>
      <c r="Y5899" s="2"/>
    </row>
    <row r="5900" spans="21:25" x14ac:dyDescent="0.2">
      <c r="U5900" s="2"/>
      <c r="X5900" s="2"/>
      <c r="Y5900" s="2"/>
    </row>
    <row r="5901" spans="21:25" x14ac:dyDescent="0.2">
      <c r="U5901" s="2"/>
      <c r="X5901" s="2"/>
      <c r="Y5901" s="2"/>
    </row>
    <row r="5902" spans="21:25" x14ac:dyDescent="0.2">
      <c r="U5902" s="2"/>
      <c r="X5902" s="2"/>
      <c r="Y5902" s="2"/>
    </row>
    <row r="5903" spans="21:25" x14ac:dyDescent="0.2">
      <c r="U5903" s="2"/>
      <c r="X5903" s="2"/>
      <c r="Y5903" s="2"/>
    </row>
    <row r="5904" spans="21:25" x14ac:dyDescent="0.2">
      <c r="U5904" s="2"/>
      <c r="X5904" s="2"/>
      <c r="Y5904" s="2"/>
    </row>
    <row r="5905" spans="21:25" x14ac:dyDescent="0.2">
      <c r="U5905" s="2"/>
      <c r="X5905" s="2"/>
      <c r="Y5905" s="2"/>
    </row>
    <row r="5906" spans="21:25" x14ac:dyDescent="0.2">
      <c r="U5906" s="2"/>
      <c r="X5906" s="2"/>
      <c r="Y5906" s="2"/>
    </row>
    <row r="5907" spans="21:25" x14ac:dyDescent="0.2">
      <c r="U5907" s="2"/>
      <c r="X5907" s="2"/>
      <c r="Y5907" s="2"/>
    </row>
    <row r="5908" spans="21:25" x14ac:dyDescent="0.2">
      <c r="U5908" s="2"/>
      <c r="X5908" s="2"/>
      <c r="Y5908" s="2"/>
    </row>
    <row r="5909" spans="21:25" x14ac:dyDescent="0.2">
      <c r="U5909" s="2"/>
      <c r="X5909" s="2"/>
      <c r="Y5909" s="2"/>
    </row>
    <row r="5910" spans="21:25" x14ac:dyDescent="0.2">
      <c r="U5910" s="2"/>
      <c r="X5910" s="2"/>
      <c r="Y5910" s="2"/>
    </row>
    <row r="5911" spans="21:25" x14ac:dyDescent="0.2">
      <c r="U5911" s="2"/>
      <c r="X5911" s="2"/>
      <c r="Y5911" s="2"/>
    </row>
    <row r="5912" spans="21:25" x14ac:dyDescent="0.2">
      <c r="U5912" s="2"/>
      <c r="X5912" s="2"/>
      <c r="Y5912" s="2"/>
    </row>
    <row r="5913" spans="21:25" x14ac:dyDescent="0.2">
      <c r="U5913" s="2"/>
      <c r="X5913" s="2"/>
      <c r="Y5913" s="2"/>
    </row>
    <row r="5914" spans="21:25" x14ac:dyDescent="0.2">
      <c r="U5914" s="2"/>
      <c r="X5914" s="2"/>
      <c r="Y5914" s="2"/>
    </row>
    <row r="5915" spans="21:25" x14ac:dyDescent="0.2">
      <c r="U5915" s="2"/>
      <c r="X5915" s="2"/>
      <c r="Y5915" s="2"/>
    </row>
    <row r="5916" spans="21:25" x14ac:dyDescent="0.2">
      <c r="U5916" s="2"/>
      <c r="X5916" s="2"/>
      <c r="Y5916" s="2"/>
    </row>
    <row r="5917" spans="21:25" x14ac:dyDescent="0.2">
      <c r="U5917" s="2"/>
      <c r="X5917" s="2"/>
      <c r="Y5917" s="2"/>
    </row>
    <row r="5918" spans="21:25" x14ac:dyDescent="0.2">
      <c r="U5918" s="2"/>
      <c r="X5918" s="2"/>
      <c r="Y5918" s="2"/>
    </row>
    <row r="5919" spans="21:25" x14ac:dyDescent="0.2">
      <c r="U5919" s="2"/>
      <c r="X5919" s="2"/>
      <c r="Y5919" s="2"/>
    </row>
    <row r="5920" spans="21:25" x14ac:dyDescent="0.2">
      <c r="U5920" s="2"/>
      <c r="X5920" s="2"/>
      <c r="Y5920" s="2"/>
    </row>
    <row r="5921" spans="21:25" x14ac:dyDescent="0.2">
      <c r="U5921" s="2"/>
      <c r="X5921" s="2"/>
      <c r="Y5921" s="2"/>
    </row>
    <row r="5922" spans="21:25" x14ac:dyDescent="0.2">
      <c r="U5922" s="2"/>
      <c r="X5922" s="2"/>
      <c r="Y5922" s="2"/>
    </row>
    <row r="5923" spans="21:25" x14ac:dyDescent="0.2">
      <c r="U5923" s="2"/>
      <c r="X5923" s="2"/>
      <c r="Y5923" s="2"/>
    </row>
    <row r="5924" spans="21:25" x14ac:dyDescent="0.2">
      <c r="U5924" s="2"/>
      <c r="X5924" s="2"/>
      <c r="Y5924" s="2"/>
    </row>
    <row r="5925" spans="21:25" x14ac:dyDescent="0.2">
      <c r="U5925" s="2"/>
      <c r="X5925" s="2"/>
      <c r="Y5925" s="2"/>
    </row>
    <row r="5926" spans="21:25" x14ac:dyDescent="0.2">
      <c r="U5926" s="2"/>
      <c r="X5926" s="2"/>
      <c r="Y5926" s="2"/>
    </row>
    <row r="5927" spans="21:25" x14ac:dyDescent="0.2">
      <c r="U5927" s="2"/>
      <c r="X5927" s="2"/>
      <c r="Y5927" s="2"/>
    </row>
    <row r="5928" spans="21:25" x14ac:dyDescent="0.2">
      <c r="U5928" s="2"/>
      <c r="X5928" s="2"/>
      <c r="Y5928" s="2"/>
    </row>
    <row r="5929" spans="21:25" x14ac:dyDescent="0.2">
      <c r="U5929" s="2"/>
      <c r="X5929" s="2"/>
      <c r="Y5929" s="2"/>
    </row>
    <row r="5930" spans="21:25" x14ac:dyDescent="0.2">
      <c r="U5930" s="2"/>
      <c r="X5930" s="2"/>
      <c r="Y5930" s="2"/>
    </row>
    <row r="5931" spans="21:25" x14ac:dyDescent="0.2">
      <c r="U5931" s="2"/>
      <c r="X5931" s="2"/>
      <c r="Y5931" s="2"/>
    </row>
    <row r="5932" spans="21:25" x14ac:dyDescent="0.2">
      <c r="U5932" s="2"/>
      <c r="X5932" s="2"/>
      <c r="Y5932" s="2"/>
    </row>
    <row r="5933" spans="21:25" x14ac:dyDescent="0.2">
      <c r="U5933" s="2"/>
      <c r="X5933" s="2"/>
      <c r="Y5933" s="2"/>
    </row>
    <row r="5934" spans="21:25" x14ac:dyDescent="0.2">
      <c r="U5934" s="2"/>
      <c r="X5934" s="2"/>
      <c r="Y5934" s="2"/>
    </row>
    <row r="5935" spans="21:25" x14ac:dyDescent="0.2">
      <c r="U5935" s="2"/>
      <c r="X5935" s="2"/>
      <c r="Y5935" s="2"/>
    </row>
    <row r="5936" spans="21:25" x14ac:dyDescent="0.2">
      <c r="U5936" s="2"/>
      <c r="X5936" s="2"/>
      <c r="Y5936" s="2"/>
    </row>
    <row r="5937" spans="21:25" x14ac:dyDescent="0.2">
      <c r="U5937" s="2"/>
      <c r="X5937" s="2"/>
      <c r="Y5937" s="2"/>
    </row>
    <row r="5938" spans="21:25" x14ac:dyDescent="0.2">
      <c r="U5938" s="2"/>
      <c r="X5938" s="2"/>
      <c r="Y5938" s="2"/>
    </row>
    <row r="5939" spans="21:25" x14ac:dyDescent="0.2">
      <c r="U5939" s="2"/>
      <c r="X5939" s="2"/>
      <c r="Y5939" s="2"/>
    </row>
    <row r="5940" spans="21:25" x14ac:dyDescent="0.2">
      <c r="U5940" s="2"/>
      <c r="X5940" s="2"/>
      <c r="Y5940" s="2"/>
    </row>
    <row r="5941" spans="21:25" x14ac:dyDescent="0.2">
      <c r="U5941" s="2"/>
      <c r="X5941" s="2"/>
      <c r="Y5941" s="2"/>
    </row>
    <row r="5942" spans="21:25" x14ac:dyDescent="0.2">
      <c r="U5942" s="2"/>
      <c r="X5942" s="2"/>
      <c r="Y5942" s="2"/>
    </row>
    <row r="5943" spans="21:25" x14ac:dyDescent="0.2">
      <c r="U5943" s="2"/>
      <c r="X5943" s="2"/>
      <c r="Y5943" s="2"/>
    </row>
    <row r="5944" spans="21:25" x14ac:dyDescent="0.2">
      <c r="U5944" s="2"/>
      <c r="X5944" s="2"/>
      <c r="Y5944" s="2"/>
    </row>
    <row r="5945" spans="21:25" x14ac:dyDescent="0.2">
      <c r="U5945" s="2"/>
      <c r="X5945" s="2"/>
      <c r="Y5945" s="2"/>
    </row>
    <row r="5946" spans="21:25" x14ac:dyDescent="0.2">
      <c r="U5946" s="2"/>
      <c r="X5946" s="2"/>
      <c r="Y5946" s="2"/>
    </row>
    <row r="5947" spans="21:25" x14ac:dyDescent="0.2">
      <c r="U5947" s="2"/>
      <c r="X5947" s="2"/>
      <c r="Y5947" s="2"/>
    </row>
    <row r="5948" spans="21:25" x14ac:dyDescent="0.2">
      <c r="U5948" s="2"/>
      <c r="X5948" s="2"/>
      <c r="Y5948" s="2"/>
    </row>
    <row r="5949" spans="21:25" x14ac:dyDescent="0.2">
      <c r="U5949" s="2"/>
      <c r="X5949" s="2"/>
      <c r="Y5949" s="2"/>
    </row>
    <row r="5950" spans="21:25" x14ac:dyDescent="0.2">
      <c r="U5950" s="2"/>
      <c r="X5950" s="2"/>
      <c r="Y5950" s="2"/>
    </row>
    <row r="5951" spans="21:25" x14ac:dyDescent="0.2">
      <c r="U5951" s="2"/>
      <c r="X5951" s="2"/>
      <c r="Y5951" s="2"/>
    </row>
    <row r="5952" spans="21:25" x14ac:dyDescent="0.2">
      <c r="U5952" s="2"/>
      <c r="X5952" s="2"/>
      <c r="Y5952" s="2"/>
    </row>
    <row r="5953" spans="21:25" x14ac:dyDescent="0.2">
      <c r="U5953" s="2"/>
      <c r="X5953" s="2"/>
      <c r="Y5953" s="2"/>
    </row>
    <row r="5954" spans="21:25" x14ac:dyDescent="0.2">
      <c r="U5954" s="2"/>
      <c r="X5954" s="2"/>
      <c r="Y5954" s="2"/>
    </row>
    <row r="5955" spans="21:25" x14ac:dyDescent="0.2">
      <c r="U5955" s="2"/>
      <c r="X5955" s="2"/>
      <c r="Y5955" s="2"/>
    </row>
    <row r="5956" spans="21:25" x14ac:dyDescent="0.2">
      <c r="U5956" s="2"/>
      <c r="X5956" s="2"/>
      <c r="Y5956" s="2"/>
    </row>
    <row r="5957" spans="21:25" x14ac:dyDescent="0.2">
      <c r="U5957" s="2"/>
      <c r="X5957" s="2"/>
      <c r="Y5957" s="2"/>
    </row>
    <row r="5958" spans="21:25" x14ac:dyDescent="0.2">
      <c r="U5958" s="2"/>
      <c r="X5958" s="2"/>
      <c r="Y5958" s="2"/>
    </row>
    <row r="5959" spans="21:25" x14ac:dyDescent="0.2">
      <c r="U5959" s="2"/>
      <c r="X5959" s="2"/>
      <c r="Y5959" s="2"/>
    </row>
    <row r="5960" spans="21:25" x14ac:dyDescent="0.2">
      <c r="U5960" s="2"/>
      <c r="X5960" s="2"/>
      <c r="Y5960" s="2"/>
    </row>
    <row r="5961" spans="21:25" x14ac:dyDescent="0.2">
      <c r="U5961" s="2"/>
      <c r="X5961" s="2"/>
      <c r="Y5961" s="2"/>
    </row>
    <row r="5962" spans="21:25" x14ac:dyDescent="0.2">
      <c r="U5962" s="2"/>
      <c r="X5962" s="2"/>
      <c r="Y5962" s="2"/>
    </row>
    <row r="5963" spans="21:25" x14ac:dyDescent="0.2">
      <c r="U5963" s="2"/>
      <c r="X5963" s="2"/>
      <c r="Y5963" s="2"/>
    </row>
    <row r="5964" spans="21:25" x14ac:dyDescent="0.2">
      <c r="U5964" s="2"/>
      <c r="X5964" s="2"/>
      <c r="Y5964" s="2"/>
    </row>
    <row r="5965" spans="21:25" x14ac:dyDescent="0.2">
      <c r="U5965" s="2"/>
      <c r="X5965" s="2"/>
      <c r="Y5965" s="2"/>
    </row>
    <row r="5966" spans="21:25" x14ac:dyDescent="0.2">
      <c r="U5966" s="2"/>
      <c r="X5966" s="2"/>
      <c r="Y5966" s="2"/>
    </row>
    <row r="5967" spans="21:25" x14ac:dyDescent="0.2">
      <c r="U5967" s="2"/>
      <c r="X5967" s="2"/>
      <c r="Y5967" s="2"/>
    </row>
    <row r="5968" spans="21:25" x14ac:dyDescent="0.2">
      <c r="U5968" s="2"/>
      <c r="X5968" s="2"/>
      <c r="Y5968" s="2"/>
    </row>
    <row r="5969" spans="21:25" x14ac:dyDescent="0.2">
      <c r="U5969" s="2"/>
      <c r="X5969" s="2"/>
      <c r="Y5969" s="2"/>
    </row>
    <row r="5970" spans="21:25" x14ac:dyDescent="0.2">
      <c r="U5970" s="2"/>
      <c r="X5970" s="2"/>
      <c r="Y5970" s="2"/>
    </row>
    <row r="5971" spans="21:25" x14ac:dyDescent="0.2">
      <c r="U5971" s="2"/>
      <c r="X5971" s="2"/>
      <c r="Y5971" s="2"/>
    </row>
    <row r="5972" spans="21:25" x14ac:dyDescent="0.2">
      <c r="U5972" s="2"/>
      <c r="X5972" s="2"/>
      <c r="Y5972" s="2"/>
    </row>
    <row r="5973" spans="21:25" x14ac:dyDescent="0.2">
      <c r="U5973" s="2"/>
      <c r="X5973" s="2"/>
      <c r="Y5973" s="2"/>
    </row>
    <row r="5974" spans="21:25" x14ac:dyDescent="0.2">
      <c r="U5974" s="2"/>
      <c r="X5974" s="2"/>
      <c r="Y5974" s="2"/>
    </row>
    <row r="5975" spans="21:25" x14ac:dyDescent="0.2">
      <c r="U5975" s="2"/>
      <c r="X5975" s="2"/>
      <c r="Y5975" s="2"/>
    </row>
    <row r="5976" spans="21:25" x14ac:dyDescent="0.2">
      <c r="U5976" s="2"/>
      <c r="X5976" s="2"/>
      <c r="Y5976" s="2"/>
    </row>
    <row r="5977" spans="21:25" x14ac:dyDescent="0.2">
      <c r="U5977" s="2"/>
      <c r="X5977" s="2"/>
      <c r="Y5977" s="2"/>
    </row>
    <row r="5978" spans="21:25" x14ac:dyDescent="0.2">
      <c r="U5978" s="2"/>
      <c r="X5978" s="2"/>
      <c r="Y5978" s="2"/>
    </row>
    <row r="5979" spans="21:25" x14ac:dyDescent="0.2">
      <c r="U5979" s="2"/>
      <c r="X5979" s="2"/>
      <c r="Y5979" s="2"/>
    </row>
    <row r="5980" spans="21:25" x14ac:dyDescent="0.2">
      <c r="U5980" s="2"/>
      <c r="X5980" s="2"/>
      <c r="Y5980" s="2"/>
    </row>
    <row r="5981" spans="21:25" x14ac:dyDescent="0.2">
      <c r="U5981" s="2"/>
      <c r="X5981" s="2"/>
      <c r="Y5981" s="2"/>
    </row>
    <row r="5982" spans="21:25" x14ac:dyDescent="0.2">
      <c r="U5982" s="2"/>
      <c r="X5982" s="2"/>
      <c r="Y5982" s="2"/>
    </row>
    <row r="5983" spans="21:25" x14ac:dyDescent="0.2">
      <c r="U5983" s="2"/>
      <c r="X5983" s="2"/>
      <c r="Y5983" s="2"/>
    </row>
    <row r="5984" spans="21:25" x14ac:dyDescent="0.2">
      <c r="U5984" s="2"/>
      <c r="X5984" s="2"/>
      <c r="Y5984" s="2"/>
    </row>
    <row r="5985" spans="21:25" x14ac:dyDescent="0.2">
      <c r="U5985" s="2"/>
      <c r="X5985" s="2"/>
      <c r="Y5985" s="2"/>
    </row>
    <row r="5986" spans="21:25" x14ac:dyDescent="0.2">
      <c r="U5986" s="2"/>
      <c r="X5986" s="2"/>
      <c r="Y5986" s="2"/>
    </row>
    <row r="5987" spans="21:25" x14ac:dyDescent="0.2">
      <c r="U5987" s="2"/>
      <c r="X5987" s="2"/>
      <c r="Y5987" s="2"/>
    </row>
    <row r="5988" spans="21:25" x14ac:dyDescent="0.2">
      <c r="U5988" s="2"/>
      <c r="X5988" s="2"/>
      <c r="Y5988" s="2"/>
    </row>
    <row r="5989" spans="21:25" x14ac:dyDescent="0.2">
      <c r="U5989" s="2"/>
      <c r="X5989" s="2"/>
      <c r="Y5989" s="2"/>
    </row>
    <row r="5990" spans="21:25" x14ac:dyDescent="0.2">
      <c r="U5990" s="2"/>
      <c r="X5990" s="2"/>
      <c r="Y5990" s="2"/>
    </row>
    <row r="5991" spans="21:25" x14ac:dyDescent="0.2">
      <c r="U5991" s="2"/>
      <c r="X5991" s="2"/>
      <c r="Y5991" s="2"/>
    </row>
    <row r="5992" spans="21:25" x14ac:dyDescent="0.2">
      <c r="U5992" s="2"/>
      <c r="X5992" s="2"/>
      <c r="Y5992" s="2"/>
    </row>
    <row r="5993" spans="21:25" x14ac:dyDescent="0.2">
      <c r="U5993" s="2"/>
      <c r="X5993" s="2"/>
      <c r="Y5993" s="2"/>
    </row>
    <row r="5994" spans="21:25" x14ac:dyDescent="0.2">
      <c r="U5994" s="2"/>
      <c r="X5994" s="2"/>
      <c r="Y5994" s="2"/>
    </row>
    <row r="5995" spans="21:25" x14ac:dyDescent="0.2">
      <c r="U5995" s="2"/>
      <c r="X5995" s="2"/>
      <c r="Y5995" s="2"/>
    </row>
    <row r="5996" spans="21:25" x14ac:dyDescent="0.2">
      <c r="U5996" s="2"/>
      <c r="X5996" s="2"/>
      <c r="Y5996" s="2"/>
    </row>
    <row r="5997" spans="21:25" x14ac:dyDescent="0.2">
      <c r="U5997" s="2"/>
      <c r="X5997" s="2"/>
      <c r="Y5997" s="2"/>
    </row>
    <row r="5998" spans="21:25" x14ac:dyDescent="0.2">
      <c r="U5998" s="2"/>
      <c r="X5998" s="2"/>
      <c r="Y5998" s="2"/>
    </row>
    <row r="5999" spans="21:25" x14ac:dyDescent="0.2">
      <c r="U5999" s="2"/>
      <c r="X5999" s="2"/>
      <c r="Y5999" s="2"/>
    </row>
    <row r="6000" spans="21:25" x14ac:dyDescent="0.2">
      <c r="U6000" s="2"/>
      <c r="X6000" s="2"/>
      <c r="Y6000" s="2"/>
    </row>
    <row r="6001" spans="21:25" x14ac:dyDescent="0.2">
      <c r="U6001" s="2"/>
      <c r="X6001" s="2"/>
      <c r="Y6001" s="2"/>
    </row>
    <row r="6002" spans="21:25" x14ac:dyDescent="0.2">
      <c r="U6002" s="2"/>
      <c r="X6002" s="2"/>
      <c r="Y6002" s="2"/>
    </row>
    <row r="6003" spans="21:25" x14ac:dyDescent="0.2">
      <c r="U6003" s="2"/>
      <c r="X6003" s="2"/>
      <c r="Y6003" s="2"/>
    </row>
    <row r="6004" spans="21:25" x14ac:dyDescent="0.2">
      <c r="U6004" s="2"/>
      <c r="X6004" s="2"/>
      <c r="Y6004" s="2"/>
    </row>
    <row r="6005" spans="21:25" x14ac:dyDescent="0.2">
      <c r="U6005" s="2"/>
      <c r="X6005" s="2"/>
      <c r="Y6005" s="2"/>
    </row>
    <row r="6006" spans="21:25" x14ac:dyDescent="0.2">
      <c r="U6006" s="2"/>
      <c r="X6006" s="2"/>
      <c r="Y6006" s="2"/>
    </row>
    <row r="6007" spans="21:25" x14ac:dyDescent="0.2">
      <c r="U6007" s="2"/>
      <c r="X6007" s="2"/>
      <c r="Y6007" s="2"/>
    </row>
    <row r="6008" spans="21:25" x14ac:dyDescent="0.2">
      <c r="U6008" s="2"/>
      <c r="X6008" s="2"/>
      <c r="Y6008" s="2"/>
    </row>
    <row r="6009" spans="21:25" x14ac:dyDescent="0.2">
      <c r="U6009" s="2"/>
      <c r="X6009" s="2"/>
      <c r="Y6009" s="2"/>
    </row>
    <row r="6010" spans="21:25" x14ac:dyDescent="0.2">
      <c r="U6010" s="2"/>
      <c r="X6010" s="2"/>
      <c r="Y6010" s="2"/>
    </row>
    <row r="6011" spans="21:25" x14ac:dyDescent="0.2">
      <c r="U6011" s="2"/>
      <c r="X6011" s="2"/>
      <c r="Y6011" s="2"/>
    </row>
    <row r="6012" spans="21:25" x14ac:dyDescent="0.2">
      <c r="U6012" s="2"/>
      <c r="X6012" s="2"/>
      <c r="Y6012" s="2"/>
    </row>
    <row r="6013" spans="21:25" x14ac:dyDescent="0.2">
      <c r="U6013" s="2"/>
      <c r="X6013" s="2"/>
      <c r="Y6013" s="2"/>
    </row>
    <row r="6014" spans="21:25" x14ac:dyDescent="0.2">
      <c r="U6014" s="2"/>
      <c r="X6014" s="2"/>
      <c r="Y6014" s="2"/>
    </row>
    <row r="6015" spans="21:25" x14ac:dyDescent="0.2">
      <c r="U6015" s="2"/>
      <c r="X6015" s="2"/>
      <c r="Y6015" s="2"/>
    </row>
    <row r="6016" spans="21:25" x14ac:dyDescent="0.2">
      <c r="U6016" s="2"/>
      <c r="X6016" s="2"/>
      <c r="Y6016" s="2"/>
    </row>
    <row r="6017" spans="21:25" x14ac:dyDescent="0.2">
      <c r="U6017" s="2"/>
      <c r="X6017" s="2"/>
      <c r="Y6017" s="2"/>
    </row>
    <row r="6018" spans="21:25" x14ac:dyDescent="0.2">
      <c r="U6018" s="2"/>
      <c r="X6018" s="2"/>
      <c r="Y6018" s="2"/>
    </row>
    <row r="6019" spans="21:25" x14ac:dyDescent="0.2">
      <c r="U6019" s="2"/>
      <c r="X6019" s="2"/>
      <c r="Y6019" s="2"/>
    </row>
    <row r="6020" spans="21:25" x14ac:dyDescent="0.2">
      <c r="U6020" s="2"/>
      <c r="X6020" s="2"/>
      <c r="Y6020" s="2"/>
    </row>
    <row r="6021" spans="21:25" x14ac:dyDescent="0.2">
      <c r="U6021" s="2"/>
      <c r="X6021" s="2"/>
      <c r="Y6021" s="2"/>
    </row>
    <row r="6022" spans="21:25" x14ac:dyDescent="0.2">
      <c r="U6022" s="2"/>
      <c r="X6022" s="2"/>
      <c r="Y6022" s="2"/>
    </row>
    <row r="6023" spans="21:25" x14ac:dyDescent="0.2">
      <c r="U6023" s="2"/>
      <c r="X6023" s="2"/>
      <c r="Y6023" s="2"/>
    </row>
    <row r="6024" spans="21:25" x14ac:dyDescent="0.2">
      <c r="U6024" s="2"/>
      <c r="X6024" s="2"/>
      <c r="Y6024" s="2"/>
    </row>
    <row r="6025" spans="21:25" x14ac:dyDescent="0.2">
      <c r="U6025" s="2"/>
      <c r="X6025" s="2"/>
      <c r="Y6025" s="2"/>
    </row>
    <row r="6026" spans="21:25" x14ac:dyDescent="0.2">
      <c r="U6026" s="2"/>
      <c r="X6026" s="2"/>
      <c r="Y6026" s="2"/>
    </row>
    <row r="6027" spans="21:25" x14ac:dyDescent="0.2">
      <c r="U6027" s="2"/>
      <c r="X6027" s="2"/>
      <c r="Y6027" s="2"/>
    </row>
    <row r="6028" spans="21:25" x14ac:dyDescent="0.2">
      <c r="U6028" s="2"/>
      <c r="X6028" s="2"/>
      <c r="Y6028" s="2"/>
    </row>
    <row r="6029" spans="21:25" x14ac:dyDescent="0.2">
      <c r="U6029" s="2"/>
      <c r="X6029" s="2"/>
      <c r="Y6029" s="2"/>
    </row>
    <row r="6030" spans="21:25" x14ac:dyDescent="0.2">
      <c r="U6030" s="2"/>
      <c r="X6030" s="2"/>
      <c r="Y6030" s="2"/>
    </row>
    <row r="6031" spans="21:25" x14ac:dyDescent="0.2">
      <c r="U6031" s="2"/>
      <c r="X6031" s="2"/>
      <c r="Y6031" s="2"/>
    </row>
    <row r="6032" spans="21:25" x14ac:dyDescent="0.2">
      <c r="U6032" s="2"/>
      <c r="X6032" s="2"/>
      <c r="Y6032" s="2"/>
    </row>
    <row r="6033" spans="21:25" x14ac:dyDescent="0.2">
      <c r="U6033" s="2"/>
      <c r="X6033" s="2"/>
      <c r="Y6033" s="2"/>
    </row>
    <row r="6034" spans="21:25" x14ac:dyDescent="0.2">
      <c r="U6034" s="2"/>
      <c r="X6034" s="2"/>
      <c r="Y6034" s="2"/>
    </row>
    <row r="6035" spans="21:25" x14ac:dyDescent="0.2">
      <c r="U6035" s="2"/>
      <c r="X6035" s="2"/>
      <c r="Y6035" s="2"/>
    </row>
    <row r="6036" spans="21:25" x14ac:dyDescent="0.2">
      <c r="U6036" s="2"/>
      <c r="X6036" s="2"/>
      <c r="Y6036" s="2"/>
    </row>
    <row r="6037" spans="21:25" x14ac:dyDescent="0.2">
      <c r="U6037" s="2"/>
      <c r="X6037" s="2"/>
      <c r="Y6037" s="2"/>
    </row>
    <row r="6038" spans="21:25" x14ac:dyDescent="0.2">
      <c r="U6038" s="2"/>
      <c r="X6038" s="2"/>
      <c r="Y6038" s="2"/>
    </row>
    <row r="6039" spans="21:25" x14ac:dyDescent="0.2">
      <c r="U6039" s="2"/>
      <c r="X6039" s="2"/>
      <c r="Y6039" s="2"/>
    </row>
    <row r="6040" spans="21:25" x14ac:dyDescent="0.2">
      <c r="U6040" s="2"/>
      <c r="X6040" s="2"/>
      <c r="Y6040" s="2"/>
    </row>
    <row r="6041" spans="21:25" x14ac:dyDescent="0.2">
      <c r="U6041" s="2"/>
      <c r="X6041" s="2"/>
      <c r="Y6041" s="2"/>
    </row>
    <row r="6042" spans="21:25" x14ac:dyDescent="0.2">
      <c r="U6042" s="2"/>
      <c r="X6042" s="2"/>
      <c r="Y6042" s="2"/>
    </row>
    <row r="6043" spans="21:25" x14ac:dyDescent="0.2">
      <c r="U6043" s="2"/>
      <c r="X6043" s="2"/>
      <c r="Y6043" s="2"/>
    </row>
    <row r="6044" spans="21:25" x14ac:dyDescent="0.2">
      <c r="U6044" s="2"/>
      <c r="X6044" s="2"/>
      <c r="Y6044" s="2"/>
    </row>
    <row r="6045" spans="21:25" x14ac:dyDescent="0.2">
      <c r="U6045" s="2"/>
      <c r="X6045" s="2"/>
      <c r="Y6045" s="2"/>
    </row>
    <row r="6046" spans="21:25" x14ac:dyDescent="0.2">
      <c r="U6046" s="2"/>
      <c r="X6046" s="2"/>
      <c r="Y6046" s="2"/>
    </row>
    <row r="6047" spans="21:25" x14ac:dyDescent="0.2">
      <c r="U6047" s="2"/>
      <c r="X6047" s="2"/>
      <c r="Y6047" s="2"/>
    </row>
    <row r="6048" spans="21:25" x14ac:dyDescent="0.2">
      <c r="U6048" s="2"/>
      <c r="X6048" s="2"/>
      <c r="Y6048" s="2"/>
    </row>
    <row r="6049" spans="21:25" x14ac:dyDescent="0.2">
      <c r="U6049" s="2"/>
      <c r="X6049" s="2"/>
      <c r="Y6049" s="2"/>
    </row>
    <row r="6050" spans="21:25" x14ac:dyDescent="0.2">
      <c r="U6050" s="2"/>
      <c r="X6050" s="2"/>
      <c r="Y6050" s="2"/>
    </row>
    <row r="6051" spans="21:25" x14ac:dyDescent="0.2">
      <c r="U6051" s="2"/>
      <c r="X6051" s="2"/>
      <c r="Y6051" s="2"/>
    </row>
    <row r="6052" spans="21:25" x14ac:dyDescent="0.2">
      <c r="U6052" s="2"/>
      <c r="X6052" s="2"/>
      <c r="Y6052" s="2"/>
    </row>
    <row r="6053" spans="21:25" x14ac:dyDescent="0.2">
      <c r="U6053" s="2"/>
      <c r="X6053" s="2"/>
      <c r="Y6053" s="2"/>
    </row>
    <row r="6054" spans="21:25" x14ac:dyDescent="0.2">
      <c r="U6054" s="2"/>
      <c r="X6054" s="2"/>
      <c r="Y6054" s="2"/>
    </row>
    <row r="6055" spans="21:25" x14ac:dyDescent="0.2">
      <c r="U6055" s="2"/>
      <c r="X6055" s="2"/>
      <c r="Y6055" s="2"/>
    </row>
    <row r="6056" spans="21:25" x14ac:dyDescent="0.2">
      <c r="U6056" s="2"/>
      <c r="X6056" s="2"/>
      <c r="Y6056" s="2"/>
    </row>
    <row r="6057" spans="21:25" x14ac:dyDescent="0.2">
      <c r="U6057" s="2"/>
      <c r="X6057" s="2"/>
      <c r="Y6057" s="2"/>
    </row>
    <row r="6058" spans="21:25" x14ac:dyDescent="0.2">
      <c r="U6058" s="2"/>
      <c r="X6058" s="2"/>
      <c r="Y6058" s="2"/>
    </row>
    <row r="6059" spans="21:25" x14ac:dyDescent="0.2">
      <c r="U6059" s="2"/>
      <c r="X6059" s="2"/>
      <c r="Y6059" s="2"/>
    </row>
    <row r="6060" spans="21:25" x14ac:dyDescent="0.2">
      <c r="U6060" s="2"/>
      <c r="X6060" s="2"/>
      <c r="Y6060" s="2"/>
    </row>
    <row r="6061" spans="21:25" x14ac:dyDescent="0.2">
      <c r="U6061" s="2"/>
      <c r="X6061" s="2"/>
      <c r="Y6061" s="2"/>
    </row>
    <row r="6062" spans="21:25" x14ac:dyDescent="0.2">
      <c r="U6062" s="2"/>
      <c r="X6062" s="2"/>
      <c r="Y6062" s="2"/>
    </row>
    <row r="6063" spans="21:25" x14ac:dyDescent="0.2">
      <c r="U6063" s="2"/>
      <c r="X6063" s="2"/>
      <c r="Y6063" s="2"/>
    </row>
    <row r="6064" spans="21:25" x14ac:dyDescent="0.2">
      <c r="U6064" s="2"/>
      <c r="X6064" s="2"/>
      <c r="Y6064" s="2"/>
    </row>
    <row r="6065" spans="21:25" x14ac:dyDescent="0.2">
      <c r="U6065" s="2"/>
      <c r="X6065" s="2"/>
      <c r="Y6065" s="2"/>
    </row>
    <row r="6066" spans="21:25" x14ac:dyDescent="0.2">
      <c r="U6066" s="2"/>
      <c r="X6066" s="2"/>
      <c r="Y6066" s="2"/>
    </row>
    <row r="6067" spans="21:25" x14ac:dyDescent="0.2">
      <c r="U6067" s="2"/>
      <c r="X6067" s="2"/>
      <c r="Y6067" s="2"/>
    </row>
    <row r="6068" spans="21:25" x14ac:dyDescent="0.2">
      <c r="U6068" s="2"/>
      <c r="X6068" s="2"/>
      <c r="Y6068" s="2"/>
    </row>
    <row r="6069" spans="21:25" x14ac:dyDescent="0.2">
      <c r="U6069" s="2"/>
      <c r="X6069" s="2"/>
      <c r="Y6069" s="2"/>
    </row>
    <row r="6070" spans="21:25" x14ac:dyDescent="0.2">
      <c r="U6070" s="2"/>
      <c r="X6070" s="2"/>
      <c r="Y6070" s="2"/>
    </row>
    <row r="6071" spans="21:25" x14ac:dyDescent="0.2">
      <c r="U6071" s="2"/>
      <c r="X6071" s="2"/>
      <c r="Y6071" s="2"/>
    </row>
    <row r="6072" spans="21:25" x14ac:dyDescent="0.2">
      <c r="U6072" s="2"/>
      <c r="X6072" s="2"/>
      <c r="Y6072" s="2"/>
    </row>
    <row r="6073" spans="21:25" x14ac:dyDescent="0.2">
      <c r="U6073" s="2"/>
      <c r="X6073" s="2"/>
      <c r="Y6073" s="2"/>
    </row>
    <row r="6074" spans="21:25" x14ac:dyDescent="0.2">
      <c r="U6074" s="2"/>
      <c r="X6074" s="2"/>
      <c r="Y6074" s="2"/>
    </row>
    <row r="6075" spans="21:25" x14ac:dyDescent="0.2">
      <c r="U6075" s="2"/>
      <c r="X6075" s="2"/>
      <c r="Y6075" s="2"/>
    </row>
    <row r="6076" spans="21:25" x14ac:dyDescent="0.2">
      <c r="U6076" s="2"/>
      <c r="X6076" s="2"/>
      <c r="Y6076" s="2"/>
    </row>
    <row r="6077" spans="21:25" x14ac:dyDescent="0.2">
      <c r="U6077" s="2"/>
      <c r="X6077" s="2"/>
      <c r="Y6077" s="2"/>
    </row>
    <row r="6078" spans="21:25" x14ac:dyDescent="0.2">
      <c r="U6078" s="2"/>
      <c r="X6078" s="2"/>
      <c r="Y6078" s="2"/>
    </row>
    <row r="6079" spans="21:25" x14ac:dyDescent="0.2">
      <c r="U6079" s="2"/>
      <c r="X6079" s="2"/>
      <c r="Y6079" s="2"/>
    </row>
    <row r="6080" spans="21:25" x14ac:dyDescent="0.2">
      <c r="U6080" s="2"/>
      <c r="X6080" s="2"/>
      <c r="Y6080" s="2"/>
    </row>
    <row r="6081" spans="21:25" x14ac:dyDescent="0.2">
      <c r="U6081" s="2"/>
      <c r="X6081" s="2"/>
      <c r="Y6081" s="2"/>
    </row>
    <row r="6082" spans="21:25" x14ac:dyDescent="0.2">
      <c r="U6082" s="2"/>
      <c r="X6082" s="2"/>
      <c r="Y6082" s="2"/>
    </row>
    <row r="6083" spans="21:25" x14ac:dyDescent="0.2">
      <c r="U6083" s="2"/>
      <c r="X6083" s="2"/>
      <c r="Y6083" s="2"/>
    </row>
    <row r="6084" spans="21:25" x14ac:dyDescent="0.2">
      <c r="U6084" s="2"/>
      <c r="X6084" s="2"/>
      <c r="Y6084" s="2"/>
    </row>
    <row r="6085" spans="21:25" x14ac:dyDescent="0.2">
      <c r="U6085" s="2"/>
      <c r="X6085" s="2"/>
      <c r="Y6085" s="2"/>
    </row>
    <row r="6086" spans="21:25" x14ac:dyDescent="0.2">
      <c r="U6086" s="2"/>
      <c r="X6086" s="2"/>
      <c r="Y6086" s="2"/>
    </row>
    <row r="6087" spans="21:25" x14ac:dyDescent="0.2">
      <c r="U6087" s="2"/>
      <c r="X6087" s="2"/>
      <c r="Y6087" s="2"/>
    </row>
    <row r="6088" spans="21:25" x14ac:dyDescent="0.2">
      <c r="U6088" s="2"/>
      <c r="X6088" s="2"/>
      <c r="Y6088" s="2"/>
    </row>
    <row r="6089" spans="21:25" x14ac:dyDescent="0.2">
      <c r="U6089" s="2"/>
      <c r="X6089" s="2"/>
      <c r="Y6089" s="2"/>
    </row>
    <row r="6090" spans="21:25" x14ac:dyDescent="0.2">
      <c r="U6090" s="2"/>
      <c r="X6090" s="2"/>
      <c r="Y6090" s="2"/>
    </row>
    <row r="6091" spans="21:25" x14ac:dyDescent="0.2">
      <c r="U6091" s="2"/>
      <c r="X6091" s="2"/>
      <c r="Y6091" s="2"/>
    </row>
    <row r="6092" spans="21:25" x14ac:dyDescent="0.2">
      <c r="U6092" s="2"/>
      <c r="X6092" s="2"/>
      <c r="Y6092" s="2"/>
    </row>
    <row r="6093" spans="21:25" x14ac:dyDescent="0.2">
      <c r="U6093" s="2"/>
      <c r="X6093" s="2"/>
      <c r="Y6093" s="2"/>
    </row>
    <row r="6094" spans="21:25" x14ac:dyDescent="0.2">
      <c r="U6094" s="2"/>
      <c r="X6094" s="2"/>
      <c r="Y6094" s="2"/>
    </row>
    <row r="6095" spans="21:25" x14ac:dyDescent="0.2">
      <c r="U6095" s="2"/>
      <c r="X6095" s="2"/>
      <c r="Y6095" s="2"/>
    </row>
    <row r="6096" spans="21:25" x14ac:dyDescent="0.2">
      <c r="U6096" s="2"/>
      <c r="X6096" s="2"/>
      <c r="Y6096" s="2"/>
    </row>
    <row r="6097" spans="21:25" x14ac:dyDescent="0.2">
      <c r="U6097" s="2"/>
      <c r="X6097" s="2"/>
      <c r="Y6097" s="2"/>
    </row>
    <row r="6098" spans="21:25" x14ac:dyDescent="0.2">
      <c r="U6098" s="2"/>
      <c r="X6098" s="2"/>
      <c r="Y6098" s="2"/>
    </row>
    <row r="6099" spans="21:25" x14ac:dyDescent="0.2">
      <c r="U6099" s="2"/>
      <c r="X6099" s="2"/>
      <c r="Y6099" s="2"/>
    </row>
    <row r="6100" spans="21:25" x14ac:dyDescent="0.2">
      <c r="U6100" s="2"/>
      <c r="X6100" s="2"/>
      <c r="Y6100" s="2"/>
    </row>
    <row r="6101" spans="21:25" x14ac:dyDescent="0.2">
      <c r="U6101" s="2"/>
      <c r="X6101" s="2"/>
      <c r="Y6101" s="2"/>
    </row>
    <row r="6102" spans="21:25" x14ac:dyDescent="0.2">
      <c r="U6102" s="2"/>
      <c r="X6102" s="2"/>
      <c r="Y6102" s="2"/>
    </row>
    <row r="6103" spans="21:25" x14ac:dyDescent="0.2">
      <c r="U6103" s="2"/>
      <c r="X6103" s="2"/>
      <c r="Y6103" s="2"/>
    </row>
    <row r="6104" spans="21:25" x14ac:dyDescent="0.2">
      <c r="U6104" s="2"/>
      <c r="X6104" s="2"/>
      <c r="Y6104" s="2"/>
    </row>
    <row r="6105" spans="21:25" x14ac:dyDescent="0.2">
      <c r="U6105" s="2"/>
      <c r="X6105" s="2"/>
      <c r="Y6105" s="2"/>
    </row>
    <row r="6106" spans="21:25" x14ac:dyDescent="0.2">
      <c r="U6106" s="2"/>
      <c r="X6106" s="2"/>
      <c r="Y6106" s="2"/>
    </row>
    <row r="6107" spans="21:25" x14ac:dyDescent="0.2">
      <c r="U6107" s="2"/>
      <c r="X6107" s="2"/>
      <c r="Y6107" s="2"/>
    </row>
    <row r="6108" spans="21:25" x14ac:dyDescent="0.2">
      <c r="U6108" s="2"/>
      <c r="X6108" s="2"/>
      <c r="Y6108" s="2"/>
    </row>
    <row r="6109" spans="21:25" x14ac:dyDescent="0.2">
      <c r="U6109" s="2"/>
      <c r="X6109" s="2"/>
      <c r="Y6109" s="2"/>
    </row>
    <row r="6110" spans="21:25" x14ac:dyDescent="0.2">
      <c r="U6110" s="2"/>
      <c r="X6110" s="2"/>
      <c r="Y6110" s="2"/>
    </row>
    <row r="6111" spans="21:25" x14ac:dyDescent="0.2">
      <c r="U6111" s="2"/>
      <c r="X6111" s="2"/>
      <c r="Y6111" s="2"/>
    </row>
    <row r="6112" spans="21:25" x14ac:dyDescent="0.2">
      <c r="U6112" s="2"/>
      <c r="X6112" s="2"/>
      <c r="Y6112" s="2"/>
    </row>
    <row r="6113" spans="21:25" x14ac:dyDescent="0.2">
      <c r="U6113" s="2"/>
      <c r="X6113" s="2"/>
      <c r="Y6113" s="2"/>
    </row>
    <row r="6114" spans="21:25" x14ac:dyDescent="0.2">
      <c r="U6114" s="2"/>
      <c r="X6114" s="2"/>
      <c r="Y6114" s="2"/>
    </row>
    <row r="6115" spans="21:25" x14ac:dyDescent="0.2">
      <c r="U6115" s="2"/>
      <c r="X6115" s="2"/>
      <c r="Y6115" s="2"/>
    </row>
    <row r="6116" spans="21:25" x14ac:dyDescent="0.2">
      <c r="U6116" s="2"/>
      <c r="X6116" s="2"/>
      <c r="Y6116" s="2"/>
    </row>
    <row r="6117" spans="21:25" x14ac:dyDescent="0.2">
      <c r="U6117" s="2"/>
      <c r="X6117" s="2"/>
      <c r="Y6117" s="2"/>
    </row>
    <row r="6118" spans="21:25" x14ac:dyDescent="0.2">
      <c r="U6118" s="2"/>
      <c r="X6118" s="2"/>
      <c r="Y6118" s="2"/>
    </row>
    <row r="6119" spans="21:25" x14ac:dyDescent="0.2">
      <c r="U6119" s="2"/>
      <c r="X6119" s="2"/>
      <c r="Y6119" s="2"/>
    </row>
    <row r="6120" spans="21:25" x14ac:dyDescent="0.2">
      <c r="U6120" s="2"/>
      <c r="X6120" s="2"/>
      <c r="Y6120" s="2"/>
    </row>
    <row r="6121" spans="21:25" x14ac:dyDescent="0.2">
      <c r="U6121" s="2"/>
      <c r="X6121" s="2"/>
      <c r="Y6121" s="2"/>
    </row>
    <row r="6122" spans="21:25" x14ac:dyDescent="0.2">
      <c r="U6122" s="2"/>
      <c r="X6122" s="2"/>
      <c r="Y6122" s="2"/>
    </row>
    <row r="6123" spans="21:25" x14ac:dyDescent="0.2">
      <c r="U6123" s="2"/>
      <c r="X6123" s="2"/>
      <c r="Y6123" s="2"/>
    </row>
    <row r="6124" spans="21:25" x14ac:dyDescent="0.2">
      <c r="U6124" s="2"/>
      <c r="X6124" s="2"/>
      <c r="Y6124" s="2"/>
    </row>
    <row r="6125" spans="21:25" x14ac:dyDescent="0.2">
      <c r="U6125" s="2"/>
      <c r="X6125" s="2"/>
      <c r="Y6125" s="2"/>
    </row>
    <row r="6126" spans="21:25" x14ac:dyDescent="0.2">
      <c r="U6126" s="2"/>
      <c r="X6126" s="2"/>
      <c r="Y6126" s="2"/>
    </row>
    <row r="6127" spans="21:25" x14ac:dyDescent="0.2">
      <c r="U6127" s="2"/>
      <c r="X6127" s="2"/>
      <c r="Y6127" s="2"/>
    </row>
    <row r="6128" spans="21:25" x14ac:dyDescent="0.2">
      <c r="U6128" s="2"/>
      <c r="X6128" s="2"/>
      <c r="Y6128" s="2"/>
    </row>
    <row r="6129" spans="21:25" x14ac:dyDescent="0.2">
      <c r="U6129" s="2"/>
      <c r="X6129" s="2"/>
      <c r="Y6129" s="2"/>
    </row>
    <row r="6130" spans="21:25" x14ac:dyDescent="0.2">
      <c r="U6130" s="2"/>
      <c r="X6130" s="2"/>
      <c r="Y6130" s="2"/>
    </row>
    <row r="6131" spans="21:25" x14ac:dyDescent="0.2">
      <c r="U6131" s="2"/>
      <c r="X6131" s="2"/>
      <c r="Y6131" s="2"/>
    </row>
    <row r="6132" spans="21:25" x14ac:dyDescent="0.2">
      <c r="U6132" s="2"/>
      <c r="X6132" s="2"/>
      <c r="Y6132" s="2"/>
    </row>
    <row r="6133" spans="21:25" x14ac:dyDescent="0.2">
      <c r="U6133" s="2"/>
      <c r="X6133" s="2"/>
      <c r="Y6133" s="2"/>
    </row>
    <row r="6134" spans="21:25" x14ac:dyDescent="0.2">
      <c r="U6134" s="2"/>
      <c r="X6134" s="2"/>
      <c r="Y6134" s="2"/>
    </row>
    <row r="6135" spans="21:25" x14ac:dyDescent="0.2">
      <c r="U6135" s="2"/>
      <c r="X6135" s="2"/>
      <c r="Y6135" s="2"/>
    </row>
    <row r="6136" spans="21:25" x14ac:dyDescent="0.2">
      <c r="U6136" s="2"/>
      <c r="X6136" s="2"/>
      <c r="Y6136" s="2"/>
    </row>
    <row r="6137" spans="21:25" x14ac:dyDescent="0.2">
      <c r="U6137" s="2"/>
      <c r="X6137" s="2"/>
      <c r="Y6137" s="2"/>
    </row>
    <row r="6138" spans="21:25" x14ac:dyDescent="0.2">
      <c r="U6138" s="2"/>
      <c r="X6138" s="2"/>
      <c r="Y6138" s="2"/>
    </row>
    <row r="6139" spans="21:25" x14ac:dyDescent="0.2">
      <c r="U6139" s="2"/>
      <c r="X6139" s="2"/>
      <c r="Y6139" s="2"/>
    </row>
    <row r="6140" spans="21:25" x14ac:dyDescent="0.2">
      <c r="U6140" s="2"/>
      <c r="X6140" s="2"/>
      <c r="Y6140" s="2"/>
    </row>
    <row r="6141" spans="21:25" x14ac:dyDescent="0.2">
      <c r="U6141" s="2"/>
      <c r="X6141" s="2"/>
      <c r="Y6141" s="2"/>
    </row>
    <row r="6142" spans="21:25" x14ac:dyDescent="0.2">
      <c r="U6142" s="2"/>
      <c r="X6142" s="2"/>
      <c r="Y6142" s="2"/>
    </row>
    <row r="6143" spans="21:25" x14ac:dyDescent="0.2">
      <c r="U6143" s="2"/>
      <c r="X6143" s="2"/>
      <c r="Y6143" s="2"/>
    </row>
    <row r="6144" spans="21:25" x14ac:dyDescent="0.2">
      <c r="U6144" s="2"/>
      <c r="X6144" s="2"/>
      <c r="Y6144" s="2"/>
    </row>
    <row r="6145" spans="21:25" x14ac:dyDescent="0.2">
      <c r="U6145" s="2"/>
      <c r="X6145" s="2"/>
      <c r="Y6145" s="2"/>
    </row>
    <row r="6146" spans="21:25" x14ac:dyDescent="0.2">
      <c r="U6146" s="2"/>
      <c r="X6146" s="2"/>
      <c r="Y6146" s="2"/>
    </row>
    <row r="6147" spans="21:25" x14ac:dyDescent="0.2">
      <c r="U6147" s="2"/>
      <c r="X6147" s="2"/>
      <c r="Y6147" s="2"/>
    </row>
    <row r="6148" spans="21:25" x14ac:dyDescent="0.2">
      <c r="U6148" s="2"/>
      <c r="X6148" s="2"/>
      <c r="Y6148" s="2"/>
    </row>
    <row r="6149" spans="21:25" x14ac:dyDescent="0.2">
      <c r="U6149" s="2"/>
      <c r="X6149" s="2"/>
      <c r="Y6149" s="2"/>
    </row>
    <row r="6150" spans="21:25" x14ac:dyDescent="0.2">
      <c r="U6150" s="2"/>
      <c r="X6150" s="2"/>
      <c r="Y6150" s="2"/>
    </row>
    <row r="6151" spans="21:25" x14ac:dyDescent="0.2">
      <c r="U6151" s="2"/>
      <c r="X6151" s="2"/>
      <c r="Y6151" s="2"/>
    </row>
    <row r="6152" spans="21:25" x14ac:dyDescent="0.2">
      <c r="U6152" s="2"/>
      <c r="X6152" s="2"/>
      <c r="Y6152" s="2"/>
    </row>
    <row r="6153" spans="21:25" x14ac:dyDescent="0.2">
      <c r="U6153" s="2"/>
      <c r="X6153" s="2"/>
      <c r="Y6153" s="2"/>
    </row>
    <row r="6154" spans="21:25" x14ac:dyDescent="0.2">
      <c r="U6154" s="2"/>
      <c r="X6154" s="2"/>
      <c r="Y6154" s="2"/>
    </row>
    <row r="6155" spans="21:25" x14ac:dyDescent="0.2">
      <c r="U6155" s="2"/>
      <c r="X6155" s="2"/>
      <c r="Y6155" s="2"/>
    </row>
    <row r="6156" spans="21:25" x14ac:dyDescent="0.2">
      <c r="U6156" s="2"/>
      <c r="X6156" s="2"/>
      <c r="Y6156" s="2"/>
    </row>
    <row r="6157" spans="21:25" x14ac:dyDescent="0.2">
      <c r="U6157" s="2"/>
      <c r="X6157" s="2"/>
      <c r="Y6157" s="2"/>
    </row>
    <row r="6158" spans="21:25" x14ac:dyDescent="0.2">
      <c r="U6158" s="2"/>
      <c r="X6158" s="2"/>
      <c r="Y6158" s="2"/>
    </row>
    <row r="6159" spans="21:25" x14ac:dyDescent="0.2">
      <c r="U6159" s="2"/>
      <c r="X6159" s="2"/>
      <c r="Y6159" s="2"/>
    </row>
    <row r="6160" spans="21:25" x14ac:dyDescent="0.2">
      <c r="U6160" s="2"/>
      <c r="X6160" s="2"/>
      <c r="Y6160" s="2"/>
    </row>
    <row r="6161" spans="21:25" x14ac:dyDescent="0.2">
      <c r="U6161" s="2"/>
      <c r="X6161" s="2"/>
      <c r="Y6161" s="2"/>
    </row>
    <row r="6162" spans="21:25" x14ac:dyDescent="0.2">
      <c r="U6162" s="2"/>
      <c r="X6162" s="2"/>
      <c r="Y6162" s="2"/>
    </row>
    <row r="6163" spans="21:25" x14ac:dyDescent="0.2">
      <c r="U6163" s="2"/>
      <c r="X6163" s="2"/>
      <c r="Y6163" s="2"/>
    </row>
    <row r="6164" spans="21:25" x14ac:dyDescent="0.2">
      <c r="U6164" s="2"/>
      <c r="X6164" s="2"/>
      <c r="Y6164" s="2"/>
    </row>
    <row r="6165" spans="21:25" x14ac:dyDescent="0.2">
      <c r="U6165" s="2"/>
      <c r="X6165" s="2"/>
      <c r="Y6165" s="2"/>
    </row>
    <row r="6166" spans="21:25" x14ac:dyDescent="0.2">
      <c r="U6166" s="2"/>
      <c r="X6166" s="2"/>
      <c r="Y6166" s="2"/>
    </row>
    <row r="6167" spans="21:25" x14ac:dyDescent="0.2">
      <c r="U6167" s="2"/>
      <c r="X6167" s="2"/>
      <c r="Y6167" s="2"/>
    </row>
    <row r="6168" spans="21:25" x14ac:dyDescent="0.2">
      <c r="U6168" s="2"/>
      <c r="X6168" s="2"/>
      <c r="Y6168" s="2"/>
    </row>
    <row r="6169" spans="21:25" x14ac:dyDescent="0.2">
      <c r="U6169" s="2"/>
      <c r="X6169" s="2"/>
      <c r="Y6169" s="2"/>
    </row>
    <row r="6170" spans="21:25" x14ac:dyDescent="0.2">
      <c r="U6170" s="2"/>
      <c r="X6170" s="2"/>
      <c r="Y6170" s="2"/>
    </row>
    <row r="6171" spans="21:25" x14ac:dyDescent="0.2">
      <c r="U6171" s="2"/>
      <c r="X6171" s="2"/>
      <c r="Y6171" s="2"/>
    </row>
    <row r="6172" spans="21:25" x14ac:dyDescent="0.2">
      <c r="U6172" s="2"/>
      <c r="X6172" s="2"/>
      <c r="Y6172" s="2"/>
    </row>
    <row r="6173" spans="21:25" x14ac:dyDescent="0.2">
      <c r="U6173" s="2"/>
      <c r="X6173" s="2"/>
      <c r="Y6173" s="2"/>
    </row>
    <row r="6174" spans="21:25" x14ac:dyDescent="0.2">
      <c r="U6174" s="2"/>
      <c r="X6174" s="2"/>
      <c r="Y6174" s="2"/>
    </row>
    <row r="6175" spans="21:25" x14ac:dyDescent="0.2">
      <c r="U6175" s="2"/>
      <c r="X6175" s="2"/>
      <c r="Y6175" s="2"/>
    </row>
    <row r="6176" spans="21:25" x14ac:dyDescent="0.2">
      <c r="U6176" s="2"/>
      <c r="X6176" s="2"/>
      <c r="Y6176" s="2"/>
    </row>
    <row r="6177" spans="21:25" x14ac:dyDescent="0.2">
      <c r="U6177" s="2"/>
      <c r="X6177" s="2"/>
      <c r="Y6177" s="2"/>
    </row>
    <row r="6178" spans="21:25" x14ac:dyDescent="0.2">
      <c r="U6178" s="2"/>
      <c r="X6178" s="2"/>
      <c r="Y6178" s="2"/>
    </row>
    <row r="6179" spans="21:25" x14ac:dyDescent="0.2">
      <c r="U6179" s="2"/>
      <c r="X6179" s="2"/>
      <c r="Y6179" s="2"/>
    </row>
    <row r="6180" spans="21:25" x14ac:dyDescent="0.2">
      <c r="U6180" s="2"/>
      <c r="X6180" s="2"/>
      <c r="Y6180" s="2"/>
    </row>
    <row r="6181" spans="21:25" x14ac:dyDescent="0.2">
      <c r="U6181" s="2"/>
      <c r="X6181" s="2"/>
      <c r="Y6181" s="2"/>
    </row>
    <row r="6182" spans="21:25" x14ac:dyDescent="0.2">
      <c r="U6182" s="2"/>
      <c r="X6182" s="2"/>
      <c r="Y6182" s="2"/>
    </row>
    <row r="6183" spans="21:25" x14ac:dyDescent="0.2">
      <c r="U6183" s="2"/>
      <c r="X6183" s="2"/>
      <c r="Y6183" s="2"/>
    </row>
    <row r="6184" spans="21:25" x14ac:dyDescent="0.2">
      <c r="U6184" s="2"/>
      <c r="X6184" s="2"/>
      <c r="Y6184" s="2"/>
    </row>
    <row r="6185" spans="21:25" x14ac:dyDescent="0.2">
      <c r="U6185" s="2"/>
      <c r="X6185" s="2"/>
      <c r="Y6185" s="2"/>
    </row>
    <row r="6186" spans="21:25" x14ac:dyDescent="0.2">
      <c r="U6186" s="2"/>
      <c r="X6186" s="2"/>
      <c r="Y6186" s="2"/>
    </row>
    <row r="6187" spans="21:25" x14ac:dyDescent="0.2">
      <c r="U6187" s="2"/>
      <c r="X6187" s="2"/>
      <c r="Y6187" s="2"/>
    </row>
    <row r="6188" spans="21:25" x14ac:dyDescent="0.2">
      <c r="U6188" s="2"/>
      <c r="X6188" s="2"/>
      <c r="Y6188" s="2"/>
    </row>
    <row r="6189" spans="21:25" x14ac:dyDescent="0.2">
      <c r="U6189" s="2"/>
      <c r="X6189" s="2"/>
      <c r="Y6189" s="2"/>
    </row>
    <row r="6190" spans="21:25" x14ac:dyDescent="0.2">
      <c r="U6190" s="2"/>
      <c r="X6190" s="2"/>
      <c r="Y6190" s="2"/>
    </row>
    <row r="6191" spans="21:25" x14ac:dyDescent="0.2">
      <c r="U6191" s="2"/>
      <c r="X6191" s="2"/>
      <c r="Y6191" s="2"/>
    </row>
    <row r="6192" spans="21:25" x14ac:dyDescent="0.2">
      <c r="U6192" s="2"/>
      <c r="X6192" s="2"/>
      <c r="Y6192" s="2"/>
    </row>
    <row r="6193" spans="21:25" x14ac:dyDescent="0.2">
      <c r="U6193" s="2"/>
      <c r="X6193" s="2"/>
      <c r="Y6193" s="2"/>
    </row>
    <row r="6194" spans="21:25" x14ac:dyDescent="0.2">
      <c r="U6194" s="2"/>
      <c r="X6194" s="2"/>
      <c r="Y6194" s="2"/>
    </row>
    <row r="6195" spans="21:25" x14ac:dyDescent="0.2">
      <c r="U6195" s="2"/>
      <c r="X6195" s="2"/>
      <c r="Y6195" s="2"/>
    </row>
    <row r="6196" spans="21:25" x14ac:dyDescent="0.2">
      <c r="U6196" s="2"/>
      <c r="X6196" s="2"/>
      <c r="Y6196" s="2"/>
    </row>
    <row r="6197" spans="21:25" x14ac:dyDescent="0.2">
      <c r="U6197" s="2"/>
      <c r="X6197" s="2"/>
      <c r="Y6197" s="2"/>
    </row>
    <row r="6198" spans="21:25" x14ac:dyDescent="0.2">
      <c r="U6198" s="2"/>
      <c r="X6198" s="2"/>
      <c r="Y6198" s="2"/>
    </row>
    <row r="6199" spans="21:25" x14ac:dyDescent="0.2">
      <c r="U6199" s="2"/>
      <c r="X6199" s="2"/>
      <c r="Y6199" s="2"/>
    </row>
    <row r="6200" spans="21:25" x14ac:dyDescent="0.2">
      <c r="U6200" s="2"/>
      <c r="X6200" s="2"/>
      <c r="Y6200" s="2"/>
    </row>
    <row r="6201" spans="21:25" x14ac:dyDescent="0.2">
      <c r="U6201" s="2"/>
      <c r="X6201" s="2"/>
      <c r="Y6201" s="2"/>
    </row>
    <row r="6202" spans="21:25" x14ac:dyDescent="0.2">
      <c r="U6202" s="2"/>
      <c r="X6202" s="2"/>
      <c r="Y6202" s="2"/>
    </row>
    <row r="6203" spans="21:25" x14ac:dyDescent="0.2">
      <c r="U6203" s="2"/>
      <c r="X6203" s="2"/>
      <c r="Y6203" s="2"/>
    </row>
    <row r="6204" spans="21:25" x14ac:dyDescent="0.2">
      <c r="U6204" s="2"/>
      <c r="X6204" s="2"/>
      <c r="Y6204" s="2"/>
    </row>
    <row r="6205" spans="21:25" x14ac:dyDescent="0.2">
      <c r="U6205" s="2"/>
      <c r="X6205" s="2"/>
      <c r="Y6205" s="2"/>
    </row>
    <row r="6206" spans="21:25" x14ac:dyDescent="0.2">
      <c r="U6206" s="2"/>
      <c r="X6206" s="2"/>
      <c r="Y6206" s="2"/>
    </row>
    <row r="6207" spans="21:25" x14ac:dyDescent="0.2">
      <c r="U6207" s="2"/>
      <c r="X6207" s="2"/>
      <c r="Y6207" s="2"/>
    </row>
    <row r="6208" spans="21:25" x14ac:dyDescent="0.2">
      <c r="U6208" s="2"/>
      <c r="X6208" s="2"/>
      <c r="Y6208" s="2"/>
    </row>
    <row r="6209" spans="21:25" x14ac:dyDescent="0.2">
      <c r="U6209" s="2"/>
      <c r="X6209" s="2"/>
      <c r="Y6209" s="2"/>
    </row>
    <row r="6210" spans="21:25" x14ac:dyDescent="0.2">
      <c r="U6210" s="2"/>
      <c r="X6210" s="2"/>
      <c r="Y6210" s="2"/>
    </row>
    <row r="6211" spans="21:25" x14ac:dyDescent="0.2">
      <c r="U6211" s="2"/>
      <c r="X6211" s="2"/>
      <c r="Y6211" s="2"/>
    </row>
    <row r="6212" spans="21:25" x14ac:dyDescent="0.2">
      <c r="U6212" s="2"/>
      <c r="X6212" s="2"/>
      <c r="Y6212" s="2"/>
    </row>
    <row r="6213" spans="21:25" x14ac:dyDescent="0.2">
      <c r="U6213" s="2"/>
      <c r="X6213" s="2"/>
      <c r="Y6213" s="2"/>
    </row>
    <row r="6214" spans="21:25" x14ac:dyDescent="0.2">
      <c r="U6214" s="2"/>
      <c r="X6214" s="2"/>
      <c r="Y6214" s="2"/>
    </row>
    <row r="6215" spans="21:25" x14ac:dyDescent="0.2">
      <c r="U6215" s="2"/>
      <c r="X6215" s="2"/>
      <c r="Y6215" s="2"/>
    </row>
    <row r="6216" spans="21:25" x14ac:dyDescent="0.2">
      <c r="U6216" s="2"/>
      <c r="X6216" s="2"/>
      <c r="Y6216" s="2"/>
    </row>
    <row r="6217" spans="21:25" x14ac:dyDescent="0.2">
      <c r="U6217" s="2"/>
      <c r="X6217" s="2"/>
      <c r="Y6217" s="2"/>
    </row>
    <row r="6218" spans="21:25" x14ac:dyDescent="0.2">
      <c r="U6218" s="2"/>
      <c r="X6218" s="2"/>
      <c r="Y6218" s="2"/>
    </row>
    <row r="6219" spans="21:25" x14ac:dyDescent="0.2">
      <c r="U6219" s="2"/>
      <c r="X6219" s="2"/>
      <c r="Y6219" s="2"/>
    </row>
    <row r="6220" spans="21:25" x14ac:dyDescent="0.2">
      <c r="U6220" s="2"/>
      <c r="X6220" s="2"/>
      <c r="Y6220" s="2"/>
    </row>
    <row r="6221" spans="21:25" x14ac:dyDescent="0.2">
      <c r="U6221" s="2"/>
      <c r="X6221" s="2"/>
      <c r="Y6221" s="2"/>
    </row>
    <row r="6222" spans="21:25" x14ac:dyDescent="0.2">
      <c r="U6222" s="2"/>
      <c r="X6222" s="2"/>
      <c r="Y6222" s="2"/>
    </row>
    <row r="6223" spans="21:25" x14ac:dyDescent="0.2">
      <c r="U6223" s="2"/>
      <c r="X6223" s="2"/>
      <c r="Y6223" s="2"/>
    </row>
    <row r="6224" spans="21:25" x14ac:dyDescent="0.2">
      <c r="U6224" s="2"/>
      <c r="X6224" s="2"/>
      <c r="Y6224" s="2"/>
    </row>
    <row r="6225" spans="21:25" x14ac:dyDescent="0.2">
      <c r="U6225" s="2"/>
      <c r="X6225" s="2"/>
      <c r="Y6225" s="2"/>
    </row>
    <row r="6226" spans="21:25" x14ac:dyDescent="0.2">
      <c r="U6226" s="2"/>
      <c r="X6226" s="2"/>
      <c r="Y6226" s="2"/>
    </row>
    <row r="6227" spans="21:25" x14ac:dyDescent="0.2">
      <c r="U6227" s="2"/>
      <c r="X6227" s="2"/>
      <c r="Y6227" s="2"/>
    </row>
    <row r="6228" spans="21:25" x14ac:dyDescent="0.2">
      <c r="U6228" s="2"/>
      <c r="X6228" s="2"/>
      <c r="Y6228" s="2"/>
    </row>
    <row r="6229" spans="21:25" x14ac:dyDescent="0.2">
      <c r="U6229" s="2"/>
      <c r="X6229" s="2"/>
      <c r="Y6229" s="2"/>
    </row>
    <row r="6230" spans="21:25" x14ac:dyDescent="0.2">
      <c r="U6230" s="2"/>
      <c r="X6230" s="2"/>
      <c r="Y6230" s="2"/>
    </row>
    <row r="6231" spans="21:25" x14ac:dyDescent="0.2">
      <c r="U6231" s="2"/>
      <c r="X6231" s="2"/>
      <c r="Y6231" s="2"/>
    </row>
    <row r="6232" spans="21:25" x14ac:dyDescent="0.2">
      <c r="U6232" s="2"/>
      <c r="X6232" s="2"/>
      <c r="Y6232" s="2"/>
    </row>
    <row r="6233" spans="21:25" x14ac:dyDescent="0.2">
      <c r="U6233" s="2"/>
      <c r="X6233" s="2"/>
      <c r="Y6233" s="2"/>
    </row>
    <row r="6234" spans="21:25" x14ac:dyDescent="0.2">
      <c r="U6234" s="2"/>
      <c r="X6234" s="2"/>
      <c r="Y6234" s="2"/>
    </row>
    <row r="6235" spans="21:25" x14ac:dyDescent="0.2">
      <c r="U6235" s="2"/>
      <c r="X6235" s="2"/>
      <c r="Y6235" s="2"/>
    </row>
    <row r="6236" spans="21:25" x14ac:dyDescent="0.2">
      <c r="U6236" s="2"/>
      <c r="X6236" s="2"/>
      <c r="Y6236" s="2"/>
    </row>
    <row r="6237" spans="21:25" x14ac:dyDescent="0.2">
      <c r="U6237" s="2"/>
      <c r="X6237" s="2"/>
      <c r="Y6237" s="2"/>
    </row>
    <row r="6238" spans="21:25" x14ac:dyDescent="0.2">
      <c r="U6238" s="2"/>
      <c r="X6238" s="2"/>
      <c r="Y6238" s="2"/>
    </row>
    <row r="6239" spans="21:25" x14ac:dyDescent="0.2">
      <c r="U6239" s="2"/>
      <c r="X6239" s="2"/>
      <c r="Y6239" s="2"/>
    </row>
    <row r="6240" spans="21:25" x14ac:dyDescent="0.2">
      <c r="U6240" s="2"/>
      <c r="X6240" s="2"/>
      <c r="Y6240" s="2"/>
    </row>
    <row r="6241" spans="21:25" x14ac:dyDescent="0.2">
      <c r="U6241" s="2"/>
      <c r="X6241" s="2"/>
      <c r="Y6241" s="2"/>
    </row>
    <row r="6242" spans="21:25" x14ac:dyDescent="0.2">
      <c r="U6242" s="2"/>
      <c r="X6242" s="2"/>
      <c r="Y6242" s="2"/>
    </row>
    <row r="6243" spans="21:25" x14ac:dyDescent="0.2">
      <c r="U6243" s="2"/>
      <c r="X6243" s="2"/>
      <c r="Y6243" s="2"/>
    </row>
    <row r="6244" spans="21:25" x14ac:dyDescent="0.2">
      <c r="U6244" s="2"/>
      <c r="X6244" s="2"/>
      <c r="Y6244" s="2"/>
    </row>
    <row r="6245" spans="21:25" x14ac:dyDescent="0.2">
      <c r="U6245" s="2"/>
      <c r="X6245" s="2"/>
      <c r="Y6245" s="2"/>
    </row>
    <row r="6246" spans="21:25" x14ac:dyDescent="0.2">
      <c r="U6246" s="2"/>
      <c r="X6246" s="2"/>
      <c r="Y6246" s="2"/>
    </row>
    <row r="6247" spans="21:25" x14ac:dyDescent="0.2">
      <c r="U6247" s="2"/>
      <c r="X6247" s="2"/>
      <c r="Y6247" s="2"/>
    </row>
    <row r="6248" spans="21:25" x14ac:dyDescent="0.2">
      <c r="U6248" s="2"/>
      <c r="X6248" s="2"/>
      <c r="Y6248" s="2"/>
    </row>
    <row r="6249" spans="21:25" x14ac:dyDescent="0.2">
      <c r="U6249" s="2"/>
      <c r="X6249" s="2"/>
      <c r="Y6249" s="2"/>
    </row>
    <row r="6250" spans="21:25" x14ac:dyDescent="0.2">
      <c r="U6250" s="2"/>
      <c r="X6250" s="2"/>
      <c r="Y6250" s="2"/>
    </row>
    <row r="6251" spans="21:25" x14ac:dyDescent="0.2">
      <c r="U6251" s="2"/>
      <c r="X6251" s="2"/>
      <c r="Y6251" s="2"/>
    </row>
    <row r="6252" spans="21:25" x14ac:dyDescent="0.2">
      <c r="U6252" s="2"/>
      <c r="X6252" s="2"/>
      <c r="Y6252" s="2"/>
    </row>
    <row r="6253" spans="21:25" x14ac:dyDescent="0.2">
      <c r="U6253" s="2"/>
      <c r="X6253" s="2"/>
      <c r="Y6253" s="2"/>
    </row>
    <row r="6254" spans="21:25" x14ac:dyDescent="0.2">
      <c r="U6254" s="2"/>
      <c r="X6254" s="2"/>
      <c r="Y6254" s="2"/>
    </row>
    <row r="6255" spans="21:25" x14ac:dyDescent="0.2">
      <c r="U6255" s="2"/>
      <c r="X6255" s="2"/>
      <c r="Y6255" s="2"/>
    </row>
    <row r="6256" spans="21:25" x14ac:dyDescent="0.2">
      <c r="U6256" s="2"/>
      <c r="X6256" s="2"/>
      <c r="Y6256" s="2"/>
    </row>
    <row r="6257" spans="21:25" x14ac:dyDescent="0.2">
      <c r="U6257" s="2"/>
      <c r="X6257" s="2"/>
      <c r="Y6257" s="2"/>
    </row>
    <row r="6258" spans="21:25" x14ac:dyDescent="0.2">
      <c r="U6258" s="2"/>
      <c r="X6258" s="2"/>
      <c r="Y6258" s="2"/>
    </row>
    <row r="6259" spans="21:25" x14ac:dyDescent="0.2">
      <c r="U6259" s="2"/>
      <c r="X6259" s="2"/>
      <c r="Y6259" s="2"/>
    </row>
    <row r="6260" spans="21:25" x14ac:dyDescent="0.2">
      <c r="U6260" s="2"/>
      <c r="X6260" s="2"/>
      <c r="Y6260" s="2"/>
    </row>
    <row r="6261" spans="21:25" x14ac:dyDescent="0.2">
      <c r="U6261" s="2"/>
      <c r="X6261" s="2"/>
      <c r="Y6261" s="2"/>
    </row>
    <row r="6262" spans="21:25" x14ac:dyDescent="0.2">
      <c r="U6262" s="2"/>
      <c r="X6262" s="2"/>
      <c r="Y6262" s="2"/>
    </row>
    <row r="6263" spans="21:25" x14ac:dyDescent="0.2">
      <c r="U6263" s="2"/>
      <c r="X6263" s="2"/>
      <c r="Y6263" s="2"/>
    </row>
    <row r="6264" spans="21:25" x14ac:dyDescent="0.2">
      <c r="U6264" s="2"/>
      <c r="X6264" s="2"/>
      <c r="Y6264" s="2"/>
    </row>
    <row r="6265" spans="21:25" x14ac:dyDescent="0.2">
      <c r="U6265" s="2"/>
      <c r="X6265" s="2"/>
      <c r="Y6265" s="2"/>
    </row>
    <row r="6266" spans="21:25" x14ac:dyDescent="0.2">
      <c r="U6266" s="2"/>
      <c r="X6266" s="2"/>
      <c r="Y6266" s="2"/>
    </row>
    <row r="6267" spans="21:25" x14ac:dyDescent="0.2">
      <c r="U6267" s="2"/>
      <c r="X6267" s="2"/>
      <c r="Y6267" s="2"/>
    </row>
    <row r="6268" spans="21:25" x14ac:dyDescent="0.2">
      <c r="U6268" s="2"/>
      <c r="X6268" s="2"/>
      <c r="Y6268" s="2"/>
    </row>
    <row r="6269" spans="21:25" x14ac:dyDescent="0.2">
      <c r="U6269" s="2"/>
      <c r="X6269" s="2"/>
      <c r="Y6269" s="2"/>
    </row>
    <row r="6270" spans="21:25" x14ac:dyDescent="0.2">
      <c r="U6270" s="2"/>
      <c r="X6270" s="2"/>
      <c r="Y6270" s="2"/>
    </row>
    <row r="6271" spans="21:25" x14ac:dyDescent="0.2">
      <c r="U6271" s="2"/>
      <c r="X6271" s="2"/>
      <c r="Y6271" s="2"/>
    </row>
    <row r="6272" spans="21:25" x14ac:dyDescent="0.2">
      <c r="U6272" s="2"/>
      <c r="X6272" s="2"/>
      <c r="Y6272" s="2"/>
    </row>
    <row r="6273" spans="21:25" x14ac:dyDescent="0.2">
      <c r="U6273" s="2"/>
      <c r="X6273" s="2"/>
      <c r="Y6273" s="2"/>
    </row>
    <row r="6274" spans="21:25" x14ac:dyDescent="0.2">
      <c r="U6274" s="2"/>
      <c r="X6274" s="2"/>
      <c r="Y6274" s="2"/>
    </row>
    <row r="6275" spans="21:25" x14ac:dyDescent="0.2">
      <c r="U6275" s="2"/>
      <c r="X6275" s="2"/>
      <c r="Y6275" s="2"/>
    </row>
    <row r="6276" spans="21:25" x14ac:dyDescent="0.2">
      <c r="U6276" s="2"/>
      <c r="X6276" s="2"/>
      <c r="Y6276" s="2"/>
    </row>
    <row r="6277" spans="21:25" x14ac:dyDescent="0.2">
      <c r="U6277" s="2"/>
      <c r="X6277" s="2"/>
      <c r="Y6277" s="2"/>
    </row>
    <row r="6278" spans="21:25" x14ac:dyDescent="0.2">
      <c r="U6278" s="2"/>
      <c r="X6278" s="2"/>
      <c r="Y6278" s="2"/>
    </row>
    <row r="6279" spans="21:25" x14ac:dyDescent="0.2">
      <c r="U6279" s="2"/>
      <c r="X6279" s="2"/>
      <c r="Y6279" s="2"/>
    </row>
    <row r="6280" spans="21:25" x14ac:dyDescent="0.2">
      <c r="U6280" s="2"/>
      <c r="X6280" s="2"/>
      <c r="Y6280" s="2"/>
    </row>
    <row r="6281" spans="21:25" x14ac:dyDescent="0.2">
      <c r="U6281" s="2"/>
      <c r="X6281" s="2"/>
      <c r="Y6281" s="2"/>
    </row>
    <row r="6282" spans="21:25" x14ac:dyDescent="0.2">
      <c r="U6282" s="2"/>
      <c r="X6282" s="2"/>
      <c r="Y6282" s="2"/>
    </row>
    <row r="6283" spans="21:25" x14ac:dyDescent="0.2">
      <c r="U6283" s="2"/>
      <c r="X6283" s="2"/>
      <c r="Y6283" s="2"/>
    </row>
    <row r="6284" spans="21:25" x14ac:dyDescent="0.2">
      <c r="U6284" s="2"/>
      <c r="X6284" s="2"/>
      <c r="Y6284" s="2"/>
    </row>
    <row r="6285" spans="21:25" x14ac:dyDescent="0.2">
      <c r="U6285" s="2"/>
      <c r="X6285" s="2"/>
      <c r="Y6285" s="2"/>
    </row>
    <row r="6286" spans="21:25" x14ac:dyDescent="0.2">
      <c r="U6286" s="2"/>
      <c r="X6286" s="2"/>
      <c r="Y6286" s="2"/>
    </row>
    <row r="6287" spans="21:25" x14ac:dyDescent="0.2">
      <c r="U6287" s="2"/>
      <c r="X6287" s="2"/>
      <c r="Y6287" s="2"/>
    </row>
    <row r="6288" spans="21:25" x14ac:dyDescent="0.2">
      <c r="U6288" s="2"/>
      <c r="X6288" s="2"/>
      <c r="Y6288" s="2"/>
    </row>
    <row r="6289" spans="21:25" x14ac:dyDescent="0.2">
      <c r="U6289" s="2"/>
      <c r="X6289" s="2"/>
      <c r="Y6289" s="2"/>
    </row>
    <row r="6290" spans="21:25" x14ac:dyDescent="0.2">
      <c r="U6290" s="2"/>
      <c r="X6290" s="2"/>
      <c r="Y6290" s="2"/>
    </row>
    <row r="6291" spans="21:25" x14ac:dyDescent="0.2">
      <c r="U6291" s="2"/>
      <c r="X6291" s="2"/>
      <c r="Y6291" s="2"/>
    </row>
    <row r="6292" spans="21:25" x14ac:dyDescent="0.2">
      <c r="U6292" s="2"/>
      <c r="X6292" s="2"/>
      <c r="Y6292" s="2"/>
    </row>
    <row r="6293" spans="21:25" x14ac:dyDescent="0.2">
      <c r="U6293" s="2"/>
      <c r="X6293" s="2"/>
      <c r="Y6293" s="2"/>
    </row>
    <row r="6294" spans="21:25" x14ac:dyDescent="0.2">
      <c r="U6294" s="2"/>
      <c r="X6294" s="2"/>
      <c r="Y6294" s="2"/>
    </row>
    <row r="6295" spans="21:25" x14ac:dyDescent="0.2">
      <c r="U6295" s="2"/>
      <c r="X6295" s="2"/>
      <c r="Y6295" s="2"/>
    </row>
    <row r="6296" spans="21:25" x14ac:dyDescent="0.2">
      <c r="U6296" s="2"/>
      <c r="X6296" s="2"/>
      <c r="Y6296" s="2"/>
    </row>
    <row r="6297" spans="21:25" x14ac:dyDescent="0.2">
      <c r="U6297" s="2"/>
      <c r="X6297" s="2"/>
      <c r="Y6297" s="2"/>
    </row>
    <row r="6298" spans="21:25" x14ac:dyDescent="0.2">
      <c r="U6298" s="2"/>
      <c r="X6298" s="2"/>
      <c r="Y6298" s="2"/>
    </row>
    <row r="6299" spans="21:25" x14ac:dyDescent="0.2">
      <c r="U6299" s="2"/>
      <c r="X6299" s="2"/>
      <c r="Y6299" s="2"/>
    </row>
    <row r="6300" spans="21:25" x14ac:dyDescent="0.2">
      <c r="U6300" s="2"/>
      <c r="X6300" s="2"/>
      <c r="Y6300" s="2"/>
    </row>
    <row r="6301" spans="21:25" x14ac:dyDescent="0.2">
      <c r="U6301" s="2"/>
      <c r="X6301" s="2"/>
      <c r="Y6301" s="2"/>
    </row>
    <row r="6302" spans="21:25" x14ac:dyDescent="0.2">
      <c r="U6302" s="2"/>
      <c r="X6302" s="2"/>
      <c r="Y6302" s="2"/>
    </row>
    <row r="6303" spans="21:25" x14ac:dyDescent="0.2">
      <c r="U6303" s="2"/>
      <c r="X6303" s="2"/>
      <c r="Y6303" s="2"/>
    </row>
    <row r="6304" spans="21:25" x14ac:dyDescent="0.2">
      <c r="U6304" s="2"/>
      <c r="X6304" s="2"/>
      <c r="Y6304" s="2"/>
    </row>
    <row r="6305" spans="21:25" x14ac:dyDescent="0.2">
      <c r="U6305" s="2"/>
      <c r="X6305" s="2"/>
      <c r="Y6305" s="2"/>
    </row>
    <row r="6306" spans="21:25" x14ac:dyDescent="0.2">
      <c r="U6306" s="2"/>
      <c r="X6306" s="2"/>
      <c r="Y6306" s="2"/>
    </row>
    <row r="6307" spans="21:25" x14ac:dyDescent="0.2">
      <c r="U6307" s="2"/>
      <c r="X6307" s="2"/>
      <c r="Y6307" s="2"/>
    </row>
    <row r="6308" spans="21:25" x14ac:dyDescent="0.2">
      <c r="U6308" s="2"/>
      <c r="X6308" s="2"/>
      <c r="Y6308" s="2"/>
    </row>
    <row r="6309" spans="21:25" x14ac:dyDescent="0.2">
      <c r="U6309" s="2"/>
      <c r="X6309" s="2"/>
      <c r="Y6309" s="2"/>
    </row>
    <row r="6310" spans="21:25" x14ac:dyDescent="0.2">
      <c r="U6310" s="2"/>
      <c r="X6310" s="2"/>
      <c r="Y6310" s="2"/>
    </row>
    <row r="6311" spans="21:25" x14ac:dyDescent="0.2">
      <c r="U6311" s="2"/>
      <c r="X6311" s="2"/>
      <c r="Y6311" s="2"/>
    </row>
    <row r="6312" spans="21:25" x14ac:dyDescent="0.2">
      <c r="U6312" s="2"/>
      <c r="X6312" s="2"/>
      <c r="Y6312" s="2"/>
    </row>
    <row r="6313" spans="21:25" x14ac:dyDescent="0.2">
      <c r="U6313" s="2"/>
      <c r="X6313" s="2"/>
      <c r="Y6313" s="2"/>
    </row>
    <row r="6314" spans="21:25" x14ac:dyDescent="0.2">
      <c r="U6314" s="2"/>
      <c r="X6314" s="2"/>
      <c r="Y6314" s="2"/>
    </row>
    <row r="6315" spans="21:25" x14ac:dyDescent="0.2">
      <c r="U6315" s="2"/>
      <c r="X6315" s="2"/>
      <c r="Y6315" s="2"/>
    </row>
    <row r="6316" spans="21:25" x14ac:dyDescent="0.2">
      <c r="U6316" s="2"/>
      <c r="X6316" s="2"/>
      <c r="Y6316" s="2"/>
    </row>
    <row r="6317" spans="21:25" x14ac:dyDescent="0.2">
      <c r="U6317" s="2"/>
      <c r="X6317" s="2"/>
      <c r="Y6317" s="2"/>
    </row>
    <row r="6318" spans="21:25" x14ac:dyDescent="0.2">
      <c r="U6318" s="2"/>
      <c r="X6318" s="2"/>
      <c r="Y6318" s="2"/>
    </row>
    <row r="6319" spans="21:25" x14ac:dyDescent="0.2">
      <c r="U6319" s="2"/>
      <c r="X6319" s="2"/>
      <c r="Y6319" s="2"/>
    </row>
    <row r="6320" spans="21:25" x14ac:dyDescent="0.2">
      <c r="U6320" s="2"/>
      <c r="X6320" s="2"/>
      <c r="Y6320" s="2"/>
    </row>
    <row r="6321" spans="21:25" x14ac:dyDescent="0.2">
      <c r="U6321" s="2"/>
      <c r="X6321" s="2"/>
      <c r="Y6321" s="2"/>
    </row>
    <row r="6322" spans="21:25" x14ac:dyDescent="0.2">
      <c r="U6322" s="2"/>
      <c r="X6322" s="2"/>
      <c r="Y6322" s="2"/>
    </row>
    <row r="6323" spans="21:25" x14ac:dyDescent="0.2">
      <c r="U6323" s="2"/>
      <c r="X6323" s="2"/>
      <c r="Y6323" s="2"/>
    </row>
    <row r="6324" spans="21:25" x14ac:dyDescent="0.2">
      <c r="U6324" s="2"/>
      <c r="X6324" s="2"/>
      <c r="Y6324" s="2"/>
    </row>
    <row r="6325" spans="21:25" x14ac:dyDescent="0.2">
      <c r="U6325" s="2"/>
      <c r="X6325" s="2"/>
      <c r="Y6325" s="2"/>
    </row>
    <row r="6326" spans="21:25" x14ac:dyDescent="0.2">
      <c r="U6326" s="2"/>
      <c r="X6326" s="2"/>
      <c r="Y6326" s="2"/>
    </row>
    <row r="6327" spans="21:25" x14ac:dyDescent="0.2">
      <c r="U6327" s="2"/>
      <c r="X6327" s="2"/>
      <c r="Y6327" s="2"/>
    </row>
    <row r="6328" spans="21:25" x14ac:dyDescent="0.2">
      <c r="U6328" s="2"/>
      <c r="X6328" s="2"/>
      <c r="Y6328" s="2"/>
    </row>
    <row r="6329" spans="21:25" x14ac:dyDescent="0.2">
      <c r="U6329" s="2"/>
      <c r="X6329" s="2"/>
      <c r="Y6329" s="2"/>
    </row>
    <row r="6330" spans="21:25" x14ac:dyDescent="0.2">
      <c r="U6330" s="2"/>
      <c r="X6330" s="2"/>
      <c r="Y6330" s="2"/>
    </row>
    <row r="6331" spans="21:25" x14ac:dyDescent="0.2">
      <c r="U6331" s="2"/>
      <c r="X6331" s="2"/>
      <c r="Y6331" s="2"/>
    </row>
    <row r="6332" spans="21:25" x14ac:dyDescent="0.2">
      <c r="U6332" s="2"/>
      <c r="X6332" s="2"/>
      <c r="Y6332" s="2"/>
    </row>
    <row r="6333" spans="21:25" x14ac:dyDescent="0.2">
      <c r="U6333" s="2"/>
      <c r="X6333" s="2"/>
      <c r="Y6333" s="2"/>
    </row>
    <row r="6334" spans="21:25" x14ac:dyDescent="0.2">
      <c r="U6334" s="2"/>
      <c r="X6334" s="2"/>
      <c r="Y6334" s="2"/>
    </row>
    <row r="6335" spans="21:25" x14ac:dyDescent="0.2">
      <c r="U6335" s="2"/>
      <c r="X6335" s="2"/>
      <c r="Y6335" s="2"/>
    </row>
    <row r="6336" spans="21:25" x14ac:dyDescent="0.2">
      <c r="U6336" s="2"/>
      <c r="X6336" s="2"/>
      <c r="Y6336" s="2"/>
    </row>
    <row r="6337" spans="21:25" x14ac:dyDescent="0.2">
      <c r="U6337" s="2"/>
      <c r="X6337" s="2"/>
      <c r="Y6337" s="2"/>
    </row>
    <row r="6338" spans="21:25" x14ac:dyDescent="0.2">
      <c r="U6338" s="2"/>
      <c r="X6338" s="2"/>
      <c r="Y6338" s="2"/>
    </row>
    <row r="6339" spans="21:25" x14ac:dyDescent="0.2">
      <c r="U6339" s="2"/>
      <c r="X6339" s="2"/>
      <c r="Y6339" s="2"/>
    </row>
    <row r="6340" spans="21:25" x14ac:dyDescent="0.2">
      <c r="U6340" s="2"/>
      <c r="X6340" s="2"/>
      <c r="Y6340" s="2"/>
    </row>
    <row r="6341" spans="21:25" x14ac:dyDescent="0.2">
      <c r="U6341" s="2"/>
      <c r="X6341" s="2"/>
      <c r="Y6341" s="2"/>
    </row>
    <row r="6342" spans="21:25" x14ac:dyDescent="0.2">
      <c r="U6342" s="2"/>
      <c r="X6342" s="2"/>
      <c r="Y6342" s="2"/>
    </row>
    <row r="6343" spans="21:25" x14ac:dyDescent="0.2">
      <c r="U6343" s="2"/>
      <c r="X6343" s="2"/>
      <c r="Y6343" s="2"/>
    </row>
    <row r="6344" spans="21:25" x14ac:dyDescent="0.2">
      <c r="U6344" s="2"/>
      <c r="X6344" s="2"/>
      <c r="Y6344" s="2"/>
    </row>
    <row r="6345" spans="21:25" x14ac:dyDescent="0.2">
      <c r="U6345" s="2"/>
      <c r="X6345" s="2"/>
      <c r="Y6345" s="2"/>
    </row>
    <row r="6346" spans="21:25" x14ac:dyDescent="0.2">
      <c r="U6346" s="2"/>
      <c r="X6346" s="2"/>
      <c r="Y6346" s="2"/>
    </row>
    <row r="6347" spans="21:25" x14ac:dyDescent="0.2">
      <c r="U6347" s="2"/>
      <c r="X6347" s="2"/>
      <c r="Y6347" s="2"/>
    </row>
    <row r="6348" spans="21:25" x14ac:dyDescent="0.2">
      <c r="U6348" s="2"/>
      <c r="X6348" s="2"/>
      <c r="Y6348" s="2"/>
    </row>
    <row r="6349" spans="21:25" x14ac:dyDescent="0.2">
      <c r="U6349" s="2"/>
      <c r="X6349" s="2"/>
      <c r="Y6349" s="2"/>
    </row>
    <row r="6350" spans="21:25" x14ac:dyDescent="0.2">
      <c r="U6350" s="2"/>
      <c r="X6350" s="2"/>
      <c r="Y6350" s="2"/>
    </row>
    <row r="6351" spans="21:25" x14ac:dyDescent="0.2">
      <c r="U6351" s="2"/>
      <c r="X6351" s="2"/>
      <c r="Y6351" s="2"/>
    </row>
    <row r="6352" spans="21:25" x14ac:dyDescent="0.2">
      <c r="U6352" s="2"/>
      <c r="X6352" s="2"/>
      <c r="Y6352" s="2"/>
    </row>
    <row r="6353" spans="21:25" x14ac:dyDescent="0.2">
      <c r="U6353" s="2"/>
      <c r="X6353" s="2"/>
      <c r="Y6353" s="2"/>
    </row>
    <row r="6354" spans="21:25" x14ac:dyDescent="0.2">
      <c r="U6354" s="2"/>
      <c r="X6354" s="2"/>
      <c r="Y6354" s="2"/>
    </row>
    <row r="6355" spans="21:25" x14ac:dyDescent="0.2">
      <c r="U6355" s="2"/>
      <c r="X6355" s="2"/>
      <c r="Y6355" s="2"/>
    </row>
    <row r="6356" spans="21:25" x14ac:dyDescent="0.2">
      <c r="U6356" s="2"/>
      <c r="X6356" s="2"/>
      <c r="Y6356" s="2"/>
    </row>
    <row r="6357" spans="21:25" x14ac:dyDescent="0.2">
      <c r="U6357" s="2"/>
      <c r="X6357" s="2"/>
      <c r="Y6357" s="2"/>
    </row>
    <row r="6358" spans="21:25" x14ac:dyDescent="0.2">
      <c r="U6358" s="2"/>
      <c r="X6358" s="2"/>
      <c r="Y6358" s="2"/>
    </row>
    <row r="6359" spans="21:25" x14ac:dyDescent="0.2">
      <c r="U6359" s="2"/>
      <c r="X6359" s="2"/>
      <c r="Y6359" s="2"/>
    </row>
    <row r="6360" spans="21:25" x14ac:dyDescent="0.2">
      <c r="U6360" s="2"/>
      <c r="X6360" s="2"/>
      <c r="Y6360" s="2"/>
    </row>
    <row r="6361" spans="21:25" x14ac:dyDescent="0.2">
      <c r="U6361" s="2"/>
      <c r="X6361" s="2"/>
      <c r="Y6361" s="2"/>
    </row>
    <row r="6362" spans="21:25" x14ac:dyDescent="0.2">
      <c r="U6362" s="2"/>
      <c r="X6362" s="2"/>
      <c r="Y6362" s="2"/>
    </row>
    <row r="6363" spans="21:25" x14ac:dyDescent="0.2">
      <c r="U6363" s="2"/>
      <c r="X6363" s="2"/>
      <c r="Y6363" s="2"/>
    </row>
    <row r="6364" spans="21:25" x14ac:dyDescent="0.2">
      <c r="U6364" s="2"/>
      <c r="X6364" s="2"/>
      <c r="Y6364" s="2"/>
    </row>
    <row r="6365" spans="21:25" x14ac:dyDescent="0.2">
      <c r="U6365" s="2"/>
      <c r="X6365" s="2"/>
      <c r="Y6365" s="2"/>
    </row>
    <row r="6366" spans="21:25" x14ac:dyDescent="0.2">
      <c r="U6366" s="2"/>
      <c r="X6366" s="2"/>
      <c r="Y6366" s="2"/>
    </row>
    <row r="6367" spans="21:25" x14ac:dyDescent="0.2">
      <c r="U6367" s="2"/>
      <c r="X6367" s="2"/>
      <c r="Y6367" s="2"/>
    </row>
    <row r="6368" spans="21:25" x14ac:dyDescent="0.2">
      <c r="U6368" s="2"/>
      <c r="X6368" s="2"/>
      <c r="Y6368" s="2"/>
    </row>
    <row r="6369" spans="21:25" x14ac:dyDescent="0.2">
      <c r="U6369" s="2"/>
      <c r="X6369" s="2"/>
      <c r="Y6369" s="2"/>
    </row>
    <row r="6370" spans="21:25" x14ac:dyDescent="0.2">
      <c r="U6370" s="2"/>
      <c r="X6370" s="2"/>
      <c r="Y6370" s="2"/>
    </row>
    <row r="6371" spans="21:25" x14ac:dyDescent="0.2">
      <c r="U6371" s="2"/>
      <c r="X6371" s="2"/>
      <c r="Y6371" s="2"/>
    </row>
    <row r="6372" spans="21:25" x14ac:dyDescent="0.2">
      <c r="U6372" s="2"/>
      <c r="X6372" s="2"/>
      <c r="Y6372" s="2"/>
    </row>
    <row r="6373" spans="21:25" x14ac:dyDescent="0.2">
      <c r="U6373" s="2"/>
      <c r="X6373" s="2"/>
      <c r="Y6373" s="2"/>
    </row>
    <row r="6374" spans="21:25" x14ac:dyDescent="0.2">
      <c r="U6374" s="2"/>
      <c r="X6374" s="2"/>
      <c r="Y6374" s="2"/>
    </row>
    <row r="6375" spans="21:25" x14ac:dyDescent="0.2">
      <c r="U6375" s="2"/>
      <c r="X6375" s="2"/>
      <c r="Y6375" s="2"/>
    </row>
    <row r="6376" spans="21:25" x14ac:dyDescent="0.2">
      <c r="U6376" s="2"/>
      <c r="X6376" s="2"/>
      <c r="Y6376" s="2"/>
    </row>
    <row r="6377" spans="21:25" x14ac:dyDescent="0.2">
      <c r="U6377" s="2"/>
      <c r="X6377" s="2"/>
      <c r="Y6377" s="2"/>
    </row>
    <row r="6378" spans="21:25" x14ac:dyDescent="0.2">
      <c r="U6378" s="2"/>
      <c r="X6378" s="2"/>
      <c r="Y6378" s="2"/>
    </row>
    <row r="6379" spans="21:25" x14ac:dyDescent="0.2">
      <c r="U6379" s="2"/>
      <c r="X6379" s="2"/>
      <c r="Y6379" s="2"/>
    </row>
    <row r="6380" spans="21:25" x14ac:dyDescent="0.2">
      <c r="U6380" s="2"/>
      <c r="X6380" s="2"/>
      <c r="Y6380" s="2"/>
    </row>
    <row r="6381" spans="21:25" x14ac:dyDescent="0.2">
      <c r="U6381" s="2"/>
      <c r="X6381" s="2"/>
      <c r="Y6381" s="2"/>
    </row>
    <row r="6382" spans="21:25" x14ac:dyDescent="0.2">
      <c r="U6382" s="2"/>
      <c r="X6382" s="2"/>
      <c r="Y6382" s="2"/>
    </row>
    <row r="6383" spans="21:25" x14ac:dyDescent="0.2">
      <c r="U6383" s="2"/>
      <c r="X6383" s="2"/>
      <c r="Y6383" s="2"/>
    </row>
    <row r="6384" spans="21:25" x14ac:dyDescent="0.2">
      <c r="U6384" s="2"/>
      <c r="X6384" s="2"/>
      <c r="Y6384" s="2"/>
    </row>
    <row r="6385" spans="21:25" x14ac:dyDescent="0.2">
      <c r="U6385" s="2"/>
      <c r="X6385" s="2"/>
      <c r="Y6385" s="2"/>
    </row>
    <row r="6386" spans="21:25" x14ac:dyDescent="0.2">
      <c r="U6386" s="2"/>
      <c r="X6386" s="2"/>
      <c r="Y6386" s="2"/>
    </row>
    <row r="6387" spans="21:25" x14ac:dyDescent="0.2">
      <c r="U6387" s="2"/>
      <c r="X6387" s="2"/>
      <c r="Y6387" s="2"/>
    </row>
    <row r="6388" spans="21:25" x14ac:dyDescent="0.2">
      <c r="U6388" s="2"/>
      <c r="X6388" s="2"/>
      <c r="Y6388" s="2"/>
    </row>
    <row r="6389" spans="21:25" x14ac:dyDescent="0.2">
      <c r="U6389" s="2"/>
      <c r="X6389" s="2"/>
      <c r="Y6389" s="2"/>
    </row>
    <row r="6390" spans="21:25" x14ac:dyDescent="0.2">
      <c r="U6390" s="2"/>
      <c r="X6390" s="2"/>
      <c r="Y6390" s="2"/>
    </row>
    <row r="6391" spans="21:25" x14ac:dyDescent="0.2">
      <c r="U6391" s="2"/>
      <c r="X6391" s="2"/>
      <c r="Y6391" s="2"/>
    </row>
    <row r="6392" spans="21:25" x14ac:dyDescent="0.2">
      <c r="U6392" s="2"/>
      <c r="X6392" s="2"/>
      <c r="Y6392" s="2"/>
    </row>
    <row r="6393" spans="21:25" x14ac:dyDescent="0.2">
      <c r="U6393" s="2"/>
      <c r="X6393" s="2"/>
      <c r="Y6393" s="2"/>
    </row>
    <row r="6394" spans="21:25" x14ac:dyDescent="0.2">
      <c r="U6394" s="2"/>
      <c r="X6394" s="2"/>
      <c r="Y6394" s="2"/>
    </row>
    <row r="6395" spans="21:25" x14ac:dyDescent="0.2">
      <c r="U6395" s="2"/>
      <c r="X6395" s="2"/>
      <c r="Y6395" s="2"/>
    </row>
    <row r="6396" spans="21:25" x14ac:dyDescent="0.2">
      <c r="U6396" s="2"/>
      <c r="X6396" s="2"/>
      <c r="Y6396" s="2"/>
    </row>
    <row r="6397" spans="21:25" x14ac:dyDescent="0.2">
      <c r="U6397" s="2"/>
      <c r="X6397" s="2"/>
      <c r="Y6397" s="2"/>
    </row>
    <row r="6398" spans="21:25" x14ac:dyDescent="0.2">
      <c r="U6398" s="2"/>
      <c r="X6398" s="2"/>
      <c r="Y6398" s="2"/>
    </row>
    <row r="6399" spans="21:25" x14ac:dyDescent="0.2">
      <c r="U6399" s="2"/>
      <c r="X6399" s="2"/>
      <c r="Y6399" s="2"/>
    </row>
    <row r="6400" spans="21:25" x14ac:dyDescent="0.2">
      <c r="U6400" s="2"/>
      <c r="X6400" s="2"/>
      <c r="Y6400" s="2"/>
    </row>
    <row r="6401" spans="21:25" x14ac:dyDescent="0.2">
      <c r="U6401" s="2"/>
      <c r="X6401" s="2"/>
      <c r="Y6401" s="2"/>
    </row>
    <row r="6402" spans="21:25" x14ac:dyDescent="0.2">
      <c r="U6402" s="2"/>
      <c r="X6402" s="2"/>
      <c r="Y6402" s="2"/>
    </row>
    <row r="6403" spans="21:25" x14ac:dyDescent="0.2">
      <c r="U6403" s="2"/>
      <c r="X6403" s="2"/>
      <c r="Y6403" s="2"/>
    </row>
    <row r="6404" spans="21:25" x14ac:dyDescent="0.2">
      <c r="U6404" s="2"/>
      <c r="X6404" s="2"/>
      <c r="Y6404" s="2"/>
    </row>
    <row r="6405" spans="21:25" x14ac:dyDescent="0.2">
      <c r="U6405" s="2"/>
      <c r="X6405" s="2"/>
      <c r="Y6405" s="2"/>
    </row>
    <row r="6406" spans="21:25" x14ac:dyDescent="0.2">
      <c r="U6406" s="2"/>
      <c r="X6406" s="2"/>
      <c r="Y6406" s="2"/>
    </row>
    <row r="6407" spans="21:25" x14ac:dyDescent="0.2">
      <c r="U6407" s="2"/>
      <c r="X6407" s="2"/>
      <c r="Y6407" s="2"/>
    </row>
    <row r="6408" spans="21:25" x14ac:dyDescent="0.2">
      <c r="U6408" s="2"/>
      <c r="X6408" s="2"/>
      <c r="Y6408" s="2"/>
    </row>
    <row r="6409" spans="21:25" x14ac:dyDescent="0.2">
      <c r="U6409" s="2"/>
      <c r="X6409" s="2"/>
      <c r="Y6409" s="2"/>
    </row>
    <row r="6410" spans="21:25" x14ac:dyDescent="0.2">
      <c r="U6410" s="2"/>
      <c r="X6410" s="2"/>
      <c r="Y6410" s="2"/>
    </row>
    <row r="6411" spans="21:25" x14ac:dyDescent="0.2">
      <c r="U6411" s="2"/>
      <c r="X6411" s="2"/>
      <c r="Y6411" s="2"/>
    </row>
    <row r="6412" spans="21:25" x14ac:dyDescent="0.2">
      <c r="U6412" s="2"/>
      <c r="X6412" s="2"/>
      <c r="Y6412" s="2"/>
    </row>
    <row r="6413" spans="21:25" x14ac:dyDescent="0.2">
      <c r="U6413" s="2"/>
      <c r="X6413" s="2"/>
      <c r="Y6413" s="2"/>
    </row>
    <row r="6414" spans="21:25" x14ac:dyDescent="0.2">
      <c r="U6414" s="2"/>
      <c r="X6414" s="2"/>
      <c r="Y6414" s="2"/>
    </row>
    <row r="6415" spans="21:25" x14ac:dyDescent="0.2">
      <c r="U6415" s="2"/>
      <c r="X6415" s="2"/>
      <c r="Y6415" s="2"/>
    </row>
    <row r="6416" spans="21:25" x14ac:dyDescent="0.2">
      <c r="U6416" s="2"/>
      <c r="X6416" s="2"/>
      <c r="Y6416" s="2"/>
    </row>
    <row r="6417" spans="21:25" x14ac:dyDescent="0.2">
      <c r="U6417" s="2"/>
      <c r="X6417" s="2"/>
      <c r="Y6417" s="2"/>
    </row>
    <row r="6418" spans="21:25" x14ac:dyDescent="0.2">
      <c r="U6418" s="2"/>
      <c r="X6418" s="2"/>
      <c r="Y6418" s="2"/>
    </row>
    <row r="6419" spans="21:25" x14ac:dyDescent="0.2">
      <c r="U6419" s="2"/>
      <c r="X6419" s="2"/>
      <c r="Y6419" s="2"/>
    </row>
    <row r="6420" spans="21:25" x14ac:dyDescent="0.2">
      <c r="U6420" s="2"/>
      <c r="X6420" s="2"/>
      <c r="Y6420" s="2"/>
    </row>
    <row r="6421" spans="21:25" x14ac:dyDescent="0.2">
      <c r="U6421" s="2"/>
      <c r="X6421" s="2"/>
      <c r="Y6421" s="2"/>
    </row>
    <row r="6422" spans="21:25" x14ac:dyDescent="0.2">
      <c r="U6422" s="2"/>
      <c r="X6422" s="2"/>
      <c r="Y6422" s="2"/>
    </row>
    <row r="6423" spans="21:25" x14ac:dyDescent="0.2">
      <c r="U6423" s="2"/>
      <c r="X6423" s="2"/>
      <c r="Y6423" s="2"/>
    </row>
    <row r="6424" spans="21:25" x14ac:dyDescent="0.2">
      <c r="U6424" s="2"/>
      <c r="X6424" s="2"/>
      <c r="Y6424" s="2"/>
    </row>
    <row r="6425" spans="21:25" x14ac:dyDescent="0.2">
      <c r="U6425" s="2"/>
      <c r="X6425" s="2"/>
      <c r="Y6425" s="2"/>
    </row>
    <row r="6426" spans="21:25" x14ac:dyDescent="0.2">
      <c r="U6426" s="2"/>
      <c r="X6426" s="2"/>
      <c r="Y6426" s="2"/>
    </row>
    <row r="6427" spans="21:25" x14ac:dyDescent="0.2">
      <c r="U6427" s="2"/>
      <c r="X6427" s="2"/>
      <c r="Y6427" s="2"/>
    </row>
    <row r="6428" spans="21:25" x14ac:dyDescent="0.2">
      <c r="U6428" s="2"/>
      <c r="X6428" s="2"/>
      <c r="Y6428" s="2"/>
    </row>
    <row r="6429" spans="21:25" x14ac:dyDescent="0.2">
      <c r="U6429" s="2"/>
      <c r="X6429" s="2"/>
      <c r="Y6429" s="2"/>
    </row>
    <row r="6430" spans="21:25" x14ac:dyDescent="0.2">
      <c r="U6430" s="2"/>
      <c r="X6430" s="2"/>
      <c r="Y6430" s="2"/>
    </row>
    <row r="6431" spans="21:25" x14ac:dyDescent="0.2">
      <c r="U6431" s="2"/>
      <c r="X6431" s="2"/>
      <c r="Y6431" s="2"/>
    </row>
    <row r="6432" spans="21:25" x14ac:dyDescent="0.2">
      <c r="U6432" s="2"/>
      <c r="X6432" s="2"/>
      <c r="Y6432" s="2"/>
    </row>
    <row r="6433" spans="21:25" x14ac:dyDescent="0.2">
      <c r="U6433" s="2"/>
      <c r="X6433" s="2"/>
      <c r="Y6433" s="2"/>
    </row>
    <row r="6434" spans="21:25" x14ac:dyDescent="0.2">
      <c r="U6434" s="2"/>
      <c r="X6434" s="2"/>
      <c r="Y6434" s="2"/>
    </row>
    <row r="6435" spans="21:25" x14ac:dyDescent="0.2">
      <c r="U6435" s="2"/>
      <c r="X6435" s="2"/>
      <c r="Y6435" s="2"/>
    </row>
    <row r="6436" spans="21:25" x14ac:dyDescent="0.2">
      <c r="U6436" s="2"/>
      <c r="X6436" s="2"/>
      <c r="Y6436" s="2"/>
    </row>
    <row r="6437" spans="21:25" x14ac:dyDescent="0.2">
      <c r="U6437" s="2"/>
      <c r="X6437" s="2"/>
      <c r="Y6437" s="2"/>
    </row>
    <row r="6438" spans="21:25" x14ac:dyDescent="0.2">
      <c r="U6438" s="2"/>
      <c r="X6438" s="2"/>
      <c r="Y6438" s="2"/>
    </row>
    <row r="6439" spans="21:25" x14ac:dyDescent="0.2">
      <c r="U6439" s="2"/>
      <c r="X6439" s="2"/>
      <c r="Y6439" s="2"/>
    </row>
    <row r="6440" spans="21:25" x14ac:dyDescent="0.2">
      <c r="U6440" s="2"/>
      <c r="X6440" s="2"/>
      <c r="Y6440" s="2"/>
    </row>
    <row r="6441" spans="21:25" x14ac:dyDescent="0.2">
      <c r="U6441" s="2"/>
      <c r="X6441" s="2"/>
      <c r="Y6441" s="2"/>
    </row>
    <row r="6442" spans="21:25" x14ac:dyDescent="0.2">
      <c r="U6442" s="2"/>
      <c r="X6442" s="2"/>
      <c r="Y6442" s="2"/>
    </row>
    <row r="6443" spans="21:25" x14ac:dyDescent="0.2">
      <c r="U6443" s="2"/>
      <c r="X6443" s="2"/>
      <c r="Y6443" s="2"/>
    </row>
    <row r="6444" spans="21:25" x14ac:dyDescent="0.2">
      <c r="U6444" s="2"/>
      <c r="X6444" s="2"/>
      <c r="Y6444" s="2"/>
    </row>
    <row r="6445" spans="21:25" x14ac:dyDescent="0.2">
      <c r="U6445" s="2"/>
      <c r="X6445" s="2"/>
      <c r="Y6445" s="2"/>
    </row>
    <row r="6446" spans="21:25" x14ac:dyDescent="0.2">
      <c r="U6446" s="2"/>
      <c r="X6446" s="2"/>
      <c r="Y6446" s="2"/>
    </row>
    <row r="6447" spans="21:25" x14ac:dyDescent="0.2">
      <c r="U6447" s="2"/>
      <c r="X6447" s="2"/>
      <c r="Y6447" s="2"/>
    </row>
    <row r="6448" spans="21:25" x14ac:dyDescent="0.2">
      <c r="U6448" s="2"/>
      <c r="X6448" s="2"/>
      <c r="Y6448" s="2"/>
    </row>
    <row r="6449" spans="21:25" x14ac:dyDescent="0.2">
      <c r="U6449" s="2"/>
      <c r="X6449" s="2"/>
      <c r="Y6449" s="2"/>
    </row>
    <row r="6450" spans="21:25" x14ac:dyDescent="0.2">
      <c r="U6450" s="2"/>
      <c r="X6450" s="2"/>
      <c r="Y6450" s="2"/>
    </row>
    <row r="6451" spans="21:25" x14ac:dyDescent="0.2">
      <c r="U6451" s="2"/>
      <c r="X6451" s="2"/>
      <c r="Y6451" s="2"/>
    </row>
    <row r="6452" spans="21:25" x14ac:dyDescent="0.2">
      <c r="U6452" s="2"/>
      <c r="X6452" s="2"/>
      <c r="Y6452" s="2"/>
    </row>
    <row r="6453" spans="21:25" x14ac:dyDescent="0.2">
      <c r="U6453" s="2"/>
      <c r="X6453" s="2"/>
      <c r="Y6453" s="2"/>
    </row>
    <row r="6454" spans="21:25" x14ac:dyDescent="0.2">
      <c r="U6454" s="2"/>
      <c r="X6454" s="2"/>
      <c r="Y6454" s="2"/>
    </row>
    <row r="6455" spans="21:25" x14ac:dyDescent="0.2">
      <c r="U6455" s="2"/>
      <c r="X6455" s="2"/>
      <c r="Y6455" s="2"/>
    </row>
    <row r="6456" spans="21:25" x14ac:dyDescent="0.2">
      <c r="U6456" s="2"/>
      <c r="X6456" s="2"/>
      <c r="Y6456" s="2"/>
    </row>
    <row r="6457" spans="21:25" x14ac:dyDescent="0.2">
      <c r="U6457" s="2"/>
      <c r="X6457" s="2"/>
      <c r="Y6457" s="2"/>
    </row>
    <row r="6458" spans="21:25" x14ac:dyDescent="0.2">
      <c r="U6458" s="2"/>
      <c r="X6458" s="2"/>
      <c r="Y6458" s="2"/>
    </row>
    <row r="6459" spans="21:25" x14ac:dyDescent="0.2">
      <c r="U6459" s="2"/>
      <c r="X6459" s="2"/>
      <c r="Y6459" s="2"/>
    </row>
    <row r="6460" spans="21:25" x14ac:dyDescent="0.2">
      <c r="U6460" s="2"/>
      <c r="X6460" s="2"/>
      <c r="Y6460" s="2"/>
    </row>
    <row r="6461" spans="21:25" x14ac:dyDescent="0.2">
      <c r="U6461" s="2"/>
      <c r="X6461" s="2"/>
      <c r="Y6461" s="2"/>
    </row>
    <row r="6462" spans="21:25" x14ac:dyDescent="0.2">
      <c r="U6462" s="2"/>
      <c r="X6462" s="2"/>
      <c r="Y6462" s="2"/>
    </row>
    <row r="6463" spans="21:25" x14ac:dyDescent="0.2">
      <c r="U6463" s="2"/>
      <c r="X6463" s="2"/>
      <c r="Y6463" s="2"/>
    </row>
    <row r="6464" spans="21:25" x14ac:dyDescent="0.2">
      <c r="U6464" s="2"/>
      <c r="X6464" s="2"/>
      <c r="Y6464" s="2"/>
    </row>
    <row r="6465" spans="21:25" x14ac:dyDescent="0.2">
      <c r="U6465" s="2"/>
      <c r="X6465" s="2"/>
      <c r="Y6465" s="2"/>
    </row>
    <row r="6466" spans="21:25" x14ac:dyDescent="0.2">
      <c r="U6466" s="2"/>
      <c r="X6466" s="2"/>
      <c r="Y6466" s="2"/>
    </row>
    <row r="6467" spans="21:25" x14ac:dyDescent="0.2">
      <c r="U6467" s="2"/>
      <c r="X6467" s="2"/>
      <c r="Y6467" s="2"/>
    </row>
    <row r="6468" spans="21:25" x14ac:dyDescent="0.2">
      <c r="U6468" s="2"/>
      <c r="X6468" s="2"/>
      <c r="Y6468" s="2"/>
    </row>
    <row r="6469" spans="21:25" x14ac:dyDescent="0.2">
      <c r="U6469" s="2"/>
      <c r="X6469" s="2"/>
      <c r="Y6469" s="2"/>
    </row>
    <row r="6470" spans="21:25" x14ac:dyDescent="0.2">
      <c r="U6470" s="2"/>
      <c r="X6470" s="2"/>
      <c r="Y6470" s="2"/>
    </row>
    <row r="6471" spans="21:25" x14ac:dyDescent="0.2">
      <c r="U6471" s="2"/>
      <c r="X6471" s="2"/>
      <c r="Y6471" s="2"/>
    </row>
    <row r="6472" spans="21:25" x14ac:dyDescent="0.2">
      <c r="U6472" s="2"/>
      <c r="X6472" s="2"/>
      <c r="Y6472" s="2"/>
    </row>
    <row r="6473" spans="21:25" x14ac:dyDescent="0.2">
      <c r="U6473" s="2"/>
      <c r="X6473" s="2"/>
      <c r="Y6473" s="2"/>
    </row>
    <row r="6474" spans="21:25" x14ac:dyDescent="0.2">
      <c r="U6474" s="2"/>
      <c r="X6474" s="2"/>
      <c r="Y6474" s="2"/>
    </row>
    <row r="6475" spans="21:25" x14ac:dyDescent="0.2">
      <c r="U6475" s="2"/>
      <c r="X6475" s="2"/>
      <c r="Y6475" s="2"/>
    </row>
    <row r="6476" spans="21:25" x14ac:dyDescent="0.2">
      <c r="U6476" s="2"/>
      <c r="X6476" s="2"/>
      <c r="Y6476" s="2"/>
    </row>
    <row r="6477" spans="21:25" x14ac:dyDescent="0.2">
      <c r="U6477" s="2"/>
      <c r="X6477" s="2"/>
      <c r="Y6477" s="2"/>
    </row>
    <row r="6478" spans="21:25" x14ac:dyDescent="0.2">
      <c r="U6478" s="2"/>
      <c r="X6478" s="2"/>
      <c r="Y6478" s="2"/>
    </row>
    <row r="6479" spans="21:25" x14ac:dyDescent="0.2">
      <c r="U6479" s="2"/>
      <c r="X6479" s="2"/>
      <c r="Y6479" s="2"/>
    </row>
    <row r="6480" spans="21:25" x14ac:dyDescent="0.2">
      <c r="U6480" s="2"/>
      <c r="X6480" s="2"/>
      <c r="Y6480" s="2"/>
    </row>
    <row r="6481" spans="21:25" x14ac:dyDescent="0.2">
      <c r="U6481" s="2"/>
      <c r="X6481" s="2"/>
      <c r="Y6481" s="2"/>
    </row>
    <row r="6482" spans="21:25" x14ac:dyDescent="0.2">
      <c r="U6482" s="2"/>
      <c r="X6482" s="2"/>
      <c r="Y6482" s="2"/>
    </row>
    <row r="6483" spans="21:25" x14ac:dyDescent="0.2">
      <c r="U6483" s="2"/>
      <c r="X6483" s="2"/>
      <c r="Y6483" s="2"/>
    </row>
    <row r="6484" spans="21:25" x14ac:dyDescent="0.2">
      <c r="U6484" s="2"/>
      <c r="X6484" s="2"/>
      <c r="Y6484" s="2"/>
    </row>
    <row r="6485" spans="21:25" x14ac:dyDescent="0.2">
      <c r="U6485" s="2"/>
      <c r="X6485" s="2"/>
      <c r="Y6485" s="2"/>
    </row>
    <row r="6486" spans="21:25" x14ac:dyDescent="0.2">
      <c r="U6486" s="2"/>
      <c r="X6486" s="2"/>
      <c r="Y6486" s="2"/>
    </row>
    <row r="6487" spans="21:25" x14ac:dyDescent="0.2">
      <c r="U6487" s="2"/>
      <c r="X6487" s="2"/>
      <c r="Y6487" s="2"/>
    </row>
    <row r="6488" spans="21:25" x14ac:dyDescent="0.2">
      <c r="U6488" s="2"/>
      <c r="X6488" s="2"/>
      <c r="Y6488" s="2"/>
    </row>
    <row r="6489" spans="21:25" x14ac:dyDescent="0.2">
      <c r="U6489" s="2"/>
      <c r="X6489" s="2"/>
      <c r="Y6489" s="2"/>
    </row>
    <row r="6490" spans="21:25" x14ac:dyDescent="0.2">
      <c r="U6490" s="2"/>
      <c r="X6490" s="2"/>
      <c r="Y6490" s="2"/>
    </row>
    <row r="6491" spans="21:25" x14ac:dyDescent="0.2">
      <c r="U6491" s="2"/>
      <c r="X6491" s="2"/>
      <c r="Y6491" s="2"/>
    </row>
    <row r="6492" spans="21:25" x14ac:dyDescent="0.2">
      <c r="U6492" s="2"/>
      <c r="X6492" s="2"/>
      <c r="Y6492" s="2"/>
    </row>
    <row r="6493" spans="21:25" x14ac:dyDescent="0.2">
      <c r="U6493" s="2"/>
      <c r="X6493" s="2"/>
      <c r="Y6493" s="2"/>
    </row>
    <row r="6494" spans="21:25" x14ac:dyDescent="0.2">
      <c r="U6494" s="2"/>
      <c r="X6494" s="2"/>
      <c r="Y6494" s="2"/>
    </row>
    <row r="6495" spans="21:25" x14ac:dyDescent="0.2">
      <c r="U6495" s="2"/>
      <c r="X6495" s="2"/>
      <c r="Y6495" s="2"/>
    </row>
    <row r="6496" spans="21:25" x14ac:dyDescent="0.2">
      <c r="U6496" s="2"/>
      <c r="X6496" s="2"/>
      <c r="Y6496" s="2"/>
    </row>
    <row r="6497" spans="21:25" x14ac:dyDescent="0.2">
      <c r="U6497" s="2"/>
      <c r="X6497" s="2"/>
      <c r="Y6497" s="2"/>
    </row>
    <row r="6498" spans="21:25" x14ac:dyDescent="0.2">
      <c r="U6498" s="2"/>
      <c r="X6498" s="2"/>
      <c r="Y6498" s="2"/>
    </row>
    <row r="6499" spans="21:25" x14ac:dyDescent="0.2">
      <c r="U6499" s="2"/>
      <c r="X6499" s="2"/>
      <c r="Y6499" s="2"/>
    </row>
    <row r="6500" spans="21:25" x14ac:dyDescent="0.2">
      <c r="U6500" s="2"/>
      <c r="X6500" s="2"/>
      <c r="Y6500" s="2"/>
    </row>
    <row r="6501" spans="21:25" x14ac:dyDescent="0.2">
      <c r="U6501" s="2"/>
      <c r="X6501" s="2"/>
      <c r="Y6501" s="2"/>
    </row>
    <row r="6502" spans="21:25" x14ac:dyDescent="0.2">
      <c r="U6502" s="2"/>
      <c r="X6502" s="2"/>
      <c r="Y6502" s="2"/>
    </row>
    <row r="6503" spans="21:25" x14ac:dyDescent="0.2">
      <c r="U6503" s="2"/>
      <c r="X6503" s="2"/>
      <c r="Y6503" s="2"/>
    </row>
    <row r="6504" spans="21:25" x14ac:dyDescent="0.2">
      <c r="U6504" s="2"/>
      <c r="X6504" s="2"/>
      <c r="Y6504" s="2"/>
    </row>
    <row r="6505" spans="21:25" x14ac:dyDescent="0.2">
      <c r="U6505" s="2"/>
      <c r="X6505" s="2"/>
      <c r="Y6505" s="2"/>
    </row>
    <row r="6506" spans="21:25" x14ac:dyDescent="0.2">
      <c r="U6506" s="2"/>
      <c r="X6506" s="2"/>
      <c r="Y6506" s="2"/>
    </row>
    <row r="6507" spans="21:25" x14ac:dyDescent="0.2">
      <c r="U6507" s="2"/>
      <c r="X6507" s="2"/>
      <c r="Y6507" s="2"/>
    </row>
    <row r="6508" spans="21:25" x14ac:dyDescent="0.2">
      <c r="U6508" s="2"/>
      <c r="X6508" s="2"/>
      <c r="Y6508" s="2"/>
    </row>
    <row r="6509" spans="21:25" x14ac:dyDescent="0.2">
      <c r="U6509" s="2"/>
      <c r="X6509" s="2"/>
      <c r="Y6509" s="2"/>
    </row>
    <row r="6510" spans="21:25" x14ac:dyDescent="0.2">
      <c r="U6510" s="2"/>
      <c r="X6510" s="2"/>
      <c r="Y6510" s="2"/>
    </row>
    <row r="6511" spans="21:25" x14ac:dyDescent="0.2">
      <c r="U6511" s="2"/>
      <c r="X6511" s="2"/>
      <c r="Y6511" s="2"/>
    </row>
    <row r="6512" spans="21:25" x14ac:dyDescent="0.2">
      <c r="U6512" s="2"/>
      <c r="X6512" s="2"/>
      <c r="Y6512" s="2"/>
    </row>
    <row r="6513" spans="21:25" x14ac:dyDescent="0.2">
      <c r="U6513" s="2"/>
      <c r="X6513" s="2"/>
      <c r="Y6513" s="2"/>
    </row>
    <row r="6514" spans="21:25" x14ac:dyDescent="0.2">
      <c r="U6514" s="2"/>
      <c r="X6514" s="2"/>
      <c r="Y6514" s="2"/>
    </row>
    <row r="6515" spans="21:25" x14ac:dyDescent="0.2">
      <c r="U6515" s="2"/>
      <c r="X6515" s="2"/>
      <c r="Y6515" s="2"/>
    </row>
    <row r="6516" spans="21:25" x14ac:dyDescent="0.2">
      <c r="U6516" s="2"/>
      <c r="X6516" s="2"/>
      <c r="Y6516" s="2"/>
    </row>
    <row r="6517" spans="21:25" x14ac:dyDescent="0.2">
      <c r="U6517" s="2"/>
      <c r="X6517" s="2"/>
      <c r="Y6517" s="2"/>
    </row>
    <row r="6518" spans="21:25" x14ac:dyDescent="0.2">
      <c r="U6518" s="2"/>
      <c r="X6518" s="2"/>
      <c r="Y6518" s="2"/>
    </row>
    <row r="6519" spans="21:25" x14ac:dyDescent="0.2">
      <c r="U6519" s="2"/>
      <c r="X6519" s="2"/>
      <c r="Y6519" s="2"/>
    </row>
    <row r="6520" spans="21:25" x14ac:dyDescent="0.2">
      <c r="U6520" s="2"/>
      <c r="X6520" s="2"/>
      <c r="Y6520" s="2"/>
    </row>
    <row r="6521" spans="21:25" x14ac:dyDescent="0.2">
      <c r="U6521" s="2"/>
      <c r="X6521" s="2"/>
      <c r="Y6521" s="2"/>
    </row>
    <row r="6522" spans="21:25" x14ac:dyDescent="0.2">
      <c r="U6522" s="2"/>
      <c r="X6522" s="2"/>
      <c r="Y6522" s="2"/>
    </row>
    <row r="6523" spans="21:25" x14ac:dyDescent="0.2">
      <c r="U6523" s="2"/>
      <c r="X6523" s="2"/>
      <c r="Y6523" s="2"/>
    </row>
    <row r="6524" spans="21:25" x14ac:dyDescent="0.2">
      <c r="U6524" s="2"/>
      <c r="X6524" s="2"/>
      <c r="Y6524" s="2"/>
    </row>
    <row r="6525" spans="21:25" x14ac:dyDescent="0.2">
      <c r="U6525" s="2"/>
      <c r="X6525" s="2"/>
      <c r="Y6525" s="2"/>
    </row>
    <row r="6526" spans="21:25" x14ac:dyDescent="0.2">
      <c r="U6526" s="2"/>
      <c r="X6526" s="2"/>
      <c r="Y6526" s="2"/>
    </row>
    <row r="6527" spans="21:25" x14ac:dyDescent="0.2">
      <c r="U6527" s="2"/>
      <c r="X6527" s="2"/>
      <c r="Y6527" s="2"/>
    </row>
    <row r="6528" spans="21:25" x14ac:dyDescent="0.2">
      <c r="U6528" s="2"/>
      <c r="X6528" s="2"/>
      <c r="Y6528" s="2"/>
    </row>
    <row r="6529" spans="21:25" x14ac:dyDescent="0.2">
      <c r="U6529" s="2"/>
      <c r="X6529" s="2"/>
      <c r="Y6529" s="2"/>
    </row>
    <row r="6530" spans="21:25" x14ac:dyDescent="0.2">
      <c r="U6530" s="2"/>
      <c r="X6530" s="2"/>
      <c r="Y6530" s="2"/>
    </row>
    <row r="6531" spans="21:25" x14ac:dyDescent="0.2">
      <c r="U6531" s="2"/>
      <c r="X6531" s="2"/>
      <c r="Y6531" s="2"/>
    </row>
    <row r="6532" spans="21:25" x14ac:dyDescent="0.2">
      <c r="U6532" s="2"/>
      <c r="X6532" s="2"/>
      <c r="Y6532" s="2"/>
    </row>
    <row r="6533" spans="21:25" x14ac:dyDescent="0.2">
      <c r="U6533" s="2"/>
      <c r="X6533" s="2"/>
      <c r="Y6533" s="2"/>
    </row>
    <row r="6534" spans="21:25" x14ac:dyDescent="0.2">
      <c r="U6534" s="2"/>
      <c r="X6534" s="2"/>
      <c r="Y6534" s="2"/>
    </row>
    <row r="6535" spans="21:25" x14ac:dyDescent="0.2">
      <c r="U6535" s="2"/>
      <c r="X6535" s="2"/>
      <c r="Y6535" s="2"/>
    </row>
    <row r="6536" spans="21:25" x14ac:dyDescent="0.2">
      <c r="U6536" s="2"/>
      <c r="X6536" s="2"/>
      <c r="Y6536" s="2"/>
    </row>
    <row r="6537" spans="21:25" x14ac:dyDescent="0.2">
      <c r="U6537" s="2"/>
      <c r="X6537" s="2"/>
      <c r="Y6537" s="2"/>
    </row>
    <row r="6538" spans="21:25" x14ac:dyDescent="0.2">
      <c r="U6538" s="2"/>
      <c r="X6538" s="2"/>
      <c r="Y6538" s="2"/>
    </row>
    <row r="6539" spans="21:25" x14ac:dyDescent="0.2">
      <c r="U6539" s="2"/>
      <c r="X6539" s="2"/>
      <c r="Y6539" s="2"/>
    </row>
    <row r="6540" spans="21:25" x14ac:dyDescent="0.2">
      <c r="U6540" s="2"/>
      <c r="X6540" s="2"/>
      <c r="Y6540" s="2"/>
    </row>
    <row r="6541" spans="21:25" x14ac:dyDescent="0.2">
      <c r="U6541" s="2"/>
      <c r="X6541" s="2"/>
      <c r="Y6541" s="2"/>
    </row>
    <row r="6542" spans="21:25" x14ac:dyDescent="0.2">
      <c r="U6542" s="2"/>
      <c r="X6542" s="2"/>
      <c r="Y6542" s="2"/>
    </row>
    <row r="6543" spans="21:25" x14ac:dyDescent="0.2">
      <c r="U6543" s="2"/>
      <c r="X6543" s="2"/>
      <c r="Y6543" s="2"/>
    </row>
    <row r="6544" spans="21:25" x14ac:dyDescent="0.2">
      <c r="U6544" s="2"/>
      <c r="X6544" s="2"/>
      <c r="Y6544" s="2"/>
    </row>
    <row r="6545" spans="21:25" x14ac:dyDescent="0.2">
      <c r="U6545" s="2"/>
      <c r="X6545" s="2"/>
      <c r="Y6545" s="2"/>
    </row>
    <row r="6546" spans="21:25" x14ac:dyDescent="0.2">
      <c r="U6546" s="2"/>
      <c r="X6546" s="2"/>
      <c r="Y6546" s="2"/>
    </row>
    <row r="6547" spans="21:25" x14ac:dyDescent="0.2">
      <c r="U6547" s="2"/>
      <c r="X6547" s="2"/>
      <c r="Y6547" s="2"/>
    </row>
    <row r="6548" spans="21:25" x14ac:dyDescent="0.2">
      <c r="U6548" s="2"/>
      <c r="X6548" s="2"/>
      <c r="Y6548" s="2"/>
    </row>
    <row r="6549" spans="21:25" x14ac:dyDescent="0.2">
      <c r="U6549" s="2"/>
      <c r="X6549" s="2"/>
      <c r="Y6549" s="2"/>
    </row>
    <row r="6550" spans="21:25" x14ac:dyDescent="0.2">
      <c r="U6550" s="2"/>
      <c r="X6550" s="2"/>
      <c r="Y6550" s="2"/>
    </row>
    <row r="6551" spans="21:25" x14ac:dyDescent="0.2">
      <c r="U6551" s="2"/>
      <c r="X6551" s="2"/>
      <c r="Y6551" s="2"/>
    </row>
    <row r="6552" spans="21:25" x14ac:dyDescent="0.2">
      <c r="U6552" s="2"/>
      <c r="X6552" s="2"/>
      <c r="Y6552" s="2"/>
    </row>
    <row r="6553" spans="21:25" x14ac:dyDescent="0.2">
      <c r="U6553" s="2"/>
      <c r="X6553" s="2"/>
      <c r="Y6553" s="2"/>
    </row>
    <row r="6554" spans="21:25" x14ac:dyDescent="0.2">
      <c r="U6554" s="2"/>
      <c r="X6554" s="2"/>
      <c r="Y6554" s="2"/>
    </row>
    <row r="6555" spans="21:25" x14ac:dyDescent="0.2">
      <c r="U6555" s="2"/>
      <c r="X6555" s="2"/>
      <c r="Y6555" s="2"/>
    </row>
    <row r="6556" spans="21:25" x14ac:dyDescent="0.2">
      <c r="U6556" s="2"/>
      <c r="X6556" s="2"/>
      <c r="Y6556" s="2"/>
    </row>
    <row r="6557" spans="21:25" x14ac:dyDescent="0.2">
      <c r="U6557" s="2"/>
      <c r="X6557" s="2"/>
      <c r="Y6557" s="2"/>
    </row>
    <row r="6558" spans="21:25" x14ac:dyDescent="0.2">
      <c r="U6558" s="2"/>
      <c r="X6558" s="2"/>
      <c r="Y6558" s="2"/>
    </row>
    <row r="6559" spans="21:25" x14ac:dyDescent="0.2">
      <c r="U6559" s="2"/>
      <c r="X6559" s="2"/>
      <c r="Y6559" s="2"/>
    </row>
    <row r="6560" spans="21:25" x14ac:dyDescent="0.2">
      <c r="U6560" s="2"/>
      <c r="X6560" s="2"/>
      <c r="Y6560" s="2"/>
    </row>
    <row r="6561" spans="21:25" x14ac:dyDescent="0.2">
      <c r="U6561" s="2"/>
      <c r="X6561" s="2"/>
      <c r="Y6561" s="2"/>
    </row>
    <row r="6562" spans="21:25" x14ac:dyDescent="0.2">
      <c r="U6562" s="2"/>
      <c r="X6562" s="2"/>
      <c r="Y6562" s="2"/>
    </row>
    <row r="6563" spans="21:25" x14ac:dyDescent="0.2">
      <c r="U6563" s="2"/>
      <c r="X6563" s="2"/>
      <c r="Y6563" s="2"/>
    </row>
    <row r="6564" spans="21:25" x14ac:dyDescent="0.2">
      <c r="U6564" s="2"/>
      <c r="X6564" s="2"/>
      <c r="Y6564" s="2"/>
    </row>
    <row r="6565" spans="21:25" x14ac:dyDescent="0.2">
      <c r="U6565" s="2"/>
      <c r="X6565" s="2"/>
      <c r="Y6565" s="2"/>
    </row>
    <row r="6566" spans="21:25" x14ac:dyDescent="0.2">
      <c r="U6566" s="2"/>
      <c r="X6566" s="2"/>
      <c r="Y6566" s="2"/>
    </row>
    <row r="6567" spans="21:25" x14ac:dyDescent="0.2">
      <c r="U6567" s="2"/>
      <c r="X6567" s="2"/>
      <c r="Y6567" s="2"/>
    </row>
    <row r="6568" spans="21:25" x14ac:dyDescent="0.2">
      <c r="U6568" s="2"/>
      <c r="X6568" s="2"/>
      <c r="Y6568" s="2"/>
    </row>
    <row r="6569" spans="21:25" x14ac:dyDescent="0.2">
      <c r="U6569" s="2"/>
      <c r="X6569" s="2"/>
      <c r="Y6569" s="2"/>
    </row>
    <row r="6570" spans="21:25" x14ac:dyDescent="0.2">
      <c r="U6570" s="2"/>
      <c r="X6570" s="2"/>
      <c r="Y6570" s="2"/>
    </row>
    <row r="6571" spans="21:25" x14ac:dyDescent="0.2">
      <c r="U6571" s="2"/>
      <c r="X6571" s="2"/>
      <c r="Y6571" s="2"/>
    </row>
    <row r="6572" spans="21:25" x14ac:dyDescent="0.2">
      <c r="U6572" s="2"/>
      <c r="X6572" s="2"/>
      <c r="Y6572" s="2"/>
    </row>
    <row r="6573" spans="21:25" x14ac:dyDescent="0.2">
      <c r="U6573" s="2"/>
      <c r="X6573" s="2"/>
      <c r="Y6573" s="2"/>
    </row>
    <row r="6574" spans="21:25" x14ac:dyDescent="0.2">
      <c r="U6574" s="2"/>
      <c r="X6574" s="2"/>
      <c r="Y6574" s="2"/>
    </row>
    <row r="6575" spans="21:25" x14ac:dyDescent="0.2">
      <c r="U6575" s="2"/>
      <c r="X6575" s="2"/>
      <c r="Y6575" s="2"/>
    </row>
    <row r="6576" spans="21:25" x14ac:dyDescent="0.2">
      <c r="U6576" s="2"/>
      <c r="X6576" s="2"/>
      <c r="Y6576" s="2"/>
    </row>
    <row r="6577" spans="21:25" x14ac:dyDescent="0.2">
      <c r="U6577" s="2"/>
      <c r="X6577" s="2"/>
      <c r="Y6577" s="2"/>
    </row>
    <row r="6578" spans="21:25" x14ac:dyDescent="0.2">
      <c r="U6578" s="2"/>
      <c r="X6578" s="2"/>
      <c r="Y6578" s="2"/>
    </row>
    <row r="6579" spans="21:25" x14ac:dyDescent="0.2">
      <c r="U6579" s="2"/>
      <c r="X6579" s="2"/>
      <c r="Y6579" s="2"/>
    </row>
    <row r="6580" spans="21:25" x14ac:dyDescent="0.2">
      <c r="U6580" s="2"/>
      <c r="X6580" s="2"/>
      <c r="Y6580" s="2"/>
    </row>
    <row r="6581" spans="21:25" x14ac:dyDescent="0.2">
      <c r="U6581" s="2"/>
      <c r="X6581" s="2"/>
      <c r="Y6581" s="2"/>
    </row>
    <row r="6582" spans="21:25" x14ac:dyDescent="0.2">
      <c r="U6582" s="2"/>
      <c r="X6582" s="2"/>
      <c r="Y6582" s="2"/>
    </row>
    <row r="6583" spans="21:25" x14ac:dyDescent="0.2">
      <c r="U6583" s="2"/>
      <c r="X6583" s="2"/>
      <c r="Y6583" s="2"/>
    </row>
    <row r="6584" spans="21:25" x14ac:dyDescent="0.2">
      <c r="U6584" s="2"/>
      <c r="X6584" s="2"/>
      <c r="Y6584" s="2"/>
    </row>
    <row r="6585" spans="21:25" x14ac:dyDescent="0.2">
      <c r="U6585" s="2"/>
      <c r="X6585" s="2"/>
      <c r="Y6585" s="2"/>
    </row>
    <row r="6586" spans="21:25" x14ac:dyDescent="0.2">
      <c r="U6586" s="2"/>
      <c r="X6586" s="2"/>
      <c r="Y6586" s="2"/>
    </row>
    <row r="6587" spans="21:25" x14ac:dyDescent="0.2">
      <c r="U6587" s="2"/>
      <c r="X6587" s="2"/>
      <c r="Y6587" s="2"/>
    </row>
    <row r="6588" spans="21:25" x14ac:dyDescent="0.2">
      <c r="U6588" s="2"/>
      <c r="X6588" s="2"/>
      <c r="Y6588" s="2"/>
    </row>
    <row r="6589" spans="21:25" x14ac:dyDescent="0.2">
      <c r="U6589" s="2"/>
      <c r="X6589" s="2"/>
      <c r="Y6589" s="2"/>
    </row>
    <row r="6590" spans="21:25" x14ac:dyDescent="0.2">
      <c r="U6590" s="2"/>
      <c r="X6590" s="2"/>
      <c r="Y6590" s="2"/>
    </row>
    <row r="6591" spans="21:25" x14ac:dyDescent="0.2">
      <c r="U6591" s="2"/>
      <c r="X6591" s="2"/>
      <c r="Y6591" s="2"/>
    </row>
    <row r="6592" spans="21:25" x14ac:dyDescent="0.2">
      <c r="U6592" s="2"/>
      <c r="X6592" s="2"/>
      <c r="Y6592" s="2"/>
    </row>
    <row r="6593" spans="21:25" x14ac:dyDescent="0.2">
      <c r="U6593" s="2"/>
      <c r="X6593" s="2"/>
      <c r="Y6593" s="2"/>
    </row>
    <row r="6594" spans="21:25" x14ac:dyDescent="0.2">
      <c r="U6594" s="2"/>
      <c r="X6594" s="2"/>
      <c r="Y6594" s="2"/>
    </row>
    <row r="6595" spans="21:25" x14ac:dyDescent="0.2">
      <c r="U6595" s="2"/>
      <c r="X6595" s="2"/>
      <c r="Y6595" s="2"/>
    </row>
    <row r="6596" spans="21:25" x14ac:dyDescent="0.2">
      <c r="U6596" s="2"/>
      <c r="X6596" s="2"/>
      <c r="Y6596" s="2"/>
    </row>
    <row r="6597" spans="21:25" x14ac:dyDescent="0.2">
      <c r="U6597" s="2"/>
      <c r="X6597" s="2"/>
      <c r="Y6597" s="2"/>
    </row>
    <row r="6598" spans="21:25" x14ac:dyDescent="0.2">
      <c r="U6598" s="2"/>
      <c r="X6598" s="2"/>
      <c r="Y6598" s="2"/>
    </row>
    <row r="6599" spans="21:25" x14ac:dyDescent="0.2">
      <c r="U6599" s="2"/>
      <c r="X6599" s="2"/>
      <c r="Y6599" s="2"/>
    </row>
    <row r="6600" spans="21:25" x14ac:dyDescent="0.2">
      <c r="U6600" s="2"/>
      <c r="X6600" s="2"/>
      <c r="Y6600" s="2"/>
    </row>
    <row r="6601" spans="21:25" x14ac:dyDescent="0.2">
      <c r="U6601" s="2"/>
      <c r="X6601" s="2"/>
      <c r="Y6601" s="2"/>
    </row>
    <row r="6602" spans="21:25" x14ac:dyDescent="0.2">
      <c r="U6602" s="2"/>
      <c r="X6602" s="2"/>
      <c r="Y6602" s="2"/>
    </row>
    <row r="6603" spans="21:25" x14ac:dyDescent="0.2">
      <c r="U6603" s="2"/>
      <c r="X6603" s="2"/>
      <c r="Y6603" s="2"/>
    </row>
    <row r="6604" spans="21:25" x14ac:dyDescent="0.2">
      <c r="U6604" s="2"/>
      <c r="X6604" s="2"/>
      <c r="Y6604" s="2"/>
    </row>
    <row r="6605" spans="21:25" x14ac:dyDescent="0.2">
      <c r="U6605" s="2"/>
      <c r="X6605" s="2"/>
      <c r="Y6605" s="2"/>
    </row>
    <row r="6606" spans="21:25" x14ac:dyDescent="0.2">
      <c r="U6606" s="2"/>
      <c r="X6606" s="2"/>
      <c r="Y6606" s="2"/>
    </row>
    <row r="6607" spans="21:25" x14ac:dyDescent="0.2">
      <c r="U6607" s="2"/>
      <c r="X6607" s="2"/>
      <c r="Y6607" s="2"/>
    </row>
    <row r="6608" spans="21:25" x14ac:dyDescent="0.2">
      <c r="U6608" s="2"/>
      <c r="X6608" s="2"/>
      <c r="Y6608" s="2"/>
    </row>
    <row r="6609" spans="21:25" x14ac:dyDescent="0.2">
      <c r="U6609" s="2"/>
      <c r="X6609" s="2"/>
      <c r="Y6609" s="2"/>
    </row>
    <row r="6610" spans="21:25" x14ac:dyDescent="0.2">
      <c r="U6610" s="2"/>
      <c r="X6610" s="2"/>
      <c r="Y6610" s="2"/>
    </row>
    <row r="6611" spans="21:25" x14ac:dyDescent="0.2">
      <c r="U6611" s="2"/>
      <c r="X6611" s="2"/>
      <c r="Y6611" s="2"/>
    </row>
    <row r="6612" spans="21:25" x14ac:dyDescent="0.2">
      <c r="U6612" s="2"/>
      <c r="X6612" s="2"/>
      <c r="Y6612" s="2"/>
    </row>
    <row r="6613" spans="21:25" x14ac:dyDescent="0.2">
      <c r="U6613" s="2"/>
      <c r="X6613" s="2"/>
      <c r="Y6613" s="2"/>
    </row>
    <row r="6614" spans="21:25" x14ac:dyDescent="0.2">
      <c r="U6614" s="2"/>
      <c r="X6614" s="2"/>
      <c r="Y6614" s="2"/>
    </row>
    <row r="6615" spans="21:25" x14ac:dyDescent="0.2">
      <c r="U6615" s="2"/>
      <c r="X6615" s="2"/>
      <c r="Y6615" s="2"/>
    </row>
    <row r="6616" spans="21:25" x14ac:dyDescent="0.2">
      <c r="U6616" s="2"/>
      <c r="X6616" s="2"/>
      <c r="Y6616" s="2"/>
    </row>
    <row r="6617" spans="21:25" x14ac:dyDescent="0.2">
      <c r="U6617" s="2"/>
      <c r="X6617" s="2"/>
      <c r="Y6617" s="2"/>
    </row>
    <row r="6618" spans="21:25" x14ac:dyDescent="0.2">
      <c r="U6618" s="2"/>
      <c r="X6618" s="2"/>
      <c r="Y6618" s="2"/>
    </row>
    <row r="6619" spans="21:25" x14ac:dyDescent="0.2">
      <c r="U6619" s="2"/>
      <c r="X6619" s="2"/>
      <c r="Y6619" s="2"/>
    </row>
    <row r="6620" spans="21:25" x14ac:dyDescent="0.2">
      <c r="U6620" s="2"/>
      <c r="X6620" s="2"/>
      <c r="Y6620" s="2"/>
    </row>
    <row r="6621" spans="21:25" x14ac:dyDescent="0.2">
      <c r="U6621" s="2"/>
      <c r="X6621" s="2"/>
      <c r="Y6621" s="2"/>
    </row>
    <row r="6622" spans="21:25" x14ac:dyDescent="0.2">
      <c r="U6622" s="2"/>
      <c r="X6622" s="2"/>
      <c r="Y6622" s="2"/>
    </row>
    <row r="6623" spans="21:25" x14ac:dyDescent="0.2">
      <c r="U6623" s="2"/>
      <c r="X6623" s="2"/>
      <c r="Y6623" s="2"/>
    </row>
    <row r="6624" spans="21:25" x14ac:dyDescent="0.2">
      <c r="U6624" s="2"/>
      <c r="X6624" s="2"/>
      <c r="Y6624" s="2"/>
    </row>
    <row r="6625" spans="21:25" x14ac:dyDescent="0.2">
      <c r="U6625" s="2"/>
      <c r="X6625" s="2"/>
      <c r="Y6625" s="2"/>
    </row>
    <row r="6626" spans="21:25" x14ac:dyDescent="0.2">
      <c r="U6626" s="2"/>
      <c r="X6626" s="2"/>
      <c r="Y6626" s="2"/>
    </row>
    <row r="6627" spans="21:25" x14ac:dyDescent="0.2">
      <c r="U6627" s="2"/>
      <c r="X6627" s="2"/>
      <c r="Y6627" s="2"/>
    </row>
    <row r="6628" spans="21:25" x14ac:dyDescent="0.2">
      <c r="U6628" s="2"/>
      <c r="X6628" s="2"/>
      <c r="Y6628" s="2"/>
    </row>
    <row r="6629" spans="21:25" x14ac:dyDescent="0.2">
      <c r="U6629" s="2"/>
      <c r="X6629" s="2"/>
      <c r="Y6629" s="2"/>
    </row>
    <row r="6630" spans="21:25" x14ac:dyDescent="0.2">
      <c r="U6630" s="2"/>
      <c r="X6630" s="2"/>
      <c r="Y6630" s="2"/>
    </row>
    <row r="6631" spans="21:25" x14ac:dyDescent="0.2">
      <c r="U6631" s="2"/>
      <c r="X6631" s="2"/>
      <c r="Y6631" s="2"/>
    </row>
    <row r="6632" spans="21:25" x14ac:dyDescent="0.2">
      <c r="U6632" s="2"/>
      <c r="X6632" s="2"/>
      <c r="Y6632" s="2"/>
    </row>
    <row r="6633" spans="21:25" x14ac:dyDescent="0.2">
      <c r="U6633" s="2"/>
      <c r="X6633" s="2"/>
      <c r="Y6633" s="2"/>
    </row>
    <row r="6634" spans="21:25" x14ac:dyDescent="0.2">
      <c r="U6634" s="2"/>
      <c r="X6634" s="2"/>
      <c r="Y6634" s="2"/>
    </row>
    <row r="6635" spans="21:25" x14ac:dyDescent="0.2">
      <c r="U6635" s="2"/>
      <c r="X6635" s="2"/>
      <c r="Y6635" s="2"/>
    </row>
    <row r="6636" spans="21:25" x14ac:dyDescent="0.2">
      <c r="U6636" s="2"/>
      <c r="X6636" s="2"/>
      <c r="Y6636" s="2"/>
    </row>
    <row r="6637" spans="21:25" x14ac:dyDescent="0.2">
      <c r="U6637" s="2"/>
      <c r="X6637" s="2"/>
      <c r="Y6637" s="2"/>
    </row>
    <row r="6638" spans="21:25" x14ac:dyDescent="0.2">
      <c r="U6638" s="2"/>
      <c r="X6638" s="2"/>
      <c r="Y6638" s="2"/>
    </row>
    <row r="6639" spans="21:25" x14ac:dyDescent="0.2">
      <c r="U6639" s="2"/>
      <c r="X6639" s="2"/>
      <c r="Y6639" s="2"/>
    </row>
    <row r="6640" spans="21:25" x14ac:dyDescent="0.2">
      <c r="U6640" s="2"/>
      <c r="X6640" s="2"/>
      <c r="Y6640" s="2"/>
    </row>
    <row r="6641" spans="21:25" x14ac:dyDescent="0.2">
      <c r="U6641" s="2"/>
      <c r="X6641" s="2"/>
      <c r="Y6641" s="2"/>
    </row>
    <row r="6642" spans="21:25" x14ac:dyDescent="0.2">
      <c r="U6642" s="2"/>
      <c r="X6642" s="2"/>
      <c r="Y6642" s="2"/>
    </row>
    <row r="6643" spans="21:25" x14ac:dyDescent="0.2">
      <c r="U6643" s="2"/>
      <c r="X6643" s="2"/>
      <c r="Y6643" s="2"/>
    </row>
    <row r="6644" spans="21:25" x14ac:dyDescent="0.2">
      <c r="U6644" s="2"/>
      <c r="X6644" s="2"/>
      <c r="Y6644" s="2"/>
    </row>
    <row r="6645" spans="21:25" x14ac:dyDescent="0.2">
      <c r="U6645" s="2"/>
      <c r="X6645" s="2"/>
      <c r="Y6645" s="2"/>
    </row>
    <row r="6646" spans="21:25" x14ac:dyDescent="0.2">
      <c r="U6646" s="2"/>
      <c r="X6646" s="2"/>
      <c r="Y6646" s="2"/>
    </row>
    <row r="6647" spans="21:25" x14ac:dyDescent="0.2">
      <c r="U6647" s="2"/>
      <c r="X6647" s="2"/>
      <c r="Y6647" s="2"/>
    </row>
    <row r="6648" spans="21:25" x14ac:dyDescent="0.2">
      <c r="U6648" s="2"/>
      <c r="X6648" s="2"/>
      <c r="Y6648" s="2"/>
    </row>
    <row r="6649" spans="21:25" x14ac:dyDescent="0.2">
      <c r="U6649" s="2"/>
      <c r="X6649" s="2"/>
      <c r="Y6649" s="2"/>
    </row>
    <row r="6650" spans="21:25" x14ac:dyDescent="0.2">
      <c r="U6650" s="2"/>
      <c r="X6650" s="2"/>
      <c r="Y6650" s="2"/>
    </row>
    <row r="6651" spans="21:25" x14ac:dyDescent="0.2">
      <c r="U6651" s="2"/>
      <c r="X6651" s="2"/>
      <c r="Y6651" s="2"/>
    </row>
    <row r="6652" spans="21:25" x14ac:dyDescent="0.2">
      <c r="U6652" s="2"/>
      <c r="X6652" s="2"/>
      <c r="Y6652" s="2"/>
    </row>
    <row r="6653" spans="21:25" x14ac:dyDescent="0.2">
      <c r="U6653" s="2"/>
      <c r="X6653" s="2"/>
      <c r="Y6653" s="2"/>
    </row>
    <row r="6654" spans="21:25" x14ac:dyDescent="0.2">
      <c r="U6654" s="2"/>
      <c r="X6654" s="2"/>
      <c r="Y6654" s="2"/>
    </row>
    <row r="6655" spans="21:25" x14ac:dyDescent="0.2">
      <c r="U6655" s="2"/>
      <c r="X6655" s="2"/>
      <c r="Y6655" s="2"/>
    </row>
    <row r="6656" spans="21:25" x14ac:dyDescent="0.2">
      <c r="U6656" s="2"/>
      <c r="X6656" s="2"/>
      <c r="Y6656" s="2"/>
    </row>
    <row r="6657" spans="21:25" x14ac:dyDescent="0.2">
      <c r="U6657" s="2"/>
      <c r="X6657" s="2"/>
      <c r="Y6657" s="2"/>
    </row>
    <row r="6658" spans="21:25" x14ac:dyDescent="0.2">
      <c r="U6658" s="2"/>
      <c r="X6658" s="2"/>
      <c r="Y6658" s="2"/>
    </row>
    <row r="6659" spans="21:25" x14ac:dyDescent="0.2">
      <c r="U6659" s="2"/>
      <c r="X6659" s="2"/>
      <c r="Y6659" s="2"/>
    </row>
    <row r="6660" spans="21:25" x14ac:dyDescent="0.2">
      <c r="U6660" s="2"/>
      <c r="X6660" s="2"/>
      <c r="Y6660" s="2"/>
    </row>
    <row r="6661" spans="21:25" x14ac:dyDescent="0.2">
      <c r="U6661" s="2"/>
      <c r="X6661" s="2"/>
      <c r="Y6661" s="2"/>
    </row>
    <row r="6662" spans="21:25" x14ac:dyDescent="0.2">
      <c r="U6662" s="2"/>
      <c r="X6662" s="2"/>
      <c r="Y6662" s="2"/>
    </row>
    <row r="6663" spans="21:25" x14ac:dyDescent="0.2">
      <c r="U6663" s="2"/>
      <c r="X6663" s="2"/>
      <c r="Y6663" s="2"/>
    </row>
    <row r="6664" spans="21:25" x14ac:dyDescent="0.2">
      <c r="U6664" s="2"/>
      <c r="X6664" s="2"/>
      <c r="Y6664" s="2"/>
    </row>
    <row r="6665" spans="21:25" x14ac:dyDescent="0.2">
      <c r="U6665" s="2"/>
      <c r="X6665" s="2"/>
      <c r="Y6665" s="2"/>
    </row>
    <row r="6666" spans="21:25" x14ac:dyDescent="0.2">
      <c r="U6666" s="2"/>
      <c r="X6666" s="2"/>
      <c r="Y6666" s="2"/>
    </row>
    <row r="6667" spans="21:25" x14ac:dyDescent="0.2">
      <c r="U6667" s="2"/>
      <c r="X6667" s="2"/>
      <c r="Y6667" s="2"/>
    </row>
    <row r="6668" spans="21:25" x14ac:dyDescent="0.2">
      <c r="U6668" s="2"/>
      <c r="X6668" s="2"/>
      <c r="Y6668" s="2"/>
    </row>
    <row r="6669" spans="21:25" x14ac:dyDescent="0.2">
      <c r="U6669" s="2"/>
      <c r="X6669" s="2"/>
      <c r="Y6669" s="2"/>
    </row>
    <row r="6670" spans="21:25" x14ac:dyDescent="0.2">
      <c r="U6670" s="2"/>
      <c r="X6670" s="2"/>
      <c r="Y6670" s="2"/>
    </row>
    <row r="6671" spans="21:25" x14ac:dyDescent="0.2">
      <c r="U6671" s="2"/>
      <c r="X6671" s="2"/>
      <c r="Y6671" s="2"/>
    </row>
    <row r="6672" spans="21:25" x14ac:dyDescent="0.2">
      <c r="U6672" s="2"/>
      <c r="X6672" s="2"/>
      <c r="Y6672" s="2"/>
    </row>
    <row r="6673" spans="21:25" x14ac:dyDescent="0.2">
      <c r="U6673" s="2"/>
      <c r="X6673" s="2"/>
      <c r="Y6673" s="2"/>
    </row>
    <row r="6674" spans="21:25" x14ac:dyDescent="0.2">
      <c r="U6674" s="2"/>
      <c r="X6674" s="2"/>
      <c r="Y6674" s="2"/>
    </row>
    <row r="6675" spans="21:25" x14ac:dyDescent="0.2">
      <c r="U6675" s="2"/>
      <c r="X6675" s="2"/>
      <c r="Y6675" s="2"/>
    </row>
    <row r="6676" spans="21:25" x14ac:dyDescent="0.2">
      <c r="U6676" s="2"/>
      <c r="X6676" s="2"/>
      <c r="Y6676" s="2"/>
    </row>
    <row r="6677" spans="21:25" x14ac:dyDescent="0.2">
      <c r="U6677" s="2"/>
      <c r="X6677" s="2"/>
      <c r="Y6677" s="2"/>
    </row>
    <row r="6678" spans="21:25" x14ac:dyDescent="0.2">
      <c r="U6678" s="2"/>
      <c r="X6678" s="2"/>
      <c r="Y6678" s="2"/>
    </row>
    <row r="6679" spans="21:25" x14ac:dyDescent="0.2">
      <c r="U6679" s="2"/>
      <c r="X6679" s="2"/>
      <c r="Y6679" s="2"/>
    </row>
    <row r="6680" spans="21:25" x14ac:dyDescent="0.2">
      <c r="U6680" s="2"/>
      <c r="X6680" s="2"/>
      <c r="Y6680" s="2"/>
    </row>
    <row r="6681" spans="21:25" x14ac:dyDescent="0.2">
      <c r="U6681" s="2"/>
      <c r="X6681" s="2"/>
      <c r="Y6681" s="2"/>
    </row>
    <row r="6682" spans="21:25" x14ac:dyDescent="0.2">
      <c r="U6682" s="2"/>
      <c r="X6682" s="2"/>
      <c r="Y6682" s="2"/>
    </row>
    <row r="6683" spans="21:25" x14ac:dyDescent="0.2">
      <c r="U6683" s="2"/>
      <c r="X6683" s="2"/>
      <c r="Y6683" s="2"/>
    </row>
    <row r="6684" spans="21:25" x14ac:dyDescent="0.2">
      <c r="U6684" s="2"/>
      <c r="X6684" s="2"/>
      <c r="Y6684" s="2"/>
    </row>
    <row r="6685" spans="21:25" x14ac:dyDescent="0.2">
      <c r="U6685" s="2"/>
      <c r="X6685" s="2"/>
      <c r="Y6685" s="2"/>
    </row>
    <row r="6686" spans="21:25" x14ac:dyDescent="0.2">
      <c r="U6686" s="2"/>
      <c r="X6686" s="2"/>
      <c r="Y6686" s="2"/>
    </row>
    <row r="6687" spans="21:25" x14ac:dyDescent="0.2">
      <c r="U6687" s="2"/>
      <c r="X6687" s="2"/>
      <c r="Y6687" s="2"/>
    </row>
    <row r="6688" spans="21:25" x14ac:dyDescent="0.2">
      <c r="U6688" s="2"/>
      <c r="X6688" s="2"/>
      <c r="Y6688" s="2"/>
    </row>
    <row r="6689" spans="21:25" x14ac:dyDescent="0.2">
      <c r="U6689" s="2"/>
      <c r="X6689" s="2"/>
      <c r="Y6689" s="2"/>
    </row>
    <row r="6690" spans="21:25" x14ac:dyDescent="0.2">
      <c r="U6690" s="2"/>
      <c r="X6690" s="2"/>
      <c r="Y6690" s="2"/>
    </row>
    <row r="6691" spans="21:25" x14ac:dyDescent="0.2">
      <c r="U6691" s="2"/>
      <c r="X6691" s="2"/>
      <c r="Y6691" s="2"/>
    </row>
    <row r="6692" spans="21:25" x14ac:dyDescent="0.2">
      <c r="U6692" s="2"/>
      <c r="X6692" s="2"/>
      <c r="Y6692" s="2"/>
    </row>
    <row r="6693" spans="21:25" x14ac:dyDescent="0.2">
      <c r="U6693" s="2"/>
      <c r="X6693" s="2"/>
      <c r="Y6693" s="2"/>
    </row>
    <row r="6694" spans="21:25" x14ac:dyDescent="0.2">
      <c r="U6694" s="2"/>
      <c r="X6694" s="2"/>
      <c r="Y6694" s="2"/>
    </row>
    <row r="6695" spans="21:25" x14ac:dyDescent="0.2">
      <c r="U6695" s="2"/>
      <c r="X6695" s="2"/>
      <c r="Y6695" s="2"/>
    </row>
    <row r="6696" spans="21:25" x14ac:dyDescent="0.2">
      <c r="U6696" s="2"/>
      <c r="X6696" s="2"/>
      <c r="Y6696" s="2"/>
    </row>
    <row r="6697" spans="21:25" x14ac:dyDescent="0.2">
      <c r="U6697" s="2"/>
      <c r="X6697" s="2"/>
      <c r="Y6697" s="2"/>
    </row>
    <row r="6698" spans="21:25" x14ac:dyDescent="0.2">
      <c r="U6698" s="2"/>
      <c r="X6698" s="2"/>
      <c r="Y6698" s="2"/>
    </row>
    <row r="6699" spans="21:25" x14ac:dyDescent="0.2">
      <c r="U6699" s="2"/>
      <c r="X6699" s="2"/>
      <c r="Y6699" s="2"/>
    </row>
    <row r="6700" spans="21:25" x14ac:dyDescent="0.2">
      <c r="U6700" s="2"/>
      <c r="X6700" s="2"/>
      <c r="Y6700" s="2"/>
    </row>
    <row r="6701" spans="21:25" x14ac:dyDescent="0.2">
      <c r="U6701" s="2"/>
      <c r="X6701" s="2"/>
      <c r="Y6701" s="2"/>
    </row>
    <row r="6702" spans="21:25" x14ac:dyDescent="0.2">
      <c r="U6702" s="2"/>
      <c r="X6702" s="2"/>
      <c r="Y6702" s="2"/>
    </row>
    <row r="6703" spans="21:25" x14ac:dyDescent="0.2">
      <c r="U6703" s="2"/>
      <c r="X6703" s="2"/>
      <c r="Y6703" s="2"/>
    </row>
    <row r="6704" spans="21:25" x14ac:dyDescent="0.2">
      <c r="U6704" s="2"/>
      <c r="X6704" s="2"/>
      <c r="Y6704" s="2"/>
    </row>
    <row r="6705" spans="21:25" x14ac:dyDescent="0.2">
      <c r="U6705" s="2"/>
      <c r="X6705" s="2"/>
      <c r="Y6705" s="2"/>
    </row>
    <row r="6706" spans="21:25" x14ac:dyDescent="0.2">
      <c r="U6706" s="2"/>
      <c r="X6706" s="2"/>
      <c r="Y6706" s="2"/>
    </row>
    <row r="6707" spans="21:25" x14ac:dyDescent="0.2">
      <c r="U6707" s="2"/>
      <c r="X6707" s="2"/>
      <c r="Y6707" s="2"/>
    </row>
    <row r="6708" spans="21:25" x14ac:dyDescent="0.2">
      <c r="U6708" s="2"/>
      <c r="X6708" s="2"/>
      <c r="Y6708" s="2"/>
    </row>
    <row r="6709" spans="21:25" x14ac:dyDescent="0.2">
      <c r="U6709" s="2"/>
      <c r="X6709" s="2"/>
      <c r="Y6709" s="2"/>
    </row>
    <row r="6710" spans="21:25" x14ac:dyDescent="0.2">
      <c r="U6710" s="2"/>
      <c r="X6710" s="2"/>
      <c r="Y6710" s="2"/>
    </row>
    <row r="6711" spans="21:25" x14ac:dyDescent="0.2">
      <c r="U6711" s="2"/>
      <c r="X6711" s="2"/>
      <c r="Y6711" s="2"/>
    </row>
    <row r="6712" spans="21:25" x14ac:dyDescent="0.2">
      <c r="U6712" s="2"/>
      <c r="X6712" s="2"/>
      <c r="Y6712" s="2"/>
    </row>
    <row r="6713" spans="21:25" x14ac:dyDescent="0.2">
      <c r="U6713" s="2"/>
      <c r="X6713" s="2"/>
      <c r="Y6713" s="2"/>
    </row>
    <row r="6714" spans="21:25" x14ac:dyDescent="0.2">
      <c r="U6714" s="2"/>
      <c r="X6714" s="2"/>
      <c r="Y6714" s="2"/>
    </row>
    <row r="6715" spans="21:25" x14ac:dyDescent="0.2">
      <c r="U6715" s="2"/>
      <c r="X6715" s="2"/>
      <c r="Y6715" s="2"/>
    </row>
    <row r="6716" spans="21:25" x14ac:dyDescent="0.2">
      <c r="U6716" s="2"/>
      <c r="X6716" s="2"/>
      <c r="Y6716" s="2"/>
    </row>
    <row r="6717" spans="21:25" x14ac:dyDescent="0.2">
      <c r="U6717" s="2"/>
      <c r="X6717" s="2"/>
      <c r="Y6717" s="2"/>
    </row>
    <row r="6718" spans="21:25" x14ac:dyDescent="0.2">
      <c r="U6718" s="2"/>
      <c r="X6718" s="2"/>
      <c r="Y6718" s="2"/>
    </row>
    <row r="6719" spans="21:25" x14ac:dyDescent="0.2">
      <c r="U6719" s="2"/>
      <c r="X6719" s="2"/>
      <c r="Y6719" s="2"/>
    </row>
    <row r="6720" spans="21:25" x14ac:dyDescent="0.2">
      <c r="U6720" s="2"/>
      <c r="X6720" s="2"/>
      <c r="Y6720" s="2"/>
    </row>
    <row r="6721" spans="21:25" x14ac:dyDescent="0.2">
      <c r="U6721" s="2"/>
      <c r="X6721" s="2"/>
      <c r="Y6721" s="2"/>
    </row>
    <row r="6722" spans="21:25" x14ac:dyDescent="0.2">
      <c r="U6722" s="2"/>
      <c r="X6722" s="2"/>
      <c r="Y6722" s="2"/>
    </row>
    <row r="6723" spans="21:25" x14ac:dyDescent="0.2">
      <c r="U6723" s="2"/>
      <c r="X6723" s="2"/>
      <c r="Y6723" s="2"/>
    </row>
    <row r="6724" spans="21:25" x14ac:dyDescent="0.2">
      <c r="U6724" s="2"/>
      <c r="X6724" s="2"/>
      <c r="Y6724" s="2"/>
    </row>
    <row r="6725" spans="21:25" x14ac:dyDescent="0.2">
      <c r="U6725" s="2"/>
      <c r="X6725" s="2"/>
      <c r="Y6725" s="2"/>
    </row>
    <row r="6726" spans="21:25" x14ac:dyDescent="0.2">
      <c r="U6726" s="2"/>
      <c r="X6726" s="2"/>
      <c r="Y6726" s="2"/>
    </row>
    <row r="6727" spans="21:25" x14ac:dyDescent="0.2">
      <c r="U6727" s="2"/>
      <c r="X6727" s="2"/>
      <c r="Y6727" s="2"/>
    </row>
    <row r="6728" spans="21:25" x14ac:dyDescent="0.2">
      <c r="U6728" s="2"/>
      <c r="X6728" s="2"/>
      <c r="Y6728" s="2"/>
    </row>
    <row r="6729" spans="21:25" x14ac:dyDescent="0.2">
      <c r="U6729" s="2"/>
      <c r="X6729" s="2"/>
      <c r="Y6729" s="2"/>
    </row>
    <row r="6730" spans="21:25" x14ac:dyDescent="0.2">
      <c r="U6730" s="2"/>
      <c r="X6730" s="2"/>
      <c r="Y6730" s="2"/>
    </row>
    <row r="6731" spans="21:25" x14ac:dyDescent="0.2">
      <c r="U6731" s="2"/>
      <c r="X6731" s="2"/>
      <c r="Y6731" s="2"/>
    </row>
    <row r="6732" spans="21:25" x14ac:dyDescent="0.2">
      <c r="U6732" s="2"/>
      <c r="X6732" s="2"/>
      <c r="Y6732" s="2"/>
    </row>
    <row r="6733" spans="21:25" x14ac:dyDescent="0.2">
      <c r="U6733" s="2"/>
      <c r="X6733" s="2"/>
      <c r="Y6733" s="2"/>
    </row>
    <row r="6734" spans="21:25" x14ac:dyDescent="0.2">
      <c r="U6734" s="2"/>
      <c r="X6734" s="2"/>
      <c r="Y6734" s="2"/>
    </row>
    <row r="6735" spans="21:25" x14ac:dyDescent="0.2">
      <c r="U6735" s="2"/>
      <c r="X6735" s="2"/>
      <c r="Y6735" s="2"/>
    </row>
    <row r="6736" spans="21:25" x14ac:dyDescent="0.2">
      <c r="U6736" s="2"/>
      <c r="X6736" s="2"/>
      <c r="Y6736" s="2"/>
    </row>
    <row r="6737" spans="21:25" x14ac:dyDescent="0.2">
      <c r="U6737" s="2"/>
      <c r="X6737" s="2"/>
      <c r="Y6737" s="2"/>
    </row>
    <row r="6738" spans="21:25" x14ac:dyDescent="0.2">
      <c r="U6738" s="2"/>
      <c r="X6738" s="2"/>
      <c r="Y6738" s="2"/>
    </row>
    <row r="6739" spans="21:25" x14ac:dyDescent="0.2">
      <c r="U6739" s="2"/>
      <c r="X6739" s="2"/>
      <c r="Y6739" s="2"/>
    </row>
    <row r="6740" spans="21:25" x14ac:dyDescent="0.2">
      <c r="U6740" s="2"/>
      <c r="X6740" s="2"/>
      <c r="Y6740" s="2"/>
    </row>
    <row r="6741" spans="21:25" x14ac:dyDescent="0.2">
      <c r="U6741" s="2"/>
      <c r="X6741" s="2"/>
      <c r="Y6741" s="2"/>
    </row>
    <row r="6742" spans="21:25" x14ac:dyDescent="0.2">
      <c r="U6742" s="2"/>
      <c r="X6742" s="2"/>
      <c r="Y6742" s="2"/>
    </row>
    <row r="6743" spans="21:25" x14ac:dyDescent="0.2">
      <c r="U6743" s="2"/>
      <c r="X6743" s="2"/>
      <c r="Y6743" s="2"/>
    </row>
    <row r="6744" spans="21:25" x14ac:dyDescent="0.2">
      <c r="U6744" s="2"/>
      <c r="X6744" s="2"/>
      <c r="Y6744" s="2"/>
    </row>
    <row r="6745" spans="21:25" x14ac:dyDescent="0.2">
      <c r="U6745" s="2"/>
      <c r="X6745" s="2"/>
      <c r="Y6745" s="2"/>
    </row>
    <row r="6746" spans="21:25" x14ac:dyDescent="0.2">
      <c r="U6746" s="2"/>
      <c r="X6746" s="2"/>
      <c r="Y6746" s="2"/>
    </row>
    <row r="6747" spans="21:25" x14ac:dyDescent="0.2">
      <c r="U6747" s="2"/>
      <c r="X6747" s="2"/>
      <c r="Y6747" s="2"/>
    </row>
    <row r="6748" spans="21:25" x14ac:dyDescent="0.2">
      <c r="U6748" s="2"/>
      <c r="X6748" s="2"/>
      <c r="Y6748" s="2"/>
    </row>
    <row r="6749" spans="21:25" x14ac:dyDescent="0.2">
      <c r="U6749" s="2"/>
      <c r="X6749" s="2"/>
      <c r="Y6749" s="2"/>
    </row>
    <row r="6750" spans="21:25" x14ac:dyDescent="0.2">
      <c r="U6750" s="2"/>
      <c r="X6750" s="2"/>
      <c r="Y6750" s="2"/>
    </row>
    <row r="6751" spans="21:25" x14ac:dyDescent="0.2">
      <c r="U6751" s="2"/>
      <c r="X6751" s="2"/>
      <c r="Y6751" s="2"/>
    </row>
    <row r="6752" spans="21:25" x14ac:dyDescent="0.2">
      <c r="U6752" s="2"/>
      <c r="X6752" s="2"/>
      <c r="Y6752" s="2"/>
    </row>
    <row r="6753" spans="21:25" x14ac:dyDescent="0.2">
      <c r="U6753" s="2"/>
      <c r="X6753" s="2"/>
      <c r="Y6753" s="2"/>
    </row>
    <row r="6754" spans="21:25" x14ac:dyDescent="0.2">
      <c r="U6754" s="2"/>
      <c r="X6754" s="2"/>
      <c r="Y6754" s="2"/>
    </row>
    <row r="6755" spans="21:25" x14ac:dyDescent="0.2">
      <c r="U6755" s="2"/>
      <c r="X6755" s="2"/>
      <c r="Y6755" s="2"/>
    </row>
    <row r="6756" spans="21:25" x14ac:dyDescent="0.2">
      <c r="U6756" s="2"/>
      <c r="X6756" s="2"/>
      <c r="Y6756" s="2"/>
    </row>
    <row r="6757" spans="21:25" x14ac:dyDescent="0.2">
      <c r="U6757" s="2"/>
      <c r="X6757" s="2"/>
      <c r="Y6757" s="2"/>
    </row>
    <row r="6758" spans="21:25" x14ac:dyDescent="0.2">
      <c r="U6758" s="2"/>
      <c r="X6758" s="2"/>
      <c r="Y6758" s="2"/>
    </row>
    <row r="6759" spans="21:25" x14ac:dyDescent="0.2">
      <c r="U6759" s="2"/>
      <c r="X6759" s="2"/>
      <c r="Y6759" s="2"/>
    </row>
    <row r="6760" spans="21:25" x14ac:dyDescent="0.2">
      <c r="U6760" s="2"/>
      <c r="X6760" s="2"/>
      <c r="Y6760" s="2"/>
    </row>
    <row r="6761" spans="21:25" x14ac:dyDescent="0.2">
      <c r="U6761" s="2"/>
      <c r="X6761" s="2"/>
      <c r="Y6761" s="2"/>
    </row>
    <row r="6762" spans="21:25" x14ac:dyDescent="0.2">
      <c r="U6762" s="2"/>
      <c r="X6762" s="2"/>
      <c r="Y6762" s="2"/>
    </row>
    <row r="6763" spans="21:25" x14ac:dyDescent="0.2">
      <c r="U6763" s="2"/>
      <c r="X6763" s="2"/>
      <c r="Y6763" s="2"/>
    </row>
    <row r="6764" spans="21:25" x14ac:dyDescent="0.2">
      <c r="U6764" s="2"/>
      <c r="X6764" s="2"/>
      <c r="Y6764" s="2"/>
    </row>
    <row r="6765" spans="21:25" x14ac:dyDescent="0.2">
      <c r="U6765" s="2"/>
      <c r="X6765" s="2"/>
      <c r="Y6765" s="2"/>
    </row>
    <row r="6766" spans="21:25" x14ac:dyDescent="0.2">
      <c r="U6766" s="2"/>
      <c r="X6766" s="2"/>
      <c r="Y6766" s="2"/>
    </row>
    <row r="6767" spans="21:25" x14ac:dyDescent="0.2">
      <c r="U6767" s="2"/>
      <c r="X6767" s="2"/>
      <c r="Y6767" s="2"/>
    </row>
    <row r="6768" spans="21:25" x14ac:dyDescent="0.2">
      <c r="U6768" s="2"/>
      <c r="X6768" s="2"/>
      <c r="Y6768" s="2"/>
    </row>
    <row r="6769" spans="21:25" x14ac:dyDescent="0.2">
      <c r="U6769" s="2"/>
      <c r="X6769" s="2"/>
      <c r="Y6769" s="2"/>
    </row>
    <row r="6770" spans="21:25" x14ac:dyDescent="0.2">
      <c r="U6770" s="2"/>
      <c r="X6770" s="2"/>
      <c r="Y6770" s="2"/>
    </row>
    <row r="6771" spans="21:25" x14ac:dyDescent="0.2">
      <c r="U6771" s="2"/>
      <c r="X6771" s="2"/>
      <c r="Y6771" s="2"/>
    </row>
    <row r="6772" spans="21:25" x14ac:dyDescent="0.2">
      <c r="U6772" s="2"/>
      <c r="X6772" s="2"/>
      <c r="Y6772" s="2"/>
    </row>
    <row r="6773" spans="21:25" x14ac:dyDescent="0.2">
      <c r="U6773" s="2"/>
      <c r="X6773" s="2"/>
      <c r="Y6773" s="2"/>
    </row>
    <row r="6774" spans="21:25" x14ac:dyDescent="0.2">
      <c r="U6774" s="2"/>
      <c r="X6774" s="2"/>
      <c r="Y6774" s="2"/>
    </row>
    <row r="6775" spans="21:25" x14ac:dyDescent="0.2">
      <c r="U6775" s="2"/>
      <c r="X6775" s="2"/>
      <c r="Y6775" s="2"/>
    </row>
    <row r="6776" spans="21:25" x14ac:dyDescent="0.2">
      <c r="U6776" s="2"/>
      <c r="X6776" s="2"/>
      <c r="Y6776" s="2"/>
    </row>
    <row r="6777" spans="21:25" x14ac:dyDescent="0.2">
      <c r="U6777" s="2"/>
      <c r="X6777" s="2"/>
      <c r="Y6777" s="2"/>
    </row>
    <row r="6778" spans="21:25" x14ac:dyDescent="0.2">
      <c r="U6778" s="2"/>
      <c r="X6778" s="2"/>
      <c r="Y6778" s="2"/>
    </row>
    <row r="6779" spans="21:25" x14ac:dyDescent="0.2">
      <c r="U6779" s="2"/>
      <c r="X6779" s="2"/>
      <c r="Y6779" s="2"/>
    </row>
    <row r="6780" spans="21:25" x14ac:dyDescent="0.2">
      <c r="U6780" s="2"/>
      <c r="X6780" s="2"/>
      <c r="Y6780" s="2"/>
    </row>
    <row r="6781" spans="21:25" x14ac:dyDescent="0.2">
      <c r="U6781" s="2"/>
      <c r="X6781" s="2"/>
      <c r="Y6781" s="2"/>
    </row>
    <row r="6782" spans="21:25" x14ac:dyDescent="0.2">
      <c r="U6782" s="2"/>
      <c r="X6782" s="2"/>
      <c r="Y6782" s="2"/>
    </row>
    <row r="6783" spans="21:25" x14ac:dyDescent="0.2">
      <c r="U6783" s="2"/>
      <c r="X6783" s="2"/>
      <c r="Y6783" s="2"/>
    </row>
    <row r="6784" spans="21:25" x14ac:dyDescent="0.2">
      <c r="U6784" s="2"/>
      <c r="X6784" s="2"/>
      <c r="Y6784" s="2"/>
    </row>
    <row r="6785" spans="21:25" x14ac:dyDescent="0.2">
      <c r="U6785" s="2"/>
      <c r="X6785" s="2"/>
      <c r="Y6785" s="2"/>
    </row>
    <row r="6786" spans="21:25" x14ac:dyDescent="0.2">
      <c r="U6786" s="2"/>
      <c r="X6786" s="2"/>
      <c r="Y6786" s="2"/>
    </row>
    <row r="6787" spans="21:25" x14ac:dyDescent="0.2">
      <c r="U6787" s="2"/>
      <c r="X6787" s="2"/>
      <c r="Y6787" s="2"/>
    </row>
    <row r="6788" spans="21:25" x14ac:dyDescent="0.2">
      <c r="U6788" s="2"/>
      <c r="X6788" s="2"/>
      <c r="Y6788" s="2"/>
    </row>
    <row r="6789" spans="21:25" x14ac:dyDescent="0.2">
      <c r="U6789" s="2"/>
      <c r="X6789" s="2"/>
      <c r="Y6789" s="2"/>
    </row>
    <row r="6790" spans="21:25" x14ac:dyDescent="0.2">
      <c r="U6790" s="2"/>
      <c r="X6790" s="2"/>
      <c r="Y6790" s="2"/>
    </row>
    <row r="6791" spans="21:25" x14ac:dyDescent="0.2">
      <c r="U6791" s="2"/>
      <c r="X6791" s="2"/>
      <c r="Y6791" s="2"/>
    </row>
    <row r="6792" spans="21:25" x14ac:dyDescent="0.2">
      <c r="U6792" s="2"/>
      <c r="X6792" s="2"/>
      <c r="Y6792" s="2"/>
    </row>
    <row r="6793" spans="21:25" x14ac:dyDescent="0.2">
      <c r="U6793" s="2"/>
      <c r="X6793" s="2"/>
      <c r="Y6793" s="2"/>
    </row>
    <row r="6794" spans="21:25" x14ac:dyDescent="0.2">
      <c r="U6794" s="2"/>
      <c r="X6794" s="2"/>
      <c r="Y6794" s="2"/>
    </row>
    <row r="6795" spans="21:25" x14ac:dyDescent="0.2">
      <c r="U6795" s="2"/>
      <c r="X6795" s="2"/>
      <c r="Y6795" s="2"/>
    </row>
    <row r="6796" spans="21:25" x14ac:dyDescent="0.2">
      <c r="U6796" s="2"/>
      <c r="X6796" s="2"/>
      <c r="Y6796" s="2"/>
    </row>
    <row r="6797" spans="21:25" x14ac:dyDescent="0.2">
      <c r="U6797" s="2"/>
      <c r="X6797" s="2"/>
      <c r="Y6797" s="2"/>
    </row>
    <row r="6798" spans="21:25" x14ac:dyDescent="0.2">
      <c r="U6798" s="2"/>
      <c r="X6798" s="2"/>
      <c r="Y6798" s="2"/>
    </row>
    <row r="6799" spans="21:25" x14ac:dyDescent="0.2">
      <c r="U6799" s="2"/>
      <c r="X6799" s="2"/>
      <c r="Y6799" s="2"/>
    </row>
    <row r="6800" spans="21:25" x14ac:dyDescent="0.2">
      <c r="U6800" s="2"/>
      <c r="X6800" s="2"/>
      <c r="Y6800" s="2"/>
    </row>
    <row r="6801" spans="21:25" x14ac:dyDescent="0.2">
      <c r="U6801" s="2"/>
      <c r="X6801" s="2"/>
      <c r="Y6801" s="2"/>
    </row>
    <row r="6802" spans="21:25" x14ac:dyDescent="0.2">
      <c r="U6802" s="2"/>
      <c r="X6802" s="2"/>
      <c r="Y6802" s="2"/>
    </row>
    <row r="6803" spans="21:25" x14ac:dyDescent="0.2">
      <c r="U6803" s="2"/>
      <c r="X6803" s="2"/>
      <c r="Y6803" s="2"/>
    </row>
    <row r="6804" spans="21:25" x14ac:dyDescent="0.2">
      <c r="U6804" s="2"/>
      <c r="X6804" s="2"/>
      <c r="Y6804" s="2"/>
    </row>
    <row r="6805" spans="21:25" x14ac:dyDescent="0.2">
      <c r="U6805" s="2"/>
      <c r="X6805" s="2"/>
      <c r="Y6805" s="2"/>
    </row>
    <row r="6806" spans="21:25" x14ac:dyDescent="0.2">
      <c r="U6806" s="2"/>
      <c r="X6806" s="2"/>
      <c r="Y6806" s="2"/>
    </row>
    <row r="6807" spans="21:25" x14ac:dyDescent="0.2">
      <c r="U6807" s="2"/>
      <c r="X6807" s="2"/>
      <c r="Y6807" s="2"/>
    </row>
    <row r="6808" spans="21:25" x14ac:dyDescent="0.2">
      <c r="U6808" s="2"/>
      <c r="X6808" s="2"/>
      <c r="Y6808" s="2"/>
    </row>
    <row r="6809" spans="21:25" x14ac:dyDescent="0.2">
      <c r="U6809" s="2"/>
      <c r="X6809" s="2"/>
      <c r="Y6809" s="2"/>
    </row>
    <row r="6810" spans="21:25" x14ac:dyDescent="0.2">
      <c r="U6810" s="2"/>
      <c r="X6810" s="2"/>
      <c r="Y6810" s="2"/>
    </row>
    <row r="6811" spans="21:25" x14ac:dyDescent="0.2">
      <c r="U6811" s="2"/>
      <c r="X6811" s="2"/>
      <c r="Y6811" s="2"/>
    </row>
    <row r="6812" spans="21:25" x14ac:dyDescent="0.2">
      <c r="U6812" s="2"/>
      <c r="X6812" s="2"/>
      <c r="Y6812" s="2"/>
    </row>
    <row r="6813" spans="21:25" x14ac:dyDescent="0.2">
      <c r="U6813" s="2"/>
      <c r="X6813" s="2"/>
      <c r="Y6813" s="2"/>
    </row>
    <row r="6814" spans="21:25" x14ac:dyDescent="0.2">
      <c r="U6814" s="2"/>
      <c r="X6814" s="2"/>
      <c r="Y6814" s="2"/>
    </row>
    <row r="6815" spans="21:25" x14ac:dyDescent="0.2">
      <c r="U6815" s="2"/>
      <c r="X6815" s="2"/>
      <c r="Y6815" s="2"/>
    </row>
    <row r="6816" spans="21:25" x14ac:dyDescent="0.2">
      <c r="U6816" s="2"/>
      <c r="X6816" s="2"/>
      <c r="Y6816" s="2"/>
    </row>
    <row r="6817" spans="21:25" x14ac:dyDescent="0.2">
      <c r="U6817" s="2"/>
      <c r="X6817" s="2"/>
      <c r="Y6817" s="2"/>
    </row>
    <row r="6818" spans="21:25" x14ac:dyDescent="0.2">
      <c r="U6818" s="2"/>
      <c r="X6818" s="2"/>
      <c r="Y6818" s="2"/>
    </row>
    <row r="6819" spans="21:25" x14ac:dyDescent="0.2">
      <c r="U6819" s="2"/>
      <c r="X6819" s="2"/>
      <c r="Y6819" s="2"/>
    </row>
    <row r="6820" spans="21:25" x14ac:dyDescent="0.2">
      <c r="U6820" s="2"/>
      <c r="X6820" s="2"/>
      <c r="Y6820" s="2"/>
    </row>
    <row r="6821" spans="21:25" x14ac:dyDescent="0.2">
      <c r="U6821" s="2"/>
      <c r="X6821" s="2"/>
      <c r="Y6821" s="2"/>
    </row>
    <row r="6822" spans="21:25" x14ac:dyDescent="0.2">
      <c r="U6822" s="2"/>
      <c r="X6822" s="2"/>
      <c r="Y6822" s="2"/>
    </row>
    <row r="6823" spans="21:25" x14ac:dyDescent="0.2">
      <c r="U6823" s="2"/>
      <c r="X6823" s="2"/>
      <c r="Y6823" s="2"/>
    </row>
    <row r="6824" spans="21:25" x14ac:dyDescent="0.2">
      <c r="U6824" s="2"/>
      <c r="X6824" s="2"/>
      <c r="Y6824" s="2"/>
    </row>
    <row r="6825" spans="21:25" x14ac:dyDescent="0.2">
      <c r="U6825" s="2"/>
      <c r="X6825" s="2"/>
      <c r="Y6825" s="2"/>
    </row>
    <row r="6826" spans="21:25" x14ac:dyDescent="0.2">
      <c r="U6826" s="2"/>
      <c r="X6826" s="2"/>
      <c r="Y6826" s="2"/>
    </row>
    <row r="6827" spans="21:25" x14ac:dyDescent="0.2">
      <c r="U6827" s="2"/>
      <c r="X6827" s="2"/>
      <c r="Y6827" s="2"/>
    </row>
    <row r="6828" spans="21:25" x14ac:dyDescent="0.2">
      <c r="U6828" s="2"/>
      <c r="X6828" s="2"/>
      <c r="Y6828" s="2"/>
    </row>
    <row r="6829" spans="21:25" x14ac:dyDescent="0.2">
      <c r="U6829" s="2"/>
      <c r="X6829" s="2"/>
      <c r="Y6829" s="2"/>
    </row>
    <row r="6830" spans="21:25" x14ac:dyDescent="0.2">
      <c r="U6830" s="2"/>
      <c r="X6830" s="2"/>
      <c r="Y6830" s="2"/>
    </row>
    <row r="6831" spans="21:25" x14ac:dyDescent="0.2">
      <c r="U6831" s="2"/>
      <c r="X6831" s="2"/>
      <c r="Y6831" s="2"/>
    </row>
    <row r="6832" spans="21:25" x14ac:dyDescent="0.2">
      <c r="U6832" s="2"/>
      <c r="X6832" s="2"/>
      <c r="Y6832" s="2"/>
    </row>
    <row r="6833" spans="21:25" x14ac:dyDescent="0.2">
      <c r="U6833" s="2"/>
      <c r="X6833" s="2"/>
      <c r="Y6833" s="2"/>
    </row>
    <row r="6834" spans="21:25" x14ac:dyDescent="0.2">
      <c r="U6834" s="2"/>
      <c r="X6834" s="2"/>
      <c r="Y6834" s="2"/>
    </row>
    <row r="6835" spans="21:25" x14ac:dyDescent="0.2">
      <c r="U6835" s="2"/>
      <c r="X6835" s="2"/>
      <c r="Y6835" s="2"/>
    </row>
    <row r="6836" spans="21:25" x14ac:dyDescent="0.2">
      <c r="U6836" s="2"/>
      <c r="X6836" s="2"/>
      <c r="Y6836" s="2"/>
    </row>
    <row r="6837" spans="21:25" x14ac:dyDescent="0.2">
      <c r="U6837" s="2"/>
      <c r="X6837" s="2"/>
      <c r="Y6837" s="2"/>
    </row>
    <row r="6838" spans="21:25" x14ac:dyDescent="0.2">
      <c r="U6838" s="2"/>
      <c r="X6838" s="2"/>
      <c r="Y6838" s="2"/>
    </row>
    <row r="6839" spans="21:25" x14ac:dyDescent="0.2">
      <c r="U6839" s="2"/>
      <c r="X6839" s="2"/>
      <c r="Y6839" s="2"/>
    </row>
    <row r="6840" spans="21:25" x14ac:dyDescent="0.2">
      <c r="U6840" s="2"/>
      <c r="X6840" s="2"/>
      <c r="Y6840" s="2"/>
    </row>
    <row r="6841" spans="21:25" x14ac:dyDescent="0.2">
      <c r="U6841" s="2"/>
      <c r="X6841" s="2"/>
      <c r="Y6841" s="2"/>
    </row>
    <row r="6842" spans="21:25" x14ac:dyDescent="0.2">
      <c r="U6842" s="2"/>
      <c r="X6842" s="2"/>
      <c r="Y6842" s="2"/>
    </row>
    <row r="6843" spans="21:25" x14ac:dyDescent="0.2">
      <c r="U6843" s="2"/>
      <c r="X6843" s="2"/>
      <c r="Y6843" s="2"/>
    </row>
    <row r="6844" spans="21:25" x14ac:dyDescent="0.2">
      <c r="U6844" s="2"/>
      <c r="X6844" s="2"/>
      <c r="Y6844" s="2"/>
    </row>
    <row r="6845" spans="21:25" x14ac:dyDescent="0.2">
      <c r="U6845" s="2"/>
      <c r="X6845" s="2"/>
      <c r="Y6845" s="2"/>
    </row>
    <row r="6846" spans="21:25" x14ac:dyDescent="0.2">
      <c r="U6846" s="2"/>
      <c r="X6846" s="2"/>
      <c r="Y6846" s="2"/>
    </row>
    <row r="6847" spans="21:25" x14ac:dyDescent="0.2">
      <c r="U6847" s="2"/>
      <c r="X6847" s="2"/>
      <c r="Y6847" s="2"/>
    </row>
    <row r="6848" spans="21:25" x14ac:dyDescent="0.2">
      <c r="U6848" s="2"/>
      <c r="X6848" s="2"/>
      <c r="Y6848" s="2"/>
    </row>
    <row r="6849" spans="21:25" x14ac:dyDescent="0.2">
      <c r="U6849" s="2"/>
      <c r="X6849" s="2"/>
      <c r="Y6849" s="2"/>
    </row>
    <row r="6850" spans="21:25" x14ac:dyDescent="0.2">
      <c r="U6850" s="2"/>
      <c r="X6850" s="2"/>
      <c r="Y6850" s="2"/>
    </row>
    <row r="6851" spans="21:25" x14ac:dyDescent="0.2">
      <c r="U6851" s="2"/>
      <c r="X6851" s="2"/>
      <c r="Y6851" s="2"/>
    </row>
    <row r="6852" spans="21:25" x14ac:dyDescent="0.2">
      <c r="U6852" s="2"/>
      <c r="X6852" s="2"/>
      <c r="Y6852" s="2"/>
    </row>
    <row r="6853" spans="21:25" x14ac:dyDescent="0.2">
      <c r="U6853" s="2"/>
      <c r="X6853" s="2"/>
      <c r="Y6853" s="2"/>
    </row>
    <row r="6854" spans="21:25" x14ac:dyDescent="0.2">
      <c r="U6854" s="2"/>
      <c r="X6854" s="2"/>
      <c r="Y6854" s="2"/>
    </row>
    <row r="6855" spans="21:25" x14ac:dyDescent="0.2">
      <c r="U6855" s="2"/>
      <c r="X6855" s="2"/>
      <c r="Y6855" s="2"/>
    </row>
    <row r="6856" spans="21:25" x14ac:dyDescent="0.2">
      <c r="U6856" s="2"/>
      <c r="X6856" s="2"/>
      <c r="Y6856" s="2"/>
    </row>
    <row r="6857" spans="21:25" x14ac:dyDescent="0.2">
      <c r="U6857" s="2"/>
      <c r="X6857" s="2"/>
      <c r="Y6857" s="2"/>
    </row>
    <row r="6858" spans="21:25" x14ac:dyDescent="0.2">
      <c r="U6858" s="2"/>
      <c r="X6858" s="2"/>
      <c r="Y6858" s="2"/>
    </row>
    <row r="6859" spans="21:25" x14ac:dyDescent="0.2">
      <c r="U6859" s="2"/>
      <c r="X6859" s="2"/>
      <c r="Y6859" s="2"/>
    </row>
    <row r="6860" spans="21:25" x14ac:dyDescent="0.2">
      <c r="U6860" s="2"/>
      <c r="X6860" s="2"/>
      <c r="Y6860" s="2"/>
    </row>
    <row r="6861" spans="21:25" x14ac:dyDescent="0.2">
      <c r="U6861" s="2"/>
      <c r="X6861" s="2"/>
      <c r="Y6861" s="2"/>
    </row>
    <row r="6862" spans="21:25" x14ac:dyDescent="0.2">
      <c r="U6862" s="2"/>
      <c r="X6862" s="2"/>
      <c r="Y6862" s="2"/>
    </row>
    <row r="6863" spans="21:25" x14ac:dyDescent="0.2">
      <c r="U6863" s="2"/>
      <c r="X6863" s="2"/>
      <c r="Y6863" s="2"/>
    </row>
    <row r="6864" spans="21:25" x14ac:dyDescent="0.2">
      <c r="U6864" s="2"/>
      <c r="X6864" s="2"/>
      <c r="Y6864" s="2"/>
    </row>
    <row r="6865" spans="21:25" x14ac:dyDescent="0.2">
      <c r="U6865" s="2"/>
      <c r="X6865" s="2"/>
      <c r="Y6865" s="2"/>
    </row>
    <row r="6866" spans="21:25" x14ac:dyDescent="0.2">
      <c r="U6866" s="2"/>
      <c r="X6866" s="2"/>
      <c r="Y6866" s="2"/>
    </row>
    <row r="6867" spans="21:25" x14ac:dyDescent="0.2">
      <c r="U6867" s="2"/>
      <c r="X6867" s="2"/>
      <c r="Y6867" s="2"/>
    </row>
    <row r="6868" spans="21:25" x14ac:dyDescent="0.2">
      <c r="U6868" s="2"/>
      <c r="X6868" s="2"/>
      <c r="Y6868" s="2"/>
    </row>
    <row r="6869" spans="21:25" x14ac:dyDescent="0.2">
      <c r="U6869" s="2"/>
      <c r="X6869" s="2"/>
      <c r="Y6869" s="2"/>
    </row>
    <row r="6870" spans="21:25" x14ac:dyDescent="0.2">
      <c r="U6870" s="2"/>
      <c r="X6870" s="2"/>
      <c r="Y6870" s="2"/>
    </row>
    <row r="6871" spans="21:25" x14ac:dyDescent="0.2">
      <c r="U6871" s="2"/>
      <c r="X6871" s="2"/>
      <c r="Y6871" s="2"/>
    </row>
    <row r="6872" spans="21:25" x14ac:dyDescent="0.2">
      <c r="U6872" s="2"/>
      <c r="X6872" s="2"/>
      <c r="Y6872" s="2"/>
    </row>
    <row r="6873" spans="21:25" x14ac:dyDescent="0.2">
      <c r="U6873" s="2"/>
      <c r="X6873" s="2"/>
      <c r="Y6873" s="2"/>
    </row>
    <row r="6874" spans="21:25" x14ac:dyDescent="0.2">
      <c r="U6874" s="2"/>
      <c r="X6874" s="2"/>
      <c r="Y6874" s="2"/>
    </row>
    <row r="6875" spans="21:25" x14ac:dyDescent="0.2">
      <c r="U6875" s="2"/>
      <c r="X6875" s="2"/>
      <c r="Y6875" s="2"/>
    </row>
    <row r="6876" spans="21:25" x14ac:dyDescent="0.2">
      <c r="U6876" s="2"/>
      <c r="X6876" s="2"/>
      <c r="Y6876" s="2"/>
    </row>
    <row r="6877" spans="21:25" x14ac:dyDescent="0.2">
      <c r="U6877" s="2"/>
      <c r="X6877" s="2"/>
      <c r="Y6877" s="2"/>
    </row>
    <row r="6878" spans="21:25" x14ac:dyDescent="0.2">
      <c r="U6878" s="2"/>
      <c r="X6878" s="2"/>
      <c r="Y6878" s="2"/>
    </row>
    <row r="6879" spans="21:25" x14ac:dyDescent="0.2">
      <c r="U6879" s="2"/>
      <c r="X6879" s="2"/>
      <c r="Y6879" s="2"/>
    </row>
    <row r="6880" spans="21:25" x14ac:dyDescent="0.2">
      <c r="U6880" s="2"/>
      <c r="X6880" s="2"/>
      <c r="Y6880" s="2"/>
    </row>
    <row r="6881" spans="21:25" x14ac:dyDescent="0.2">
      <c r="U6881" s="2"/>
      <c r="X6881" s="2"/>
      <c r="Y6881" s="2"/>
    </row>
    <row r="6882" spans="21:25" x14ac:dyDescent="0.2">
      <c r="U6882" s="2"/>
      <c r="X6882" s="2"/>
      <c r="Y6882" s="2"/>
    </row>
    <row r="6883" spans="21:25" x14ac:dyDescent="0.2">
      <c r="U6883" s="2"/>
      <c r="X6883" s="2"/>
      <c r="Y6883" s="2"/>
    </row>
    <row r="6884" spans="21:25" x14ac:dyDescent="0.2">
      <c r="U6884" s="2"/>
      <c r="X6884" s="2"/>
      <c r="Y6884" s="2"/>
    </row>
    <row r="6885" spans="21:25" x14ac:dyDescent="0.2">
      <c r="U6885" s="2"/>
      <c r="X6885" s="2"/>
      <c r="Y6885" s="2"/>
    </row>
    <row r="6886" spans="21:25" x14ac:dyDescent="0.2">
      <c r="U6886" s="2"/>
      <c r="X6886" s="2"/>
      <c r="Y6886" s="2"/>
    </row>
    <row r="6887" spans="21:25" x14ac:dyDescent="0.2">
      <c r="U6887" s="2"/>
      <c r="X6887" s="2"/>
      <c r="Y6887" s="2"/>
    </row>
    <row r="6888" spans="21:25" x14ac:dyDescent="0.2">
      <c r="U6888" s="2"/>
      <c r="X6888" s="2"/>
      <c r="Y6888" s="2"/>
    </row>
    <row r="6889" spans="21:25" x14ac:dyDescent="0.2">
      <c r="U6889" s="2"/>
      <c r="X6889" s="2"/>
      <c r="Y6889" s="2"/>
    </row>
    <row r="6890" spans="21:25" x14ac:dyDescent="0.2">
      <c r="U6890" s="2"/>
      <c r="X6890" s="2"/>
      <c r="Y6890" s="2"/>
    </row>
    <row r="6891" spans="21:25" x14ac:dyDescent="0.2">
      <c r="U6891" s="2"/>
      <c r="X6891" s="2"/>
      <c r="Y6891" s="2"/>
    </row>
    <row r="6892" spans="21:25" x14ac:dyDescent="0.2">
      <c r="U6892" s="2"/>
      <c r="X6892" s="2"/>
      <c r="Y6892" s="2"/>
    </row>
    <row r="6893" spans="21:25" x14ac:dyDescent="0.2">
      <c r="U6893" s="2"/>
      <c r="X6893" s="2"/>
      <c r="Y6893" s="2"/>
    </row>
    <row r="6894" spans="21:25" x14ac:dyDescent="0.2">
      <c r="U6894" s="2"/>
      <c r="X6894" s="2"/>
      <c r="Y6894" s="2"/>
    </row>
    <row r="6895" spans="21:25" x14ac:dyDescent="0.2">
      <c r="U6895" s="2"/>
      <c r="X6895" s="2"/>
      <c r="Y6895" s="2"/>
    </row>
    <row r="6896" spans="21:25" x14ac:dyDescent="0.2">
      <c r="U6896" s="2"/>
      <c r="X6896" s="2"/>
      <c r="Y6896" s="2"/>
    </row>
    <row r="6897" spans="21:25" x14ac:dyDescent="0.2">
      <c r="U6897" s="2"/>
      <c r="X6897" s="2"/>
      <c r="Y6897" s="2"/>
    </row>
    <row r="6898" spans="21:25" x14ac:dyDescent="0.2">
      <c r="U6898" s="2"/>
      <c r="X6898" s="2"/>
      <c r="Y6898" s="2"/>
    </row>
    <row r="6899" spans="21:25" x14ac:dyDescent="0.2">
      <c r="U6899" s="2"/>
      <c r="X6899" s="2"/>
      <c r="Y6899" s="2"/>
    </row>
    <row r="6900" spans="21:25" x14ac:dyDescent="0.2">
      <c r="U6900" s="2"/>
      <c r="X6900" s="2"/>
      <c r="Y6900" s="2"/>
    </row>
    <row r="6901" spans="21:25" x14ac:dyDescent="0.2">
      <c r="U6901" s="2"/>
      <c r="X6901" s="2"/>
      <c r="Y6901" s="2"/>
    </row>
    <row r="6902" spans="21:25" x14ac:dyDescent="0.2">
      <c r="U6902" s="2"/>
      <c r="X6902" s="2"/>
      <c r="Y6902" s="2"/>
    </row>
    <row r="6903" spans="21:25" x14ac:dyDescent="0.2">
      <c r="U6903" s="2"/>
      <c r="X6903" s="2"/>
      <c r="Y6903" s="2"/>
    </row>
    <row r="6904" spans="21:25" x14ac:dyDescent="0.2">
      <c r="U6904" s="2"/>
      <c r="X6904" s="2"/>
      <c r="Y6904" s="2"/>
    </row>
    <row r="6905" spans="21:25" x14ac:dyDescent="0.2">
      <c r="U6905" s="2"/>
      <c r="X6905" s="2"/>
      <c r="Y6905" s="2"/>
    </row>
    <row r="6906" spans="21:25" x14ac:dyDescent="0.2">
      <c r="U6906" s="2"/>
      <c r="X6906" s="2"/>
      <c r="Y6906" s="2"/>
    </row>
    <row r="6907" spans="21:25" x14ac:dyDescent="0.2">
      <c r="U6907" s="2"/>
      <c r="X6907" s="2"/>
      <c r="Y6907" s="2"/>
    </row>
    <row r="6908" spans="21:25" x14ac:dyDescent="0.2">
      <c r="U6908" s="2"/>
      <c r="X6908" s="2"/>
      <c r="Y6908" s="2"/>
    </row>
    <row r="6909" spans="21:25" x14ac:dyDescent="0.2">
      <c r="U6909" s="2"/>
      <c r="X6909" s="2"/>
      <c r="Y6909" s="2"/>
    </row>
    <row r="6910" spans="21:25" x14ac:dyDescent="0.2">
      <c r="U6910" s="2"/>
      <c r="X6910" s="2"/>
      <c r="Y6910" s="2"/>
    </row>
    <row r="6911" spans="21:25" x14ac:dyDescent="0.2">
      <c r="U6911" s="2"/>
      <c r="X6911" s="2"/>
      <c r="Y6911" s="2"/>
    </row>
    <row r="6912" spans="21:25" x14ac:dyDescent="0.2">
      <c r="U6912" s="2"/>
      <c r="X6912" s="2"/>
      <c r="Y6912" s="2"/>
    </row>
    <row r="6913" spans="21:25" x14ac:dyDescent="0.2">
      <c r="U6913" s="2"/>
      <c r="X6913" s="2"/>
      <c r="Y6913" s="2"/>
    </row>
    <row r="6914" spans="21:25" x14ac:dyDescent="0.2">
      <c r="U6914" s="2"/>
      <c r="X6914" s="2"/>
      <c r="Y6914" s="2"/>
    </row>
    <row r="6915" spans="21:25" x14ac:dyDescent="0.2">
      <c r="U6915" s="2"/>
      <c r="X6915" s="2"/>
      <c r="Y6915" s="2"/>
    </row>
    <row r="6916" spans="21:25" x14ac:dyDescent="0.2">
      <c r="U6916" s="2"/>
      <c r="X6916" s="2"/>
      <c r="Y6916" s="2"/>
    </row>
    <row r="6917" spans="21:25" x14ac:dyDescent="0.2">
      <c r="U6917" s="2"/>
      <c r="X6917" s="2"/>
      <c r="Y6917" s="2"/>
    </row>
    <row r="6918" spans="21:25" x14ac:dyDescent="0.2">
      <c r="U6918" s="2"/>
      <c r="X6918" s="2"/>
      <c r="Y6918" s="2"/>
    </row>
    <row r="6919" spans="21:25" x14ac:dyDescent="0.2">
      <c r="U6919" s="2"/>
      <c r="X6919" s="2"/>
      <c r="Y6919" s="2"/>
    </row>
    <row r="6920" spans="21:25" x14ac:dyDescent="0.2">
      <c r="U6920" s="2"/>
      <c r="X6920" s="2"/>
      <c r="Y6920" s="2"/>
    </row>
    <row r="6921" spans="21:25" x14ac:dyDescent="0.2">
      <c r="U6921" s="2"/>
      <c r="X6921" s="2"/>
      <c r="Y6921" s="2"/>
    </row>
    <row r="6922" spans="21:25" x14ac:dyDescent="0.2">
      <c r="U6922" s="2"/>
      <c r="X6922" s="2"/>
      <c r="Y6922" s="2"/>
    </row>
    <row r="6923" spans="21:25" x14ac:dyDescent="0.2">
      <c r="U6923" s="2"/>
      <c r="X6923" s="2"/>
      <c r="Y6923" s="2"/>
    </row>
    <row r="6924" spans="21:25" x14ac:dyDescent="0.2">
      <c r="U6924" s="2"/>
      <c r="X6924" s="2"/>
      <c r="Y6924" s="2"/>
    </row>
    <row r="6925" spans="21:25" x14ac:dyDescent="0.2">
      <c r="U6925" s="2"/>
      <c r="X6925" s="2"/>
      <c r="Y6925" s="2"/>
    </row>
    <row r="6926" spans="21:25" x14ac:dyDescent="0.2">
      <c r="U6926" s="2"/>
      <c r="X6926" s="2"/>
      <c r="Y6926" s="2"/>
    </row>
    <row r="6927" spans="21:25" x14ac:dyDescent="0.2">
      <c r="U6927" s="2"/>
      <c r="X6927" s="2"/>
      <c r="Y6927" s="2"/>
    </row>
    <row r="6928" spans="21:25" x14ac:dyDescent="0.2">
      <c r="U6928" s="2"/>
      <c r="X6928" s="2"/>
      <c r="Y6928" s="2"/>
    </row>
    <row r="6929" spans="21:25" x14ac:dyDescent="0.2">
      <c r="U6929" s="2"/>
      <c r="X6929" s="2"/>
      <c r="Y6929" s="2"/>
    </row>
    <row r="6930" spans="21:25" x14ac:dyDescent="0.2">
      <c r="U6930" s="2"/>
      <c r="X6930" s="2"/>
      <c r="Y6930" s="2"/>
    </row>
    <row r="6931" spans="21:25" x14ac:dyDescent="0.2">
      <c r="U6931" s="2"/>
      <c r="X6931" s="2"/>
      <c r="Y6931" s="2"/>
    </row>
    <row r="6932" spans="21:25" x14ac:dyDescent="0.2">
      <c r="U6932" s="2"/>
      <c r="X6932" s="2"/>
      <c r="Y6932" s="2"/>
    </row>
    <row r="6933" spans="21:25" x14ac:dyDescent="0.2">
      <c r="U6933" s="2"/>
      <c r="X6933" s="2"/>
      <c r="Y6933" s="2"/>
    </row>
    <row r="6934" spans="21:25" x14ac:dyDescent="0.2">
      <c r="U6934" s="2"/>
      <c r="X6934" s="2"/>
      <c r="Y6934" s="2"/>
    </row>
    <row r="6935" spans="21:25" x14ac:dyDescent="0.2">
      <c r="U6935" s="2"/>
      <c r="X6935" s="2"/>
      <c r="Y6935" s="2"/>
    </row>
    <row r="6936" spans="21:25" x14ac:dyDescent="0.2">
      <c r="U6936" s="2"/>
      <c r="X6936" s="2"/>
      <c r="Y6936" s="2"/>
    </row>
    <row r="6937" spans="21:25" x14ac:dyDescent="0.2">
      <c r="U6937" s="2"/>
      <c r="X6937" s="2"/>
      <c r="Y6937" s="2"/>
    </row>
    <row r="6938" spans="21:25" x14ac:dyDescent="0.2">
      <c r="U6938" s="2"/>
      <c r="X6938" s="2"/>
      <c r="Y6938" s="2"/>
    </row>
    <row r="6939" spans="21:25" x14ac:dyDescent="0.2">
      <c r="U6939" s="2"/>
      <c r="X6939" s="2"/>
      <c r="Y6939" s="2"/>
    </row>
    <row r="6940" spans="21:25" x14ac:dyDescent="0.2">
      <c r="U6940" s="2"/>
      <c r="X6940" s="2"/>
      <c r="Y6940" s="2"/>
    </row>
    <row r="6941" spans="21:25" x14ac:dyDescent="0.2">
      <c r="U6941" s="2"/>
      <c r="X6941" s="2"/>
      <c r="Y6941" s="2"/>
    </row>
    <row r="6942" spans="21:25" x14ac:dyDescent="0.2">
      <c r="U6942" s="2"/>
      <c r="X6942" s="2"/>
      <c r="Y6942" s="2"/>
    </row>
    <row r="6943" spans="21:25" x14ac:dyDescent="0.2">
      <c r="U6943" s="2"/>
      <c r="X6943" s="2"/>
      <c r="Y6943" s="2"/>
    </row>
    <row r="6944" spans="21:25" x14ac:dyDescent="0.2">
      <c r="U6944" s="2"/>
      <c r="X6944" s="2"/>
      <c r="Y6944" s="2"/>
    </row>
    <row r="6945" spans="21:25" x14ac:dyDescent="0.2">
      <c r="U6945" s="2"/>
      <c r="X6945" s="2"/>
      <c r="Y6945" s="2"/>
    </row>
    <row r="6946" spans="21:25" x14ac:dyDescent="0.2">
      <c r="U6946" s="2"/>
      <c r="X6946" s="2"/>
      <c r="Y6946" s="2"/>
    </row>
    <row r="6947" spans="21:25" x14ac:dyDescent="0.2">
      <c r="U6947" s="2"/>
      <c r="X6947" s="2"/>
      <c r="Y6947" s="2"/>
    </row>
    <row r="6948" spans="21:25" x14ac:dyDescent="0.2">
      <c r="U6948" s="2"/>
      <c r="X6948" s="2"/>
      <c r="Y6948" s="2"/>
    </row>
    <row r="6949" spans="21:25" x14ac:dyDescent="0.2">
      <c r="U6949" s="2"/>
      <c r="X6949" s="2"/>
      <c r="Y6949" s="2"/>
    </row>
    <row r="6950" spans="21:25" x14ac:dyDescent="0.2">
      <c r="U6950" s="2"/>
      <c r="X6950" s="2"/>
      <c r="Y6950" s="2"/>
    </row>
    <row r="6951" spans="21:25" x14ac:dyDescent="0.2">
      <c r="U6951" s="2"/>
      <c r="X6951" s="2"/>
      <c r="Y6951" s="2"/>
    </row>
    <row r="6952" spans="21:25" x14ac:dyDescent="0.2">
      <c r="U6952" s="2"/>
      <c r="X6952" s="2"/>
      <c r="Y6952" s="2"/>
    </row>
    <row r="6953" spans="21:25" x14ac:dyDescent="0.2">
      <c r="U6953" s="2"/>
      <c r="X6953" s="2"/>
      <c r="Y6953" s="2"/>
    </row>
    <row r="6954" spans="21:25" x14ac:dyDescent="0.2">
      <c r="U6954" s="2"/>
      <c r="X6954" s="2"/>
      <c r="Y6954" s="2"/>
    </row>
    <row r="6955" spans="21:25" x14ac:dyDescent="0.2">
      <c r="U6955" s="2"/>
      <c r="X6955" s="2"/>
      <c r="Y6955" s="2"/>
    </row>
    <row r="6956" spans="21:25" x14ac:dyDescent="0.2">
      <c r="U6956" s="2"/>
      <c r="X6956" s="2"/>
      <c r="Y6956" s="2"/>
    </row>
    <row r="6957" spans="21:25" x14ac:dyDescent="0.2">
      <c r="U6957" s="2"/>
      <c r="X6957" s="2"/>
      <c r="Y6957" s="2"/>
    </row>
    <row r="6958" spans="21:25" x14ac:dyDescent="0.2">
      <c r="U6958" s="2"/>
      <c r="X6958" s="2"/>
      <c r="Y6958" s="2"/>
    </row>
    <row r="6959" spans="21:25" x14ac:dyDescent="0.2">
      <c r="U6959" s="2"/>
      <c r="X6959" s="2"/>
      <c r="Y6959" s="2"/>
    </row>
    <row r="6960" spans="21:25" x14ac:dyDescent="0.2">
      <c r="U6960" s="2"/>
      <c r="X6960" s="2"/>
      <c r="Y6960" s="2"/>
    </row>
    <row r="6961" spans="21:25" x14ac:dyDescent="0.2">
      <c r="U6961" s="2"/>
      <c r="X6961" s="2"/>
      <c r="Y6961" s="2"/>
    </row>
    <row r="6962" spans="21:25" x14ac:dyDescent="0.2">
      <c r="U6962" s="2"/>
      <c r="X6962" s="2"/>
      <c r="Y6962" s="2"/>
    </row>
    <row r="6963" spans="21:25" x14ac:dyDescent="0.2">
      <c r="U6963" s="2"/>
      <c r="X6963" s="2"/>
      <c r="Y6963" s="2"/>
    </row>
    <row r="6964" spans="21:25" x14ac:dyDescent="0.2">
      <c r="U6964" s="2"/>
      <c r="X6964" s="2"/>
      <c r="Y6964" s="2"/>
    </row>
    <row r="6965" spans="21:25" x14ac:dyDescent="0.2">
      <c r="U6965" s="2"/>
      <c r="X6965" s="2"/>
      <c r="Y6965" s="2"/>
    </row>
    <row r="6966" spans="21:25" x14ac:dyDescent="0.2">
      <c r="U6966" s="2"/>
      <c r="X6966" s="2"/>
      <c r="Y6966" s="2"/>
    </row>
    <row r="6967" spans="21:25" x14ac:dyDescent="0.2">
      <c r="U6967" s="2"/>
      <c r="X6967" s="2"/>
      <c r="Y6967" s="2"/>
    </row>
    <row r="6968" spans="21:25" x14ac:dyDescent="0.2">
      <c r="U6968" s="2"/>
      <c r="X6968" s="2"/>
      <c r="Y6968" s="2"/>
    </row>
    <row r="6969" spans="21:25" x14ac:dyDescent="0.2">
      <c r="U6969" s="2"/>
      <c r="X6969" s="2"/>
      <c r="Y6969" s="2"/>
    </row>
    <row r="6970" spans="21:25" x14ac:dyDescent="0.2">
      <c r="U6970" s="2"/>
      <c r="X6970" s="2"/>
      <c r="Y6970" s="2"/>
    </row>
    <row r="6971" spans="21:25" x14ac:dyDescent="0.2">
      <c r="U6971" s="2"/>
      <c r="X6971" s="2"/>
      <c r="Y6971" s="2"/>
    </row>
    <row r="6972" spans="21:25" x14ac:dyDescent="0.2">
      <c r="U6972" s="2"/>
      <c r="X6972" s="2"/>
      <c r="Y6972" s="2"/>
    </row>
    <row r="6973" spans="21:25" x14ac:dyDescent="0.2">
      <c r="U6973" s="2"/>
      <c r="X6973" s="2"/>
      <c r="Y6973" s="2"/>
    </row>
    <row r="6974" spans="21:25" x14ac:dyDescent="0.2">
      <c r="U6974" s="2"/>
      <c r="X6974" s="2"/>
      <c r="Y6974" s="2"/>
    </row>
    <row r="6975" spans="21:25" x14ac:dyDescent="0.2">
      <c r="U6975" s="2"/>
      <c r="X6975" s="2"/>
      <c r="Y6975" s="2"/>
    </row>
    <row r="6976" spans="21:25" x14ac:dyDescent="0.2">
      <c r="U6976" s="2"/>
      <c r="X6976" s="2"/>
      <c r="Y6976" s="2"/>
    </row>
    <row r="6977" spans="21:25" x14ac:dyDescent="0.2">
      <c r="U6977" s="2"/>
      <c r="X6977" s="2"/>
      <c r="Y6977" s="2"/>
    </row>
    <row r="6978" spans="21:25" x14ac:dyDescent="0.2">
      <c r="U6978" s="2"/>
      <c r="X6978" s="2"/>
      <c r="Y6978" s="2"/>
    </row>
    <row r="6979" spans="21:25" x14ac:dyDescent="0.2">
      <c r="U6979" s="2"/>
      <c r="X6979" s="2"/>
      <c r="Y6979" s="2"/>
    </row>
    <row r="6980" spans="21:25" x14ac:dyDescent="0.2">
      <c r="U6980" s="2"/>
      <c r="X6980" s="2"/>
      <c r="Y6980" s="2"/>
    </row>
    <row r="6981" spans="21:25" x14ac:dyDescent="0.2">
      <c r="U6981" s="2"/>
      <c r="X6981" s="2"/>
      <c r="Y6981" s="2"/>
    </row>
    <row r="6982" spans="21:25" x14ac:dyDescent="0.2">
      <c r="U6982" s="2"/>
      <c r="X6982" s="2"/>
      <c r="Y6982" s="2"/>
    </row>
    <row r="6983" spans="21:25" x14ac:dyDescent="0.2">
      <c r="U6983" s="2"/>
      <c r="X6983" s="2"/>
      <c r="Y6983" s="2"/>
    </row>
    <row r="6984" spans="21:25" x14ac:dyDescent="0.2">
      <c r="U6984" s="2"/>
      <c r="X6984" s="2"/>
      <c r="Y6984" s="2"/>
    </row>
    <row r="6985" spans="21:25" x14ac:dyDescent="0.2">
      <c r="U6985" s="2"/>
      <c r="X6985" s="2"/>
      <c r="Y6985" s="2"/>
    </row>
    <row r="6986" spans="21:25" x14ac:dyDescent="0.2">
      <c r="U6986" s="2"/>
      <c r="X6986" s="2"/>
      <c r="Y6986" s="2"/>
    </row>
    <row r="6987" spans="21:25" x14ac:dyDescent="0.2">
      <c r="U6987" s="2"/>
      <c r="X6987" s="2"/>
      <c r="Y6987" s="2"/>
    </row>
    <row r="6988" spans="21:25" x14ac:dyDescent="0.2">
      <c r="U6988" s="2"/>
      <c r="X6988" s="2"/>
      <c r="Y6988" s="2"/>
    </row>
    <row r="6989" spans="21:25" x14ac:dyDescent="0.2">
      <c r="U6989" s="2"/>
      <c r="X6989" s="2"/>
      <c r="Y6989" s="2"/>
    </row>
    <row r="6990" spans="21:25" x14ac:dyDescent="0.2">
      <c r="U6990" s="2"/>
      <c r="X6990" s="2"/>
      <c r="Y6990" s="2"/>
    </row>
    <row r="6991" spans="21:25" x14ac:dyDescent="0.2">
      <c r="U6991" s="2"/>
      <c r="X6991" s="2"/>
      <c r="Y6991" s="2"/>
    </row>
    <row r="6992" spans="21:25" x14ac:dyDescent="0.2">
      <c r="U6992" s="2"/>
      <c r="X6992" s="2"/>
      <c r="Y6992" s="2"/>
    </row>
    <row r="6993" spans="21:25" x14ac:dyDescent="0.2">
      <c r="U6993" s="2"/>
      <c r="X6993" s="2"/>
      <c r="Y6993" s="2"/>
    </row>
    <row r="6994" spans="21:25" x14ac:dyDescent="0.2">
      <c r="U6994" s="2"/>
      <c r="X6994" s="2"/>
      <c r="Y6994" s="2"/>
    </row>
    <row r="6995" spans="21:25" x14ac:dyDescent="0.2">
      <c r="U6995" s="2"/>
      <c r="X6995" s="2"/>
      <c r="Y6995" s="2"/>
    </row>
    <row r="6996" spans="21:25" x14ac:dyDescent="0.2">
      <c r="U6996" s="2"/>
      <c r="X6996" s="2"/>
      <c r="Y6996" s="2"/>
    </row>
    <row r="6997" spans="21:25" x14ac:dyDescent="0.2">
      <c r="U6997" s="2"/>
      <c r="X6997" s="2"/>
      <c r="Y6997" s="2"/>
    </row>
    <row r="6998" spans="21:25" x14ac:dyDescent="0.2">
      <c r="U6998" s="2"/>
      <c r="X6998" s="2"/>
      <c r="Y6998" s="2"/>
    </row>
    <row r="6999" spans="21:25" x14ac:dyDescent="0.2">
      <c r="U6999" s="2"/>
      <c r="X6999" s="2"/>
      <c r="Y6999" s="2"/>
    </row>
    <row r="7000" spans="21:25" x14ac:dyDescent="0.2">
      <c r="U7000" s="2"/>
      <c r="X7000" s="2"/>
      <c r="Y7000" s="2"/>
    </row>
    <row r="7001" spans="21:25" x14ac:dyDescent="0.2">
      <c r="U7001" s="2"/>
      <c r="X7001" s="2"/>
      <c r="Y7001" s="2"/>
    </row>
    <row r="7002" spans="21:25" x14ac:dyDescent="0.2">
      <c r="U7002" s="2"/>
      <c r="X7002" s="2"/>
      <c r="Y7002" s="2"/>
    </row>
    <row r="7003" spans="21:25" x14ac:dyDescent="0.2">
      <c r="U7003" s="2"/>
      <c r="X7003" s="2"/>
      <c r="Y7003" s="2"/>
    </row>
    <row r="7004" spans="21:25" x14ac:dyDescent="0.2">
      <c r="U7004" s="2"/>
      <c r="X7004" s="2"/>
      <c r="Y7004" s="2"/>
    </row>
    <row r="7005" spans="21:25" x14ac:dyDescent="0.2">
      <c r="U7005" s="2"/>
      <c r="X7005" s="2"/>
      <c r="Y7005" s="2"/>
    </row>
    <row r="7006" spans="21:25" x14ac:dyDescent="0.2">
      <c r="U7006" s="2"/>
      <c r="X7006" s="2"/>
      <c r="Y7006" s="2"/>
    </row>
    <row r="7007" spans="21:25" x14ac:dyDescent="0.2">
      <c r="U7007" s="2"/>
      <c r="X7007" s="2"/>
      <c r="Y7007" s="2"/>
    </row>
    <row r="7008" spans="21:25" x14ac:dyDescent="0.2">
      <c r="U7008" s="2"/>
      <c r="X7008" s="2"/>
      <c r="Y7008" s="2"/>
    </row>
    <row r="7009" spans="21:25" x14ac:dyDescent="0.2">
      <c r="U7009" s="2"/>
      <c r="X7009" s="2"/>
      <c r="Y7009" s="2"/>
    </row>
    <row r="7010" spans="21:25" x14ac:dyDescent="0.2">
      <c r="U7010" s="2"/>
      <c r="X7010" s="2"/>
      <c r="Y7010" s="2"/>
    </row>
    <row r="7011" spans="21:25" x14ac:dyDescent="0.2">
      <c r="U7011" s="2"/>
      <c r="X7011" s="2"/>
      <c r="Y7011" s="2"/>
    </row>
    <row r="7012" spans="21:25" x14ac:dyDescent="0.2">
      <c r="U7012" s="2"/>
      <c r="X7012" s="2"/>
      <c r="Y7012" s="2"/>
    </row>
    <row r="7013" spans="21:25" x14ac:dyDescent="0.2">
      <c r="U7013" s="2"/>
      <c r="X7013" s="2"/>
      <c r="Y7013" s="2"/>
    </row>
    <row r="7014" spans="21:25" x14ac:dyDescent="0.2">
      <c r="U7014" s="2"/>
      <c r="X7014" s="2"/>
      <c r="Y7014" s="2"/>
    </row>
    <row r="7015" spans="21:25" x14ac:dyDescent="0.2">
      <c r="U7015" s="2"/>
      <c r="X7015" s="2"/>
      <c r="Y7015" s="2"/>
    </row>
    <row r="7016" spans="21:25" x14ac:dyDescent="0.2">
      <c r="U7016" s="2"/>
      <c r="X7016" s="2"/>
      <c r="Y7016" s="2"/>
    </row>
    <row r="7017" spans="21:25" x14ac:dyDescent="0.2">
      <c r="U7017" s="2"/>
      <c r="X7017" s="2"/>
      <c r="Y7017" s="2"/>
    </row>
    <row r="7018" spans="21:25" x14ac:dyDescent="0.2">
      <c r="U7018" s="2"/>
      <c r="X7018" s="2"/>
      <c r="Y7018" s="2"/>
    </row>
    <row r="7019" spans="21:25" x14ac:dyDescent="0.2">
      <c r="U7019" s="2"/>
      <c r="X7019" s="2"/>
      <c r="Y7019" s="2"/>
    </row>
    <row r="7020" spans="21:25" x14ac:dyDescent="0.2">
      <c r="U7020" s="2"/>
      <c r="X7020" s="2"/>
      <c r="Y7020" s="2"/>
    </row>
    <row r="7021" spans="21:25" x14ac:dyDescent="0.2">
      <c r="U7021" s="2"/>
      <c r="X7021" s="2"/>
      <c r="Y7021" s="2"/>
    </row>
    <row r="7022" spans="21:25" x14ac:dyDescent="0.2">
      <c r="U7022" s="2"/>
      <c r="X7022" s="2"/>
      <c r="Y7022" s="2"/>
    </row>
    <row r="7023" spans="21:25" x14ac:dyDescent="0.2">
      <c r="U7023" s="2"/>
      <c r="X7023" s="2"/>
      <c r="Y7023" s="2"/>
    </row>
    <row r="7024" spans="21:25" x14ac:dyDescent="0.2">
      <c r="U7024" s="2"/>
      <c r="X7024" s="2"/>
      <c r="Y7024" s="2"/>
    </row>
    <row r="7025" spans="21:25" x14ac:dyDescent="0.2">
      <c r="U7025" s="2"/>
      <c r="X7025" s="2"/>
      <c r="Y7025" s="2"/>
    </row>
    <row r="7026" spans="21:25" x14ac:dyDescent="0.2">
      <c r="U7026" s="2"/>
      <c r="X7026" s="2"/>
      <c r="Y7026" s="2"/>
    </row>
    <row r="7027" spans="21:25" x14ac:dyDescent="0.2">
      <c r="U7027" s="2"/>
      <c r="X7027" s="2"/>
      <c r="Y7027" s="2"/>
    </row>
    <row r="7028" spans="21:25" x14ac:dyDescent="0.2">
      <c r="U7028" s="2"/>
      <c r="X7028" s="2"/>
      <c r="Y7028" s="2"/>
    </row>
    <row r="7029" spans="21:25" x14ac:dyDescent="0.2">
      <c r="U7029" s="2"/>
      <c r="X7029" s="2"/>
      <c r="Y7029" s="2"/>
    </row>
    <row r="7030" spans="21:25" x14ac:dyDescent="0.2">
      <c r="U7030" s="2"/>
      <c r="X7030" s="2"/>
      <c r="Y7030" s="2"/>
    </row>
    <row r="7031" spans="21:25" x14ac:dyDescent="0.2">
      <c r="U7031" s="2"/>
      <c r="X7031" s="2"/>
      <c r="Y7031" s="2"/>
    </row>
    <row r="7032" spans="21:25" x14ac:dyDescent="0.2">
      <c r="U7032" s="2"/>
      <c r="X7032" s="2"/>
      <c r="Y7032" s="2"/>
    </row>
    <row r="7033" spans="21:25" x14ac:dyDescent="0.2">
      <c r="U7033" s="2"/>
      <c r="X7033" s="2"/>
      <c r="Y7033" s="2"/>
    </row>
    <row r="7034" spans="21:25" x14ac:dyDescent="0.2">
      <c r="U7034" s="2"/>
      <c r="X7034" s="2"/>
      <c r="Y7034" s="2"/>
    </row>
    <row r="7035" spans="21:25" x14ac:dyDescent="0.2">
      <c r="U7035" s="2"/>
      <c r="X7035" s="2"/>
      <c r="Y7035" s="2"/>
    </row>
    <row r="7036" spans="21:25" x14ac:dyDescent="0.2">
      <c r="U7036" s="2"/>
      <c r="X7036" s="2"/>
      <c r="Y7036" s="2"/>
    </row>
    <row r="7037" spans="21:25" x14ac:dyDescent="0.2">
      <c r="U7037" s="2"/>
      <c r="X7037" s="2"/>
      <c r="Y7037" s="2"/>
    </row>
    <row r="7038" spans="21:25" x14ac:dyDescent="0.2">
      <c r="U7038" s="2"/>
      <c r="X7038" s="2"/>
      <c r="Y7038" s="2"/>
    </row>
    <row r="7039" spans="21:25" x14ac:dyDescent="0.2">
      <c r="U7039" s="2"/>
      <c r="X7039" s="2"/>
      <c r="Y7039" s="2"/>
    </row>
    <row r="7040" spans="21:25" x14ac:dyDescent="0.2">
      <c r="U7040" s="2"/>
      <c r="X7040" s="2"/>
      <c r="Y7040" s="2"/>
    </row>
    <row r="7041" spans="21:25" x14ac:dyDescent="0.2">
      <c r="U7041" s="2"/>
      <c r="X7041" s="2"/>
      <c r="Y7041" s="2"/>
    </row>
    <row r="7042" spans="21:25" x14ac:dyDescent="0.2">
      <c r="U7042" s="2"/>
      <c r="X7042" s="2"/>
      <c r="Y7042" s="2"/>
    </row>
    <row r="7043" spans="21:25" x14ac:dyDescent="0.2">
      <c r="U7043" s="2"/>
      <c r="X7043" s="2"/>
      <c r="Y7043" s="2"/>
    </row>
    <row r="7044" spans="21:25" x14ac:dyDescent="0.2">
      <c r="U7044" s="2"/>
      <c r="X7044" s="2"/>
      <c r="Y7044" s="2"/>
    </row>
    <row r="7045" spans="21:25" x14ac:dyDescent="0.2">
      <c r="U7045" s="2"/>
      <c r="X7045" s="2"/>
      <c r="Y7045" s="2"/>
    </row>
    <row r="7046" spans="21:25" x14ac:dyDescent="0.2">
      <c r="U7046" s="2"/>
      <c r="X7046" s="2"/>
      <c r="Y7046" s="2"/>
    </row>
    <row r="7047" spans="21:25" x14ac:dyDescent="0.2">
      <c r="U7047" s="2"/>
      <c r="X7047" s="2"/>
      <c r="Y7047" s="2"/>
    </row>
    <row r="7048" spans="21:25" x14ac:dyDescent="0.2">
      <c r="U7048" s="2"/>
      <c r="X7048" s="2"/>
      <c r="Y7048" s="2"/>
    </row>
    <row r="7049" spans="21:25" x14ac:dyDescent="0.2">
      <c r="U7049" s="2"/>
      <c r="X7049" s="2"/>
      <c r="Y7049" s="2"/>
    </row>
    <row r="7050" spans="21:25" x14ac:dyDescent="0.2">
      <c r="U7050" s="2"/>
      <c r="X7050" s="2"/>
      <c r="Y7050" s="2"/>
    </row>
    <row r="7051" spans="21:25" x14ac:dyDescent="0.2">
      <c r="U7051" s="2"/>
      <c r="X7051" s="2"/>
      <c r="Y7051" s="2"/>
    </row>
    <row r="7052" spans="21:25" x14ac:dyDescent="0.2">
      <c r="U7052" s="2"/>
      <c r="X7052" s="2"/>
      <c r="Y7052" s="2"/>
    </row>
    <row r="7053" spans="21:25" x14ac:dyDescent="0.2">
      <c r="U7053" s="2"/>
      <c r="X7053" s="2"/>
      <c r="Y7053" s="2"/>
    </row>
    <row r="7054" spans="21:25" x14ac:dyDescent="0.2">
      <c r="U7054" s="2"/>
      <c r="X7054" s="2"/>
      <c r="Y7054" s="2"/>
    </row>
    <row r="7055" spans="21:25" x14ac:dyDescent="0.2">
      <c r="U7055" s="2"/>
      <c r="X7055" s="2"/>
      <c r="Y7055" s="2"/>
    </row>
    <row r="7056" spans="21:25" x14ac:dyDescent="0.2">
      <c r="U7056" s="2"/>
      <c r="X7056" s="2"/>
      <c r="Y7056" s="2"/>
    </row>
    <row r="7057" spans="21:25" x14ac:dyDescent="0.2">
      <c r="U7057" s="2"/>
      <c r="X7057" s="2"/>
      <c r="Y7057" s="2"/>
    </row>
    <row r="7058" spans="21:25" x14ac:dyDescent="0.2">
      <c r="U7058" s="2"/>
      <c r="X7058" s="2"/>
      <c r="Y7058" s="2"/>
    </row>
    <row r="7059" spans="21:25" x14ac:dyDescent="0.2">
      <c r="U7059" s="2"/>
      <c r="X7059" s="2"/>
      <c r="Y7059" s="2"/>
    </row>
    <row r="7060" spans="21:25" x14ac:dyDescent="0.2">
      <c r="U7060" s="2"/>
      <c r="X7060" s="2"/>
      <c r="Y7060" s="2"/>
    </row>
    <row r="7061" spans="21:25" x14ac:dyDescent="0.2">
      <c r="U7061" s="2"/>
      <c r="X7061" s="2"/>
      <c r="Y7061" s="2"/>
    </row>
    <row r="7062" spans="21:25" x14ac:dyDescent="0.2">
      <c r="U7062" s="2"/>
      <c r="X7062" s="2"/>
      <c r="Y7062" s="2"/>
    </row>
    <row r="7063" spans="21:25" x14ac:dyDescent="0.2">
      <c r="U7063" s="2"/>
      <c r="X7063" s="2"/>
      <c r="Y7063" s="2"/>
    </row>
    <row r="7064" spans="21:25" x14ac:dyDescent="0.2">
      <c r="U7064" s="2"/>
      <c r="X7064" s="2"/>
      <c r="Y7064" s="2"/>
    </row>
    <row r="7065" spans="21:25" x14ac:dyDescent="0.2">
      <c r="U7065" s="2"/>
      <c r="X7065" s="2"/>
      <c r="Y7065" s="2"/>
    </row>
    <row r="7066" spans="21:25" x14ac:dyDescent="0.2">
      <c r="U7066" s="2"/>
      <c r="X7066" s="2"/>
      <c r="Y7066" s="2"/>
    </row>
    <row r="7067" spans="21:25" x14ac:dyDescent="0.2">
      <c r="U7067" s="2"/>
      <c r="X7067" s="2"/>
      <c r="Y7067" s="2"/>
    </row>
    <row r="7068" spans="21:25" x14ac:dyDescent="0.2">
      <c r="U7068" s="2"/>
      <c r="X7068" s="2"/>
      <c r="Y7068" s="2"/>
    </row>
    <row r="7069" spans="21:25" x14ac:dyDescent="0.2">
      <c r="U7069" s="2"/>
      <c r="X7069" s="2"/>
      <c r="Y7069" s="2"/>
    </row>
    <row r="7070" spans="21:25" x14ac:dyDescent="0.2">
      <c r="U7070" s="2"/>
      <c r="X7070" s="2"/>
      <c r="Y7070" s="2"/>
    </row>
    <row r="7071" spans="21:25" x14ac:dyDescent="0.2">
      <c r="U7071" s="2"/>
      <c r="X7071" s="2"/>
      <c r="Y7071" s="2"/>
    </row>
    <row r="7072" spans="21:25" x14ac:dyDescent="0.2">
      <c r="U7072" s="2"/>
      <c r="X7072" s="2"/>
      <c r="Y7072" s="2"/>
    </row>
    <row r="7073" spans="21:25" x14ac:dyDescent="0.2">
      <c r="U7073" s="2"/>
      <c r="X7073" s="2"/>
      <c r="Y7073" s="2"/>
    </row>
    <row r="7074" spans="21:25" x14ac:dyDescent="0.2">
      <c r="U7074" s="2"/>
      <c r="X7074" s="2"/>
      <c r="Y7074" s="2"/>
    </row>
    <row r="7075" spans="21:25" x14ac:dyDescent="0.2">
      <c r="U7075" s="2"/>
      <c r="X7075" s="2"/>
      <c r="Y7075" s="2"/>
    </row>
    <row r="7076" spans="21:25" x14ac:dyDescent="0.2">
      <c r="U7076" s="2"/>
      <c r="X7076" s="2"/>
      <c r="Y7076" s="2"/>
    </row>
    <row r="7077" spans="21:25" x14ac:dyDescent="0.2">
      <c r="U7077" s="2"/>
      <c r="X7077" s="2"/>
      <c r="Y7077" s="2"/>
    </row>
    <row r="7078" spans="21:25" x14ac:dyDescent="0.2">
      <c r="U7078" s="2"/>
      <c r="X7078" s="2"/>
      <c r="Y7078" s="2"/>
    </row>
    <row r="7079" spans="21:25" x14ac:dyDescent="0.2">
      <c r="U7079" s="2"/>
      <c r="X7079" s="2"/>
      <c r="Y7079" s="2"/>
    </row>
    <row r="7080" spans="21:25" x14ac:dyDescent="0.2">
      <c r="U7080" s="2"/>
      <c r="X7080" s="2"/>
      <c r="Y7080" s="2"/>
    </row>
    <row r="7081" spans="21:25" x14ac:dyDescent="0.2">
      <c r="U7081" s="2"/>
      <c r="X7081" s="2"/>
      <c r="Y7081" s="2"/>
    </row>
    <row r="7082" spans="21:25" x14ac:dyDescent="0.2">
      <c r="U7082" s="2"/>
      <c r="X7082" s="2"/>
      <c r="Y7082" s="2"/>
    </row>
    <row r="7083" spans="21:25" x14ac:dyDescent="0.2">
      <c r="U7083" s="2"/>
      <c r="X7083" s="2"/>
      <c r="Y7083" s="2"/>
    </row>
    <row r="7084" spans="21:25" x14ac:dyDescent="0.2">
      <c r="U7084" s="2"/>
      <c r="X7084" s="2"/>
      <c r="Y7084" s="2"/>
    </row>
    <row r="7085" spans="21:25" x14ac:dyDescent="0.2">
      <c r="U7085" s="2"/>
      <c r="X7085" s="2"/>
      <c r="Y7085" s="2"/>
    </row>
    <row r="7086" spans="21:25" x14ac:dyDescent="0.2">
      <c r="U7086" s="2"/>
      <c r="X7086" s="2"/>
      <c r="Y7086" s="2"/>
    </row>
    <row r="7087" spans="21:25" x14ac:dyDescent="0.2">
      <c r="U7087" s="2"/>
      <c r="X7087" s="2"/>
      <c r="Y7087" s="2"/>
    </row>
    <row r="7088" spans="21:25" x14ac:dyDescent="0.2">
      <c r="U7088" s="2"/>
      <c r="X7088" s="2"/>
      <c r="Y7088" s="2"/>
    </row>
    <row r="7089" spans="21:25" x14ac:dyDescent="0.2">
      <c r="U7089" s="2"/>
      <c r="X7089" s="2"/>
      <c r="Y7089" s="2"/>
    </row>
    <row r="7090" spans="21:25" x14ac:dyDescent="0.2">
      <c r="U7090" s="2"/>
      <c r="X7090" s="2"/>
      <c r="Y7090" s="2"/>
    </row>
    <row r="7091" spans="21:25" x14ac:dyDescent="0.2">
      <c r="U7091" s="2"/>
      <c r="X7091" s="2"/>
      <c r="Y7091" s="2"/>
    </row>
    <row r="7092" spans="21:25" x14ac:dyDescent="0.2">
      <c r="U7092" s="2"/>
      <c r="X7092" s="2"/>
      <c r="Y7092" s="2"/>
    </row>
    <row r="7093" spans="21:25" x14ac:dyDescent="0.2">
      <c r="U7093" s="2"/>
      <c r="X7093" s="2"/>
      <c r="Y7093" s="2"/>
    </row>
    <row r="7094" spans="21:25" x14ac:dyDescent="0.2">
      <c r="U7094" s="2"/>
      <c r="X7094" s="2"/>
      <c r="Y7094" s="2"/>
    </row>
    <row r="7095" spans="21:25" x14ac:dyDescent="0.2">
      <c r="U7095" s="2"/>
      <c r="X7095" s="2"/>
      <c r="Y7095" s="2"/>
    </row>
    <row r="7096" spans="21:25" x14ac:dyDescent="0.2">
      <c r="U7096" s="2"/>
      <c r="X7096" s="2"/>
      <c r="Y7096" s="2"/>
    </row>
    <row r="7097" spans="21:25" x14ac:dyDescent="0.2">
      <c r="U7097" s="2"/>
      <c r="X7097" s="2"/>
      <c r="Y7097" s="2"/>
    </row>
    <row r="7098" spans="21:25" x14ac:dyDescent="0.2">
      <c r="U7098" s="2"/>
      <c r="X7098" s="2"/>
      <c r="Y7098" s="2"/>
    </row>
    <row r="7099" spans="21:25" x14ac:dyDescent="0.2">
      <c r="U7099" s="2"/>
      <c r="X7099" s="2"/>
      <c r="Y7099" s="2"/>
    </row>
    <row r="7100" spans="21:25" x14ac:dyDescent="0.2">
      <c r="U7100" s="2"/>
      <c r="X7100" s="2"/>
      <c r="Y7100" s="2"/>
    </row>
    <row r="7101" spans="21:25" x14ac:dyDescent="0.2">
      <c r="U7101" s="2"/>
      <c r="X7101" s="2"/>
      <c r="Y7101" s="2"/>
    </row>
    <row r="7102" spans="21:25" x14ac:dyDescent="0.2">
      <c r="U7102" s="2"/>
      <c r="X7102" s="2"/>
      <c r="Y7102" s="2"/>
    </row>
    <row r="7103" spans="21:25" x14ac:dyDescent="0.2">
      <c r="U7103" s="2"/>
      <c r="X7103" s="2"/>
      <c r="Y7103" s="2"/>
    </row>
    <row r="7104" spans="21:25" x14ac:dyDescent="0.2">
      <c r="U7104" s="2"/>
      <c r="X7104" s="2"/>
      <c r="Y7104" s="2"/>
    </row>
    <row r="7105" spans="21:25" x14ac:dyDescent="0.2">
      <c r="U7105" s="2"/>
      <c r="X7105" s="2"/>
      <c r="Y7105" s="2"/>
    </row>
    <row r="7106" spans="21:25" x14ac:dyDescent="0.2">
      <c r="U7106" s="2"/>
      <c r="X7106" s="2"/>
      <c r="Y7106" s="2"/>
    </row>
    <row r="7107" spans="21:25" x14ac:dyDescent="0.2">
      <c r="U7107" s="2"/>
      <c r="X7107" s="2"/>
      <c r="Y7107" s="2"/>
    </row>
    <row r="7108" spans="21:25" x14ac:dyDescent="0.2">
      <c r="U7108" s="2"/>
      <c r="X7108" s="2"/>
      <c r="Y7108" s="2"/>
    </row>
    <row r="7109" spans="21:25" x14ac:dyDescent="0.2">
      <c r="U7109" s="2"/>
      <c r="X7109" s="2"/>
      <c r="Y7109" s="2"/>
    </row>
    <row r="7110" spans="21:25" x14ac:dyDescent="0.2">
      <c r="U7110" s="2"/>
      <c r="X7110" s="2"/>
      <c r="Y7110" s="2"/>
    </row>
    <row r="7111" spans="21:25" x14ac:dyDescent="0.2">
      <c r="U7111" s="2"/>
      <c r="X7111" s="2"/>
      <c r="Y7111" s="2"/>
    </row>
    <row r="7112" spans="21:25" x14ac:dyDescent="0.2">
      <c r="U7112" s="2"/>
      <c r="X7112" s="2"/>
      <c r="Y7112" s="2"/>
    </row>
    <row r="7113" spans="21:25" x14ac:dyDescent="0.2">
      <c r="U7113" s="2"/>
      <c r="X7113" s="2"/>
      <c r="Y7113" s="2"/>
    </row>
    <row r="7114" spans="21:25" x14ac:dyDescent="0.2">
      <c r="U7114" s="2"/>
      <c r="X7114" s="2"/>
      <c r="Y7114" s="2"/>
    </row>
    <row r="7115" spans="21:25" x14ac:dyDescent="0.2">
      <c r="U7115" s="2"/>
      <c r="X7115" s="2"/>
      <c r="Y7115" s="2"/>
    </row>
    <row r="7116" spans="21:25" x14ac:dyDescent="0.2">
      <c r="U7116" s="2"/>
      <c r="X7116" s="2"/>
      <c r="Y7116" s="2"/>
    </row>
    <row r="7117" spans="21:25" x14ac:dyDescent="0.2">
      <c r="U7117" s="2"/>
      <c r="X7117" s="2"/>
      <c r="Y7117" s="2"/>
    </row>
    <row r="7118" spans="21:25" x14ac:dyDescent="0.2">
      <c r="U7118" s="2"/>
      <c r="X7118" s="2"/>
      <c r="Y7118" s="2"/>
    </row>
    <row r="7119" spans="21:25" x14ac:dyDescent="0.2">
      <c r="U7119" s="2"/>
      <c r="X7119" s="2"/>
      <c r="Y7119" s="2"/>
    </row>
    <row r="7120" spans="21:25" x14ac:dyDescent="0.2">
      <c r="U7120" s="2"/>
      <c r="X7120" s="2"/>
      <c r="Y7120" s="2"/>
    </row>
    <row r="7121" spans="21:25" x14ac:dyDescent="0.2">
      <c r="U7121" s="2"/>
      <c r="X7121" s="2"/>
      <c r="Y7121" s="2"/>
    </row>
    <row r="7122" spans="21:25" x14ac:dyDescent="0.2">
      <c r="U7122" s="2"/>
      <c r="X7122" s="2"/>
      <c r="Y7122" s="2"/>
    </row>
    <row r="7123" spans="21:25" x14ac:dyDescent="0.2">
      <c r="U7123" s="2"/>
      <c r="X7123" s="2"/>
      <c r="Y7123" s="2"/>
    </row>
    <row r="7124" spans="21:25" x14ac:dyDescent="0.2">
      <c r="U7124" s="2"/>
      <c r="X7124" s="2"/>
      <c r="Y7124" s="2"/>
    </row>
    <row r="7125" spans="21:25" x14ac:dyDescent="0.2">
      <c r="U7125" s="2"/>
      <c r="X7125" s="2"/>
      <c r="Y7125" s="2"/>
    </row>
    <row r="7126" spans="21:25" x14ac:dyDescent="0.2">
      <c r="U7126" s="2"/>
      <c r="X7126" s="2"/>
      <c r="Y7126" s="2"/>
    </row>
    <row r="7127" spans="21:25" x14ac:dyDescent="0.2">
      <c r="U7127" s="2"/>
      <c r="X7127" s="2"/>
      <c r="Y7127" s="2"/>
    </row>
    <row r="7128" spans="21:25" x14ac:dyDescent="0.2">
      <c r="U7128" s="2"/>
      <c r="X7128" s="2"/>
      <c r="Y7128" s="2"/>
    </row>
    <row r="7129" spans="21:25" x14ac:dyDescent="0.2">
      <c r="U7129" s="2"/>
      <c r="X7129" s="2"/>
      <c r="Y7129" s="2"/>
    </row>
    <row r="7130" spans="21:25" x14ac:dyDescent="0.2">
      <c r="U7130" s="2"/>
      <c r="X7130" s="2"/>
      <c r="Y7130" s="2"/>
    </row>
    <row r="7131" spans="21:25" x14ac:dyDescent="0.2">
      <c r="U7131" s="2"/>
      <c r="X7131" s="2"/>
      <c r="Y7131" s="2"/>
    </row>
    <row r="7132" spans="21:25" x14ac:dyDescent="0.2">
      <c r="U7132" s="2"/>
      <c r="X7132" s="2"/>
      <c r="Y7132" s="2"/>
    </row>
    <row r="7133" spans="21:25" x14ac:dyDescent="0.2">
      <c r="U7133" s="2"/>
      <c r="X7133" s="2"/>
      <c r="Y7133" s="2"/>
    </row>
    <row r="7134" spans="21:25" x14ac:dyDescent="0.2">
      <c r="U7134" s="2"/>
      <c r="X7134" s="2"/>
      <c r="Y7134" s="2"/>
    </row>
    <row r="7135" spans="21:25" x14ac:dyDescent="0.2">
      <c r="U7135" s="2"/>
      <c r="X7135" s="2"/>
      <c r="Y7135" s="2"/>
    </row>
    <row r="7136" spans="21:25" x14ac:dyDescent="0.2">
      <c r="U7136" s="2"/>
      <c r="X7136" s="2"/>
      <c r="Y7136" s="2"/>
    </row>
    <row r="7137" spans="21:25" x14ac:dyDescent="0.2">
      <c r="U7137" s="2"/>
      <c r="X7137" s="2"/>
      <c r="Y7137" s="2"/>
    </row>
    <row r="7138" spans="21:25" x14ac:dyDescent="0.2">
      <c r="U7138" s="2"/>
      <c r="X7138" s="2"/>
      <c r="Y7138" s="2"/>
    </row>
    <row r="7139" spans="21:25" x14ac:dyDescent="0.2">
      <c r="U7139" s="2"/>
      <c r="X7139" s="2"/>
      <c r="Y7139" s="2"/>
    </row>
    <row r="7140" spans="21:25" x14ac:dyDescent="0.2">
      <c r="U7140" s="2"/>
      <c r="X7140" s="2"/>
      <c r="Y7140" s="2"/>
    </row>
    <row r="7141" spans="21:25" x14ac:dyDescent="0.2">
      <c r="U7141" s="2"/>
      <c r="X7141" s="2"/>
      <c r="Y7141" s="2"/>
    </row>
    <row r="7142" spans="21:25" x14ac:dyDescent="0.2">
      <c r="U7142" s="2"/>
      <c r="X7142" s="2"/>
      <c r="Y7142" s="2"/>
    </row>
    <row r="7143" spans="21:25" x14ac:dyDescent="0.2">
      <c r="U7143" s="2"/>
      <c r="X7143" s="2"/>
      <c r="Y7143" s="2"/>
    </row>
    <row r="7144" spans="21:25" x14ac:dyDescent="0.2">
      <c r="U7144" s="2"/>
      <c r="X7144" s="2"/>
      <c r="Y7144" s="2"/>
    </row>
    <row r="7145" spans="21:25" x14ac:dyDescent="0.2">
      <c r="U7145" s="2"/>
      <c r="X7145" s="2"/>
      <c r="Y7145" s="2"/>
    </row>
    <row r="7146" spans="21:25" x14ac:dyDescent="0.2">
      <c r="U7146" s="2"/>
      <c r="X7146" s="2"/>
      <c r="Y7146" s="2"/>
    </row>
    <row r="7147" spans="21:25" x14ac:dyDescent="0.2">
      <c r="U7147" s="2"/>
      <c r="X7147" s="2"/>
      <c r="Y7147" s="2"/>
    </row>
    <row r="7148" spans="21:25" x14ac:dyDescent="0.2">
      <c r="U7148" s="2"/>
      <c r="X7148" s="2"/>
      <c r="Y7148" s="2"/>
    </row>
    <row r="7149" spans="21:25" x14ac:dyDescent="0.2">
      <c r="U7149" s="2"/>
      <c r="X7149" s="2"/>
      <c r="Y7149" s="2"/>
    </row>
    <row r="7150" spans="21:25" x14ac:dyDescent="0.2">
      <c r="U7150" s="2"/>
      <c r="X7150" s="2"/>
      <c r="Y7150" s="2"/>
    </row>
    <row r="7151" spans="21:25" x14ac:dyDescent="0.2">
      <c r="U7151" s="2"/>
      <c r="X7151" s="2"/>
      <c r="Y7151" s="2"/>
    </row>
    <row r="7152" spans="21:25" x14ac:dyDescent="0.2">
      <c r="U7152" s="2"/>
      <c r="X7152" s="2"/>
      <c r="Y7152" s="2"/>
    </row>
    <row r="7153" spans="21:25" x14ac:dyDescent="0.2">
      <c r="U7153" s="2"/>
      <c r="X7153" s="2"/>
      <c r="Y7153" s="2"/>
    </row>
    <row r="7154" spans="21:25" x14ac:dyDescent="0.2">
      <c r="U7154" s="2"/>
      <c r="X7154" s="2"/>
      <c r="Y7154" s="2"/>
    </row>
    <row r="7155" spans="21:25" x14ac:dyDescent="0.2">
      <c r="U7155" s="2"/>
      <c r="X7155" s="2"/>
      <c r="Y7155" s="2"/>
    </row>
    <row r="7156" spans="21:25" x14ac:dyDescent="0.2">
      <c r="U7156" s="2"/>
      <c r="X7156" s="2"/>
      <c r="Y7156" s="2"/>
    </row>
    <row r="7157" spans="21:25" x14ac:dyDescent="0.2">
      <c r="U7157" s="2"/>
      <c r="X7157" s="2"/>
      <c r="Y7157" s="2"/>
    </row>
    <row r="7158" spans="21:25" x14ac:dyDescent="0.2">
      <c r="U7158" s="2"/>
      <c r="X7158" s="2"/>
      <c r="Y7158" s="2"/>
    </row>
    <row r="7159" spans="21:25" x14ac:dyDescent="0.2">
      <c r="U7159" s="2"/>
      <c r="X7159" s="2"/>
      <c r="Y7159" s="2"/>
    </row>
    <row r="7160" spans="21:25" x14ac:dyDescent="0.2">
      <c r="U7160" s="2"/>
      <c r="X7160" s="2"/>
      <c r="Y7160" s="2"/>
    </row>
    <row r="7161" spans="21:25" x14ac:dyDescent="0.2">
      <c r="U7161" s="2"/>
      <c r="X7161" s="2"/>
      <c r="Y7161" s="2"/>
    </row>
    <row r="7162" spans="21:25" x14ac:dyDescent="0.2">
      <c r="U7162" s="2"/>
      <c r="X7162" s="2"/>
      <c r="Y7162" s="2"/>
    </row>
    <row r="7163" spans="21:25" x14ac:dyDescent="0.2">
      <c r="U7163" s="2"/>
      <c r="X7163" s="2"/>
      <c r="Y7163" s="2"/>
    </row>
    <row r="7164" spans="21:25" x14ac:dyDescent="0.2">
      <c r="U7164" s="2"/>
      <c r="X7164" s="2"/>
      <c r="Y7164" s="2"/>
    </row>
    <row r="7165" spans="21:25" x14ac:dyDescent="0.2">
      <c r="U7165" s="2"/>
      <c r="X7165" s="2"/>
      <c r="Y7165" s="2"/>
    </row>
    <row r="7166" spans="21:25" x14ac:dyDescent="0.2">
      <c r="U7166" s="2"/>
      <c r="X7166" s="2"/>
      <c r="Y7166" s="2"/>
    </row>
    <row r="7167" spans="21:25" x14ac:dyDescent="0.2">
      <c r="U7167" s="2"/>
      <c r="X7167" s="2"/>
      <c r="Y7167" s="2"/>
    </row>
    <row r="7168" spans="21:25" x14ac:dyDescent="0.2">
      <c r="U7168" s="2"/>
      <c r="X7168" s="2"/>
      <c r="Y7168" s="2"/>
    </row>
    <row r="7169" spans="21:25" x14ac:dyDescent="0.2">
      <c r="U7169" s="2"/>
      <c r="X7169" s="2"/>
      <c r="Y7169" s="2"/>
    </row>
    <row r="7170" spans="21:25" x14ac:dyDescent="0.2">
      <c r="U7170" s="2"/>
      <c r="X7170" s="2"/>
      <c r="Y7170" s="2"/>
    </row>
    <row r="7171" spans="21:25" x14ac:dyDescent="0.2">
      <c r="U7171" s="2"/>
      <c r="X7171" s="2"/>
      <c r="Y7171" s="2"/>
    </row>
    <row r="7172" spans="21:25" x14ac:dyDescent="0.2">
      <c r="U7172" s="2"/>
      <c r="X7172" s="2"/>
      <c r="Y7172" s="2"/>
    </row>
    <row r="7173" spans="21:25" x14ac:dyDescent="0.2">
      <c r="U7173" s="2"/>
      <c r="X7173" s="2"/>
      <c r="Y7173" s="2"/>
    </row>
    <row r="7174" spans="21:25" x14ac:dyDescent="0.2">
      <c r="U7174" s="2"/>
      <c r="X7174" s="2"/>
      <c r="Y7174" s="2"/>
    </row>
    <row r="7175" spans="21:25" x14ac:dyDescent="0.2">
      <c r="U7175" s="2"/>
      <c r="X7175" s="2"/>
      <c r="Y7175" s="2"/>
    </row>
    <row r="7176" spans="21:25" x14ac:dyDescent="0.2">
      <c r="U7176" s="2"/>
      <c r="X7176" s="2"/>
      <c r="Y7176" s="2"/>
    </row>
    <row r="7177" spans="21:25" x14ac:dyDescent="0.2">
      <c r="U7177" s="2"/>
      <c r="X7177" s="2"/>
      <c r="Y7177" s="2"/>
    </row>
    <row r="7178" spans="21:25" x14ac:dyDescent="0.2">
      <c r="U7178" s="2"/>
      <c r="X7178" s="2"/>
      <c r="Y7178" s="2"/>
    </row>
    <row r="7179" spans="21:25" x14ac:dyDescent="0.2">
      <c r="U7179" s="2"/>
      <c r="X7179" s="2"/>
      <c r="Y7179" s="2"/>
    </row>
    <row r="7180" spans="21:25" x14ac:dyDescent="0.2">
      <c r="U7180" s="2"/>
      <c r="X7180" s="2"/>
      <c r="Y7180" s="2"/>
    </row>
    <row r="7181" spans="21:25" x14ac:dyDescent="0.2">
      <c r="U7181" s="2"/>
      <c r="X7181" s="2"/>
      <c r="Y7181" s="2"/>
    </row>
    <row r="7182" spans="21:25" x14ac:dyDescent="0.2">
      <c r="U7182" s="2"/>
      <c r="X7182" s="2"/>
      <c r="Y7182" s="2"/>
    </row>
    <row r="7183" spans="21:25" x14ac:dyDescent="0.2">
      <c r="U7183" s="2"/>
      <c r="X7183" s="2"/>
      <c r="Y7183" s="2"/>
    </row>
    <row r="7184" spans="21:25" x14ac:dyDescent="0.2">
      <c r="U7184" s="2"/>
      <c r="X7184" s="2"/>
      <c r="Y7184" s="2"/>
    </row>
    <row r="7185" spans="21:25" x14ac:dyDescent="0.2">
      <c r="U7185" s="2"/>
      <c r="X7185" s="2"/>
      <c r="Y7185" s="2"/>
    </row>
    <row r="7186" spans="21:25" x14ac:dyDescent="0.2">
      <c r="U7186" s="2"/>
      <c r="X7186" s="2"/>
      <c r="Y7186" s="2"/>
    </row>
    <row r="7187" spans="21:25" x14ac:dyDescent="0.2">
      <c r="U7187" s="2"/>
      <c r="X7187" s="2"/>
      <c r="Y7187" s="2"/>
    </row>
    <row r="7188" spans="21:25" x14ac:dyDescent="0.2">
      <c r="U7188" s="2"/>
      <c r="X7188" s="2"/>
      <c r="Y7188" s="2"/>
    </row>
    <row r="7189" spans="21:25" x14ac:dyDescent="0.2">
      <c r="U7189" s="2"/>
      <c r="X7189" s="2"/>
      <c r="Y7189" s="2"/>
    </row>
    <row r="7190" spans="21:25" x14ac:dyDescent="0.2">
      <c r="U7190" s="2"/>
      <c r="X7190" s="2"/>
      <c r="Y7190" s="2"/>
    </row>
    <row r="7191" spans="21:25" x14ac:dyDescent="0.2">
      <c r="U7191" s="2"/>
      <c r="X7191" s="2"/>
      <c r="Y7191" s="2"/>
    </row>
    <row r="7192" spans="21:25" x14ac:dyDescent="0.2">
      <c r="U7192" s="2"/>
      <c r="X7192" s="2"/>
      <c r="Y7192" s="2"/>
    </row>
    <row r="7193" spans="21:25" x14ac:dyDescent="0.2">
      <c r="U7193" s="2"/>
      <c r="X7193" s="2"/>
      <c r="Y7193" s="2"/>
    </row>
    <row r="7194" spans="21:25" x14ac:dyDescent="0.2">
      <c r="U7194" s="2"/>
      <c r="X7194" s="2"/>
      <c r="Y7194" s="2"/>
    </row>
    <row r="7195" spans="21:25" x14ac:dyDescent="0.2">
      <c r="U7195" s="2"/>
      <c r="X7195" s="2"/>
      <c r="Y7195" s="2"/>
    </row>
    <row r="7196" spans="21:25" x14ac:dyDescent="0.2">
      <c r="U7196" s="2"/>
      <c r="X7196" s="2"/>
      <c r="Y7196" s="2"/>
    </row>
    <row r="7197" spans="21:25" x14ac:dyDescent="0.2">
      <c r="U7197" s="2"/>
      <c r="X7197" s="2"/>
      <c r="Y7197" s="2"/>
    </row>
    <row r="7198" spans="21:25" x14ac:dyDescent="0.2">
      <c r="U7198" s="2"/>
      <c r="X7198" s="2"/>
      <c r="Y7198" s="2"/>
    </row>
    <row r="7199" spans="21:25" x14ac:dyDescent="0.2">
      <c r="U7199" s="2"/>
      <c r="X7199" s="2"/>
      <c r="Y7199" s="2"/>
    </row>
    <row r="7200" spans="21:25" x14ac:dyDescent="0.2">
      <c r="U7200" s="2"/>
      <c r="X7200" s="2"/>
      <c r="Y7200" s="2"/>
    </row>
    <row r="7201" spans="21:25" x14ac:dyDescent="0.2">
      <c r="U7201" s="2"/>
      <c r="X7201" s="2"/>
      <c r="Y7201" s="2"/>
    </row>
    <row r="7202" spans="21:25" x14ac:dyDescent="0.2">
      <c r="U7202" s="2"/>
      <c r="X7202" s="2"/>
      <c r="Y7202" s="2"/>
    </row>
    <row r="7203" spans="21:25" x14ac:dyDescent="0.2">
      <c r="U7203" s="2"/>
      <c r="X7203" s="2"/>
      <c r="Y7203" s="2"/>
    </row>
    <row r="7204" spans="21:25" x14ac:dyDescent="0.2">
      <c r="U7204" s="2"/>
      <c r="X7204" s="2"/>
      <c r="Y7204" s="2"/>
    </row>
    <row r="7205" spans="21:25" x14ac:dyDescent="0.2">
      <c r="U7205" s="2"/>
      <c r="X7205" s="2"/>
      <c r="Y7205" s="2"/>
    </row>
    <row r="7206" spans="21:25" x14ac:dyDescent="0.2">
      <c r="U7206" s="2"/>
      <c r="X7206" s="2"/>
      <c r="Y7206" s="2"/>
    </row>
    <row r="7207" spans="21:25" x14ac:dyDescent="0.2">
      <c r="U7207" s="2"/>
      <c r="X7207" s="2"/>
      <c r="Y7207" s="2"/>
    </row>
    <row r="7208" spans="21:25" x14ac:dyDescent="0.2">
      <c r="U7208" s="2"/>
      <c r="X7208" s="2"/>
      <c r="Y7208" s="2"/>
    </row>
    <row r="7209" spans="21:25" x14ac:dyDescent="0.2">
      <c r="U7209" s="2"/>
      <c r="X7209" s="2"/>
      <c r="Y7209" s="2"/>
    </row>
    <row r="7210" spans="21:25" x14ac:dyDescent="0.2">
      <c r="U7210" s="2"/>
      <c r="X7210" s="2"/>
      <c r="Y7210" s="2"/>
    </row>
    <row r="7211" spans="21:25" x14ac:dyDescent="0.2">
      <c r="U7211" s="2"/>
      <c r="X7211" s="2"/>
      <c r="Y7211" s="2"/>
    </row>
    <row r="7212" spans="21:25" x14ac:dyDescent="0.2">
      <c r="U7212" s="2"/>
      <c r="X7212" s="2"/>
      <c r="Y7212" s="2"/>
    </row>
    <row r="7213" spans="21:25" x14ac:dyDescent="0.2">
      <c r="U7213" s="2"/>
      <c r="X7213" s="2"/>
      <c r="Y7213" s="2"/>
    </row>
    <row r="7214" spans="21:25" x14ac:dyDescent="0.2">
      <c r="U7214" s="2"/>
      <c r="X7214" s="2"/>
      <c r="Y7214" s="2"/>
    </row>
    <row r="7215" spans="21:25" x14ac:dyDescent="0.2">
      <c r="U7215" s="2"/>
      <c r="X7215" s="2"/>
      <c r="Y7215" s="2"/>
    </row>
    <row r="7216" spans="21:25" x14ac:dyDescent="0.2">
      <c r="U7216" s="2"/>
      <c r="X7216" s="2"/>
      <c r="Y7216" s="2"/>
    </row>
    <row r="7217" spans="21:25" x14ac:dyDescent="0.2">
      <c r="U7217" s="2"/>
      <c r="X7217" s="2"/>
      <c r="Y7217" s="2"/>
    </row>
    <row r="7218" spans="21:25" x14ac:dyDescent="0.2">
      <c r="U7218" s="2"/>
      <c r="X7218" s="2"/>
      <c r="Y7218" s="2"/>
    </row>
    <row r="7219" spans="21:25" x14ac:dyDescent="0.2">
      <c r="U7219" s="2"/>
      <c r="X7219" s="2"/>
      <c r="Y7219" s="2"/>
    </row>
    <row r="7220" spans="21:25" x14ac:dyDescent="0.2">
      <c r="U7220" s="2"/>
      <c r="X7220" s="2"/>
      <c r="Y7220" s="2"/>
    </row>
    <row r="7221" spans="21:25" x14ac:dyDescent="0.2">
      <c r="U7221" s="2"/>
      <c r="X7221" s="2"/>
      <c r="Y7221" s="2"/>
    </row>
    <row r="7222" spans="21:25" x14ac:dyDescent="0.2">
      <c r="U7222" s="2"/>
      <c r="X7222" s="2"/>
      <c r="Y7222" s="2"/>
    </row>
    <row r="7223" spans="21:25" x14ac:dyDescent="0.2">
      <c r="U7223" s="2"/>
      <c r="X7223" s="2"/>
      <c r="Y7223" s="2"/>
    </row>
    <row r="7224" spans="21:25" x14ac:dyDescent="0.2">
      <c r="U7224" s="2"/>
      <c r="X7224" s="2"/>
      <c r="Y7224" s="2"/>
    </row>
    <row r="7225" spans="21:25" x14ac:dyDescent="0.2">
      <c r="U7225" s="2"/>
      <c r="X7225" s="2"/>
      <c r="Y7225" s="2"/>
    </row>
    <row r="7226" spans="21:25" x14ac:dyDescent="0.2">
      <c r="U7226" s="2"/>
      <c r="X7226" s="2"/>
      <c r="Y7226" s="2"/>
    </row>
    <row r="7227" spans="21:25" x14ac:dyDescent="0.2">
      <c r="U7227" s="2"/>
      <c r="X7227" s="2"/>
      <c r="Y7227" s="2"/>
    </row>
    <row r="7228" spans="21:25" x14ac:dyDescent="0.2">
      <c r="U7228" s="2"/>
      <c r="X7228" s="2"/>
      <c r="Y7228" s="2"/>
    </row>
    <row r="7229" spans="21:25" x14ac:dyDescent="0.2">
      <c r="U7229" s="2"/>
      <c r="X7229" s="2"/>
      <c r="Y7229" s="2"/>
    </row>
    <row r="7230" spans="21:25" x14ac:dyDescent="0.2">
      <c r="U7230" s="2"/>
      <c r="X7230" s="2"/>
      <c r="Y7230" s="2"/>
    </row>
    <row r="7231" spans="21:25" x14ac:dyDescent="0.2">
      <c r="U7231" s="2"/>
      <c r="X7231" s="2"/>
      <c r="Y7231" s="2"/>
    </row>
    <row r="7232" spans="21:25" x14ac:dyDescent="0.2">
      <c r="U7232" s="2"/>
      <c r="X7232" s="2"/>
      <c r="Y7232" s="2"/>
    </row>
    <row r="7233" spans="21:25" x14ac:dyDescent="0.2">
      <c r="U7233" s="2"/>
      <c r="X7233" s="2"/>
      <c r="Y7233" s="2"/>
    </row>
    <row r="7234" spans="21:25" x14ac:dyDescent="0.2">
      <c r="U7234" s="2"/>
      <c r="X7234" s="2"/>
      <c r="Y7234" s="2"/>
    </row>
    <row r="7235" spans="21:25" x14ac:dyDescent="0.2">
      <c r="U7235" s="2"/>
      <c r="X7235" s="2"/>
      <c r="Y7235" s="2"/>
    </row>
    <row r="7236" spans="21:25" x14ac:dyDescent="0.2">
      <c r="U7236" s="2"/>
      <c r="X7236" s="2"/>
      <c r="Y7236" s="2"/>
    </row>
    <row r="7237" spans="21:25" x14ac:dyDescent="0.2">
      <c r="U7237" s="2"/>
      <c r="X7237" s="2"/>
      <c r="Y7237" s="2"/>
    </row>
    <row r="7238" spans="21:25" x14ac:dyDescent="0.2">
      <c r="U7238" s="2"/>
      <c r="X7238" s="2"/>
      <c r="Y7238" s="2"/>
    </row>
    <row r="7239" spans="21:25" x14ac:dyDescent="0.2">
      <c r="U7239" s="2"/>
      <c r="X7239" s="2"/>
      <c r="Y7239" s="2"/>
    </row>
    <row r="7240" spans="21:25" x14ac:dyDescent="0.2">
      <c r="U7240" s="2"/>
      <c r="X7240" s="2"/>
      <c r="Y7240" s="2"/>
    </row>
    <row r="7241" spans="21:25" x14ac:dyDescent="0.2">
      <c r="U7241" s="2"/>
      <c r="X7241" s="2"/>
      <c r="Y7241" s="2"/>
    </row>
    <row r="7242" spans="21:25" x14ac:dyDescent="0.2">
      <c r="U7242" s="2"/>
      <c r="X7242" s="2"/>
      <c r="Y7242" s="2"/>
    </row>
    <row r="7243" spans="21:25" x14ac:dyDescent="0.2">
      <c r="U7243" s="2"/>
      <c r="X7243" s="2"/>
      <c r="Y7243" s="2"/>
    </row>
    <row r="7244" spans="21:25" x14ac:dyDescent="0.2">
      <c r="U7244" s="2"/>
      <c r="X7244" s="2"/>
      <c r="Y7244" s="2"/>
    </row>
    <row r="7245" spans="21:25" x14ac:dyDescent="0.2">
      <c r="U7245" s="2"/>
      <c r="X7245" s="2"/>
      <c r="Y7245" s="2"/>
    </row>
    <row r="7246" spans="21:25" x14ac:dyDescent="0.2">
      <c r="U7246" s="2"/>
      <c r="X7246" s="2"/>
      <c r="Y7246" s="2"/>
    </row>
    <row r="7247" spans="21:25" x14ac:dyDescent="0.2">
      <c r="U7247" s="2"/>
      <c r="X7247" s="2"/>
      <c r="Y7247" s="2"/>
    </row>
    <row r="7248" spans="21:25" x14ac:dyDescent="0.2">
      <c r="U7248" s="2"/>
      <c r="X7248" s="2"/>
      <c r="Y7248" s="2"/>
    </row>
    <row r="7249" spans="21:25" x14ac:dyDescent="0.2">
      <c r="U7249" s="2"/>
      <c r="X7249" s="2"/>
      <c r="Y7249" s="2"/>
    </row>
    <row r="7250" spans="21:25" x14ac:dyDescent="0.2">
      <c r="U7250" s="2"/>
      <c r="X7250" s="2"/>
      <c r="Y7250" s="2"/>
    </row>
    <row r="7251" spans="21:25" x14ac:dyDescent="0.2">
      <c r="U7251" s="2"/>
      <c r="X7251" s="2"/>
      <c r="Y7251" s="2"/>
    </row>
    <row r="7252" spans="21:25" x14ac:dyDescent="0.2">
      <c r="U7252" s="2"/>
      <c r="X7252" s="2"/>
      <c r="Y7252" s="2"/>
    </row>
    <row r="7253" spans="21:25" x14ac:dyDescent="0.2">
      <c r="U7253" s="2"/>
      <c r="X7253" s="2"/>
      <c r="Y7253" s="2"/>
    </row>
    <row r="7254" spans="21:25" x14ac:dyDescent="0.2">
      <c r="U7254" s="2"/>
      <c r="X7254" s="2"/>
      <c r="Y7254" s="2"/>
    </row>
    <row r="7255" spans="21:25" x14ac:dyDescent="0.2">
      <c r="U7255" s="2"/>
      <c r="X7255" s="2"/>
      <c r="Y7255" s="2"/>
    </row>
    <row r="7256" spans="21:25" x14ac:dyDescent="0.2">
      <c r="U7256" s="2"/>
      <c r="X7256" s="2"/>
      <c r="Y7256" s="2"/>
    </row>
    <row r="7257" spans="21:25" x14ac:dyDescent="0.2">
      <c r="U7257" s="2"/>
      <c r="X7257" s="2"/>
      <c r="Y7257" s="2"/>
    </row>
    <row r="7258" spans="21:25" x14ac:dyDescent="0.2">
      <c r="U7258" s="2"/>
      <c r="X7258" s="2"/>
      <c r="Y7258" s="2"/>
    </row>
    <row r="7259" spans="21:25" x14ac:dyDescent="0.2">
      <c r="U7259" s="2"/>
      <c r="X7259" s="2"/>
      <c r="Y7259" s="2"/>
    </row>
    <row r="7260" spans="21:25" x14ac:dyDescent="0.2">
      <c r="U7260" s="2"/>
      <c r="X7260" s="2"/>
      <c r="Y7260" s="2"/>
    </row>
    <row r="7261" spans="21:25" x14ac:dyDescent="0.2">
      <c r="U7261" s="2"/>
      <c r="X7261" s="2"/>
      <c r="Y7261" s="2"/>
    </row>
    <row r="7262" spans="21:25" x14ac:dyDescent="0.2">
      <c r="U7262" s="2"/>
      <c r="X7262" s="2"/>
      <c r="Y7262" s="2"/>
    </row>
    <row r="7263" spans="21:25" x14ac:dyDescent="0.2">
      <c r="U7263" s="2"/>
      <c r="X7263" s="2"/>
      <c r="Y7263" s="2"/>
    </row>
    <row r="7264" spans="21:25" x14ac:dyDescent="0.2">
      <c r="U7264" s="2"/>
      <c r="X7264" s="2"/>
      <c r="Y7264" s="2"/>
    </row>
    <row r="7265" spans="21:25" x14ac:dyDescent="0.2">
      <c r="U7265" s="2"/>
      <c r="X7265" s="2"/>
      <c r="Y7265" s="2"/>
    </row>
    <row r="7266" spans="21:25" x14ac:dyDescent="0.2">
      <c r="U7266" s="2"/>
      <c r="X7266" s="2"/>
      <c r="Y7266" s="2"/>
    </row>
    <row r="7267" spans="21:25" x14ac:dyDescent="0.2">
      <c r="U7267" s="2"/>
      <c r="X7267" s="2"/>
      <c r="Y7267" s="2"/>
    </row>
    <row r="7268" spans="21:25" x14ac:dyDescent="0.2">
      <c r="U7268" s="2"/>
      <c r="X7268" s="2"/>
      <c r="Y7268" s="2"/>
    </row>
    <row r="7269" spans="21:25" x14ac:dyDescent="0.2">
      <c r="U7269" s="2"/>
      <c r="X7269" s="2"/>
      <c r="Y7269" s="2"/>
    </row>
    <row r="7270" spans="21:25" x14ac:dyDescent="0.2">
      <c r="U7270" s="2"/>
      <c r="X7270" s="2"/>
      <c r="Y7270" s="2"/>
    </row>
    <row r="7271" spans="21:25" x14ac:dyDescent="0.2">
      <c r="U7271" s="2"/>
      <c r="X7271" s="2"/>
      <c r="Y7271" s="2"/>
    </row>
    <row r="7272" spans="21:25" x14ac:dyDescent="0.2">
      <c r="U7272" s="2"/>
      <c r="X7272" s="2"/>
      <c r="Y7272" s="2"/>
    </row>
    <row r="7273" spans="21:25" x14ac:dyDescent="0.2">
      <c r="U7273" s="2"/>
      <c r="X7273" s="2"/>
      <c r="Y7273" s="2"/>
    </row>
    <row r="7274" spans="21:25" x14ac:dyDescent="0.2">
      <c r="U7274" s="2"/>
      <c r="X7274" s="2"/>
      <c r="Y7274" s="2"/>
    </row>
    <row r="7275" spans="21:25" x14ac:dyDescent="0.2">
      <c r="U7275" s="2"/>
      <c r="X7275" s="2"/>
      <c r="Y7275" s="2"/>
    </row>
    <row r="7276" spans="21:25" x14ac:dyDescent="0.2">
      <c r="U7276" s="2"/>
      <c r="X7276" s="2"/>
      <c r="Y7276" s="2"/>
    </row>
    <row r="7277" spans="21:25" x14ac:dyDescent="0.2">
      <c r="U7277" s="2"/>
      <c r="X7277" s="2"/>
      <c r="Y7277" s="2"/>
    </row>
    <row r="7278" spans="21:25" x14ac:dyDescent="0.2">
      <c r="U7278" s="2"/>
      <c r="X7278" s="2"/>
      <c r="Y7278" s="2"/>
    </row>
    <row r="7279" spans="21:25" x14ac:dyDescent="0.2">
      <c r="U7279" s="2"/>
      <c r="X7279" s="2"/>
      <c r="Y7279" s="2"/>
    </row>
    <row r="7280" spans="21:25" x14ac:dyDescent="0.2">
      <c r="U7280" s="2"/>
      <c r="X7280" s="2"/>
      <c r="Y7280" s="2"/>
    </row>
    <row r="7281" spans="21:25" x14ac:dyDescent="0.2">
      <c r="U7281" s="2"/>
      <c r="X7281" s="2"/>
      <c r="Y7281" s="2"/>
    </row>
    <row r="7282" spans="21:25" x14ac:dyDescent="0.2">
      <c r="U7282" s="2"/>
      <c r="X7282" s="2"/>
      <c r="Y7282" s="2"/>
    </row>
    <row r="7283" spans="21:25" x14ac:dyDescent="0.2">
      <c r="U7283" s="2"/>
      <c r="X7283" s="2"/>
      <c r="Y7283" s="2"/>
    </row>
    <row r="7284" spans="21:25" x14ac:dyDescent="0.2">
      <c r="U7284" s="2"/>
      <c r="X7284" s="2"/>
      <c r="Y7284" s="2"/>
    </row>
    <row r="7285" spans="21:25" x14ac:dyDescent="0.2">
      <c r="U7285" s="2"/>
      <c r="X7285" s="2"/>
      <c r="Y7285" s="2"/>
    </row>
    <row r="7286" spans="21:25" x14ac:dyDescent="0.2">
      <c r="U7286" s="2"/>
      <c r="X7286" s="2"/>
      <c r="Y7286" s="2"/>
    </row>
    <row r="7287" spans="21:25" x14ac:dyDescent="0.2">
      <c r="U7287" s="2"/>
      <c r="X7287" s="2"/>
      <c r="Y7287" s="2"/>
    </row>
    <row r="7288" spans="21:25" x14ac:dyDescent="0.2">
      <c r="U7288" s="2"/>
      <c r="X7288" s="2"/>
      <c r="Y7288" s="2"/>
    </row>
    <row r="7289" spans="21:25" x14ac:dyDescent="0.2">
      <c r="U7289" s="2"/>
      <c r="X7289" s="2"/>
      <c r="Y7289" s="2"/>
    </row>
    <row r="7290" spans="21:25" x14ac:dyDescent="0.2">
      <c r="U7290" s="2"/>
      <c r="X7290" s="2"/>
      <c r="Y7290" s="2"/>
    </row>
    <row r="7291" spans="21:25" x14ac:dyDescent="0.2">
      <c r="U7291" s="2"/>
      <c r="X7291" s="2"/>
      <c r="Y7291" s="2"/>
    </row>
    <row r="7292" spans="21:25" x14ac:dyDescent="0.2">
      <c r="U7292" s="2"/>
      <c r="X7292" s="2"/>
      <c r="Y7292" s="2"/>
    </row>
    <row r="7293" spans="21:25" x14ac:dyDescent="0.2">
      <c r="U7293" s="2"/>
      <c r="X7293" s="2"/>
      <c r="Y7293" s="2"/>
    </row>
    <row r="7294" spans="21:25" x14ac:dyDescent="0.2">
      <c r="U7294" s="2"/>
      <c r="X7294" s="2"/>
      <c r="Y7294" s="2"/>
    </row>
    <row r="7295" spans="21:25" x14ac:dyDescent="0.2">
      <c r="U7295" s="2"/>
      <c r="X7295" s="2"/>
      <c r="Y7295" s="2"/>
    </row>
    <row r="7296" spans="21:25" x14ac:dyDescent="0.2">
      <c r="U7296" s="2"/>
      <c r="X7296" s="2"/>
      <c r="Y7296" s="2"/>
    </row>
    <row r="7297" spans="21:25" x14ac:dyDescent="0.2">
      <c r="U7297" s="2"/>
      <c r="X7297" s="2"/>
      <c r="Y7297" s="2"/>
    </row>
    <row r="7298" spans="21:25" x14ac:dyDescent="0.2">
      <c r="U7298" s="2"/>
      <c r="X7298" s="2"/>
      <c r="Y7298" s="2"/>
    </row>
    <row r="7299" spans="21:25" x14ac:dyDescent="0.2">
      <c r="U7299" s="2"/>
      <c r="X7299" s="2"/>
      <c r="Y7299" s="2"/>
    </row>
    <row r="7300" spans="21:25" x14ac:dyDescent="0.2">
      <c r="U7300" s="2"/>
      <c r="X7300" s="2"/>
      <c r="Y7300" s="2"/>
    </row>
    <row r="7301" spans="21:25" x14ac:dyDescent="0.2">
      <c r="U7301" s="2"/>
      <c r="X7301" s="2"/>
      <c r="Y7301" s="2"/>
    </row>
    <row r="7302" spans="21:25" x14ac:dyDescent="0.2">
      <c r="U7302" s="2"/>
      <c r="X7302" s="2"/>
      <c r="Y7302" s="2"/>
    </row>
    <row r="7303" spans="21:25" x14ac:dyDescent="0.2">
      <c r="U7303" s="2"/>
      <c r="X7303" s="2"/>
      <c r="Y7303" s="2"/>
    </row>
    <row r="7304" spans="21:25" x14ac:dyDescent="0.2">
      <c r="U7304" s="2"/>
      <c r="X7304" s="2"/>
      <c r="Y7304" s="2"/>
    </row>
    <row r="7305" spans="21:25" x14ac:dyDescent="0.2">
      <c r="U7305" s="2"/>
      <c r="X7305" s="2"/>
      <c r="Y7305" s="2"/>
    </row>
    <row r="7306" spans="21:25" x14ac:dyDescent="0.2">
      <c r="U7306" s="2"/>
      <c r="X7306" s="2"/>
      <c r="Y7306" s="2"/>
    </row>
    <row r="7307" spans="21:25" x14ac:dyDescent="0.2">
      <c r="U7307" s="2"/>
      <c r="X7307" s="2"/>
      <c r="Y7307" s="2"/>
    </row>
    <row r="7308" spans="21:25" x14ac:dyDescent="0.2">
      <c r="U7308" s="2"/>
      <c r="X7308" s="2"/>
      <c r="Y7308" s="2"/>
    </row>
    <row r="7309" spans="21:25" x14ac:dyDescent="0.2">
      <c r="U7309" s="2"/>
      <c r="X7309" s="2"/>
      <c r="Y7309" s="2"/>
    </row>
    <row r="7310" spans="21:25" x14ac:dyDescent="0.2">
      <c r="U7310" s="2"/>
      <c r="X7310" s="2"/>
      <c r="Y7310" s="2"/>
    </row>
    <row r="7311" spans="21:25" x14ac:dyDescent="0.2">
      <c r="U7311" s="2"/>
      <c r="X7311" s="2"/>
      <c r="Y7311" s="2"/>
    </row>
    <row r="7312" spans="21:25" x14ac:dyDescent="0.2">
      <c r="U7312" s="2"/>
      <c r="X7312" s="2"/>
      <c r="Y7312" s="2"/>
    </row>
    <row r="7313" spans="21:25" x14ac:dyDescent="0.2">
      <c r="U7313" s="2"/>
      <c r="X7313" s="2"/>
      <c r="Y7313" s="2"/>
    </row>
    <row r="7314" spans="21:25" x14ac:dyDescent="0.2">
      <c r="U7314" s="2"/>
      <c r="X7314" s="2"/>
      <c r="Y7314" s="2"/>
    </row>
    <row r="7315" spans="21:25" x14ac:dyDescent="0.2">
      <c r="U7315" s="2"/>
      <c r="X7315" s="2"/>
      <c r="Y7315" s="2"/>
    </row>
    <row r="7316" spans="21:25" x14ac:dyDescent="0.2">
      <c r="U7316" s="2"/>
      <c r="X7316" s="2"/>
      <c r="Y7316" s="2"/>
    </row>
    <row r="7317" spans="21:25" x14ac:dyDescent="0.2">
      <c r="U7317" s="2"/>
      <c r="X7317" s="2"/>
      <c r="Y7317" s="2"/>
    </row>
    <row r="7318" spans="21:25" x14ac:dyDescent="0.2">
      <c r="U7318" s="2"/>
      <c r="X7318" s="2"/>
      <c r="Y7318" s="2"/>
    </row>
    <row r="7319" spans="21:25" x14ac:dyDescent="0.2">
      <c r="U7319" s="2"/>
      <c r="X7319" s="2"/>
      <c r="Y7319" s="2"/>
    </row>
    <row r="7320" spans="21:25" x14ac:dyDescent="0.2">
      <c r="U7320" s="2"/>
      <c r="X7320" s="2"/>
      <c r="Y7320" s="2"/>
    </row>
    <row r="7321" spans="21:25" x14ac:dyDescent="0.2">
      <c r="U7321" s="2"/>
      <c r="X7321" s="2"/>
      <c r="Y7321" s="2"/>
    </row>
    <row r="7322" spans="21:25" x14ac:dyDescent="0.2">
      <c r="U7322" s="2"/>
      <c r="X7322" s="2"/>
      <c r="Y7322" s="2"/>
    </row>
    <row r="7323" spans="21:25" x14ac:dyDescent="0.2">
      <c r="U7323" s="2"/>
      <c r="X7323" s="2"/>
      <c r="Y7323" s="2"/>
    </row>
    <row r="7324" spans="21:25" x14ac:dyDescent="0.2">
      <c r="U7324" s="2"/>
      <c r="X7324" s="2"/>
      <c r="Y7324" s="2"/>
    </row>
    <row r="7325" spans="21:25" x14ac:dyDescent="0.2">
      <c r="U7325" s="2"/>
      <c r="X7325" s="2"/>
      <c r="Y7325" s="2"/>
    </row>
    <row r="7326" spans="21:25" x14ac:dyDescent="0.2">
      <c r="U7326" s="2"/>
      <c r="X7326" s="2"/>
      <c r="Y7326" s="2"/>
    </row>
    <row r="7327" spans="21:25" x14ac:dyDescent="0.2">
      <c r="U7327" s="2"/>
      <c r="X7327" s="2"/>
      <c r="Y7327" s="2"/>
    </row>
    <row r="7328" spans="21:25" x14ac:dyDescent="0.2">
      <c r="U7328" s="2"/>
      <c r="X7328" s="2"/>
      <c r="Y7328" s="2"/>
    </row>
    <row r="7329" spans="21:25" x14ac:dyDescent="0.2">
      <c r="U7329" s="2"/>
      <c r="X7329" s="2"/>
      <c r="Y7329" s="2"/>
    </row>
    <row r="7330" spans="21:25" x14ac:dyDescent="0.2">
      <c r="U7330" s="2"/>
      <c r="X7330" s="2"/>
      <c r="Y7330" s="2"/>
    </row>
    <row r="7331" spans="21:25" x14ac:dyDescent="0.2">
      <c r="U7331" s="2"/>
      <c r="X7331" s="2"/>
      <c r="Y7331" s="2"/>
    </row>
    <row r="7332" spans="21:25" x14ac:dyDescent="0.2">
      <c r="U7332" s="2"/>
      <c r="X7332" s="2"/>
      <c r="Y7332" s="2"/>
    </row>
    <row r="7333" spans="21:25" x14ac:dyDescent="0.2">
      <c r="U7333" s="2"/>
      <c r="X7333" s="2"/>
      <c r="Y7333" s="2"/>
    </row>
    <row r="7334" spans="21:25" x14ac:dyDescent="0.2">
      <c r="U7334" s="2"/>
      <c r="X7334" s="2"/>
      <c r="Y7334" s="2"/>
    </row>
    <row r="7335" spans="21:25" x14ac:dyDescent="0.2">
      <c r="U7335" s="2"/>
      <c r="X7335" s="2"/>
      <c r="Y7335" s="2"/>
    </row>
    <row r="7336" spans="21:25" x14ac:dyDescent="0.2">
      <c r="U7336" s="2"/>
      <c r="X7336" s="2"/>
      <c r="Y7336" s="2"/>
    </row>
    <row r="7337" spans="21:25" x14ac:dyDescent="0.2">
      <c r="U7337" s="2"/>
      <c r="X7337" s="2"/>
      <c r="Y7337" s="2"/>
    </row>
    <row r="7338" spans="21:25" x14ac:dyDescent="0.2">
      <c r="U7338" s="2"/>
      <c r="X7338" s="2"/>
      <c r="Y7338" s="2"/>
    </row>
    <row r="7339" spans="21:25" x14ac:dyDescent="0.2">
      <c r="U7339" s="2"/>
      <c r="X7339" s="2"/>
      <c r="Y7339" s="2"/>
    </row>
    <row r="7340" spans="21:25" x14ac:dyDescent="0.2">
      <c r="U7340" s="2"/>
      <c r="X7340" s="2"/>
      <c r="Y7340" s="2"/>
    </row>
    <row r="7341" spans="21:25" x14ac:dyDescent="0.2">
      <c r="U7341" s="2"/>
      <c r="X7341" s="2"/>
      <c r="Y7341" s="2"/>
    </row>
    <row r="7342" spans="21:25" x14ac:dyDescent="0.2">
      <c r="U7342" s="2"/>
      <c r="X7342" s="2"/>
      <c r="Y7342" s="2"/>
    </row>
    <row r="7343" spans="21:25" x14ac:dyDescent="0.2">
      <c r="U7343" s="2"/>
      <c r="X7343" s="2"/>
      <c r="Y7343" s="2"/>
    </row>
    <row r="7344" spans="21:25" x14ac:dyDescent="0.2">
      <c r="U7344" s="2"/>
      <c r="X7344" s="2"/>
      <c r="Y7344" s="2"/>
    </row>
    <row r="7345" spans="21:25" x14ac:dyDescent="0.2">
      <c r="U7345" s="2"/>
      <c r="X7345" s="2"/>
      <c r="Y7345" s="2"/>
    </row>
    <row r="7346" spans="21:25" x14ac:dyDescent="0.2">
      <c r="U7346" s="2"/>
      <c r="X7346" s="2"/>
      <c r="Y7346" s="2"/>
    </row>
    <row r="7347" spans="21:25" x14ac:dyDescent="0.2">
      <c r="U7347" s="2"/>
      <c r="X7347" s="2"/>
      <c r="Y7347" s="2"/>
    </row>
    <row r="7348" spans="21:25" x14ac:dyDescent="0.2">
      <c r="U7348" s="2"/>
      <c r="X7348" s="2"/>
      <c r="Y7348" s="2"/>
    </row>
    <row r="7349" spans="21:25" x14ac:dyDescent="0.2">
      <c r="U7349" s="2"/>
      <c r="X7349" s="2"/>
      <c r="Y7349" s="2"/>
    </row>
    <row r="7350" spans="21:25" x14ac:dyDescent="0.2">
      <c r="U7350" s="2"/>
      <c r="X7350" s="2"/>
      <c r="Y7350" s="2"/>
    </row>
    <row r="7351" spans="21:25" x14ac:dyDescent="0.2">
      <c r="U7351" s="2"/>
      <c r="X7351" s="2"/>
      <c r="Y7351" s="2"/>
    </row>
    <row r="7352" spans="21:25" x14ac:dyDescent="0.2">
      <c r="U7352" s="2"/>
      <c r="X7352" s="2"/>
      <c r="Y7352" s="2"/>
    </row>
    <row r="7353" spans="21:25" x14ac:dyDescent="0.2">
      <c r="U7353" s="2"/>
      <c r="X7353" s="2"/>
      <c r="Y7353" s="2"/>
    </row>
    <row r="7354" spans="21:25" x14ac:dyDescent="0.2">
      <c r="U7354" s="2"/>
      <c r="X7354" s="2"/>
      <c r="Y7354" s="2"/>
    </row>
    <row r="7355" spans="21:25" x14ac:dyDescent="0.2">
      <c r="U7355" s="2"/>
      <c r="X7355" s="2"/>
      <c r="Y7355" s="2"/>
    </row>
    <row r="7356" spans="21:25" x14ac:dyDescent="0.2">
      <c r="U7356" s="2"/>
      <c r="X7356" s="2"/>
      <c r="Y7356" s="2"/>
    </row>
    <row r="7357" spans="21:25" x14ac:dyDescent="0.2">
      <c r="U7357" s="2"/>
      <c r="X7357" s="2"/>
      <c r="Y7357" s="2"/>
    </row>
    <row r="7358" spans="21:25" x14ac:dyDescent="0.2">
      <c r="U7358" s="2"/>
      <c r="X7358" s="2"/>
      <c r="Y7358" s="2"/>
    </row>
    <row r="7359" spans="21:25" x14ac:dyDescent="0.2">
      <c r="U7359" s="2"/>
      <c r="X7359" s="2"/>
      <c r="Y7359" s="2"/>
    </row>
    <row r="7360" spans="21:25" x14ac:dyDescent="0.2">
      <c r="U7360" s="2"/>
      <c r="X7360" s="2"/>
      <c r="Y7360" s="2"/>
    </row>
    <row r="7361" spans="21:25" x14ac:dyDescent="0.2">
      <c r="U7361" s="2"/>
      <c r="X7361" s="2"/>
      <c r="Y7361" s="2"/>
    </row>
    <row r="7362" spans="21:25" x14ac:dyDescent="0.2">
      <c r="U7362" s="2"/>
      <c r="X7362" s="2"/>
      <c r="Y7362" s="2"/>
    </row>
    <row r="7363" spans="21:25" x14ac:dyDescent="0.2">
      <c r="U7363" s="2"/>
      <c r="X7363" s="2"/>
      <c r="Y7363" s="2"/>
    </row>
    <row r="7364" spans="21:25" x14ac:dyDescent="0.2">
      <c r="U7364" s="2"/>
      <c r="X7364" s="2"/>
      <c r="Y7364" s="2"/>
    </row>
    <row r="7365" spans="21:25" x14ac:dyDescent="0.2">
      <c r="U7365" s="2"/>
      <c r="X7365" s="2"/>
      <c r="Y7365" s="2"/>
    </row>
    <row r="7366" spans="21:25" x14ac:dyDescent="0.2">
      <c r="U7366" s="2"/>
      <c r="X7366" s="2"/>
      <c r="Y7366" s="2"/>
    </row>
    <row r="7367" spans="21:25" x14ac:dyDescent="0.2">
      <c r="U7367" s="2"/>
      <c r="X7367" s="2"/>
      <c r="Y7367" s="2"/>
    </row>
    <row r="7368" spans="21:25" x14ac:dyDescent="0.2">
      <c r="U7368" s="2"/>
      <c r="X7368" s="2"/>
      <c r="Y7368" s="2"/>
    </row>
    <row r="7369" spans="21:25" x14ac:dyDescent="0.2">
      <c r="U7369" s="2"/>
      <c r="X7369" s="2"/>
      <c r="Y7369" s="2"/>
    </row>
    <row r="7370" spans="21:25" x14ac:dyDescent="0.2">
      <c r="U7370" s="2"/>
      <c r="X7370" s="2"/>
      <c r="Y7370" s="2"/>
    </row>
    <row r="7371" spans="21:25" x14ac:dyDescent="0.2">
      <c r="U7371" s="2"/>
      <c r="X7371" s="2"/>
      <c r="Y7371" s="2"/>
    </row>
    <row r="7372" spans="21:25" x14ac:dyDescent="0.2">
      <c r="U7372" s="2"/>
      <c r="X7372" s="2"/>
      <c r="Y7372" s="2"/>
    </row>
    <row r="7373" spans="21:25" x14ac:dyDescent="0.2">
      <c r="U7373" s="2"/>
      <c r="X7373" s="2"/>
      <c r="Y7373" s="2"/>
    </row>
    <row r="7374" spans="21:25" x14ac:dyDescent="0.2">
      <c r="U7374" s="2"/>
      <c r="X7374" s="2"/>
      <c r="Y7374" s="2"/>
    </row>
    <row r="7375" spans="21:25" x14ac:dyDescent="0.2">
      <c r="U7375" s="2"/>
      <c r="X7375" s="2"/>
      <c r="Y7375" s="2"/>
    </row>
    <row r="7376" spans="21:25" x14ac:dyDescent="0.2">
      <c r="U7376" s="2"/>
      <c r="X7376" s="2"/>
      <c r="Y7376" s="2"/>
    </row>
    <row r="7377" spans="21:25" x14ac:dyDescent="0.2">
      <c r="U7377" s="2"/>
      <c r="X7377" s="2"/>
      <c r="Y7377" s="2"/>
    </row>
    <row r="7378" spans="21:25" x14ac:dyDescent="0.2">
      <c r="U7378" s="2"/>
      <c r="X7378" s="2"/>
      <c r="Y7378" s="2"/>
    </row>
    <row r="7379" spans="21:25" x14ac:dyDescent="0.2">
      <c r="U7379" s="2"/>
      <c r="X7379" s="2"/>
      <c r="Y7379" s="2"/>
    </row>
    <row r="7380" spans="21:25" x14ac:dyDescent="0.2">
      <c r="U7380" s="2"/>
      <c r="X7380" s="2"/>
      <c r="Y7380" s="2"/>
    </row>
    <row r="7381" spans="21:25" x14ac:dyDescent="0.2">
      <c r="U7381" s="2"/>
      <c r="X7381" s="2"/>
      <c r="Y7381" s="2"/>
    </row>
    <row r="7382" spans="21:25" x14ac:dyDescent="0.2">
      <c r="U7382" s="2"/>
      <c r="X7382" s="2"/>
      <c r="Y7382" s="2"/>
    </row>
    <row r="7383" spans="21:25" x14ac:dyDescent="0.2">
      <c r="U7383" s="2"/>
      <c r="X7383" s="2"/>
      <c r="Y7383" s="2"/>
    </row>
    <row r="7384" spans="21:25" x14ac:dyDescent="0.2">
      <c r="U7384" s="2"/>
      <c r="X7384" s="2"/>
      <c r="Y7384" s="2"/>
    </row>
    <row r="7385" spans="21:25" x14ac:dyDescent="0.2">
      <c r="U7385" s="2"/>
      <c r="X7385" s="2"/>
      <c r="Y7385" s="2"/>
    </row>
    <row r="7386" spans="21:25" x14ac:dyDescent="0.2">
      <c r="U7386" s="2"/>
      <c r="X7386" s="2"/>
      <c r="Y7386" s="2"/>
    </row>
    <row r="7387" spans="21:25" x14ac:dyDescent="0.2">
      <c r="U7387" s="2"/>
      <c r="X7387" s="2"/>
      <c r="Y7387" s="2"/>
    </row>
    <row r="7388" spans="21:25" x14ac:dyDescent="0.2">
      <c r="U7388" s="2"/>
      <c r="X7388" s="2"/>
      <c r="Y7388" s="2"/>
    </row>
    <row r="7389" spans="21:25" x14ac:dyDescent="0.2">
      <c r="U7389" s="2"/>
      <c r="X7389" s="2"/>
      <c r="Y7389" s="2"/>
    </row>
    <row r="7390" spans="21:25" x14ac:dyDescent="0.2">
      <c r="U7390" s="2"/>
      <c r="X7390" s="2"/>
      <c r="Y7390" s="2"/>
    </row>
    <row r="7391" spans="21:25" x14ac:dyDescent="0.2">
      <c r="U7391" s="2"/>
      <c r="X7391" s="2"/>
      <c r="Y7391" s="2"/>
    </row>
    <row r="7392" spans="21:25" x14ac:dyDescent="0.2">
      <c r="U7392" s="2"/>
      <c r="X7392" s="2"/>
      <c r="Y7392" s="2"/>
    </row>
    <row r="7393" spans="21:25" x14ac:dyDescent="0.2">
      <c r="U7393" s="2"/>
      <c r="X7393" s="2"/>
      <c r="Y7393" s="2"/>
    </row>
    <row r="7394" spans="21:25" x14ac:dyDescent="0.2">
      <c r="U7394" s="2"/>
      <c r="X7394" s="2"/>
      <c r="Y7394" s="2"/>
    </row>
    <row r="7395" spans="21:25" x14ac:dyDescent="0.2">
      <c r="U7395" s="2"/>
      <c r="X7395" s="2"/>
      <c r="Y7395" s="2"/>
    </row>
    <row r="7396" spans="21:25" x14ac:dyDescent="0.2">
      <c r="U7396" s="2"/>
      <c r="X7396" s="2"/>
      <c r="Y7396" s="2"/>
    </row>
    <row r="7397" spans="21:25" x14ac:dyDescent="0.2">
      <c r="U7397" s="2"/>
      <c r="X7397" s="2"/>
      <c r="Y7397" s="2"/>
    </row>
    <row r="7398" spans="21:25" x14ac:dyDescent="0.2">
      <c r="U7398" s="2"/>
      <c r="X7398" s="2"/>
      <c r="Y7398" s="2"/>
    </row>
    <row r="7399" spans="21:25" x14ac:dyDescent="0.2">
      <c r="U7399" s="2"/>
      <c r="X7399" s="2"/>
      <c r="Y7399" s="2"/>
    </row>
    <row r="7400" spans="21:25" x14ac:dyDescent="0.2">
      <c r="U7400" s="2"/>
      <c r="X7400" s="2"/>
      <c r="Y7400" s="2"/>
    </row>
    <row r="7401" spans="21:25" x14ac:dyDescent="0.2">
      <c r="U7401" s="2"/>
      <c r="X7401" s="2"/>
      <c r="Y7401" s="2"/>
    </row>
    <row r="7402" spans="21:25" x14ac:dyDescent="0.2">
      <c r="U7402" s="2"/>
      <c r="X7402" s="2"/>
      <c r="Y7402" s="2"/>
    </row>
    <row r="7403" spans="21:25" x14ac:dyDescent="0.2">
      <c r="U7403" s="2"/>
      <c r="X7403" s="2"/>
      <c r="Y7403" s="2"/>
    </row>
    <row r="7404" spans="21:25" x14ac:dyDescent="0.2">
      <c r="U7404" s="2"/>
      <c r="X7404" s="2"/>
      <c r="Y7404" s="2"/>
    </row>
    <row r="7405" spans="21:25" x14ac:dyDescent="0.2">
      <c r="U7405" s="2"/>
      <c r="X7405" s="2"/>
      <c r="Y7405" s="2"/>
    </row>
    <row r="7406" spans="21:25" x14ac:dyDescent="0.2">
      <c r="U7406" s="2"/>
      <c r="X7406" s="2"/>
      <c r="Y7406" s="2"/>
    </row>
    <row r="7407" spans="21:25" x14ac:dyDescent="0.2">
      <c r="U7407" s="2"/>
      <c r="X7407" s="2"/>
      <c r="Y7407" s="2"/>
    </row>
    <row r="7408" spans="21:25" x14ac:dyDescent="0.2">
      <c r="U7408" s="2"/>
      <c r="X7408" s="2"/>
      <c r="Y7408" s="2"/>
    </row>
    <row r="7409" spans="21:25" x14ac:dyDescent="0.2">
      <c r="U7409" s="2"/>
      <c r="X7409" s="2"/>
      <c r="Y7409" s="2"/>
    </row>
    <row r="7410" spans="21:25" x14ac:dyDescent="0.2">
      <c r="U7410" s="2"/>
      <c r="X7410" s="2"/>
      <c r="Y7410" s="2"/>
    </row>
    <row r="7411" spans="21:25" x14ac:dyDescent="0.2">
      <c r="U7411" s="2"/>
      <c r="X7411" s="2"/>
      <c r="Y7411" s="2"/>
    </row>
    <row r="7412" spans="21:25" x14ac:dyDescent="0.2">
      <c r="U7412" s="2"/>
      <c r="X7412" s="2"/>
      <c r="Y7412" s="2"/>
    </row>
    <row r="7413" spans="21:25" x14ac:dyDescent="0.2">
      <c r="U7413" s="2"/>
      <c r="X7413" s="2"/>
      <c r="Y7413" s="2"/>
    </row>
    <row r="7414" spans="21:25" x14ac:dyDescent="0.2">
      <c r="U7414" s="2"/>
      <c r="X7414" s="2"/>
      <c r="Y7414" s="2"/>
    </row>
    <row r="7415" spans="21:25" x14ac:dyDescent="0.2">
      <c r="U7415" s="2"/>
      <c r="X7415" s="2"/>
      <c r="Y7415" s="2"/>
    </row>
    <row r="7416" spans="21:25" x14ac:dyDescent="0.2">
      <c r="U7416" s="2"/>
      <c r="X7416" s="2"/>
      <c r="Y7416" s="2"/>
    </row>
    <row r="7417" spans="21:25" x14ac:dyDescent="0.2">
      <c r="U7417" s="2"/>
      <c r="X7417" s="2"/>
      <c r="Y7417" s="2"/>
    </row>
    <row r="7418" spans="21:25" x14ac:dyDescent="0.2">
      <c r="U7418" s="2"/>
      <c r="X7418" s="2"/>
      <c r="Y7418" s="2"/>
    </row>
    <row r="7419" spans="21:25" x14ac:dyDescent="0.2">
      <c r="U7419" s="2"/>
      <c r="X7419" s="2"/>
      <c r="Y7419" s="2"/>
    </row>
    <row r="7420" spans="21:25" x14ac:dyDescent="0.2">
      <c r="U7420" s="2"/>
      <c r="X7420" s="2"/>
      <c r="Y7420" s="2"/>
    </row>
    <row r="7421" spans="21:25" x14ac:dyDescent="0.2">
      <c r="U7421" s="2"/>
      <c r="X7421" s="2"/>
      <c r="Y7421" s="2"/>
    </row>
    <row r="7422" spans="21:25" x14ac:dyDescent="0.2">
      <c r="U7422" s="2"/>
      <c r="X7422" s="2"/>
      <c r="Y7422" s="2"/>
    </row>
    <row r="7423" spans="21:25" x14ac:dyDescent="0.2">
      <c r="U7423" s="2"/>
      <c r="X7423" s="2"/>
      <c r="Y7423" s="2"/>
    </row>
    <row r="7424" spans="21:25" x14ac:dyDescent="0.2">
      <c r="U7424" s="2"/>
      <c r="X7424" s="2"/>
      <c r="Y7424" s="2"/>
    </row>
    <row r="7425" spans="21:25" x14ac:dyDescent="0.2">
      <c r="U7425" s="2"/>
      <c r="X7425" s="2"/>
      <c r="Y7425" s="2"/>
    </row>
    <row r="7426" spans="21:25" x14ac:dyDescent="0.2">
      <c r="U7426" s="2"/>
      <c r="X7426" s="2"/>
      <c r="Y7426" s="2"/>
    </row>
    <row r="7427" spans="21:25" x14ac:dyDescent="0.2">
      <c r="U7427" s="2"/>
      <c r="X7427" s="2"/>
      <c r="Y7427" s="2"/>
    </row>
    <row r="7428" spans="21:25" x14ac:dyDescent="0.2">
      <c r="U7428" s="2"/>
      <c r="X7428" s="2"/>
      <c r="Y7428" s="2"/>
    </row>
    <row r="7429" spans="21:25" x14ac:dyDescent="0.2">
      <c r="U7429" s="2"/>
      <c r="X7429" s="2"/>
      <c r="Y7429" s="2"/>
    </row>
    <row r="7430" spans="21:25" x14ac:dyDescent="0.2">
      <c r="U7430" s="2"/>
      <c r="X7430" s="2"/>
      <c r="Y7430" s="2"/>
    </row>
    <row r="7431" spans="21:25" x14ac:dyDescent="0.2">
      <c r="U7431" s="2"/>
      <c r="X7431" s="2"/>
      <c r="Y7431" s="2"/>
    </row>
    <row r="7432" spans="21:25" x14ac:dyDescent="0.2">
      <c r="U7432" s="2"/>
      <c r="X7432" s="2"/>
      <c r="Y7432" s="2"/>
    </row>
    <row r="7433" spans="21:25" x14ac:dyDescent="0.2">
      <c r="U7433" s="2"/>
      <c r="X7433" s="2"/>
      <c r="Y7433" s="2"/>
    </row>
    <row r="7434" spans="21:25" x14ac:dyDescent="0.2">
      <c r="U7434" s="2"/>
      <c r="X7434" s="2"/>
      <c r="Y7434" s="2"/>
    </row>
    <row r="7435" spans="21:25" x14ac:dyDescent="0.2">
      <c r="U7435" s="2"/>
      <c r="X7435" s="2"/>
      <c r="Y7435" s="2"/>
    </row>
    <row r="7436" spans="21:25" x14ac:dyDescent="0.2">
      <c r="U7436" s="2"/>
      <c r="X7436" s="2"/>
      <c r="Y7436" s="2"/>
    </row>
    <row r="7437" spans="21:25" x14ac:dyDescent="0.2">
      <c r="U7437" s="2"/>
      <c r="X7437" s="2"/>
      <c r="Y7437" s="2"/>
    </row>
    <row r="7438" spans="21:25" x14ac:dyDescent="0.2">
      <c r="U7438" s="2"/>
      <c r="X7438" s="2"/>
      <c r="Y7438" s="2"/>
    </row>
    <row r="7439" spans="21:25" x14ac:dyDescent="0.2">
      <c r="U7439" s="2"/>
      <c r="X7439" s="2"/>
      <c r="Y7439" s="2"/>
    </row>
    <row r="7440" spans="21:25" x14ac:dyDescent="0.2">
      <c r="U7440" s="2"/>
      <c r="X7440" s="2"/>
      <c r="Y7440" s="2"/>
    </row>
    <row r="7441" spans="21:25" x14ac:dyDescent="0.2">
      <c r="U7441" s="2"/>
      <c r="X7441" s="2"/>
      <c r="Y7441" s="2"/>
    </row>
    <row r="7442" spans="21:25" x14ac:dyDescent="0.2">
      <c r="U7442" s="2"/>
      <c r="X7442" s="2"/>
      <c r="Y7442" s="2"/>
    </row>
    <row r="7443" spans="21:25" x14ac:dyDescent="0.2">
      <c r="U7443" s="2"/>
      <c r="X7443" s="2"/>
      <c r="Y7443" s="2"/>
    </row>
    <row r="7444" spans="21:25" x14ac:dyDescent="0.2">
      <c r="U7444" s="2"/>
      <c r="X7444" s="2"/>
      <c r="Y7444" s="2"/>
    </row>
    <row r="7445" spans="21:25" x14ac:dyDescent="0.2">
      <c r="U7445" s="2"/>
      <c r="X7445" s="2"/>
      <c r="Y7445" s="2"/>
    </row>
    <row r="7446" spans="21:25" x14ac:dyDescent="0.2">
      <c r="U7446" s="2"/>
      <c r="X7446" s="2"/>
      <c r="Y7446" s="2"/>
    </row>
    <row r="7447" spans="21:25" x14ac:dyDescent="0.2">
      <c r="U7447" s="2"/>
      <c r="X7447" s="2"/>
      <c r="Y7447" s="2"/>
    </row>
    <row r="7448" spans="21:25" x14ac:dyDescent="0.2">
      <c r="U7448" s="2"/>
      <c r="X7448" s="2"/>
      <c r="Y7448" s="2"/>
    </row>
    <row r="7449" spans="21:25" x14ac:dyDescent="0.2">
      <c r="U7449" s="2"/>
      <c r="X7449" s="2"/>
      <c r="Y7449" s="2"/>
    </row>
    <row r="7450" spans="21:25" x14ac:dyDescent="0.2">
      <c r="U7450" s="2"/>
      <c r="X7450" s="2"/>
      <c r="Y7450" s="2"/>
    </row>
    <row r="7451" spans="21:25" x14ac:dyDescent="0.2">
      <c r="U7451" s="2"/>
      <c r="X7451" s="2"/>
      <c r="Y7451" s="2"/>
    </row>
    <row r="7452" spans="21:25" x14ac:dyDescent="0.2">
      <c r="U7452" s="2"/>
      <c r="X7452" s="2"/>
      <c r="Y7452" s="2"/>
    </row>
    <row r="7453" spans="21:25" x14ac:dyDescent="0.2">
      <c r="U7453" s="2"/>
      <c r="X7453" s="2"/>
      <c r="Y7453" s="2"/>
    </row>
    <row r="7454" spans="21:25" x14ac:dyDescent="0.2">
      <c r="U7454" s="2"/>
      <c r="X7454" s="2"/>
      <c r="Y7454" s="2"/>
    </row>
    <row r="7455" spans="21:25" x14ac:dyDescent="0.2">
      <c r="U7455" s="2"/>
      <c r="X7455" s="2"/>
      <c r="Y7455" s="2"/>
    </row>
    <row r="7456" spans="21:25" x14ac:dyDescent="0.2">
      <c r="U7456" s="2"/>
      <c r="X7456" s="2"/>
      <c r="Y7456" s="2"/>
    </row>
    <row r="7457" spans="21:25" x14ac:dyDescent="0.2">
      <c r="U7457" s="2"/>
      <c r="X7457" s="2"/>
      <c r="Y7457" s="2"/>
    </row>
    <row r="7458" spans="21:25" x14ac:dyDescent="0.2">
      <c r="U7458" s="2"/>
      <c r="X7458" s="2"/>
      <c r="Y7458" s="2"/>
    </row>
    <row r="7459" spans="21:25" x14ac:dyDescent="0.2">
      <c r="U7459" s="2"/>
      <c r="X7459" s="2"/>
      <c r="Y7459" s="2"/>
    </row>
    <row r="7460" spans="21:25" x14ac:dyDescent="0.2">
      <c r="U7460" s="2"/>
      <c r="X7460" s="2"/>
      <c r="Y7460" s="2"/>
    </row>
    <row r="7461" spans="21:25" x14ac:dyDescent="0.2">
      <c r="U7461" s="2"/>
      <c r="X7461" s="2"/>
      <c r="Y7461" s="2"/>
    </row>
    <row r="7462" spans="21:25" x14ac:dyDescent="0.2">
      <c r="U7462" s="2"/>
      <c r="X7462" s="2"/>
      <c r="Y7462" s="2"/>
    </row>
    <row r="7463" spans="21:25" x14ac:dyDescent="0.2">
      <c r="U7463" s="2"/>
      <c r="X7463" s="2"/>
      <c r="Y7463" s="2"/>
    </row>
    <row r="7464" spans="21:25" x14ac:dyDescent="0.2">
      <c r="U7464" s="2"/>
      <c r="X7464" s="2"/>
      <c r="Y7464" s="2"/>
    </row>
    <row r="7465" spans="21:25" x14ac:dyDescent="0.2">
      <c r="U7465" s="2"/>
      <c r="X7465" s="2"/>
      <c r="Y7465" s="2"/>
    </row>
    <row r="7466" spans="21:25" x14ac:dyDescent="0.2">
      <c r="U7466" s="2"/>
      <c r="X7466" s="2"/>
      <c r="Y7466" s="2"/>
    </row>
    <row r="7467" spans="21:25" x14ac:dyDescent="0.2">
      <c r="U7467" s="2"/>
      <c r="X7467" s="2"/>
      <c r="Y7467" s="2"/>
    </row>
    <row r="7468" spans="21:25" x14ac:dyDescent="0.2">
      <c r="U7468" s="2"/>
      <c r="X7468" s="2"/>
      <c r="Y7468" s="2"/>
    </row>
    <row r="7469" spans="21:25" x14ac:dyDescent="0.2">
      <c r="U7469" s="2"/>
      <c r="X7469" s="2"/>
      <c r="Y7469" s="2"/>
    </row>
    <row r="7470" spans="21:25" x14ac:dyDescent="0.2">
      <c r="U7470" s="2"/>
      <c r="X7470" s="2"/>
      <c r="Y7470" s="2"/>
    </row>
    <row r="7471" spans="21:25" x14ac:dyDescent="0.2">
      <c r="U7471" s="2"/>
      <c r="X7471" s="2"/>
      <c r="Y7471" s="2"/>
    </row>
    <row r="7472" spans="21:25" x14ac:dyDescent="0.2">
      <c r="U7472" s="2"/>
      <c r="X7472" s="2"/>
      <c r="Y7472" s="2"/>
    </row>
    <row r="7473" spans="21:25" x14ac:dyDescent="0.2">
      <c r="U7473" s="2"/>
      <c r="X7473" s="2"/>
      <c r="Y7473" s="2"/>
    </row>
    <row r="7474" spans="21:25" x14ac:dyDescent="0.2">
      <c r="U7474" s="2"/>
      <c r="X7474" s="2"/>
      <c r="Y7474" s="2"/>
    </row>
    <row r="7475" spans="21:25" x14ac:dyDescent="0.2">
      <c r="U7475" s="2"/>
      <c r="X7475" s="2"/>
      <c r="Y7475" s="2"/>
    </row>
    <row r="7476" spans="21:25" x14ac:dyDescent="0.2">
      <c r="U7476" s="2"/>
      <c r="X7476" s="2"/>
      <c r="Y7476" s="2"/>
    </row>
    <row r="7477" spans="21:25" x14ac:dyDescent="0.2">
      <c r="U7477" s="2"/>
      <c r="X7477" s="2"/>
      <c r="Y7477" s="2"/>
    </row>
    <row r="7478" spans="21:25" x14ac:dyDescent="0.2">
      <c r="U7478" s="2"/>
      <c r="X7478" s="2"/>
      <c r="Y7478" s="2"/>
    </row>
    <row r="7479" spans="21:25" x14ac:dyDescent="0.2">
      <c r="U7479" s="2"/>
      <c r="X7479" s="2"/>
      <c r="Y7479" s="2"/>
    </row>
    <row r="7480" spans="21:25" x14ac:dyDescent="0.2">
      <c r="U7480" s="2"/>
      <c r="X7480" s="2"/>
      <c r="Y7480" s="2"/>
    </row>
    <row r="7481" spans="21:25" x14ac:dyDescent="0.2">
      <c r="U7481" s="2"/>
      <c r="X7481" s="2"/>
      <c r="Y7481" s="2"/>
    </row>
    <row r="7482" spans="21:25" x14ac:dyDescent="0.2">
      <c r="U7482" s="2"/>
      <c r="X7482" s="2"/>
      <c r="Y7482" s="2"/>
    </row>
    <row r="7483" spans="21:25" x14ac:dyDescent="0.2">
      <c r="U7483" s="2"/>
      <c r="X7483" s="2"/>
      <c r="Y7483" s="2"/>
    </row>
    <row r="7484" spans="21:25" x14ac:dyDescent="0.2">
      <c r="U7484" s="2"/>
      <c r="X7484" s="2"/>
      <c r="Y7484" s="2"/>
    </row>
    <row r="7485" spans="21:25" x14ac:dyDescent="0.2">
      <c r="U7485" s="2"/>
      <c r="X7485" s="2"/>
      <c r="Y7485" s="2"/>
    </row>
    <row r="7486" spans="21:25" x14ac:dyDescent="0.2">
      <c r="U7486" s="2"/>
      <c r="X7486" s="2"/>
      <c r="Y7486" s="2"/>
    </row>
    <row r="7487" spans="21:25" x14ac:dyDescent="0.2">
      <c r="U7487" s="2"/>
      <c r="X7487" s="2"/>
      <c r="Y7487" s="2"/>
    </row>
    <row r="7488" spans="21:25" x14ac:dyDescent="0.2">
      <c r="U7488" s="2"/>
      <c r="X7488" s="2"/>
      <c r="Y7488" s="2"/>
    </row>
    <row r="7489" spans="21:25" x14ac:dyDescent="0.2">
      <c r="U7489" s="2"/>
      <c r="X7489" s="2"/>
      <c r="Y7489" s="2"/>
    </row>
    <row r="7490" spans="21:25" x14ac:dyDescent="0.2">
      <c r="U7490" s="2"/>
      <c r="X7490" s="2"/>
      <c r="Y7490" s="2"/>
    </row>
    <row r="7491" spans="21:25" x14ac:dyDescent="0.2">
      <c r="U7491" s="2"/>
      <c r="X7491" s="2"/>
      <c r="Y7491" s="2"/>
    </row>
    <row r="7492" spans="21:25" x14ac:dyDescent="0.2">
      <c r="U7492" s="2"/>
      <c r="X7492" s="2"/>
      <c r="Y7492" s="2"/>
    </row>
    <row r="7493" spans="21:25" x14ac:dyDescent="0.2">
      <c r="U7493" s="2"/>
      <c r="X7493" s="2"/>
      <c r="Y7493" s="2"/>
    </row>
    <row r="7494" spans="21:25" x14ac:dyDescent="0.2">
      <c r="U7494" s="2"/>
      <c r="X7494" s="2"/>
      <c r="Y7494" s="2"/>
    </row>
    <row r="7495" spans="21:25" x14ac:dyDescent="0.2">
      <c r="U7495" s="2"/>
      <c r="X7495" s="2"/>
      <c r="Y7495" s="2"/>
    </row>
    <row r="7496" spans="21:25" x14ac:dyDescent="0.2">
      <c r="U7496" s="2"/>
      <c r="X7496" s="2"/>
      <c r="Y7496" s="2"/>
    </row>
    <row r="7497" spans="21:25" x14ac:dyDescent="0.2">
      <c r="U7497" s="2"/>
      <c r="X7497" s="2"/>
      <c r="Y7497" s="2"/>
    </row>
    <row r="7498" spans="21:25" x14ac:dyDescent="0.2">
      <c r="U7498" s="2"/>
      <c r="X7498" s="2"/>
      <c r="Y7498" s="2"/>
    </row>
    <row r="7499" spans="21:25" x14ac:dyDescent="0.2">
      <c r="U7499" s="2"/>
      <c r="X7499" s="2"/>
      <c r="Y7499" s="2"/>
    </row>
    <row r="7500" spans="21:25" x14ac:dyDescent="0.2">
      <c r="U7500" s="2"/>
      <c r="X7500" s="2"/>
      <c r="Y7500" s="2"/>
    </row>
    <row r="7501" spans="21:25" x14ac:dyDescent="0.2">
      <c r="U7501" s="2"/>
      <c r="X7501" s="2"/>
      <c r="Y7501" s="2"/>
    </row>
    <row r="7502" spans="21:25" x14ac:dyDescent="0.2">
      <c r="U7502" s="2"/>
      <c r="X7502" s="2"/>
      <c r="Y7502" s="2"/>
    </row>
    <row r="7503" spans="21:25" x14ac:dyDescent="0.2">
      <c r="U7503" s="2"/>
      <c r="X7503" s="2"/>
      <c r="Y7503" s="2"/>
    </row>
    <row r="7504" spans="21:25" x14ac:dyDescent="0.2">
      <c r="U7504" s="2"/>
      <c r="X7504" s="2"/>
      <c r="Y7504" s="2"/>
    </row>
    <row r="7505" spans="21:25" x14ac:dyDescent="0.2">
      <c r="U7505" s="2"/>
      <c r="X7505" s="2"/>
      <c r="Y7505" s="2"/>
    </row>
    <row r="7506" spans="21:25" x14ac:dyDescent="0.2">
      <c r="U7506" s="2"/>
      <c r="X7506" s="2"/>
      <c r="Y7506" s="2"/>
    </row>
    <row r="7507" spans="21:25" x14ac:dyDescent="0.2">
      <c r="U7507" s="2"/>
      <c r="X7507" s="2"/>
      <c r="Y7507" s="2"/>
    </row>
    <row r="7508" spans="21:25" x14ac:dyDescent="0.2">
      <c r="U7508" s="2"/>
      <c r="X7508" s="2"/>
      <c r="Y7508" s="2"/>
    </row>
    <row r="7509" spans="21:25" x14ac:dyDescent="0.2">
      <c r="U7509" s="2"/>
      <c r="X7509" s="2"/>
      <c r="Y7509" s="2"/>
    </row>
    <row r="7510" spans="21:25" x14ac:dyDescent="0.2">
      <c r="U7510" s="2"/>
      <c r="X7510" s="2"/>
      <c r="Y7510" s="2"/>
    </row>
    <row r="7511" spans="21:25" x14ac:dyDescent="0.2">
      <c r="U7511" s="2"/>
      <c r="X7511" s="2"/>
      <c r="Y7511" s="2"/>
    </row>
    <row r="7512" spans="21:25" x14ac:dyDescent="0.2">
      <c r="U7512" s="2"/>
      <c r="X7512" s="2"/>
      <c r="Y7512" s="2"/>
    </row>
    <row r="7513" spans="21:25" x14ac:dyDescent="0.2">
      <c r="U7513" s="2"/>
      <c r="X7513" s="2"/>
      <c r="Y7513" s="2"/>
    </row>
    <row r="7514" spans="21:25" x14ac:dyDescent="0.2">
      <c r="U7514" s="2"/>
      <c r="X7514" s="2"/>
      <c r="Y7514" s="2"/>
    </row>
    <row r="7515" spans="21:25" x14ac:dyDescent="0.2">
      <c r="U7515" s="2"/>
      <c r="X7515" s="2"/>
      <c r="Y7515" s="2"/>
    </row>
    <row r="7516" spans="21:25" x14ac:dyDescent="0.2">
      <c r="U7516" s="2"/>
      <c r="X7516" s="2"/>
      <c r="Y7516" s="2"/>
    </row>
    <row r="7517" spans="21:25" x14ac:dyDescent="0.2">
      <c r="U7517" s="2"/>
      <c r="X7517" s="2"/>
      <c r="Y7517" s="2"/>
    </row>
    <row r="7518" spans="21:25" x14ac:dyDescent="0.2">
      <c r="U7518" s="2"/>
      <c r="X7518" s="2"/>
      <c r="Y7518" s="2"/>
    </row>
    <row r="7519" spans="21:25" x14ac:dyDescent="0.2">
      <c r="U7519" s="2"/>
      <c r="X7519" s="2"/>
      <c r="Y7519" s="2"/>
    </row>
    <row r="7520" spans="21:25" x14ac:dyDescent="0.2">
      <c r="U7520" s="2"/>
      <c r="X7520" s="2"/>
      <c r="Y7520" s="2"/>
    </row>
    <row r="7521" spans="21:25" x14ac:dyDescent="0.2">
      <c r="U7521" s="2"/>
      <c r="X7521" s="2"/>
      <c r="Y7521" s="2"/>
    </row>
    <row r="7522" spans="21:25" x14ac:dyDescent="0.2">
      <c r="U7522" s="2"/>
      <c r="X7522" s="2"/>
      <c r="Y7522" s="2"/>
    </row>
    <row r="7523" spans="21:25" x14ac:dyDescent="0.2">
      <c r="U7523" s="2"/>
      <c r="X7523" s="2"/>
      <c r="Y7523" s="2"/>
    </row>
    <row r="7524" spans="21:25" x14ac:dyDescent="0.2">
      <c r="U7524" s="2"/>
      <c r="X7524" s="2"/>
      <c r="Y7524" s="2"/>
    </row>
    <row r="7525" spans="21:25" x14ac:dyDescent="0.2">
      <c r="U7525" s="2"/>
      <c r="X7525" s="2"/>
      <c r="Y7525" s="2"/>
    </row>
    <row r="7526" spans="21:25" x14ac:dyDescent="0.2">
      <c r="U7526" s="2"/>
      <c r="X7526" s="2"/>
      <c r="Y7526" s="2"/>
    </row>
    <row r="7527" spans="21:25" x14ac:dyDescent="0.2">
      <c r="U7527" s="2"/>
      <c r="X7527" s="2"/>
      <c r="Y7527" s="2"/>
    </row>
    <row r="7528" spans="21:25" x14ac:dyDescent="0.2">
      <c r="U7528" s="2"/>
      <c r="X7528" s="2"/>
      <c r="Y7528" s="2"/>
    </row>
    <row r="7529" spans="21:25" x14ac:dyDescent="0.2">
      <c r="U7529" s="2"/>
      <c r="X7529" s="2"/>
      <c r="Y7529" s="2"/>
    </row>
    <row r="7530" spans="21:25" x14ac:dyDescent="0.2">
      <c r="U7530" s="2"/>
      <c r="X7530" s="2"/>
      <c r="Y7530" s="2"/>
    </row>
    <row r="7531" spans="21:25" x14ac:dyDescent="0.2">
      <c r="U7531" s="2"/>
      <c r="X7531" s="2"/>
      <c r="Y7531" s="2"/>
    </row>
    <row r="7532" spans="21:25" x14ac:dyDescent="0.2">
      <c r="U7532" s="2"/>
      <c r="X7532" s="2"/>
      <c r="Y7532" s="2"/>
    </row>
    <row r="7533" spans="21:25" x14ac:dyDescent="0.2">
      <c r="U7533" s="2"/>
      <c r="X7533" s="2"/>
      <c r="Y7533" s="2"/>
    </row>
    <row r="7534" spans="21:25" x14ac:dyDescent="0.2">
      <c r="U7534" s="2"/>
      <c r="X7534" s="2"/>
      <c r="Y7534" s="2"/>
    </row>
    <row r="7535" spans="21:25" x14ac:dyDescent="0.2">
      <c r="U7535" s="2"/>
      <c r="X7535" s="2"/>
      <c r="Y7535" s="2"/>
    </row>
    <row r="7536" spans="21:25" x14ac:dyDescent="0.2">
      <c r="U7536" s="2"/>
      <c r="X7536" s="2"/>
      <c r="Y7536" s="2"/>
    </row>
    <row r="7537" spans="21:25" x14ac:dyDescent="0.2">
      <c r="U7537" s="2"/>
      <c r="X7537" s="2"/>
      <c r="Y7537" s="2"/>
    </row>
    <row r="7538" spans="21:25" x14ac:dyDescent="0.2">
      <c r="U7538" s="2"/>
      <c r="X7538" s="2"/>
      <c r="Y7538" s="2"/>
    </row>
    <row r="7539" spans="21:25" x14ac:dyDescent="0.2">
      <c r="U7539" s="2"/>
      <c r="X7539" s="2"/>
      <c r="Y7539" s="2"/>
    </row>
    <row r="7540" spans="21:25" x14ac:dyDescent="0.2">
      <c r="U7540" s="2"/>
      <c r="X7540" s="2"/>
      <c r="Y7540" s="2"/>
    </row>
    <row r="7541" spans="21:25" x14ac:dyDescent="0.2">
      <c r="U7541" s="2"/>
      <c r="X7541" s="2"/>
      <c r="Y7541" s="2"/>
    </row>
    <row r="7542" spans="21:25" x14ac:dyDescent="0.2">
      <c r="U7542" s="2"/>
      <c r="X7542" s="2"/>
      <c r="Y7542" s="2"/>
    </row>
    <row r="7543" spans="21:25" x14ac:dyDescent="0.2">
      <c r="U7543" s="2"/>
      <c r="X7543" s="2"/>
      <c r="Y7543" s="2"/>
    </row>
    <row r="7544" spans="21:25" x14ac:dyDescent="0.2">
      <c r="U7544" s="2"/>
      <c r="X7544" s="2"/>
      <c r="Y7544" s="2"/>
    </row>
    <row r="7545" spans="21:25" x14ac:dyDescent="0.2">
      <c r="U7545" s="2"/>
      <c r="X7545" s="2"/>
      <c r="Y7545" s="2"/>
    </row>
    <row r="7546" spans="21:25" x14ac:dyDescent="0.2">
      <c r="U7546" s="2"/>
      <c r="X7546" s="2"/>
      <c r="Y7546" s="2"/>
    </row>
    <row r="7547" spans="21:25" x14ac:dyDescent="0.2">
      <c r="U7547" s="2"/>
      <c r="X7547" s="2"/>
      <c r="Y7547" s="2"/>
    </row>
    <row r="7548" spans="21:25" x14ac:dyDescent="0.2">
      <c r="U7548" s="2"/>
      <c r="X7548" s="2"/>
      <c r="Y7548" s="2"/>
    </row>
    <row r="7549" spans="21:25" x14ac:dyDescent="0.2">
      <c r="U7549" s="2"/>
      <c r="X7549" s="2"/>
      <c r="Y7549" s="2"/>
    </row>
    <row r="7550" spans="21:25" x14ac:dyDescent="0.2">
      <c r="U7550" s="2"/>
      <c r="X7550" s="2"/>
      <c r="Y7550" s="2"/>
    </row>
    <row r="7551" spans="21:25" x14ac:dyDescent="0.2">
      <c r="U7551" s="2"/>
      <c r="X7551" s="2"/>
      <c r="Y7551" s="2"/>
    </row>
    <row r="7552" spans="21:25" x14ac:dyDescent="0.2">
      <c r="U7552" s="2"/>
      <c r="X7552" s="2"/>
      <c r="Y7552" s="2"/>
    </row>
    <row r="7553" spans="21:25" x14ac:dyDescent="0.2">
      <c r="U7553" s="2"/>
      <c r="X7553" s="2"/>
      <c r="Y7553" s="2"/>
    </row>
    <row r="7554" spans="21:25" x14ac:dyDescent="0.2">
      <c r="U7554" s="2"/>
      <c r="X7554" s="2"/>
      <c r="Y7554" s="2"/>
    </row>
    <row r="7555" spans="21:25" x14ac:dyDescent="0.2">
      <c r="U7555" s="2"/>
      <c r="X7555" s="2"/>
      <c r="Y7555" s="2"/>
    </row>
    <row r="7556" spans="21:25" x14ac:dyDescent="0.2">
      <c r="U7556" s="2"/>
      <c r="X7556" s="2"/>
      <c r="Y7556" s="2"/>
    </row>
    <row r="7557" spans="21:25" x14ac:dyDescent="0.2">
      <c r="U7557" s="2"/>
      <c r="X7557" s="2"/>
      <c r="Y7557" s="2"/>
    </row>
    <row r="7558" spans="21:25" x14ac:dyDescent="0.2">
      <c r="U7558" s="2"/>
      <c r="X7558" s="2"/>
      <c r="Y7558" s="2"/>
    </row>
    <row r="7559" spans="21:25" x14ac:dyDescent="0.2">
      <c r="U7559" s="2"/>
      <c r="X7559" s="2"/>
      <c r="Y7559" s="2"/>
    </row>
    <row r="7560" spans="21:25" x14ac:dyDescent="0.2">
      <c r="U7560" s="2"/>
      <c r="X7560" s="2"/>
      <c r="Y7560" s="2"/>
    </row>
    <row r="7561" spans="21:25" x14ac:dyDescent="0.2">
      <c r="U7561" s="2"/>
      <c r="X7561" s="2"/>
      <c r="Y7561" s="2"/>
    </row>
    <row r="7562" spans="21:25" x14ac:dyDescent="0.2">
      <c r="U7562" s="2"/>
      <c r="X7562" s="2"/>
      <c r="Y7562" s="2"/>
    </row>
    <row r="7563" spans="21:25" x14ac:dyDescent="0.2">
      <c r="U7563" s="2"/>
      <c r="X7563" s="2"/>
      <c r="Y7563" s="2"/>
    </row>
    <row r="7564" spans="21:25" x14ac:dyDescent="0.2">
      <c r="U7564" s="2"/>
      <c r="X7564" s="2"/>
      <c r="Y7564" s="2"/>
    </row>
    <row r="7565" spans="21:25" x14ac:dyDescent="0.2">
      <c r="U7565" s="2"/>
      <c r="X7565" s="2"/>
      <c r="Y7565" s="2"/>
    </row>
    <row r="7566" spans="21:25" x14ac:dyDescent="0.2">
      <c r="U7566" s="2"/>
      <c r="X7566" s="2"/>
      <c r="Y7566" s="2"/>
    </row>
    <row r="7567" spans="21:25" x14ac:dyDescent="0.2">
      <c r="U7567" s="2"/>
      <c r="X7567" s="2"/>
      <c r="Y7567" s="2"/>
    </row>
    <row r="7568" spans="21:25" x14ac:dyDescent="0.2">
      <c r="U7568" s="2"/>
      <c r="X7568" s="2"/>
      <c r="Y7568" s="2"/>
    </row>
    <row r="7569" spans="21:25" x14ac:dyDescent="0.2">
      <c r="U7569" s="2"/>
      <c r="X7569" s="2"/>
      <c r="Y7569" s="2"/>
    </row>
    <row r="7570" spans="21:25" x14ac:dyDescent="0.2">
      <c r="U7570" s="2"/>
      <c r="X7570" s="2"/>
      <c r="Y7570" s="2"/>
    </row>
    <row r="7571" spans="21:25" x14ac:dyDescent="0.2">
      <c r="U7571" s="2"/>
      <c r="X7571" s="2"/>
      <c r="Y7571" s="2"/>
    </row>
    <row r="7572" spans="21:25" x14ac:dyDescent="0.2">
      <c r="U7572" s="2"/>
      <c r="X7572" s="2"/>
      <c r="Y7572" s="2"/>
    </row>
    <row r="7573" spans="21:25" x14ac:dyDescent="0.2">
      <c r="U7573" s="2"/>
      <c r="X7573" s="2"/>
      <c r="Y7573" s="2"/>
    </row>
    <row r="7574" spans="21:25" x14ac:dyDescent="0.2">
      <c r="U7574" s="2"/>
      <c r="X7574" s="2"/>
      <c r="Y7574" s="2"/>
    </row>
    <row r="7575" spans="21:25" x14ac:dyDescent="0.2">
      <c r="U7575" s="2"/>
      <c r="X7575" s="2"/>
      <c r="Y7575" s="2"/>
    </row>
    <row r="7576" spans="21:25" x14ac:dyDescent="0.2">
      <c r="U7576" s="2"/>
      <c r="X7576" s="2"/>
      <c r="Y7576" s="2"/>
    </row>
    <row r="7577" spans="21:25" x14ac:dyDescent="0.2">
      <c r="U7577" s="2"/>
      <c r="X7577" s="2"/>
      <c r="Y7577" s="2"/>
    </row>
    <row r="7578" spans="21:25" x14ac:dyDescent="0.2">
      <c r="U7578" s="2"/>
      <c r="X7578" s="2"/>
      <c r="Y7578" s="2"/>
    </row>
    <row r="7579" spans="21:25" x14ac:dyDescent="0.2">
      <c r="U7579" s="2"/>
      <c r="X7579" s="2"/>
      <c r="Y7579" s="2"/>
    </row>
    <row r="7580" spans="21:25" x14ac:dyDescent="0.2">
      <c r="U7580" s="2"/>
      <c r="X7580" s="2"/>
      <c r="Y7580" s="2"/>
    </row>
    <row r="7581" spans="21:25" x14ac:dyDescent="0.2">
      <c r="U7581" s="2"/>
      <c r="X7581" s="2"/>
      <c r="Y7581" s="2"/>
    </row>
    <row r="7582" spans="21:25" x14ac:dyDescent="0.2">
      <c r="U7582" s="2"/>
      <c r="X7582" s="2"/>
      <c r="Y7582" s="2"/>
    </row>
    <row r="7583" spans="21:25" x14ac:dyDescent="0.2">
      <c r="U7583" s="2"/>
      <c r="X7583" s="2"/>
      <c r="Y7583" s="2"/>
    </row>
    <row r="7584" spans="21:25" x14ac:dyDescent="0.2">
      <c r="U7584" s="2"/>
      <c r="X7584" s="2"/>
      <c r="Y7584" s="2"/>
    </row>
    <row r="7585" spans="21:25" x14ac:dyDescent="0.2">
      <c r="U7585" s="2"/>
      <c r="X7585" s="2"/>
      <c r="Y7585" s="2"/>
    </row>
    <row r="7586" spans="21:25" x14ac:dyDescent="0.2">
      <c r="U7586" s="2"/>
      <c r="X7586" s="2"/>
      <c r="Y7586" s="2"/>
    </row>
    <row r="7587" spans="21:25" x14ac:dyDescent="0.2">
      <c r="U7587" s="2"/>
      <c r="X7587" s="2"/>
      <c r="Y7587" s="2"/>
    </row>
    <row r="7588" spans="21:25" x14ac:dyDescent="0.2">
      <c r="U7588" s="2"/>
      <c r="X7588" s="2"/>
      <c r="Y7588" s="2"/>
    </row>
    <row r="7589" spans="21:25" x14ac:dyDescent="0.2">
      <c r="U7589" s="2"/>
      <c r="X7589" s="2"/>
      <c r="Y7589" s="2"/>
    </row>
    <row r="7590" spans="21:25" x14ac:dyDescent="0.2">
      <c r="U7590" s="2"/>
      <c r="X7590" s="2"/>
      <c r="Y7590" s="2"/>
    </row>
    <row r="7591" spans="21:25" x14ac:dyDescent="0.2">
      <c r="U7591" s="2"/>
      <c r="X7591" s="2"/>
      <c r="Y7591" s="2"/>
    </row>
    <row r="7592" spans="21:25" x14ac:dyDescent="0.2">
      <c r="U7592" s="2"/>
      <c r="X7592" s="2"/>
      <c r="Y7592" s="2"/>
    </row>
    <row r="7593" spans="21:25" x14ac:dyDescent="0.2">
      <c r="U7593" s="2"/>
      <c r="X7593" s="2"/>
      <c r="Y7593" s="2"/>
    </row>
    <row r="7594" spans="21:25" x14ac:dyDescent="0.2">
      <c r="U7594" s="2"/>
      <c r="X7594" s="2"/>
      <c r="Y7594" s="2"/>
    </row>
    <row r="7595" spans="21:25" x14ac:dyDescent="0.2">
      <c r="U7595" s="2"/>
      <c r="X7595" s="2"/>
      <c r="Y7595" s="2"/>
    </row>
    <row r="7596" spans="21:25" x14ac:dyDescent="0.2">
      <c r="U7596" s="2"/>
      <c r="X7596" s="2"/>
      <c r="Y7596" s="2"/>
    </row>
    <row r="7597" spans="21:25" x14ac:dyDescent="0.2">
      <c r="U7597" s="2"/>
      <c r="X7597" s="2"/>
      <c r="Y7597" s="2"/>
    </row>
    <row r="7598" spans="21:25" x14ac:dyDescent="0.2">
      <c r="U7598" s="2"/>
      <c r="X7598" s="2"/>
      <c r="Y7598" s="2"/>
    </row>
    <row r="7599" spans="21:25" x14ac:dyDescent="0.2">
      <c r="U7599" s="2"/>
      <c r="X7599" s="2"/>
      <c r="Y7599" s="2"/>
    </row>
    <row r="7600" spans="21:25" x14ac:dyDescent="0.2">
      <c r="U7600" s="2"/>
      <c r="X7600" s="2"/>
      <c r="Y7600" s="2"/>
    </row>
    <row r="7601" spans="21:25" x14ac:dyDescent="0.2">
      <c r="U7601" s="2"/>
      <c r="X7601" s="2"/>
      <c r="Y7601" s="2"/>
    </row>
    <row r="7602" spans="21:25" x14ac:dyDescent="0.2">
      <c r="U7602" s="2"/>
      <c r="X7602" s="2"/>
      <c r="Y7602" s="2"/>
    </row>
    <row r="7603" spans="21:25" x14ac:dyDescent="0.2">
      <c r="U7603" s="2"/>
      <c r="X7603" s="2"/>
      <c r="Y7603" s="2"/>
    </row>
    <row r="7604" spans="21:25" x14ac:dyDescent="0.2">
      <c r="U7604" s="2"/>
      <c r="X7604" s="2"/>
      <c r="Y7604" s="2"/>
    </row>
    <row r="7605" spans="21:25" x14ac:dyDescent="0.2">
      <c r="U7605" s="2"/>
      <c r="X7605" s="2"/>
      <c r="Y7605" s="2"/>
    </row>
    <row r="7606" spans="21:25" x14ac:dyDescent="0.2">
      <c r="U7606" s="2"/>
      <c r="X7606" s="2"/>
      <c r="Y7606" s="2"/>
    </row>
    <row r="7607" spans="21:25" x14ac:dyDescent="0.2">
      <c r="U7607" s="2"/>
      <c r="X7607" s="2"/>
      <c r="Y7607" s="2"/>
    </row>
    <row r="7608" spans="21:25" x14ac:dyDescent="0.2">
      <c r="U7608" s="2"/>
      <c r="X7608" s="2"/>
      <c r="Y7608" s="2"/>
    </row>
    <row r="7609" spans="21:25" x14ac:dyDescent="0.2">
      <c r="U7609" s="2"/>
      <c r="X7609" s="2"/>
      <c r="Y7609" s="2"/>
    </row>
    <row r="7610" spans="21:25" x14ac:dyDescent="0.2">
      <c r="U7610" s="2"/>
      <c r="X7610" s="2"/>
      <c r="Y7610" s="2"/>
    </row>
    <row r="7611" spans="21:25" x14ac:dyDescent="0.2">
      <c r="U7611" s="2"/>
      <c r="X7611" s="2"/>
      <c r="Y7611" s="2"/>
    </row>
    <row r="7612" spans="21:25" x14ac:dyDescent="0.2">
      <c r="U7612" s="2"/>
      <c r="X7612" s="2"/>
      <c r="Y7612" s="2"/>
    </row>
    <row r="7613" spans="21:25" x14ac:dyDescent="0.2">
      <c r="U7613" s="2"/>
      <c r="X7613" s="2"/>
      <c r="Y7613" s="2"/>
    </row>
    <row r="7614" spans="21:25" x14ac:dyDescent="0.2">
      <c r="U7614" s="2"/>
      <c r="X7614" s="2"/>
      <c r="Y7614" s="2"/>
    </row>
    <row r="7615" spans="21:25" x14ac:dyDescent="0.2">
      <c r="U7615" s="2"/>
      <c r="X7615" s="2"/>
      <c r="Y7615" s="2"/>
    </row>
    <row r="7616" spans="21:25" x14ac:dyDescent="0.2">
      <c r="U7616" s="2"/>
      <c r="X7616" s="2"/>
      <c r="Y7616" s="2"/>
    </row>
    <row r="7617" spans="21:25" x14ac:dyDescent="0.2">
      <c r="U7617" s="2"/>
      <c r="X7617" s="2"/>
      <c r="Y7617" s="2"/>
    </row>
    <row r="7618" spans="21:25" x14ac:dyDescent="0.2">
      <c r="U7618" s="2"/>
      <c r="X7618" s="2"/>
      <c r="Y7618" s="2"/>
    </row>
    <row r="7619" spans="21:25" x14ac:dyDescent="0.2">
      <c r="U7619" s="2"/>
      <c r="X7619" s="2"/>
      <c r="Y7619" s="2"/>
    </row>
    <row r="7620" spans="21:25" x14ac:dyDescent="0.2">
      <c r="U7620" s="2"/>
      <c r="X7620" s="2"/>
      <c r="Y7620" s="2"/>
    </row>
    <row r="7621" spans="21:25" x14ac:dyDescent="0.2">
      <c r="U7621" s="2"/>
      <c r="X7621" s="2"/>
      <c r="Y7621" s="2"/>
    </row>
    <row r="7622" spans="21:25" x14ac:dyDescent="0.2">
      <c r="U7622" s="2"/>
      <c r="X7622" s="2"/>
      <c r="Y7622" s="2"/>
    </row>
    <row r="7623" spans="21:25" x14ac:dyDescent="0.2">
      <c r="U7623" s="2"/>
      <c r="X7623" s="2"/>
      <c r="Y7623" s="2"/>
    </row>
    <row r="7624" spans="21:25" x14ac:dyDescent="0.2">
      <c r="U7624" s="2"/>
      <c r="X7624" s="2"/>
      <c r="Y7624" s="2"/>
    </row>
    <row r="7625" spans="21:25" x14ac:dyDescent="0.2">
      <c r="U7625" s="2"/>
      <c r="X7625" s="2"/>
      <c r="Y7625" s="2"/>
    </row>
    <row r="7626" spans="21:25" x14ac:dyDescent="0.2">
      <c r="U7626" s="2"/>
      <c r="X7626" s="2"/>
      <c r="Y7626" s="2"/>
    </row>
    <row r="7627" spans="21:25" x14ac:dyDescent="0.2">
      <c r="U7627" s="2"/>
      <c r="X7627" s="2"/>
      <c r="Y7627" s="2"/>
    </row>
    <row r="7628" spans="21:25" x14ac:dyDescent="0.2">
      <c r="U7628" s="2"/>
      <c r="X7628" s="2"/>
      <c r="Y7628" s="2"/>
    </row>
    <row r="7629" spans="21:25" x14ac:dyDescent="0.2">
      <c r="U7629" s="2"/>
      <c r="X7629" s="2"/>
      <c r="Y7629" s="2"/>
    </row>
    <row r="7630" spans="21:25" x14ac:dyDescent="0.2">
      <c r="U7630" s="2"/>
      <c r="X7630" s="2"/>
      <c r="Y7630" s="2"/>
    </row>
    <row r="7631" spans="21:25" x14ac:dyDescent="0.2">
      <c r="U7631" s="2"/>
      <c r="X7631" s="2"/>
      <c r="Y7631" s="2"/>
    </row>
    <row r="7632" spans="21:25" x14ac:dyDescent="0.2">
      <c r="U7632" s="2"/>
      <c r="X7632" s="2"/>
      <c r="Y7632" s="2"/>
    </row>
    <row r="7633" spans="21:25" x14ac:dyDescent="0.2">
      <c r="U7633" s="2"/>
      <c r="X7633" s="2"/>
      <c r="Y7633" s="2"/>
    </row>
    <row r="7634" spans="21:25" x14ac:dyDescent="0.2">
      <c r="U7634" s="2"/>
      <c r="X7634" s="2"/>
      <c r="Y7634" s="2"/>
    </row>
    <row r="7635" spans="21:25" x14ac:dyDescent="0.2">
      <c r="U7635" s="2"/>
      <c r="X7635" s="2"/>
      <c r="Y7635" s="2"/>
    </row>
    <row r="7636" spans="21:25" x14ac:dyDescent="0.2">
      <c r="U7636" s="2"/>
      <c r="X7636" s="2"/>
      <c r="Y7636" s="2"/>
    </row>
    <row r="7637" spans="21:25" x14ac:dyDescent="0.2">
      <c r="U7637" s="2"/>
      <c r="X7637" s="2"/>
      <c r="Y7637" s="2"/>
    </row>
    <row r="7638" spans="21:25" x14ac:dyDescent="0.2">
      <c r="U7638" s="2"/>
      <c r="X7638" s="2"/>
      <c r="Y7638" s="2"/>
    </row>
    <row r="7639" spans="21:25" x14ac:dyDescent="0.2">
      <c r="U7639" s="2"/>
      <c r="X7639" s="2"/>
      <c r="Y7639" s="2"/>
    </row>
    <row r="7640" spans="21:25" x14ac:dyDescent="0.2">
      <c r="U7640" s="2"/>
      <c r="X7640" s="2"/>
      <c r="Y7640" s="2"/>
    </row>
    <row r="7641" spans="21:25" x14ac:dyDescent="0.2">
      <c r="U7641" s="2"/>
      <c r="X7641" s="2"/>
      <c r="Y7641" s="2"/>
    </row>
    <row r="7642" spans="21:25" x14ac:dyDescent="0.2">
      <c r="U7642" s="2"/>
      <c r="X7642" s="2"/>
      <c r="Y7642" s="2"/>
    </row>
    <row r="7643" spans="21:25" x14ac:dyDescent="0.2">
      <c r="U7643" s="2"/>
      <c r="X7643" s="2"/>
      <c r="Y7643" s="2"/>
    </row>
    <row r="7644" spans="21:25" x14ac:dyDescent="0.2">
      <c r="U7644" s="2"/>
      <c r="X7644" s="2"/>
      <c r="Y7644" s="2"/>
    </row>
    <row r="7645" spans="21:25" x14ac:dyDescent="0.2">
      <c r="U7645" s="2"/>
      <c r="X7645" s="2"/>
      <c r="Y7645" s="2"/>
    </row>
    <row r="7646" spans="21:25" x14ac:dyDescent="0.2">
      <c r="U7646" s="2"/>
      <c r="X7646" s="2"/>
      <c r="Y7646" s="2"/>
    </row>
    <row r="7647" spans="21:25" x14ac:dyDescent="0.2">
      <c r="U7647" s="2"/>
      <c r="X7647" s="2"/>
      <c r="Y7647" s="2"/>
    </row>
    <row r="7648" spans="21:25" x14ac:dyDescent="0.2">
      <c r="U7648" s="2"/>
      <c r="X7648" s="2"/>
      <c r="Y7648" s="2"/>
    </row>
    <row r="7649" spans="21:25" x14ac:dyDescent="0.2">
      <c r="U7649" s="2"/>
      <c r="X7649" s="2"/>
      <c r="Y7649" s="2"/>
    </row>
    <row r="7650" spans="21:25" x14ac:dyDescent="0.2">
      <c r="U7650" s="2"/>
      <c r="X7650" s="2"/>
      <c r="Y7650" s="2"/>
    </row>
    <row r="7651" spans="21:25" x14ac:dyDescent="0.2">
      <c r="U7651" s="2"/>
      <c r="X7651" s="2"/>
      <c r="Y7651" s="2"/>
    </row>
    <row r="7652" spans="21:25" x14ac:dyDescent="0.2">
      <c r="U7652" s="2"/>
      <c r="X7652" s="2"/>
      <c r="Y7652" s="2"/>
    </row>
    <row r="7653" spans="21:25" x14ac:dyDescent="0.2">
      <c r="U7653" s="2"/>
      <c r="X7653" s="2"/>
      <c r="Y7653" s="2"/>
    </row>
    <row r="7654" spans="21:25" x14ac:dyDescent="0.2">
      <c r="U7654" s="2"/>
      <c r="X7654" s="2"/>
      <c r="Y7654" s="2"/>
    </row>
    <row r="7655" spans="21:25" x14ac:dyDescent="0.2">
      <c r="U7655" s="2"/>
      <c r="X7655" s="2"/>
      <c r="Y7655" s="2"/>
    </row>
    <row r="7656" spans="21:25" x14ac:dyDescent="0.2">
      <c r="U7656" s="2"/>
      <c r="X7656" s="2"/>
      <c r="Y7656" s="2"/>
    </row>
    <row r="7657" spans="21:25" x14ac:dyDescent="0.2">
      <c r="U7657" s="2"/>
      <c r="X7657" s="2"/>
      <c r="Y7657" s="2"/>
    </row>
    <row r="7658" spans="21:25" x14ac:dyDescent="0.2">
      <c r="U7658" s="2"/>
      <c r="X7658" s="2"/>
      <c r="Y7658" s="2"/>
    </row>
    <row r="7659" spans="21:25" x14ac:dyDescent="0.2">
      <c r="U7659" s="2"/>
      <c r="X7659" s="2"/>
      <c r="Y7659" s="2"/>
    </row>
    <row r="7660" spans="21:25" x14ac:dyDescent="0.2">
      <c r="U7660" s="2"/>
      <c r="X7660" s="2"/>
      <c r="Y7660" s="2"/>
    </row>
    <row r="7661" spans="21:25" x14ac:dyDescent="0.2">
      <c r="U7661" s="2"/>
      <c r="X7661" s="2"/>
      <c r="Y7661" s="2"/>
    </row>
    <row r="7662" spans="21:25" x14ac:dyDescent="0.2">
      <c r="U7662" s="2"/>
      <c r="X7662" s="2"/>
      <c r="Y7662" s="2"/>
    </row>
    <row r="7663" spans="21:25" x14ac:dyDescent="0.2">
      <c r="U7663" s="2"/>
      <c r="X7663" s="2"/>
      <c r="Y7663" s="2"/>
    </row>
    <row r="7664" spans="21:25" x14ac:dyDescent="0.2">
      <c r="U7664" s="2"/>
      <c r="X7664" s="2"/>
      <c r="Y7664" s="2"/>
    </row>
    <row r="7665" spans="21:25" x14ac:dyDescent="0.2">
      <c r="U7665" s="2"/>
      <c r="X7665" s="2"/>
      <c r="Y7665" s="2"/>
    </row>
    <row r="7666" spans="21:25" x14ac:dyDescent="0.2">
      <c r="U7666" s="2"/>
      <c r="X7666" s="2"/>
      <c r="Y7666" s="2"/>
    </row>
    <row r="7667" spans="21:25" x14ac:dyDescent="0.2">
      <c r="U7667" s="2"/>
      <c r="X7667" s="2"/>
      <c r="Y7667" s="2"/>
    </row>
    <row r="7668" spans="21:25" x14ac:dyDescent="0.2">
      <c r="U7668" s="2"/>
      <c r="X7668" s="2"/>
      <c r="Y7668" s="2"/>
    </row>
    <row r="7669" spans="21:25" x14ac:dyDescent="0.2">
      <c r="U7669" s="2"/>
      <c r="X7669" s="2"/>
      <c r="Y7669" s="2"/>
    </row>
    <row r="7670" spans="21:25" x14ac:dyDescent="0.2">
      <c r="U7670" s="2"/>
      <c r="X7670" s="2"/>
      <c r="Y7670" s="2"/>
    </row>
    <row r="7671" spans="21:25" x14ac:dyDescent="0.2">
      <c r="U7671" s="2"/>
      <c r="X7671" s="2"/>
      <c r="Y7671" s="2"/>
    </row>
    <row r="7672" spans="21:25" x14ac:dyDescent="0.2">
      <c r="U7672" s="2"/>
      <c r="X7672" s="2"/>
      <c r="Y7672" s="2"/>
    </row>
    <row r="7673" spans="21:25" x14ac:dyDescent="0.2">
      <c r="U7673" s="2"/>
      <c r="X7673" s="2"/>
      <c r="Y7673" s="2"/>
    </row>
    <row r="7674" spans="21:25" x14ac:dyDescent="0.2">
      <c r="U7674" s="2"/>
      <c r="X7674" s="2"/>
      <c r="Y7674" s="2"/>
    </row>
    <row r="7675" spans="21:25" x14ac:dyDescent="0.2">
      <c r="U7675" s="2"/>
      <c r="X7675" s="2"/>
      <c r="Y7675" s="2"/>
    </row>
    <row r="7676" spans="21:25" x14ac:dyDescent="0.2">
      <c r="U7676" s="2"/>
      <c r="X7676" s="2"/>
      <c r="Y7676" s="2"/>
    </row>
    <row r="7677" spans="21:25" x14ac:dyDescent="0.2">
      <c r="U7677" s="2"/>
      <c r="X7677" s="2"/>
      <c r="Y7677" s="2"/>
    </row>
    <row r="7678" spans="21:25" x14ac:dyDescent="0.2">
      <c r="U7678" s="2"/>
      <c r="X7678" s="2"/>
      <c r="Y7678" s="2"/>
    </row>
    <row r="7679" spans="21:25" x14ac:dyDescent="0.2">
      <c r="U7679" s="2"/>
      <c r="X7679" s="2"/>
      <c r="Y7679" s="2"/>
    </row>
    <row r="7680" spans="21:25" x14ac:dyDescent="0.2">
      <c r="U7680" s="2"/>
      <c r="X7680" s="2"/>
      <c r="Y7680" s="2"/>
    </row>
    <row r="7681" spans="21:25" x14ac:dyDescent="0.2">
      <c r="U7681" s="2"/>
      <c r="X7681" s="2"/>
      <c r="Y7681" s="2"/>
    </row>
    <row r="7682" spans="21:25" x14ac:dyDescent="0.2">
      <c r="U7682" s="2"/>
      <c r="X7682" s="2"/>
      <c r="Y7682" s="2"/>
    </row>
    <row r="7683" spans="21:25" x14ac:dyDescent="0.2">
      <c r="U7683" s="2"/>
      <c r="X7683" s="2"/>
      <c r="Y7683" s="2"/>
    </row>
    <row r="7684" spans="21:25" x14ac:dyDescent="0.2">
      <c r="U7684" s="2"/>
      <c r="X7684" s="2"/>
      <c r="Y7684" s="2"/>
    </row>
    <row r="7685" spans="21:25" x14ac:dyDescent="0.2">
      <c r="U7685" s="2"/>
      <c r="X7685" s="2"/>
      <c r="Y7685" s="2"/>
    </row>
    <row r="7686" spans="21:25" x14ac:dyDescent="0.2">
      <c r="U7686" s="2"/>
      <c r="X7686" s="2"/>
      <c r="Y7686" s="2"/>
    </row>
    <row r="7687" spans="21:25" x14ac:dyDescent="0.2">
      <c r="U7687" s="2"/>
      <c r="X7687" s="2"/>
      <c r="Y7687" s="2"/>
    </row>
    <row r="7688" spans="21:25" x14ac:dyDescent="0.2">
      <c r="U7688" s="2"/>
      <c r="X7688" s="2"/>
      <c r="Y7688" s="2"/>
    </row>
    <row r="7689" spans="21:25" x14ac:dyDescent="0.2">
      <c r="U7689" s="2"/>
      <c r="X7689" s="2"/>
      <c r="Y7689" s="2"/>
    </row>
    <row r="7690" spans="21:25" x14ac:dyDescent="0.2">
      <c r="U7690" s="2"/>
      <c r="X7690" s="2"/>
      <c r="Y7690" s="2"/>
    </row>
    <row r="7691" spans="21:25" x14ac:dyDescent="0.2">
      <c r="U7691" s="2"/>
      <c r="X7691" s="2"/>
      <c r="Y7691" s="2"/>
    </row>
    <row r="7692" spans="21:25" x14ac:dyDescent="0.2">
      <c r="U7692" s="2"/>
      <c r="X7692" s="2"/>
      <c r="Y7692" s="2"/>
    </row>
    <row r="7693" spans="21:25" x14ac:dyDescent="0.2">
      <c r="U7693" s="2"/>
      <c r="X7693" s="2"/>
      <c r="Y7693" s="2"/>
    </row>
    <row r="7694" spans="21:25" x14ac:dyDescent="0.2">
      <c r="U7694" s="2"/>
      <c r="X7694" s="2"/>
      <c r="Y7694" s="2"/>
    </row>
    <row r="7695" spans="21:25" x14ac:dyDescent="0.2">
      <c r="U7695" s="2"/>
      <c r="X7695" s="2"/>
      <c r="Y7695" s="2"/>
    </row>
    <row r="7696" spans="21:25" x14ac:dyDescent="0.2">
      <c r="U7696" s="2"/>
      <c r="X7696" s="2"/>
      <c r="Y7696" s="2"/>
    </row>
    <row r="7697" spans="21:25" x14ac:dyDescent="0.2">
      <c r="U7697" s="2"/>
      <c r="X7697" s="2"/>
      <c r="Y7697" s="2"/>
    </row>
    <row r="7698" spans="21:25" x14ac:dyDescent="0.2">
      <c r="U7698" s="2"/>
      <c r="X7698" s="2"/>
      <c r="Y7698" s="2"/>
    </row>
    <row r="7699" spans="21:25" x14ac:dyDescent="0.2">
      <c r="U7699" s="2"/>
      <c r="X7699" s="2"/>
      <c r="Y7699" s="2"/>
    </row>
    <row r="7700" spans="21:25" x14ac:dyDescent="0.2">
      <c r="U7700" s="2"/>
      <c r="X7700" s="2"/>
      <c r="Y7700" s="2"/>
    </row>
    <row r="7701" spans="21:25" x14ac:dyDescent="0.2">
      <c r="U7701" s="2"/>
      <c r="X7701" s="2"/>
      <c r="Y7701" s="2"/>
    </row>
    <row r="7702" spans="21:25" x14ac:dyDescent="0.2">
      <c r="U7702" s="2"/>
      <c r="X7702" s="2"/>
      <c r="Y7702" s="2"/>
    </row>
    <row r="7703" spans="21:25" x14ac:dyDescent="0.2">
      <c r="U7703" s="2"/>
      <c r="X7703" s="2"/>
      <c r="Y7703" s="2"/>
    </row>
    <row r="7704" spans="21:25" x14ac:dyDescent="0.2">
      <c r="U7704" s="2"/>
      <c r="X7704" s="2"/>
      <c r="Y7704" s="2"/>
    </row>
    <row r="7705" spans="21:25" x14ac:dyDescent="0.2">
      <c r="U7705" s="2"/>
      <c r="X7705" s="2"/>
      <c r="Y7705" s="2"/>
    </row>
    <row r="7706" spans="21:25" x14ac:dyDescent="0.2">
      <c r="U7706" s="2"/>
      <c r="X7706" s="2"/>
      <c r="Y7706" s="2"/>
    </row>
    <row r="7707" spans="21:25" x14ac:dyDescent="0.2">
      <c r="U7707" s="2"/>
      <c r="X7707" s="2"/>
      <c r="Y7707" s="2"/>
    </row>
    <row r="7708" spans="21:25" x14ac:dyDescent="0.2">
      <c r="U7708" s="2"/>
      <c r="X7708" s="2"/>
      <c r="Y7708" s="2"/>
    </row>
    <row r="7709" spans="21:25" x14ac:dyDescent="0.2">
      <c r="U7709" s="2"/>
      <c r="X7709" s="2"/>
      <c r="Y7709" s="2"/>
    </row>
    <row r="7710" spans="21:25" x14ac:dyDescent="0.2">
      <c r="U7710" s="2"/>
      <c r="X7710" s="2"/>
      <c r="Y7710" s="2"/>
    </row>
    <row r="7711" spans="21:25" x14ac:dyDescent="0.2">
      <c r="U7711" s="2"/>
      <c r="X7711" s="2"/>
      <c r="Y7711" s="2"/>
    </row>
    <row r="7712" spans="21:25" x14ac:dyDescent="0.2">
      <c r="U7712" s="2"/>
      <c r="X7712" s="2"/>
      <c r="Y7712" s="2"/>
    </row>
    <row r="7713" spans="21:25" x14ac:dyDescent="0.2">
      <c r="U7713" s="2"/>
      <c r="X7713" s="2"/>
      <c r="Y7713" s="2"/>
    </row>
    <row r="7714" spans="21:25" x14ac:dyDescent="0.2">
      <c r="U7714" s="2"/>
      <c r="X7714" s="2"/>
      <c r="Y7714" s="2"/>
    </row>
    <row r="7715" spans="21:25" x14ac:dyDescent="0.2">
      <c r="U7715" s="2"/>
      <c r="X7715" s="2"/>
      <c r="Y7715" s="2"/>
    </row>
    <row r="7716" spans="21:25" x14ac:dyDescent="0.2">
      <c r="U7716" s="2"/>
      <c r="X7716" s="2"/>
      <c r="Y7716" s="2"/>
    </row>
    <row r="7717" spans="21:25" x14ac:dyDescent="0.2">
      <c r="U7717" s="2"/>
      <c r="X7717" s="2"/>
      <c r="Y7717" s="2"/>
    </row>
    <row r="7718" spans="21:25" x14ac:dyDescent="0.2">
      <c r="U7718" s="2"/>
      <c r="X7718" s="2"/>
      <c r="Y7718" s="2"/>
    </row>
    <row r="7719" spans="21:25" x14ac:dyDescent="0.2">
      <c r="U7719" s="2"/>
      <c r="X7719" s="2"/>
      <c r="Y7719" s="2"/>
    </row>
    <row r="7720" spans="21:25" x14ac:dyDescent="0.2">
      <c r="U7720" s="2"/>
      <c r="X7720" s="2"/>
      <c r="Y7720" s="2"/>
    </row>
    <row r="7721" spans="21:25" x14ac:dyDescent="0.2">
      <c r="U7721" s="2"/>
      <c r="X7721" s="2"/>
      <c r="Y7721" s="2"/>
    </row>
    <row r="7722" spans="21:25" x14ac:dyDescent="0.2">
      <c r="U7722" s="2"/>
      <c r="X7722" s="2"/>
      <c r="Y7722" s="2"/>
    </row>
    <row r="7723" spans="21:25" x14ac:dyDescent="0.2">
      <c r="U7723" s="2"/>
      <c r="X7723" s="2"/>
      <c r="Y7723" s="2"/>
    </row>
    <row r="7724" spans="21:25" x14ac:dyDescent="0.2">
      <c r="U7724" s="2"/>
      <c r="X7724" s="2"/>
      <c r="Y7724" s="2"/>
    </row>
    <row r="7725" spans="21:25" x14ac:dyDescent="0.2">
      <c r="U7725" s="2"/>
      <c r="X7725" s="2"/>
      <c r="Y7725" s="2"/>
    </row>
    <row r="7726" spans="21:25" x14ac:dyDescent="0.2">
      <c r="U7726" s="2"/>
      <c r="X7726" s="2"/>
      <c r="Y7726" s="2"/>
    </row>
    <row r="7727" spans="21:25" x14ac:dyDescent="0.2">
      <c r="U7727" s="2"/>
      <c r="X7727" s="2"/>
      <c r="Y7727" s="2"/>
    </row>
    <row r="7728" spans="21:25" x14ac:dyDescent="0.2">
      <c r="U7728" s="2"/>
      <c r="X7728" s="2"/>
      <c r="Y7728" s="2"/>
    </row>
    <row r="7729" spans="21:25" x14ac:dyDescent="0.2">
      <c r="U7729" s="2"/>
      <c r="X7729" s="2"/>
      <c r="Y7729" s="2"/>
    </row>
    <row r="7730" spans="21:25" x14ac:dyDescent="0.2">
      <c r="U7730" s="2"/>
      <c r="X7730" s="2"/>
      <c r="Y7730" s="2"/>
    </row>
    <row r="7731" spans="21:25" x14ac:dyDescent="0.2">
      <c r="U7731" s="2"/>
      <c r="X7731" s="2"/>
      <c r="Y7731" s="2"/>
    </row>
    <row r="7732" spans="21:25" x14ac:dyDescent="0.2">
      <c r="U7732" s="2"/>
      <c r="X7732" s="2"/>
      <c r="Y7732" s="2"/>
    </row>
    <row r="7733" spans="21:25" x14ac:dyDescent="0.2">
      <c r="U7733" s="2"/>
      <c r="X7733" s="2"/>
      <c r="Y7733" s="2"/>
    </row>
    <row r="7734" spans="21:25" x14ac:dyDescent="0.2">
      <c r="U7734" s="2"/>
      <c r="X7734" s="2"/>
      <c r="Y7734" s="2"/>
    </row>
    <row r="7735" spans="21:25" x14ac:dyDescent="0.2">
      <c r="U7735" s="2"/>
      <c r="X7735" s="2"/>
      <c r="Y7735" s="2"/>
    </row>
    <row r="7736" spans="21:25" x14ac:dyDescent="0.2">
      <c r="U7736" s="2"/>
      <c r="X7736" s="2"/>
      <c r="Y7736" s="2"/>
    </row>
    <row r="7737" spans="21:25" x14ac:dyDescent="0.2">
      <c r="U7737" s="2"/>
      <c r="X7737" s="2"/>
      <c r="Y7737" s="2"/>
    </row>
    <row r="7738" spans="21:25" x14ac:dyDescent="0.2">
      <c r="U7738" s="2"/>
      <c r="X7738" s="2"/>
      <c r="Y7738" s="2"/>
    </row>
    <row r="7739" spans="21:25" x14ac:dyDescent="0.2">
      <c r="U7739" s="2"/>
      <c r="X7739" s="2"/>
      <c r="Y7739" s="2"/>
    </row>
    <row r="7740" spans="21:25" x14ac:dyDescent="0.2">
      <c r="U7740" s="2"/>
      <c r="X7740" s="2"/>
      <c r="Y7740" s="2"/>
    </row>
    <row r="7741" spans="21:25" x14ac:dyDescent="0.2">
      <c r="U7741" s="2"/>
      <c r="X7741" s="2"/>
      <c r="Y7741" s="2"/>
    </row>
    <row r="7742" spans="21:25" x14ac:dyDescent="0.2">
      <c r="U7742" s="2"/>
      <c r="X7742" s="2"/>
      <c r="Y7742" s="2"/>
    </row>
    <row r="7743" spans="21:25" x14ac:dyDescent="0.2">
      <c r="U7743" s="2"/>
      <c r="X7743" s="2"/>
      <c r="Y7743" s="2"/>
    </row>
    <row r="7744" spans="21:25" x14ac:dyDescent="0.2">
      <c r="U7744" s="2"/>
      <c r="X7744" s="2"/>
      <c r="Y7744" s="2"/>
    </row>
    <row r="7745" spans="21:25" x14ac:dyDescent="0.2">
      <c r="U7745" s="2"/>
      <c r="X7745" s="2"/>
      <c r="Y7745" s="2"/>
    </row>
    <row r="7746" spans="21:25" x14ac:dyDescent="0.2">
      <c r="U7746" s="2"/>
      <c r="X7746" s="2"/>
      <c r="Y7746" s="2"/>
    </row>
    <row r="7747" spans="21:25" x14ac:dyDescent="0.2">
      <c r="U7747" s="2"/>
      <c r="X7747" s="2"/>
      <c r="Y7747" s="2"/>
    </row>
    <row r="7748" spans="21:25" x14ac:dyDescent="0.2">
      <c r="U7748" s="2"/>
      <c r="X7748" s="2"/>
      <c r="Y7748" s="2"/>
    </row>
    <row r="7749" spans="21:25" x14ac:dyDescent="0.2">
      <c r="U7749" s="2"/>
      <c r="X7749" s="2"/>
      <c r="Y7749" s="2"/>
    </row>
    <row r="7750" spans="21:25" x14ac:dyDescent="0.2">
      <c r="U7750" s="2"/>
      <c r="X7750" s="2"/>
      <c r="Y7750" s="2"/>
    </row>
    <row r="7751" spans="21:25" x14ac:dyDescent="0.2">
      <c r="U7751" s="2"/>
      <c r="X7751" s="2"/>
      <c r="Y7751" s="2"/>
    </row>
    <row r="7752" spans="21:25" x14ac:dyDescent="0.2">
      <c r="U7752" s="2"/>
      <c r="X7752" s="2"/>
      <c r="Y7752" s="2"/>
    </row>
    <row r="7753" spans="21:25" x14ac:dyDescent="0.2">
      <c r="U7753" s="2"/>
      <c r="X7753" s="2"/>
      <c r="Y7753" s="2"/>
    </row>
    <row r="7754" spans="21:25" x14ac:dyDescent="0.2">
      <c r="U7754" s="2"/>
      <c r="X7754" s="2"/>
      <c r="Y7754" s="2"/>
    </row>
    <row r="7755" spans="21:25" x14ac:dyDescent="0.2">
      <c r="U7755" s="2"/>
      <c r="X7755" s="2"/>
      <c r="Y7755" s="2"/>
    </row>
    <row r="7756" spans="21:25" x14ac:dyDescent="0.2">
      <c r="U7756" s="2"/>
      <c r="X7756" s="2"/>
      <c r="Y7756" s="2"/>
    </row>
    <row r="7757" spans="21:25" x14ac:dyDescent="0.2">
      <c r="U7757" s="2"/>
      <c r="X7757" s="2"/>
      <c r="Y7757" s="2"/>
    </row>
    <row r="7758" spans="21:25" x14ac:dyDescent="0.2">
      <c r="U7758" s="2"/>
      <c r="X7758" s="2"/>
      <c r="Y7758" s="2"/>
    </row>
    <row r="7759" spans="21:25" x14ac:dyDescent="0.2">
      <c r="U7759" s="2"/>
      <c r="X7759" s="2"/>
      <c r="Y7759" s="2"/>
    </row>
    <row r="7760" spans="21:25" x14ac:dyDescent="0.2">
      <c r="U7760" s="2"/>
      <c r="X7760" s="2"/>
      <c r="Y7760" s="2"/>
    </row>
    <row r="7761" spans="21:25" x14ac:dyDescent="0.2">
      <c r="U7761" s="2"/>
      <c r="X7761" s="2"/>
      <c r="Y7761" s="2"/>
    </row>
    <row r="7762" spans="21:25" x14ac:dyDescent="0.2">
      <c r="U7762" s="2"/>
      <c r="X7762" s="2"/>
      <c r="Y7762" s="2"/>
    </row>
    <row r="7763" spans="21:25" x14ac:dyDescent="0.2">
      <c r="U7763" s="2"/>
      <c r="X7763" s="2"/>
      <c r="Y7763" s="2"/>
    </row>
    <row r="7764" spans="21:25" x14ac:dyDescent="0.2">
      <c r="U7764" s="2"/>
      <c r="X7764" s="2"/>
      <c r="Y7764" s="2"/>
    </row>
    <row r="7765" spans="21:25" x14ac:dyDescent="0.2">
      <c r="U7765" s="2"/>
      <c r="X7765" s="2"/>
      <c r="Y7765" s="2"/>
    </row>
    <row r="7766" spans="21:25" x14ac:dyDescent="0.2">
      <c r="U7766" s="2"/>
      <c r="X7766" s="2"/>
      <c r="Y7766" s="2"/>
    </row>
    <row r="7767" spans="21:25" x14ac:dyDescent="0.2">
      <c r="U7767" s="2"/>
      <c r="X7767" s="2"/>
      <c r="Y7767" s="2"/>
    </row>
    <row r="7768" spans="21:25" x14ac:dyDescent="0.2">
      <c r="U7768" s="2"/>
      <c r="X7768" s="2"/>
      <c r="Y7768" s="2"/>
    </row>
    <row r="7769" spans="21:25" x14ac:dyDescent="0.2">
      <c r="U7769" s="2"/>
      <c r="X7769" s="2"/>
      <c r="Y7769" s="2"/>
    </row>
    <row r="7770" spans="21:25" x14ac:dyDescent="0.2">
      <c r="U7770" s="2"/>
      <c r="X7770" s="2"/>
      <c r="Y7770" s="2"/>
    </row>
    <row r="7771" spans="21:25" x14ac:dyDescent="0.2">
      <c r="U7771" s="2"/>
      <c r="X7771" s="2"/>
      <c r="Y7771" s="2"/>
    </row>
    <row r="7772" spans="21:25" x14ac:dyDescent="0.2">
      <c r="U7772" s="2"/>
      <c r="X7772" s="2"/>
      <c r="Y7772" s="2"/>
    </row>
    <row r="7773" spans="21:25" x14ac:dyDescent="0.2">
      <c r="U7773" s="2"/>
      <c r="X7773" s="2"/>
      <c r="Y7773" s="2"/>
    </row>
    <row r="7774" spans="21:25" x14ac:dyDescent="0.2">
      <c r="U7774" s="2"/>
      <c r="X7774" s="2"/>
      <c r="Y7774" s="2"/>
    </row>
    <row r="7775" spans="21:25" x14ac:dyDescent="0.2">
      <c r="U7775" s="2"/>
      <c r="X7775" s="2"/>
      <c r="Y7775" s="2"/>
    </row>
    <row r="7776" spans="21:25" x14ac:dyDescent="0.2">
      <c r="U7776" s="2"/>
      <c r="X7776" s="2"/>
      <c r="Y7776" s="2"/>
    </row>
    <row r="7777" spans="21:25" x14ac:dyDescent="0.2">
      <c r="U7777" s="2"/>
      <c r="X7777" s="2"/>
      <c r="Y7777" s="2"/>
    </row>
    <row r="7778" spans="21:25" x14ac:dyDescent="0.2">
      <c r="U7778" s="2"/>
      <c r="X7778" s="2"/>
      <c r="Y7778" s="2"/>
    </row>
    <row r="7779" spans="21:25" x14ac:dyDescent="0.2">
      <c r="U7779" s="2"/>
      <c r="X7779" s="2"/>
      <c r="Y7779" s="2"/>
    </row>
    <row r="7780" spans="21:25" x14ac:dyDescent="0.2">
      <c r="U7780" s="2"/>
      <c r="X7780" s="2"/>
      <c r="Y7780" s="2"/>
    </row>
    <row r="7781" spans="21:25" x14ac:dyDescent="0.2">
      <c r="U7781" s="2"/>
      <c r="X7781" s="2"/>
      <c r="Y7781" s="2"/>
    </row>
    <row r="7782" spans="21:25" x14ac:dyDescent="0.2">
      <c r="U7782" s="2"/>
      <c r="X7782" s="2"/>
      <c r="Y7782" s="2"/>
    </row>
    <row r="7783" spans="21:25" x14ac:dyDescent="0.2">
      <c r="U7783" s="2"/>
      <c r="X7783" s="2"/>
      <c r="Y7783" s="2"/>
    </row>
    <row r="7784" spans="21:25" x14ac:dyDescent="0.2">
      <c r="U7784" s="2"/>
      <c r="X7784" s="2"/>
      <c r="Y7784" s="2"/>
    </row>
    <row r="7785" spans="21:25" x14ac:dyDescent="0.2">
      <c r="U7785" s="2"/>
      <c r="X7785" s="2"/>
      <c r="Y7785" s="2"/>
    </row>
    <row r="7786" spans="21:25" x14ac:dyDescent="0.2">
      <c r="U7786" s="2"/>
      <c r="X7786" s="2"/>
      <c r="Y7786" s="2"/>
    </row>
    <row r="7787" spans="21:25" x14ac:dyDescent="0.2">
      <c r="U7787" s="2"/>
      <c r="X7787" s="2"/>
      <c r="Y7787" s="2"/>
    </row>
    <row r="7788" spans="21:25" x14ac:dyDescent="0.2">
      <c r="U7788" s="2"/>
      <c r="X7788" s="2"/>
      <c r="Y7788" s="2"/>
    </row>
    <row r="7789" spans="21:25" x14ac:dyDescent="0.2">
      <c r="U7789" s="2"/>
      <c r="X7789" s="2"/>
      <c r="Y7789" s="2"/>
    </row>
    <row r="7790" spans="21:25" x14ac:dyDescent="0.2">
      <c r="U7790" s="2"/>
      <c r="X7790" s="2"/>
      <c r="Y7790" s="2"/>
    </row>
    <row r="7791" spans="21:25" x14ac:dyDescent="0.2">
      <c r="U7791" s="2"/>
      <c r="X7791" s="2"/>
      <c r="Y7791" s="2"/>
    </row>
    <row r="7792" spans="21:25" x14ac:dyDescent="0.2">
      <c r="U7792" s="2"/>
      <c r="X7792" s="2"/>
      <c r="Y7792" s="2"/>
    </row>
    <row r="7793" spans="21:25" x14ac:dyDescent="0.2">
      <c r="U7793" s="2"/>
      <c r="X7793" s="2"/>
      <c r="Y7793" s="2"/>
    </row>
    <row r="7794" spans="21:25" x14ac:dyDescent="0.2">
      <c r="U7794" s="2"/>
      <c r="X7794" s="2"/>
      <c r="Y7794" s="2"/>
    </row>
    <row r="7795" spans="21:25" x14ac:dyDescent="0.2">
      <c r="U7795" s="2"/>
      <c r="X7795" s="2"/>
      <c r="Y7795" s="2"/>
    </row>
    <row r="7796" spans="21:25" x14ac:dyDescent="0.2">
      <c r="U7796" s="2"/>
      <c r="X7796" s="2"/>
      <c r="Y7796" s="2"/>
    </row>
    <row r="7797" spans="21:25" x14ac:dyDescent="0.2">
      <c r="U7797" s="2"/>
      <c r="X7797" s="2"/>
      <c r="Y7797" s="2"/>
    </row>
    <row r="7798" spans="21:25" x14ac:dyDescent="0.2">
      <c r="U7798" s="2"/>
      <c r="X7798" s="2"/>
      <c r="Y7798" s="2"/>
    </row>
    <row r="7799" spans="21:25" x14ac:dyDescent="0.2">
      <c r="U7799" s="2"/>
      <c r="X7799" s="2"/>
      <c r="Y7799" s="2"/>
    </row>
    <row r="7800" spans="21:25" x14ac:dyDescent="0.2">
      <c r="U7800" s="2"/>
      <c r="X7800" s="2"/>
      <c r="Y7800" s="2"/>
    </row>
    <row r="7801" spans="21:25" x14ac:dyDescent="0.2">
      <c r="U7801" s="2"/>
      <c r="X7801" s="2"/>
      <c r="Y7801" s="2"/>
    </row>
    <row r="7802" spans="21:25" x14ac:dyDescent="0.2">
      <c r="U7802" s="2"/>
      <c r="X7802" s="2"/>
      <c r="Y7802" s="2"/>
    </row>
    <row r="7803" spans="21:25" x14ac:dyDescent="0.2">
      <c r="U7803" s="2"/>
      <c r="X7803" s="2"/>
      <c r="Y7803" s="2"/>
    </row>
    <row r="7804" spans="21:25" x14ac:dyDescent="0.2">
      <c r="U7804" s="2"/>
      <c r="X7804" s="2"/>
      <c r="Y7804" s="2"/>
    </row>
    <row r="7805" spans="21:25" x14ac:dyDescent="0.2">
      <c r="U7805" s="2"/>
      <c r="X7805" s="2"/>
      <c r="Y7805" s="2"/>
    </row>
    <row r="7806" spans="21:25" x14ac:dyDescent="0.2">
      <c r="U7806" s="2"/>
      <c r="X7806" s="2"/>
      <c r="Y7806" s="2"/>
    </row>
    <row r="7807" spans="21:25" x14ac:dyDescent="0.2">
      <c r="U7807" s="2"/>
      <c r="X7807" s="2"/>
      <c r="Y7807" s="2"/>
    </row>
    <row r="7808" spans="21:25" x14ac:dyDescent="0.2">
      <c r="U7808" s="2"/>
      <c r="X7808" s="2"/>
      <c r="Y7808" s="2"/>
    </row>
    <row r="7809" spans="21:25" x14ac:dyDescent="0.2">
      <c r="U7809" s="2"/>
      <c r="X7809" s="2"/>
      <c r="Y7809" s="2"/>
    </row>
    <row r="7810" spans="21:25" x14ac:dyDescent="0.2">
      <c r="U7810" s="2"/>
      <c r="X7810" s="2"/>
      <c r="Y7810" s="2"/>
    </row>
    <row r="7811" spans="21:25" x14ac:dyDescent="0.2">
      <c r="U7811" s="2"/>
      <c r="X7811" s="2"/>
      <c r="Y7811" s="2"/>
    </row>
    <row r="7812" spans="21:25" x14ac:dyDescent="0.2">
      <c r="U7812" s="2"/>
      <c r="X7812" s="2"/>
      <c r="Y7812" s="2"/>
    </row>
    <row r="7813" spans="21:25" x14ac:dyDescent="0.2">
      <c r="U7813" s="2"/>
      <c r="X7813" s="2"/>
      <c r="Y7813" s="2"/>
    </row>
    <row r="7814" spans="21:25" x14ac:dyDescent="0.2">
      <c r="U7814" s="2"/>
      <c r="X7814" s="2"/>
      <c r="Y7814" s="2"/>
    </row>
    <row r="7815" spans="21:25" x14ac:dyDescent="0.2">
      <c r="U7815" s="2"/>
      <c r="X7815" s="2"/>
      <c r="Y7815" s="2"/>
    </row>
    <row r="7816" spans="21:25" x14ac:dyDescent="0.2">
      <c r="U7816" s="2"/>
      <c r="X7816" s="2"/>
      <c r="Y7816" s="2"/>
    </row>
    <row r="7817" spans="21:25" x14ac:dyDescent="0.2">
      <c r="U7817" s="2"/>
      <c r="X7817" s="2"/>
      <c r="Y7817" s="2"/>
    </row>
    <row r="7818" spans="21:25" x14ac:dyDescent="0.2">
      <c r="U7818" s="2"/>
      <c r="X7818" s="2"/>
      <c r="Y7818" s="2"/>
    </row>
    <row r="7819" spans="21:25" x14ac:dyDescent="0.2">
      <c r="U7819" s="2"/>
      <c r="X7819" s="2"/>
      <c r="Y7819" s="2"/>
    </row>
    <row r="7820" spans="21:25" x14ac:dyDescent="0.2">
      <c r="U7820" s="2"/>
      <c r="X7820" s="2"/>
      <c r="Y7820" s="2"/>
    </row>
    <row r="7821" spans="21:25" x14ac:dyDescent="0.2">
      <c r="U7821" s="2"/>
      <c r="X7821" s="2"/>
      <c r="Y7821" s="2"/>
    </row>
    <row r="7822" spans="21:25" x14ac:dyDescent="0.2">
      <c r="U7822" s="2"/>
      <c r="X7822" s="2"/>
      <c r="Y7822" s="2"/>
    </row>
    <row r="7823" spans="21:25" x14ac:dyDescent="0.2">
      <c r="U7823" s="2"/>
      <c r="X7823" s="2"/>
      <c r="Y7823" s="2"/>
    </row>
    <row r="7824" spans="21:25" x14ac:dyDescent="0.2">
      <c r="U7824" s="2"/>
      <c r="X7824" s="2"/>
      <c r="Y7824" s="2"/>
    </row>
    <row r="7825" spans="21:25" x14ac:dyDescent="0.2">
      <c r="U7825" s="2"/>
      <c r="X7825" s="2"/>
      <c r="Y7825" s="2"/>
    </row>
    <row r="7826" spans="21:25" x14ac:dyDescent="0.2">
      <c r="U7826" s="2"/>
      <c r="X7826" s="2"/>
      <c r="Y7826" s="2"/>
    </row>
    <row r="7827" spans="21:25" x14ac:dyDescent="0.2">
      <c r="U7827" s="2"/>
      <c r="X7827" s="2"/>
      <c r="Y7827" s="2"/>
    </row>
    <row r="7828" spans="21:25" x14ac:dyDescent="0.2">
      <c r="U7828" s="2"/>
      <c r="X7828" s="2"/>
      <c r="Y7828" s="2"/>
    </row>
    <row r="7829" spans="21:25" x14ac:dyDescent="0.2">
      <c r="U7829" s="2"/>
      <c r="X7829" s="2"/>
      <c r="Y7829" s="2"/>
    </row>
    <row r="7830" spans="21:25" x14ac:dyDescent="0.2">
      <c r="U7830" s="2"/>
      <c r="X7830" s="2"/>
      <c r="Y7830" s="2"/>
    </row>
    <row r="7831" spans="21:25" x14ac:dyDescent="0.2">
      <c r="U7831" s="2"/>
      <c r="X7831" s="2"/>
      <c r="Y7831" s="2"/>
    </row>
    <row r="7832" spans="21:25" x14ac:dyDescent="0.2">
      <c r="U7832" s="2"/>
      <c r="X7832" s="2"/>
      <c r="Y7832" s="2"/>
    </row>
    <row r="7833" spans="21:25" x14ac:dyDescent="0.2">
      <c r="U7833" s="2"/>
      <c r="X7833" s="2"/>
      <c r="Y7833" s="2"/>
    </row>
    <row r="7834" spans="21:25" x14ac:dyDescent="0.2">
      <c r="U7834" s="2"/>
      <c r="X7834" s="2"/>
      <c r="Y7834" s="2"/>
    </row>
    <row r="7835" spans="21:25" x14ac:dyDescent="0.2">
      <c r="U7835" s="2"/>
      <c r="X7835" s="2"/>
      <c r="Y7835" s="2"/>
    </row>
    <row r="7836" spans="21:25" x14ac:dyDescent="0.2">
      <c r="U7836" s="2"/>
      <c r="X7836" s="2"/>
      <c r="Y7836" s="2"/>
    </row>
    <row r="7837" spans="21:25" x14ac:dyDescent="0.2">
      <c r="U7837" s="2"/>
      <c r="X7837" s="2"/>
      <c r="Y7837" s="2"/>
    </row>
    <row r="7838" spans="21:25" x14ac:dyDescent="0.2">
      <c r="U7838" s="2"/>
      <c r="X7838" s="2"/>
      <c r="Y7838" s="2"/>
    </row>
    <row r="7839" spans="21:25" x14ac:dyDescent="0.2">
      <c r="U7839" s="2"/>
      <c r="X7839" s="2"/>
      <c r="Y7839" s="2"/>
    </row>
    <row r="7840" spans="21:25" x14ac:dyDescent="0.2">
      <c r="U7840" s="2"/>
      <c r="X7840" s="2"/>
      <c r="Y7840" s="2"/>
    </row>
    <row r="7841" spans="21:25" x14ac:dyDescent="0.2">
      <c r="U7841" s="2"/>
      <c r="X7841" s="2"/>
      <c r="Y7841" s="2"/>
    </row>
    <row r="7842" spans="21:25" x14ac:dyDescent="0.2">
      <c r="U7842" s="2"/>
      <c r="X7842" s="2"/>
      <c r="Y7842" s="2"/>
    </row>
    <row r="7843" spans="21:25" x14ac:dyDescent="0.2">
      <c r="U7843" s="2"/>
      <c r="X7843" s="2"/>
      <c r="Y7843" s="2"/>
    </row>
    <row r="7844" spans="21:25" x14ac:dyDescent="0.2">
      <c r="U7844" s="2"/>
      <c r="X7844" s="2"/>
      <c r="Y7844" s="2"/>
    </row>
    <row r="7845" spans="21:25" x14ac:dyDescent="0.2">
      <c r="U7845" s="2"/>
      <c r="X7845" s="2"/>
      <c r="Y7845" s="2"/>
    </row>
    <row r="7846" spans="21:25" x14ac:dyDescent="0.2">
      <c r="U7846" s="2"/>
      <c r="X7846" s="2"/>
      <c r="Y7846" s="2"/>
    </row>
    <row r="7847" spans="21:25" x14ac:dyDescent="0.2">
      <c r="U7847" s="2"/>
      <c r="X7847" s="2"/>
      <c r="Y7847" s="2"/>
    </row>
    <row r="7848" spans="21:25" x14ac:dyDescent="0.2">
      <c r="U7848" s="2"/>
      <c r="X7848" s="2"/>
      <c r="Y7848" s="2"/>
    </row>
    <row r="7849" spans="21:25" x14ac:dyDescent="0.2">
      <c r="U7849" s="2"/>
      <c r="X7849" s="2"/>
      <c r="Y7849" s="2"/>
    </row>
    <row r="7850" spans="21:25" x14ac:dyDescent="0.2">
      <c r="U7850" s="2"/>
      <c r="X7850" s="2"/>
      <c r="Y7850" s="2"/>
    </row>
    <row r="7851" spans="21:25" x14ac:dyDescent="0.2">
      <c r="U7851" s="2"/>
      <c r="X7851" s="2"/>
      <c r="Y7851" s="2"/>
    </row>
    <row r="7852" spans="21:25" x14ac:dyDescent="0.2">
      <c r="U7852" s="2"/>
      <c r="X7852" s="2"/>
      <c r="Y7852" s="2"/>
    </row>
    <row r="7853" spans="21:25" x14ac:dyDescent="0.2">
      <c r="U7853" s="2"/>
      <c r="X7853" s="2"/>
      <c r="Y7853" s="2"/>
    </row>
    <row r="7854" spans="21:25" x14ac:dyDescent="0.2">
      <c r="U7854" s="2"/>
      <c r="X7854" s="2"/>
      <c r="Y7854" s="2"/>
    </row>
    <row r="7855" spans="21:25" x14ac:dyDescent="0.2">
      <c r="U7855" s="2"/>
      <c r="X7855" s="2"/>
      <c r="Y7855" s="2"/>
    </row>
    <row r="7856" spans="21:25" x14ac:dyDescent="0.2">
      <c r="U7856" s="2"/>
      <c r="X7856" s="2"/>
      <c r="Y7856" s="2"/>
    </row>
    <row r="7857" spans="21:25" x14ac:dyDescent="0.2">
      <c r="U7857" s="2"/>
      <c r="X7857" s="2"/>
      <c r="Y7857" s="2"/>
    </row>
    <row r="7858" spans="21:25" x14ac:dyDescent="0.2">
      <c r="U7858" s="2"/>
      <c r="X7858" s="2"/>
      <c r="Y7858" s="2"/>
    </row>
    <row r="7859" spans="21:25" x14ac:dyDescent="0.2">
      <c r="U7859" s="2"/>
      <c r="X7859" s="2"/>
      <c r="Y7859" s="2"/>
    </row>
    <row r="7860" spans="21:25" x14ac:dyDescent="0.2">
      <c r="U7860" s="2"/>
      <c r="X7860" s="2"/>
      <c r="Y7860" s="2"/>
    </row>
    <row r="7861" spans="21:25" x14ac:dyDescent="0.2">
      <c r="U7861" s="2"/>
      <c r="X7861" s="2"/>
      <c r="Y7861" s="2"/>
    </row>
    <row r="7862" spans="21:25" x14ac:dyDescent="0.2">
      <c r="U7862" s="2"/>
      <c r="X7862" s="2"/>
      <c r="Y7862" s="2"/>
    </row>
    <row r="7863" spans="21:25" x14ac:dyDescent="0.2">
      <c r="U7863" s="2"/>
      <c r="X7863" s="2"/>
      <c r="Y7863" s="2"/>
    </row>
    <row r="7864" spans="21:25" x14ac:dyDescent="0.2">
      <c r="U7864" s="2"/>
      <c r="X7864" s="2"/>
      <c r="Y7864" s="2"/>
    </row>
    <row r="7865" spans="21:25" x14ac:dyDescent="0.2">
      <c r="U7865" s="2"/>
      <c r="X7865" s="2"/>
      <c r="Y7865" s="2"/>
    </row>
    <row r="7866" spans="21:25" x14ac:dyDescent="0.2">
      <c r="U7866" s="2"/>
      <c r="X7866" s="2"/>
      <c r="Y7866" s="2"/>
    </row>
    <row r="7867" spans="21:25" x14ac:dyDescent="0.2">
      <c r="U7867" s="2"/>
      <c r="X7867" s="2"/>
      <c r="Y7867" s="2"/>
    </row>
    <row r="7868" spans="21:25" x14ac:dyDescent="0.2">
      <c r="U7868" s="2"/>
      <c r="X7868" s="2"/>
      <c r="Y7868" s="2"/>
    </row>
    <row r="7869" spans="21:25" x14ac:dyDescent="0.2">
      <c r="U7869" s="2"/>
      <c r="X7869" s="2"/>
      <c r="Y7869" s="2"/>
    </row>
    <row r="7870" spans="21:25" x14ac:dyDescent="0.2">
      <c r="U7870" s="2"/>
      <c r="X7870" s="2"/>
      <c r="Y7870" s="2"/>
    </row>
    <row r="7871" spans="21:25" x14ac:dyDescent="0.2">
      <c r="U7871" s="2"/>
      <c r="X7871" s="2"/>
      <c r="Y7871" s="2"/>
    </row>
    <row r="7872" spans="21:25" x14ac:dyDescent="0.2">
      <c r="U7872" s="2"/>
      <c r="X7872" s="2"/>
      <c r="Y7872" s="2"/>
    </row>
    <row r="7873" spans="21:25" x14ac:dyDescent="0.2">
      <c r="U7873" s="2"/>
      <c r="X7873" s="2"/>
      <c r="Y7873" s="2"/>
    </row>
    <row r="7874" spans="21:25" x14ac:dyDescent="0.2">
      <c r="U7874" s="2"/>
      <c r="X7874" s="2"/>
      <c r="Y7874" s="2"/>
    </row>
    <row r="7875" spans="21:25" x14ac:dyDescent="0.2">
      <c r="U7875" s="2"/>
      <c r="X7875" s="2"/>
      <c r="Y7875" s="2"/>
    </row>
    <row r="7876" spans="21:25" x14ac:dyDescent="0.2">
      <c r="U7876" s="2"/>
      <c r="X7876" s="2"/>
      <c r="Y7876" s="2"/>
    </row>
    <row r="7877" spans="21:25" x14ac:dyDescent="0.2">
      <c r="U7877" s="2"/>
      <c r="X7877" s="2"/>
      <c r="Y7877" s="2"/>
    </row>
    <row r="7878" spans="21:25" x14ac:dyDescent="0.2">
      <c r="U7878" s="2"/>
      <c r="X7878" s="2"/>
      <c r="Y7878" s="2"/>
    </row>
    <row r="7879" spans="21:25" x14ac:dyDescent="0.2">
      <c r="U7879" s="2"/>
      <c r="X7879" s="2"/>
      <c r="Y7879" s="2"/>
    </row>
    <row r="7880" spans="21:25" x14ac:dyDescent="0.2">
      <c r="U7880" s="2"/>
      <c r="X7880" s="2"/>
      <c r="Y7880" s="2"/>
    </row>
    <row r="7881" spans="21:25" x14ac:dyDescent="0.2">
      <c r="U7881" s="2"/>
      <c r="X7881" s="2"/>
      <c r="Y7881" s="2"/>
    </row>
    <row r="7882" spans="21:25" x14ac:dyDescent="0.2">
      <c r="U7882" s="2"/>
      <c r="X7882" s="2"/>
      <c r="Y7882" s="2"/>
    </row>
    <row r="7883" spans="21:25" x14ac:dyDescent="0.2">
      <c r="U7883" s="2"/>
      <c r="X7883" s="2"/>
      <c r="Y7883" s="2"/>
    </row>
    <row r="7884" spans="21:25" x14ac:dyDescent="0.2">
      <c r="U7884" s="2"/>
      <c r="X7884" s="2"/>
      <c r="Y7884" s="2"/>
    </row>
    <row r="7885" spans="21:25" x14ac:dyDescent="0.2">
      <c r="U7885" s="2"/>
      <c r="X7885" s="2"/>
      <c r="Y7885" s="2"/>
    </row>
    <row r="7886" spans="21:25" x14ac:dyDescent="0.2">
      <c r="U7886" s="2"/>
      <c r="X7886" s="2"/>
      <c r="Y7886" s="2"/>
    </row>
    <row r="7887" spans="21:25" x14ac:dyDescent="0.2">
      <c r="U7887" s="2"/>
      <c r="X7887" s="2"/>
      <c r="Y7887" s="2"/>
    </row>
    <row r="7888" spans="21:25" x14ac:dyDescent="0.2">
      <c r="U7888" s="2"/>
      <c r="X7888" s="2"/>
      <c r="Y7888" s="2"/>
    </row>
    <row r="7889" spans="21:25" x14ac:dyDescent="0.2">
      <c r="U7889" s="2"/>
      <c r="X7889" s="2"/>
      <c r="Y7889" s="2"/>
    </row>
    <row r="7890" spans="21:25" x14ac:dyDescent="0.2">
      <c r="U7890" s="2"/>
      <c r="X7890" s="2"/>
      <c r="Y7890" s="2"/>
    </row>
    <row r="7891" spans="21:25" x14ac:dyDescent="0.2">
      <c r="U7891" s="2"/>
      <c r="X7891" s="2"/>
      <c r="Y7891" s="2"/>
    </row>
    <row r="7892" spans="21:25" x14ac:dyDescent="0.2">
      <c r="U7892" s="2"/>
      <c r="X7892" s="2"/>
      <c r="Y7892" s="2"/>
    </row>
    <row r="7893" spans="21:25" x14ac:dyDescent="0.2">
      <c r="U7893" s="2"/>
      <c r="X7893" s="2"/>
      <c r="Y7893" s="2"/>
    </row>
    <row r="7894" spans="21:25" x14ac:dyDescent="0.2">
      <c r="U7894" s="2"/>
      <c r="X7894" s="2"/>
      <c r="Y7894" s="2"/>
    </row>
    <row r="7895" spans="21:25" x14ac:dyDescent="0.2">
      <c r="U7895" s="2"/>
      <c r="X7895" s="2"/>
      <c r="Y7895" s="2"/>
    </row>
    <row r="7896" spans="21:25" x14ac:dyDescent="0.2">
      <c r="U7896" s="2"/>
      <c r="X7896" s="2"/>
      <c r="Y7896" s="2"/>
    </row>
    <row r="7897" spans="21:25" x14ac:dyDescent="0.2">
      <c r="U7897" s="2"/>
      <c r="X7897" s="2"/>
      <c r="Y7897" s="2"/>
    </row>
    <row r="7898" spans="21:25" x14ac:dyDescent="0.2">
      <c r="U7898" s="2"/>
      <c r="X7898" s="2"/>
      <c r="Y7898" s="2"/>
    </row>
    <row r="7899" spans="21:25" x14ac:dyDescent="0.2">
      <c r="U7899" s="2"/>
      <c r="X7899" s="2"/>
      <c r="Y7899" s="2"/>
    </row>
    <row r="7900" spans="21:25" x14ac:dyDescent="0.2">
      <c r="U7900" s="2"/>
      <c r="X7900" s="2"/>
      <c r="Y7900" s="2"/>
    </row>
    <row r="7901" spans="21:25" x14ac:dyDescent="0.2">
      <c r="U7901" s="2"/>
      <c r="X7901" s="2"/>
      <c r="Y7901" s="2"/>
    </row>
    <row r="7902" spans="21:25" x14ac:dyDescent="0.2">
      <c r="U7902" s="2"/>
      <c r="X7902" s="2"/>
      <c r="Y7902" s="2"/>
    </row>
    <row r="7903" spans="21:25" x14ac:dyDescent="0.2">
      <c r="U7903" s="2"/>
      <c r="X7903" s="2"/>
      <c r="Y7903" s="2"/>
    </row>
    <row r="7904" spans="21:25" x14ac:dyDescent="0.2">
      <c r="U7904" s="2"/>
      <c r="X7904" s="2"/>
      <c r="Y7904" s="2"/>
    </row>
    <row r="7905" spans="21:25" x14ac:dyDescent="0.2">
      <c r="U7905" s="2"/>
      <c r="X7905" s="2"/>
      <c r="Y7905" s="2"/>
    </row>
    <row r="7906" spans="21:25" x14ac:dyDescent="0.2">
      <c r="U7906" s="2"/>
      <c r="X7906" s="2"/>
      <c r="Y7906" s="2"/>
    </row>
    <row r="7907" spans="21:25" x14ac:dyDescent="0.2">
      <c r="U7907" s="2"/>
      <c r="X7907" s="2"/>
      <c r="Y7907" s="2"/>
    </row>
    <row r="7908" spans="21:25" x14ac:dyDescent="0.2">
      <c r="U7908" s="2"/>
      <c r="X7908" s="2"/>
      <c r="Y7908" s="2"/>
    </row>
    <row r="7909" spans="21:25" x14ac:dyDescent="0.2">
      <c r="U7909" s="2"/>
      <c r="X7909" s="2"/>
      <c r="Y7909" s="2"/>
    </row>
    <row r="7910" spans="21:25" x14ac:dyDescent="0.2">
      <c r="U7910" s="2"/>
      <c r="X7910" s="2"/>
      <c r="Y7910" s="2"/>
    </row>
    <row r="7911" spans="21:25" x14ac:dyDescent="0.2">
      <c r="U7911" s="2"/>
      <c r="X7911" s="2"/>
      <c r="Y7911" s="2"/>
    </row>
    <row r="7912" spans="21:25" x14ac:dyDescent="0.2">
      <c r="U7912" s="2"/>
      <c r="X7912" s="2"/>
      <c r="Y7912" s="2"/>
    </row>
    <row r="7913" spans="21:25" x14ac:dyDescent="0.2">
      <c r="U7913" s="2"/>
      <c r="X7913" s="2"/>
      <c r="Y7913" s="2"/>
    </row>
    <row r="7914" spans="21:25" x14ac:dyDescent="0.2">
      <c r="U7914" s="2"/>
      <c r="X7914" s="2"/>
      <c r="Y7914" s="2"/>
    </row>
    <row r="7915" spans="21:25" x14ac:dyDescent="0.2">
      <c r="U7915" s="2"/>
      <c r="X7915" s="2"/>
      <c r="Y7915" s="2"/>
    </row>
    <row r="7916" spans="21:25" x14ac:dyDescent="0.2">
      <c r="U7916" s="2"/>
      <c r="X7916" s="2"/>
      <c r="Y7916" s="2"/>
    </row>
    <row r="7917" spans="21:25" x14ac:dyDescent="0.2">
      <c r="U7917" s="2"/>
      <c r="X7917" s="2"/>
      <c r="Y7917" s="2"/>
    </row>
    <row r="7918" spans="21:25" x14ac:dyDescent="0.2">
      <c r="U7918" s="2"/>
      <c r="X7918" s="2"/>
      <c r="Y7918" s="2"/>
    </row>
    <row r="7919" spans="21:25" x14ac:dyDescent="0.2">
      <c r="U7919" s="2"/>
      <c r="X7919" s="2"/>
      <c r="Y7919" s="2"/>
    </row>
    <row r="7920" spans="21:25" x14ac:dyDescent="0.2">
      <c r="U7920" s="2"/>
      <c r="X7920" s="2"/>
      <c r="Y7920" s="2"/>
    </row>
    <row r="7921" spans="21:25" x14ac:dyDescent="0.2">
      <c r="U7921" s="2"/>
      <c r="X7921" s="2"/>
      <c r="Y7921" s="2"/>
    </row>
    <row r="7922" spans="21:25" x14ac:dyDescent="0.2">
      <c r="U7922" s="2"/>
      <c r="X7922" s="2"/>
      <c r="Y7922" s="2"/>
    </row>
    <row r="7923" spans="21:25" x14ac:dyDescent="0.2">
      <c r="U7923" s="2"/>
      <c r="X7923" s="2"/>
      <c r="Y7923" s="2"/>
    </row>
    <row r="7924" spans="21:25" x14ac:dyDescent="0.2">
      <c r="U7924" s="2"/>
      <c r="X7924" s="2"/>
      <c r="Y7924" s="2"/>
    </row>
    <row r="7925" spans="21:25" x14ac:dyDescent="0.2">
      <c r="U7925" s="2"/>
      <c r="X7925" s="2"/>
      <c r="Y7925" s="2"/>
    </row>
    <row r="7926" spans="21:25" x14ac:dyDescent="0.2">
      <c r="U7926" s="2"/>
      <c r="X7926" s="2"/>
      <c r="Y7926" s="2"/>
    </row>
    <row r="7927" spans="21:25" x14ac:dyDescent="0.2">
      <c r="U7927" s="2"/>
      <c r="X7927" s="2"/>
      <c r="Y7927" s="2"/>
    </row>
    <row r="7928" spans="21:25" x14ac:dyDescent="0.2">
      <c r="U7928" s="2"/>
      <c r="X7928" s="2"/>
      <c r="Y7928" s="2"/>
    </row>
    <row r="7929" spans="21:25" x14ac:dyDescent="0.2">
      <c r="U7929" s="2"/>
      <c r="X7929" s="2"/>
      <c r="Y7929" s="2"/>
    </row>
    <row r="7930" spans="21:25" x14ac:dyDescent="0.2">
      <c r="U7930" s="2"/>
      <c r="X7930" s="2"/>
      <c r="Y7930" s="2"/>
    </row>
    <row r="7931" spans="21:25" x14ac:dyDescent="0.2">
      <c r="U7931" s="2"/>
      <c r="X7931" s="2"/>
      <c r="Y7931" s="2"/>
    </row>
    <row r="7932" spans="21:25" x14ac:dyDescent="0.2">
      <c r="U7932" s="2"/>
      <c r="X7932" s="2"/>
      <c r="Y7932" s="2"/>
    </row>
    <row r="7933" spans="21:25" x14ac:dyDescent="0.2">
      <c r="U7933" s="2"/>
      <c r="X7933" s="2"/>
      <c r="Y7933" s="2"/>
    </row>
    <row r="7934" spans="21:25" x14ac:dyDescent="0.2">
      <c r="U7934" s="2"/>
      <c r="X7934" s="2"/>
      <c r="Y7934" s="2"/>
    </row>
    <row r="7935" spans="21:25" x14ac:dyDescent="0.2">
      <c r="U7935" s="2"/>
      <c r="X7935" s="2"/>
      <c r="Y7935" s="2"/>
    </row>
    <row r="7936" spans="21:25" x14ac:dyDescent="0.2">
      <c r="U7936" s="2"/>
      <c r="X7936" s="2"/>
      <c r="Y7936" s="2"/>
    </row>
    <row r="7937" spans="21:25" x14ac:dyDescent="0.2">
      <c r="U7937" s="2"/>
      <c r="X7937" s="2"/>
      <c r="Y7937" s="2"/>
    </row>
    <row r="7938" spans="21:25" x14ac:dyDescent="0.2">
      <c r="U7938" s="2"/>
      <c r="X7938" s="2"/>
      <c r="Y7938" s="2"/>
    </row>
    <row r="7939" spans="21:25" x14ac:dyDescent="0.2">
      <c r="U7939" s="2"/>
      <c r="X7939" s="2"/>
      <c r="Y7939" s="2"/>
    </row>
    <row r="7940" spans="21:25" x14ac:dyDescent="0.2">
      <c r="U7940" s="2"/>
      <c r="X7940" s="2"/>
      <c r="Y7940" s="2"/>
    </row>
    <row r="7941" spans="21:25" x14ac:dyDescent="0.2">
      <c r="U7941" s="2"/>
      <c r="X7941" s="2"/>
      <c r="Y7941" s="2"/>
    </row>
    <row r="7942" spans="21:25" x14ac:dyDescent="0.2">
      <c r="U7942" s="2"/>
      <c r="X7942" s="2"/>
      <c r="Y7942" s="2"/>
    </row>
    <row r="7943" spans="21:25" x14ac:dyDescent="0.2">
      <c r="U7943" s="2"/>
      <c r="X7943" s="2"/>
      <c r="Y7943" s="2"/>
    </row>
    <row r="7944" spans="21:25" x14ac:dyDescent="0.2">
      <c r="U7944" s="2"/>
      <c r="X7944" s="2"/>
      <c r="Y7944" s="2"/>
    </row>
    <row r="7945" spans="21:25" x14ac:dyDescent="0.2">
      <c r="U7945" s="2"/>
      <c r="X7945" s="2"/>
      <c r="Y7945" s="2"/>
    </row>
    <row r="7946" spans="21:25" x14ac:dyDescent="0.2">
      <c r="U7946" s="2"/>
      <c r="X7946" s="2"/>
      <c r="Y7946" s="2"/>
    </row>
    <row r="7947" spans="21:25" x14ac:dyDescent="0.2">
      <c r="U7947" s="2"/>
      <c r="X7947" s="2"/>
      <c r="Y7947" s="2"/>
    </row>
    <row r="7948" spans="21:25" x14ac:dyDescent="0.2">
      <c r="U7948" s="2"/>
      <c r="X7948" s="2"/>
      <c r="Y7948" s="2"/>
    </row>
    <row r="7949" spans="21:25" x14ac:dyDescent="0.2">
      <c r="U7949" s="2"/>
      <c r="X7949" s="2"/>
      <c r="Y7949" s="2"/>
    </row>
    <row r="7950" spans="21:25" x14ac:dyDescent="0.2">
      <c r="U7950" s="2"/>
      <c r="X7950" s="2"/>
      <c r="Y7950" s="2"/>
    </row>
    <row r="7951" spans="21:25" x14ac:dyDescent="0.2">
      <c r="U7951" s="2"/>
      <c r="X7951" s="2"/>
      <c r="Y7951" s="2"/>
    </row>
    <row r="7952" spans="21:25" x14ac:dyDescent="0.2">
      <c r="U7952" s="2"/>
      <c r="X7952" s="2"/>
      <c r="Y7952" s="2"/>
    </row>
    <row r="7953" spans="21:25" x14ac:dyDescent="0.2">
      <c r="U7953" s="2"/>
      <c r="X7953" s="2"/>
      <c r="Y7953" s="2"/>
    </row>
    <row r="7954" spans="21:25" x14ac:dyDescent="0.2">
      <c r="U7954" s="2"/>
      <c r="X7954" s="2"/>
      <c r="Y7954" s="2"/>
    </row>
    <row r="7955" spans="21:25" x14ac:dyDescent="0.2">
      <c r="U7955" s="2"/>
      <c r="X7955" s="2"/>
      <c r="Y7955" s="2"/>
    </row>
    <row r="7956" spans="21:25" x14ac:dyDescent="0.2">
      <c r="U7956" s="2"/>
      <c r="X7956" s="2"/>
      <c r="Y7956" s="2"/>
    </row>
    <row r="7957" spans="21:25" x14ac:dyDescent="0.2">
      <c r="U7957" s="2"/>
      <c r="X7957" s="2"/>
      <c r="Y7957" s="2"/>
    </row>
    <row r="7958" spans="21:25" x14ac:dyDescent="0.2">
      <c r="U7958" s="2"/>
      <c r="X7958" s="2"/>
      <c r="Y7958" s="2"/>
    </row>
    <row r="7959" spans="21:25" x14ac:dyDescent="0.2">
      <c r="U7959" s="2"/>
      <c r="X7959" s="2"/>
      <c r="Y7959" s="2"/>
    </row>
    <row r="7960" spans="21:25" x14ac:dyDescent="0.2">
      <c r="U7960" s="2"/>
      <c r="X7960" s="2"/>
      <c r="Y7960" s="2"/>
    </row>
    <row r="7961" spans="21:25" x14ac:dyDescent="0.2">
      <c r="U7961" s="2"/>
      <c r="X7961" s="2"/>
      <c r="Y7961" s="2"/>
    </row>
    <row r="7962" spans="21:25" x14ac:dyDescent="0.2">
      <c r="U7962" s="2"/>
      <c r="X7962" s="2"/>
      <c r="Y7962" s="2"/>
    </row>
    <row r="7963" spans="21:25" x14ac:dyDescent="0.2">
      <c r="U7963" s="2"/>
      <c r="X7963" s="2"/>
      <c r="Y7963" s="2"/>
    </row>
    <row r="7964" spans="21:25" x14ac:dyDescent="0.2">
      <c r="U7964" s="2"/>
      <c r="X7964" s="2"/>
      <c r="Y7964" s="2"/>
    </row>
    <row r="7965" spans="21:25" x14ac:dyDescent="0.2">
      <c r="U7965" s="2"/>
      <c r="X7965" s="2"/>
      <c r="Y7965" s="2"/>
    </row>
    <row r="7966" spans="21:25" x14ac:dyDescent="0.2">
      <c r="U7966" s="2"/>
      <c r="X7966" s="2"/>
      <c r="Y7966" s="2"/>
    </row>
    <row r="7967" spans="21:25" x14ac:dyDescent="0.2">
      <c r="U7967" s="2"/>
      <c r="X7967" s="2"/>
      <c r="Y7967" s="2"/>
    </row>
    <row r="7968" spans="21:25" x14ac:dyDescent="0.2">
      <c r="U7968" s="2"/>
      <c r="X7968" s="2"/>
      <c r="Y7968" s="2"/>
    </row>
    <row r="7969" spans="21:25" x14ac:dyDescent="0.2">
      <c r="U7969" s="2"/>
      <c r="X7969" s="2"/>
      <c r="Y7969" s="2"/>
    </row>
    <row r="7970" spans="21:25" x14ac:dyDescent="0.2">
      <c r="U7970" s="2"/>
      <c r="X7970" s="2"/>
      <c r="Y7970" s="2"/>
    </row>
    <row r="7971" spans="21:25" x14ac:dyDescent="0.2">
      <c r="U7971" s="2"/>
      <c r="X7971" s="2"/>
      <c r="Y7971" s="2"/>
    </row>
    <row r="7972" spans="21:25" x14ac:dyDescent="0.2">
      <c r="U7972" s="2"/>
      <c r="X7972" s="2"/>
      <c r="Y7972" s="2"/>
    </row>
    <row r="7973" spans="21:25" x14ac:dyDescent="0.2">
      <c r="U7973" s="2"/>
      <c r="X7973" s="2"/>
      <c r="Y7973" s="2"/>
    </row>
    <row r="7974" spans="21:25" x14ac:dyDescent="0.2">
      <c r="U7974" s="2"/>
      <c r="X7974" s="2"/>
      <c r="Y7974" s="2"/>
    </row>
    <row r="7975" spans="21:25" x14ac:dyDescent="0.2">
      <c r="U7975" s="2"/>
      <c r="X7975" s="2"/>
      <c r="Y7975" s="2"/>
    </row>
    <row r="7976" spans="21:25" x14ac:dyDescent="0.2">
      <c r="U7976" s="2"/>
      <c r="X7976" s="2"/>
      <c r="Y7976" s="2"/>
    </row>
    <row r="7977" spans="21:25" x14ac:dyDescent="0.2">
      <c r="U7977" s="2"/>
      <c r="X7977" s="2"/>
      <c r="Y7977" s="2"/>
    </row>
    <row r="7978" spans="21:25" x14ac:dyDescent="0.2">
      <c r="U7978" s="2"/>
      <c r="X7978" s="2"/>
      <c r="Y7978" s="2"/>
    </row>
    <row r="7979" spans="21:25" x14ac:dyDescent="0.2">
      <c r="U7979" s="2"/>
      <c r="X7979" s="2"/>
      <c r="Y7979" s="2"/>
    </row>
    <row r="7980" spans="21:25" x14ac:dyDescent="0.2">
      <c r="U7980" s="2"/>
      <c r="X7980" s="2"/>
      <c r="Y7980" s="2"/>
    </row>
    <row r="7981" spans="21:25" x14ac:dyDescent="0.2">
      <c r="U7981" s="2"/>
      <c r="X7981" s="2"/>
      <c r="Y7981" s="2"/>
    </row>
    <row r="7982" spans="21:25" x14ac:dyDescent="0.2">
      <c r="U7982" s="2"/>
      <c r="X7982" s="2"/>
      <c r="Y7982" s="2"/>
    </row>
    <row r="7983" spans="21:25" x14ac:dyDescent="0.2">
      <c r="U7983" s="2"/>
      <c r="X7983" s="2"/>
      <c r="Y7983" s="2"/>
    </row>
    <row r="7984" spans="21:25" x14ac:dyDescent="0.2">
      <c r="U7984" s="2"/>
      <c r="X7984" s="2"/>
      <c r="Y7984" s="2"/>
    </row>
    <row r="7985" spans="21:25" x14ac:dyDescent="0.2">
      <c r="U7985" s="2"/>
      <c r="X7985" s="2"/>
      <c r="Y7985" s="2"/>
    </row>
    <row r="7986" spans="21:25" x14ac:dyDescent="0.2">
      <c r="U7986" s="2"/>
      <c r="X7986" s="2"/>
      <c r="Y7986" s="2"/>
    </row>
    <row r="7987" spans="21:25" x14ac:dyDescent="0.2">
      <c r="U7987" s="2"/>
      <c r="X7987" s="2"/>
      <c r="Y7987" s="2"/>
    </row>
    <row r="7988" spans="21:25" x14ac:dyDescent="0.2">
      <c r="U7988" s="2"/>
      <c r="X7988" s="2"/>
      <c r="Y7988" s="2"/>
    </row>
    <row r="7989" spans="21:25" x14ac:dyDescent="0.2">
      <c r="U7989" s="2"/>
      <c r="X7989" s="2"/>
      <c r="Y7989" s="2"/>
    </row>
    <row r="7990" spans="21:25" x14ac:dyDescent="0.2">
      <c r="U7990" s="2"/>
      <c r="X7990" s="2"/>
      <c r="Y7990" s="2"/>
    </row>
    <row r="7991" spans="21:25" x14ac:dyDescent="0.2">
      <c r="U7991" s="2"/>
      <c r="X7991" s="2"/>
      <c r="Y7991" s="2"/>
    </row>
    <row r="7992" spans="21:25" x14ac:dyDescent="0.2">
      <c r="U7992" s="2"/>
      <c r="X7992" s="2"/>
      <c r="Y7992" s="2"/>
    </row>
    <row r="7993" spans="21:25" x14ac:dyDescent="0.2">
      <c r="U7993" s="2"/>
      <c r="X7993" s="2"/>
      <c r="Y7993" s="2"/>
    </row>
    <row r="7994" spans="21:25" x14ac:dyDescent="0.2">
      <c r="U7994" s="2"/>
      <c r="X7994" s="2"/>
      <c r="Y7994" s="2"/>
    </row>
    <row r="7995" spans="21:25" x14ac:dyDescent="0.2">
      <c r="U7995" s="2"/>
      <c r="X7995" s="2"/>
      <c r="Y7995" s="2"/>
    </row>
    <row r="7996" spans="21:25" x14ac:dyDescent="0.2">
      <c r="U7996" s="2"/>
      <c r="X7996" s="2"/>
      <c r="Y7996" s="2"/>
    </row>
    <row r="7997" spans="21:25" x14ac:dyDescent="0.2">
      <c r="U7997" s="2"/>
      <c r="X7997" s="2"/>
      <c r="Y7997" s="2"/>
    </row>
    <row r="7998" spans="21:25" x14ac:dyDescent="0.2">
      <c r="U7998" s="2"/>
      <c r="X7998" s="2"/>
      <c r="Y7998" s="2"/>
    </row>
    <row r="7999" spans="21:25" x14ac:dyDescent="0.2">
      <c r="U7999" s="2"/>
      <c r="X7999" s="2"/>
      <c r="Y7999" s="2"/>
    </row>
    <row r="8000" spans="21:25" x14ac:dyDescent="0.2">
      <c r="U8000" s="2"/>
      <c r="X8000" s="2"/>
      <c r="Y8000" s="2"/>
    </row>
    <row r="8001" spans="21:25" x14ac:dyDescent="0.2">
      <c r="U8001" s="2"/>
      <c r="X8001" s="2"/>
      <c r="Y8001" s="2"/>
    </row>
    <row r="8002" spans="21:25" x14ac:dyDescent="0.2">
      <c r="U8002" s="2"/>
      <c r="X8002" s="2"/>
      <c r="Y8002" s="2"/>
    </row>
    <row r="8003" spans="21:25" x14ac:dyDescent="0.2">
      <c r="U8003" s="2"/>
      <c r="X8003" s="2"/>
      <c r="Y8003" s="2"/>
    </row>
    <row r="8004" spans="21:25" x14ac:dyDescent="0.2">
      <c r="U8004" s="2"/>
      <c r="X8004" s="2"/>
      <c r="Y8004" s="2"/>
    </row>
    <row r="8005" spans="21:25" x14ac:dyDescent="0.2">
      <c r="U8005" s="2"/>
      <c r="X8005" s="2"/>
      <c r="Y8005" s="2"/>
    </row>
    <row r="8006" spans="21:25" x14ac:dyDescent="0.2">
      <c r="U8006" s="2"/>
      <c r="X8006" s="2"/>
      <c r="Y8006" s="2"/>
    </row>
    <row r="8007" spans="21:25" x14ac:dyDescent="0.2">
      <c r="U8007" s="2"/>
      <c r="X8007" s="2"/>
      <c r="Y8007" s="2"/>
    </row>
    <row r="8008" spans="21:25" x14ac:dyDescent="0.2">
      <c r="U8008" s="2"/>
      <c r="X8008" s="2"/>
      <c r="Y8008" s="2"/>
    </row>
    <row r="8009" spans="21:25" x14ac:dyDescent="0.2">
      <c r="U8009" s="2"/>
      <c r="X8009" s="2"/>
      <c r="Y8009" s="2"/>
    </row>
    <row r="8010" spans="21:25" x14ac:dyDescent="0.2">
      <c r="U8010" s="2"/>
      <c r="X8010" s="2"/>
      <c r="Y8010" s="2"/>
    </row>
    <row r="8011" spans="21:25" x14ac:dyDescent="0.2">
      <c r="U8011" s="2"/>
      <c r="X8011" s="2"/>
      <c r="Y8011" s="2"/>
    </row>
    <row r="8012" spans="21:25" x14ac:dyDescent="0.2">
      <c r="U8012" s="2"/>
      <c r="X8012" s="2"/>
      <c r="Y8012" s="2"/>
    </row>
    <row r="8013" spans="21:25" x14ac:dyDescent="0.2">
      <c r="U8013" s="2"/>
      <c r="X8013" s="2"/>
      <c r="Y8013" s="2"/>
    </row>
    <row r="8014" spans="21:25" x14ac:dyDescent="0.2">
      <c r="U8014" s="2"/>
      <c r="X8014" s="2"/>
      <c r="Y8014" s="2"/>
    </row>
    <row r="8015" spans="21:25" x14ac:dyDescent="0.2">
      <c r="U8015" s="2"/>
      <c r="X8015" s="2"/>
      <c r="Y8015" s="2"/>
    </row>
    <row r="8016" spans="21:25" x14ac:dyDescent="0.2">
      <c r="U8016" s="2"/>
      <c r="X8016" s="2"/>
      <c r="Y8016" s="2"/>
    </row>
    <row r="8017" spans="21:25" x14ac:dyDescent="0.2">
      <c r="U8017" s="2"/>
      <c r="X8017" s="2"/>
      <c r="Y8017" s="2"/>
    </row>
    <row r="8018" spans="21:25" x14ac:dyDescent="0.2">
      <c r="U8018" s="2"/>
      <c r="X8018" s="2"/>
      <c r="Y8018" s="2"/>
    </row>
    <row r="8019" spans="21:25" x14ac:dyDescent="0.2">
      <c r="U8019" s="2"/>
      <c r="X8019" s="2"/>
      <c r="Y8019" s="2"/>
    </row>
    <row r="8020" spans="21:25" x14ac:dyDescent="0.2">
      <c r="U8020" s="2"/>
      <c r="X8020" s="2"/>
      <c r="Y8020" s="2"/>
    </row>
    <row r="8021" spans="21:25" x14ac:dyDescent="0.2">
      <c r="U8021" s="2"/>
      <c r="X8021" s="2"/>
      <c r="Y8021" s="2"/>
    </row>
    <row r="8022" spans="21:25" x14ac:dyDescent="0.2">
      <c r="U8022" s="2"/>
      <c r="X8022" s="2"/>
      <c r="Y8022" s="2"/>
    </row>
    <row r="8023" spans="21:25" x14ac:dyDescent="0.2">
      <c r="U8023" s="2"/>
      <c r="X8023" s="2"/>
      <c r="Y8023" s="2"/>
    </row>
    <row r="8024" spans="21:25" x14ac:dyDescent="0.2">
      <c r="U8024" s="2"/>
      <c r="X8024" s="2"/>
      <c r="Y8024" s="2"/>
    </row>
    <row r="8025" spans="21:25" x14ac:dyDescent="0.2">
      <c r="U8025" s="2"/>
      <c r="X8025" s="2"/>
      <c r="Y8025" s="2"/>
    </row>
    <row r="8026" spans="21:25" x14ac:dyDescent="0.2">
      <c r="U8026" s="2"/>
      <c r="X8026" s="2"/>
      <c r="Y8026" s="2"/>
    </row>
    <row r="8027" spans="21:25" x14ac:dyDescent="0.2">
      <c r="U8027" s="2"/>
      <c r="X8027" s="2"/>
      <c r="Y8027" s="2"/>
    </row>
    <row r="8028" spans="21:25" x14ac:dyDescent="0.2">
      <c r="U8028" s="2"/>
      <c r="X8028" s="2"/>
      <c r="Y8028" s="2"/>
    </row>
    <row r="8029" spans="21:25" x14ac:dyDescent="0.2">
      <c r="U8029" s="2"/>
      <c r="X8029" s="2"/>
      <c r="Y8029" s="2"/>
    </row>
    <row r="8030" spans="21:25" x14ac:dyDescent="0.2">
      <c r="U8030" s="2"/>
      <c r="X8030" s="2"/>
      <c r="Y8030" s="2"/>
    </row>
    <row r="8031" spans="21:25" x14ac:dyDescent="0.2">
      <c r="U8031" s="2"/>
      <c r="X8031" s="2"/>
      <c r="Y8031" s="2"/>
    </row>
    <row r="8032" spans="21:25" x14ac:dyDescent="0.2">
      <c r="U8032" s="2"/>
      <c r="X8032" s="2"/>
      <c r="Y8032" s="2"/>
    </row>
    <row r="8033" spans="21:25" x14ac:dyDescent="0.2">
      <c r="U8033" s="2"/>
      <c r="X8033" s="2"/>
      <c r="Y8033" s="2"/>
    </row>
    <row r="8034" spans="21:25" x14ac:dyDescent="0.2">
      <c r="U8034" s="2"/>
      <c r="X8034" s="2"/>
      <c r="Y8034" s="2"/>
    </row>
    <row r="8035" spans="21:25" x14ac:dyDescent="0.2">
      <c r="U8035" s="2"/>
      <c r="X8035" s="2"/>
      <c r="Y8035" s="2"/>
    </row>
    <row r="8036" spans="21:25" x14ac:dyDescent="0.2">
      <c r="U8036" s="2"/>
      <c r="X8036" s="2"/>
      <c r="Y8036" s="2"/>
    </row>
    <row r="8037" spans="21:25" x14ac:dyDescent="0.2">
      <c r="U8037" s="2"/>
      <c r="X8037" s="2"/>
      <c r="Y8037" s="2"/>
    </row>
    <row r="8038" spans="21:25" x14ac:dyDescent="0.2">
      <c r="U8038" s="2"/>
      <c r="X8038" s="2"/>
      <c r="Y8038" s="2"/>
    </row>
    <row r="8039" spans="21:25" x14ac:dyDescent="0.2">
      <c r="U8039" s="2"/>
      <c r="X8039" s="2"/>
      <c r="Y8039" s="2"/>
    </row>
    <row r="8040" spans="21:25" x14ac:dyDescent="0.2">
      <c r="U8040" s="2"/>
      <c r="X8040" s="2"/>
      <c r="Y8040" s="2"/>
    </row>
    <row r="8041" spans="21:25" x14ac:dyDescent="0.2">
      <c r="U8041" s="2"/>
      <c r="X8041" s="2"/>
      <c r="Y8041" s="2"/>
    </row>
    <row r="8042" spans="21:25" x14ac:dyDescent="0.2">
      <c r="U8042" s="2"/>
      <c r="X8042" s="2"/>
      <c r="Y8042" s="2"/>
    </row>
    <row r="8043" spans="21:25" x14ac:dyDescent="0.2">
      <c r="U8043" s="2"/>
      <c r="X8043" s="2"/>
      <c r="Y8043" s="2"/>
    </row>
    <row r="8044" spans="21:25" x14ac:dyDescent="0.2">
      <c r="U8044" s="2"/>
      <c r="X8044" s="2"/>
      <c r="Y8044" s="2"/>
    </row>
    <row r="8045" spans="21:25" x14ac:dyDescent="0.2">
      <c r="U8045" s="2"/>
      <c r="X8045" s="2"/>
      <c r="Y8045" s="2"/>
    </row>
    <row r="8046" spans="21:25" x14ac:dyDescent="0.2">
      <c r="U8046" s="2"/>
      <c r="X8046" s="2"/>
      <c r="Y8046" s="2"/>
    </row>
    <row r="8047" spans="21:25" x14ac:dyDescent="0.2">
      <c r="U8047" s="2"/>
      <c r="X8047" s="2"/>
      <c r="Y8047" s="2"/>
    </row>
    <row r="8048" spans="21:25" x14ac:dyDescent="0.2">
      <c r="U8048" s="2"/>
      <c r="X8048" s="2"/>
      <c r="Y8048" s="2"/>
    </row>
    <row r="8049" spans="21:25" x14ac:dyDescent="0.2">
      <c r="U8049" s="2"/>
      <c r="X8049" s="2"/>
      <c r="Y8049" s="2"/>
    </row>
    <row r="8050" spans="21:25" x14ac:dyDescent="0.2">
      <c r="U8050" s="2"/>
      <c r="X8050" s="2"/>
      <c r="Y8050" s="2"/>
    </row>
    <row r="8051" spans="21:25" x14ac:dyDescent="0.2">
      <c r="U8051" s="2"/>
      <c r="X8051" s="2"/>
      <c r="Y8051" s="2"/>
    </row>
    <row r="8052" spans="21:25" x14ac:dyDescent="0.2">
      <c r="U8052" s="2"/>
      <c r="X8052" s="2"/>
      <c r="Y8052" s="2"/>
    </row>
    <row r="8053" spans="21:25" x14ac:dyDescent="0.2">
      <c r="U8053" s="2"/>
      <c r="X8053" s="2"/>
      <c r="Y8053" s="2"/>
    </row>
    <row r="8054" spans="21:25" x14ac:dyDescent="0.2">
      <c r="U8054" s="2"/>
      <c r="X8054" s="2"/>
      <c r="Y8054" s="2"/>
    </row>
    <row r="8055" spans="21:25" x14ac:dyDescent="0.2">
      <c r="U8055" s="2"/>
      <c r="X8055" s="2"/>
      <c r="Y8055" s="2"/>
    </row>
    <row r="8056" spans="21:25" x14ac:dyDescent="0.2">
      <c r="U8056" s="2"/>
      <c r="X8056" s="2"/>
      <c r="Y8056" s="2"/>
    </row>
    <row r="8057" spans="21:25" x14ac:dyDescent="0.2">
      <c r="U8057" s="2"/>
      <c r="X8057" s="2"/>
      <c r="Y8057" s="2"/>
    </row>
    <row r="8058" spans="21:25" x14ac:dyDescent="0.2">
      <c r="U8058" s="2"/>
      <c r="X8058" s="2"/>
      <c r="Y8058" s="2"/>
    </row>
    <row r="8059" spans="21:25" x14ac:dyDescent="0.2">
      <c r="U8059" s="2"/>
      <c r="X8059" s="2"/>
      <c r="Y8059" s="2"/>
    </row>
    <row r="8060" spans="21:25" x14ac:dyDescent="0.2">
      <c r="U8060" s="2"/>
      <c r="X8060" s="2"/>
      <c r="Y8060" s="2"/>
    </row>
    <row r="8061" spans="21:25" x14ac:dyDescent="0.2">
      <c r="U8061" s="2"/>
      <c r="X8061" s="2"/>
      <c r="Y8061" s="2"/>
    </row>
    <row r="8062" spans="21:25" x14ac:dyDescent="0.2">
      <c r="U8062" s="2"/>
      <c r="X8062" s="2"/>
      <c r="Y8062" s="2"/>
    </row>
    <row r="8063" spans="21:25" x14ac:dyDescent="0.2">
      <c r="U8063" s="2"/>
      <c r="X8063" s="2"/>
      <c r="Y8063" s="2"/>
    </row>
    <row r="8064" spans="21:25" x14ac:dyDescent="0.2">
      <c r="U8064" s="2"/>
      <c r="X8064" s="2"/>
      <c r="Y8064" s="2"/>
    </row>
    <row r="8065" spans="21:25" x14ac:dyDescent="0.2">
      <c r="U8065" s="2"/>
      <c r="X8065" s="2"/>
      <c r="Y8065" s="2"/>
    </row>
    <row r="8066" spans="21:25" x14ac:dyDescent="0.2">
      <c r="U8066" s="2"/>
      <c r="X8066" s="2"/>
      <c r="Y8066" s="2"/>
    </row>
    <row r="8067" spans="21:25" x14ac:dyDescent="0.2">
      <c r="U8067" s="2"/>
      <c r="X8067" s="2"/>
      <c r="Y8067" s="2"/>
    </row>
    <row r="8068" spans="21:25" x14ac:dyDescent="0.2">
      <c r="U8068" s="2"/>
      <c r="X8068" s="2"/>
      <c r="Y8068" s="2"/>
    </row>
    <row r="8069" spans="21:25" x14ac:dyDescent="0.2">
      <c r="U8069" s="2"/>
      <c r="X8069" s="2"/>
      <c r="Y8069" s="2"/>
    </row>
    <row r="8070" spans="21:25" x14ac:dyDescent="0.2">
      <c r="U8070" s="2"/>
      <c r="X8070" s="2"/>
      <c r="Y8070" s="2"/>
    </row>
    <row r="8071" spans="21:25" x14ac:dyDescent="0.2">
      <c r="U8071" s="2"/>
      <c r="X8071" s="2"/>
      <c r="Y8071" s="2"/>
    </row>
    <row r="8072" spans="21:25" x14ac:dyDescent="0.2">
      <c r="U8072" s="2"/>
      <c r="X8072" s="2"/>
      <c r="Y8072" s="2"/>
    </row>
    <row r="8073" spans="21:25" x14ac:dyDescent="0.2">
      <c r="U8073" s="2"/>
      <c r="X8073" s="2"/>
      <c r="Y8073" s="2"/>
    </row>
    <row r="8074" spans="21:25" x14ac:dyDescent="0.2">
      <c r="U8074" s="2"/>
      <c r="X8074" s="2"/>
      <c r="Y8074" s="2"/>
    </row>
    <row r="8075" spans="21:25" x14ac:dyDescent="0.2">
      <c r="U8075" s="2"/>
      <c r="X8075" s="2"/>
      <c r="Y8075" s="2"/>
    </row>
    <row r="8076" spans="21:25" x14ac:dyDescent="0.2">
      <c r="U8076" s="2"/>
      <c r="X8076" s="2"/>
      <c r="Y8076" s="2"/>
    </row>
    <row r="8077" spans="21:25" x14ac:dyDescent="0.2">
      <c r="U8077" s="2"/>
      <c r="X8077" s="2"/>
      <c r="Y8077" s="2"/>
    </row>
    <row r="8078" spans="21:25" x14ac:dyDescent="0.2">
      <c r="U8078" s="2"/>
      <c r="X8078" s="2"/>
      <c r="Y8078" s="2"/>
    </row>
    <row r="8079" spans="21:25" x14ac:dyDescent="0.2">
      <c r="U8079" s="2"/>
      <c r="X8079" s="2"/>
      <c r="Y8079" s="2"/>
    </row>
    <row r="8080" spans="21:25" x14ac:dyDescent="0.2">
      <c r="U8080" s="2"/>
      <c r="X8080" s="2"/>
      <c r="Y8080" s="2"/>
    </row>
    <row r="8081" spans="21:25" x14ac:dyDescent="0.2">
      <c r="U8081" s="2"/>
      <c r="X8081" s="2"/>
      <c r="Y8081" s="2"/>
    </row>
    <row r="8082" spans="21:25" x14ac:dyDescent="0.2">
      <c r="U8082" s="2"/>
      <c r="X8082" s="2"/>
      <c r="Y8082" s="2"/>
    </row>
    <row r="8083" spans="21:25" x14ac:dyDescent="0.2">
      <c r="U8083" s="2"/>
      <c r="X8083" s="2"/>
      <c r="Y8083" s="2"/>
    </row>
    <row r="8084" spans="21:25" x14ac:dyDescent="0.2">
      <c r="U8084" s="2"/>
      <c r="X8084" s="2"/>
      <c r="Y8084" s="2"/>
    </row>
    <row r="8085" spans="21:25" x14ac:dyDescent="0.2">
      <c r="U8085" s="2"/>
      <c r="X8085" s="2"/>
      <c r="Y8085" s="2"/>
    </row>
    <row r="8086" spans="21:25" x14ac:dyDescent="0.2">
      <c r="U8086" s="2"/>
      <c r="X8086" s="2"/>
      <c r="Y8086" s="2"/>
    </row>
    <row r="8087" spans="21:25" x14ac:dyDescent="0.2">
      <c r="U8087" s="2"/>
      <c r="X8087" s="2"/>
      <c r="Y8087" s="2"/>
    </row>
    <row r="8088" spans="21:25" x14ac:dyDescent="0.2">
      <c r="U8088" s="2"/>
      <c r="X8088" s="2"/>
      <c r="Y8088" s="2"/>
    </row>
    <row r="8089" spans="21:25" x14ac:dyDescent="0.2">
      <c r="U8089" s="2"/>
      <c r="X8089" s="2"/>
      <c r="Y8089" s="2"/>
    </row>
    <row r="8090" spans="21:25" x14ac:dyDescent="0.2">
      <c r="U8090" s="2"/>
      <c r="X8090" s="2"/>
      <c r="Y8090" s="2"/>
    </row>
    <row r="8091" spans="21:25" x14ac:dyDescent="0.2">
      <c r="U8091" s="2"/>
      <c r="X8091" s="2"/>
      <c r="Y8091" s="2"/>
    </row>
    <row r="8092" spans="21:25" x14ac:dyDescent="0.2">
      <c r="U8092" s="2"/>
      <c r="X8092" s="2"/>
      <c r="Y8092" s="2"/>
    </row>
    <row r="8093" spans="21:25" x14ac:dyDescent="0.2">
      <c r="U8093" s="2"/>
      <c r="X8093" s="2"/>
      <c r="Y8093" s="2"/>
    </row>
    <row r="8094" spans="21:25" x14ac:dyDescent="0.2">
      <c r="U8094" s="2"/>
      <c r="X8094" s="2"/>
      <c r="Y8094" s="2"/>
    </row>
    <row r="8095" spans="21:25" x14ac:dyDescent="0.2">
      <c r="U8095" s="2"/>
      <c r="X8095" s="2"/>
      <c r="Y8095" s="2"/>
    </row>
    <row r="8096" spans="21:25" x14ac:dyDescent="0.2">
      <c r="U8096" s="2"/>
      <c r="X8096" s="2"/>
      <c r="Y8096" s="2"/>
    </row>
    <row r="8097" spans="21:25" x14ac:dyDescent="0.2">
      <c r="U8097" s="2"/>
      <c r="X8097" s="2"/>
      <c r="Y8097" s="2"/>
    </row>
    <row r="8098" spans="21:25" x14ac:dyDescent="0.2">
      <c r="U8098" s="2"/>
      <c r="X8098" s="2"/>
      <c r="Y8098" s="2"/>
    </row>
    <row r="8099" spans="21:25" x14ac:dyDescent="0.2">
      <c r="U8099" s="2"/>
      <c r="X8099" s="2"/>
      <c r="Y8099" s="2"/>
    </row>
    <row r="8100" spans="21:25" x14ac:dyDescent="0.2">
      <c r="U8100" s="2"/>
      <c r="X8100" s="2"/>
      <c r="Y8100" s="2"/>
    </row>
    <row r="8101" spans="21:25" x14ac:dyDescent="0.2">
      <c r="U8101" s="2"/>
      <c r="X8101" s="2"/>
      <c r="Y8101" s="2"/>
    </row>
    <row r="8102" spans="21:25" x14ac:dyDescent="0.2">
      <c r="U8102" s="2"/>
      <c r="X8102" s="2"/>
      <c r="Y8102" s="2"/>
    </row>
    <row r="8103" spans="21:25" x14ac:dyDescent="0.2">
      <c r="U8103" s="2"/>
      <c r="X8103" s="2"/>
      <c r="Y8103" s="2"/>
    </row>
    <row r="8104" spans="21:25" x14ac:dyDescent="0.2">
      <c r="U8104" s="2"/>
      <c r="X8104" s="2"/>
      <c r="Y8104" s="2"/>
    </row>
    <row r="8105" spans="21:25" x14ac:dyDescent="0.2">
      <c r="U8105" s="2"/>
      <c r="X8105" s="2"/>
      <c r="Y8105" s="2"/>
    </row>
    <row r="8106" spans="21:25" x14ac:dyDescent="0.2">
      <c r="U8106" s="2"/>
      <c r="X8106" s="2"/>
      <c r="Y8106" s="2"/>
    </row>
    <row r="8107" spans="21:25" x14ac:dyDescent="0.2">
      <c r="U8107" s="2"/>
      <c r="X8107" s="2"/>
      <c r="Y8107" s="2"/>
    </row>
    <row r="8108" spans="21:25" x14ac:dyDescent="0.2">
      <c r="U8108" s="2"/>
      <c r="X8108" s="2"/>
      <c r="Y8108" s="2"/>
    </row>
    <row r="8109" spans="21:25" x14ac:dyDescent="0.2">
      <c r="U8109" s="2"/>
      <c r="X8109" s="2"/>
      <c r="Y8109" s="2"/>
    </row>
    <row r="8110" spans="21:25" x14ac:dyDescent="0.2">
      <c r="U8110" s="2"/>
      <c r="X8110" s="2"/>
      <c r="Y8110" s="2"/>
    </row>
    <row r="8111" spans="21:25" x14ac:dyDescent="0.2">
      <c r="U8111" s="2"/>
      <c r="X8111" s="2"/>
      <c r="Y8111" s="2"/>
    </row>
    <row r="8112" spans="21:25" x14ac:dyDescent="0.2">
      <c r="U8112" s="2"/>
      <c r="X8112" s="2"/>
      <c r="Y8112" s="2"/>
    </row>
    <row r="8113" spans="21:25" x14ac:dyDescent="0.2">
      <c r="U8113" s="2"/>
      <c r="X8113" s="2"/>
      <c r="Y8113" s="2"/>
    </row>
    <row r="8114" spans="21:25" x14ac:dyDescent="0.2">
      <c r="U8114" s="2"/>
      <c r="X8114" s="2"/>
      <c r="Y8114" s="2"/>
    </row>
    <row r="8115" spans="21:25" x14ac:dyDescent="0.2">
      <c r="U8115" s="2"/>
      <c r="X8115" s="2"/>
      <c r="Y8115" s="2"/>
    </row>
    <row r="8116" spans="21:25" x14ac:dyDescent="0.2">
      <c r="U8116" s="2"/>
      <c r="X8116" s="2"/>
      <c r="Y8116" s="2"/>
    </row>
    <row r="8117" spans="21:25" x14ac:dyDescent="0.2">
      <c r="U8117" s="2"/>
      <c r="X8117" s="2"/>
      <c r="Y8117" s="2"/>
    </row>
    <row r="8118" spans="21:25" x14ac:dyDescent="0.2">
      <c r="U8118" s="2"/>
      <c r="X8118" s="2"/>
      <c r="Y8118" s="2"/>
    </row>
    <row r="8119" spans="21:25" x14ac:dyDescent="0.2">
      <c r="U8119" s="2"/>
      <c r="X8119" s="2"/>
      <c r="Y8119" s="2"/>
    </row>
    <row r="8120" spans="21:25" x14ac:dyDescent="0.2">
      <c r="U8120" s="2"/>
      <c r="X8120" s="2"/>
      <c r="Y8120" s="2"/>
    </row>
    <row r="8121" spans="21:25" x14ac:dyDescent="0.2">
      <c r="U8121" s="2"/>
      <c r="X8121" s="2"/>
      <c r="Y8121" s="2"/>
    </row>
    <row r="8122" spans="21:25" x14ac:dyDescent="0.2">
      <c r="U8122" s="2"/>
      <c r="X8122" s="2"/>
      <c r="Y8122" s="2"/>
    </row>
    <row r="8123" spans="21:25" x14ac:dyDescent="0.2">
      <c r="U8123" s="2"/>
      <c r="X8123" s="2"/>
      <c r="Y8123" s="2"/>
    </row>
    <row r="8124" spans="21:25" x14ac:dyDescent="0.2">
      <c r="U8124" s="2"/>
      <c r="X8124" s="2"/>
      <c r="Y8124" s="2"/>
    </row>
    <row r="8125" spans="21:25" x14ac:dyDescent="0.2">
      <c r="U8125" s="2"/>
      <c r="X8125" s="2"/>
      <c r="Y8125" s="2"/>
    </row>
    <row r="8126" spans="21:25" x14ac:dyDescent="0.2">
      <c r="U8126" s="2"/>
      <c r="X8126" s="2"/>
      <c r="Y8126" s="2"/>
    </row>
    <row r="8127" spans="21:25" x14ac:dyDescent="0.2">
      <c r="U8127" s="2"/>
      <c r="X8127" s="2"/>
      <c r="Y8127" s="2"/>
    </row>
    <row r="8128" spans="21:25" x14ac:dyDescent="0.2">
      <c r="U8128" s="2"/>
      <c r="X8128" s="2"/>
      <c r="Y8128" s="2"/>
    </row>
    <row r="8129" spans="21:25" x14ac:dyDescent="0.2">
      <c r="U8129" s="2"/>
      <c r="X8129" s="2"/>
      <c r="Y8129" s="2"/>
    </row>
    <row r="8130" spans="21:25" x14ac:dyDescent="0.2">
      <c r="U8130" s="2"/>
      <c r="X8130" s="2"/>
      <c r="Y8130" s="2"/>
    </row>
    <row r="8131" spans="21:25" x14ac:dyDescent="0.2">
      <c r="U8131" s="2"/>
      <c r="X8131" s="2"/>
      <c r="Y8131" s="2"/>
    </row>
    <row r="8132" spans="21:25" x14ac:dyDescent="0.2">
      <c r="U8132" s="2"/>
      <c r="X8132" s="2"/>
      <c r="Y8132" s="2"/>
    </row>
    <row r="8133" spans="21:25" x14ac:dyDescent="0.2">
      <c r="U8133" s="2"/>
      <c r="X8133" s="2"/>
      <c r="Y8133" s="2"/>
    </row>
    <row r="8134" spans="21:25" x14ac:dyDescent="0.2">
      <c r="U8134" s="2"/>
      <c r="X8134" s="2"/>
      <c r="Y8134" s="2"/>
    </row>
    <row r="8135" spans="21:25" x14ac:dyDescent="0.2">
      <c r="U8135" s="2"/>
      <c r="X8135" s="2"/>
      <c r="Y8135" s="2"/>
    </row>
    <row r="8136" spans="21:25" x14ac:dyDescent="0.2">
      <c r="U8136" s="2"/>
      <c r="X8136" s="2"/>
      <c r="Y8136" s="2"/>
    </row>
    <row r="8137" spans="21:25" x14ac:dyDescent="0.2">
      <c r="U8137" s="2"/>
      <c r="X8137" s="2"/>
      <c r="Y8137" s="2"/>
    </row>
    <row r="8138" spans="21:25" x14ac:dyDescent="0.2">
      <c r="U8138" s="2"/>
      <c r="X8138" s="2"/>
      <c r="Y8138" s="2"/>
    </row>
    <row r="8139" spans="21:25" x14ac:dyDescent="0.2">
      <c r="U8139" s="2"/>
      <c r="X8139" s="2"/>
      <c r="Y8139" s="2"/>
    </row>
    <row r="8140" spans="21:25" x14ac:dyDescent="0.2">
      <c r="U8140" s="2"/>
      <c r="X8140" s="2"/>
      <c r="Y8140" s="2"/>
    </row>
    <row r="8141" spans="21:25" x14ac:dyDescent="0.2">
      <c r="U8141" s="2"/>
      <c r="X8141" s="2"/>
      <c r="Y8141" s="2"/>
    </row>
    <row r="8142" spans="21:25" x14ac:dyDescent="0.2">
      <c r="U8142" s="2"/>
      <c r="X8142" s="2"/>
      <c r="Y8142" s="2"/>
    </row>
    <row r="8143" spans="21:25" x14ac:dyDescent="0.2">
      <c r="U8143" s="2"/>
      <c r="X8143" s="2"/>
      <c r="Y8143" s="2"/>
    </row>
    <row r="8144" spans="21:25" x14ac:dyDescent="0.2">
      <c r="U8144" s="2"/>
      <c r="X8144" s="2"/>
      <c r="Y8144" s="2"/>
    </row>
    <row r="8145" spans="21:25" x14ac:dyDescent="0.2">
      <c r="U8145" s="2"/>
      <c r="X8145" s="2"/>
      <c r="Y8145" s="2"/>
    </row>
    <row r="8146" spans="21:25" x14ac:dyDescent="0.2">
      <c r="U8146" s="2"/>
      <c r="X8146" s="2"/>
      <c r="Y8146" s="2"/>
    </row>
    <row r="8147" spans="21:25" x14ac:dyDescent="0.2">
      <c r="U8147" s="2"/>
      <c r="X8147" s="2"/>
      <c r="Y8147" s="2"/>
    </row>
    <row r="8148" spans="21:25" x14ac:dyDescent="0.2">
      <c r="U8148" s="2"/>
      <c r="X8148" s="2"/>
      <c r="Y8148" s="2"/>
    </row>
    <row r="8149" spans="21:25" x14ac:dyDescent="0.2">
      <c r="U8149" s="2"/>
      <c r="X8149" s="2"/>
      <c r="Y8149" s="2"/>
    </row>
    <row r="8150" spans="21:25" x14ac:dyDescent="0.2">
      <c r="U8150" s="2"/>
      <c r="X8150" s="2"/>
      <c r="Y8150" s="2"/>
    </row>
    <row r="8151" spans="21:25" x14ac:dyDescent="0.2">
      <c r="U8151" s="2"/>
      <c r="X8151" s="2"/>
      <c r="Y8151" s="2"/>
    </row>
    <row r="8152" spans="21:25" x14ac:dyDescent="0.2">
      <c r="U8152" s="2"/>
      <c r="X8152" s="2"/>
      <c r="Y8152" s="2"/>
    </row>
    <row r="8153" spans="21:25" x14ac:dyDescent="0.2">
      <c r="U8153" s="2"/>
      <c r="X8153" s="2"/>
      <c r="Y8153" s="2"/>
    </row>
    <row r="8154" spans="21:25" x14ac:dyDescent="0.2">
      <c r="U8154" s="2"/>
      <c r="X8154" s="2"/>
      <c r="Y8154" s="2"/>
    </row>
    <row r="8155" spans="21:25" x14ac:dyDescent="0.2">
      <c r="U8155" s="2"/>
      <c r="X8155" s="2"/>
      <c r="Y8155" s="2"/>
    </row>
    <row r="8156" spans="21:25" x14ac:dyDescent="0.2">
      <c r="U8156" s="2"/>
      <c r="X8156" s="2"/>
      <c r="Y8156" s="2"/>
    </row>
    <row r="8157" spans="21:25" x14ac:dyDescent="0.2">
      <c r="U8157" s="2"/>
      <c r="X8157" s="2"/>
      <c r="Y8157" s="2"/>
    </row>
    <row r="8158" spans="21:25" x14ac:dyDescent="0.2">
      <c r="U8158" s="2"/>
      <c r="X8158" s="2"/>
      <c r="Y8158" s="2"/>
    </row>
    <row r="8159" spans="21:25" x14ac:dyDescent="0.2">
      <c r="U8159" s="2"/>
      <c r="X8159" s="2"/>
      <c r="Y8159" s="2"/>
    </row>
    <row r="8160" spans="21:25" x14ac:dyDescent="0.2">
      <c r="U8160" s="2"/>
      <c r="X8160" s="2"/>
      <c r="Y8160" s="2"/>
    </row>
    <row r="8161" spans="21:25" x14ac:dyDescent="0.2">
      <c r="U8161" s="2"/>
      <c r="X8161" s="2"/>
      <c r="Y8161" s="2"/>
    </row>
    <row r="8162" spans="21:25" x14ac:dyDescent="0.2">
      <c r="U8162" s="2"/>
      <c r="X8162" s="2"/>
      <c r="Y8162" s="2"/>
    </row>
    <row r="8163" spans="21:25" x14ac:dyDescent="0.2">
      <c r="U8163" s="2"/>
      <c r="X8163" s="2"/>
      <c r="Y8163" s="2"/>
    </row>
    <row r="8164" spans="21:25" x14ac:dyDescent="0.2">
      <c r="U8164" s="2"/>
      <c r="X8164" s="2"/>
      <c r="Y8164" s="2"/>
    </row>
    <row r="8165" spans="21:25" x14ac:dyDescent="0.2">
      <c r="U8165" s="2"/>
      <c r="X8165" s="2"/>
      <c r="Y8165" s="2"/>
    </row>
    <row r="8166" spans="21:25" x14ac:dyDescent="0.2">
      <c r="U8166" s="2"/>
      <c r="X8166" s="2"/>
      <c r="Y8166" s="2"/>
    </row>
    <row r="8167" spans="21:25" x14ac:dyDescent="0.2">
      <c r="U8167" s="2"/>
      <c r="X8167" s="2"/>
      <c r="Y8167" s="2"/>
    </row>
    <row r="8168" spans="21:25" x14ac:dyDescent="0.2">
      <c r="U8168" s="2"/>
      <c r="X8168" s="2"/>
      <c r="Y8168" s="2"/>
    </row>
    <row r="8169" spans="21:25" x14ac:dyDescent="0.2">
      <c r="U8169" s="2"/>
      <c r="X8169" s="2"/>
      <c r="Y8169" s="2"/>
    </row>
    <row r="8170" spans="21:25" x14ac:dyDescent="0.2">
      <c r="U8170" s="2"/>
      <c r="X8170" s="2"/>
      <c r="Y8170" s="2"/>
    </row>
    <row r="8171" spans="21:25" x14ac:dyDescent="0.2">
      <c r="U8171" s="2"/>
      <c r="X8171" s="2"/>
      <c r="Y8171" s="2"/>
    </row>
    <row r="8172" spans="21:25" x14ac:dyDescent="0.2">
      <c r="U8172" s="2"/>
      <c r="X8172" s="2"/>
      <c r="Y8172" s="2"/>
    </row>
    <row r="8173" spans="21:25" x14ac:dyDescent="0.2">
      <c r="U8173" s="2"/>
      <c r="X8173" s="2"/>
      <c r="Y8173" s="2"/>
    </row>
    <row r="8174" spans="21:25" x14ac:dyDescent="0.2">
      <c r="U8174" s="2"/>
      <c r="X8174" s="2"/>
      <c r="Y8174" s="2"/>
    </row>
    <row r="8175" spans="21:25" x14ac:dyDescent="0.2">
      <c r="U8175" s="2"/>
      <c r="X8175" s="2"/>
      <c r="Y8175" s="2"/>
    </row>
    <row r="8176" spans="21:25" x14ac:dyDescent="0.2">
      <c r="U8176" s="2"/>
      <c r="X8176" s="2"/>
      <c r="Y8176" s="2"/>
    </row>
    <row r="8177" spans="21:25" x14ac:dyDescent="0.2">
      <c r="U8177" s="2"/>
      <c r="X8177" s="2"/>
      <c r="Y8177" s="2"/>
    </row>
    <row r="8178" spans="21:25" x14ac:dyDescent="0.2">
      <c r="U8178" s="2"/>
      <c r="X8178" s="2"/>
      <c r="Y8178" s="2"/>
    </row>
    <row r="8179" spans="21:25" x14ac:dyDescent="0.2">
      <c r="U8179" s="2"/>
      <c r="X8179" s="2"/>
      <c r="Y8179" s="2"/>
    </row>
    <row r="8180" spans="21:25" x14ac:dyDescent="0.2">
      <c r="U8180" s="2"/>
      <c r="X8180" s="2"/>
      <c r="Y8180" s="2"/>
    </row>
    <row r="8181" spans="21:25" x14ac:dyDescent="0.2">
      <c r="U8181" s="2"/>
      <c r="X8181" s="2"/>
      <c r="Y8181" s="2"/>
    </row>
    <row r="8182" spans="21:25" x14ac:dyDescent="0.2">
      <c r="U8182" s="2"/>
      <c r="X8182" s="2"/>
      <c r="Y8182" s="2"/>
    </row>
    <row r="8183" spans="21:25" x14ac:dyDescent="0.2">
      <c r="U8183" s="2"/>
      <c r="X8183" s="2"/>
      <c r="Y8183" s="2"/>
    </row>
    <row r="8184" spans="21:25" x14ac:dyDescent="0.2">
      <c r="U8184" s="2"/>
      <c r="X8184" s="2"/>
      <c r="Y8184" s="2"/>
    </row>
    <row r="8185" spans="21:25" x14ac:dyDescent="0.2">
      <c r="U8185" s="2"/>
      <c r="X8185" s="2"/>
      <c r="Y8185" s="2"/>
    </row>
    <row r="8186" spans="21:25" x14ac:dyDescent="0.2">
      <c r="U8186" s="2"/>
      <c r="X8186" s="2"/>
      <c r="Y8186" s="2"/>
    </row>
    <row r="8187" spans="21:25" x14ac:dyDescent="0.2">
      <c r="U8187" s="2"/>
      <c r="X8187" s="2"/>
      <c r="Y8187" s="2"/>
    </row>
    <row r="8188" spans="21:25" x14ac:dyDescent="0.2">
      <c r="U8188" s="2"/>
      <c r="X8188" s="2"/>
      <c r="Y8188" s="2"/>
    </row>
    <row r="8189" spans="21:25" x14ac:dyDescent="0.2">
      <c r="U8189" s="2"/>
      <c r="X8189" s="2"/>
      <c r="Y8189" s="2"/>
    </row>
    <row r="8190" spans="21:25" x14ac:dyDescent="0.2">
      <c r="U8190" s="2"/>
      <c r="X8190" s="2"/>
      <c r="Y8190" s="2"/>
    </row>
    <row r="8191" spans="21:25" x14ac:dyDescent="0.2">
      <c r="U8191" s="2"/>
      <c r="X8191" s="2"/>
      <c r="Y8191" s="2"/>
    </row>
    <row r="8192" spans="21:25" x14ac:dyDescent="0.2">
      <c r="U8192" s="2"/>
      <c r="X8192" s="2"/>
      <c r="Y8192" s="2"/>
    </row>
    <row r="8193" spans="21:25" x14ac:dyDescent="0.2">
      <c r="U8193" s="2"/>
      <c r="X8193" s="2"/>
      <c r="Y8193" s="2"/>
    </row>
    <row r="8194" spans="21:25" x14ac:dyDescent="0.2">
      <c r="U8194" s="2"/>
      <c r="X8194" s="2"/>
      <c r="Y8194" s="2"/>
    </row>
    <row r="8195" spans="21:25" x14ac:dyDescent="0.2">
      <c r="U8195" s="2"/>
      <c r="X8195" s="2"/>
      <c r="Y8195" s="2"/>
    </row>
    <row r="8196" spans="21:25" x14ac:dyDescent="0.2">
      <c r="U8196" s="2"/>
      <c r="X8196" s="2"/>
      <c r="Y8196" s="2"/>
    </row>
    <row r="8197" spans="21:25" x14ac:dyDescent="0.2">
      <c r="U8197" s="2"/>
      <c r="X8197" s="2"/>
      <c r="Y8197" s="2"/>
    </row>
    <row r="8198" spans="21:25" x14ac:dyDescent="0.2">
      <c r="U8198" s="2"/>
      <c r="X8198" s="2"/>
      <c r="Y8198" s="2"/>
    </row>
    <row r="8199" spans="21:25" x14ac:dyDescent="0.2">
      <c r="U8199" s="2"/>
      <c r="X8199" s="2"/>
      <c r="Y8199" s="2"/>
    </row>
    <row r="8200" spans="21:25" x14ac:dyDescent="0.2">
      <c r="U8200" s="2"/>
      <c r="X8200" s="2"/>
      <c r="Y8200" s="2"/>
    </row>
    <row r="8201" spans="21:25" x14ac:dyDescent="0.2">
      <c r="U8201" s="2"/>
      <c r="X8201" s="2"/>
      <c r="Y8201" s="2"/>
    </row>
    <row r="8202" spans="21:25" x14ac:dyDescent="0.2">
      <c r="U8202" s="2"/>
      <c r="X8202" s="2"/>
      <c r="Y8202" s="2"/>
    </row>
    <row r="8203" spans="21:25" x14ac:dyDescent="0.2">
      <c r="U8203" s="2"/>
      <c r="X8203" s="2"/>
      <c r="Y8203" s="2"/>
    </row>
    <row r="8204" spans="21:25" x14ac:dyDescent="0.2">
      <c r="U8204" s="2"/>
      <c r="X8204" s="2"/>
      <c r="Y8204" s="2"/>
    </row>
    <row r="8205" spans="21:25" x14ac:dyDescent="0.2">
      <c r="U8205" s="2"/>
      <c r="X8205" s="2"/>
      <c r="Y8205" s="2"/>
    </row>
    <row r="8206" spans="21:25" x14ac:dyDescent="0.2">
      <c r="U8206" s="2"/>
      <c r="X8206" s="2"/>
      <c r="Y8206" s="2"/>
    </row>
    <row r="8207" spans="21:25" x14ac:dyDescent="0.2">
      <c r="U8207" s="2"/>
      <c r="X8207" s="2"/>
      <c r="Y8207" s="2"/>
    </row>
    <row r="8208" spans="21:25" x14ac:dyDescent="0.2">
      <c r="U8208" s="2"/>
      <c r="X8208" s="2"/>
      <c r="Y8208" s="2"/>
    </row>
    <row r="8209" spans="21:25" x14ac:dyDescent="0.2">
      <c r="U8209" s="2"/>
      <c r="X8209" s="2"/>
      <c r="Y8209" s="2"/>
    </row>
    <row r="8210" spans="21:25" x14ac:dyDescent="0.2">
      <c r="U8210" s="2"/>
      <c r="X8210" s="2"/>
      <c r="Y8210" s="2"/>
    </row>
    <row r="8211" spans="21:25" x14ac:dyDescent="0.2">
      <c r="U8211" s="2"/>
      <c r="X8211" s="2"/>
      <c r="Y8211" s="2"/>
    </row>
    <row r="8212" spans="21:25" x14ac:dyDescent="0.2">
      <c r="U8212" s="2"/>
      <c r="X8212" s="2"/>
      <c r="Y8212" s="2"/>
    </row>
    <row r="8213" spans="21:25" x14ac:dyDescent="0.2">
      <c r="U8213" s="2"/>
      <c r="X8213" s="2"/>
      <c r="Y8213" s="2"/>
    </row>
    <row r="8214" spans="21:25" x14ac:dyDescent="0.2">
      <c r="U8214" s="2"/>
      <c r="X8214" s="2"/>
      <c r="Y8214" s="2"/>
    </row>
    <row r="8215" spans="21:25" x14ac:dyDescent="0.2">
      <c r="U8215" s="2"/>
      <c r="X8215" s="2"/>
      <c r="Y8215" s="2"/>
    </row>
    <row r="8216" spans="21:25" x14ac:dyDescent="0.2">
      <c r="U8216" s="2"/>
      <c r="X8216" s="2"/>
      <c r="Y8216" s="2"/>
    </row>
    <row r="8217" spans="21:25" x14ac:dyDescent="0.2">
      <c r="U8217" s="2"/>
      <c r="X8217" s="2"/>
      <c r="Y8217" s="2"/>
    </row>
    <row r="8218" spans="21:25" x14ac:dyDescent="0.2">
      <c r="U8218" s="2"/>
      <c r="X8218" s="2"/>
      <c r="Y8218" s="2"/>
    </row>
    <row r="8219" spans="21:25" x14ac:dyDescent="0.2">
      <c r="U8219" s="2"/>
      <c r="X8219" s="2"/>
      <c r="Y8219" s="2"/>
    </row>
    <row r="8220" spans="21:25" x14ac:dyDescent="0.2">
      <c r="U8220" s="2"/>
      <c r="X8220" s="2"/>
      <c r="Y8220" s="2"/>
    </row>
    <row r="8221" spans="21:25" x14ac:dyDescent="0.2">
      <c r="U8221" s="2"/>
      <c r="X8221" s="2"/>
      <c r="Y8221" s="2"/>
    </row>
    <row r="8222" spans="21:25" x14ac:dyDescent="0.2">
      <c r="U8222" s="2"/>
      <c r="X8222" s="2"/>
      <c r="Y8222" s="2"/>
    </row>
    <row r="8223" spans="21:25" x14ac:dyDescent="0.2">
      <c r="U8223" s="2"/>
      <c r="X8223" s="2"/>
      <c r="Y8223" s="2"/>
    </row>
    <row r="8224" spans="21:25" x14ac:dyDescent="0.2">
      <c r="U8224" s="2"/>
      <c r="X8224" s="2"/>
      <c r="Y8224" s="2"/>
    </row>
    <row r="8225" spans="21:25" x14ac:dyDescent="0.2">
      <c r="U8225" s="2"/>
      <c r="X8225" s="2"/>
      <c r="Y8225" s="2"/>
    </row>
    <row r="8226" spans="21:25" x14ac:dyDescent="0.2">
      <c r="U8226" s="2"/>
      <c r="X8226" s="2"/>
      <c r="Y8226" s="2"/>
    </row>
    <row r="8227" spans="21:25" x14ac:dyDescent="0.2">
      <c r="U8227" s="2"/>
      <c r="X8227" s="2"/>
      <c r="Y8227" s="2"/>
    </row>
    <row r="8228" spans="21:25" x14ac:dyDescent="0.2">
      <c r="U8228" s="2"/>
      <c r="X8228" s="2"/>
      <c r="Y8228" s="2"/>
    </row>
    <row r="8229" spans="21:25" x14ac:dyDescent="0.2">
      <c r="U8229" s="2"/>
      <c r="X8229" s="2"/>
      <c r="Y8229" s="2"/>
    </row>
    <row r="8230" spans="21:25" x14ac:dyDescent="0.2">
      <c r="U8230" s="2"/>
      <c r="X8230" s="2"/>
      <c r="Y8230" s="2"/>
    </row>
    <row r="8231" spans="21:25" x14ac:dyDescent="0.2">
      <c r="U8231" s="2"/>
      <c r="X8231" s="2"/>
      <c r="Y8231" s="2"/>
    </row>
    <row r="8232" spans="21:25" x14ac:dyDescent="0.2">
      <c r="U8232" s="2"/>
      <c r="X8232" s="2"/>
      <c r="Y8232" s="2"/>
    </row>
    <row r="8233" spans="21:25" x14ac:dyDescent="0.2">
      <c r="U8233" s="2"/>
      <c r="X8233" s="2"/>
      <c r="Y8233" s="2"/>
    </row>
    <row r="8234" spans="21:25" x14ac:dyDescent="0.2">
      <c r="U8234" s="2"/>
      <c r="X8234" s="2"/>
      <c r="Y8234" s="2"/>
    </row>
    <row r="8235" spans="21:25" x14ac:dyDescent="0.2">
      <c r="U8235" s="2"/>
      <c r="X8235" s="2"/>
      <c r="Y8235" s="2"/>
    </row>
    <row r="8236" spans="21:25" x14ac:dyDescent="0.2">
      <c r="U8236" s="2"/>
      <c r="X8236" s="2"/>
      <c r="Y8236" s="2"/>
    </row>
    <row r="8237" spans="21:25" x14ac:dyDescent="0.2">
      <c r="U8237" s="2"/>
      <c r="X8237" s="2"/>
      <c r="Y8237" s="2"/>
    </row>
    <row r="8238" spans="21:25" x14ac:dyDescent="0.2">
      <c r="U8238" s="2"/>
      <c r="X8238" s="2"/>
      <c r="Y8238" s="2"/>
    </row>
    <row r="8239" spans="21:25" x14ac:dyDescent="0.2">
      <c r="U8239" s="2"/>
      <c r="X8239" s="2"/>
      <c r="Y8239" s="2"/>
    </row>
    <row r="8240" spans="21:25" x14ac:dyDescent="0.2">
      <c r="U8240" s="2"/>
      <c r="X8240" s="2"/>
      <c r="Y8240" s="2"/>
    </row>
    <row r="8241" spans="21:25" x14ac:dyDescent="0.2">
      <c r="U8241" s="2"/>
      <c r="X8241" s="2"/>
      <c r="Y8241" s="2"/>
    </row>
    <row r="8242" spans="21:25" x14ac:dyDescent="0.2">
      <c r="U8242" s="2"/>
      <c r="X8242" s="2"/>
      <c r="Y8242" s="2"/>
    </row>
    <row r="8243" spans="21:25" x14ac:dyDescent="0.2">
      <c r="U8243" s="2"/>
      <c r="X8243" s="2"/>
      <c r="Y8243" s="2"/>
    </row>
    <row r="8244" spans="21:25" x14ac:dyDescent="0.2">
      <c r="U8244" s="2"/>
      <c r="X8244" s="2"/>
      <c r="Y8244" s="2"/>
    </row>
    <row r="8245" spans="21:25" x14ac:dyDescent="0.2">
      <c r="U8245" s="2"/>
      <c r="X8245" s="2"/>
      <c r="Y8245" s="2"/>
    </row>
    <row r="8246" spans="21:25" x14ac:dyDescent="0.2">
      <c r="U8246" s="2"/>
      <c r="X8246" s="2"/>
      <c r="Y8246" s="2"/>
    </row>
    <row r="8247" spans="21:25" x14ac:dyDescent="0.2">
      <c r="U8247" s="2"/>
      <c r="X8247" s="2"/>
      <c r="Y8247" s="2"/>
    </row>
    <row r="8248" spans="21:25" x14ac:dyDescent="0.2">
      <c r="U8248" s="2"/>
      <c r="X8248" s="2"/>
      <c r="Y8248" s="2"/>
    </row>
    <row r="8249" spans="21:25" x14ac:dyDescent="0.2">
      <c r="U8249" s="2"/>
      <c r="X8249" s="2"/>
      <c r="Y8249" s="2"/>
    </row>
    <row r="8250" spans="21:25" x14ac:dyDescent="0.2">
      <c r="U8250" s="2"/>
      <c r="X8250" s="2"/>
      <c r="Y8250" s="2"/>
    </row>
    <row r="8251" spans="21:25" x14ac:dyDescent="0.2">
      <c r="U8251" s="2"/>
      <c r="X8251" s="2"/>
      <c r="Y8251" s="2"/>
    </row>
    <row r="8252" spans="21:25" x14ac:dyDescent="0.2">
      <c r="U8252" s="2"/>
      <c r="X8252" s="2"/>
      <c r="Y8252" s="2"/>
    </row>
    <row r="8253" spans="21:25" x14ac:dyDescent="0.2">
      <c r="U8253" s="2"/>
      <c r="X8253" s="2"/>
      <c r="Y8253" s="2"/>
    </row>
    <row r="8254" spans="21:25" x14ac:dyDescent="0.2">
      <c r="U8254" s="2"/>
      <c r="X8254" s="2"/>
      <c r="Y8254" s="2"/>
    </row>
    <row r="8255" spans="21:25" x14ac:dyDescent="0.2">
      <c r="U8255" s="2"/>
      <c r="X8255" s="2"/>
      <c r="Y8255" s="2"/>
    </row>
    <row r="8256" spans="21:25" x14ac:dyDescent="0.2">
      <c r="U8256" s="2"/>
      <c r="X8256" s="2"/>
      <c r="Y8256" s="2"/>
    </row>
    <row r="8257" spans="21:25" x14ac:dyDescent="0.2">
      <c r="U8257" s="2"/>
      <c r="X8257" s="2"/>
      <c r="Y8257" s="2"/>
    </row>
    <row r="8258" spans="21:25" x14ac:dyDescent="0.2">
      <c r="U8258" s="2"/>
      <c r="X8258" s="2"/>
      <c r="Y8258" s="2"/>
    </row>
    <row r="8259" spans="21:25" x14ac:dyDescent="0.2">
      <c r="U8259" s="2"/>
      <c r="X8259" s="2"/>
      <c r="Y8259" s="2"/>
    </row>
    <row r="8260" spans="21:25" x14ac:dyDescent="0.2">
      <c r="U8260" s="2"/>
      <c r="X8260" s="2"/>
      <c r="Y8260" s="2"/>
    </row>
    <row r="8261" spans="21:25" x14ac:dyDescent="0.2">
      <c r="U8261" s="2"/>
      <c r="X8261" s="2"/>
      <c r="Y8261" s="2"/>
    </row>
    <row r="8262" spans="21:25" x14ac:dyDescent="0.2">
      <c r="U8262" s="2"/>
      <c r="X8262" s="2"/>
      <c r="Y8262" s="2"/>
    </row>
    <row r="8263" spans="21:25" x14ac:dyDescent="0.2">
      <c r="U8263" s="2"/>
      <c r="X8263" s="2"/>
      <c r="Y8263" s="2"/>
    </row>
    <row r="8264" spans="21:25" x14ac:dyDescent="0.2">
      <c r="U8264" s="2"/>
      <c r="X8264" s="2"/>
      <c r="Y8264" s="2"/>
    </row>
    <row r="8265" spans="21:25" x14ac:dyDescent="0.2">
      <c r="U8265" s="2"/>
      <c r="X8265" s="2"/>
      <c r="Y8265" s="2"/>
    </row>
    <row r="8266" spans="21:25" x14ac:dyDescent="0.2">
      <c r="U8266" s="2"/>
      <c r="X8266" s="2"/>
      <c r="Y8266" s="2"/>
    </row>
    <row r="8267" spans="21:25" x14ac:dyDescent="0.2">
      <c r="U8267" s="2"/>
      <c r="X8267" s="2"/>
      <c r="Y8267" s="2"/>
    </row>
    <row r="8268" spans="21:25" x14ac:dyDescent="0.2">
      <c r="U8268" s="2"/>
      <c r="X8268" s="2"/>
      <c r="Y8268" s="2"/>
    </row>
    <row r="8269" spans="21:25" x14ac:dyDescent="0.2">
      <c r="U8269" s="2"/>
      <c r="X8269" s="2"/>
      <c r="Y8269" s="2"/>
    </row>
    <row r="8270" spans="21:25" x14ac:dyDescent="0.2">
      <c r="U8270" s="2"/>
      <c r="X8270" s="2"/>
      <c r="Y8270" s="2"/>
    </row>
    <row r="8271" spans="21:25" x14ac:dyDescent="0.2">
      <c r="U8271" s="2"/>
      <c r="X8271" s="2"/>
      <c r="Y8271" s="2"/>
    </row>
    <row r="8272" spans="21:25" x14ac:dyDescent="0.2">
      <c r="U8272" s="2"/>
      <c r="X8272" s="2"/>
      <c r="Y8272" s="2"/>
    </row>
    <row r="8273" spans="21:25" x14ac:dyDescent="0.2">
      <c r="U8273" s="2"/>
      <c r="X8273" s="2"/>
      <c r="Y8273" s="2"/>
    </row>
    <row r="8274" spans="21:25" x14ac:dyDescent="0.2">
      <c r="U8274" s="2"/>
      <c r="X8274" s="2"/>
      <c r="Y8274" s="2"/>
    </row>
    <row r="8275" spans="21:25" x14ac:dyDescent="0.2">
      <c r="U8275" s="2"/>
      <c r="X8275" s="2"/>
      <c r="Y8275" s="2"/>
    </row>
    <row r="8276" spans="21:25" x14ac:dyDescent="0.2">
      <c r="U8276" s="2"/>
      <c r="X8276" s="2"/>
      <c r="Y8276" s="2"/>
    </row>
    <row r="8277" spans="21:25" x14ac:dyDescent="0.2">
      <c r="U8277" s="2"/>
      <c r="X8277" s="2"/>
      <c r="Y8277" s="2"/>
    </row>
    <row r="8278" spans="21:25" x14ac:dyDescent="0.2">
      <c r="U8278" s="2"/>
      <c r="X8278" s="2"/>
      <c r="Y8278" s="2"/>
    </row>
    <row r="8279" spans="21:25" x14ac:dyDescent="0.2">
      <c r="U8279" s="2"/>
      <c r="X8279" s="2"/>
      <c r="Y8279" s="2"/>
    </row>
    <row r="8280" spans="21:25" x14ac:dyDescent="0.2">
      <c r="U8280" s="2"/>
      <c r="X8280" s="2"/>
      <c r="Y8280" s="2"/>
    </row>
    <row r="8281" spans="21:25" x14ac:dyDescent="0.2">
      <c r="U8281" s="2"/>
      <c r="X8281" s="2"/>
      <c r="Y8281" s="2"/>
    </row>
    <row r="8282" spans="21:25" x14ac:dyDescent="0.2">
      <c r="U8282" s="2"/>
      <c r="X8282" s="2"/>
      <c r="Y8282" s="2"/>
    </row>
    <row r="8283" spans="21:25" x14ac:dyDescent="0.2">
      <c r="U8283" s="2"/>
      <c r="X8283" s="2"/>
      <c r="Y8283" s="2"/>
    </row>
    <row r="8284" spans="21:25" x14ac:dyDescent="0.2">
      <c r="U8284" s="2"/>
      <c r="X8284" s="2"/>
      <c r="Y8284" s="2"/>
    </row>
    <row r="8285" spans="21:25" x14ac:dyDescent="0.2">
      <c r="U8285" s="2"/>
      <c r="X8285" s="2"/>
      <c r="Y8285" s="2"/>
    </row>
    <row r="8286" spans="21:25" x14ac:dyDescent="0.2">
      <c r="U8286" s="2"/>
      <c r="X8286" s="2"/>
      <c r="Y8286" s="2"/>
    </row>
    <row r="8287" spans="21:25" x14ac:dyDescent="0.2">
      <c r="U8287" s="2"/>
      <c r="X8287" s="2"/>
      <c r="Y8287" s="2"/>
    </row>
    <row r="8288" spans="21:25" x14ac:dyDescent="0.2">
      <c r="U8288" s="2"/>
      <c r="X8288" s="2"/>
      <c r="Y8288" s="2"/>
    </row>
    <row r="8289" spans="21:25" x14ac:dyDescent="0.2">
      <c r="U8289" s="2"/>
      <c r="X8289" s="2"/>
      <c r="Y8289" s="2"/>
    </row>
    <row r="8290" spans="21:25" x14ac:dyDescent="0.2">
      <c r="U8290" s="2"/>
      <c r="X8290" s="2"/>
      <c r="Y8290" s="2"/>
    </row>
    <row r="8291" spans="21:25" x14ac:dyDescent="0.2">
      <c r="U8291" s="2"/>
      <c r="X8291" s="2"/>
      <c r="Y8291" s="2"/>
    </row>
    <row r="8292" spans="21:25" x14ac:dyDescent="0.2">
      <c r="U8292" s="2"/>
      <c r="X8292" s="2"/>
      <c r="Y8292" s="2"/>
    </row>
    <row r="8293" spans="21:25" x14ac:dyDescent="0.2">
      <c r="U8293" s="2"/>
      <c r="X8293" s="2"/>
      <c r="Y8293" s="2"/>
    </row>
    <row r="8294" spans="21:25" x14ac:dyDescent="0.2">
      <c r="U8294" s="2"/>
      <c r="X8294" s="2"/>
      <c r="Y8294" s="2"/>
    </row>
    <row r="8295" spans="21:25" x14ac:dyDescent="0.2">
      <c r="U8295" s="2"/>
      <c r="X8295" s="2"/>
      <c r="Y8295" s="2"/>
    </row>
    <row r="8296" spans="21:25" x14ac:dyDescent="0.2">
      <c r="U8296" s="2"/>
      <c r="X8296" s="2"/>
      <c r="Y8296" s="2"/>
    </row>
    <row r="8297" spans="21:25" x14ac:dyDescent="0.2">
      <c r="U8297" s="2"/>
      <c r="X8297" s="2"/>
      <c r="Y8297" s="2"/>
    </row>
    <row r="8298" spans="21:25" x14ac:dyDescent="0.2">
      <c r="U8298" s="2"/>
      <c r="X8298" s="2"/>
      <c r="Y8298" s="2"/>
    </row>
    <row r="8299" spans="21:25" x14ac:dyDescent="0.2">
      <c r="U8299" s="2"/>
      <c r="X8299" s="2"/>
      <c r="Y8299" s="2"/>
    </row>
    <row r="8300" spans="21:25" x14ac:dyDescent="0.2">
      <c r="U8300" s="2"/>
      <c r="X8300" s="2"/>
      <c r="Y8300" s="2"/>
    </row>
    <row r="8301" spans="21:25" x14ac:dyDescent="0.2">
      <c r="U8301" s="2"/>
      <c r="X8301" s="2"/>
      <c r="Y8301" s="2"/>
    </row>
    <row r="8302" spans="21:25" x14ac:dyDescent="0.2">
      <c r="U8302" s="2"/>
      <c r="X8302" s="2"/>
      <c r="Y8302" s="2"/>
    </row>
    <row r="8303" spans="21:25" x14ac:dyDescent="0.2">
      <c r="U8303" s="2"/>
      <c r="X8303" s="2"/>
      <c r="Y8303" s="2"/>
    </row>
    <row r="8304" spans="21:25" x14ac:dyDescent="0.2">
      <c r="U8304" s="2"/>
      <c r="X8304" s="2"/>
      <c r="Y8304" s="2"/>
    </row>
    <row r="8305" spans="21:25" x14ac:dyDescent="0.2">
      <c r="U8305" s="2"/>
      <c r="X8305" s="2"/>
      <c r="Y8305" s="2"/>
    </row>
    <row r="8306" spans="21:25" x14ac:dyDescent="0.2">
      <c r="U8306" s="2"/>
      <c r="X8306" s="2"/>
      <c r="Y8306" s="2"/>
    </row>
    <row r="8307" spans="21:25" x14ac:dyDescent="0.2">
      <c r="U8307" s="2"/>
      <c r="X8307" s="2"/>
      <c r="Y8307" s="2"/>
    </row>
    <row r="8308" spans="21:25" x14ac:dyDescent="0.2">
      <c r="U8308" s="2"/>
      <c r="X8308" s="2"/>
      <c r="Y8308" s="2"/>
    </row>
    <row r="8309" spans="21:25" x14ac:dyDescent="0.2">
      <c r="U8309" s="2"/>
      <c r="X8309" s="2"/>
      <c r="Y8309" s="2"/>
    </row>
    <row r="8310" spans="21:25" x14ac:dyDescent="0.2">
      <c r="U8310" s="2"/>
      <c r="X8310" s="2"/>
      <c r="Y8310" s="2"/>
    </row>
    <row r="8311" spans="21:25" x14ac:dyDescent="0.2">
      <c r="U8311" s="2"/>
      <c r="X8311" s="2"/>
      <c r="Y8311" s="2"/>
    </row>
    <row r="8312" spans="21:25" x14ac:dyDescent="0.2">
      <c r="U8312" s="2"/>
      <c r="X8312" s="2"/>
      <c r="Y8312" s="2"/>
    </row>
    <row r="8313" spans="21:25" x14ac:dyDescent="0.2">
      <c r="U8313" s="2"/>
      <c r="X8313" s="2"/>
      <c r="Y8313" s="2"/>
    </row>
    <row r="8314" spans="21:25" x14ac:dyDescent="0.2">
      <c r="U8314" s="2"/>
      <c r="X8314" s="2"/>
      <c r="Y8314" s="2"/>
    </row>
    <row r="8315" spans="21:25" x14ac:dyDescent="0.2">
      <c r="U8315" s="2"/>
      <c r="X8315" s="2"/>
      <c r="Y8315" s="2"/>
    </row>
    <row r="8316" spans="21:25" x14ac:dyDescent="0.2">
      <c r="U8316" s="2"/>
      <c r="X8316" s="2"/>
      <c r="Y8316" s="2"/>
    </row>
    <row r="8317" spans="21:25" x14ac:dyDescent="0.2">
      <c r="U8317" s="2"/>
      <c r="X8317" s="2"/>
      <c r="Y8317" s="2"/>
    </row>
    <row r="8318" spans="21:25" x14ac:dyDescent="0.2">
      <c r="U8318" s="2"/>
      <c r="X8318" s="2"/>
      <c r="Y8318" s="2"/>
    </row>
    <row r="8319" spans="21:25" x14ac:dyDescent="0.2">
      <c r="U8319" s="2"/>
      <c r="X8319" s="2"/>
      <c r="Y8319" s="2"/>
    </row>
    <row r="8320" spans="21:25" x14ac:dyDescent="0.2">
      <c r="U8320" s="2"/>
      <c r="X8320" s="2"/>
      <c r="Y8320" s="2"/>
    </row>
    <row r="8321" spans="21:25" x14ac:dyDescent="0.2">
      <c r="U8321" s="2"/>
      <c r="X8321" s="2"/>
      <c r="Y8321" s="2"/>
    </row>
    <row r="8322" spans="21:25" x14ac:dyDescent="0.2">
      <c r="U8322" s="2"/>
      <c r="X8322" s="2"/>
      <c r="Y8322" s="2"/>
    </row>
    <row r="8323" spans="21:25" x14ac:dyDescent="0.2">
      <c r="U8323" s="2"/>
      <c r="X8323" s="2"/>
      <c r="Y8323" s="2"/>
    </row>
    <row r="8324" spans="21:25" x14ac:dyDescent="0.2">
      <c r="U8324" s="2"/>
      <c r="X8324" s="2"/>
      <c r="Y8324" s="2"/>
    </row>
    <row r="8325" spans="21:25" x14ac:dyDescent="0.2">
      <c r="U8325" s="2"/>
      <c r="X8325" s="2"/>
      <c r="Y8325" s="2"/>
    </row>
    <row r="8326" spans="21:25" x14ac:dyDescent="0.2">
      <c r="U8326" s="2"/>
      <c r="X8326" s="2"/>
      <c r="Y8326" s="2"/>
    </row>
    <row r="8327" spans="21:25" x14ac:dyDescent="0.2">
      <c r="U8327" s="2"/>
      <c r="X8327" s="2"/>
      <c r="Y8327" s="2"/>
    </row>
    <row r="8328" spans="21:25" x14ac:dyDescent="0.2">
      <c r="U8328" s="2"/>
      <c r="X8328" s="2"/>
      <c r="Y8328" s="2"/>
    </row>
    <row r="8329" spans="21:25" x14ac:dyDescent="0.2">
      <c r="U8329" s="2"/>
      <c r="X8329" s="2"/>
      <c r="Y8329" s="2"/>
    </row>
    <row r="8330" spans="21:25" x14ac:dyDescent="0.2">
      <c r="U8330" s="2"/>
      <c r="X8330" s="2"/>
      <c r="Y8330" s="2"/>
    </row>
    <row r="8331" spans="21:25" x14ac:dyDescent="0.2">
      <c r="U8331" s="2"/>
      <c r="X8331" s="2"/>
      <c r="Y8331" s="2"/>
    </row>
    <row r="8332" spans="21:25" x14ac:dyDescent="0.2">
      <c r="U8332" s="2"/>
      <c r="X8332" s="2"/>
      <c r="Y8332" s="2"/>
    </row>
    <row r="8333" spans="21:25" x14ac:dyDescent="0.2">
      <c r="U8333" s="2"/>
      <c r="X8333" s="2"/>
      <c r="Y8333" s="2"/>
    </row>
    <row r="8334" spans="21:25" x14ac:dyDescent="0.2">
      <c r="U8334" s="2"/>
      <c r="X8334" s="2"/>
      <c r="Y8334" s="2"/>
    </row>
    <row r="8335" spans="21:25" x14ac:dyDescent="0.2">
      <c r="U8335" s="2"/>
      <c r="X8335" s="2"/>
      <c r="Y8335" s="2"/>
    </row>
    <row r="8336" spans="21:25" x14ac:dyDescent="0.2">
      <c r="U8336" s="2"/>
      <c r="X8336" s="2"/>
      <c r="Y8336" s="2"/>
    </row>
    <row r="8337" spans="21:25" x14ac:dyDescent="0.2">
      <c r="U8337" s="2"/>
      <c r="X8337" s="2"/>
      <c r="Y8337" s="2"/>
    </row>
    <row r="8338" spans="21:25" x14ac:dyDescent="0.2">
      <c r="U8338" s="2"/>
      <c r="X8338" s="2"/>
      <c r="Y8338" s="2"/>
    </row>
    <row r="8339" spans="21:25" x14ac:dyDescent="0.2">
      <c r="U8339" s="2"/>
      <c r="X8339" s="2"/>
      <c r="Y8339" s="2"/>
    </row>
    <row r="8340" spans="21:25" x14ac:dyDescent="0.2">
      <c r="U8340" s="2"/>
      <c r="X8340" s="2"/>
      <c r="Y8340" s="2"/>
    </row>
    <row r="8341" spans="21:25" x14ac:dyDescent="0.2">
      <c r="U8341" s="2"/>
      <c r="X8341" s="2"/>
      <c r="Y8341" s="2"/>
    </row>
    <row r="8342" spans="21:25" x14ac:dyDescent="0.2">
      <c r="U8342" s="2"/>
      <c r="X8342" s="2"/>
      <c r="Y8342" s="2"/>
    </row>
    <row r="8343" spans="21:25" x14ac:dyDescent="0.2">
      <c r="U8343" s="2"/>
      <c r="X8343" s="2"/>
      <c r="Y8343" s="2"/>
    </row>
    <row r="8344" spans="21:25" x14ac:dyDescent="0.2">
      <c r="U8344" s="2"/>
      <c r="X8344" s="2"/>
      <c r="Y8344" s="2"/>
    </row>
    <row r="8345" spans="21:25" x14ac:dyDescent="0.2">
      <c r="U8345" s="2"/>
      <c r="X8345" s="2"/>
      <c r="Y8345" s="2"/>
    </row>
    <row r="8346" spans="21:25" x14ac:dyDescent="0.2">
      <c r="U8346" s="2"/>
      <c r="X8346" s="2"/>
      <c r="Y8346" s="2"/>
    </row>
    <row r="8347" spans="21:25" x14ac:dyDescent="0.2">
      <c r="U8347" s="2"/>
      <c r="X8347" s="2"/>
      <c r="Y8347" s="2"/>
    </row>
    <row r="8348" spans="21:25" x14ac:dyDescent="0.2">
      <c r="U8348" s="2"/>
      <c r="X8348" s="2"/>
      <c r="Y8348" s="2"/>
    </row>
    <row r="8349" spans="21:25" x14ac:dyDescent="0.2">
      <c r="U8349" s="2"/>
      <c r="X8349" s="2"/>
      <c r="Y8349" s="2"/>
    </row>
    <row r="8350" spans="21:25" x14ac:dyDescent="0.2">
      <c r="U8350" s="2"/>
      <c r="X8350" s="2"/>
      <c r="Y8350" s="2"/>
    </row>
    <row r="8351" spans="21:25" x14ac:dyDescent="0.2">
      <c r="U8351" s="2"/>
      <c r="X8351" s="2"/>
      <c r="Y8351" s="2"/>
    </row>
    <row r="8352" spans="21:25" x14ac:dyDescent="0.2">
      <c r="U8352" s="2"/>
      <c r="X8352" s="2"/>
      <c r="Y8352" s="2"/>
    </row>
    <row r="8353" spans="21:25" x14ac:dyDescent="0.2">
      <c r="U8353" s="2"/>
      <c r="X8353" s="2"/>
      <c r="Y8353" s="2"/>
    </row>
    <row r="8354" spans="21:25" x14ac:dyDescent="0.2">
      <c r="U8354" s="2"/>
      <c r="X8354" s="2"/>
      <c r="Y8354" s="2"/>
    </row>
    <row r="8355" spans="21:25" x14ac:dyDescent="0.2">
      <c r="U8355" s="2"/>
      <c r="X8355" s="2"/>
      <c r="Y8355" s="2"/>
    </row>
    <row r="8356" spans="21:25" x14ac:dyDescent="0.2">
      <c r="U8356" s="2"/>
      <c r="X8356" s="2"/>
      <c r="Y8356" s="2"/>
    </row>
    <row r="8357" spans="21:25" x14ac:dyDescent="0.2">
      <c r="U8357" s="2"/>
      <c r="X8357" s="2"/>
      <c r="Y8357" s="2"/>
    </row>
    <row r="8358" spans="21:25" x14ac:dyDescent="0.2">
      <c r="U8358" s="2"/>
      <c r="X8358" s="2"/>
      <c r="Y8358" s="2"/>
    </row>
    <row r="8359" spans="21:25" x14ac:dyDescent="0.2">
      <c r="U8359" s="2"/>
      <c r="X8359" s="2"/>
      <c r="Y8359" s="2"/>
    </row>
    <row r="8360" spans="21:25" x14ac:dyDescent="0.2">
      <c r="U8360" s="2"/>
      <c r="X8360" s="2"/>
      <c r="Y8360" s="2"/>
    </row>
    <row r="8361" spans="21:25" x14ac:dyDescent="0.2">
      <c r="U8361" s="2"/>
      <c r="X8361" s="2"/>
      <c r="Y8361" s="2"/>
    </row>
    <row r="8362" spans="21:25" x14ac:dyDescent="0.2">
      <c r="U8362" s="2"/>
      <c r="X8362" s="2"/>
      <c r="Y8362" s="2"/>
    </row>
    <row r="8363" spans="21:25" x14ac:dyDescent="0.2">
      <c r="U8363" s="2"/>
      <c r="X8363" s="2"/>
      <c r="Y8363" s="2"/>
    </row>
    <row r="8364" spans="21:25" x14ac:dyDescent="0.2">
      <c r="U8364" s="2"/>
      <c r="X8364" s="2"/>
      <c r="Y8364" s="2"/>
    </row>
    <row r="8365" spans="21:25" x14ac:dyDescent="0.2">
      <c r="U8365" s="2"/>
      <c r="X8365" s="2"/>
      <c r="Y8365" s="2"/>
    </row>
    <row r="8366" spans="21:25" x14ac:dyDescent="0.2">
      <c r="U8366" s="2"/>
      <c r="X8366" s="2"/>
      <c r="Y8366" s="2"/>
    </row>
    <row r="8367" spans="21:25" x14ac:dyDescent="0.2">
      <c r="U8367" s="2"/>
      <c r="X8367" s="2"/>
      <c r="Y8367" s="2"/>
    </row>
    <row r="8368" spans="21:25" x14ac:dyDescent="0.2">
      <c r="U8368" s="2"/>
      <c r="X8368" s="2"/>
      <c r="Y8368" s="2"/>
    </row>
    <row r="8369" spans="21:25" x14ac:dyDescent="0.2">
      <c r="U8369" s="2"/>
      <c r="X8369" s="2"/>
      <c r="Y8369" s="2"/>
    </row>
    <row r="8370" spans="21:25" x14ac:dyDescent="0.2">
      <c r="U8370" s="2"/>
      <c r="X8370" s="2"/>
      <c r="Y8370" s="2"/>
    </row>
    <row r="8371" spans="21:25" x14ac:dyDescent="0.2">
      <c r="U8371" s="2"/>
      <c r="X8371" s="2"/>
      <c r="Y8371" s="2"/>
    </row>
    <row r="8372" spans="21:25" x14ac:dyDescent="0.2">
      <c r="U8372" s="2"/>
      <c r="X8372" s="2"/>
      <c r="Y8372" s="2"/>
    </row>
    <row r="8373" spans="21:25" x14ac:dyDescent="0.2">
      <c r="U8373" s="2"/>
      <c r="X8373" s="2"/>
      <c r="Y8373" s="2"/>
    </row>
    <row r="8374" spans="21:25" x14ac:dyDescent="0.2">
      <c r="U8374" s="2"/>
      <c r="X8374" s="2"/>
      <c r="Y8374" s="2"/>
    </row>
    <row r="8375" spans="21:25" x14ac:dyDescent="0.2">
      <c r="U8375" s="2"/>
      <c r="X8375" s="2"/>
      <c r="Y8375" s="2"/>
    </row>
    <row r="8376" spans="21:25" x14ac:dyDescent="0.2">
      <c r="U8376" s="2"/>
      <c r="X8376" s="2"/>
      <c r="Y8376" s="2"/>
    </row>
    <row r="8377" spans="21:25" x14ac:dyDescent="0.2">
      <c r="U8377" s="2"/>
      <c r="X8377" s="2"/>
      <c r="Y8377" s="2"/>
    </row>
    <row r="8378" spans="21:25" x14ac:dyDescent="0.2">
      <c r="U8378" s="2"/>
      <c r="X8378" s="2"/>
      <c r="Y8378" s="2"/>
    </row>
    <row r="8379" spans="21:25" x14ac:dyDescent="0.2">
      <c r="U8379" s="2"/>
      <c r="X8379" s="2"/>
      <c r="Y8379" s="2"/>
    </row>
    <row r="8380" spans="21:25" x14ac:dyDescent="0.2">
      <c r="U8380" s="2"/>
      <c r="X8380" s="2"/>
      <c r="Y8380" s="2"/>
    </row>
    <row r="8381" spans="21:25" x14ac:dyDescent="0.2">
      <c r="U8381" s="2"/>
      <c r="X8381" s="2"/>
      <c r="Y8381" s="2"/>
    </row>
    <row r="8382" spans="21:25" x14ac:dyDescent="0.2">
      <c r="U8382" s="2"/>
      <c r="X8382" s="2"/>
      <c r="Y8382" s="2"/>
    </row>
    <row r="8383" spans="21:25" x14ac:dyDescent="0.2">
      <c r="U8383" s="2"/>
      <c r="X8383" s="2"/>
      <c r="Y8383" s="2"/>
    </row>
    <row r="8384" spans="21:25" x14ac:dyDescent="0.2">
      <c r="U8384" s="2"/>
      <c r="X8384" s="2"/>
      <c r="Y8384" s="2"/>
    </row>
    <row r="8385" spans="21:25" x14ac:dyDescent="0.2">
      <c r="U8385" s="2"/>
      <c r="X8385" s="2"/>
      <c r="Y8385" s="2"/>
    </row>
    <row r="8386" spans="21:25" x14ac:dyDescent="0.2">
      <c r="U8386" s="2"/>
      <c r="X8386" s="2"/>
      <c r="Y8386" s="2"/>
    </row>
    <row r="8387" spans="21:25" x14ac:dyDescent="0.2">
      <c r="U8387" s="2"/>
      <c r="X8387" s="2"/>
      <c r="Y8387" s="2"/>
    </row>
    <row r="8388" spans="21:25" x14ac:dyDescent="0.2">
      <c r="U8388" s="2"/>
      <c r="X8388" s="2"/>
      <c r="Y8388" s="2"/>
    </row>
    <row r="8389" spans="21:25" x14ac:dyDescent="0.2">
      <c r="U8389" s="2"/>
      <c r="X8389" s="2"/>
      <c r="Y8389" s="2"/>
    </row>
    <row r="8390" spans="21:25" x14ac:dyDescent="0.2">
      <c r="U8390" s="2"/>
      <c r="X8390" s="2"/>
      <c r="Y8390" s="2"/>
    </row>
    <row r="8391" spans="21:25" x14ac:dyDescent="0.2">
      <c r="U8391" s="2"/>
      <c r="X8391" s="2"/>
      <c r="Y8391" s="2"/>
    </row>
    <row r="8392" spans="21:25" x14ac:dyDescent="0.2">
      <c r="U8392" s="2"/>
      <c r="X8392" s="2"/>
      <c r="Y8392" s="2"/>
    </row>
    <row r="8393" spans="21:25" x14ac:dyDescent="0.2">
      <c r="U8393" s="2"/>
      <c r="X8393" s="2"/>
      <c r="Y8393" s="2"/>
    </row>
    <row r="8394" spans="21:25" x14ac:dyDescent="0.2">
      <c r="U8394" s="2"/>
      <c r="X8394" s="2"/>
      <c r="Y8394" s="2"/>
    </row>
    <row r="8395" spans="21:25" x14ac:dyDescent="0.2">
      <c r="U8395" s="2"/>
      <c r="X8395" s="2"/>
      <c r="Y8395" s="2"/>
    </row>
    <row r="8396" spans="21:25" x14ac:dyDescent="0.2">
      <c r="U8396" s="2"/>
      <c r="X8396" s="2"/>
      <c r="Y8396" s="2"/>
    </row>
    <row r="8397" spans="21:25" x14ac:dyDescent="0.2">
      <c r="U8397" s="2"/>
      <c r="X8397" s="2"/>
      <c r="Y8397" s="2"/>
    </row>
    <row r="8398" spans="21:25" x14ac:dyDescent="0.2">
      <c r="U8398" s="2"/>
      <c r="X8398" s="2"/>
      <c r="Y8398" s="2"/>
    </row>
    <row r="8399" spans="21:25" x14ac:dyDescent="0.2">
      <c r="U8399" s="2"/>
      <c r="X8399" s="2"/>
      <c r="Y8399" s="2"/>
    </row>
    <row r="8400" spans="21:25" x14ac:dyDescent="0.2">
      <c r="U8400" s="2"/>
      <c r="X8400" s="2"/>
      <c r="Y8400" s="2"/>
    </row>
    <row r="8401" spans="21:25" x14ac:dyDescent="0.2">
      <c r="U8401" s="2"/>
      <c r="X8401" s="2"/>
      <c r="Y8401" s="2"/>
    </row>
    <row r="8402" spans="21:25" x14ac:dyDescent="0.2">
      <c r="U8402" s="2"/>
      <c r="X8402" s="2"/>
      <c r="Y8402" s="2"/>
    </row>
    <row r="8403" spans="21:25" x14ac:dyDescent="0.2">
      <c r="U8403" s="2"/>
      <c r="X8403" s="2"/>
      <c r="Y8403" s="2"/>
    </row>
    <row r="8404" spans="21:25" x14ac:dyDescent="0.2">
      <c r="U8404" s="2"/>
      <c r="X8404" s="2"/>
      <c r="Y8404" s="2"/>
    </row>
    <row r="8405" spans="21:25" x14ac:dyDescent="0.2">
      <c r="U8405" s="2"/>
      <c r="X8405" s="2"/>
      <c r="Y8405" s="2"/>
    </row>
    <row r="8406" spans="21:25" x14ac:dyDescent="0.2">
      <c r="U8406" s="2"/>
      <c r="X8406" s="2"/>
      <c r="Y8406" s="2"/>
    </row>
    <row r="8407" spans="21:25" x14ac:dyDescent="0.2">
      <c r="U8407" s="2"/>
      <c r="X8407" s="2"/>
      <c r="Y8407" s="2"/>
    </row>
    <row r="8408" spans="21:25" x14ac:dyDescent="0.2">
      <c r="U8408" s="2"/>
      <c r="X8408" s="2"/>
      <c r="Y8408" s="2"/>
    </row>
    <row r="8409" spans="21:25" x14ac:dyDescent="0.2">
      <c r="U8409" s="2"/>
      <c r="X8409" s="2"/>
      <c r="Y8409" s="2"/>
    </row>
    <row r="8410" spans="21:25" x14ac:dyDescent="0.2">
      <c r="U8410" s="2"/>
      <c r="X8410" s="2"/>
      <c r="Y8410" s="2"/>
    </row>
    <row r="8411" spans="21:25" x14ac:dyDescent="0.2">
      <c r="U8411" s="2"/>
      <c r="X8411" s="2"/>
      <c r="Y8411" s="2"/>
    </row>
    <row r="8412" spans="21:25" x14ac:dyDescent="0.2">
      <c r="U8412" s="2"/>
      <c r="X8412" s="2"/>
      <c r="Y8412" s="2"/>
    </row>
    <row r="8413" spans="21:25" x14ac:dyDescent="0.2">
      <c r="U8413" s="2"/>
      <c r="X8413" s="2"/>
      <c r="Y8413" s="2"/>
    </row>
    <row r="8414" spans="21:25" x14ac:dyDescent="0.2">
      <c r="U8414" s="2"/>
      <c r="X8414" s="2"/>
      <c r="Y8414" s="2"/>
    </row>
    <row r="8415" spans="21:25" x14ac:dyDescent="0.2">
      <c r="U8415" s="2"/>
      <c r="X8415" s="2"/>
      <c r="Y8415" s="2"/>
    </row>
    <row r="8416" spans="21:25" x14ac:dyDescent="0.2">
      <c r="U8416" s="2"/>
      <c r="X8416" s="2"/>
      <c r="Y8416" s="2"/>
    </row>
    <row r="8417" spans="21:25" x14ac:dyDescent="0.2">
      <c r="U8417" s="2"/>
      <c r="X8417" s="2"/>
      <c r="Y8417" s="2"/>
    </row>
    <row r="8418" spans="21:25" x14ac:dyDescent="0.2">
      <c r="U8418" s="2"/>
      <c r="X8418" s="2"/>
      <c r="Y8418" s="2"/>
    </row>
    <row r="8419" spans="21:25" x14ac:dyDescent="0.2">
      <c r="U8419" s="2"/>
      <c r="X8419" s="2"/>
      <c r="Y8419" s="2"/>
    </row>
    <row r="8420" spans="21:25" x14ac:dyDescent="0.2">
      <c r="U8420" s="2"/>
      <c r="X8420" s="2"/>
      <c r="Y8420" s="2"/>
    </row>
    <row r="8421" spans="21:25" x14ac:dyDescent="0.2">
      <c r="U8421" s="2"/>
      <c r="X8421" s="2"/>
      <c r="Y8421" s="2"/>
    </row>
    <row r="8422" spans="21:25" x14ac:dyDescent="0.2">
      <c r="U8422" s="2"/>
      <c r="X8422" s="2"/>
      <c r="Y8422" s="2"/>
    </row>
    <row r="8423" spans="21:25" x14ac:dyDescent="0.2">
      <c r="U8423" s="2"/>
      <c r="X8423" s="2"/>
      <c r="Y8423" s="2"/>
    </row>
    <row r="8424" spans="21:25" x14ac:dyDescent="0.2">
      <c r="U8424" s="2"/>
      <c r="X8424" s="2"/>
      <c r="Y8424" s="2"/>
    </row>
    <row r="8425" spans="21:25" x14ac:dyDescent="0.2">
      <c r="U8425" s="2"/>
      <c r="X8425" s="2"/>
      <c r="Y8425" s="2"/>
    </row>
    <row r="8426" spans="21:25" x14ac:dyDescent="0.2">
      <c r="U8426" s="2"/>
      <c r="X8426" s="2"/>
      <c r="Y8426" s="2"/>
    </row>
    <row r="8427" spans="21:25" x14ac:dyDescent="0.2">
      <c r="U8427" s="2"/>
      <c r="X8427" s="2"/>
      <c r="Y8427" s="2"/>
    </row>
    <row r="8428" spans="21:25" x14ac:dyDescent="0.2">
      <c r="U8428" s="2"/>
      <c r="X8428" s="2"/>
      <c r="Y8428" s="2"/>
    </row>
    <row r="8429" spans="21:25" x14ac:dyDescent="0.2">
      <c r="U8429" s="2"/>
      <c r="X8429" s="2"/>
      <c r="Y8429" s="2"/>
    </row>
    <row r="8430" spans="21:25" x14ac:dyDescent="0.2">
      <c r="U8430" s="2"/>
      <c r="X8430" s="2"/>
      <c r="Y8430" s="2"/>
    </row>
    <row r="8431" spans="21:25" x14ac:dyDescent="0.2">
      <c r="U8431" s="2"/>
      <c r="X8431" s="2"/>
      <c r="Y8431" s="2"/>
    </row>
    <row r="8432" spans="21:25" x14ac:dyDescent="0.2">
      <c r="U8432" s="2"/>
      <c r="X8432" s="2"/>
      <c r="Y8432" s="2"/>
    </row>
    <row r="8433" spans="21:25" x14ac:dyDescent="0.2">
      <c r="U8433" s="2"/>
      <c r="X8433" s="2"/>
      <c r="Y8433" s="2"/>
    </row>
    <row r="8434" spans="21:25" x14ac:dyDescent="0.2">
      <c r="U8434" s="2"/>
      <c r="X8434" s="2"/>
      <c r="Y8434" s="2"/>
    </row>
    <row r="8435" spans="21:25" x14ac:dyDescent="0.2">
      <c r="U8435" s="2"/>
      <c r="X8435" s="2"/>
      <c r="Y8435" s="2"/>
    </row>
    <row r="8436" spans="21:25" x14ac:dyDescent="0.2">
      <c r="U8436" s="2"/>
      <c r="X8436" s="2"/>
      <c r="Y8436" s="2"/>
    </row>
    <row r="8437" spans="21:25" x14ac:dyDescent="0.2">
      <c r="U8437" s="2"/>
      <c r="X8437" s="2"/>
      <c r="Y8437" s="2"/>
    </row>
    <row r="8438" spans="21:25" x14ac:dyDescent="0.2">
      <c r="U8438" s="2"/>
      <c r="X8438" s="2"/>
      <c r="Y8438" s="2"/>
    </row>
    <row r="8439" spans="21:25" x14ac:dyDescent="0.2">
      <c r="U8439" s="2"/>
      <c r="X8439" s="2"/>
      <c r="Y8439" s="2"/>
    </row>
    <row r="8440" spans="21:25" x14ac:dyDescent="0.2">
      <c r="U8440" s="2"/>
      <c r="X8440" s="2"/>
      <c r="Y8440" s="2"/>
    </row>
    <row r="8441" spans="21:25" x14ac:dyDescent="0.2">
      <c r="U8441" s="2"/>
      <c r="X8441" s="2"/>
      <c r="Y8441" s="2"/>
    </row>
    <row r="8442" spans="21:25" x14ac:dyDescent="0.2">
      <c r="U8442" s="2"/>
      <c r="X8442" s="2"/>
      <c r="Y8442" s="2"/>
    </row>
    <row r="8443" spans="21:25" x14ac:dyDescent="0.2">
      <c r="U8443" s="2"/>
      <c r="X8443" s="2"/>
      <c r="Y8443" s="2"/>
    </row>
    <row r="8444" spans="21:25" x14ac:dyDescent="0.2">
      <c r="U8444" s="2"/>
      <c r="X8444" s="2"/>
      <c r="Y8444" s="2"/>
    </row>
    <row r="8445" spans="21:25" x14ac:dyDescent="0.2">
      <c r="U8445" s="2"/>
      <c r="X8445" s="2"/>
      <c r="Y8445" s="2"/>
    </row>
    <row r="8446" spans="21:25" x14ac:dyDescent="0.2">
      <c r="U8446" s="2"/>
      <c r="X8446" s="2"/>
      <c r="Y8446" s="2"/>
    </row>
    <row r="8447" spans="21:25" x14ac:dyDescent="0.2">
      <c r="U8447" s="2"/>
      <c r="X8447" s="2"/>
      <c r="Y8447" s="2"/>
    </row>
    <row r="8448" spans="21:25" x14ac:dyDescent="0.2">
      <c r="U8448" s="2"/>
      <c r="X8448" s="2"/>
      <c r="Y8448" s="2"/>
    </row>
    <row r="8449" spans="21:25" x14ac:dyDescent="0.2">
      <c r="U8449" s="2"/>
      <c r="X8449" s="2"/>
      <c r="Y8449" s="2"/>
    </row>
    <row r="8450" spans="21:25" x14ac:dyDescent="0.2">
      <c r="U8450" s="2"/>
      <c r="X8450" s="2"/>
      <c r="Y8450" s="2"/>
    </row>
    <row r="8451" spans="21:25" x14ac:dyDescent="0.2">
      <c r="U8451" s="2"/>
      <c r="X8451" s="2"/>
      <c r="Y8451" s="2"/>
    </row>
    <row r="8452" spans="21:25" x14ac:dyDescent="0.2">
      <c r="U8452" s="2"/>
      <c r="X8452" s="2"/>
      <c r="Y8452" s="2"/>
    </row>
    <row r="8453" spans="21:25" x14ac:dyDescent="0.2">
      <c r="U8453" s="2"/>
      <c r="X8453" s="2"/>
      <c r="Y8453" s="2"/>
    </row>
    <row r="8454" spans="21:25" x14ac:dyDescent="0.2">
      <c r="U8454" s="2"/>
      <c r="X8454" s="2"/>
      <c r="Y8454" s="2"/>
    </row>
    <row r="8455" spans="21:25" x14ac:dyDescent="0.2">
      <c r="U8455" s="2"/>
      <c r="X8455" s="2"/>
      <c r="Y8455" s="2"/>
    </row>
    <row r="8456" spans="21:25" x14ac:dyDescent="0.2">
      <c r="U8456" s="2"/>
      <c r="X8456" s="2"/>
      <c r="Y8456" s="2"/>
    </row>
    <row r="8457" spans="21:25" x14ac:dyDescent="0.2">
      <c r="U8457" s="2"/>
      <c r="X8457" s="2"/>
      <c r="Y8457" s="2"/>
    </row>
    <row r="8458" spans="21:25" x14ac:dyDescent="0.2">
      <c r="U8458" s="2"/>
      <c r="X8458" s="2"/>
      <c r="Y8458" s="2"/>
    </row>
    <row r="8459" spans="21:25" x14ac:dyDescent="0.2">
      <c r="U8459" s="2"/>
      <c r="X8459" s="2"/>
      <c r="Y8459" s="2"/>
    </row>
    <row r="8460" spans="21:25" x14ac:dyDescent="0.2">
      <c r="U8460" s="2"/>
      <c r="X8460" s="2"/>
      <c r="Y8460" s="2"/>
    </row>
    <row r="8461" spans="21:25" x14ac:dyDescent="0.2">
      <c r="U8461" s="2"/>
      <c r="X8461" s="2"/>
      <c r="Y8461" s="2"/>
    </row>
    <row r="8462" spans="21:25" x14ac:dyDescent="0.2">
      <c r="U8462" s="2"/>
      <c r="X8462" s="2"/>
      <c r="Y8462" s="2"/>
    </row>
    <row r="8463" spans="21:25" x14ac:dyDescent="0.2">
      <c r="U8463" s="2"/>
      <c r="X8463" s="2"/>
      <c r="Y8463" s="2"/>
    </row>
    <row r="8464" spans="21:25" x14ac:dyDescent="0.2">
      <c r="U8464" s="2"/>
      <c r="X8464" s="2"/>
      <c r="Y8464" s="2"/>
    </row>
    <row r="8465" spans="21:25" x14ac:dyDescent="0.2">
      <c r="U8465" s="2"/>
      <c r="X8465" s="2"/>
      <c r="Y8465" s="2"/>
    </row>
    <row r="8466" spans="21:25" x14ac:dyDescent="0.2">
      <c r="U8466" s="2"/>
      <c r="X8466" s="2"/>
      <c r="Y8466" s="2"/>
    </row>
    <row r="8467" spans="21:25" x14ac:dyDescent="0.2">
      <c r="U8467" s="2"/>
      <c r="X8467" s="2"/>
      <c r="Y8467" s="2"/>
    </row>
    <row r="8468" spans="21:25" x14ac:dyDescent="0.2">
      <c r="U8468" s="2"/>
      <c r="X8468" s="2"/>
      <c r="Y8468" s="2"/>
    </row>
    <row r="8469" spans="21:25" x14ac:dyDescent="0.2">
      <c r="U8469" s="2"/>
      <c r="X8469" s="2"/>
      <c r="Y8469" s="2"/>
    </row>
    <row r="8470" spans="21:25" x14ac:dyDescent="0.2">
      <c r="U8470" s="2"/>
      <c r="X8470" s="2"/>
      <c r="Y8470" s="2"/>
    </row>
    <row r="8471" spans="21:25" x14ac:dyDescent="0.2">
      <c r="U8471" s="2"/>
      <c r="X8471" s="2"/>
      <c r="Y8471" s="2"/>
    </row>
    <row r="8472" spans="21:25" x14ac:dyDescent="0.2">
      <c r="U8472" s="2"/>
      <c r="X8472" s="2"/>
      <c r="Y8472" s="2"/>
    </row>
    <row r="8473" spans="21:25" x14ac:dyDescent="0.2">
      <c r="U8473" s="2"/>
      <c r="X8473" s="2"/>
      <c r="Y8473" s="2"/>
    </row>
    <row r="8474" spans="21:25" x14ac:dyDescent="0.2">
      <c r="U8474" s="2"/>
      <c r="X8474" s="2"/>
      <c r="Y8474" s="2"/>
    </row>
    <row r="8475" spans="21:25" x14ac:dyDescent="0.2">
      <c r="U8475" s="2"/>
      <c r="X8475" s="2"/>
      <c r="Y8475" s="2"/>
    </row>
    <row r="8476" spans="21:25" x14ac:dyDescent="0.2">
      <c r="U8476" s="2"/>
      <c r="X8476" s="2"/>
      <c r="Y8476" s="2"/>
    </row>
    <row r="8477" spans="21:25" x14ac:dyDescent="0.2">
      <c r="U8477" s="2"/>
      <c r="X8477" s="2"/>
      <c r="Y8477" s="2"/>
    </row>
    <row r="8478" spans="21:25" x14ac:dyDescent="0.2">
      <c r="U8478" s="2"/>
      <c r="X8478" s="2"/>
      <c r="Y8478" s="2"/>
    </row>
    <row r="8479" spans="21:25" x14ac:dyDescent="0.2">
      <c r="U8479" s="2"/>
      <c r="X8479" s="2"/>
      <c r="Y8479" s="2"/>
    </row>
    <row r="8480" spans="21:25" x14ac:dyDescent="0.2">
      <c r="U8480" s="2"/>
      <c r="X8480" s="2"/>
      <c r="Y8480" s="2"/>
    </row>
    <row r="8481" spans="21:25" x14ac:dyDescent="0.2">
      <c r="U8481" s="2"/>
      <c r="X8481" s="2"/>
      <c r="Y8481" s="2"/>
    </row>
    <row r="8482" spans="21:25" x14ac:dyDescent="0.2">
      <c r="U8482" s="2"/>
      <c r="X8482" s="2"/>
      <c r="Y8482" s="2"/>
    </row>
    <row r="8483" spans="21:25" x14ac:dyDescent="0.2">
      <c r="U8483" s="2"/>
      <c r="X8483" s="2"/>
      <c r="Y8483" s="2"/>
    </row>
    <row r="8484" spans="21:25" x14ac:dyDescent="0.2">
      <c r="U8484" s="2"/>
      <c r="X8484" s="2"/>
      <c r="Y8484" s="2"/>
    </row>
    <row r="8485" spans="21:25" x14ac:dyDescent="0.2">
      <c r="U8485" s="2"/>
      <c r="X8485" s="2"/>
      <c r="Y8485" s="2"/>
    </row>
    <row r="8486" spans="21:25" x14ac:dyDescent="0.2">
      <c r="U8486" s="2"/>
      <c r="X8486" s="2"/>
      <c r="Y8486" s="2"/>
    </row>
    <row r="8487" spans="21:25" x14ac:dyDescent="0.2">
      <c r="U8487" s="2"/>
      <c r="X8487" s="2"/>
      <c r="Y8487" s="2"/>
    </row>
    <row r="8488" spans="21:25" x14ac:dyDescent="0.2">
      <c r="U8488" s="2"/>
      <c r="X8488" s="2"/>
      <c r="Y8488" s="2"/>
    </row>
    <row r="8489" spans="21:25" x14ac:dyDescent="0.2">
      <c r="U8489" s="2"/>
      <c r="X8489" s="2"/>
      <c r="Y8489" s="2"/>
    </row>
    <row r="8490" spans="21:25" x14ac:dyDescent="0.2">
      <c r="U8490" s="2"/>
      <c r="X8490" s="2"/>
      <c r="Y8490" s="2"/>
    </row>
    <row r="8491" spans="21:25" x14ac:dyDescent="0.2">
      <c r="U8491" s="2"/>
      <c r="X8491" s="2"/>
      <c r="Y8491" s="2"/>
    </row>
    <row r="8492" spans="21:25" x14ac:dyDescent="0.2">
      <c r="U8492" s="2"/>
      <c r="X8492" s="2"/>
      <c r="Y8492" s="2"/>
    </row>
    <row r="8493" spans="21:25" x14ac:dyDescent="0.2">
      <c r="U8493" s="2"/>
      <c r="X8493" s="2"/>
      <c r="Y8493" s="2"/>
    </row>
    <row r="8494" spans="21:25" x14ac:dyDescent="0.2">
      <c r="U8494" s="2"/>
      <c r="X8494" s="2"/>
      <c r="Y8494" s="2"/>
    </row>
    <row r="8495" spans="21:25" x14ac:dyDescent="0.2">
      <c r="U8495" s="2"/>
      <c r="X8495" s="2"/>
      <c r="Y8495" s="2"/>
    </row>
    <row r="8496" spans="21:25" x14ac:dyDescent="0.2">
      <c r="U8496" s="2"/>
      <c r="X8496" s="2"/>
      <c r="Y8496" s="2"/>
    </row>
    <row r="8497" spans="21:25" x14ac:dyDescent="0.2">
      <c r="U8497" s="2"/>
      <c r="X8497" s="2"/>
      <c r="Y8497" s="2"/>
    </row>
    <row r="8498" spans="21:25" x14ac:dyDescent="0.2">
      <c r="U8498" s="2"/>
      <c r="X8498" s="2"/>
      <c r="Y8498" s="2"/>
    </row>
    <row r="8499" spans="21:25" x14ac:dyDescent="0.2">
      <c r="U8499" s="2"/>
      <c r="X8499" s="2"/>
      <c r="Y8499" s="2"/>
    </row>
    <row r="8500" spans="21:25" x14ac:dyDescent="0.2">
      <c r="U8500" s="2"/>
      <c r="X8500" s="2"/>
      <c r="Y8500" s="2"/>
    </row>
    <row r="8501" spans="21:25" x14ac:dyDescent="0.2">
      <c r="U8501" s="2"/>
      <c r="X8501" s="2"/>
      <c r="Y8501" s="2"/>
    </row>
    <row r="8502" spans="21:25" x14ac:dyDescent="0.2">
      <c r="U8502" s="2"/>
      <c r="X8502" s="2"/>
      <c r="Y8502" s="2"/>
    </row>
    <row r="8503" spans="21:25" x14ac:dyDescent="0.2">
      <c r="U8503" s="2"/>
      <c r="X8503" s="2"/>
      <c r="Y8503" s="2"/>
    </row>
    <row r="8504" spans="21:25" x14ac:dyDescent="0.2">
      <c r="U8504" s="2"/>
      <c r="X8504" s="2"/>
      <c r="Y8504" s="2"/>
    </row>
    <row r="8505" spans="21:25" x14ac:dyDescent="0.2">
      <c r="U8505" s="2"/>
      <c r="X8505" s="2"/>
      <c r="Y8505" s="2"/>
    </row>
    <row r="8506" spans="21:25" x14ac:dyDescent="0.2">
      <c r="U8506" s="2"/>
      <c r="X8506" s="2"/>
      <c r="Y8506" s="2"/>
    </row>
    <row r="8507" spans="21:25" x14ac:dyDescent="0.2">
      <c r="U8507" s="2"/>
      <c r="X8507" s="2"/>
      <c r="Y8507" s="2"/>
    </row>
    <row r="8508" spans="21:25" x14ac:dyDescent="0.2">
      <c r="U8508" s="2"/>
      <c r="X8508" s="2"/>
      <c r="Y8508" s="2"/>
    </row>
    <row r="8509" spans="21:25" x14ac:dyDescent="0.2">
      <c r="U8509" s="2"/>
      <c r="X8509" s="2"/>
      <c r="Y8509" s="2"/>
    </row>
    <row r="8510" spans="21:25" x14ac:dyDescent="0.2">
      <c r="U8510" s="2"/>
      <c r="X8510" s="2"/>
      <c r="Y8510" s="2"/>
    </row>
    <row r="8511" spans="21:25" x14ac:dyDescent="0.2">
      <c r="U8511" s="2"/>
      <c r="X8511" s="2"/>
      <c r="Y8511" s="2"/>
    </row>
    <row r="8512" spans="21:25" x14ac:dyDescent="0.2">
      <c r="U8512" s="2"/>
      <c r="X8512" s="2"/>
      <c r="Y8512" s="2"/>
    </row>
    <row r="8513" spans="21:25" x14ac:dyDescent="0.2">
      <c r="U8513" s="2"/>
      <c r="X8513" s="2"/>
      <c r="Y8513" s="2"/>
    </row>
    <row r="8514" spans="21:25" x14ac:dyDescent="0.2">
      <c r="U8514" s="2"/>
      <c r="X8514" s="2"/>
      <c r="Y8514" s="2"/>
    </row>
    <row r="8515" spans="21:25" x14ac:dyDescent="0.2">
      <c r="U8515" s="2"/>
      <c r="X8515" s="2"/>
      <c r="Y8515" s="2"/>
    </row>
    <row r="8516" spans="21:25" x14ac:dyDescent="0.2">
      <c r="U8516" s="2"/>
      <c r="X8516" s="2"/>
      <c r="Y8516" s="2"/>
    </row>
    <row r="8517" spans="21:25" x14ac:dyDescent="0.2">
      <c r="U8517" s="2"/>
      <c r="X8517" s="2"/>
      <c r="Y8517" s="2"/>
    </row>
    <row r="8518" spans="21:25" x14ac:dyDescent="0.2">
      <c r="U8518" s="2"/>
      <c r="X8518" s="2"/>
      <c r="Y8518" s="2"/>
    </row>
    <row r="8519" spans="21:25" x14ac:dyDescent="0.2">
      <c r="U8519" s="2"/>
      <c r="X8519" s="2"/>
      <c r="Y8519" s="2"/>
    </row>
    <row r="8520" spans="21:25" x14ac:dyDescent="0.2">
      <c r="U8520" s="2"/>
      <c r="X8520" s="2"/>
      <c r="Y8520" s="2"/>
    </row>
    <row r="8521" spans="21:25" x14ac:dyDescent="0.2">
      <c r="U8521" s="2"/>
      <c r="X8521" s="2"/>
      <c r="Y8521" s="2"/>
    </row>
    <row r="8522" spans="21:25" x14ac:dyDescent="0.2">
      <c r="U8522" s="2"/>
      <c r="X8522" s="2"/>
      <c r="Y8522" s="2"/>
    </row>
    <row r="8523" spans="21:25" x14ac:dyDescent="0.2">
      <c r="U8523" s="2"/>
      <c r="X8523" s="2"/>
      <c r="Y8523" s="2"/>
    </row>
    <row r="8524" spans="21:25" x14ac:dyDescent="0.2">
      <c r="U8524" s="2"/>
      <c r="X8524" s="2"/>
      <c r="Y8524" s="2"/>
    </row>
    <row r="8525" spans="21:25" x14ac:dyDescent="0.2">
      <c r="U8525" s="2"/>
      <c r="X8525" s="2"/>
      <c r="Y8525" s="2"/>
    </row>
    <row r="8526" spans="21:25" x14ac:dyDescent="0.2">
      <c r="U8526" s="2"/>
      <c r="X8526" s="2"/>
      <c r="Y8526" s="2"/>
    </row>
    <row r="8527" spans="21:25" x14ac:dyDescent="0.2">
      <c r="U8527" s="2"/>
      <c r="X8527" s="2"/>
      <c r="Y8527" s="2"/>
    </row>
    <row r="8528" spans="21:25" x14ac:dyDescent="0.2">
      <c r="U8528" s="2"/>
      <c r="X8528" s="2"/>
      <c r="Y8528" s="2"/>
    </row>
    <row r="8529" spans="21:25" x14ac:dyDescent="0.2">
      <c r="U8529" s="2"/>
      <c r="X8529" s="2"/>
      <c r="Y8529" s="2"/>
    </row>
    <row r="8530" spans="21:25" x14ac:dyDescent="0.2">
      <c r="U8530" s="2"/>
      <c r="X8530" s="2"/>
      <c r="Y8530" s="2"/>
    </row>
    <row r="8531" spans="21:25" x14ac:dyDescent="0.2">
      <c r="U8531" s="2"/>
      <c r="X8531" s="2"/>
      <c r="Y8531" s="2"/>
    </row>
    <row r="8532" spans="21:25" x14ac:dyDescent="0.2">
      <c r="U8532" s="2"/>
      <c r="X8532" s="2"/>
      <c r="Y8532" s="2"/>
    </row>
    <row r="8533" spans="21:25" x14ac:dyDescent="0.2">
      <c r="U8533" s="2"/>
      <c r="X8533" s="2"/>
      <c r="Y8533" s="2"/>
    </row>
    <row r="8534" spans="21:25" x14ac:dyDescent="0.2">
      <c r="U8534" s="2"/>
      <c r="X8534" s="2"/>
      <c r="Y8534" s="2"/>
    </row>
    <row r="8535" spans="21:25" x14ac:dyDescent="0.2">
      <c r="U8535" s="2"/>
      <c r="X8535" s="2"/>
      <c r="Y8535" s="2"/>
    </row>
    <row r="8536" spans="21:25" x14ac:dyDescent="0.2">
      <c r="U8536" s="2"/>
      <c r="X8536" s="2"/>
      <c r="Y8536" s="2"/>
    </row>
    <row r="8537" spans="21:25" x14ac:dyDescent="0.2">
      <c r="U8537" s="2"/>
      <c r="X8537" s="2"/>
      <c r="Y8537" s="2"/>
    </row>
    <row r="8538" spans="21:25" x14ac:dyDescent="0.2">
      <c r="U8538" s="2"/>
      <c r="X8538" s="2"/>
      <c r="Y8538" s="2"/>
    </row>
    <row r="8539" spans="21:25" x14ac:dyDescent="0.2">
      <c r="U8539" s="2"/>
      <c r="X8539" s="2"/>
      <c r="Y8539" s="2"/>
    </row>
    <row r="8540" spans="21:25" x14ac:dyDescent="0.2">
      <c r="U8540" s="2"/>
      <c r="X8540" s="2"/>
      <c r="Y8540" s="2"/>
    </row>
    <row r="8541" spans="21:25" x14ac:dyDescent="0.2">
      <c r="U8541" s="2"/>
      <c r="X8541" s="2"/>
      <c r="Y8541" s="2"/>
    </row>
    <row r="8542" spans="21:25" x14ac:dyDescent="0.2">
      <c r="U8542" s="2"/>
      <c r="X8542" s="2"/>
      <c r="Y8542" s="2"/>
    </row>
    <row r="8543" spans="21:25" x14ac:dyDescent="0.2">
      <c r="U8543" s="2"/>
      <c r="X8543" s="2"/>
      <c r="Y8543" s="2"/>
    </row>
    <row r="8544" spans="21:25" x14ac:dyDescent="0.2">
      <c r="U8544" s="2"/>
      <c r="X8544" s="2"/>
      <c r="Y8544" s="2"/>
    </row>
    <row r="8545" spans="21:25" x14ac:dyDescent="0.2">
      <c r="U8545" s="2"/>
      <c r="X8545" s="2"/>
      <c r="Y8545" s="2"/>
    </row>
    <row r="8546" spans="21:25" x14ac:dyDescent="0.2">
      <c r="U8546" s="2"/>
      <c r="X8546" s="2"/>
      <c r="Y8546" s="2"/>
    </row>
    <row r="8547" spans="21:25" x14ac:dyDescent="0.2">
      <c r="U8547" s="2"/>
      <c r="X8547" s="2"/>
      <c r="Y8547" s="2"/>
    </row>
    <row r="8548" spans="21:25" x14ac:dyDescent="0.2">
      <c r="U8548" s="2"/>
      <c r="X8548" s="2"/>
      <c r="Y8548" s="2"/>
    </row>
    <row r="8549" spans="21:25" x14ac:dyDescent="0.2">
      <c r="U8549" s="2"/>
      <c r="X8549" s="2"/>
      <c r="Y8549" s="2"/>
    </row>
    <row r="8550" spans="21:25" x14ac:dyDescent="0.2">
      <c r="U8550" s="2"/>
      <c r="X8550" s="2"/>
      <c r="Y8550" s="2"/>
    </row>
    <row r="8551" spans="21:25" x14ac:dyDescent="0.2">
      <c r="U8551" s="2"/>
      <c r="X8551" s="2"/>
      <c r="Y8551" s="2"/>
    </row>
    <row r="8552" spans="21:25" x14ac:dyDescent="0.2">
      <c r="U8552" s="2"/>
      <c r="X8552" s="2"/>
      <c r="Y8552" s="2"/>
    </row>
    <row r="8553" spans="21:25" x14ac:dyDescent="0.2">
      <c r="U8553" s="2"/>
      <c r="X8553" s="2"/>
      <c r="Y8553" s="2"/>
    </row>
    <row r="8554" spans="21:25" x14ac:dyDescent="0.2">
      <c r="U8554" s="2"/>
      <c r="X8554" s="2"/>
      <c r="Y8554" s="2"/>
    </row>
    <row r="8555" spans="21:25" x14ac:dyDescent="0.2">
      <c r="U8555" s="2"/>
      <c r="X8555" s="2"/>
      <c r="Y8555" s="2"/>
    </row>
    <row r="8556" spans="21:25" x14ac:dyDescent="0.2">
      <c r="U8556" s="2"/>
      <c r="X8556" s="2"/>
      <c r="Y8556" s="2"/>
    </row>
    <row r="8557" spans="21:25" x14ac:dyDescent="0.2">
      <c r="U8557" s="2"/>
      <c r="X8557" s="2"/>
      <c r="Y8557" s="2"/>
    </row>
    <row r="8558" spans="21:25" x14ac:dyDescent="0.2">
      <c r="U8558" s="2"/>
      <c r="X8558" s="2"/>
      <c r="Y8558" s="2"/>
    </row>
    <row r="8559" spans="21:25" x14ac:dyDescent="0.2">
      <c r="U8559" s="2"/>
      <c r="X8559" s="2"/>
      <c r="Y8559" s="2"/>
    </row>
    <row r="8560" spans="21:25" x14ac:dyDescent="0.2">
      <c r="U8560" s="2"/>
      <c r="X8560" s="2"/>
      <c r="Y8560" s="2"/>
    </row>
    <row r="8561" spans="21:25" x14ac:dyDescent="0.2">
      <c r="U8561" s="2"/>
      <c r="X8561" s="2"/>
      <c r="Y8561" s="2"/>
    </row>
    <row r="8562" spans="21:25" x14ac:dyDescent="0.2">
      <c r="U8562" s="2"/>
      <c r="X8562" s="2"/>
      <c r="Y8562" s="2"/>
    </row>
    <row r="8563" spans="21:25" x14ac:dyDescent="0.2">
      <c r="U8563" s="2"/>
      <c r="X8563" s="2"/>
      <c r="Y8563" s="2"/>
    </row>
    <row r="8564" spans="21:25" x14ac:dyDescent="0.2">
      <c r="U8564" s="2"/>
      <c r="X8564" s="2"/>
      <c r="Y8564" s="2"/>
    </row>
    <row r="8565" spans="21:25" x14ac:dyDescent="0.2">
      <c r="U8565" s="2"/>
      <c r="X8565" s="2"/>
      <c r="Y8565" s="2"/>
    </row>
    <row r="8566" spans="21:25" x14ac:dyDescent="0.2">
      <c r="U8566" s="2"/>
      <c r="X8566" s="2"/>
      <c r="Y8566" s="2"/>
    </row>
    <row r="8567" spans="21:25" x14ac:dyDescent="0.2">
      <c r="U8567" s="2"/>
      <c r="X8567" s="2"/>
      <c r="Y8567" s="2"/>
    </row>
    <row r="8568" spans="21:25" x14ac:dyDescent="0.2">
      <c r="U8568" s="2"/>
      <c r="X8568" s="2"/>
      <c r="Y8568" s="2"/>
    </row>
    <row r="8569" spans="21:25" x14ac:dyDescent="0.2">
      <c r="U8569" s="2"/>
      <c r="X8569" s="2"/>
      <c r="Y8569" s="2"/>
    </row>
    <row r="8570" spans="21:25" x14ac:dyDescent="0.2">
      <c r="U8570" s="2"/>
      <c r="X8570" s="2"/>
      <c r="Y8570" s="2"/>
    </row>
    <row r="8571" spans="21:25" x14ac:dyDescent="0.2">
      <c r="U8571" s="2"/>
      <c r="X8571" s="2"/>
      <c r="Y8571" s="2"/>
    </row>
    <row r="8572" spans="21:25" x14ac:dyDescent="0.2">
      <c r="U8572" s="2"/>
      <c r="X8572" s="2"/>
      <c r="Y8572" s="2"/>
    </row>
    <row r="8573" spans="21:25" x14ac:dyDescent="0.2">
      <c r="U8573" s="2"/>
      <c r="X8573" s="2"/>
      <c r="Y8573" s="2"/>
    </row>
    <row r="8574" spans="21:25" x14ac:dyDescent="0.2">
      <c r="U8574" s="2"/>
      <c r="X8574" s="2"/>
      <c r="Y8574" s="2"/>
    </row>
    <row r="8575" spans="21:25" x14ac:dyDescent="0.2">
      <c r="U8575" s="2"/>
      <c r="X8575" s="2"/>
      <c r="Y8575" s="2"/>
    </row>
    <row r="8576" spans="21:25" x14ac:dyDescent="0.2">
      <c r="U8576" s="2"/>
      <c r="X8576" s="2"/>
      <c r="Y8576" s="2"/>
    </row>
    <row r="8577" spans="21:25" x14ac:dyDescent="0.2">
      <c r="U8577" s="2"/>
      <c r="X8577" s="2"/>
      <c r="Y8577" s="2"/>
    </row>
    <row r="8578" spans="21:25" x14ac:dyDescent="0.2">
      <c r="U8578" s="2"/>
      <c r="X8578" s="2"/>
      <c r="Y8578" s="2"/>
    </row>
    <row r="8579" spans="21:25" x14ac:dyDescent="0.2">
      <c r="U8579" s="2"/>
      <c r="X8579" s="2"/>
      <c r="Y8579" s="2"/>
    </row>
    <row r="8580" spans="21:25" x14ac:dyDescent="0.2">
      <c r="U8580" s="2"/>
      <c r="X8580" s="2"/>
      <c r="Y8580" s="2"/>
    </row>
    <row r="8581" spans="21:25" x14ac:dyDescent="0.2">
      <c r="U8581" s="2"/>
      <c r="X8581" s="2"/>
      <c r="Y8581" s="2"/>
    </row>
    <row r="8582" spans="21:25" x14ac:dyDescent="0.2">
      <c r="U8582" s="2"/>
      <c r="X8582" s="2"/>
      <c r="Y8582" s="2"/>
    </row>
    <row r="8583" spans="21:25" x14ac:dyDescent="0.2">
      <c r="U8583" s="2"/>
      <c r="X8583" s="2"/>
      <c r="Y8583" s="2"/>
    </row>
    <row r="8584" spans="21:25" x14ac:dyDescent="0.2">
      <c r="U8584" s="2"/>
      <c r="X8584" s="2"/>
      <c r="Y8584" s="2"/>
    </row>
    <row r="8585" spans="21:25" x14ac:dyDescent="0.2">
      <c r="U8585" s="2"/>
      <c r="X8585" s="2"/>
      <c r="Y8585" s="2"/>
    </row>
    <row r="8586" spans="21:25" x14ac:dyDescent="0.2">
      <c r="U8586" s="2"/>
      <c r="X8586" s="2"/>
      <c r="Y8586" s="2"/>
    </row>
    <row r="8587" spans="21:25" x14ac:dyDescent="0.2">
      <c r="U8587" s="2"/>
      <c r="X8587" s="2"/>
      <c r="Y8587" s="2"/>
    </row>
    <row r="8588" spans="21:25" x14ac:dyDescent="0.2">
      <c r="U8588" s="2"/>
      <c r="X8588" s="2"/>
      <c r="Y8588" s="2"/>
    </row>
    <row r="8589" spans="21:25" x14ac:dyDescent="0.2">
      <c r="U8589" s="2"/>
      <c r="X8589" s="2"/>
      <c r="Y8589" s="2"/>
    </row>
    <row r="8590" spans="21:25" x14ac:dyDescent="0.2">
      <c r="U8590" s="2"/>
      <c r="X8590" s="2"/>
      <c r="Y8590" s="2"/>
    </row>
    <row r="8591" spans="21:25" x14ac:dyDescent="0.2">
      <c r="U8591" s="2"/>
      <c r="X8591" s="2"/>
      <c r="Y8591" s="2"/>
    </row>
    <row r="8592" spans="21:25" x14ac:dyDescent="0.2">
      <c r="U8592" s="2"/>
      <c r="X8592" s="2"/>
      <c r="Y8592" s="2"/>
    </row>
    <row r="8593" spans="21:25" x14ac:dyDescent="0.2">
      <c r="U8593" s="2"/>
      <c r="X8593" s="2"/>
      <c r="Y8593" s="2"/>
    </row>
    <row r="8594" spans="21:25" x14ac:dyDescent="0.2">
      <c r="U8594" s="2"/>
      <c r="X8594" s="2"/>
      <c r="Y8594" s="2"/>
    </row>
    <row r="8595" spans="21:25" x14ac:dyDescent="0.2">
      <c r="U8595" s="2"/>
      <c r="X8595" s="2"/>
      <c r="Y8595" s="2"/>
    </row>
    <row r="8596" spans="21:25" x14ac:dyDescent="0.2">
      <c r="U8596" s="2"/>
      <c r="X8596" s="2"/>
      <c r="Y8596" s="2"/>
    </row>
    <row r="8597" spans="21:25" x14ac:dyDescent="0.2">
      <c r="U8597" s="2"/>
      <c r="X8597" s="2"/>
      <c r="Y8597" s="2"/>
    </row>
    <row r="8598" spans="21:25" x14ac:dyDescent="0.2">
      <c r="U8598" s="2"/>
      <c r="X8598" s="2"/>
      <c r="Y8598" s="2"/>
    </row>
    <row r="8599" spans="21:25" x14ac:dyDescent="0.2">
      <c r="U8599" s="2"/>
      <c r="X8599" s="2"/>
      <c r="Y8599" s="2"/>
    </row>
    <row r="8600" spans="21:25" x14ac:dyDescent="0.2">
      <c r="U8600" s="2"/>
      <c r="X8600" s="2"/>
      <c r="Y8600" s="2"/>
    </row>
    <row r="8601" spans="21:25" x14ac:dyDescent="0.2">
      <c r="U8601" s="2"/>
      <c r="X8601" s="2"/>
      <c r="Y8601" s="2"/>
    </row>
    <row r="8602" spans="21:25" x14ac:dyDescent="0.2">
      <c r="U8602" s="2"/>
      <c r="X8602" s="2"/>
      <c r="Y8602" s="2"/>
    </row>
    <row r="8603" spans="21:25" x14ac:dyDescent="0.2">
      <c r="U8603" s="2"/>
      <c r="X8603" s="2"/>
      <c r="Y8603" s="2"/>
    </row>
    <row r="8604" spans="21:25" x14ac:dyDescent="0.2">
      <c r="U8604" s="2"/>
      <c r="X8604" s="2"/>
      <c r="Y8604" s="2"/>
    </row>
    <row r="8605" spans="21:25" x14ac:dyDescent="0.2">
      <c r="U8605" s="2"/>
      <c r="X8605" s="2"/>
      <c r="Y8605" s="2"/>
    </row>
    <row r="8606" spans="21:25" x14ac:dyDescent="0.2">
      <c r="U8606" s="2"/>
      <c r="X8606" s="2"/>
      <c r="Y8606" s="2"/>
    </row>
    <row r="8607" spans="21:25" x14ac:dyDescent="0.2">
      <c r="U8607" s="2"/>
      <c r="X8607" s="2"/>
      <c r="Y8607" s="2"/>
    </row>
    <row r="8608" spans="21:25" x14ac:dyDescent="0.2">
      <c r="U8608" s="2"/>
      <c r="X8608" s="2"/>
      <c r="Y8608" s="2"/>
    </row>
    <row r="8609" spans="21:25" x14ac:dyDescent="0.2">
      <c r="U8609" s="2"/>
      <c r="X8609" s="2"/>
      <c r="Y8609" s="2"/>
    </row>
    <row r="8610" spans="21:25" x14ac:dyDescent="0.2">
      <c r="U8610" s="2"/>
      <c r="X8610" s="2"/>
      <c r="Y8610" s="2"/>
    </row>
    <row r="8611" spans="21:25" x14ac:dyDescent="0.2">
      <c r="U8611" s="2"/>
      <c r="X8611" s="2"/>
      <c r="Y8611" s="2"/>
    </row>
    <row r="8612" spans="21:25" x14ac:dyDescent="0.2">
      <c r="U8612" s="2"/>
      <c r="X8612" s="2"/>
      <c r="Y8612" s="2"/>
    </row>
    <row r="8613" spans="21:25" x14ac:dyDescent="0.2">
      <c r="U8613" s="2"/>
      <c r="X8613" s="2"/>
      <c r="Y8613" s="2"/>
    </row>
    <row r="8614" spans="21:25" x14ac:dyDescent="0.2">
      <c r="U8614" s="2"/>
      <c r="X8614" s="2"/>
      <c r="Y8614" s="2"/>
    </row>
    <row r="8615" spans="21:25" x14ac:dyDescent="0.2">
      <c r="U8615" s="2"/>
      <c r="X8615" s="2"/>
      <c r="Y8615" s="2"/>
    </row>
    <row r="8616" spans="21:25" x14ac:dyDescent="0.2">
      <c r="U8616" s="2"/>
      <c r="X8616" s="2"/>
      <c r="Y8616" s="2"/>
    </row>
    <row r="8617" spans="21:25" x14ac:dyDescent="0.2">
      <c r="U8617" s="2"/>
      <c r="X8617" s="2"/>
      <c r="Y8617" s="2"/>
    </row>
    <row r="8618" spans="21:25" x14ac:dyDescent="0.2">
      <c r="U8618" s="2"/>
      <c r="X8618" s="2"/>
      <c r="Y8618" s="2"/>
    </row>
    <row r="8619" spans="21:25" x14ac:dyDescent="0.2">
      <c r="U8619" s="2"/>
      <c r="X8619" s="2"/>
      <c r="Y8619" s="2"/>
    </row>
    <row r="8620" spans="21:25" x14ac:dyDescent="0.2">
      <c r="U8620" s="2"/>
      <c r="X8620" s="2"/>
      <c r="Y8620" s="2"/>
    </row>
    <row r="8621" spans="21:25" x14ac:dyDescent="0.2">
      <c r="U8621" s="2"/>
      <c r="X8621" s="2"/>
      <c r="Y8621" s="2"/>
    </row>
    <row r="8622" spans="21:25" x14ac:dyDescent="0.2">
      <c r="U8622" s="2"/>
      <c r="X8622" s="2"/>
      <c r="Y8622" s="2"/>
    </row>
    <row r="8623" spans="21:25" x14ac:dyDescent="0.2">
      <c r="U8623" s="2"/>
      <c r="X8623" s="2"/>
      <c r="Y8623" s="2"/>
    </row>
    <row r="8624" spans="21:25" x14ac:dyDescent="0.2">
      <c r="U8624" s="2"/>
      <c r="X8624" s="2"/>
      <c r="Y8624" s="2"/>
    </row>
    <row r="8625" spans="21:25" x14ac:dyDescent="0.2">
      <c r="U8625" s="2"/>
      <c r="X8625" s="2"/>
      <c r="Y8625" s="2"/>
    </row>
    <row r="8626" spans="21:25" x14ac:dyDescent="0.2">
      <c r="U8626" s="2"/>
      <c r="X8626" s="2"/>
      <c r="Y8626" s="2"/>
    </row>
    <row r="8627" spans="21:25" x14ac:dyDescent="0.2">
      <c r="U8627" s="2"/>
      <c r="X8627" s="2"/>
      <c r="Y8627" s="2"/>
    </row>
    <row r="8628" spans="21:25" x14ac:dyDescent="0.2">
      <c r="U8628" s="2"/>
      <c r="X8628" s="2"/>
      <c r="Y8628" s="2"/>
    </row>
    <row r="8629" spans="21:25" x14ac:dyDescent="0.2">
      <c r="U8629" s="2"/>
      <c r="X8629" s="2"/>
      <c r="Y8629" s="2"/>
    </row>
    <row r="8630" spans="21:25" x14ac:dyDescent="0.2">
      <c r="U8630" s="2"/>
      <c r="X8630" s="2"/>
      <c r="Y8630" s="2"/>
    </row>
    <row r="8631" spans="21:25" x14ac:dyDescent="0.2">
      <c r="U8631" s="2"/>
      <c r="X8631" s="2"/>
      <c r="Y8631" s="2"/>
    </row>
    <row r="8632" spans="21:25" x14ac:dyDescent="0.2">
      <c r="U8632" s="2"/>
      <c r="X8632" s="2"/>
      <c r="Y8632" s="2"/>
    </row>
    <row r="8633" spans="21:25" x14ac:dyDescent="0.2">
      <c r="U8633" s="2"/>
      <c r="X8633" s="2"/>
      <c r="Y8633" s="2"/>
    </row>
    <row r="8634" spans="21:25" x14ac:dyDescent="0.2">
      <c r="U8634" s="2"/>
      <c r="X8634" s="2"/>
      <c r="Y8634" s="2"/>
    </row>
    <row r="8635" spans="21:25" x14ac:dyDescent="0.2">
      <c r="U8635" s="2"/>
      <c r="X8635" s="2"/>
      <c r="Y8635" s="2"/>
    </row>
    <row r="8636" spans="21:25" x14ac:dyDescent="0.2">
      <c r="U8636" s="2"/>
      <c r="X8636" s="2"/>
      <c r="Y8636" s="2"/>
    </row>
    <row r="8637" spans="21:25" x14ac:dyDescent="0.2">
      <c r="U8637" s="2"/>
      <c r="X8637" s="2"/>
      <c r="Y8637" s="2"/>
    </row>
    <row r="8638" spans="21:25" x14ac:dyDescent="0.2">
      <c r="U8638" s="2"/>
      <c r="X8638" s="2"/>
      <c r="Y8638" s="2"/>
    </row>
    <row r="8639" spans="21:25" x14ac:dyDescent="0.2">
      <c r="U8639" s="2"/>
      <c r="X8639" s="2"/>
      <c r="Y8639" s="2"/>
    </row>
    <row r="8640" spans="21:25" x14ac:dyDescent="0.2">
      <c r="U8640" s="2"/>
      <c r="X8640" s="2"/>
      <c r="Y8640" s="2"/>
    </row>
    <row r="8641" spans="21:25" x14ac:dyDescent="0.2">
      <c r="U8641" s="2"/>
      <c r="X8641" s="2"/>
      <c r="Y8641" s="2"/>
    </row>
    <row r="8642" spans="21:25" x14ac:dyDescent="0.2">
      <c r="U8642" s="2"/>
      <c r="X8642" s="2"/>
      <c r="Y8642" s="2"/>
    </row>
    <row r="8643" spans="21:25" x14ac:dyDescent="0.2">
      <c r="U8643" s="2"/>
      <c r="X8643" s="2"/>
      <c r="Y8643" s="2"/>
    </row>
    <row r="8644" spans="21:25" x14ac:dyDescent="0.2">
      <c r="U8644" s="2"/>
      <c r="X8644" s="2"/>
      <c r="Y8644" s="2"/>
    </row>
    <row r="8645" spans="21:25" x14ac:dyDescent="0.2">
      <c r="U8645" s="2"/>
      <c r="X8645" s="2"/>
      <c r="Y8645" s="2"/>
    </row>
    <row r="8646" spans="21:25" x14ac:dyDescent="0.2">
      <c r="U8646" s="2"/>
      <c r="X8646" s="2"/>
      <c r="Y8646" s="2"/>
    </row>
    <row r="8647" spans="21:25" x14ac:dyDescent="0.2">
      <c r="U8647" s="2"/>
      <c r="X8647" s="2"/>
      <c r="Y8647" s="2"/>
    </row>
    <row r="8648" spans="21:25" x14ac:dyDescent="0.2">
      <c r="U8648" s="2"/>
      <c r="X8648" s="2"/>
      <c r="Y8648" s="2"/>
    </row>
    <row r="8649" spans="21:25" x14ac:dyDescent="0.2">
      <c r="U8649" s="2"/>
      <c r="X8649" s="2"/>
      <c r="Y8649" s="2"/>
    </row>
    <row r="8650" spans="21:25" x14ac:dyDescent="0.2">
      <c r="U8650" s="2"/>
      <c r="X8650" s="2"/>
      <c r="Y8650" s="2"/>
    </row>
    <row r="8651" spans="21:25" x14ac:dyDescent="0.2">
      <c r="U8651" s="2"/>
      <c r="X8651" s="2"/>
      <c r="Y8651" s="2"/>
    </row>
    <row r="8652" spans="21:25" x14ac:dyDescent="0.2">
      <c r="U8652" s="2"/>
      <c r="X8652" s="2"/>
      <c r="Y8652" s="2"/>
    </row>
    <row r="8653" spans="21:25" x14ac:dyDescent="0.2">
      <c r="U8653" s="2"/>
      <c r="X8653" s="2"/>
      <c r="Y8653" s="2"/>
    </row>
    <row r="8654" spans="21:25" x14ac:dyDescent="0.2">
      <c r="U8654" s="2"/>
      <c r="X8654" s="2"/>
      <c r="Y8654" s="2"/>
    </row>
    <row r="8655" spans="21:25" x14ac:dyDescent="0.2">
      <c r="U8655" s="2"/>
      <c r="X8655" s="2"/>
      <c r="Y8655" s="2"/>
    </row>
    <row r="8656" spans="21:25" x14ac:dyDescent="0.2">
      <c r="U8656" s="2"/>
      <c r="X8656" s="2"/>
      <c r="Y8656" s="2"/>
    </row>
    <row r="8657" spans="21:25" x14ac:dyDescent="0.2">
      <c r="U8657" s="2"/>
      <c r="X8657" s="2"/>
      <c r="Y8657" s="2"/>
    </row>
    <row r="8658" spans="21:25" x14ac:dyDescent="0.2">
      <c r="U8658" s="2"/>
      <c r="X8658" s="2"/>
      <c r="Y8658" s="2"/>
    </row>
    <row r="8659" spans="21:25" x14ac:dyDescent="0.2">
      <c r="U8659" s="2"/>
      <c r="X8659" s="2"/>
      <c r="Y8659" s="2"/>
    </row>
    <row r="8660" spans="21:25" x14ac:dyDescent="0.2">
      <c r="U8660" s="2"/>
      <c r="X8660" s="2"/>
      <c r="Y8660" s="2"/>
    </row>
    <row r="8661" spans="21:25" x14ac:dyDescent="0.2">
      <c r="U8661" s="2"/>
      <c r="X8661" s="2"/>
      <c r="Y8661" s="2"/>
    </row>
    <row r="8662" spans="21:25" x14ac:dyDescent="0.2">
      <c r="U8662" s="2"/>
      <c r="X8662" s="2"/>
      <c r="Y8662" s="2"/>
    </row>
    <row r="8663" spans="21:25" x14ac:dyDescent="0.2">
      <c r="U8663" s="2"/>
      <c r="X8663" s="2"/>
      <c r="Y8663" s="2"/>
    </row>
    <row r="8664" spans="21:25" x14ac:dyDescent="0.2">
      <c r="U8664" s="2"/>
      <c r="X8664" s="2"/>
      <c r="Y8664" s="2"/>
    </row>
    <row r="8665" spans="21:25" x14ac:dyDescent="0.2">
      <c r="U8665" s="2"/>
      <c r="X8665" s="2"/>
      <c r="Y8665" s="2"/>
    </row>
    <row r="8666" spans="21:25" x14ac:dyDescent="0.2">
      <c r="U8666" s="2"/>
      <c r="X8666" s="2"/>
      <c r="Y8666" s="2"/>
    </row>
    <row r="8667" spans="21:25" x14ac:dyDescent="0.2">
      <c r="U8667" s="2"/>
      <c r="X8667" s="2"/>
      <c r="Y8667" s="2"/>
    </row>
    <row r="8668" spans="21:25" x14ac:dyDescent="0.2">
      <c r="U8668" s="2"/>
      <c r="X8668" s="2"/>
      <c r="Y8668" s="2"/>
    </row>
    <row r="8669" spans="21:25" x14ac:dyDescent="0.2">
      <c r="U8669" s="2"/>
      <c r="X8669" s="2"/>
      <c r="Y8669" s="2"/>
    </row>
    <row r="8670" spans="21:25" x14ac:dyDescent="0.2">
      <c r="U8670" s="2"/>
      <c r="X8670" s="2"/>
      <c r="Y8670" s="2"/>
    </row>
    <row r="8671" spans="21:25" x14ac:dyDescent="0.2">
      <c r="U8671" s="2"/>
      <c r="X8671" s="2"/>
      <c r="Y8671" s="2"/>
    </row>
    <row r="8672" spans="21:25" x14ac:dyDescent="0.2">
      <c r="U8672" s="2"/>
      <c r="X8672" s="2"/>
      <c r="Y8672" s="2"/>
    </row>
    <row r="8673" spans="21:25" x14ac:dyDescent="0.2">
      <c r="U8673" s="2"/>
      <c r="X8673" s="2"/>
      <c r="Y8673" s="2"/>
    </row>
    <row r="8674" spans="21:25" x14ac:dyDescent="0.2">
      <c r="U8674" s="2"/>
      <c r="X8674" s="2"/>
      <c r="Y8674" s="2"/>
    </row>
    <row r="8675" spans="21:25" x14ac:dyDescent="0.2">
      <c r="U8675" s="2"/>
      <c r="X8675" s="2"/>
      <c r="Y8675" s="2"/>
    </row>
    <row r="8676" spans="21:25" x14ac:dyDescent="0.2">
      <c r="U8676" s="2"/>
      <c r="X8676" s="2"/>
      <c r="Y8676" s="2"/>
    </row>
    <row r="8677" spans="21:25" x14ac:dyDescent="0.2">
      <c r="U8677" s="2"/>
      <c r="X8677" s="2"/>
      <c r="Y8677" s="2"/>
    </row>
    <row r="8678" spans="21:25" x14ac:dyDescent="0.2">
      <c r="U8678" s="2"/>
      <c r="X8678" s="2"/>
      <c r="Y8678" s="2"/>
    </row>
    <row r="8679" spans="21:25" x14ac:dyDescent="0.2">
      <c r="U8679" s="2"/>
      <c r="X8679" s="2"/>
      <c r="Y8679" s="2"/>
    </row>
    <row r="8680" spans="21:25" x14ac:dyDescent="0.2">
      <c r="U8680" s="2"/>
      <c r="X8680" s="2"/>
      <c r="Y8680" s="2"/>
    </row>
    <row r="8681" spans="21:25" x14ac:dyDescent="0.2">
      <c r="U8681" s="2"/>
      <c r="X8681" s="2"/>
      <c r="Y8681" s="2"/>
    </row>
    <row r="8682" spans="21:25" x14ac:dyDescent="0.2">
      <c r="U8682" s="2"/>
      <c r="X8682" s="2"/>
      <c r="Y8682" s="2"/>
    </row>
    <row r="8683" spans="21:25" x14ac:dyDescent="0.2">
      <c r="U8683" s="2"/>
      <c r="X8683" s="2"/>
      <c r="Y8683" s="2"/>
    </row>
    <row r="8684" spans="21:25" x14ac:dyDescent="0.2">
      <c r="U8684" s="2"/>
      <c r="X8684" s="2"/>
      <c r="Y8684" s="2"/>
    </row>
    <row r="8685" spans="21:25" x14ac:dyDescent="0.2">
      <c r="U8685" s="2"/>
      <c r="X8685" s="2"/>
      <c r="Y8685" s="2"/>
    </row>
    <row r="8686" spans="21:25" x14ac:dyDescent="0.2">
      <c r="U8686" s="2"/>
      <c r="X8686" s="2"/>
      <c r="Y8686" s="2"/>
    </row>
    <row r="8687" spans="21:25" x14ac:dyDescent="0.2">
      <c r="U8687" s="2"/>
      <c r="X8687" s="2"/>
      <c r="Y8687" s="2"/>
    </row>
    <row r="8688" spans="21:25" x14ac:dyDescent="0.2">
      <c r="U8688" s="2"/>
      <c r="X8688" s="2"/>
      <c r="Y8688" s="2"/>
    </row>
    <row r="8689" spans="21:25" x14ac:dyDescent="0.2">
      <c r="U8689" s="2"/>
      <c r="X8689" s="2"/>
      <c r="Y8689" s="2"/>
    </row>
    <row r="8690" spans="21:25" x14ac:dyDescent="0.2">
      <c r="U8690" s="2"/>
      <c r="X8690" s="2"/>
      <c r="Y8690" s="2"/>
    </row>
    <row r="8691" spans="21:25" x14ac:dyDescent="0.2">
      <c r="U8691" s="2"/>
      <c r="X8691" s="2"/>
      <c r="Y8691" s="2"/>
    </row>
    <row r="8692" spans="21:25" x14ac:dyDescent="0.2">
      <c r="U8692" s="2"/>
      <c r="X8692" s="2"/>
      <c r="Y8692" s="2"/>
    </row>
    <row r="8693" spans="21:25" x14ac:dyDescent="0.2">
      <c r="U8693" s="2"/>
      <c r="X8693" s="2"/>
      <c r="Y8693" s="2"/>
    </row>
    <row r="8694" spans="21:25" x14ac:dyDescent="0.2">
      <c r="U8694" s="2"/>
      <c r="X8694" s="2"/>
      <c r="Y8694" s="2"/>
    </row>
    <row r="8695" spans="21:25" x14ac:dyDescent="0.2">
      <c r="U8695" s="2"/>
      <c r="X8695" s="2"/>
      <c r="Y8695" s="2"/>
    </row>
    <row r="8696" spans="21:25" x14ac:dyDescent="0.2">
      <c r="U8696" s="2"/>
      <c r="X8696" s="2"/>
      <c r="Y8696" s="2"/>
    </row>
    <row r="8697" spans="21:25" x14ac:dyDescent="0.2">
      <c r="U8697" s="2"/>
      <c r="X8697" s="2"/>
      <c r="Y8697" s="2"/>
    </row>
    <row r="8698" spans="21:25" x14ac:dyDescent="0.2">
      <c r="U8698" s="2"/>
      <c r="X8698" s="2"/>
      <c r="Y8698" s="2"/>
    </row>
    <row r="8699" spans="21:25" x14ac:dyDescent="0.2">
      <c r="U8699" s="2"/>
      <c r="X8699" s="2"/>
      <c r="Y8699" s="2"/>
    </row>
    <row r="8700" spans="21:25" x14ac:dyDescent="0.2">
      <c r="U8700" s="2"/>
      <c r="X8700" s="2"/>
      <c r="Y8700" s="2"/>
    </row>
    <row r="8701" spans="21:25" x14ac:dyDescent="0.2">
      <c r="U8701" s="2"/>
      <c r="X8701" s="2"/>
      <c r="Y8701" s="2"/>
    </row>
    <row r="8702" spans="21:25" x14ac:dyDescent="0.2">
      <c r="U8702" s="2"/>
      <c r="X8702" s="2"/>
      <c r="Y8702" s="2"/>
    </row>
    <row r="8703" spans="21:25" x14ac:dyDescent="0.2">
      <c r="U8703" s="2"/>
      <c r="X8703" s="2"/>
      <c r="Y8703" s="2"/>
    </row>
    <row r="8704" spans="21:25" x14ac:dyDescent="0.2">
      <c r="U8704" s="2"/>
      <c r="X8704" s="2"/>
      <c r="Y8704" s="2"/>
    </row>
    <row r="8705" spans="21:25" x14ac:dyDescent="0.2">
      <c r="U8705" s="2"/>
      <c r="X8705" s="2"/>
      <c r="Y8705" s="2"/>
    </row>
    <row r="8706" spans="21:25" x14ac:dyDescent="0.2">
      <c r="U8706" s="2"/>
      <c r="X8706" s="2"/>
      <c r="Y8706" s="2"/>
    </row>
    <row r="8707" spans="21:25" x14ac:dyDescent="0.2">
      <c r="U8707" s="2"/>
      <c r="X8707" s="2"/>
      <c r="Y8707" s="2"/>
    </row>
    <row r="8708" spans="21:25" x14ac:dyDescent="0.2">
      <c r="U8708" s="2"/>
      <c r="X8708" s="2"/>
      <c r="Y8708" s="2"/>
    </row>
    <row r="8709" spans="21:25" x14ac:dyDescent="0.2">
      <c r="U8709" s="2"/>
      <c r="X8709" s="2"/>
      <c r="Y8709" s="2"/>
    </row>
    <row r="8710" spans="21:25" x14ac:dyDescent="0.2">
      <c r="U8710" s="2"/>
      <c r="X8710" s="2"/>
      <c r="Y8710" s="2"/>
    </row>
    <row r="8711" spans="21:25" x14ac:dyDescent="0.2">
      <c r="U8711" s="2"/>
      <c r="X8711" s="2"/>
      <c r="Y8711" s="2"/>
    </row>
    <row r="8712" spans="21:25" x14ac:dyDescent="0.2">
      <c r="U8712" s="2"/>
      <c r="X8712" s="2"/>
      <c r="Y8712" s="2"/>
    </row>
    <row r="8713" spans="21:25" x14ac:dyDescent="0.2">
      <c r="U8713" s="2"/>
      <c r="X8713" s="2"/>
      <c r="Y8713" s="2"/>
    </row>
    <row r="8714" spans="21:25" x14ac:dyDescent="0.2">
      <c r="U8714" s="2"/>
      <c r="X8714" s="2"/>
      <c r="Y8714" s="2"/>
    </row>
    <row r="8715" spans="21:25" x14ac:dyDescent="0.2">
      <c r="U8715" s="2"/>
      <c r="X8715" s="2"/>
      <c r="Y8715" s="2"/>
    </row>
    <row r="8716" spans="21:25" x14ac:dyDescent="0.2">
      <c r="U8716" s="2"/>
      <c r="X8716" s="2"/>
      <c r="Y8716" s="2"/>
    </row>
    <row r="8717" spans="21:25" x14ac:dyDescent="0.2">
      <c r="U8717" s="2"/>
      <c r="X8717" s="2"/>
      <c r="Y8717" s="2"/>
    </row>
    <row r="8718" spans="21:25" x14ac:dyDescent="0.2">
      <c r="U8718" s="2"/>
      <c r="X8718" s="2"/>
      <c r="Y8718" s="2"/>
    </row>
    <row r="8719" spans="21:25" x14ac:dyDescent="0.2">
      <c r="U8719" s="2"/>
      <c r="X8719" s="2"/>
      <c r="Y8719" s="2"/>
    </row>
    <row r="8720" spans="21:25" x14ac:dyDescent="0.2">
      <c r="U8720" s="2"/>
      <c r="X8720" s="2"/>
      <c r="Y8720" s="2"/>
    </row>
    <row r="8721" spans="21:25" x14ac:dyDescent="0.2">
      <c r="U8721" s="2"/>
      <c r="X8721" s="2"/>
      <c r="Y8721" s="2"/>
    </row>
    <row r="8722" spans="21:25" x14ac:dyDescent="0.2">
      <c r="U8722" s="2"/>
      <c r="X8722" s="2"/>
      <c r="Y8722" s="2"/>
    </row>
    <row r="8723" spans="21:25" x14ac:dyDescent="0.2">
      <c r="U8723" s="2"/>
      <c r="X8723" s="2"/>
      <c r="Y8723" s="2"/>
    </row>
    <row r="8724" spans="21:25" x14ac:dyDescent="0.2">
      <c r="U8724" s="2"/>
      <c r="X8724" s="2"/>
      <c r="Y8724" s="2"/>
    </row>
    <row r="8725" spans="21:25" x14ac:dyDescent="0.2">
      <c r="U8725" s="2"/>
      <c r="X8725" s="2"/>
      <c r="Y8725" s="2"/>
    </row>
    <row r="8726" spans="21:25" x14ac:dyDescent="0.2">
      <c r="U8726" s="2"/>
      <c r="X8726" s="2"/>
      <c r="Y8726" s="2"/>
    </row>
    <row r="8727" spans="21:25" x14ac:dyDescent="0.2">
      <c r="U8727" s="2"/>
      <c r="X8727" s="2"/>
      <c r="Y8727" s="2"/>
    </row>
    <row r="8728" spans="21:25" x14ac:dyDescent="0.2">
      <c r="U8728" s="2"/>
      <c r="X8728" s="2"/>
      <c r="Y8728" s="2"/>
    </row>
    <row r="8729" spans="21:25" x14ac:dyDescent="0.2">
      <c r="U8729" s="2"/>
      <c r="X8729" s="2"/>
      <c r="Y8729" s="2"/>
    </row>
    <row r="8730" spans="21:25" x14ac:dyDescent="0.2">
      <c r="U8730" s="2"/>
      <c r="X8730" s="2"/>
      <c r="Y8730" s="2"/>
    </row>
    <row r="8731" spans="21:25" x14ac:dyDescent="0.2">
      <c r="U8731" s="2"/>
      <c r="X8731" s="2"/>
      <c r="Y8731" s="2"/>
    </row>
    <row r="8732" spans="21:25" x14ac:dyDescent="0.2">
      <c r="U8732" s="2"/>
      <c r="X8732" s="2"/>
      <c r="Y8732" s="2"/>
    </row>
    <row r="8733" spans="21:25" x14ac:dyDescent="0.2">
      <c r="U8733" s="2"/>
      <c r="X8733" s="2"/>
      <c r="Y8733" s="2"/>
    </row>
    <row r="8734" spans="21:25" x14ac:dyDescent="0.2">
      <c r="U8734" s="2"/>
      <c r="X8734" s="2"/>
      <c r="Y8734" s="2"/>
    </row>
    <row r="8735" spans="21:25" x14ac:dyDescent="0.2">
      <c r="U8735" s="2"/>
      <c r="X8735" s="2"/>
      <c r="Y8735" s="2"/>
    </row>
    <row r="8736" spans="21:25" x14ac:dyDescent="0.2">
      <c r="U8736" s="2"/>
      <c r="X8736" s="2"/>
      <c r="Y8736" s="2"/>
    </row>
    <row r="8737" spans="21:25" x14ac:dyDescent="0.2">
      <c r="U8737" s="2"/>
      <c r="X8737" s="2"/>
      <c r="Y8737" s="2"/>
    </row>
    <row r="8738" spans="21:25" x14ac:dyDescent="0.2">
      <c r="U8738" s="2"/>
      <c r="X8738" s="2"/>
      <c r="Y8738" s="2"/>
    </row>
    <row r="8739" spans="21:25" x14ac:dyDescent="0.2">
      <c r="U8739" s="2"/>
      <c r="X8739" s="2"/>
      <c r="Y8739" s="2"/>
    </row>
    <row r="8740" spans="21:25" x14ac:dyDescent="0.2">
      <c r="U8740" s="2"/>
      <c r="X8740" s="2"/>
      <c r="Y8740" s="2"/>
    </row>
    <row r="8741" spans="21:25" x14ac:dyDescent="0.2">
      <c r="U8741" s="2"/>
      <c r="X8741" s="2"/>
      <c r="Y8741" s="2"/>
    </row>
    <row r="8742" spans="21:25" x14ac:dyDescent="0.2">
      <c r="U8742" s="2"/>
      <c r="X8742" s="2"/>
      <c r="Y8742" s="2"/>
    </row>
    <row r="8743" spans="21:25" x14ac:dyDescent="0.2">
      <c r="U8743" s="2"/>
      <c r="X8743" s="2"/>
      <c r="Y8743" s="2"/>
    </row>
    <row r="8744" spans="21:25" x14ac:dyDescent="0.2">
      <c r="U8744" s="2"/>
      <c r="X8744" s="2"/>
      <c r="Y8744" s="2"/>
    </row>
    <row r="8745" spans="21:25" x14ac:dyDescent="0.2">
      <c r="U8745" s="2"/>
      <c r="X8745" s="2"/>
      <c r="Y8745" s="2"/>
    </row>
    <row r="8746" spans="21:25" x14ac:dyDescent="0.2">
      <c r="U8746" s="2"/>
      <c r="X8746" s="2"/>
      <c r="Y8746" s="2"/>
    </row>
    <row r="8747" spans="21:25" x14ac:dyDescent="0.2">
      <c r="U8747" s="2"/>
      <c r="X8747" s="2"/>
      <c r="Y8747" s="2"/>
    </row>
    <row r="8748" spans="21:25" x14ac:dyDescent="0.2">
      <c r="U8748" s="2"/>
      <c r="X8748" s="2"/>
      <c r="Y8748" s="2"/>
    </row>
    <row r="8749" spans="21:25" x14ac:dyDescent="0.2">
      <c r="U8749" s="2"/>
      <c r="X8749" s="2"/>
      <c r="Y8749" s="2"/>
    </row>
    <row r="8750" spans="21:25" x14ac:dyDescent="0.2">
      <c r="U8750" s="2"/>
      <c r="X8750" s="2"/>
      <c r="Y8750" s="2"/>
    </row>
    <row r="8751" spans="21:25" x14ac:dyDescent="0.2">
      <c r="U8751" s="2"/>
      <c r="X8751" s="2"/>
      <c r="Y8751" s="2"/>
    </row>
    <row r="8752" spans="21:25" x14ac:dyDescent="0.2">
      <c r="U8752" s="2"/>
      <c r="X8752" s="2"/>
      <c r="Y8752" s="2"/>
    </row>
    <row r="8753" spans="21:25" x14ac:dyDescent="0.2">
      <c r="U8753" s="2"/>
      <c r="X8753" s="2"/>
      <c r="Y8753" s="2"/>
    </row>
    <row r="8754" spans="21:25" x14ac:dyDescent="0.2">
      <c r="U8754" s="2"/>
      <c r="X8754" s="2"/>
      <c r="Y8754" s="2"/>
    </row>
    <row r="8755" spans="21:25" x14ac:dyDescent="0.2">
      <c r="U8755" s="2"/>
      <c r="X8755" s="2"/>
      <c r="Y8755" s="2"/>
    </row>
    <row r="8756" spans="21:25" x14ac:dyDescent="0.2">
      <c r="U8756" s="2"/>
      <c r="X8756" s="2"/>
      <c r="Y8756" s="2"/>
    </row>
    <row r="8757" spans="21:25" x14ac:dyDescent="0.2">
      <c r="U8757" s="2"/>
      <c r="X8757" s="2"/>
      <c r="Y8757" s="2"/>
    </row>
    <row r="8758" spans="21:25" x14ac:dyDescent="0.2">
      <c r="U8758" s="2"/>
      <c r="X8758" s="2"/>
      <c r="Y8758" s="2"/>
    </row>
    <row r="8759" spans="21:25" x14ac:dyDescent="0.2">
      <c r="U8759" s="2"/>
      <c r="X8759" s="2"/>
      <c r="Y8759" s="2"/>
    </row>
    <row r="8760" spans="21:25" x14ac:dyDescent="0.2">
      <c r="U8760" s="2"/>
      <c r="X8760" s="2"/>
      <c r="Y8760" s="2"/>
    </row>
    <row r="8761" spans="21:25" x14ac:dyDescent="0.2">
      <c r="U8761" s="2"/>
      <c r="X8761" s="2"/>
      <c r="Y8761" s="2"/>
    </row>
    <row r="8762" spans="21:25" x14ac:dyDescent="0.2">
      <c r="U8762" s="2"/>
      <c r="X8762" s="2"/>
      <c r="Y8762" s="2"/>
    </row>
    <row r="8763" spans="21:25" x14ac:dyDescent="0.2">
      <c r="U8763" s="2"/>
      <c r="X8763" s="2"/>
      <c r="Y8763" s="2"/>
    </row>
    <row r="8764" spans="21:25" x14ac:dyDescent="0.2">
      <c r="U8764" s="2"/>
      <c r="X8764" s="2"/>
      <c r="Y8764" s="2"/>
    </row>
    <row r="8765" spans="21:25" x14ac:dyDescent="0.2">
      <c r="U8765" s="2"/>
      <c r="X8765" s="2"/>
      <c r="Y8765" s="2"/>
    </row>
    <row r="8766" spans="21:25" x14ac:dyDescent="0.2">
      <c r="U8766" s="2"/>
      <c r="X8766" s="2"/>
      <c r="Y8766" s="2"/>
    </row>
    <row r="8767" spans="21:25" x14ac:dyDescent="0.2">
      <c r="U8767" s="2"/>
      <c r="X8767" s="2"/>
      <c r="Y8767" s="2"/>
    </row>
    <row r="8768" spans="21:25" x14ac:dyDescent="0.2">
      <c r="U8768" s="2"/>
      <c r="X8768" s="2"/>
      <c r="Y8768" s="2"/>
    </row>
    <row r="8769" spans="21:25" x14ac:dyDescent="0.2">
      <c r="U8769" s="2"/>
      <c r="X8769" s="2"/>
      <c r="Y8769" s="2"/>
    </row>
    <row r="8770" spans="21:25" x14ac:dyDescent="0.2">
      <c r="U8770" s="2"/>
      <c r="X8770" s="2"/>
      <c r="Y8770" s="2"/>
    </row>
    <row r="8771" spans="21:25" x14ac:dyDescent="0.2">
      <c r="U8771" s="2"/>
      <c r="X8771" s="2"/>
      <c r="Y8771" s="2"/>
    </row>
    <row r="8772" spans="21:25" x14ac:dyDescent="0.2">
      <c r="U8772" s="2"/>
      <c r="X8772" s="2"/>
      <c r="Y8772" s="2"/>
    </row>
    <row r="8773" spans="21:25" x14ac:dyDescent="0.2">
      <c r="U8773" s="2"/>
      <c r="X8773" s="2"/>
      <c r="Y8773" s="2"/>
    </row>
    <row r="8774" spans="21:25" x14ac:dyDescent="0.2">
      <c r="U8774" s="2"/>
      <c r="X8774" s="2"/>
      <c r="Y8774" s="2"/>
    </row>
    <row r="8775" spans="21:25" x14ac:dyDescent="0.2">
      <c r="U8775" s="2"/>
      <c r="X8775" s="2"/>
      <c r="Y8775" s="2"/>
    </row>
    <row r="8776" spans="21:25" x14ac:dyDescent="0.2">
      <c r="U8776" s="2"/>
      <c r="X8776" s="2"/>
      <c r="Y8776" s="2"/>
    </row>
    <row r="8777" spans="21:25" x14ac:dyDescent="0.2">
      <c r="U8777" s="2"/>
      <c r="X8777" s="2"/>
      <c r="Y8777" s="2"/>
    </row>
    <row r="8778" spans="21:25" x14ac:dyDescent="0.2">
      <c r="U8778" s="2"/>
      <c r="X8778" s="2"/>
      <c r="Y8778" s="2"/>
    </row>
    <row r="8779" spans="21:25" x14ac:dyDescent="0.2">
      <c r="U8779" s="2"/>
      <c r="X8779" s="2"/>
      <c r="Y8779" s="2"/>
    </row>
    <row r="8780" spans="21:25" x14ac:dyDescent="0.2">
      <c r="U8780" s="2"/>
      <c r="X8780" s="2"/>
      <c r="Y8780" s="2"/>
    </row>
    <row r="8781" spans="21:25" x14ac:dyDescent="0.2">
      <c r="U8781" s="2"/>
      <c r="X8781" s="2"/>
      <c r="Y8781" s="2"/>
    </row>
    <row r="8782" spans="21:25" x14ac:dyDescent="0.2">
      <c r="U8782" s="2"/>
      <c r="X8782" s="2"/>
      <c r="Y8782" s="2"/>
    </row>
    <row r="8783" spans="21:25" x14ac:dyDescent="0.2">
      <c r="U8783" s="2"/>
      <c r="X8783" s="2"/>
      <c r="Y8783" s="2"/>
    </row>
    <row r="8784" spans="21:25" x14ac:dyDescent="0.2">
      <c r="U8784" s="2"/>
      <c r="X8784" s="2"/>
      <c r="Y8784" s="2"/>
    </row>
    <row r="8785" spans="21:25" x14ac:dyDescent="0.2">
      <c r="U8785" s="2"/>
      <c r="X8785" s="2"/>
      <c r="Y8785" s="2"/>
    </row>
    <row r="8786" spans="21:25" x14ac:dyDescent="0.2">
      <c r="U8786" s="2"/>
      <c r="X8786" s="2"/>
      <c r="Y8786" s="2"/>
    </row>
    <row r="8787" spans="21:25" x14ac:dyDescent="0.2">
      <c r="U8787" s="2"/>
      <c r="X8787" s="2"/>
      <c r="Y8787" s="2"/>
    </row>
    <row r="8788" spans="21:25" x14ac:dyDescent="0.2">
      <c r="U8788" s="2"/>
      <c r="X8788" s="2"/>
      <c r="Y8788" s="2"/>
    </row>
    <row r="8789" spans="21:25" x14ac:dyDescent="0.2">
      <c r="U8789" s="2"/>
      <c r="X8789" s="2"/>
      <c r="Y8789" s="2"/>
    </row>
    <row r="8790" spans="21:25" x14ac:dyDescent="0.2">
      <c r="U8790" s="2"/>
      <c r="X8790" s="2"/>
      <c r="Y8790" s="2"/>
    </row>
    <row r="8791" spans="21:25" x14ac:dyDescent="0.2">
      <c r="U8791" s="2"/>
      <c r="X8791" s="2"/>
      <c r="Y8791" s="2"/>
    </row>
    <row r="8792" spans="21:25" x14ac:dyDescent="0.2">
      <c r="U8792" s="2"/>
      <c r="X8792" s="2"/>
      <c r="Y8792" s="2"/>
    </row>
    <row r="8793" spans="21:25" x14ac:dyDescent="0.2">
      <c r="U8793" s="2"/>
      <c r="X8793" s="2"/>
      <c r="Y8793" s="2"/>
    </row>
    <row r="8794" spans="21:25" x14ac:dyDescent="0.2">
      <c r="U8794" s="2"/>
      <c r="X8794" s="2"/>
      <c r="Y8794" s="2"/>
    </row>
    <row r="8795" spans="21:25" x14ac:dyDescent="0.2">
      <c r="U8795" s="2"/>
      <c r="X8795" s="2"/>
      <c r="Y8795" s="2"/>
    </row>
    <row r="8796" spans="21:25" x14ac:dyDescent="0.2">
      <c r="U8796" s="2"/>
      <c r="X8796" s="2"/>
      <c r="Y8796" s="2"/>
    </row>
    <row r="8797" spans="21:25" x14ac:dyDescent="0.2">
      <c r="U8797" s="2"/>
      <c r="X8797" s="2"/>
      <c r="Y8797" s="2"/>
    </row>
    <row r="8798" spans="21:25" x14ac:dyDescent="0.2">
      <c r="U8798" s="2"/>
      <c r="X8798" s="2"/>
      <c r="Y8798" s="2"/>
    </row>
    <row r="8799" spans="21:25" x14ac:dyDescent="0.2">
      <c r="U8799" s="2"/>
      <c r="X8799" s="2"/>
      <c r="Y8799" s="2"/>
    </row>
    <row r="8800" spans="21:25" x14ac:dyDescent="0.2">
      <c r="U8800" s="2"/>
      <c r="X8800" s="2"/>
      <c r="Y8800" s="2"/>
    </row>
    <row r="8801" spans="21:25" x14ac:dyDescent="0.2">
      <c r="U8801" s="2"/>
      <c r="X8801" s="2"/>
      <c r="Y8801" s="2"/>
    </row>
    <row r="8802" spans="21:25" x14ac:dyDescent="0.2">
      <c r="U8802" s="2"/>
      <c r="X8802" s="2"/>
      <c r="Y8802" s="2"/>
    </row>
    <row r="8803" spans="21:25" x14ac:dyDescent="0.2">
      <c r="U8803" s="2"/>
      <c r="X8803" s="2"/>
      <c r="Y8803" s="2"/>
    </row>
    <row r="8804" spans="21:25" x14ac:dyDescent="0.2">
      <c r="U8804" s="2"/>
      <c r="X8804" s="2"/>
      <c r="Y8804" s="2"/>
    </row>
    <row r="8805" spans="21:25" x14ac:dyDescent="0.2">
      <c r="U8805" s="2"/>
      <c r="X8805" s="2"/>
      <c r="Y8805" s="2"/>
    </row>
    <row r="8806" spans="21:25" x14ac:dyDescent="0.2">
      <c r="U8806" s="2"/>
      <c r="X8806" s="2"/>
      <c r="Y8806" s="2"/>
    </row>
    <row r="8807" spans="21:25" x14ac:dyDescent="0.2">
      <c r="U8807" s="2"/>
      <c r="X8807" s="2"/>
      <c r="Y8807" s="2"/>
    </row>
    <row r="8808" spans="21:25" x14ac:dyDescent="0.2">
      <c r="U8808" s="2"/>
      <c r="X8808" s="2"/>
      <c r="Y8808" s="2"/>
    </row>
    <row r="8809" spans="21:25" x14ac:dyDescent="0.2">
      <c r="U8809" s="2"/>
      <c r="X8809" s="2"/>
      <c r="Y8809" s="2"/>
    </row>
    <row r="8810" spans="21:25" x14ac:dyDescent="0.2">
      <c r="U8810" s="2"/>
      <c r="X8810" s="2"/>
      <c r="Y8810" s="2"/>
    </row>
    <row r="8811" spans="21:25" x14ac:dyDescent="0.2">
      <c r="U8811" s="2"/>
      <c r="X8811" s="2"/>
      <c r="Y8811" s="2"/>
    </row>
    <row r="8812" spans="21:25" x14ac:dyDescent="0.2">
      <c r="U8812" s="2"/>
      <c r="X8812" s="2"/>
      <c r="Y8812" s="2"/>
    </row>
    <row r="8813" spans="21:25" x14ac:dyDescent="0.2">
      <c r="U8813" s="2"/>
      <c r="X8813" s="2"/>
      <c r="Y8813" s="2"/>
    </row>
    <row r="8814" spans="21:25" x14ac:dyDescent="0.2">
      <c r="U8814" s="2"/>
      <c r="X8814" s="2"/>
      <c r="Y8814" s="2"/>
    </row>
    <row r="8815" spans="21:25" x14ac:dyDescent="0.2">
      <c r="U8815" s="2"/>
      <c r="X8815" s="2"/>
      <c r="Y8815" s="2"/>
    </row>
    <row r="8816" spans="21:25" x14ac:dyDescent="0.2">
      <c r="U8816" s="2"/>
      <c r="X8816" s="2"/>
      <c r="Y8816" s="2"/>
    </row>
    <row r="8817" spans="21:25" x14ac:dyDescent="0.2">
      <c r="U8817" s="2"/>
      <c r="X8817" s="2"/>
      <c r="Y8817" s="2"/>
    </row>
    <row r="8818" spans="21:25" x14ac:dyDescent="0.2">
      <c r="U8818" s="2"/>
      <c r="X8818" s="2"/>
      <c r="Y8818" s="2"/>
    </row>
    <row r="8819" spans="21:25" x14ac:dyDescent="0.2">
      <c r="U8819" s="2"/>
      <c r="X8819" s="2"/>
      <c r="Y8819" s="2"/>
    </row>
    <row r="8820" spans="21:25" x14ac:dyDescent="0.2">
      <c r="U8820" s="2"/>
      <c r="X8820" s="2"/>
      <c r="Y8820" s="2"/>
    </row>
    <row r="8821" spans="21:25" x14ac:dyDescent="0.2">
      <c r="U8821" s="2"/>
      <c r="X8821" s="2"/>
      <c r="Y8821" s="2"/>
    </row>
    <row r="8822" spans="21:25" x14ac:dyDescent="0.2">
      <c r="U8822" s="2"/>
      <c r="X8822" s="2"/>
      <c r="Y8822" s="2"/>
    </row>
    <row r="8823" spans="21:25" x14ac:dyDescent="0.2">
      <c r="U8823" s="2"/>
      <c r="X8823" s="2"/>
      <c r="Y8823" s="2"/>
    </row>
    <row r="8824" spans="21:25" x14ac:dyDescent="0.2">
      <c r="U8824" s="2"/>
      <c r="X8824" s="2"/>
      <c r="Y8824" s="2"/>
    </row>
    <row r="8825" spans="21:25" x14ac:dyDescent="0.2">
      <c r="U8825" s="2"/>
      <c r="X8825" s="2"/>
      <c r="Y8825" s="2"/>
    </row>
    <row r="8826" spans="21:25" x14ac:dyDescent="0.2">
      <c r="U8826" s="2"/>
      <c r="X8826" s="2"/>
      <c r="Y8826" s="2"/>
    </row>
    <row r="8827" spans="21:25" x14ac:dyDescent="0.2">
      <c r="U8827" s="2"/>
      <c r="X8827" s="2"/>
      <c r="Y8827" s="2"/>
    </row>
    <row r="8828" spans="21:25" x14ac:dyDescent="0.2">
      <c r="U8828" s="2"/>
      <c r="X8828" s="2"/>
      <c r="Y8828" s="2"/>
    </row>
    <row r="8829" spans="21:25" x14ac:dyDescent="0.2">
      <c r="U8829" s="2"/>
      <c r="X8829" s="2"/>
      <c r="Y8829" s="2"/>
    </row>
    <row r="8830" spans="21:25" x14ac:dyDescent="0.2">
      <c r="U8830" s="2"/>
      <c r="X8830" s="2"/>
      <c r="Y8830" s="2"/>
    </row>
    <row r="8831" spans="21:25" x14ac:dyDescent="0.2">
      <c r="U8831" s="2"/>
      <c r="X8831" s="2"/>
      <c r="Y8831" s="2"/>
    </row>
    <row r="8832" spans="21:25" x14ac:dyDescent="0.2">
      <c r="U8832" s="2"/>
      <c r="X8832" s="2"/>
      <c r="Y8832" s="2"/>
    </row>
    <row r="8833" spans="21:25" x14ac:dyDescent="0.2">
      <c r="U8833" s="2"/>
      <c r="X8833" s="2"/>
      <c r="Y8833" s="2"/>
    </row>
    <row r="8834" spans="21:25" x14ac:dyDescent="0.2">
      <c r="U8834" s="2"/>
      <c r="X8834" s="2"/>
      <c r="Y8834" s="2"/>
    </row>
    <row r="8835" spans="21:25" x14ac:dyDescent="0.2">
      <c r="U8835" s="2"/>
      <c r="X8835" s="2"/>
      <c r="Y8835" s="2"/>
    </row>
    <row r="8836" spans="21:25" x14ac:dyDescent="0.2">
      <c r="U8836" s="2"/>
      <c r="X8836" s="2"/>
      <c r="Y8836" s="2"/>
    </row>
    <row r="8837" spans="21:25" x14ac:dyDescent="0.2">
      <c r="U8837" s="2"/>
      <c r="X8837" s="2"/>
      <c r="Y8837" s="2"/>
    </row>
    <row r="8838" spans="21:25" x14ac:dyDescent="0.2">
      <c r="U8838" s="2"/>
      <c r="X8838" s="2"/>
      <c r="Y8838" s="2"/>
    </row>
    <row r="8839" spans="21:25" x14ac:dyDescent="0.2">
      <c r="U8839" s="2"/>
      <c r="X8839" s="2"/>
      <c r="Y8839" s="2"/>
    </row>
    <row r="8840" spans="21:25" x14ac:dyDescent="0.2">
      <c r="U8840" s="2"/>
      <c r="X8840" s="2"/>
      <c r="Y8840" s="2"/>
    </row>
    <row r="8841" spans="21:25" x14ac:dyDescent="0.2">
      <c r="U8841" s="2"/>
      <c r="X8841" s="2"/>
      <c r="Y8841" s="2"/>
    </row>
    <row r="8842" spans="21:25" x14ac:dyDescent="0.2">
      <c r="U8842" s="2"/>
      <c r="X8842" s="2"/>
      <c r="Y8842" s="2"/>
    </row>
    <row r="8843" spans="21:25" x14ac:dyDescent="0.2">
      <c r="U8843" s="2"/>
      <c r="X8843" s="2"/>
      <c r="Y8843" s="2"/>
    </row>
    <row r="8844" spans="21:25" x14ac:dyDescent="0.2">
      <c r="U8844" s="2"/>
      <c r="X8844" s="2"/>
      <c r="Y8844" s="2"/>
    </row>
    <row r="8845" spans="21:25" x14ac:dyDescent="0.2">
      <c r="U8845" s="2"/>
      <c r="X8845" s="2"/>
      <c r="Y8845" s="2"/>
    </row>
    <row r="8846" spans="21:25" x14ac:dyDescent="0.2">
      <c r="U8846" s="2"/>
      <c r="X8846" s="2"/>
      <c r="Y8846" s="2"/>
    </row>
    <row r="8847" spans="21:25" x14ac:dyDescent="0.2">
      <c r="U8847" s="2"/>
      <c r="X8847" s="2"/>
      <c r="Y8847" s="2"/>
    </row>
    <row r="8848" spans="21:25" x14ac:dyDescent="0.2">
      <c r="U8848" s="2"/>
      <c r="X8848" s="2"/>
      <c r="Y8848" s="2"/>
    </row>
    <row r="8849" spans="21:25" x14ac:dyDescent="0.2">
      <c r="U8849" s="2"/>
      <c r="X8849" s="2"/>
      <c r="Y8849" s="2"/>
    </row>
    <row r="8850" spans="21:25" x14ac:dyDescent="0.2">
      <c r="U8850" s="2"/>
      <c r="X8850" s="2"/>
      <c r="Y8850" s="2"/>
    </row>
    <row r="8851" spans="21:25" x14ac:dyDescent="0.2">
      <c r="U8851" s="2"/>
      <c r="X8851" s="2"/>
      <c r="Y8851" s="2"/>
    </row>
    <row r="8852" spans="21:25" x14ac:dyDescent="0.2">
      <c r="U8852" s="2"/>
      <c r="X8852" s="2"/>
      <c r="Y8852" s="2"/>
    </row>
    <row r="8853" spans="21:25" x14ac:dyDescent="0.2">
      <c r="U8853" s="2"/>
      <c r="X8853" s="2"/>
      <c r="Y8853" s="2"/>
    </row>
    <row r="8854" spans="21:25" x14ac:dyDescent="0.2">
      <c r="U8854" s="2"/>
      <c r="X8854" s="2"/>
      <c r="Y8854" s="2"/>
    </row>
    <row r="8855" spans="21:25" x14ac:dyDescent="0.2">
      <c r="U8855" s="2"/>
      <c r="X8855" s="2"/>
      <c r="Y8855" s="2"/>
    </row>
    <row r="8856" spans="21:25" x14ac:dyDescent="0.2">
      <c r="U8856" s="2"/>
      <c r="X8856" s="2"/>
      <c r="Y8856" s="2"/>
    </row>
    <row r="8857" spans="21:25" x14ac:dyDescent="0.2">
      <c r="U8857" s="2"/>
      <c r="X8857" s="2"/>
      <c r="Y8857" s="2"/>
    </row>
    <row r="8858" spans="21:25" x14ac:dyDescent="0.2">
      <c r="U8858" s="2"/>
      <c r="X8858" s="2"/>
      <c r="Y8858" s="2"/>
    </row>
    <row r="8859" spans="21:25" x14ac:dyDescent="0.2">
      <c r="U8859" s="2"/>
      <c r="X8859" s="2"/>
      <c r="Y8859" s="2"/>
    </row>
    <row r="8860" spans="21:25" x14ac:dyDescent="0.2">
      <c r="U8860" s="2"/>
      <c r="X8860" s="2"/>
      <c r="Y8860" s="2"/>
    </row>
    <row r="8861" spans="21:25" x14ac:dyDescent="0.2">
      <c r="U8861" s="2"/>
      <c r="X8861" s="2"/>
      <c r="Y8861" s="2"/>
    </row>
    <row r="8862" spans="21:25" x14ac:dyDescent="0.2">
      <c r="U8862" s="2"/>
      <c r="X8862" s="2"/>
      <c r="Y8862" s="2"/>
    </row>
    <row r="8863" spans="21:25" x14ac:dyDescent="0.2">
      <c r="U8863" s="2"/>
      <c r="X8863" s="2"/>
      <c r="Y8863" s="2"/>
    </row>
    <row r="8864" spans="21:25" x14ac:dyDescent="0.2">
      <c r="U8864" s="2"/>
      <c r="X8864" s="2"/>
      <c r="Y8864" s="2"/>
    </row>
    <row r="8865" spans="21:25" x14ac:dyDescent="0.2">
      <c r="U8865" s="2"/>
      <c r="X8865" s="2"/>
      <c r="Y8865" s="2"/>
    </row>
    <row r="8866" spans="21:25" x14ac:dyDescent="0.2">
      <c r="U8866" s="2"/>
      <c r="X8866" s="2"/>
      <c r="Y8866" s="2"/>
    </row>
    <row r="8867" spans="21:25" x14ac:dyDescent="0.2">
      <c r="U8867" s="2"/>
      <c r="X8867" s="2"/>
      <c r="Y8867" s="2"/>
    </row>
    <row r="8868" spans="21:25" x14ac:dyDescent="0.2">
      <c r="U8868" s="2"/>
      <c r="X8868" s="2"/>
      <c r="Y8868" s="2"/>
    </row>
    <row r="8869" spans="21:25" x14ac:dyDescent="0.2">
      <c r="U8869" s="2"/>
      <c r="X8869" s="2"/>
      <c r="Y8869" s="2"/>
    </row>
    <row r="8870" spans="21:25" x14ac:dyDescent="0.2">
      <c r="U8870" s="2"/>
      <c r="X8870" s="2"/>
      <c r="Y8870" s="2"/>
    </row>
    <row r="8871" spans="21:25" x14ac:dyDescent="0.2">
      <c r="U8871" s="2"/>
      <c r="X8871" s="2"/>
      <c r="Y8871" s="2"/>
    </row>
    <row r="8872" spans="21:25" x14ac:dyDescent="0.2">
      <c r="U8872" s="2"/>
      <c r="X8872" s="2"/>
      <c r="Y8872" s="2"/>
    </row>
    <row r="8873" spans="21:25" x14ac:dyDescent="0.2">
      <c r="U8873" s="2"/>
      <c r="X8873" s="2"/>
      <c r="Y8873" s="2"/>
    </row>
    <row r="8874" spans="21:25" x14ac:dyDescent="0.2">
      <c r="U8874" s="2"/>
      <c r="X8874" s="2"/>
      <c r="Y8874" s="2"/>
    </row>
    <row r="8875" spans="21:25" x14ac:dyDescent="0.2">
      <c r="U8875" s="2"/>
      <c r="X8875" s="2"/>
      <c r="Y8875" s="2"/>
    </row>
    <row r="8876" spans="21:25" x14ac:dyDescent="0.2">
      <c r="U8876" s="2"/>
      <c r="X8876" s="2"/>
      <c r="Y8876" s="2"/>
    </row>
    <row r="8877" spans="21:25" x14ac:dyDescent="0.2">
      <c r="U8877" s="2"/>
      <c r="X8877" s="2"/>
      <c r="Y8877" s="2"/>
    </row>
    <row r="8878" spans="21:25" x14ac:dyDescent="0.2">
      <c r="U8878" s="2"/>
      <c r="X8878" s="2"/>
      <c r="Y8878" s="2"/>
    </row>
    <row r="8879" spans="21:25" x14ac:dyDescent="0.2">
      <c r="U8879" s="2"/>
      <c r="X8879" s="2"/>
      <c r="Y8879" s="2"/>
    </row>
    <row r="8880" spans="21:25" x14ac:dyDescent="0.2">
      <c r="U8880" s="2"/>
      <c r="X8880" s="2"/>
      <c r="Y8880" s="2"/>
    </row>
    <row r="8881" spans="21:25" x14ac:dyDescent="0.2">
      <c r="U8881" s="2"/>
      <c r="X8881" s="2"/>
      <c r="Y8881" s="2"/>
    </row>
    <row r="8882" spans="21:25" x14ac:dyDescent="0.2">
      <c r="U8882" s="2"/>
      <c r="X8882" s="2"/>
      <c r="Y8882" s="2"/>
    </row>
    <row r="8883" spans="21:25" x14ac:dyDescent="0.2">
      <c r="U8883" s="2"/>
      <c r="X8883" s="2"/>
      <c r="Y8883" s="2"/>
    </row>
    <row r="8884" spans="21:25" x14ac:dyDescent="0.2">
      <c r="U8884" s="2"/>
      <c r="X8884" s="2"/>
      <c r="Y8884" s="2"/>
    </row>
    <row r="8885" spans="21:25" x14ac:dyDescent="0.2">
      <c r="U8885" s="2"/>
      <c r="X8885" s="2"/>
      <c r="Y8885" s="2"/>
    </row>
    <row r="8886" spans="21:25" x14ac:dyDescent="0.2">
      <c r="U8886" s="2"/>
      <c r="X8886" s="2"/>
      <c r="Y8886" s="2"/>
    </row>
    <row r="8887" spans="21:25" x14ac:dyDescent="0.2">
      <c r="U8887" s="2"/>
      <c r="X8887" s="2"/>
      <c r="Y8887" s="2"/>
    </row>
    <row r="8888" spans="21:25" x14ac:dyDescent="0.2">
      <c r="U8888" s="2"/>
      <c r="X8888" s="2"/>
      <c r="Y8888" s="2"/>
    </row>
    <row r="8889" spans="21:25" x14ac:dyDescent="0.2">
      <c r="U8889" s="2"/>
      <c r="X8889" s="2"/>
      <c r="Y8889" s="2"/>
    </row>
    <row r="8890" spans="21:25" x14ac:dyDescent="0.2">
      <c r="U8890" s="2"/>
      <c r="X8890" s="2"/>
      <c r="Y8890" s="2"/>
    </row>
    <row r="8891" spans="21:25" x14ac:dyDescent="0.2">
      <c r="U8891" s="2"/>
      <c r="X8891" s="2"/>
      <c r="Y8891" s="2"/>
    </row>
    <row r="8892" spans="21:25" x14ac:dyDescent="0.2">
      <c r="U8892" s="2"/>
      <c r="X8892" s="2"/>
      <c r="Y8892" s="2"/>
    </row>
    <row r="8893" spans="21:25" x14ac:dyDescent="0.2">
      <c r="U8893" s="2"/>
      <c r="X8893" s="2"/>
      <c r="Y8893" s="2"/>
    </row>
    <row r="8894" spans="21:25" x14ac:dyDescent="0.2">
      <c r="U8894" s="2"/>
      <c r="X8894" s="2"/>
      <c r="Y8894" s="2"/>
    </row>
    <row r="8895" spans="21:25" x14ac:dyDescent="0.2">
      <c r="U8895" s="2"/>
      <c r="X8895" s="2"/>
      <c r="Y8895" s="2"/>
    </row>
    <row r="8896" spans="21:25" x14ac:dyDescent="0.2">
      <c r="U8896" s="2"/>
      <c r="X8896" s="2"/>
      <c r="Y8896" s="2"/>
    </row>
    <row r="8897" spans="21:25" x14ac:dyDescent="0.2">
      <c r="U8897" s="2"/>
      <c r="X8897" s="2"/>
      <c r="Y8897" s="2"/>
    </row>
    <row r="8898" spans="21:25" x14ac:dyDescent="0.2">
      <c r="U8898" s="2"/>
      <c r="X8898" s="2"/>
      <c r="Y8898" s="2"/>
    </row>
    <row r="8899" spans="21:25" x14ac:dyDescent="0.2">
      <c r="U8899" s="2"/>
      <c r="X8899" s="2"/>
      <c r="Y8899" s="2"/>
    </row>
    <row r="8900" spans="21:25" x14ac:dyDescent="0.2">
      <c r="U8900" s="2"/>
      <c r="X8900" s="2"/>
      <c r="Y8900" s="2"/>
    </row>
    <row r="8901" spans="21:25" x14ac:dyDescent="0.2">
      <c r="U8901" s="2"/>
      <c r="X8901" s="2"/>
      <c r="Y8901" s="2"/>
    </row>
    <row r="8902" spans="21:25" x14ac:dyDescent="0.2">
      <c r="U8902" s="2"/>
      <c r="X8902" s="2"/>
      <c r="Y8902" s="2"/>
    </row>
    <row r="8903" spans="21:25" x14ac:dyDescent="0.2">
      <c r="U8903" s="2"/>
      <c r="X8903" s="2"/>
      <c r="Y8903" s="2"/>
    </row>
    <row r="8904" spans="21:25" x14ac:dyDescent="0.2">
      <c r="U8904" s="2"/>
      <c r="X8904" s="2"/>
      <c r="Y8904" s="2"/>
    </row>
    <row r="8905" spans="21:25" x14ac:dyDescent="0.2">
      <c r="U8905" s="2"/>
      <c r="X8905" s="2"/>
      <c r="Y8905" s="2"/>
    </row>
    <row r="8906" spans="21:25" x14ac:dyDescent="0.2">
      <c r="U8906" s="2"/>
      <c r="X8906" s="2"/>
      <c r="Y8906" s="2"/>
    </row>
    <row r="8907" spans="21:25" x14ac:dyDescent="0.2">
      <c r="U8907" s="2"/>
      <c r="X8907" s="2"/>
      <c r="Y8907" s="2"/>
    </row>
    <row r="8908" spans="21:25" x14ac:dyDescent="0.2">
      <c r="U8908" s="2"/>
      <c r="X8908" s="2"/>
      <c r="Y8908" s="2"/>
    </row>
    <row r="8909" spans="21:25" x14ac:dyDescent="0.2">
      <c r="U8909" s="2"/>
      <c r="X8909" s="2"/>
      <c r="Y8909" s="2"/>
    </row>
    <row r="8910" spans="21:25" x14ac:dyDescent="0.2">
      <c r="U8910" s="2"/>
      <c r="X8910" s="2"/>
      <c r="Y8910" s="2"/>
    </row>
    <row r="8911" spans="21:25" x14ac:dyDescent="0.2">
      <c r="U8911" s="2"/>
      <c r="X8911" s="2"/>
      <c r="Y8911" s="2"/>
    </row>
    <row r="8912" spans="21:25" x14ac:dyDescent="0.2">
      <c r="U8912" s="2"/>
      <c r="X8912" s="2"/>
      <c r="Y8912" s="2"/>
    </row>
    <row r="8913" spans="21:25" x14ac:dyDescent="0.2">
      <c r="U8913" s="2"/>
      <c r="X8913" s="2"/>
      <c r="Y8913" s="2"/>
    </row>
    <row r="8914" spans="21:25" x14ac:dyDescent="0.2">
      <c r="U8914" s="2"/>
      <c r="X8914" s="2"/>
      <c r="Y8914" s="2"/>
    </row>
    <row r="8915" spans="21:25" x14ac:dyDescent="0.2">
      <c r="U8915" s="2"/>
      <c r="X8915" s="2"/>
      <c r="Y8915" s="2"/>
    </row>
    <row r="8916" spans="21:25" x14ac:dyDescent="0.2">
      <c r="U8916" s="2"/>
      <c r="X8916" s="2"/>
      <c r="Y8916" s="2"/>
    </row>
    <row r="8917" spans="21:25" x14ac:dyDescent="0.2">
      <c r="U8917" s="2"/>
      <c r="X8917" s="2"/>
      <c r="Y8917" s="2"/>
    </row>
    <row r="8918" spans="21:25" x14ac:dyDescent="0.2">
      <c r="U8918" s="2"/>
      <c r="X8918" s="2"/>
      <c r="Y8918" s="2"/>
    </row>
    <row r="8919" spans="21:25" x14ac:dyDescent="0.2">
      <c r="U8919" s="2"/>
      <c r="X8919" s="2"/>
      <c r="Y8919" s="2"/>
    </row>
    <row r="8920" spans="21:25" x14ac:dyDescent="0.2">
      <c r="U8920" s="2"/>
      <c r="X8920" s="2"/>
      <c r="Y8920" s="2"/>
    </row>
    <row r="8921" spans="21:25" x14ac:dyDescent="0.2">
      <c r="U8921" s="2"/>
      <c r="X8921" s="2"/>
      <c r="Y8921" s="2"/>
    </row>
    <row r="8922" spans="21:25" x14ac:dyDescent="0.2">
      <c r="U8922" s="2"/>
      <c r="X8922" s="2"/>
      <c r="Y8922" s="2"/>
    </row>
    <row r="8923" spans="21:25" x14ac:dyDescent="0.2">
      <c r="U8923" s="2"/>
      <c r="X8923" s="2"/>
      <c r="Y8923" s="2"/>
    </row>
    <row r="8924" spans="21:25" x14ac:dyDescent="0.2">
      <c r="U8924" s="2"/>
      <c r="X8924" s="2"/>
      <c r="Y8924" s="2"/>
    </row>
    <row r="8925" spans="21:25" x14ac:dyDescent="0.2">
      <c r="U8925" s="2"/>
      <c r="X8925" s="2"/>
      <c r="Y8925" s="2"/>
    </row>
    <row r="8926" spans="21:25" x14ac:dyDescent="0.2">
      <c r="U8926" s="2"/>
      <c r="X8926" s="2"/>
      <c r="Y8926" s="2"/>
    </row>
    <row r="8927" spans="21:25" x14ac:dyDescent="0.2">
      <c r="U8927" s="2"/>
      <c r="X8927" s="2"/>
      <c r="Y8927" s="2"/>
    </row>
    <row r="8928" spans="21:25" x14ac:dyDescent="0.2">
      <c r="U8928" s="2"/>
      <c r="X8928" s="2"/>
      <c r="Y8928" s="2"/>
    </row>
    <row r="8929" spans="21:25" x14ac:dyDescent="0.2">
      <c r="U8929" s="2"/>
      <c r="X8929" s="2"/>
      <c r="Y8929" s="2"/>
    </row>
    <row r="8930" spans="21:25" x14ac:dyDescent="0.2">
      <c r="U8930" s="2"/>
      <c r="X8930" s="2"/>
      <c r="Y8930" s="2"/>
    </row>
    <row r="8931" spans="21:25" x14ac:dyDescent="0.2">
      <c r="U8931" s="2"/>
      <c r="X8931" s="2"/>
      <c r="Y8931" s="2"/>
    </row>
    <row r="8932" spans="21:25" x14ac:dyDescent="0.2">
      <c r="U8932" s="2"/>
      <c r="X8932" s="2"/>
      <c r="Y8932" s="2"/>
    </row>
    <row r="8933" spans="21:25" x14ac:dyDescent="0.2">
      <c r="U8933" s="2"/>
      <c r="X8933" s="2"/>
      <c r="Y8933" s="2"/>
    </row>
    <row r="8934" spans="21:25" x14ac:dyDescent="0.2">
      <c r="U8934" s="2"/>
      <c r="X8934" s="2"/>
      <c r="Y8934" s="2"/>
    </row>
    <row r="8935" spans="21:25" x14ac:dyDescent="0.2">
      <c r="U8935" s="2"/>
      <c r="X8935" s="2"/>
      <c r="Y8935" s="2"/>
    </row>
    <row r="8936" spans="21:25" x14ac:dyDescent="0.2">
      <c r="U8936" s="2"/>
      <c r="X8936" s="2"/>
      <c r="Y8936" s="2"/>
    </row>
    <row r="8937" spans="21:25" x14ac:dyDescent="0.2">
      <c r="U8937" s="2"/>
      <c r="X8937" s="2"/>
      <c r="Y8937" s="2"/>
    </row>
    <row r="8938" spans="21:25" x14ac:dyDescent="0.2">
      <c r="U8938" s="2"/>
      <c r="X8938" s="2"/>
      <c r="Y8938" s="2"/>
    </row>
    <row r="8939" spans="21:25" x14ac:dyDescent="0.2">
      <c r="U8939" s="2"/>
      <c r="X8939" s="2"/>
      <c r="Y8939" s="2"/>
    </row>
    <row r="8940" spans="21:25" x14ac:dyDescent="0.2">
      <c r="U8940" s="2"/>
      <c r="X8940" s="2"/>
      <c r="Y8940" s="2"/>
    </row>
    <row r="8941" spans="21:25" x14ac:dyDescent="0.2">
      <c r="U8941" s="2"/>
      <c r="X8941" s="2"/>
      <c r="Y8941" s="2"/>
    </row>
    <row r="8942" spans="21:25" x14ac:dyDescent="0.2">
      <c r="U8942" s="2"/>
      <c r="X8942" s="2"/>
      <c r="Y8942" s="2"/>
    </row>
    <row r="8943" spans="21:25" x14ac:dyDescent="0.2">
      <c r="U8943" s="2"/>
      <c r="X8943" s="2"/>
      <c r="Y8943" s="2"/>
    </row>
    <row r="8944" spans="21:25" x14ac:dyDescent="0.2">
      <c r="U8944" s="2"/>
      <c r="X8944" s="2"/>
      <c r="Y8944" s="2"/>
    </row>
    <row r="8945" spans="21:25" x14ac:dyDescent="0.2">
      <c r="U8945" s="2"/>
      <c r="X8945" s="2"/>
      <c r="Y8945" s="2"/>
    </row>
    <row r="8946" spans="21:25" x14ac:dyDescent="0.2">
      <c r="U8946" s="2"/>
      <c r="X8946" s="2"/>
      <c r="Y8946" s="2"/>
    </row>
    <row r="8947" spans="21:25" x14ac:dyDescent="0.2">
      <c r="U8947" s="2"/>
      <c r="X8947" s="2"/>
      <c r="Y8947" s="2"/>
    </row>
    <row r="8948" spans="21:25" x14ac:dyDescent="0.2">
      <c r="U8948" s="2"/>
      <c r="X8948" s="2"/>
      <c r="Y8948" s="2"/>
    </row>
    <row r="8949" spans="21:25" x14ac:dyDescent="0.2">
      <c r="U8949" s="2"/>
      <c r="X8949" s="2"/>
      <c r="Y8949" s="2"/>
    </row>
    <row r="8950" spans="21:25" x14ac:dyDescent="0.2">
      <c r="U8950" s="2"/>
      <c r="X8950" s="2"/>
      <c r="Y8950" s="2"/>
    </row>
    <row r="8951" spans="21:25" x14ac:dyDescent="0.2">
      <c r="U8951" s="2"/>
      <c r="X8951" s="2"/>
      <c r="Y8951" s="2"/>
    </row>
    <row r="8952" spans="21:25" x14ac:dyDescent="0.2">
      <c r="U8952" s="2"/>
      <c r="X8952" s="2"/>
      <c r="Y8952" s="2"/>
    </row>
    <row r="8953" spans="21:25" x14ac:dyDescent="0.2">
      <c r="U8953" s="2"/>
      <c r="X8953" s="2"/>
      <c r="Y8953" s="2"/>
    </row>
    <row r="8954" spans="21:25" x14ac:dyDescent="0.2">
      <c r="U8954" s="2"/>
      <c r="X8954" s="2"/>
      <c r="Y8954" s="2"/>
    </row>
    <row r="8955" spans="21:25" x14ac:dyDescent="0.2">
      <c r="U8955" s="2"/>
      <c r="X8955" s="2"/>
      <c r="Y8955" s="2"/>
    </row>
    <row r="8956" spans="21:25" x14ac:dyDescent="0.2">
      <c r="U8956" s="2"/>
      <c r="X8956" s="2"/>
      <c r="Y8956" s="2"/>
    </row>
    <row r="8957" spans="21:25" x14ac:dyDescent="0.2">
      <c r="U8957" s="2"/>
      <c r="X8957" s="2"/>
      <c r="Y8957" s="2"/>
    </row>
    <row r="8958" spans="21:25" x14ac:dyDescent="0.2">
      <c r="U8958" s="2"/>
      <c r="X8958" s="2"/>
      <c r="Y8958" s="2"/>
    </row>
    <row r="8959" spans="21:25" x14ac:dyDescent="0.2">
      <c r="U8959" s="2"/>
      <c r="X8959" s="2"/>
      <c r="Y8959" s="2"/>
    </row>
    <row r="8960" spans="21:25" x14ac:dyDescent="0.2">
      <c r="U8960" s="2"/>
      <c r="X8960" s="2"/>
      <c r="Y8960" s="2"/>
    </row>
    <row r="8961" spans="21:25" x14ac:dyDescent="0.2">
      <c r="U8961" s="2"/>
      <c r="X8961" s="2"/>
      <c r="Y8961" s="2"/>
    </row>
    <row r="8962" spans="21:25" x14ac:dyDescent="0.2">
      <c r="U8962" s="2"/>
      <c r="X8962" s="2"/>
      <c r="Y8962" s="2"/>
    </row>
    <row r="8963" spans="21:25" x14ac:dyDescent="0.2">
      <c r="U8963" s="2"/>
      <c r="X8963" s="2"/>
      <c r="Y8963" s="2"/>
    </row>
    <row r="8964" spans="21:25" x14ac:dyDescent="0.2">
      <c r="U8964" s="2"/>
      <c r="X8964" s="2"/>
      <c r="Y8964" s="2"/>
    </row>
    <row r="8965" spans="21:25" x14ac:dyDescent="0.2">
      <c r="U8965" s="2"/>
      <c r="X8965" s="2"/>
      <c r="Y8965" s="2"/>
    </row>
    <row r="8966" spans="21:25" x14ac:dyDescent="0.2">
      <c r="U8966" s="2"/>
      <c r="X8966" s="2"/>
      <c r="Y8966" s="2"/>
    </row>
    <row r="8967" spans="21:25" x14ac:dyDescent="0.2">
      <c r="U8967" s="2"/>
      <c r="X8967" s="2"/>
      <c r="Y8967" s="2"/>
    </row>
    <row r="8968" spans="21:25" x14ac:dyDescent="0.2">
      <c r="U8968" s="2"/>
      <c r="X8968" s="2"/>
      <c r="Y8968" s="2"/>
    </row>
    <row r="8969" spans="21:25" x14ac:dyDescent="0.2">
      <c r="U8969" s="2"/>
      <c r="X8969" s="2"/>
      <c r="Y8969" s="2"/>
    </row>
    <row r="8970" spans="21:25" x14ac:dyDescent="0.2">
      <c r="U8970" s="2"/>
      <c r="X8970" s="2"/>
      <c r="Y8970" s="2"/>
    </row>
    <row r="8971" spans="21:25" x14ac:dyDescent="0.2">
      <c r="U8971" s="2"/>
      <c r="X8971" s="2"/>
      <c r="Y8971" s="2"/>
    </row>
    <row r="8972" spans="21:25" x14ac:dyDescent="0.2">
      <c r="U8972" s="2"/>
      <c r="X8972" s="2"/>
      <c r="Y8972" s="2"/>
    </row>
    <row r="8973" spans="21:25" x14ac:dyDescent="0.2">
      <c r="U8973" s="2"/>
      <c r="X8973" s="2"/>
      <c r="Y8973" s="2"/>
    </row>
    <row r="8974" spans="21:25" x14ac:dyDescent="0.2">
      <c r="U8974" s="2"/>
      <c r="X8974" s="2"/>
      <c r="Y8974" s="2"/>
    </row>
    <row r="8975" spans="21:25" x14ac:dyDescent="0.2">
      <c r="U8975" s="2"/>
      <c r="X8975" s="2"/>
      <c r="Y8975" s="2"/>
    </row>
    <row r="8976" spans="21:25" x14ac:dyDescent="0.2">
      <c r="U8976" s="2"/>
      <c r="X8976" s="2"/>
      <c r="Y8976" s="2"/>
    </row>
    <row r="8977" spans="21:25" x14ac:dyDescent="0.2">
      <c r="U8977" s="2"/>
      <c r="X8977" s="2"/>
      <c r="Y8977" s="2"/>
    </row>
    <row r="8978" spans="21:25" x14ac:dyDescent="0.2">
      <c r="U8978" s="2"/>
      <c r="X8978" s="2"/>
      <c r="Y8978" s="2"/>
    </row>
    <row r="8979" spans="21:25" x14ac:dyDescent="0.2">
      <c r="U8979" s="2"/>
      <c r="X8979" s="2"/>
      <c r="Y8979" s="2"/>
    </row>
    <row r="8980" spans="21:25" x14ac:dyDescent="0.2">
      <c r="U8980" s="2"/>
      <c r="X8980" s="2"/>
      <c r="Y8980" s="2"/>
    </row>
    <row r="8981" spans="21:25" x14ac:dyDescent="0.2">
      <c r="U8981" s="2"/>
      <c r="X8981" s="2"/>
      <c r="Y8981" s="2"/>
    </row>
    <row r="8982" spans="21:25" x14ac:dyDescent="0.2">
      <c r="U8982" s="2"/>
      <c r="X8982" s="2"/>
      <c r="Y8982" s="2"/>
    </row>
    <row r="8983" spans="21:25" x14ac:dyDescent="0.2">
      <c r="U8983" s="2"/>
      <c r="X8983" s="2"/>
      <c r="Y8983" s="2"/>
    </row>
    <row r="8984" spans="21:25" x14ac:dyDescent="0.2">
      <c r="U8984" s="2"/>
      <c r="X8984" s="2"/>
      <c r="Y8984" s="2"/>
    </row>
    <row r="8985" spans="21:25" x14ac:dyDescent="0.2">
      <c r="U8985" s="2"/>
      <c r="X8985" s="2"/>
      <c r="Y8985" s="2"/>
    </row>
    <row r="8986" spans="21:25" x14ac:dyDescent="0.2">
      <c r="U8986" s="2"/>
      <c r="X8986" s="2"/>
      <c r="Y8986" s="2"/>
    </row>
    <row r="8987" spans="21:25" x14ac:dyDescent="0.2">
      <c r="U8987" s="2"/>
      <c r="X8987" s="2"/>
      <c r="Y8987" s="2"/>
    </row>
    <row r="8988" spans="21:25" x14ac:dyDescent="0.2">
      <c r="U8988" s="2"/>
      <c r="X8988" s="2"/>
      <c r="Y8988" s="2"/>
    </row>
    <row r="8989" spans="21:25" x14ac:dyDescent="0.2">
      <c r="U8989" s="2"/>
      <c r="X8989" s="2"/>
      <c r="Y8989" s="2"/>
    </row>
    <row r="8990" spans="21:25" x14ac:dyDescent="0.2">
      <c r="U8990" s="2"/>
      <c r="X8990" s="2"/>
      <c r="Y8990" s="2"/>
    </row>
    <row r="8991" spans="21:25" x14ac:dyDescent="0.2">
      <c r="U8991" s="2"/>
      <c r="X8991" s="2"/>
      <c r="Y8991" s="2"/>
    </row>
    <row r="8992" spans="21:25" x14ac:dyDescent="0.2">
      <c r="U8992" s="2"/>
      <c r="X8992" s="2"/>
      <c r="Y8992" s="2"/>
    </row>
    <row r="8993" spans="21:25" x14ac:dyDescent="0.2">
      <c r="U8993" s="2"/>
      <c r="X8993" s="2"/>
      <c r="Y8993" s="2"/>
    </row>
    <row r="8994" spans="21:25" x14ac:dyDescent="0.2">
      <c r="U8994" s="2"/>
      <c r="X8994" s="2"/>
      <c r="Y8994" s="2"/>
    </row>
    <row r="8995" spans="21:25" x14ac:dyDescent="0.2">
      <c r="U8995" s="2"/>
      <c r="X8995" s="2"/>
      <c r="Y8995" s="2"/>
    </row>
    <row r="8996" spans="21:25" x14ac:dyDescent="0.2">
      <c r="U8996" s="2"/>
      <c r="X8996" s="2"/>
      <c r="Y8996" s="2"/>
    </row>
    <row r="8997" spans="21:25" x14ac:dyDescent="0.2">
      <c r="U8997" s="2"/>
      <c r="X8997" s="2"/>
      <c r="Y8997" s="2"/>
    </row>
    <row r="8998" spans="21:25" x14ac:dyDescent="0.2">
      <c r="U8998" s="2"/>
      <c r="X8998" s="2"/>
      <c r="Y8998" s="2"/>
    </row>
    <row r="8999" spans="21:25" x14ac:dyDescent="0.2">
      <c r="U8999" s="2"/>
      <c r="X8999" s="2"/>
      <c r="Y8999" s="2"/>
    </row>
    <row r="9000" spans="21:25" x14ac:dyDescent="0.2">
      <c r="U9000" s="2"/>
      <c r="X9000" s="2"/>
      <c r="Y9000" s="2"/>
    </row>
    <row r="9001" spans="21:25" x14ac:dyDescent="0.2">
      <c r="U9001" s="2"/>
      <c r="X9001" s="2"/>
      <c r="Y9001" s="2"/>
    </row>
    <row r="9002" spans="21:25" x14ac:dyDescent="0.2">
      <c r="U9002" s="2"/>
      <c r="X9002" s="2"/>
      <c r="Y9002" s="2"/>
    </row>
    <row r="9003" spans="21:25" x14ac:dyDescent="0.2">
      <c r="U9003" s="2"/>
      <c r="X9003" s="2"/>
      <c r="Y9003" s="2"/>
    </row>
    <row r="9004" spans="21:25" x14ac:dyDescent="0.2">
      <c r="U9004" s="2"/>
      <c r="X9004" s="2"/>
      <c r="Y9004" s="2"/>
    </row>
    <row r="9005" spans="21:25" x14ac:dyDescent="0.2">
      <c r="U9005" s="2"/>
      <c r="X9005" s="2"/>
      <c r="Y9005" s="2"/>
    </row>
    <row r="9006" spans="21:25" x14ac:dyDescent="0.2">
      <c r="U9006" s="2"/>
      <c r="X9006" s="2"/>
      <c r="Y9006" s="2"/>
    </row>
    <row r="9007" spans="21:25" x14ac:dyDescent="0.2">
      <c r="U9007" s="2"/>
      <c r="X9007" s="2"/>
      <c r="Y9007" s="2"/>
    </row>
    <row r="9008" spans="21:25" x14ac:dyDescent="0.2">
      <c r="U9008" s="2"/>
      <c r="X9008" s="2"/>
      <c r="Y9008" s="2"/>
    </row>
    <row r="9009" spans="21:25" x14ac:dyDescent="0.2">
      <c r="U9009" s="2"/>
      <c r="X9009" s="2"/>
      <c r="Y9009" s="2"/>
    </row>
    <row r="9010" spans="21:25" x14ac:dyDescent="0.2">
      <c r="U9010" s="2"/>
      <c r="X9010" s="2"/>
      <c r="Y9010" s="2"/>
    </row>
    <row r="9011" spans="21:25" x14ac:dyDescent="0.2">
      <c r="U9011" s="2"/>
      <c r="X9011" s="2"/>
      <c r="Y9011" s="2"/>
    </row>
    <row r="9012" spans="21:25" x14ac:dyDescent="0.2">
      <c r="U9012" s="2"/>
      <c r="X9012" s="2"/>
      <c r="Y9012" s="2"/>
    </row>
    <row r="9013" spans="21:25" x14ac:dyDescent="0.2">
      <c r="U9013" s="2"/>
      <c r="X9013" s="2"/>
      <c r="Y9013" s="2"/>
    </row>
    <row r="9014" spans="21:25" x14ac:dyDescent="0.2">
      <c r="U9014" s="2"/>
      <c r="X9014" s="2"/>
      <c r="Y9014" s="2"/>
    </row>
    <row r="9015" spans="21:25" x14ac:dyDescent="0.2">
      <c r="U9015" s="2"/>
      <c r="X9015" s="2"/>
      <c r="Y9015" s="2"/>
    </row>
    <row r="9016" spans="21:25" x14ac:dyDescent="0.2">
      <c r="U9016" s="2"/>
      <c r="X9016" s="2"/>
      <c r="Y9016" s="2"/>
    </row>
    <row r="9017" spans="21:25" x14ac:dyDescent="0.2">
      <c r="U9017" s="2"/>
      <c r="X9017" s="2"/>
      <c r="Y9017" s="2"/>
    </row>
    <row r="9018" spans="21:25" x14ac:dyDescent="0.2">
      <c r="U9018" s="2"/>
      <c r="X9018" s="2"/>
      <c r="Y9018" s="2"/>
    </row>
    <row r="9019" spans="21:25" x14ac:dyDescent="0.2">
      <c r="U9019" s="2"/>
      <c r="X9019" s="2"/>
      <c r="Y9019" s="2"/>
    </row>
    <row r="9020" spans="21:25" x14ac:dyDescent="0.2">
      <c r="U9020" s="2"/>
      <c r="X9020" s="2"/>
      <c r="Y9020" s="2"/>
    </row>
    <row r="9021" spans="21:25" x14ac:dyDescent="0.2">
      <c r="U9021" s="2"/>
      <c r="X9021" s="2"/>
      <c r="Y9021" s="2"/>
    </row>
    <row r="9022" spans="21:25" x14ac:dyDescent="0.2">
      <c r="U9022" s="2"/>
      <c r="X9022" s="2"/>
      <c r="Y9022" s="2"/>
    </row>
    <row r="9023" spans="21:25" x14ac:dyDescent="0.2">
      <c r="U9023" s="2"/>
      <c r="X9023" s="2"/>
      <c r="Y9023" s="2"/>
    </row>
    <row r="9024" spans="21:25" x14ac:dyDescent="0.2">
      <c r="U9024" s="2"/>
      <c r="X9024" s="2"/>
      <c r="Y9024" s="2"/>
    </row>
    <row r="9025" spans="21:25" x14ac:dyDescent="0.2">
      <c r="U9025" s="2"/>
      <c r="X9025" s="2"/>
      <c r="Y9025" s="2"/>
    </row>
    <row r="9026" spans="21:25" x14ac:dyDescent="0.2">
      <c r="U9026" s="2"/>
      <c r="X9026" s="2"/>
      <c r="Y9026" s="2"/>
    </row>
    <row r="9027" spans="21:25" x14ac:dyDescent="0.2">
      <c r="U9027" s="2"/>
      <c r="X9027" s="2"/>
      <c r="Y9027" s="2"/>
    </row>
    <row r="9028" spans="21:25" x14ac:dyDescent="0.2">
      <c r="U9028" s="2"/>
      <c r="X9028" s="2"/>
      <c r="Y9028" s="2"/>
    </row>
    <row r="9029" spans="21:25" x14ac:dyDescent="0.2">
      <c r="U9029" s="2"/>
      <c r="X9029" s="2"/>
      <c r="Y9029" s="2"/>
    </row>
    <row r="9030" spans="21:25" x14ac:dyDescent="0.2">
      <c r="U9030" s="2"/>
      <c r="X9030" s="2"/>
      <c r="Y9030" s="2"/>
    </row>
    <row r="9031" spans="21:25" x14ac:dyDescent="0.2">
      <c r="U9031" s="2"/>
      <c r="X9031" s="2"/>
      <c r="Y9031" s="2"/>
    </row>
    <row r="9032" spans="21:25" x14ac:dyDescent="0.2">
      <c r="U9032" s="2"/>
      <c r="X9032" s="2"/>
      <c r="Y9032" s="2"/>
    </row>
    <row r="9033" spans="21:25" x14ac:dyDescent="0.2">
      <c r="U9033" s="2"/>
      <c r="X9033" s="2"/>
      <c r="Y9033" s="2"/>
    </row>
    <row r="9034" spans="21:25" x14ac:dyDescent="0.2">
      <c r="U9034" s="2"/>
      <c r="X9034" s="2"/>
      <c r="Y9034" s="2"/>
    </row>
    <row r="9035" spans="21:25" x14ac:dyDescent="0.2">
      <c r="U9035" s="2"/>
      <c r="X9035" s="2"/>
      <c r="Y9035" s="2"/>
    </row>
    <row r="9036" spans="21:25" x14ac:dyDescent="0.2">
      <c r="U9036" s="2"/>
      <c r="X9036" s="2"/>
      <c r="Y9036" s="2"/>
    </row>
    <row r="9037" spans="21:25" x14ac:dyDescent="0.2">
      <c r="U9037" s="2"/>
      <c r="X9037" s="2"/>
      <c r="Y9037" s="2"/>
    </row>
    <row r="9038" spans="21:25" x14ac:dyDescent="0.2">
      <c r="U9038" s="2"/>
      <c r="X9038" s="2"/>
      <c r="Y9038" s="2"/>
    </row>
    <row r="9039" spans="21:25" x14ac:dyDescent="0.2">
      <c r="U9039" s="2"/>
      <c r="X9039" s="2"/>
      <c r="Y9039" s="2"/>
    </row>
    <row r="9040" spans="21:25" x14ac:dyDescent="0.2">
      <c r="U9040" s="2"/>
      <c r="X9040" s="2"/>
      <c r="Y9040" s="2"/>
    </row>
    <row r="9041" spans="21:25" x14ac:dyDescent="0.2">
      <c r="U9041" s="2"/>
      <c r="X9041" s="2"/>
      <c r="Y9041" s="2"/>
    </row>
    <row r="9042" spans="21:25" x14ac:dyDescent="0.2">
      <c r="U9042" s="2"/>
      <c r="X9042" s="2"/>
      <c r="Y9042" s="2"/>
    </row>
    <row r="9043" spans="21:25" x14ac:dyDescent="0.2">
      <c r="U9043" s="2"/>
      <c r="X9043" s="2"/>
      <c r="Y9043" s="2"/>
    </row>
    <row r="9044" spans="21:25" x14ac:dyDescent="0.2">
      <c r="U9044" s="2"/>
      <c r="X9044" s="2"/>
      <c r="Y9044" s="2"/>
    </row>
    <row r="9045" spans="21:25" x14ac:dyDescent="0.2">
      <c r="U9045" s="2"/>
      <c r="X9045" s="2"/>
      <c r="Y9045" s="2"/>
    </row>
    <row r="9046" spans="21:25" x14ac:dyDescent="0.2">
      <c r="U9046" s="2"/>
      <c r="X9046" s="2"/>
      <c r="Y9046" s="2"/>
    </row>
    <row r="9047" spans="21:25" x14ac:dyDescent="0.2">
      <c r="U9047" s="2"/>
      <c r="X9047" s="2"/>
      <c r="Y9047" s="2"/>
    </row>
    <row r="9048" spans="21:25" x14ac:dyDescent="0.2">
      <c r="U9048" s="2"/>
      <c r="X9048" s="2"/>
      <c r="Y9048" s="2"/>
    </row>
    <row r="9049" spans="21:25" x14ac:dyDescent="0.2">
      <c r="U9049" s="2"/>
      <c r="X9049" s="2"/>
      <c r="Y9049" s="2"/>
    </row>
    <row r="9050" spans="21:25" x14ac:dyDescent="0.2">
      <c r="U9050" s="2"/>
      <c r="X9050" s="2"/>
      <c r="Y9050" s="2"/>
    </row>
    <row r="9051" spans="21:25" x14ac:dyDescent="0.2">
      <c r="U9051" s="2"/>
      <c r="X9051" s="2"/>
      <c r="Y9051" s="2"/>
    </row>
    <row r="9052" spans="21:25" x14ac:dyDescent="0.2">
      <c r="U9052" s="2"/>
      <c r="X9052" s="2"/>
      <c r="Y9052" s="2"/>
    </row>
    <row r="9053" spans="21:25" x14ac:dyDescent="0.2">
      <c r="U9053" s="2"/>
      <c r="X9053" s="2"/>
      <c r="Y9053" s="2"/>
    </row>
    <row r="9054" spans="21:25" x14ac:dyDescent="0.2">
      <c r="U9054" s="2"/>
      <c r="X9054" s="2"/>
      <c r="Y9054" s="2"/>
    </row>
    <row r="9055" spans="21:25" x14ac:dyDescent="0.2">
      <c r="U9055" s="2"/>
      <c r="X9055" s="2"/>
      <c r="Y9055" s="2"/>
    </row>
    <row r="9056" spans="21:25" x14ac:dyDescent="0.2">
      <c r="U9056" s="2"/>
      <c r="X9056" s="2"/>
      <c r="Y9056" s="2"/>
    </row>
    <row r="9057" spans="21:25" x14ac:dyDescent="0.2">
      <c r="U9057" s="2"/>
      <c r="X9057" s="2"/>
      <c r="Y9057" s="2"/>
    </row>
    <row r="9058" spans="21:25" x14ac:dyDescent="0.2">
      <c r="U9058" s="2"/>
      <c r="X9058" s="2"/>
      <c r="Y9058" s="2"/>
    </row>
    <row r="9059" spans="21:25" x14ac:dyDescent="0.2">
      <c r="U9059" s="2"/>
      <c r="X9059" s="2"/>
      <c r="Y9059" s="2"/>
    </row>
    <row r="9060" spans="21:25" x14ac:dyDescent="0.2">
      <c r="U9060" s="2"/>
      <c r="X9060" s="2"/>
      <c r="Y9060" s="2"/>
    </row>
    <row r="9061" spans="21:25" x14ac:dyDescent="0.2">
      <c r="U9061" s="2"/>
      <c r="X9061" s="2"/>
      <c r="Y9061" s="2"/>
    </row>
    <row r="9062" spans="21:25" x14ac:dyDescent="0.2">
      <c r="U9062" s="2"/>
      <c r="X9062" s="2"/>
      <c r="Y9062" s="2"/>
    </row>
    <row r="9063" spans="21:25" x14ac:dyDescent="0.2">
      <c r="U9063" s="2"/>
      <c r="X9063" s="2"/>
      <c r="Y9063" s="2"/>
    </row>
    <row r="9064" spans="21:25" x14ac:dyDescent="0.2">
      <c r="U9064" s="2"/>
      <c r="X9064" s="2"/>
      <c r="Y9064" s="2"/>
    </row>
    <row r="9065" spans="21:25" x14ac:dyDescent="0.2">
      <c r="U9065" s="2"/>
      <c r="X9065" s="2"/>
      <c r="Y9065" s="2"/>
    </row>
    <row r="9066" spans="21:25" x14ac:dyDescent="0.2">
      <c r="U9066" s="2"/>
      <c r="X9066" s="2"/>
      <c r="Y9066" s="2"/>
    </row>
    <row r="9067" spans="21:25" x14ac:dyDescent="0.2">
      <c r="U9067" s="2"/>
      <c r="X9067" s="2"/>
      <c r="Y9067" s="2"/>
    </row>
    <row r="9068" spans="21:25" x14ac:dyDescent="0.2">
      <c r="U9068" s="2"/>
      <c r="X9068" s="2"/>
      <c r="Y9068" s="2"/>
    </row>
    <row r="9069" spans="21:25" x14ac:dyDescent="0.2">
      <c r="U9069" s="2"/>
      <c r="X9069" s="2"/>
      <c r="Y9069" s="2"/>
    </row>
    <row r="9070" spans="21:25" x14ac:dyDescent="0.2">
      <c r="U9070" s="2"/>
      <c r="X9070" s="2"/>
      <c r="Y9070" s="2"/>
    </row>
    <row r="9071" spans="21:25" x14ac:dyDescent="0.2">
      <c r="U9071" s="2"/>
      <c r="X9071" s="2"/>
      <c r="Y9071" s="2"/>
    </row>
    <row r="9072" spans="21:25" x14ac:dyDescent="0.2">
      <c r="U9072" s="2"/>
      <c r="X9072" s="2"/>
      <c r="Y9072" s="2"/>
    </row>
    <row r="9073" spans="21:25" x14ac:dyDescent="0.2">
      <c r="U9073" s="2"/>
      <c r="X9073" s="2"/>
      <c r="Y9073" s="2"/>
    </row>
    <row r="9074" spans="21:25" x14ac:dyDescent="0.2">
      <c r="U9074" s="2"/>
      <c r="X9074" s="2"/>
      <c r="Y9074" s="2"/>
    </row>
    <row r="9075" spans="21:25" x14ac:dyDescent="0.2">
      <c r="U9075" s="2"/>
      <c r="X9075" s="2"/>
      <c r="Y9075" s="2"/>
    </row>
    <row r="9076" spans="21:25" x14ac:dyDescent="0.2">
      <c r="U9076" s="2"/>
      <c r="X9076" s="2"/>
      <c r="Y9076" s="2"/>
    </row>
    <row r="9077" spans="21:25" x14ac:dyDescent="0.2">
      <c r="U9077" s="2"/>
      <c r="X9077" s="2"/>
      <c r="Y9077" s="2"/>
    </row>
    <row r="9078" spans="21:25" x14ac:dyDescent="0.2">
      <c r="U9078" s="2"/>
      <c r="X9078" s="2"/>
      <c r="Y9078" s="2"/>
    </row>
    <row r="9079" spans="21:25" x14ac:dyDescent="0.2">
      <c r="U9079" s="2"/>
      <c r="X9079" s="2"/>
      <c r="Y9079" s="2"/>
    </row>
    <row r="9080" spans="21:25" x14ac:dyDescent="0.2">
      <c r="U9080" s="2"/>
      <c r="X9080" s="2"/>
      <c r="Y9080" s="2"/>
    </row>
    <row r="9081" spans="21:25" x14ac:dyDescent="0.2">
      <c r="U9081" s="2"/>
      <c r="X9081" s="2"/>
      <c r="Y9081" s="2"/>
    </row>
    <row r="9082" spans="21:25" x14ac:dyDescent="0.2">
      <c r="U9082" s="2"/>
      <c r="X9082" s="2"/>
      <c r="Y9082" s="2"/>
    </row>
    <row r="9083" spans="21:25" x14ac:dyDescent="0.2">
      <c r="U9083" s="2"/>
      <c r="X9083" s="2"/>
      <c r="Y9083" s="2"/>
    </row>
    <row r="9084" spans="21:25" x14ac:dyDescent="0.2">
      <c r="U9084" s="2"/>
      <c r="X9084" s="2"/>
      <c r="Y9084" s="2"/>
    </row>
    <row r="9085" spans="21:25" x14ac:dyDescent="0.2">
      <c r="U9085" s="2"/>
      <c r="X9085" s="2"/>
      <c r="Y9085" s="2"/>
    </row>
    <row r="9086" spans="21:25" x14ac:dyDescent="0.2">
      <c r="U9086" s="2"/>
      <c r="X9086" s="2"/>
      <c r="Y9086" s="2"/>
    </row>
    <row r="9087" spans="21:25" x14ac:dyDescent="0.2">
      <c r="U9087" s="2"/>
      <c r="X9087" s="2"/>
      <c r="Y9087" s="2"/>
    </row>
    <row r="9088" spans="21:25" x14ac:dyDescent="0.2">
      <c r="U9088" s="2"/>
      <c r="X9088" s="2"/>
      <c r="Y9088" s="2"/>
    </row>
    <row r="9089" spans="21:25" x14ac:dyDescent="0.2">
      <c r="U9089" s="2"/>
      <c r="X9089" s="2"/>
      <c r="Y9089" s="2"/>
    </row>
    <row r="9090" spans="21:25" x14ac:dyDescent="0.2">
      <c r="U9090" s="2"/>
      <c r="X9090" s="2"/>
      <c r="Y9090" s="2"/>
    </row>
    <row r="9091" spans="21:25" x14ac:dyDescent="0.2">
      <c r="U9091" s="2"/>
      <c r="X9091" s="2"/>
      <c r="Y9091" s="2"/>
    </row>
    <row r="9092" spans="21:25" x14ac:dyDescent="0.2">
      <c r="U9092" s="2"/>
      <c r="X9092" s="2"/>
      <c r="Y9092" s="2"/>
    </row>
    <row r="9093" spans="21:25" x14ac:dyDescent="0.2">
      <c r="U9093" s="2"/>
      <c r="X9093" s="2"/>
      <c r="Y9093" s="2"/>
    </row>
    <row r="9094" spans="21:25" x14ac:dyDescent="0.2">
      <c r="U9094" s="2"/>
      <c r="X9094" s="2"/>
      <c r="Y9094" s="2"/>
    </row>
    <row r="9095" spans="21:25" x14ac:dyDescent="0.2">
      <c r="U9095" s="2"/>
      <c r="X9095" s="2"/>
      <c r="Y9095" s="2"/>
    </row>
    <row r="9096" spans="21:25" x14ac:dyDescent="0.2">
      <c r="U9096" s="2"/>
      <c r="X9096" s="2"/>
      <c r="Y9096" s="2"/>
    </row>
    <row r="9097" spans="21:25" x14ac:dyDescent="0.2">
      <c r="U9097" s="2"/>
      <c r="X9097" s="2"/>
      <c r="Y9097" s="2"/>
    </row>
    <row r="9098" spans="21:25" x14ac:dyDescent="0.2">
      <c r="U9098" s="2"/>
      <c r="X9098" s="2"/>
      <c r="Y9098" s="2"/>
    </row>
    <row r="9099" spans="21:25" x14ac:dyDescent="0.2">
      <c r="U9099" s="2"/>
      <c r="X9099" s="2"/>
      <c r="Y9099" s="2"/>
    </row>
    <row r="9100" spans="21:25" x14ac:dyDescent="0.2">
      <c r="U9100" s="2"/>
      <c r="X9100" s="2"/>
      <c r="Y9100" s="2"/>
    </row>
    <row r="9101" spans="21:25" x14ac:dyDescent="0.2">
      <c r="U9101" s="2"/>
      <c r="X9101" s="2"/>
      <c r="Y9101" s="2"/>
    </row>
    <row r="9102" spans="21:25" x14ac:dyDescent="0.2">
      <c r="U9102" s="2"/>
      <c r="X9102" s="2"/>
      <c r="Y9102" s="2"/>
    </row>
    <row r="9103" spans="21:25" x14ac:dyDescent="0.2">
      <c r="U9103" s="2"/>
      <c r="X9103" s="2"/>
      <c r="Y9103" s="2"/>
    </row>
    <row r="9104" spans="21:25" x14ac:dyDescent="0.2">
      <c r="U9104" s="2"/>
      <c r="X9104" s="2"/>
      <c r="Y9104" s="2"/>
    </row>
    <row r="9105" spans="21:25" x14ac:dyDescent="0.2">
      <c r="U9105" s="2"/>
      <c r="X9105" s="2"/>
      <c r="Y9105" s="2"/>
    </row>
    <row r="9106" spans="21:25" x14ac:dyDescent="0.2">
      <c r="U9106" s="2"/>
      <c r="X9106" s="2"/>
      <c r="Y9106" s="2"/>
    </row>
    <row r="9107" spans="21:25" x14ac:dyDescent="0.2">
      <c r="U9107" s="2"/>
      <c r="X9107" s="2"/>
      <c r="Y9107" s="2"/>
    </row>
    <row r="9108" spans="21:25" x14ac:dyDescent="0.2">
      <c r="U9108" s="2"/>
      <c r="X9108" s="2"/>
      <c r="Y9108" s="2"/>
    </row>
    <row r="9109" spans="21:25" x14ac:dyDescent="0.2">
      <c r="U9109" s="2"/>
      <c r="X9109" s="2"/>
      <c r="Y9109" s="2"/>
    </row>
    <row r="9110" spans="21:25" x14ac:dyDescent="0.2">
      <c r="U9110" s="2"/>
      <c r="X9110" s="2"/>
      <c r="Y9110" s="2"/>
    </row>
    <row r="9111" spans="21:25" x14ac:dyDescent="0.2">
      <c r="U9111" s="2"/>
      <c r="X9111" s="2"/>
      <c r="Y9111" s="2"/>
    </row>
    <row r="9112" spans="21:25" x14ac:dyDescent="0.2">
      <c r="U9112" s="2"/>
      <c r="X9112" s="2"/>
      <c r="Y9112" s="2"/>
    </row>
    <row r="9113" spans="21:25" x14ac:dyDescent="0.2">
      <c r="U9113" s="2"/>
      <c r="X9113" s="2"/>
      <c r="Y9113" s="2"/>
    </row>
    <row r="9114" spans="21:25" x14ac:dyDescent="0.2">
      <c r="U9114" s="2"/>
      <c r="X9114" s="2"/>
      <c r="Y9114" s="2"/>
    </row>
    <row r="9115" spans="21:25" x14ac:dyDescent="0.2">
      <c r="U9115" s="2"/>
      <c r="X9115" s="2"/>
      <c r="Y9115" s="2"/>
    </row>
    <row r="9116" spans="21:25" x14ac:dyDescent="0.2">
      <c r="U9116" s="2"/>
      <c r="X9116" s="2"/>
      <c r="Y9116" s="2"/>
    </row>
    <row r="9117" spans="21:25" x14ac:dyDescent="0.2">
      <c r="U9117" s="2"/>
      <c r="X9117" s="2"/>
      <c r="Y9117" s="2"/>
    </row>
    <row r="9118" spans="21:25" x14ac:dyDescent="0.2">
      <c r="U9118" s="2"/>
      <c r="X9118" s="2"/>
      <c r="Y9118" s="2"/>
    </row>
    <row r="9119" spans="21:25" x14ac:dyDescent="0.2">
      <c r="U9119" s="2"/>
      <c r="X9119" s="2"/>
      <c r="Y9119" s="2"/>
    </row>
    <row r="9120" spans="21:25" x14ac:dyDescent="0.2">
      <c r="U9120" s="2"/>
      <c r="X9120" s="2"/>
      <c r="Y9120" s="2"/>
    </row>
    <row r="9121" spans="21:25" x14ac:dyDescent="0.2">
      <c r="U9121" s="2"/>
      <c r="X9121" s="2"/>
      <c r="Y9121" s="2"/>
    </row>
    <row r="9122" spans="21:25" x14ac:dyDescent="0.2">
      <c r="U9122" s="2"/>
      <c r="X9122" s="2"/>
      <c r="Y9122" s="2"/>
    </row>
    <row r="9123" spans="21:25" x14ac:dyDescent="0.2">
      <c r="U9123" s="2"/>
      <c r="X9123" s="2"/>
      <c r="Y9123" s="2"/>
    </row>
    <row r="9124" spans="21:25" x14ac:dyDescent="0.2">
      <c r="U9124" s="2"/>
      <c r="X9124" s="2"/>
      <c r="Y9124" s="2"/>
    </row>
    <row r="9125" spans="21:25" x14ac:dyDescent="0.2">
      <c r="U9125" s="2"/>
      <c r="X9125" s="2"/>
      <c r="Y9125" s="2"/>
    </row>
    <row r="9126" spans="21:25" x14ac:dyDescent="0.2">
      <c r="U9126" s="2"/>
      <c r="X9126" s="2"/>
      <c r="Y9126" s="2"/>
    </row>
    <row r="9127" spans="21:25" x14ac:dyDescent="0.2">
      <c r="U9127" s="2"/>
      <c r="X9127" s="2"/>
      <c r="Y9127" s="2"/>
    </row>
    <row r="9128" spans="21:25" x14ac:dyDescent="0.2">
      <c r="U9128" s="2"/>
      <c r="X9128" s="2"/>
      <c r="Y9128" s="2"/>
    </row>
    <row r="9129" spans="21:25" x14ac:dyDescent="0.2">
      <c r="U9129" s="2"/>
      <c r="X9129" s="2"/>
      <c r="Y9129" s="2"/>
    </row>
    <row r="9130" spans="21:25" x14ac:dyDescent="0.2">
      <c r="U9130" s="2"/>
      <c r="X9130" s="2"/>
      <c r="Y9130" s="2"/>
    </row>
    <row r="9131" spans="21:25" x14ac:dyDescent="0.2">
      <c r="U9131" s="2"/>
      <c r="X9131" s="2"/>
      <c r="Y9131" s="2"/>
    </row>
    <row r="9132" spans="21:25" x14ac:dyDescent="0.2">
      <c r="U9132" s="2"/>
      <c r="X9132" s="2"/>
      <c r="Y9132" s="2"/>
    </row>
    <row r="9133" spans="21:25" x14ac:dyDescent="0.2">
      <c r="U9133" s="2"/>
      <c r="X9133" s="2"/>
      <c r="Y9133" s="2"/>
    </row>
    <row r="9134" spans="21:25" x14ac:dyDescent="0.2">
      <c r="U9134" s="2"/>
      <c r="X9134" s="2"/>
      <c r="Y9134" s="2"/>
    </row>
    <row r="9135" spans="21:25" x14ac:dyDescent="0.2">
      <c r="U9135" s="2"/>
      <c r="X9135" s="2"/>
      <c r="Y9135" s="2"/>
    </row>
    <row r="9136" spans="21:25" x14ac:dyDescent="0.2">
      <c r="U9136" s="2"/>
      <c r="X9136" s="2"/>
      <c r="Y9136" s="2"/>
    </row>
    <row r="9137" spans="21:25" x14ac:dyDescent="0.2">
      <c r="U9137" s="2"/>
      <c r="X9137" s="2"/>
      <c r="Y9137" s="2"/>
    </row>
    <row r="9138" spans="21:25" x14ac:dyDescent="0.2">
      <c r="U9138" s="2"/>
      <c r="X9138" s="2"/>
      <c r="Y9138" s="2"/>
    </row>
    <row r="9139" spans="21:25" x14ac:dyDescent="0.2">
      <c r="U9139" s="2"/>
      <c r="X9139" s="2"/>
      <c r="Y9139" s="2"/>
    </row>
    <row r="9140" spans="21:25" x14ac:dyDescent="0.2">
      <c r="U9140" s="2"/>
      <c r="X9140" s="2"/>
      <c r="Y9140" s="2"/>
    </row>
    <row r="9141" spans="21:25" x14ac:dyDescent="0.2">
      <c r="U9141" s="2"/>
      <c r="X9141" s="2"/>
      <c r="Y9141" s="2"/>
    </row>
    <row r="9142" spans="21:25" x14ac:dyDescent="0.2">
      <c r="U9142" s="2"/>
      <c r="X9142" s="2"/>
      <c r="Y9142" s="2"/>
    </row>
    <row r="9143" spans="21:25" x14ac:dyDescent="0.2">
      <c r="U9143" s="2"/>
      <c r="X9143" s="2"/>
      <c r="Y9143" s="2"/>
    </row>
    <row r="9144" spans="21:25" x14ac:dyDescent="0.2">
      <c r="U9144" s="2"/>
      <c r="X9144" s="2"/>
      <c r="Y9144" s="2"/>
    </row>
    <row r="9145" spans="21:25" x14ac:dyDescent="0.2">
      <c r="U9145" s="2"/>
      <c r="X9145" s="2"/>
      <c r="Y9145" s="2"/>
    </row>
    <row r="9146" spans="21:25" x14ac:dyDescent="0.2">
      <c r="U9146" s="2"/>
      <c r="X9146" s="2"/>
      <c r="Y9146" s="2"/>
    </row>
    <row r="9147" spans="21:25" x14ac:dyDescent="0.2">
      <c r="U9147" s="2"/>
      <c r="X9147" s="2"/>
      <c r="Y9147" s="2"/>
    </row>
    <row r="9148" spans="21:25" x14ac:dyDescent="0.2">
      <c r="U9148" s="2"/>
      <c r="X9148" s="2"/>
      <c r="Y9148" s="2"/>
    </row>
    <row r="9149" spans="21:25" x14ac:dyDescent="0.2">
      <c r="U9149" s="2"/>
      <c r="X9149" s="2"/>
      <c r="Y9149" s="2"/>
    </row>
    <row r="9150" spans="21:25" x14ac:dyDescent="0.2">
      <c r="U9150" s="2"/>
      <c r="X9150" s="2"/>
      <c r="Y9150" s="2"/>
    </row>
    <row r="9151" spans="21:25" x14ac:dyDescent="0.2">
      <c r="U9151" s="2"/>
      <c r="X9151" s="2"/>
      <c r="Y9151" s="2"/>
    </row>
    <row r="9152" spans="21:25" x14ac:dyDescent="0.2">
      <c r="U9152" s="2"/>
      <c r="X9152" s="2"/>
      <c r="Y9152" s="2"/>
    </row>
    <row r="9153" spans="21:25" x14ac:dyDescent="0.2">
      <c r="U9153" s="2"/>
      <c r="X9153" s="2"/>
      <c r="Y9153" s="2"/>
    </row>
    <row r="9154" spans="21:25" x14ac:dyDescent="0.2">
      <c r="U9154" s="2"/>
      <c r="X9154" s="2"/>
      <c r="Y9154" s="2"/>
    </row>
    <row r="9155" spans="21:25" x14ac:dyDescent="0.2">
      <c r="U9155" s="2"/>
      <c r="X9155" s="2"/>
      <c r="Y9155" s="2"/>
    </row>
    <row r="9156" spans="21:25" x14ac:dyDescent="0.2">
      <c r="U9156" s="2"/>
      <c r="X9156" s="2"/>
      <c r="Y9156" s="2"/>
    </row>
    <row r="9157" spans="21:25" x14ac:dyDescent="0.2">
      <c r="U9157" s="2"/>
      <c r="X9157" s="2"/>
      <c r="Y9157" s="2"/>
    </row>
    <row r="9158" spans="21:25" x14ac:dyDescent="0.2">
      <c r="U9158" s="2"/>
      <c r="X9158" s="2"/>
      <c r="Y9158" s="2"/>
    </row>
    <row r="9159" spans="21:25" x14ac:dyDescent="0.2">
      <c r="U9159" s="2"/>
      <c r="X9159" s="2"/>
      <c r="Y9159" s="2"/>
    </row>
    <row r="9160" spans="21:25" x14ac:dyDescent="0.2">
      <c r="U9160" s="2"/>
      <c r="X9160" s="2"/>
      <c r="Y9160" s="2"/>
    </row>
    <row r="9161" spans="21:25" x14ac:dyDescent="0.2">
      <c r="U9161" s="2"/>
      <c r="X9161" s="2"/>
      <c r="Y9161" s="2"/>
    </row>
    <row r="9162" spans="21:25" x14ac:dyDescent="0.2">
      <c r="U9162" s="2"/>
      <c r="X9162" s="2"/>
      <c r="Y9162" s="2"/>
    </row>
    <row r="9163" spans="21:25" x14ac:dyDescent="0.2">
      <c r="U9163" s="2"/>
      <c r="X9163" s="2"/>
      <c r="Y9163" s="2"/>
    </row>
    <row r="9164" spans="21:25" x14ac:dyDescent="0.2">
      <c r="U9164" s="2"/>
      <c r="X9164" s="2"/>
      <c r="Y9164" s="2"/>
    </row>
    <row r="9165" spans="21:25" x14ac:dyDescent="0.2">
      <c r="U9165" s="2"/>
      <c r="X9165" s="2"/>
      <c r="Y9165" s="2"/>
    </row>
    <row r="9166" spans="21:25" x14ac:dyDescent="0.2">
      <c r="U9166" s="2"/>
      <c r="X9166" s="2"/>
      <c r="Y9166" s="2"/>
    </row>
    <row r="9167" spans="21:25" x14ac:dyDescent="0.2">
      <c r="U9167" s="2"/>
      <c r="X9167" s="2"/>
      <c r="Y9167" s="2"/>
    </row>
    <row r="9168" spans="21:25" x14ac:dyDescent="0.2">
      <c r="U9168" s="2"/>
      <c r="X9168" s="2"/>
      <c r="Y9168" s="2"/>
    </row>
    <row r="9169" spans="21:25" x14ac:dyDescent="0.2">
      <c r="U9169" s="2"/>
      <c r="X9169" s="2"/>
      <c r="Y9169" s="2"/>
    </row>
    <row r="9170" spans="21:25" x14ac:dyDescent="0.2">
      <c r="U9170" s="2"/>
      <c r="X9170" s="2"/>
      <c r="Y9170" s="2"/>
    </row>
    <row r="9171" spans="21:25" x14ac:dyDescent="0.2">
      <c r="U9171" s="2"/>
      <c r="X9171" s="2"/>
      <c r="Y9171" s="2"/>
    </row>
    <row r="9172" spans="21:25" x14ac:dyDescent="0.2">
      <c r="U9172" s="2"/>
      <c r="X9172" s="2"/>
      <c r="Y9172" s="2"/>
    </row>
    <row r="9173" spans="21:25" x14ac:dyDescent="0.2">
      <c r="U9173" s="2"/>
      <c r="X9173" s="2"/>
      <c r="Y9173" s="2"/>
    </row>
    <row r="9174" spans="21:25" x14ac:dyDescent="0.2">
      <c r="U9174" s="2"/>
      <c r="X9174" s="2"/>
      <c r="Y9174" s="2"/>
    </row>
    <row r="9175" spans="21:25" x14ac:dyDescent="0.2">
      <c r="U9175" s="2"/>
      <c r="X9175" s="2"/>
      <c r="Y9175" s="2"/>
    </row>
    <row r="9176" spans="21:25" x14ac:dyDescent="0.2">
      <c r="U9176" s="2"/>
      <c r="X9176" s="2"/>
      <c r="Y9176" s="2"/>
    </row>
    <row r="9177" spans="21:25" x14ac:dyDescent="0.2">
      <c r="U9177" s="2"/>
      <c r="X9177" s="2"/>
      <c r="Y9177" s="2"/>
    </row>
    <row r="9178" spans="21:25" x14ac:dyDescent="0.2">
      <c r="U9178" s="2"/>
      <c r="X9178" s="2"/>
      <c r="Y9178" s="2"/>
    </row>
    <row r="9179" spans="21:25" x14ac:dyDescent="0.2">
      <c r="U9179" s="2"/>
      <c r="X9179" s="2"/>
      <c r="Y9179" s="2"/>
    </row>
    <row r="9180" spans="21:25" x14ac:dyDescent="0.2">
      <c r="U9180" s="2"/>
      <c r="X9180" s="2"/>
      <c r="Y9180" s="2"/>
    </row>
    <row r="9181" spans="21:25" x14ac:dyDescent="0.2">
      <c r="U9181" s="2"/>
      <c r="X9181" s="2"/>
      <c r="Y9181" s="2"/>
    </row>
    <row r="9182" spans="21:25" x14ac:dyDescent="0.2">
      <c r="U9182" s="2"/>
      <c r="X9182" s="2"/>
      <c r="Y9182" s="2"/>
    </row>
    <row r="9183" spans="21:25" x14ac:dyDescent="0.2">
      <c r="U9183" s="2"/>
      <c r="X9183" s="2"/>
      <c r="Y9183" s="2"/>
    </row>
    <row r="9184" spans="21:25" x14ac:dyDescent="0.2">
      <c r="U9184" s="2"/>
      <c r="X9184" s="2"/>
      <c r="Y9184" s="2"/>
    </row>
    <row r="9185" spans="21:25" x14ac:dyDescent="0.2">
      <c r="U9185" s="2"/>
      <c r="X9185" s="2"/>
      <c r="Y9185" s="2"/>
    </row>
    <row r="9186" spans="21:25" x14ac:dyDescent="0.2">
      <c r="U9186" s="2"/>
      <c r="X9186" s="2"/>
      <c r="Y9186" s="2"/>
    </row>
    <row r="9187" spans="21:25" x14ac:dyDescent="0.2">
      <c r="U9187" s="2"/>
      <c r="X9187" s="2"/>
      <c r="Y9187" s="2"/>
    </row>
    <row r="9188" spans="21:25" x14ac:dyDescent="0.2">
      <c r="U9188" s="2"/>
      <c r="X9188" s="2"/>
      <c r="Y9188" s="2"/>
    </row>
    <row r="9189" spans="21:25" x14ac:dyDescent="0.2">
      <c r="U9189" s="2"/>
      <c r="X9189" s="2"/>
      <c r="Y9189" s="2"/>
    </row>
    <row r="9190" spans="21:25" x14ac:dyDescent="0.2">
      <c r="U9190" s="2"/>
      <c r="X9190" s="2"/>
      <c r="Y9190" s="2"/>
    </row>
    <row r="9191" spans="21:25" x14ac:dyDescent="0.2">
      <c r="U9191" s="2"/>
      <c r="X9191" s="2"/>
      <c r="Y9191" s="2"/>
    </row>
    <row r="9192" spans="21:25" x14ac:dyDescent="0.2">
      <c r="U9192" s="2"/>
      <c r="X9192" s="2"/>
      <c r="Y9192" s="2"/>
    </row>
    <row r="9193" spans="21:25" x14ac:dyDescent="0.2">
      <c r="U9193" s="2"/>
      <c r="X9193" s="2"/>
      <c r="Y9193" s="2"/>
    </row>
    <row r="9194" spans="21:25" x14ac:dyDescent="0.2">
      <c r="U9194" s="2"/>
      <c r="X9194" s="2"/>
      <c r="Y9194" s="2"/>
    </row>
    <row r="9195" spans="21:25" x14ac:dyDescent="0.2">
      <c r="U9195" s="2"/>
      <c r="X9195" s="2"/>
      <c r="Y9195" s="2"/>
    </row>
    <row r="9196" spans="21:25" x14ac:dyDescent="0.2">
      <c r="U9196" s="2"/>
      <c r="X9196" s="2"/>
      <c r="Y9196" s="2"/>
    </row>
    <row r="9197" spans="21:25" x14ac:dyDescent="0.2">
      <c r="U9197" s="2"/>
      <c r="X9197" s="2"/>
      <c r="Y9197" s="2"/>
    </row>
    <row r="9198" spans="21:25" x14ac:dyDescent="0.2">
      <c r="U9198" s="2"/>
      <c r="X9198" s="2"/>
      <c r="Y9198" s="2"/>
    </row>
    <row r="9199" spans="21:25" x14ac:dyDescent="0.2">
      <c r="U9199" s="2"/>
      <c r="X9199" s="2"/>
      <c r="Y9199" s="2"/>
    </row>
    <row r="9200" spans="21:25" x14ac:dyDescent="0.2">
      <c r="U9200" s="2"/>
      <c r="X9200" s="2"/>
      <c r="Y9200" s="2"/>
    </row>
    <row r="9201" spans="21:25" x14ac:dyDescent="0.2">
      <c r="U9201" s="2"/>
      <c r="X9201" s="2"/>
      <c r="Y9201" s="2"/>
    </row>
    <row r="9202" spans="21:25" x14ac:dyDescent="0.2">
      <c r="U9202" s="2"/>
      <c r="X9202" s="2"/>
      <c r="Y9202" s="2"/>
    </row>
    <row r="9203" spans="21:25" x14ac:dyDescent="0.2">
      <c r="U9203" s="2"/>
      <c r="X9203" s="2"/>
      <c r="Y9203" s="2"/>
    </row>
    <row r="9204" spans="21:25" x14ac:dyDescent="0.2">
      <c r="U9204" s="2"/>
      <c r="X9204" s="2"/>
      <c r="Y9204" s="2"/>
    </row>
    <row r="9205" spans="21:25" x14ac:dyDescent="0.2">
      <c r="U9205" s="2"/>
      <c r="X9205" s="2"/>
      <c r="Y9205" s="2"/>
    </row>
    <row r="9206" spans="21:25" x14ac:dyDescent="0.2">
      <c r="U9206" s="2"/>
      <c r="X9206" s="2"/>
      <c r="Y9206" s="2"/>
    </row>
    <row r="9207" spans="21:25" x14ac:dyDescent="0.2">
      <c r="U9207" s="2"/>
      <c r="X9207" s="2"/>
      <c r="Y9207" s="2"/>
    </row>
    <row r="9208" spans="21:25" x14ac:dyDescent="0.2">
      <c r="U9208" s="2"/>
      <c r="X9208" s="2"/>
      <c r="Y9208" s="2"/>
    </row>
    <row r="9209" spans="21:25" x14ac:dyDescent="0.2">
      <c r="U9209" s="2"/>
      <c r="X9209" s="2"/>
      <c r="Y9209" s="2"/>
    </row>
    <row r="9210" spans="21:25" x14ac:dyDescent="0.2">
      <c r="U9210" s="2"/>
      <c r="X9210" s="2"/>
      <c r="Y9210" s="2"/>
    </row>
    <row r="9211" spans="21:25" x14ac:dyDescent="0.2">
      <c r="U9211" s="2"/>
      <c r="X9211" s="2"/>
      <c r="Y9211" s="2"/>
    </row>
    <row r="9212" spans="21:25" x14ac:dyDescent="0.2">
      <c r="U9212" s="2"/>
      <c r="X9212" s="2"/>
      <c r="Y9212" s="2"/>
    </row>
    <row r="9213" spans="21:25" x14ac:dyDescent="0.2">
      <c r="U9213" s="2"/>
      <c r="X9213" s="2"/>
      <c r="Y9213" s="2"/>
    </row>
    <row r="9214" spans="21:25" x14ac:dyDescent="0.2">
      <c r="U9214" s="2"/>
      <c r="X9214" s="2"/>
      <c r="Y9214" s="2"/>
    </row>
    <row r="9215" spans="21:25" x14ac:dyDescent="0.2">
      <c r="U9215" s="2"/>
      <c r="X9215" s="2"/>
      <c r="Y9215" s="2"/>
    </row>
    <row r="9216" spans="21:25" x14ac:dyDescent="0.2">
      <c r="U9216" s="2"/>
      <c r="X9216" s="2"/>
      <c r="Y9216" s="2"/>
    </row>
    <row r="9217" spans="21:25" x14ac:dyDescent="0.2">
      <c r="U9217" s="2"/>
      <c r="X9217" s="2"/>
      <c r="Y9217" s="2"/>
    </row>
    <row r="9218" spans="21:25" x14ac:dyDescent="0.2">
      <c r="U9218" s="2"/>
      <c r="X9218" s="2"/>
      <c r="Y9218" s="2"/>
    </row>
    <row r="9219" spans="21:25" x14ac:dyDescent="0.2">
      <c r="U9219" s="2"/>
      <c r="X9219" s="2"/>
      <c r="Y9219" s="2"/>
    </row>
    <row r="9220" spans="21:25" x14ac:dyDescent="0.2">
      <c r="U9220" s="2"/>
      <c r="X9220" s="2"/>
      <c r="Y9220" s="2"/>
    </row>
    <row r="9221" spans="21:25" x14ac:dyDescent="0.2">
      <c r="U9221" s="2"/>
      <c r="X9221" s="2"/>
      <c r="Y9221" s="2"/>
    </row>
    <row r="9222" spans="21:25" x14ac:dyDescent="0.2">
      <c r="U9222" s="2"/>
      <c r="X9222" s="2"/>
      <c r="Y9222" s="2"/>
    </row>
    <row r="9223" spans="21:25" x14ac:dyDescent="0.2">
      <c r="U9223" s="2"/>
      <c r="X9223" s="2"/>
      <c r="Y9223" s="2"/>
    </row>
    <row r="9224" spans="21:25" x14ac:dyDescent="0.2">
      <c r="U9224" s="2"/>
      <c r="X9224" s="2"/>
      <c r="Y9224" s="2"/>
    </row>
    <row r="9225" spans="21:25" x14ac:dyDescent="0.2">
      <c r="U9225" s="2"/>
      <c r="X9225" s="2"/>
      <c r="Y9225" s="2"/>
    </row>
    <row r="9226" spans="21:25" x14ac:dyDescent="0.2">
      <c r="U9226" s="2"/>
      <c r="X9226" s="2"/>
      <c r="Y9226" s="2"/>
    </row>
    <row r="9227" spans="21:25" x14ac:dyDescent="0.2">
      <c r="U9227" s="2"/>
      <c r="X9227" s="2"/>
      <c r="Y9227" s="2"/>
    </row>
    <row r="9228" spans="21:25" x14ac:dyDescent="0.2">
      <c r="U9228" s="2"/>
      <c r="X9228" s="2"/>
      <c r="Y9228" s="2"/>
    </row>
    <row r="9229" spans="21:25" x14ac:dyDescent="0.2">
      <c r="U9229" s="2"/>
      <c r="X9229" s="2"/>
      <c r="Y9229" s="2"/>
    </row>
    <row r="9230" spans="21:25" x14ac:dyDescent="0.2">
      <c r="U9230" s="2"/>
      <c r="X9230" s="2"/>
      <c r="Y9230" s="2"/>
    </row>
    <row r="9231" spans="21:25" x14ac:dyDescent="0.2">
      <c r="U9231" s="2"/>
      <c r="X9231" s="2"/>
      <c r="Y9231" s="2"/>
    </row>
    <row r="9232" spans="21:25" x14ac:dyDescent="0.2">
      <c r="U9232" s="2"/>
      <c r="X9232" s="2"/>
      <c r="Y9232" s="2"/>
    </row>
    <row r="9233" spans="21:25" x14ac:dyDescent="0.2">
      <c r="U9233" s="2"/>
      <c r="X9233" s="2"/>
      <c r="Y9233" s="2"/>
    </row>
    <row r="9234" spans="21:25" x14ac:dyDescent="0.2">
      <c r="U9234" s="2"/>
      <c r="X9234" s="2"/>
      <c r="Y9234" s="2"/>
    </row>
    <row r="9235" spans="21:25" x14ac:dyDescent="0.2">
      <c r="U9235" s="2"/>
      <c r="X9235" s="2"/>
      <c r="Y9235" s="2"/>
    </row>
    <row r="9236" spans="21:25" x14ac:dyDescent="0.2">
      <c r="U9236" s="2"/>
      <c r="X9236" s="2"/>
      <c r="Y9236" s="2"/>
    </row>
    <row r="9237" spans="21:25" x14ac:dyDescent="0.2">
      <c r="U9237" s="2"/>
      <c r="X9237" s="2"/>
      <c r="Y9237" s="2"/>
    </row>
    <row r="9238" spans="21:25" x14ac:dyDescent="0.2">
      <c r="U9238" s="2"/>
      <c r="X9238" s="2"/>
      <c r="Y9238" s="2"/>
    </row>
    <row r="9239" spans="21:25" x14ac:dyDescent="0.2">
      <c r="U9239" s="2"/>
      <c r="X9239" s="2"/>
      <c r="Y9239" s="2"/>
    </row>
    <row r="9240" spans="21:25" x14ac:dyDescent="0.2">
      <c r="U9240" s="2"/>
      <c r="X9240" s="2"/>
      <c r="Y9240" s="2"/>
    </row>
    <row r="9241" spans="21:25" x14ac:dyDescent="0.2">
      <c r="U9241" s="2"/>
      <c r="X9241" s="2"/>
      <c r="Y9241" s="2"/>
    </row>
    <row r="9242" spans="21:25" x14ac:dyDescent="0.2">
      <c r="U9242" s="2"/>
      <c r="X9242" s="2"/>
      <c r="Y9242" s="2"/>
    </row>
    <row r="9243" spans="21:25" x14ac:dyDescent="0.2">
      <c r="U9243" s="2"/>
      <c r="X9243" s="2"/>
      <c r="Y9243" s="2"/>
    </row>
    <row r="9244" spans="21:25" x14ac:dyDescent="0.2">
      <c r="U9244" s="2"/>
      <c r="X9244" s="2"/>
      <c r="Y9244" s="2"/>
    </row>
    <row r="9245" spans="21:25" x14ac:dyDescent="0.2">
      <c r="U9245" s="2"/>
      <c r="X9245" s="2"/>
      <c r="Y9245" s="2"/>
    </row>
    <row r="9246" spans="21:25" x14ac:dyDescent="0.2">
      <c r="U9246" s="2"/>
      <c r="X9246" s="2"/>
      <c r="Y9246" s="2"/>
    </row>
    <row r="9247" spans="21:25" x14ac:dyDescent="0.2">
      <c r="U9247" s="2"/>
      <c r="X9247" s="2"/>
      <c r="Y9247" s="2"/>
    </row>
    <row r="9248" spans="21:25" x14ac:dyDescent="0.2">
      <c r="U9248" s="2"/>
      <c r="X9248" s="2"/>
      <c r="Y9248" s="2"/>
    </row>
    <row r="9249" spans="21:25" x14ac:dyDescent="0.2">
      <c r="U9249" s="2"/>
      <c r="X9249" s="2"/>
      <c r="Y9249" s="2"/>
    </row>
    <row r="9250" spans="21:25" x14ac:dyDescent="0.2">
      <c r="U9250" s="2"/>
      <c r="X9250" s="2"/>
      <c r="Y9250" s="2"/>
    </row>
    <row r="9251" spans="21:25" x14ac:dyDescent="0.2">
      <c r="U9251" s="2"/>
      <c r="X9251" s="2"/>
      <c r="Y9251" s="2"/>
    </row>
    <row r="9252" spans="21:25" x14ac:dyDescent="0.2">
      <c r="U9252" s="2"/>
      <c r="X9252" s="2"/>
      <c r="Y9252" s="2"/>
    </row>
    <row r="9253" spans="21:25" x14ac:dyDescent="0.2">
      <c r="U9253" s="2"/>
      <c r="X9253" s="2"/>
      <c r="Y9253" s="2"/>
    </row>
    <row r="9254" spans="21:25" x14ac:dyDescent="0.2">
      <c r="U9254" s="2"/>
      <c r="X9254" s="2"/>
      <c r="Y9254" s="2"/>
    </row>
    <row r="9255" spans="21:25" x14ac:dyDescent="0.2">
      <c r="U9255" s="2"/>
      <c r="X9255" s="2"/>
      <c r="Y9255" s="2"/>
    </row>
    <row r="9256" spans="21:25" x14ac:dyDescent="0.2">
      <c r="U9256" s="2"/>
      <c r="X9256" s="2"/>
      <c r="Y9256" s="2"/>
    </row>
    <row r="9257" spans="21:25" x14ac:dyDescent="0.2">
      <c r="U9257" s="2"/>
      <c r="X9257" s="2"/>
      <c r="Y9257" s="2"/>
    </row>
    <row r="9258" spans="21:25" x14ac:dyDescent="0.2">
      <c r="U9258" s="2"/>
      <c r="X9258" s="2"/>
      <c r="Y9258" s="2"/>
    </row>
    <row r="9259" spans="21:25" x14ac:dyDescent="0.2">
      <c r="U9259" s="2"/>
      <c r="X9259" s="2"/>
      <c r="Y9259" s="2"/>
    </row>
    <row r="9260" spans="21:25" x14ac:dyDescent="0.2">
      <c r="U9260" s="2"/>
      <c r="X9260" s="2"/>
      <c r="Y9260" s="2"/>
    </row>
    <row r="9261" spans="21:25" x14ac:dyDescent="0.2">
      <c r="U9261" s="2"/>
      <c r="X9261" s="2"/>
      <c r="Y9261" s="2"/>
    </row>
    <row r="9262" spans="21:25" x14ac:dyDescent="0.2">
      <c r="U9262" s="2"/>
      <c r="X9262" s="2"/>
      <c r="Y9262" s="2"/>
    </row>
    <row r="9263" spans="21:25" x14ac:dyDescent="0.2">
      <c r="U9263" s="2"/>
      <c r="X9263" s="2"/>
      <c r="Y9263" s="2"/>
    </row>
    <row r="9264" spans="21:25" x14ac:dyDescent="0.2">
      <c r="U9264" s="2"/>
      <c r="X9264" s="2"/>
      <c r="Y9264" s="2"/>
    </row>
    <row r="9265" spans="21:25" x14ac:dyDescent="0.2">
      <c r="U9265" s="2"/>
      <c r="X9265" s="2"/>
      <c r="Y9265" s="2"/>
    </row>
    <row r="9266" spans="21:25" x14ac:dyDescent="0.2">
      <c r="U9266" s="2"/>
      <c r="X9266" s="2"/>
      <c r="Y9266" s="2"/>
    </row>
    <row r="9267" spans="21:25" x14ac:dyDescent="0.2">
      <c r="U9267" s="2"/>
      <c r="X9267" s="2"/>
      <c r="Y9267" s="2"/>
    </row>
    <row r="9268" spans="21:25" x14ac:dyDescent="0.2">
      <c r="U9268" s="2"/>
      <c r="X9268" s="2"/>
      <c r="Y9268" s="2"/>
    </row>
    <row r="9269" spans="21:25" x14ac:dyDescent="0.2">
      <c r="U9269" s="2"/>
      <c r="X9269" s="2"/>
      <c r="Y9269" s="2"/>
    </row>
    <row r="9270" spans="21:25" x14ac:dyDescent="0.2">
      <c r="U9270" s="2"/>
      <c r="X9270" s="2"/>
      <c r="Y9270" s="2"/>
    </row>
    <row r="9271" spans="21:25" x14ac:dyDescent="0.2">
      <c r="U9271" s="2"/>
      <c r="X9271" s="2"/>
      <c r="Y9271" s="2"/>
    </row>
    <row r="9272" spans="21:25" x14ac:dyDescent="0.2">
      <c r="U9272" s="2"/>
      <c r="X9272" s="2"/>
      <c r="Y9272" s="2"/>
    </row>
    <row r="9273" spans="21:25" x14ac:dyDescent="0.2">
      <c r="U9273" s="2"/>
      <c r="X9273" s="2"/>
      <c r="Y9273" s="2"/>
    </row>
    <row r="9274" spans="21:25" x14ac:dyDescent="0.2">
      <c r="U9274" s="2"/>
      <c r="X9274" s="2"/>
      <c r="Y9274" s="2"/>
    </row>
    <row r="9275" spans="21:25" x14ac:dyDescent="0.2">
      <c r="U9275" s="2"/>
      <c r="X9275" s="2"/>
      <c r="Y9275" s="2"/>
    </row>
    <row r="9276" spans="21:25" x14ac:dyDescent="0.2">
      <c r="U9276" s="2"/>
      <c r="X9276" s="2"/>
      <c r="Y9276" s="2"/>
    </row>
    <row r="9277" spans="21:25" x14ac:dyDescent="0.2">
      <c r="U9277" s="2"/>
      <c r="X9277" s="2"/>
      <c r="Y9277" s="2"/>
    </row>
    <row r="9278" spans="21:25" x14ac:dyDescent="0.2">
      <c r="U9278" s="2"/>
      <c r="X9278" s="2"/>
      <c r="Y9278" s="2"/>
    </row>
    <row r="9279" spans="21:25" x14ac:dyDescent="0.2">
      <c r="U9279" s="2"/>
      <c r="X9279" s="2"/>
      <c r="Y9279" s="2"/>
    </row>
    <row r="9280" spans="21:25" x14ac:dyDescent="0.2">
      <c r="U9280" s="2"/>
      <c r="X9280" s="2"/>
      <c r="Y9280" s="2"/>
    </row>
    <row r="9281" spans="21:25" x14ac:dyDescent="0.2">
      <c r="U9281" s="2"/>
      <c r="X9281" s="2"/>
      <c r="Y9281" s="2"/>
    </row>
    <row r="9282" spans="21:25" x14ac:dyDescent="0.2">
      <c r="U9282" s="2"/>
      <c r="X9282" s="2"/>
      <c r="Y9282" s="2"/>
    </row>
    <row r="9283" spans="21:25" x14ac:dyDescent="0.2">
      <c r="U9283" s="2"/>
      <c r="X9283" s="2"/>
      <c r="Y9283" s="2"/>
    </row>
    <row r="9284" spans="21:25" x14ac:dyDescent="0.2">
      <c r="U9284" s="2"/>
      <c r="X9284" s="2"/>
      <c r="Y9284" s="2"/>
    </row>
    <row r="9285" spans="21:25" x14ac:dyDescent="0.2">
      <c r="U9285" s="2"/>
      <c r="X9285" s="2"/>
      <c r="Y9285" s="2"/>
    </row>
    <row r="9286" spans="21:25" x14ac:dyDescent="0.2">
      <c r="U9286" s="2"/>
      <c r="X9286" s="2"/>
      <c r="Y9286" s="2"/>
    </row>
    <row r="9287" spans="21:25" x14ac:dyDescent="0.2">
      <c r="U9287" s="2"/>
      <c r="X9287" s="2"/>
      <c r="Y9287" s="2"/>
    </row>
    <row r="9288" spans="21:25" x14ac:dyDescent="0.2">
      <c r="U9288" s="2"/>
      <c r="X9288" s="2"/>
      <c r="Y9288" s="2"/>
    </row>
    <row r="9289" spans="21:25" x14ac:dyDescent="0.2">
      <c r="U9289" s="2"/>
      <c r="X9289" s="2"/>
      <c r="Y9289" s="2"/>
    </row>
    <row r="9290" spans="21:25" x14ac:dyDescent="0.2">
      <c r="U9290" s="2"/>
      <c r="X9290" s="2"/>
      <c r="Y9290" s="2"/>
    </row>
    <row r="9291" spans="21:25" x14ac:dyDescent="0.2">
      <c r="U9291" s="2"/>
      <c r="X9291" s="2"/>
      <c r="Y9291" s="2"/>
    </row>
    <row r="9292" spans="21:25" x14ac:dyDescent="0.2">
      <c r="U9292" s="2"/>
      <c r="X9292" s="2"/>
      <c r="Y9292" s="2"/>
    </row>
    <row r="9293" spans="21:25" x14ac:dyDescent="0.2">
      <c r="U9293" s="2"/>
      <c r="X9293" s="2"/>
      <c r="Y9293" s="2"/>
    </row>
    <row r="9294" spans="21:25" x14ac:dyDescent="0.2">
      <c r="U9294" s="2"/>
      <c r="X9294" s="2"/>
      <c r="Y9294" s="2"/>
    </row>
    <row r="9295" spans="21:25" x14ac:dyDescent="0.2">
      <c r="U9295" s="2"/>
      <c r="X9295" s="2"/>
      <c r="Y9295" s="2"/>
    </row>
    <row r="9296" spans="21:25" x14ac:dyDescent="0.2">
      <c r="U9296" s="2"/>
      <c r="X9296" s="2"/>
      <c r="Y9296" s="2"/>
    </row>
    <row r="9297" spans="21:25" x14ac:dyDescent="0.2">
      <c r="U9297" s="2"/>
      <c r="X9297" s="2"/>
      <c r="Y9297" s="2"/>
    </row>
    <row r="9298" spans="21:25" x14ac:dyDescent="0.2">
      <c r="U9298" s="2"/>
      <c r="X9298" s="2"/>
      <c r="Y9298" s="2"/>
    </row>
    <row r="9299" spans="21:25" x14ac:dyDescent="0.2">
      <c r="U9299" s="2"/>
      <c r="X9299" s="2"/>
      <c r="Y9299" s="2"/>
    </row>
    <row r="9300" spans="21:25" x14ac:dyDescent="0.2">
      <c r="U9300" s="2"/>
      <c r="X9300" s="2"/>
      <c r="Y9300" s="2"/>
    </row>
    <row r="9301" spans="21:25" x14ac:dyDescent="0.2">
      <c r="U9301" s="2"/>
      <c r="X9301" s="2"/>
      <c r="Y9301" s="2"/>
    </row>
    <row r="9302" spans="21:25" x14ac:dyDescent="0.2">
      <c r="U9302" s="2"/>
      <c r="X9302" s="2"/>
      <c r="Y9302" s="2"/>
    </row>
    <row r="9303" spans="21:25" x14ac:dyDescent="0.2">
      <c r="U9303" s="2"/>
      <c r="X9303" s="2"/>
      <c r="Y9303" s="2"/>
    </row>
    <row r="9304" spans="21:25" x14ac:dyDescent="0.2">
      <c r="U9304" s="2"/>
      <c r="X9304" s="2"/>
      <c r="Y9304" s="2"/>
    </row>
    <row r="9305" spans="21:25" x14ac:dyDescent="0.2">
      <c r="U9305" s="2"/>
      <c r="X9305" s="2"/>
      <c r="Y9305" s="2"/>
    </row>
    <row r="9306" spans="21:25" x14ac:dyDescent="0.2">
      <c r="U9306" s="2"/>
      <c r="X9306" s="2"/>
      <c r="Y9306" s="2"/>
    </row>
    <row r="9307" spans="21:25" x14ac:dyDescent="0.2">
      <c r="U9307" s="2"/>
      <c r="X9307" s="2"/>
      <c r="Y9307" s="2"/>
    </row>
    <row r="9308" spans="21:25" x14ac:dyDescent="0.2">
      <c r="U9308" s="2"/>
      <c r="X9308" s="2"/>
      <c r="Y9308" s="2"/>
    </row>
    <row r="9309" spans="21:25" x14ac:dyDescent="0.2">
      <c r="U9309" s="2"/>
      <c r="X9309" s="2"/>
      <c r="Y9309" s="2"/>
    </row>
    <row r="9310" spans="21:25" x14ac:dyDescent="0.2">
      <c r="U9310" s="2"/>
      <c r="X9310" s="2"/>
      <c r="Y9310" s="2"/>
    </row>
    <row r="9311" spans="21:25" x14ac:dyDescent="0.2">
      <c r="U9311" s="2"/>
      <c r="X9311" s="2"/>
      <c r="Y9311" s="2"/>
    </row>
    <row r="9312" spans="21:25" x14ac:dyDescent="0.2">
      <c r="U9312" s="2"/>
      <c r="X9312" s="2"/>
      <c r="Y9312" s="2"/>
    </row>
    <row r="9313" spans="21:25" x14ac:dyDescent="0.2">
      <c r="U9313" s="2"/>
      <c r="X9313" s="2"/>
      <c r="Y9313" s="2"/>
    </row>
    <row r="9314" spans="21:25" x14ac:dyDescent="0.2">
      <c r="U9314" s="2"/>
      <c r="X9314" s="2"/>
      <c r="Y9314" s="2"/>
    </row>
    <row r="9315" spans="21:25" x14ac:dyDescent="0.2">
      <c r="U9315" s="2"/>
      <c r="X9315" s="2"/>
      <c r="Y9315" s="2"/>
    </row>
    <row r="9316" spans="21:25" x14ac:dyDescent="0.2">
      <c r="U9316" s="2"/>
      <c r="X9316" s="2"/>
      <c r="Y9316" s="2"/>
    </row>
    <row r="9317" spans="21:25" x14ac:dyDescent="0.2">
      <c r="U9317" s="2"/>
      <c r="X9317" s="2"/>
      <c r="Y9317" s="2"/>
    </row>
    <row r="9318" spans="21:25" x14ac:dyDescent="0.2">
      <c r="U9318" s="2"/>
      <c r="X9318" s="2"/>
      <c r="Y9318" s="2"/>
    </row>
    <row r="9319" spans="21:25" x14ac:dyDescent="0.2">
      <c r="U9319" s="2"/>
      <c r="X9319" s="2"/>
      <c r="Y9319" s="2"/>
    </row>
    <row r="9320" spans="21:25" x14ac:dyDescent="0.2">
      <c r="U9320" s="2"/>
      <c r="X9320" s="2"/>
      <c r="Y9320" s="2"/>
    </row>
    <row r="9321" spans="21:25" x14ac:dyDescent="0.2">
      <c r="U9321" s="2"/>
      <c r="X9321" s="2"/>
      <c r="Y9321" s="2"/>
    </row>
    <row r="9322" spans="21:25" x14ac:dyDescent="0.2">
      <c r="U9322" s="2"/>
      <c r="X9322" s="2"/>
      <c r="Y9322" s="2"/>
    </row>
    <row r="9323" spans="21:25" x14ac:dyDescent="0.2">
      <c r="U9323" s="2"/>
      <c r="X9323" s="2"/>
      <c r="Y9323" s="2"/>
    </row>
    <row r="9324" spans="21:25" x14ac:dyDescent="0.2">
      <c r="U9324" s="2"/>
      <c r="X9324" s="2"/>
      <c r="Y9324" s="2"/>
    </row>
    <row r="9325" spans="21:25" x14ac:dyDescent="0.2">
      <c r="U9325" s="2"/>
      <c r="X9325" s="2"/>
      <c r="Y9325" s="2"/>
    </row>
    <row r="9326" spans="21:25" x14ac:dyDescent="0.2">
      <c r="U9326" s="2"/>
      <c r="X9326" s="2"/>
      <c r="Y9326" s="2"/>
    </row>
    <row r="9327" spans="21:25" x14ac:dyDescent="0.2">
      <c r="U9327" s="2"/>
      <c r="X9327" s="2"/>
      <c r="Y9327" s="2"/>
    </row>
    <row r="9328" spans="21:25" x14ac:dyDescent="0.2">
      <c r="U9328" s="2"/>
      <c r="X9328" s="2"/>
      <c r="Y9328" s="2"/>
    </row>
    <row r="9329" spans="21:25" x14ac:dyDescent="0.2">
      <c r="U9329" s="2"/>
      <c r="X9329" s="2"/>
      <c r="Y9329" s="2"/>
    </row>
    <row r="9330" spans="21:25" x14ac:dyDescent="0.2">
      <c r="U9330" s="2"/>
      <c r="X9330" s="2"/>
      <c r="Y9330" s="2"/>
    </row>
    <row r="9331" spans="21:25" x14ac:dyDescent="0.2">
      <c r="U9331" s="2"/>
      <c r="X9331" s="2"/>
      <c r="Y9331" s="2"/>
    </row>
    <row r="9332" spans="21:25" x14ac:dyDescent="0.2">
      <c r="U9332" s="2"/>
      <c r="X9332" s="2"/>
      <c r="Y9332" s="2"/>
    </row>
    <row r="9333" spans="21:25" x14ac:dyDescent="0.2">
      <c r="U9333" s="2"/>
      <c r="X9333" s="2"/>
      <c r="Y9333" s="2"/>
    </row>
    <row r="9334" spans="21:25" x14ac:dyDescent="0.2">
      <c r="U9334" s="2"/>
      <c r="X9334" s="2"/>
      <c r="Y9334" s="2"/>
    </row>
    <row r="9335" spans="21:25" x14ac:dyDescent="0.2">
      <c r="U9335" s="2"/>
      <c r="X9335" s="2"/>
      <c r="Y9335" s="2"/>
    </row>
    <row r="9336" spans="21:25" x14ac:dyDescent="0.2">
      <c r="U9336" s="2"/>
      <c r="X9336" s="2"/>
      <c r="Y9336" s="2"/>
    </row>
    <row r="9337" spans="21:25" x14ac:dyDescent="0.2">
      <c r="U9337" s="2"/>
      <c r="X9337" s="2"/>
      <c r="Y9337" s="2"/>
    </row>
    <row r="9338" spans="21:25" x14ac:dyDescent="0.2">
      <c r="U9338" s="2"/>
      <c r="X9338" s="2"/>
      <c r="Y9338" s="2"/>
    </row>
    <row r="9339" spans="21:25" x14ac:dyDescent="0.2">
      <c r="U9339" s="2"/>
      <c r="X9339" s="2"/>
      <c r="Y9339" s="2"/>
    </row>
    <row r="9340" spans="21:25" x14ac:dyDescent="0.2">
      <c r="U9340" s="2"/>
      <c r="X9340" s="2"/>
      <c r="Y9340" s="2"/>
    </row>
    <row r="9341" spans="21:25" x14ac:dyDescent="0.2">
      <c r="U9341" s="2"/>
      <c r="X9341" s="2"/>
      <c r="Y9341" s="2"/>
    </row>
    <row r="9342" spans="21:25" x14ac:dyDescent="0.2">
      <c r="U9342" s="2"/>
      <c r="X9342" s="2"/>
      <c r="Y9342" s="2"/>
    </row>
    <row r="9343" spans="21:25" x14ac:dyDescent="0.2">
      <c r="U9343" s="2"/>
      <c r="X9343" s="2"/>
      <c r="Y9343" s="2"/>
    </row>
    <row r="9344" spans="21:25" x14ac:dyDescent="0.2">
      <c r="U9344" s="2"/>
      <c r="X9344" s="2"/>
      <c r="Y9344" s="2"/>
    </row>
    <row r="9345" spans="21:25" x14ac:dyDescent="0.2">
      <c r="U9345" s="2"/>
      <c r="X9345" s="2"/>
      <c r="Y9345" s="2"/>
    </row>
    <row r="9346" spans="21:25" x14ac:dyDescent="0.2">
      <c r="U9346" s="2"/>
      <c r="X9346" s="2"/>
      <c r="Y9346" s="2"/>
    </row>
    <row r="9347" spans="21:25" x14ac:dyDescent="0.2">
      <c r="U9347" s="2"/>
      <c r="X9347" s="2"/>
      <c r="Y9347" s="2"/>
    </row>
    <row r="9348" spans="21:25" x14ac:dyDescent="0.2">
      <c r="U9348" s="2"/>
      <c r="X9348" s="2"/>
      <c r="Y9348" s="2"/>
    </row>
    <row r="9349" spans="21:25" x14ac:dyDescent="0.2">
      <c r="U9349" s="2"/>
      <c r="X9349" s="2"/>
      <c r="Y9349" s="2"/>
    </row>
    <row r="9350" spans="21:25" x14ac:dyDescent="0.2">
      <c r="U9350" s="2"/>
      <c r="X9350" s="2"/>
      <c r="Y9350" s="2"/>
    </row>
    <row r="9351" spans="21:25" x14ac:dyDescent="0.2">
      <c r="U9351" s="2"/>
      <c r="X9351" s="2"/>
      <c r="Y9351" s="2"/>
    </row>
    <row r="9352" spans="21:25" x14ac:dyDescent="0.2">
      <c r="U9352" s="2"/>
      <c r="X9352" s="2"/>
      <c r="Y9352" s="2"/>
    </row>
    <row r="9353" spans="21:25" x14ac:dyDescent="0.2">
      <c r="U9353" s="2"/>
      <c r="X9353" s="2"/>
      <c r="Y9353" s="2"/>
    </row>
    <row r="9354" spans="21:25" x14ac:dyDescent="0.2">
      <c r="U9354" s="2"/>
      <c r="X9354" s="2"/>
      <c r="Y9354" s="2"/>
    </row>
    <row r="9355" spans="21:25" x14ac:dyDescent="0.2">
      <c r="U9355" s="2"/>
      <c r="X9355" s="2"/>
      <c r="Y9355" s="2"/>
    </row>
    <row r="9356" spans="21:25" x14ac:dyDescent="0.2">
      <c r="U9356" s="2"/>
      <c r="X9356" s="2"/>
      <c r="Y9356" s="2"/>
    </row>
    <row r="9357" spans="21:25" x14ac:dyDescent="0.2">
      <c r="U9357" s="2"/>
      <c r="X9357" s="2"/>
      <c r="Y9357" s="2"/>
    </row>
    <row r="9358" spans="21:25" x14ac:dyDescent="0.2">
      <c r="U9358" s="2"/>
      <c r="X9358" s="2"/>
      <c r="Y9358" s="2"/>
    </row>
    <row r="9359" spans="21:25" x14ac:dyDescent="0.2">
      <c r="U9359" s="2"/>
      <c r="X9359" s="2"/>
      <c r="Y9359" s="2"/>
    </row>
    <row r="9360" spans="21:25" x14ac:dyDescent="0.2">
      <c r="U9360" s="2"/>
      <c r="X9360" s="2"/>
      <c r="Y9360" s="2"/>
    </row>
    <row r="9361" spans="21:25" x14ac:dyDescent="0.2">
      <c r="U9361" s="2"/>
      <c r="X9361" s="2"/>
      <c r="Y9361" s="2"/>
    </row>
    <row r="9362" spans="21:25" x14ac:dyDescent="0.2">
      <c r="U9362" s="2"/>
      <c r="X9362" s="2"/>
      <c r="Y9362" s="2"/>
    </row>
    <row r="9363" spans="21:25" x14ac:dyDescent="0.2">
      <c r="U9363" s="2"/>
      <c r="X9363" s="2"/>
      <c r="Y9363" s="2"/>
    </row>
    <row r="9364" spans="21:25" x14ac:dyDescent="0.2">
      <c r="U9364" s="2"/>
      <c r="X9364" s="2"/>
      <c r="Y9364" s="2"/>
    </row>
    <row r="9365" spans="21:25" x14ac:dyDescent="0.2">
      <c r="U9365" s="2"/>
      <c r="X9365" s="2"/>
      <c r="Y9365" s="2"/>
    </row>
    <row r="9366" spans="21:25" x14ac:dyDescent="0.2">
      <c r="U9366" s="2"/>
      <c r="X9366" s="2"/>
      <c r="Y9366" s="2"/>
    </row>
    <row r="9367" spans="21:25" x14ac:dyDescent="0.2">
      <c r="U9367" s="2"/>
      <c r="X9367" s="2"/>
      <c r="Y9367" s="2"/>
    </row>
    <row r="9368" spans="21:25" x14ac:dyDescent="0.2">
      <c r="U9368" s="2"/>
      <c r="X9368" s="2"/>
      <c r="Y9368" s="2"/>
    </row>
    <row r="9369" spans="21:25" x14ac:dyDescent="0.2">
      <c r="U9369" s="2"/>
      <c r="X9369" s="2"/>
      <c r="Y9369" s="2"/>
    </row>
    <row r="9370" spans="21:25" x14ac:dyDescent="0.2">
      <c r="U9370" s="2"/>
      <c r="X9370" s="2"/>
      <c r="Y9370" s="2"/>
    </row>
    <row r="9371" spans="21:25" x14ac:dyDescent="0.2">
      <c r="U9371" s="2"/>
      <c r="X9371" s="2"/>
      <c r="Y9371" s="2"/>
    </row>
    <row r="9372" spans="21:25" x14ac:dyDescent="0.2">
      <c r="U9372" s="2"/>
      <c r="X9372" s="2"/>
      <c r="Y9372" s="2"/>
    </row>
    <row r="9373" spans="21:25" x14ac:dyDescent="0.2">
      <c r="U9373" s="2"/>
      <c r="X9373" s="2"/>
      <c r="Y9373" s="2"/>
    </row>
    <row r="9374" spans="21:25" x14ac:dyDescent="0.2">
      <c r="U9374" s="2"/>
      <c r="X9374" s="2"/>
      <c r="Y9374" s="2"/>
    </row>
    <row r="9375" spans="21:25" x14ac:dyDescent="0.2">
      <c r="U9375" s="2"/>
      <c r="X9375" s="2"/>
      <c r="Y9375" s="2"/>
    </row>
    <row r="9376" spans="21:25" x14ac:dyDescent="0.2">
      <c r="U9376" s="2"/>
      <c r="X9376" s="2"/>
      <c r="Y9376" s="2"/>
    </row>
    <row r="9377" spans="21:25" x14ac:dyDescent="0.2">
      <c r="U9377" s="2"/>
      <c r="X9377" s="2"/>
      <c r="Y9377" s="2"/>
    </row>
    <row r="9378" spans="21:25" x14ac:dyDescent="0.2">
      <c r="U9378" s="2"/>
      <c r="X9378" s="2"/>
      <c r="Y9378" s="2"/>
    </row>
    <row r="9379" spans="21:25" x14ac:dyDescent="0.2">
      <c r="U9379" s="2"/>
      <c r="X9379" s="2"/>
      <c r="Y9379" s="2"/>
    </row>
    <row r="9380" spans="21:25" x14ac:dyDescent="0.2">
      <c r="U9380" s="2"/>
      <c r="X9380" s="2"/>
      <c r="Y9380" s="2"/>
    </row>
    <row r="9381" spans="21:25" x14ac:dyDescent="0.2">
      <c r="U9381" s="2"/>
      <c r="X9381" s="2"/>
      <c r="Y9381" s="2"/>
    </row>
    <row r="9382" spans="21:25" x14ac:dyDescent="0.2">
      <c r="U9382" s="2"/>
      <c r="X9382" s="2"/>
      <c r="Y9382" s="2"/>
    </row>
    <row r="9383" spans="21:25" x14ac:dyDescent="0.2">
      <c r="U9383" s="2"/>
      <c r="X9383" s="2"/>
      <c r="Y9383" s="2"/>
    </row>
    <row r="9384" spans="21:25" x14ac:dyDescent="0.2">
      <c r="U9384" s="2"/>
      <c r="X9384" s="2"/>
      <c r="Y9384" s="2"/>
    </row>
    <row r="9385" spans="21:25" x14ac:dyDescent="0.2">
      <c r="U9385" s="2"/>
      <c r="X9385" s="2"/>
      <c r="Y9385" s="2"/>
    </row>
    <row r="9386" spans="21:25" x14ac:dyDescent="0.2">
      <c r="U9386" s="2"/>
      <c r="X9386" s="2"/>
      <c r="Y9386" s="2"/>
    </row>
    <row r="9387" spans="21:25" x14ac:dyDescent="0.2">
      <c r="U9387" s="2"/>
      <c r="X9387" s="2"/>
      <c r="Y9387" s="2"/>
    </row>
    <row r="9388" spans="21:25" x14ac:dyDescent="0.2">
      <c r="U9388" s="2"/>
      <c r="X9388" s="2"/>
      <c r="Y9388" s="2"/>
    </row>
    <row r="9389" spans="21:25" x14ac:dyDescent="0.2">
      <c r="U9389" s="2"/>
      <c r="X9389" s="2"/>
      <c r="Y9389" s="2"/>
    </row>
    <row r="9390" spans="21:25" x14ac:dyDescent="0.2">
      <c r="U9390" s="2"/>
      <c r="X9390" s="2"/>
      <c r="Y9390" s="2"/>
    </row>
    <row r="9391" spans="21:25" x14ac:dyDescent="0.2">
      <c r="U9391" s="2"/>
      <c r="X9391" s="2"/>
      <c r="Y9391" s="2"/>
    </row>
    <row r="9392" spans="21:25" x14ac:dyDescent="0.2">
      <c r="U9392" s="2"/>
      <c r="X9392" s="2"/>
      <c r="Y9392" s="2"/>
    </row>
    <row r="9393" spans="21:25" x14ac:dyDescent="0.2">
      <c r="U9393" s="2"/>
      <c r="X9393" s="2"/>
      <c r="Y9393" s="2"/>
    </row>
    <row r="9394" spans="21:25" x14ac:dyDescent="0.2">
      <c r="U9394" s="2"/>
      <c r="X9394" s="2"/>
      <c r="Y9394" s="2"/>
    </row>
    <row r="9395" spans="21:25" x14ac:dyDescent="0.2">
      <c r="U9395" s="2"/>
      <c r="X9395" s="2"/>
      <c r="Y9395" s="2"/>
    </row>
    <row r="9396" spans="21:25" x14ac:dyDescent="0.2">
      <c r="U9396" s="2"/>
      <c r="X9396" s="2"/>
      <c r="Y9396" s="2"/>
    </row>
    <row r="9397" spans="21:25" x14ac:dyDescent="0.2">
      <c r="U9397" s="2"/>
      <c r="X9397" s="2"/>
      <c r="Y9397" s="2"/>
    </row>
    <row r="9398" spans="21:25" x14ac:dyDescent="0.2">
      <c r="U9398" s="2"/>
      <c r="X9398" s="2"/>
      <c r="Y9398" s="2"/>
    </row>
    <row r="9399" spans="21:25" x14ac:dyDescent="0.2">
      <c r="U9399" s="2"/>
      <c r="X9399" s="2"/>
      <c r="Y9399" s="2"/>
    </row>
    <row r="9400" spans="21:25" x14ac:dyDescent="0.2">
      <c r="U9400" s="2"/>
      <c r="X9400" s="2"/>
      <c r="Y9400" s="2"/>
    </row>
    <row r="9401" spans="21:25" x14ac:dyDescent="0.2">
      <c r="U9401" s="2"/>
      <c r="X9401" s="2"/>
      <c r="Y9401" s="2"/>
    </row>
    <row r="9402" spans="21:25" x14ac:dyDescent="0.2">
      <c r="U9402" s="2"/>
      <c r="X9402" s="2"/>
      <c r="Y9402" s="2"/>
    </row>
    <row r="9403" spans="21:25" x14ac:dyDescent="0.2">
      <c r="U9403" s="2"/>
      <c r="X9403" s="2"/>
      <c r="Y9403" s="2"/>
    </row>
    <row r="9404" spans="21:25" x14ac:dyDescent="0.2">
      <c r="U9404" s="2"/>
      <c r="X9404" s="2"/>
      <c r="Y9404" s="2"/>
    </row>
    <row r="9405" spans="21:25" x14ac:dyDescent="0.2">
      <c r="U9405" s="2"/>
      <c r="X9405" s="2"/>
      <c r="Y9405" s="2"/>
    </row>
    <row r="9406" spans="21:25" x14ac:dyDescent="0.2">
      <c r="U9406" s="2"/>
      <c r="X9406" s="2"/>
      <c r="Y9406" s="2"/>
    </row>
    <row r="9407" spans="21:25" x14ac:dyDescent="0.2">
      <c r="U9407" s="2"/>
      <c r="X9407" s="2"/>
      <c r="Y9407" s="2"/>
    </row>
    <row r="9408" spans="21:25" x14ac:dyDescent="0.2">
      <c r="U9408" s="2"/>
      <c r="X9408" s="2"/>
      <c r="Y9408" s="2"/>
    </row>
    <row r="9409" spans="21:25" x14ac:dyDescent="0.2">
      <c r="U9409" s="2"/>
      <c r="X9409" s="2"/>
      <c r="Y9409" s="2"/>
    </row>
    <row r="9410" spans="21:25" x14ac:dyDescent="0.2">
      <c r="U9410" s="2"/>
      <c r="X9410" s="2"/>
      <c r="Y9410" s="2"/>
    </row>
    <row r="9411" spans="21:25" x14ac:dyDescent="0.2">
      <c r="U9411" s="2"/>
      <c r="X9411" s="2"/>
      <c r="Y9411" s="2"/>
    </row>
    <row r="9412" spans="21:25" x14ac:dyDescent="0.2">
      <c r="U9412" s="2"/>
      <c r="X9412" s="2"/>
      <c r="Y9412" s="2"/>
    </row>
    <row r="9413" spans="21:25" x14ac:dyDescent="0.2">
      <c r="U9413" s="2"/>
      <c r="X9413" s="2"/>
      <c r="Y9413" s="2"/>
    </row>
    <row r="9414" spans="21:25" x14ac:dyDescent="0.2">
      <c r="U9414" s="2"/>
      <c r="X9414" s="2"/>
      <c r="Y9414" s="2"/>
    </row>
    <row r="9415" spans="21:25" x14ac:dyDescent="0.2">
      <c r="U9415" s="2"/>
      <c r="X9415" s="2"/>
      <c r="Y9415" s="2"/>
    </row>
    <row r="9416" spans="21:25" x14ac:dyDescent="0.2">
      <c r="U9416" s="2"/>
      <c r="X9416" s="2"/>
      <c r="Y9416" s="2"/>
    </row>
    <row r="9417" spans="21:25" x14ac:dyDescent="0.2">
      <c r="U9417" s="2"/>
      <c r="X9417" s="2"/>
      <c r="Y9417" s="2"/>
    </row>
    <row r="9418" spans="21:25" x14ac:dyDescent="0.2">
      <c r="U9418" s="2"/>
      <c r="X9418" s="2"/>
      <c r="Y9418" s="2"/>
    </row>
    <row r="9419" spans="21:25" x14ac:dyDescent="0.2">
      <c r="U9419" s="2"/>
      <c r="X9419" s="2"/>
      <c r="Y9419" s="2"/>
    </row>
    <row r="9420" spans="21:25" x14ac:dyDescent="0.2">
      <c r="U9420" s="2"/>
      <c r="X9420" s="2"/>
      <c r="Y9420" s="2"/>
    </row>
    <row r="9421" spans="21:25" x14ac:dyDescent="0.2">
      <c r="U9421" s="2"/>
      <c r="X9421" s="2"/>
      <c r="Y9421" s="2"/>
    </row>
    <row r="9422" spans="21:25" x14ac:dyDescent="0.2">
      <c r="U9422" s="2"/>
      <c r="X9422" s="2"/>
      <c r="Y9422" s="2"/>
    </row>
    <row r="9423" spans="21:25" x14ac:dyDescent="0.2">
      <c r="U9423" s="2"/>
      <c r="X9423" s="2"/>
      <c r="Y9423" s="2"/>
    </row>
    <row r="9424" spans="21:25" x14ac:dyDescent="0.2">
      <c r="U9424" s="2"/>
      <c r="X9424" s="2"/>
      <c r="Y9424" s="2"/>
    </row>
    <row r="9425" spans="21:25" x14ac:dyDescent="0.2">
      <c r="U9425" s="2"/>
      <c r="X9425" s="2"/>
      <c r="Y9425" s="2"/>
    </row>
    <row r="9426" spans="21:25" x14ac:dyDescent="0.2">
      <c r="U9426" s="2"/>
      <c r="X9426" s="2"/>
      <c r="Y9426" s="2"/>
    </row>
    <row r="9427" spans="21:25" x14ac:dyDescent="0.2">
      <c r="U9427" s="2"/>
      <c r="X9427" s="2"/>
      <c r="Y9427" s="2"/>
    </row>
    <row r="9428" spans="21:25" x14ac:dyDescent="0.2">
      <c r="U9428" s="2"/>
      <c r="X9428" s="2"/>
      <c r="Y9428" s="2"/>
    </row>
    <row r="9429" spans="21:25" x14ac:dyDescent="0.2">
      <c r="U9429" s="2"/>
      <c r="X9429" s="2"/>
      <c r="Y9429" s="2"/>
    </row>
    <row r="9430" spans="21:25" x14ac:dyDescent="0.2">
      <c r="U9430" s="2"/>
      <c r="X9430" s="2"/>
      <c r="Y9430" s="2"/>
    </row>
    <row r="9431" spans="21:25" x14ac:dyDescent="0.2">
      <c r="U9431" s="2"/>
      <c r="X9431" s="2"/>
      <c r="Y9431" s="2"/>
    </row>
    <row r="9432" spans="21:25" x14ac:dyDescent="0.2">
      <c r="U9432" s="2"/>
      <c r="X9432" s="2"/>
      <c r="Y9432" s="2"/>
    </row>
    <row r="9433" spans="21:25" x14ac:dyDescent="0.2">
      <c r="U9433" s="2"/>
      <c r="X9433" s="2"/>
      <c r="Y9433" s="2"/>
    </row>
    <row r="9434" spans="21:25" x14ac:dyDescent="0.2">
      <c r="U9434" s="2"/>
      <c r="X9434" s="2"/>
      <c r="Y9434" s="2"/>
    </row>
    <row r="9435" spans="21:25" x14ac:dyDescent="0.2">
      <c r="U9435" s="2"/>
      <c r="X9435" s="2"/>
      <c r="Y9435" s="2"/>
    </row>
    <row r="9436" spans="21:25" x14ac:dyDescent="0.2">
      <c r="U9436" s="2"/>
      <c r="X9436" s="2"/>
      <c r="Y9436" s="2"/>
    </row>
    <row r="9437" spans="21:25" x14ac:dyDescent="0.2">
      <c r="U9437" s="2"/>
      <c r="X9437" s="2"/>
      <c r="Y9437" s="2"/>
    </row>
    <row r="9438" spans="21:25" x14ac:dyDescent="0.2">
      <c r="U9438" s="2"/>
      <c r="X9438" s="2"/>
      <c r="Y9438" s="2"/>
    </row>
    <row r="9439" spans="21:25" x14ac:dyDescent="0.2">
      <c r="U9439" s="2"/>
      <c r="X9439" s="2"/>
      <c r="Y9439" s="2"/>
    </row>
    <row r="9440" spans="21:25" x14ac:dyDescent="0.2">
      <c r="U9440" s="2"/>
      <c r="X9440" s="2"/>
      <c r="Y9440" s="2"/>
    </row>
    <row r="9441" spans="21:25" x14ac:dyDescent="0.2">
      <c r="U9441" s="2"/>
      <c r="X9441" s="2"/>
      <c r="Y9441" s="2"/>
    </row>
    <row r="9442" spans="21:25" x14ac:dyDescent="0.2">
      <c r="U9442" s="2"/>
      <c r="X9442" s="2"/>
      <c r="Y9442" s="2"/>
    </row>
    <row r="9443" spans="21:25" x14ac:dyDescent="0.2">
      <c r="U9443" s="2"/>
      <c r="X9443" s="2"/>
      <c r="Y9443" s="2"/>
    </row>
    <row r="9444" spans="21:25" x14ac:dyDescent="0.2">
      <c r="U9444" s="2"/>
      <c r="X9444" s="2"/>
      <c r="Y9444" s="2"/>
    </row>
    <row r="9445" spans="21:25" x14ac:dyDescent="0.2">
      <c r="U9445" s="2"/>
      <c r="X9445" s="2"/>
      <c r="Y9445" s="2"/>
    </row>
    <row r="9446" spans="21:25" x14ac:dyDescent="0.2">
      <c r="U9446" s="2"/>
      <c r="X9446" s="2"/>
      <c r="Y9446" s="2"/>
    </row>
    <row r="9447" spans="21:25" x14ac:dyDescent="0.2">
      <c r="U9447" s="2"/>
      <c r="X9447" s="2"/>
      <c r="Y9447" s="2"/>
    </row>
    <row r="9448" spans="21:25" x14ac:dyDescent="0.2">
      <c r="U9448" s="2"/>
      <c r="X9448" s="2"/>
      <c r="Y9448" s="2"/>
    </row>
    <row r="9449" spans="21:25" x14ac:dyDescent="0.2">
      <c r="U9449" s="2"/>
      <c r="X9449" s="2"/>
      <c r="Y9449" s="2"/>
    </row>
    <row r="9450" spans="21:25" x14ac:dyDescent="0.2">
      <c r="U9450" s="2"/>
      <c r="X9450" s="2"/>
      <c r="Y9450" s="2"/>
    </row>
    <row r="9451" spans="21:25" x14ac:dyDescent="0.2">
      <c r="U9451" s="2"/>
      <c r="X9451" s="2"/>
      <c r="Y9451" s="2"/>
    </row>
    <row r="9452" spans="21:25" x14ac:dyDescent="0.2">
      <c r="U9452" s="2"/>
      <c r="X9452" s="2"/>
      <c r="Y9452" s="2"/>
    </row>
    <row r="9453" spans="21:25" x14ac:dyDescent="0.2">
      <c r="U9453" s="2"/>
      <c r="X9453" s="2"/>
      <c r="Y9453" s="2"/>
    </row>
    <row r="9454" spans="21:25" x14ac:dyDescent="0.2">
      <c r="U9454" s="2"/>
      <c r="X9454" s="2"/>
      <c r="Y9454" s="2"/>
    </row>
    <row r="9455" spans="21:25" x14ac:dyDescent="0.2">
      <c r="U9455" s="2"/>
      <c r="X9455" s="2"/>
      <c r="Y9455" s="2"/>
    </row>
    <row r="9456" spans="21:25" x14ac:dyDescent="0.2">
      <c r="U9456" s="2"/>
      <c r="X9456" s="2"/>
      <c r="Y9456" s="2"/>
    </row>
    <row r="9457" spans="21:25" x14ac:dyDescent="0.2">
      <c r="U9457" s="2"/>
      <c r="X9457" s="2"/>
      <c r="Y9457" s="2"/>
    </row>
    <row r="9458" spans="21:25" x14ac:dyDescent="0.2">
      <c r="U9458" s="2"/>
      <c r="X9458" s="2"/>
      <c r="Y9458" s="2"/>
    </row>
    <row r="9459" spans="21:25" x14ac:dyDescent="0.2">
      <c r="U9459" s="2"/>
      <c r="X9459" s="2"/>
      <c r="Y9459" s="2"/>
    </row>
    <row r="9460" spans="21:25" x14ac:dyDescent="0.2">
      <c r="U9460" s="2"/>
      <c r="X9460" s="2"/>
      <c r="Y9460" s="2"/>
    </row>
    <row r="9461" spans="21:25" x14ac:dyDescent="0.2">
      <c r="U9461" s="2"/>
      <c r="X9461" s="2"/>
      <c r="Y9461" s="2"/>
    </row>
    <row r="9462" spans="21:25" x14ac:dyDescent="0.2">
      <c r="U9462" s="2"/>
      <c r="X9462" s="2"/>
      <c r="Y9462" s="2"/>
    </row>
    <row r="9463" spans="21:25" x14ac:dyDescent="0.2">
      <c r="U9463" s="2"/>
      <c r="X9463" s="2"/>
      <c r="Y9463" s="2"/>
    </row>
    <row r="9464" spans="21:25" x14ac:dyDescent="0.2">
      <c r="U9464" s="2"/>
      <c r="X9464" s="2"/>
      <c r="Y9464" s="2"/>
    </row>
    <row r="9465" spans="21:25" x14ac:dyDescent="0.2">
      <c r="U9465" s="2"/>
      <c r="X9465" s="2"/>
      <c r="Y9465" s="2"/>
    </row>
    <row r="9466" spans="21:25" x14ac:dyDescent="0.2">
      <c r="U9466" s="2"/>
      <c r="X9466" s="2"/>
      <c r="Y9466" s="2"/>
    </row>
    <row r="9467" spans="21:25" x14ac:dyDescent="0.2">
      <c r="U9467" s="2"/>
      <c r="X9467" s="2"/>
      <c r="Y9467" s="2"/>
    </row>
    <row r="9468" spans="21:25" x14ac:dyDescent="0.2">
      <c r="U9468" s="2"/>
      <c r="X9468" s="2"/>
      <c r="Y9468" s="2"/>
    </row>
    <row r="9469" spans="21:25" x14ac:dyDescent="0.2">
      <c r="U9469" s="2"/>
      <c r="X9469" s="2"/>
      <c r="Y9469" s="2"/>
    </row>
    <row r="9470" spans="21:25" x14ac:dyDescent="0.2">
      <c r="U9470" s="2"/>
      <c r="X9470" s="2"/>
      <c r="Y9470" s="2"/>
    </row>
    <row r="9471" spans="21:25" x14ac:dyDescent="0.2">
      <c r="U9471" s="2"/>
      <c r="X9471" s="2"/>
      <c r="Y9471" s="2"/>
    </row>
    <row r="9472" spans="21:25" x14ac:dyDescent="0.2">
      <c r="U9472" s="2"/>
      <c r="X9472" s="2"/>
      <c r="Y9472" s="2"/>
    </row>
    <row r="9473" spans="21:25" x14ac:dyDescent="0.2">
      <c r="U9473" s="2"/>
      <c r="X9473" s="2"/>
      <c r="Y9473" s="2"/>
    </row>
    <row r="9474" spans="21:25" x14ac:dyDescent="0.2">
      <c r="U9474" s="2"/>
      <c r="X9474" s="2"/>
      <c r="Y9474" s="2"/>
    </row>
    <row r="9475" spans="21:25" x14ac:dyDescent="0.2">
      <c r="U9475" s="2"/>
      <c r="X9475" s="2"/>
      <c r="Y9475" s="2"/>
    </row>
    <row r="9476" spans="21:25" x14ac:dyDescent="0.2">
      <c r="U9476" s="2"/>
      <c r="X9476" s="2"/>
      <c r="Y9476" s="2"/>
    </row>
    <row r="9477" spans="21:25" x14ac:dyDescent="0.2">
      <c r="U9477" s="2"/>
      <c r="X9477" s="2"/>
      <c r="Y9477" s="2"/>
    </row>
    <row r="9478" spans="21:25" x14ac:dyDescent="0.2">
      <c r="U9478" s="2"/>
      <c r="X9478" s="2"/>
      <c r="Y9478" s="2"/>
    </row>
    <row r="9479" spans="21:25" x14ac:dyDescent="0.2">
      <c r="U9479" s="2"/>
      <c r="X9479" s="2"/>
      <c r="Y9479" s="2"/>
    </row>
    <row r="9480" spans="21:25" x14ac:dyDescent="0.2">
      <c r="U9480" s="2"/>
      <c r="X9480" s="2"/>
      <c r="Y9480" s="2"/>
    </row>
    <row r="9481" spans="21:25" x14ac:dyDescent="0.2">
      <c r="U9481" s="2"/>
      <c r="X9481" s="2"/>
      <c r="Y9481" s="2"/>
    </row>
    <row r="9482" spans="21:25" x14ac:dyDescent="0.2">
      <c r="U9482" s="2"/>
      <c r="X9482" s="2"/>
      <c r="Y9482" s="2"/>
    </row>
    <row r="9483" spans="21:25" x14ac:dyDescent="0.2">
      <c r="U9483" s="2"/>
      <c r="X9483" s="2"/>
      <c r="Y9483" s="2"/>
    </row>
    <row r="9484" spans="21:25" x14ac:dyDescent="0.2">
      <c r="U9484" s="2"/>
      <c r="X9484" s="2"/>
      <c r="Y9484" s="2"/>
    </row>
    <row r="9485" spans="21:25" x14ac:dyDescent="0.2">
      <c r="U9485" s="2"/>
      <c r="X9485" s="2"/>
      <c r="Y9485" s="2"/>
    </row>
    <row r="9486" spans="21:25" x14ac:dyDescent="0.2">
      <c r="U9486" s="2"/>
      <c r="X9486" s="2"/>
      <c r="Y9486" s="2"/>
    </row>
    <row r="9487" spans="21:25" x14ac:dyDescent="0.2">
      <c r="U9487" s="2"/>
      <c r="X9487" s="2"/>
      <c r="Y9487" s="2"/>
    </row>
    <row r="9488" spans="21:25" x14ac:dyDescent="0.2">
      <c r="U9488" s="2"/>
      <c r="X9488" s="2"/>
      <c r="Y9488" s="2"/>
    </row>
    <row r="9489" spans="21:25" x14ac:dyDescent="0.2">
      <c r="U9489" s="2"/>
      <c r="X9489" s="2"/>
      <c r="Y9489" s="2"/>
    </row>
    <row r="9490" spans="21:25" x14ac:dyDescent="0.2">
      <c r="U9490" s="2"/>
      <c r="X9490" s="2"/>
      <c r="Y9490" s="2"/>
    </row>
    <row r="9491" spans="21:25" x14ac:dyDescent="0.2">
      <c r="U9491" s="2"/>
      <c r="X9491" s="2"/>
      <c r="Y9491" s="2"/>
    </row>
    <row r="9492" spans="21:25" x14ac:dyDescent="0.2">
      <c r="U9492" s="2"/>
      <c r="X9492" s="2"/>
      <c r="Y9492" s="2"/>
    </row>
    <row r="9493" spans="21:25" x14ac:dyDescent="0.2">
      <c r="U9493" s="2"/>
      <c r="X9493" s="2"/>
      <c r="Y9493" s="2"/>
    </row>
    <row r="9494" spans="21:25" x14ac:dyDescent="0.2">
      <c r="U9494" s="2"/>
      <c r="X9494" s="2"/>
      <c r="Y9494" s="2"/>
    </row>
    <row r="9495" spans="21:25" x14ac:dyDescent="0.2">
      <c r="U9495" s="2"/>
      <c r="X9495" s="2"/>
      <c r="Y9495" s="2"/>
    </row>
    <row r="9496" spans="21:25" x14ac:dyDescent="0.2">
      <c r="U9496" s="2"/>
      <c r="X9496" s="2"/>
      <c r="Y9496" s="2"/>
    </row>
    <row r="9497" spans="21:25" x14ac:dyDescent="0.2">
      <c r="U9497" s="2"/>
      <c r="X9497" s="2"/>
      <c r="Y9497" s="2"/>
    </row>
    <row r="9498" spans="21:25" x14ac:dyDescent="0.2">
      <c r="U9498" s="2"/>
      <c r="X9498" s="2"/>
      <c r="Y9498" s="2"/>
    </row>
    <row r="9499" spans="21:25" x14ac:dyDescent="0.2">
      <c r="U9499" s="2"/>
      <c r="X9499" s="2"/>
      <c r="Y9499" s="2"/>
    </row>
    <row r="9500" spans="21:25" x14ac:dyDescent="0.2">
      <c r="U9500" s="2"/>
      <c r="X9500" s="2"/>
      <c r="Y9500" s="2"/>
    </row>
    <row r="9501" spans="21:25" x14ac:dyDescent="0.2">
      <c r="U9501" s="2"/>
      <c r="X9501" s="2"/>
      <c r="Y9501" s="2"/>
    </row>
    <row r="9502" spans="21:25" x14ac:dyDescent="0.2">
      <c r="U9502" s="2"/>
      <c r="X9502" s="2"/>
      <c r="Y9502" s="2"/>
    </row>
    <row r="9503" spans="21:25" x14ac:dyDescent="0.2">
      <c r="U9503" s="2"/>
      <c r="X9503" s="2"/>
      <c r="Y9503" s="2"/>
    </row>
    <row r="9504" spans="21:25" x14ac:dyDescent="0.2">
      <c r="U9504" s="2"/>
      <c r="X9504" s="2"/>
      <c r="Y9504" s="2"/>
    </row>
    <row r="9505" spans="21:25" x14ac:dyDescent="0.2">
      <c r="U9505" s="2"/>
      <c r="X9505" s="2"/>
      <c r="Y9505" s="2"/>
    </row>
    <row r="9506" spans="21:25" x14ac:dyDescent="0.2">
      <c r="U9506" s="2"/>
      <c r="X9506" s="2"/>
      <c r="Y9506" s="2"/>
    </row>
    <row r="9507" spans="21:25" x14ac:dyDescent="0.2">
      <c r="U9507" s="2"/>
      <c r="X9507" s="2"/>
      <c r="Y9507" s="2"/>
    </row>
    <row r="9508" spans="21:25" x14ac:dyDescent="0.2">
      <c r="U9508" s="2"/>
      <c r="X9508" s="2"/>
      <c r="Y9508" s="2"/>
    </row>
    <row r="9509" spans="21:25" x14ac:dyDescent="0.2">
      <c r="U9509" s="2"/>
      <c r="X9509" s="2"/>
      <c r="Y9509" s="2"/>
    </row>
    <row r="9510" spans="21:25" x14ac:dyDescent="0.2">
      <c r="U9510" s="2"/>
      <c r="X9510" s="2"/>
      <c r="Y9510" s="2"/>
    </row>
    <row r="9511" spans="21:25" x14ac:dyDescent="0.2">
      <c r="U9511" s="2"/>
      <c r="X9511" s="2"/>
      <c r="Y9511" s="2"/>
    </row>
    <row r="9512" spans="21:25" x14ac:dyDescent="0.2">
      <c r="U9512" s="2"/>
      <c r="X9512" s="2"/>
      <c r="Y9512" s="2"/>
    </row>
    <row r="9513" spans="21:25" x14ac:dyDescent="0.2">
      <c r="U9513" s="2"/>
      <c r="X9513" s="2"/>
      <c r="Y9513" s="2"/>
    </row>
    <row r="9514" spans="21:25" x14ac:dyDescent="0.2">
      <c r="U9514" s="2"/>
      <c r="X9514" s="2"/>
      <c r="Y9514" s="2"/>
    </row>
    <row r="9515" spans="21:25" x14ac:dyDescent="0.2">
      <c r="U9515" s="2"/>
      <c r="X9515" s="2"/>
      <c r="Y9515" s="2"/>
    </row>
    <row r="9516" spans="21:25" x14ac:dyDescent="0.2">
      <c r="U9516" s="2"/>
      <c r="X9516" s="2"/>
      <c r="Y9516" s="2"/>
    </row>
    <row r="9517" spans="21:25" x14ac:dyDescent="0.2">
      <c r="U9517" s="2"/>
      <c r="X9517" s="2"/>
      <c r="Y9517" s="2"/>
    </row>
    <row r="9518" spans="21:25" x14ac:dyDescent="0.2">
      <c r="U9518" s="2"/>
      <c r="X9518" s="2"/>
      <c r="Y9518" s="2"/>
    </row>
    <row r="9519" spans="21:25" x14ac:dyDescent="0.2">
      <c r="U9519" s="2"/>
      <c r="X9519" s="2"/>
      <c r="Y9519" s="2"/>
    </row>
    <row r="9520" spans="21:25" x14ac:dyDescent="0.2">
      <c r="U9520" s="2"/>
      <c r="X9520" s="2"/>
      <c r="Y9520" s="2"/>
    </row>
    <row r="9521" spans="21:25" x14ac:dyDescent="0.2">
      <c r="U9521" s="2"/>
      <c r="X9521" s="2"/>
      <c r="Y9521" s="2"/>
    </row>
    <row r="9522" spans="21:25" x14ac:dyDescent="0.2">
      <c r="U9522" s="2"/>
      <c r="X9522" s="2"/>
      <c r="Y9522" s="2"/>
    </row>
    <row r="9523" spans="21:25" x14ac:dyDescent="0.2">
      <c r="U9523" s="2"/>
      <c r="X9523" s="2"/>
      <c r="Y9523" s="2"/>
    </row>
    <row r="9524" spans="21:25" x14ac:dyDescent="0.2">
      <c r="U9524" s="2"/>
      <c r="X9524" s="2"/>
      <c r="Y9524" s="2"/>
    </row>
    <row r="9525" spans="21:25" x14ac:dyDescent="0.2">
      <c r="U9525" s="2"/>
      <c r="X9525" s="2"/>
      <c r="Y9525" s="2"/>
    </row>
    <row r="9526" spans="21:25" x14ac:dyDescent="0.2">
      <c r="U9526" s="2"/>
      <c r="X9526" s="2"/>
      <c r="Y9526" s="2"/>
    </row>
    <row r="9527" spans="21:25" x14ac:dyDescent="0.2">
      <c r="U9527" s="2"/>
      <c r="X9527" s="2"/>
      <c r="Y9527" s="2"/>
    </row>
    <row r="9528" spans="21:25" x14ac:dyDescent="0.2">
      <c r="U9528" s="2"/>
      <c r="X9528" s="2"/>
      <c r="Y9528" s="2"/>
    </row>
    <row r="9529" spans="21:25" x14ac:dyDescent="0.2">
      <c r="U9529" s="2"/>
      <c r="X9529" s="2"/>
      <c r="Y9529" s="2"/>
    </row>
    <row r="9530" spans="21:25" x14ac:dyDescent="0.2">
      <c r="U9530" s="2"/>
      <c r="X9530" s="2"/>
      <c r="Y9530" s="2"/>
    </row>
    <row r="9531" spans="21:25" x14ac:dyDescent="0.2">
      <c r="U9531" s="2"/>
      <c r="X9531" s="2"/>
      <c r="Y9531" s="2"/>
    </row>
    <row r="9532" spans="21:25" x14ac:dyDescent="0.2">
      <c r="U9532" s="2"/>
      <c r="X9532" s="2"/>
      <c r="Y9532" s="2"/>
    </row>
    <row r="9533" spans="21:25" x14ac:dyDescent="0.2">
      <c r="U9533" s="2"/>
      <c r="X9533" s="2"/>
      <c r="Y9533" s="2"/>
    </row>
    <row r="9534" spans="21:25" x14ac:dyDescent="0.2">
      <c r="U9534" s="2"/>
      <c r="X9534" s="2"/>
      <c r="Y9534" s="2"/>
    </row>
    <row r="9535" spans="21:25" x14ac:dyDescent="0.2">
      <c r="U9535" s="2"/>
      <c r="X9535" s="2"/>
      <c r="Y9535" s="2"/>
    </row>
    <row r="9536" spans="21:25" x14ac:dyDescent="0.2">
      <c r="U9536" s="2"/>
      <c r="X9536" s="2"/>
      <c r="Y9536" s="2"/>
    </row>
    <row r="9537" spans="21:25" x14ac:dyDescent="0.2">
      <c r="U9537" s="2"/>
      <c r="X9537" s="2"/>
      <c r="Y9537" s="2"/>
    </row>
    <row r="9538" spans="21:25" x14ac:dyDescent="0.2">
      <c r="U9538" s="2"/>
      <c r="X9538" s="2"/>
      <c r="Y9538" s="2"/>
    </row>
    <row r="9539" spans="21:25" x14ac:dyDescent="0.2">
      <c r="U9539" s="2"/>
      <c r="X9539" s="2"/>
      <c r="Y9539" s="2"/>
    </row>
    <row r="9540" spans="21:25" x14ac:dyDescent="0.2">
      <c r="U9540" s="2"/>
      <c r="X9540" s="2"/>
      <c r="Y9540" s="2"/>
    </row>
    <row r="9541" spans="21:25" x14ac:dyDescent="0.2">
      <c r="U9541" s="2"/>
      <c r="X9541" s="2"/>
      <c r="Y9541" s="2"/>
    </row>
    <row r="9542" spans="21:25" x14ac:dyDescent="0.2">
      <c r="U9542" s="2"/>
      <c r="X9542" s="2"/>
      <c r="Y9542" s="2"/>
    </row>
    <row r="9543" spans="21:25" x14ac:dyDescent="0.2">
      <c r="U9543" s="2"/>
      <c r="X9543" s="2"/>
      <c r="Y9543" s="2"/>
    </row>
    <row r="9544" spans="21:25" x14ac:dyDescent="0.2">
      <c r="U9544" s="2"/>
      <c r="X9544" s="2"/>
      <c r="Y9544" s="2"/>
    </row>
    <row r="9545" spans="21:25" x14ac:dyDescent="0.2">
      <c r="U9545" s="2"/>
      <c r="X9545" s="2"/>
      <c r="Y9545" s="2"/>
    </row>
    <row r="9546" spans="21:25" x14ac:dyDescent="0.2">
      <c r="U9546" s="2"/>
      <c r="X9546" s="2"/>
      <c r="Y9546" s="2"/>
    </row>
    <row r="9547" spans="21:25" x14ac:dyDescent="0.2">
      <c r="U9547" s="2"/>
      <c r="X9547" s="2"/>
      <c r="Y9547" s="2"/>
    </row>
    <row r="9548" spans="21:25" x14ac:dyDescent="0.2">
      <c r="U9548" s="2"/>
      <c r="X9548" s="2"/>
      <c r="Y9548" s="2"/>
    </row>
    <row r="9549" spans="21:25" x14ac:dyDescent="0.2">
      <c r="U9549" s="2"/>
      <c r="X9549" s="2"/>
      <c r="Y9549" s="2"/>
    </row>
    <row r="9550" spans="21:25" x14ac:dyDescent="0.2">
      <c r="U9550" s="2"/>
      <c r="X9550" s="2"/>
      <c r="Y9550" s="2"/>
    </row>
    <row r="9551" spans="21:25" x14ac:dyDescent="0.2">
      <c r="U9551" s="2"/>
      <c r="X9551" s="2"/>
      <c r="Y9551" s="2"/>
    </row>
    <row r="9552" spans="21:25" x14ac:dyDescent="0.2">
      <c r="U9552" s="2"/>
      <c r="X9552" s="2"/>
      <c r="Y9552" s="2"/>
    </row>
    <row r="9553" spans="21:25" x14ac:dyDescent="0.2">
      <c r="U9553" s="2"/>
      <c r="X9553" s="2"/>
      <c r="Y9553" s="2"/>
    </row>
    <row r="9554" spans="21:25" x14ac:dyDescent="0.2">
      <c r="U9554" s="2"/>
      <c r="X9554" s="2"/>
      <c r="Y9554" s="2"/>
    </row>
    <row r="9555" spans="21:25" x14ac:dyDescent="0.2">
      <c r="U9555" s="2"/>
      <c r="X9555" s="2"/>
      <c r="Y9555" s="2"/>
    </row>
    <row r="9556" spans="21:25" x14ac:dyDescent="0.2">
      <c r="U9556" s="2"/>
      <c r="X9556" s="2"/>
      <c r="Y9556" s="2"/>
    </row>
    <row r="9557" spans="21:25" x14ac:dyDescent="0.2">
      <c r="U9557" s="2"/>
      <c r="X9557" s="2"/>
      <c r="Y9557" s="2"/>
    </row>
    <row r="9558" spans="21:25" x14ac:dyDescent="0.2">
      <c r="U9558" s="2"/>
      <c r="X9558" s="2"/>
      <c r="Y9558" s="2"/>
    </row>
    <row r="9559" spans="21:25" x14ac:dyDescent="0.2">
      <c r="U9559" s="2"/>
      <c r="X9559" s="2"/>
      <c r="Y9559" s="2"/>
    </row>
    <row r="9560" spans="21:25" x14ac:dyDescent="0.2">
      <c r="U9560" s="2"/>
      <c r="X9560" s="2"/>
      <c r="Y9560" s="2"/>
    </row>
    <row r="9561" spans="21:25" x14ac:dyDescent="0.2">
      <c r="U9561" s="2"/>
      <c r="X9561" s="2"/>
      <c r="Y9561" s="2"/>
    </row>
    <row r="9562" spans="21:25" x14ac:dyDescent="0.2">
      <c r="U9562" s="2"/>
      <c r="X9562" s="2"/>
      <c r="Y9562" s="2"/>
    </row>
    <row r="9563" spans="21:25" x14ac:dyDescent="0.2">
      <c r="U9563" s="2"/>
      <c r="X9563" s="2"/>
      <c r="Y9563" s="2"/>
    </row>
    <row r="9564" spans="21:25" x14ac:dyDescent="0.2">
      <c r="U9564" s="2"/>
      <c r="X9564" s="2"/>
      <c r="Y9564" s="2"/>
    </row>
    <row r="9565" spans="21:25" x14ac:dyDescent="0.2">
      <c r="U9565" s="2"/>
      <c r="X9565" s="2"/>
      <c r="Y9565" s="2"/>
    </row>
    <row r="9566" spans="21:25" x14ac:dyDescent="0.2">
      <c r="U9566" s="2"/>
      <c r="X9566" s="2"/>
      <c r="Y9566" s="2"/>
    </row>
    <row r="9567" spans="21:25" x14ac:dyDescent="0.2">
      <c r="U9567" s="2"/>
      <c r="X9567" s="2"/>
      <c r="Y9567" s="2"/>
    </row>
    <row r="9568" spans="21:25" x14ac:dyDescent="0.2">
      <c r="U9568" s="2"/>
      <c r="X9568" s="2"/>
      <c r="Y9568" s="2"/>
    </row>
    <row r="9569" spans="21:25" x14ac:dyDescent="0.2">
      <c r="U9569" s="2"/>
      <c r="X9569" s="2"/>
      <c r="Y9569" s="2"/>
    </row>
    <row r="9570" spans="21:25" x14ac:dyDescent="0.2">
      <c r="U9570" s="2"/>
      <c r="X9570" s="2"/>
      <c r="Y9570" s="2"/>
    </row>
    <row r="9571" spans="21:25" x14ac:dyDescent="0.2">
      <c r="U9571" s="2"/>
      <c r="X9571" s="2"/>
      <c r="Y9571" s="2"/>
    </row>
    <row r="9572" spans="21:25" x14ac:dyDescent="0.2">
      <c r="U9572" s="2"/>
      <c r="X9572" s="2"/>
      <c r="Y9572" s="2"/>
    </row>
    <row r="9573" spans="21:25" x14ac:dyDescent="0.2">
      <c r="U9573" s="2"/>
      <c r="X9573" s="2"/>
      <c r="Y9573" s="2"/>
    </row>
    <row r="9574" spans="21:25" x14ac:dyDescent="0.2">
      <c r="U9574" s="2"/>
      <c r="X9574" s="2"/>
      <c r="Y9574" s="2"/>
    </row>
    <row r="9575" spans="21:25" x14ac:dyDescent="0.2">
      <c r="U9575" s="2"/>
      <c r="X9575" s="2"/>
      <c r="Y9575" s="2"/>
    </row>
    <row r="9576" spans="21:25" x14ac:dyDescent="0.2">
      <c r="U9576" s="2"/>
      <c r="X9576" s="2"/>
      <c r="Y9576" s="2"/>
    </row>
    <row r="9577" spans="21:25" x14ac:dyDescent="0.2">
      <c r="U9577" s="2"/>
      <c r="X9577" s="2"/>
      <c r="Y9577" s="2"/>
    </row>
    <row r="9578" spans="21:25" x14ac:dyDescent="0.2">
      <c r="U9578" s="2"/>
      <c r="X9578" s="2"/>
      <c r="Y9578" s="2"/>
    </row>
    <row r="9579" spans="21:25" x14ac:dyDescent="0.2">
      <c r="U9579" s="2"/>
      <c r="X9579" s="2"/>
      <c r="Y9579" s="2"/>
    </row>
    <row r="9580" spans="21:25" x14ac:dyDescent="0.2">
      <c r="U9580" s="2"/>
      <c r="X9580" s="2"/>
      <c r="Y9580" s="2"/>
    </row>
    <row r="9581" spans="21:25" x14ac:dyDescent="0.2">
      <c r="U9581" s="2"/>
      <c r="X9581" s="2"/>
      <c r="Y9581" s="2"/>
    </row>
    <row r="9582" spans="21:25" x14ac:dyDescent="0.2">
      <c r="U9582" s="2"/>
      <c r="X9582" s="2"/>
      <c r="Y9582" s="2"/>
    </row>
    <row r="9583" spans="21:25" x14ac:dyDescent="0.2">
      <c r="U9583" s="2"/>
      <c r="X9583" s="2"/>
      <c r="Y9583" s="2"/>
    </row>
    <row r="9584" spans="21:25" x14ac:dyDescent="0.2">
      <c r="U9584" s="2"/>
      <c r="X9584" s="2"/>
      <c r="Y9584" s="2"/>
    </row>
    <row r="9585" spans="21:25" x14ac:dyDescent="0.2">
      <c r="U9585" s="2"/>
      <c r="X9585" s="2"/>
      <c r="Y9585" s="2"/>
    </row>
    <row r="9586" spans="21:25" x14ac:dyDescent="0.2">
      <c r="U9586" s="2"/>
      <c r="X9586" s="2"/>
      <c r="Y9586" s="2"/>
    </row>
    <row r="9587" spans="21:25" x14ac:dyDescent="0.2">
      <c r="U9587" s="2"/>
      <c r="X9587" s="2"/>
      <c r="Y9587" s="2"/>
    </row>
    <row r="9588" spans="21:25" x14ac:dyDescent="0.2">
      <c r="U9588" s="2"/>
      <c r="X9588" s="2"/>
      <c r="Y9588" s="2"/>
    </row>
    <row r="9589" spans="21:25" x14ac:dyDescent="0.2">
      <c r="U9589" s="2"/>
      <c r="X9589" s="2"/>
      <c r="Y9589" s="2"/>
    </row>
    <row r="9590" spans="21:25" x14ac:dyDescent="0.2">
      <c r="U9590" s="2"/>
      <c r="X9590" s="2"/>
      <c r="Y9590" s="2"/>
    </row>
    <row r="9591" spans="21:25" x14ac:dyDescent="0.2">
      <c r="U9591" s="2"/>
      <c r="X9591" s="2"/>
      <c r="Y9591" s="2"/>
    </row>
    <row r="9592" spans="21:25" x14ac:dyDescent="0.2">
      <c r="U9592" s="2"/>
      <c r="X9592" s="2"/>
      <c r="Y9592" s="2"/>
    </row>
    <row r="9593" spans="21:25" x14ac:dyDescent="0.2">
      <c r="U9593" s="2"/>
      <c r="X9593" s="2"/>
      <c r="Y9593" s="2"/>
    </row>
    <row r="9594" spans="21:25" x14ac:dyDescent="0.2">
      <c r="U9594" s="2"/>
      <c r="X9594" s="2"/>
      <c r="Y9594" s="2"/>
    </row>
    <row r="9595" spans="21:25" x14ac:dyDescent="0.2">
      <c r="U9595" s="2"/>
      <c r="X9595" s="2"/>
      <c r="Y9595" s="2"/>
    </row>
    <row r="9596" spans="21:25" x14ac:dyDescent="0.2">
      <c r="U9596" s="2"/>
      <c r="X9596" s="2"/>
      <c r="Y9596" s="2"/>
    </row>
    <row r="9597" spans="21:25" x14ac:dyDescent="0.2">
      <c r="U9597" s="2"/>
      <c r="X9597" s="2"/>
      <c r="Y9597" s="2"/>
    </row>
    <row r="9598" spans="21:25" x14ac:dyDescent="0.2">
      <c r="U9598" s="2"/>
      <c r="X9598" s="2"/>
      <c r="Y9598" s="2"/>
    </row>
    <row r="9599" spans="21:25" x14ac:dyDescent="0.2">
      <c r="U9599" s="2"/>
      <c r="X9599" s="2"/>
      <c r="Y9599" s="2"/>
    </row>
    <row r="9600" spans="21:25" x14ac:dyDescent="0.2">
      <c r="U9600" s="2"/>
      <c r="X9600" s="2"/>
      <c r="Y9600" s="2"/>
    </row>
    <row r="9601" spans="21:25" x14ac:dyDescent="0.2">
      <c r="U9601" s="2"/>
      <c r="X9601" s="2"/>
      <c r="Y9601" s="2"/>
    </row>
    <row r="9602" spans="21:25" x14ac:dyDescent="0.2">
      <c r="U9602" s="2"/>
      <c r="X9602" s="2"/>
      <c r="Y9602" s="2"/>
    </row>
    <row r="9603" spans="21:25" x14ac:dyDescent="0.2">
      <c r="U9603" s="2"/>
      <c r="X9603" s="2"/>
      <c r="Y9603" s="2"/>
    </row>
    <row r="9604" spans="21:25" x14ac:dyDescent="0.2">
      <c r="U9604" s="2"/>
      <c r="X9604" s="2"/>
      <c r="Y9604" s="2"/>
    </row>
    <row r="9605" spans="21:25" x14ac:dyDescent="0.2">
      <c r="U9605" s="2"/>
      <c r="X9605" s="2"/>
      <c r="Y9605" s="2"/>
    </row>
    <row r="9606" spans="21:25" x14ac:dyDescent="0.2">
      <c r="U9606" s="2"/>
      <c r="X9606" s="2"/>
      <c r="Y9606" s="2"/>
    </row>
    <row r="9607" spans="21:25" x14ac:dyDescent="0.2">
      <c r="U9607" s="2"/>
      <c r="X9607" s="2"/>
      <c r="Y9607" s="2"/>
    </row>
    <row r="9608" spans="21:25" x14ac:dyDescent="0.2">
      <c r="U9608" s="2"/>
      <c r="X9608" s="2"/>
      <c r="Y9608" s="2"/>
    </row>
    <row r="9609" spans="21:25" x14ac:dyDescent="0.2">
      <c r="U9609" s="2"/>
      <c r="X9609" s="2"/>
      <c r="Y9609" s="2"/>
    </row>
    <row r="9610" spans="21:25" x14ac:dyDescent="0.2">
      <c r="U9610" s="2"/>
      <c r="X9610" s="2"/>
      <c r="Y9610" s="2"/>
    </row>
    <row r="9611" spans="21:25" x14ac:dyDescent="0.2">
      <c r="U9611" s="2"/>
      <c r="X9611" s="2"/>
      <c r="Y9611" s="2"/>
    </row>
    <row r="9612" spans="21:25" x14ac:dyDescent="0.2">
      <c r="U9612" s="2"/>
      <c r="X9612" s="2"/>
      <c r="Y9612" s="2"/>
    </row>
    <row r="9613" spans="21:25" x14ac:dyDescent="0.2">
      <c r="U9613" s="2"/>
      <c r="X9613" s="2"/>
      <c r="Y9613" s="2"/>
    </row>
    <row r="9614" spans="21:25" x14ac:dyDescent="0.2">
      <c r="U9614" s="2"/>
      <c r="X9614" s="2"/>
      <c r="Y9614" s="2"/>
    </row>
    <row r="9615" spans="21:25" x14ac:dyDescent="0.2">
      <c r="U9615" s="2"/>
      <c r="X9615" s="2"/>
      <c r="Y9615" s="2"/>
    </row>
    <row r="9616" spans="21:25" x14ac:dyDescent="0.2">
      <c r="U9616" s="2"/>
      <c r="X9616" s="2"/>
      <c r="Y9616" s="2"/>
    </row>
    <row r="9617" spans="21:25" x14ac:dyDescent="0.2">
      <c r="U9617" s="2"/>
      <c r="X9617" s="2"/>
      <c r="Y9617" s="2"/>
    </row>
    <row r="9618" spans="21:25" x14ac:dyDescent="0.2">
      <c r="U9618" s="2"/>
      <c r="X9618" s="2"/>
      <c r="Y9618" s="2"/>
    </row>
    <row r="9619" spans="21:25" x14ac:dyDescent="0.2">
      <c r="U9619" s="2"/>
      <c r="X9619" s="2"/>
      <c r="Y9619" s="2"/>
    </row>
    <row r="9620" spans="21:25" x14ac:dyDescent="0.2">
      <c r="U9620" s="2"/>
      <c r="X9620" s="2"/>
      <c r="Y9620" s="2"/>
    </row>
    <row r="9621" spans="21:25" x14ac:dyDescent="0.2">
      <c r="U9621" s="2"/>
      <c r="X9621" s="2"/>
      <c r="Y9621" s="2"/>
    </row>
    <row r="9622" spans="21:25" x14ac:dyDescent="0.2">
      <c r="U9622" s="2"/>
      <c r="X9622" s="2"/>
      <c r="Y9622" s="2"/>
    </row>
    <row r="9623" spans="21:25" x14ac:dyDescent="0.2">
      <c r="U9623" s="2"/>
      <c r="X9623" s="2"/>
      <c r="Y9623" s="2"/>
    </row>
    <row r="9624" spans="21:25" x14ac:dyDescent="0.2">
      <c r="U9624" s="2"/>
      <c r="X9624" s="2"/>
      <c r="Y9624" s="2"/>
    </row>
    <row r="9625" spans="21:25" x14ac:dyDescent="0.2">
      <c r="U9625" s="2"/>
      <c r="X9625" s="2"/>
      <c r="Y9625" s="2"/>
    </row>
    <row r="9626" spans="21:25" x14ac:dyDescent="0.2">
      <c r="U9626" s="2"/>
      <c r="X9626" s="2"/>
      <c r="Y9626" s="2"/>
    </row>
    <row r="9627" spans="21:25" x14ac:dyDescent="0.2">
      <c r="U9627" s="2"/>
      <c r="X9627" s="2"/>
      <c r="Y9627" s="2"/>
    </row>
    <row r="9628" spans="21:25" x14ac:dyDescent="0.2">
      <c r="U9628" s="2"/>
      <c r="X9628" s="2"/>
      <c r="Y9628" s="2"/>
    </row>
    <row r="9629" spans="21:25" x14ac:dyDescent="0.2">
      <c r="U9629" s="2"/>
      <c r="X9629" s="2"/>
      <c r="Y9629" s="2"/>
    </row>
    <row r="9630" spans="21:25" x14ac:dyDescent="0.2">
      <c r="U9630" s="2"/>
      <c r="X9630" s="2"/>
      <c r="Y9630" s="2"/>
    </row>
    <row r="9631" spans="21:25" x14ac:dyDescent="0.2">
      <c r="U9631" s="2"/>
      <c r="X9631" s="2"/>
      <c r="Y9631" s="2"/>
    </row>
    <row r="9632" spans="21:25" x14ac:dyDescent="0.2">
      <c r="U9632" s="2"/>
      <c r="X9632" s="2"/>
      <c r="Y9632" s="2"/>
    </row>
    <row r="9633" spans="21:25" x14ac:dyDescent="0.2">
      <c r="U9633" s="2"/>
      <c r="X9633" s="2"/>
      <c r="Y9633" s="2"/>
    </row>
    <row r="9634" spans="21:25" x14ac:dyDescent="0.2">
      <c r="U9634" s="2"/>
      <c r="X9634" s="2"/>
      <c r="Y9634" s="2"/>
    </row>
    <row r="9635" spans="21:25" x14ac:dyDescent="0.2">
      <c r="U9635" s="2"/>
      <c r="X9635" s="2"/>
      <c r="Y9635" s="2"/>
    </row>
    <row r="9636" spans="21:25" x14ac:dyDescent="0.2">
      <c r="U9636" s="2"/>
      <c r="X9636" s="2"/>
      <c r="Y9636" s="2"/>
    </row>
    <row r="9637" spans="21:25" x14ac:dyDescent="0.2">
      <c r="U9637" s="2"/>
      <c r="X9637" s="2"/>
      <c r="Y9637" s="2"/>
    </row>
    <row r="9638" spans="21:25" x14ac:dyDescent="0.2">
      <c r="U9638" s="2"/>
      <c r="X9638" s="2"/>
      <c r="Y9638" s="2"/>
    </row>
    <row r="9639" spans="21:25" x14ac:dyDescent="0.2">
      <c r="U9639" s="2"/>
      <c r="X9639" s="2"/>
      <c r="Y9639" s="2"/>
    </row>
    <row r="9640" spans="21:25" x14ac:dyDescent="0.2">
      <c r="U9640" s="2"/>
      <c r="X9640" s="2"/>
      <c r="Y9640" s="2"/>
    </row>
    <row r="9641" spans="21:25" x14ac:dyDescent="0.2">
      <c r="U9641" s="2"/>
      <c r="X9641" s="2"/>
      <c r="Y9641" s="2"/>
    </row>
    <row r="9642" spans="21:25" x14ac:dyDescent="0.2">
      <c r="U9642" s="2"/>
      <c r="X9642" s="2"/>
      <c r="Y9642" s="2"/>
    </row>
    <row r="9643" spans="21:25" x14ac:dyDescent="0.2">
      <c r="U9643" s="2"/>
      <c r="X9643" s="2"/>
      <c r="Y9643" s="2"/>
    </row>
    <row r="9644" spans="21:25" x14ac:dyDescent="0.2">
      <c r="U9644" s="2"/>
      <c r="X9644" s="2"/>
      <c r="Y9644" s="2"/>
    </row>
    <row r="9645" spans="21:25" x14ac:dyDescent="0.2">
      <c r="U9645" s="2"/>
      <c r="X9645" s="2"/>
      <c r="Y9645" s="2"/>
    </row>
    <row r="9646" spans="21:25" x14ac:dyDescent="0.2">
      <c r="U9646" s="2"/>
      <c r="X9646" s="2"/>
      <c r="Y9646" s="2"/>
    </row>
    <row r="9647" spans="21:25" x14ac:dyDescent="0.2">
      <c r="U9647" s="2"/>
      <c r="X9647" s="2"/>
      <c r="Y9647" s="2"/>
    </row>
    <row r="9648" spans="21:25" x14ac:dyDescent="0.2">
      <c r="U9648" s="2"/>
      <c r="X9648" s="2"/>
      <c r="Y9648" s="2"/>
    </row>
    <row r="9649" spans="21:25" x14ac:dyDescent="0.2">
      <c r="U9649" s="2"/>
      <c r="X9649" s="2"/>
      <c r="Y9649" s="2"/>
    </row>
    <row r="9650" spans="21:25" x14ac:dyDescent="0.2">
      <c r="U9650" s="2"/>
      <c r="X9650" s="2"/>
      <c r="Y9650" s="2"/>
    </row>
    <row r="9651" spans="21:25" x14ac:dyDescent="0.2">
      <c r="U9651" s="2"/>
      <c r="X9651" s="2"/>
      <c r="Y9651" s="2"/>
    </row>
    <row r="9652" spans="21:25" x14ac:dyDescent="0.2">
      <c r="U9652" s="2"/>
      <c r="X9652" s="2"/>
      <c r="Y9652" s="2"/>
    </row>
    <row r="9653" spans="21:25" x14ac:dyDescent="0.2">
      <c r="U9653" s="2"/>
      <c r="X9653" s="2"/>
      <c r="Y9653" s="2"/>
    </row>
    <row r="9654" spans="21:25" x14ac:dyDescent="0.2">
      <c r="U9654" s="2"/>
      <c r="X9654" s="2"/>
      <c r="Y9654" s="2"/>
    </row>
    <row r="9655" spans="21:25" x14ac:dyDescent="0.2">
      <c r="U9655" s="2"/>
      <c r="X9655" s="2"/>
      <c r="Y9655" s="2"/>
    </row>
    <row r="9656" spans="21:25" x14ac:dyDescent="0.2">
      <c r="U9656" s="2"/>
      <c r="X9656" s="2"/>
      <c r="Y9656" s="2"/>
    </row>
    <row r="9657" spans="21:25" x14ac:dyDescent="0.2">
      <c r="U9657" s="2"/>
      <c r="X9657" s="2"/>
      <c r="Y9657" s="2"/>
    </row>
    <row r="9658" spans="21:25" x14ac:dyDescent="0.2">
      <c r="U9658" s="2"/>
      <c r="X9658" s="2"/>
      <c r="Y9658" s="2"/>
    </row>
    <row r="9659" spans="21:25" x14ac:dyDescent="0.2">
      <c r="U9659" s="2"/>
      <c r="X9659" s="2"/>
      <c r="Y9659" s="2"/>
    </row>
    <row r="9660" spans="21:25" x14ac:dyDescent="0.2">
      <c r="U9660" s="2"/>
      <c r="X9660" s="2"/>
      <c r="Y9660" s="2"/>
    </row>
    <row r="9661" spans="21:25" x14ac:dyDescent="0.2">
      <c r="U9661" s="2"/>
      <c r="X9661" s="2"/>
      <c r="Y9661" s="2"/>
    </row>
    <row r="9662" spans="21:25" x14ac:dyDescent="0.2">
      <c r="U9662" s="2"/>
      <c r="X9662" s="2"/>
      <c r="Y9662" s="2"/>
    </row>
    <row r="9663" spans="21:25" x14ac:dyDescent="0.2">
      <c r="U9663" s="2"/>
      <c r="X9663" s="2"/>
      <c r="Y9663" s="2"/>
    </row>
    <row r="9664" spans="21:25" x14ac:dyDescent="0.2">
      <c r="U9664" s="2"/>
      <c r="X9664" s="2"/>
      <c r="Y9664" s="2"/>
    </row>
    <row r="9665" spans="21:25" x14ac:dyDescent="0.2">
      <c r="U9665" s="2"/>
      <c r="X9665" s="2"/>
      <c r="Y9665" s="2"/>
    </row>
    <row r="9666" spans="21:25" x14ac:dyDescent="0.2">
      <c r="U9666" s="2"/>
      <c r="X9666" s="2"/>
      <c r="Y9666" s="2"/>
    </row>
    <row r="9667" spans="21:25" x14ac:dyDescent="0.2">
      <c r="U9667" s="2"/>
      <c r="X9667" s="2"/>
      <c r="Y9667" s="2"/>
    </row>
    <row r="9668" spans="21:25" x14ac:dyDescent="0.2">
      <c r="U9668" s="2"/>
      <c r="X9668" s="2"/>
      <c r="Y9668" s="2"/>
    </row>
    <row r="9669" spans="21:25" x14ac:dyDescent="0.2">
      <c r="U9669" s="2"/>
      <c r="X9669" s="2"/>
      <c r="Y9669" s="2"/>
    </row>
    <row r="9670" spans="21:25" x14ac:dyDescent="0.2">
      <c r="U9670" s="2"/>
      <c r="X9670" s="2"/>
      <c r="Y9670" s="2"/>
    </row>
    <row r="9671" spans="21:25" x14ac:dyDescent="0.2">
      <c r="U9671" s="2"/>
      <c r="X9671" s="2"/>
      <c r="Y9671" s="2"/>
    </row>
    <row r="9672" spans="21:25" x14ac:dyDescent="0.2">
      <c r="U9672" s="2"/>
      <c r="X9672" s="2"/>
      <c r="Y9672" s="2"/>
    </row>
    <row r="9673" spans="21:25" x14ac:dyDescent="0.2">
      <c r="U9673" s="2"/>
      <c r="X9673" s="2"/>
      <c r="Y9673" s="2"/>
    </row>
    <row r="9674" spans="21:25" x14ac:dyDescent="0.2">
      <c r="U9674" s="2"/>
      <c r="X9674" s="2"/>
      <c r="Y9674" s="2"/>
    </row>
    <row r="9675" spans="21:25" x14ac:dyDescent="0.2">
      <c r="U9675" s="2"/>
      <c r="X9675" s="2"/>
      <c r="Y9675" s="2"/>
    </row>
    <row r="9676" spans="21:25" x14ac:dyDescent="0.2">
      <c r="U9676" s="2"/>
      <c r="X9676" s="2"/>
      <c r="Y9676" s="2"/>
    </row>
    <row r="9677" spans="21:25" x14ac:dyDescent="0.2">
      <c r="U9677" s="2"/>
      <c r="X9677" s="2"/>
      <c r="Y9677" s="2"/>
    </row>
    <row r="9678" spans="21:25" x14ac:dyDescent="0.2">
      <c r="U9678" s="2"/>
      <c r="X9678" s="2"/>
      <c r="Y9678" s="2"/>
    </row>
    <row r="9679" spans="21:25" x14ac:dyDescent="0.2">
      <c r="U9679" s="2"/>
      <c r="X9679" s="2"/>
      <c r="Y9679" s="2"/>
    </row>
    <row r="9680" spans="21:25" x14ac:dyDescent="0.2">
      <c r="U9680" s="2"/>
      <c r="X9680" s="2"/>
      <c r="Y9680" s="2"/>
    </row>
    <row r="9681" spans="21:25" x14ac:dyDescent="0.2">
      <c r="U9681" s="2"/>
      <c r="X9681" s="2"/>
      <c r="Y9681" s="2"/>
    </row>
    <row r="9682" spans="21:25" x14ac:dyDescent="0.2">
      <c r="U9682" s="2"/>
      <c r="X9682" s="2"/>
      <c r="Y9682" s="2"/>
    </row>
    <row r="9683" spans="21:25" x14ac:dyDescent="0.2">
      <c r="U9683" s="2"/>
      <c r="X9683" s="2"/>
      <c r="Y9683" s="2"/>
    </row>
    <row r="9684" spans="21:25" x14ac:dyDescent="0.2">
      <c r="U9684" s="2"/>
      <c r="X9684" s="2"/>
      <c r="Y9684" s="2"/>
    </row>
    <row r="9685" spans="21:25" x14ac:dyDescent="0.2">
      <c r="U9685" s="2"/>
      <c r="X9685" s="2"/>
      <c r="Y9685" s="2"/>
    </row>
    <row r="9686" spans="21:25" x14ac:dyDescent="0.2">
      <c r="U9686" s="2"/>
      <c r="X9686" s="2"/>
      <c r="Y9686" s="2"/>
    </row>
    <row r="9687" spans="21:25" x14ac:dyDescent="0.2">
      <c r="U9687" s="2"/>
      <c r="X9687" s="2"/>
      <c r="Y9687" s="2"/>
    </row>
    <row r="9688" spans="21:25" x14ac:dyDescent="0.2">
      <c r="U9688" s="2"/>
      <c r="X9688" s="2"/>
      <c r="Y9688" s="2"/>
    </row>
    <row r="9689" spans="21:25" x14ac:dyDescent="0.2">
      <c r="U9689" s="2"/>
      <c r="X9689" s="2"/>
      <c r="Y9689" s="2"/>
    </row>
    <row r="9690" spans="21:25" x14ac:dyDescent="0.2">
      <c r="U9690" s="2"/>
      <c r="X9690" s="2"/>
      <c r="Y9690" s="2"/>
    </row>
    <row r="9691" spans="21:25" x14ac:dyDescent="0.2">
      <c r="U9691" s="2"/>
      <c r="X9691" s="2"/>
      <c r="Y9691" s="2"/>
    </row>
    <row r="9692" spans="21:25" x14ac:dyDescent="0.2">
      <c r="U9692" s="2"/>
      <c r="X9692" s="2"/>
      <c r="Y9692" s="2"/>
    </row>
    <row r="9693" spans="21:25" x14ac:dyDescent="0.2">
      <c r="U9693" s="2"/>
      <c r="X9693" s="2"/>
      <c r="Y9693" s="2"/>
    </row>
    <row r="9694" spans="21:25" x14ac:dyDescent="0.2">
      <c r="U9694" s="2"/>
      <c r="X9694" s="2"/>
      <c r="Y9694" s="2"/>
    </row>
    <row r="9695" spans="21:25" x14ac:dyDescent="0.2">
      <c r="U9695" s="2"/>
      <c r="X9695" s="2"/>
      <c r="Y9695" s="2"/>
    </row>
    <row r="9696" spans="21:25" x14ac:dyDescent="0.2">
      <c r="U9696" s="2"/>
      <c r="X9696" s="2"/>
      <c r="Y9696" s="2"/>
    </row>
    <row r="9697" spans="21:25" x14ac:dyDescent="0.2">
      <c r="U9697" s="2"/>
      <c r="X9697" s="2"/>
      <c r="Y9697" s="2"/>
    </row>
    <row r="9698" spans="21:25" x14ac:dyDescent="0.2">
      <c r="U9698" s="2"/>
      <c r="X9698" s="2"/>
      <c r="Y9698" s="2"/>
    </row>
    <row r="9699" spans="21:25" x14ac:dyDescent="0.2">
      <c r="U9699" s="2"/>
      <c r="X9699" s="2"/>
      <c r="Y9699" s="2"/>
    </row>
    <row r="9700" spans="21:25" x14ac:dyDescent="0.2">
      <c r="U9700" s="2"/>
      <c r="X9700" s="2"/>
      <c r="Y9700" s="2"/>
    </row>
    <row r="9701" spans="21:25" x14ac:dyDescent="0.2">
      <c r="U9701" s="2"/>
      <c r="X9701" s="2"/>
      <c r="Y9701" s="2"/>
    </row>
    <row r="9702" spans="21:25" x14ac:dyDescent="0.2">
      <c r="U9702" s="2"/>
      <c r="X9702" s="2"/>
      <c r="Y9702" s="2"/>
    </row>
    <row r="9703" spans="21:25" x14ac:dyDescent="0.2">
      <c r="U9703" s="2"/>
      <c r="X9703" s="2"/>
      <c r="Y9703" s="2"/>
    </row>
    <row r="9704" spans="21:25" x14ac:dyDescent="0.2">
      <c r="U9704" s="2"/>
      <c r="X9704" s="2"/>
      <c r="Y9704" s="2"/>
    </row>
    <row r="9705" spans="21:25" x14ac:dyDescent="0.2">
      <c r="U9705" s="2"/>
      <c r="X9705" s="2"/>
      <c r="Y9705" s="2"/>
    </row>
    <row r="9706" spans="21:25" x14ac:dyDescent="0.2">
      <c r="U9706" s="2"/>
      <c r="X9706" s="2"/>
      <c r="Y9706" s="2"/>
    </row>
    <row r="9707" spans="21:25" x14ac:dyDescent="0.2">
      <c r="U9707" s="2"/>
      <c r="X9707" s="2"/>
      <c r="Y9707" s="2"/>
    </row>
    <row r="9708" spans="21:25" x14ac:dyDescent="0.2">
      <c r="U9708" s="2"/>
      <c r="X9708" s="2"/>
      <c r="Y9708" s="2"/>
    </row>
    <row r="9709" spans="21:25" x14ac:dyDescent="0.2">
      <c r="U9709" s="2"/>
      <c r="X9709" s="2"/>
      <c r="Y9709" s="2"/>
    </row>
    <row r="9710" spans="21:25" x14ac:dyDescent="0.2">
      <c r="U9710" s="2"/>
      <c r="X9710" s="2"/>
      <c r="Y9710" s="2"/>
    </row>
    <row r="9711" spans="21:25" x14ac:dyDescent="0.2">
      <c r="U9711" s="2"/>
      <c r="X9711" s="2"/>
      <c r="Y9711" s="2"/>
    </row>
    <row r="9712" spans="21:25" x14ac:dyDescent="0.2">
      <c r="U9712" s="2"/>
      <c r="X9712" s="2"/>
      <c r="Y9712" s="2"/>
    </row>
    <row r="9713" spans="21:25" x14ac:dyDescent="0.2">
      <c r="U9713" s="2"/>
      <c r="X9713" s="2"/>
      <c r="Y9713" s="2"/>
    </row>
    <row r="9714" spans="21:25" x14ac:dyDescent="0.2">
      <c r="U9714" s="2"/>
      <c r="X9714" s="2"/>
      <c r="Y9714" s="2"/>
    </row>
    <row r="9715" spans="21:25" x14ac:dyDescent="0.2">
      <c r="U9715" s="2"/>
      <c r="X9715" s="2"/>
      <c r="Y9715" s="2"/>
    </row>
    <row r="9716" spans="21:25" x14ac:dyDescent="0.2">
      <c r="U9716" s="2"/>
      <c r="X9716" s="2"/>
      <c r="Y9716" s="2"/>
    </row>
    <row r="9717" spans="21:25" x14ac:dyDescent="0.2">
      <c r="U9717" s="2"/>
      <c r="X9717" s="2"/>
      <c r="Y9717" s="2"/>
    </row>
    <row r="9718" spans="21:25" x14ac:dyDescent="0.2">
      <c r="U9718" s="2"/>
      <c r="X9718" s="2"/>
      <c r="Y9718" s="2"/>
    </row>
    <row r="9719" spans="21:25" x14ac:dyDescent="0.2">
      <c r="U9719" s="2"/>
      <c r="X9719" s="2"/>
      <c r="Y9719" s="2"/>
    </row>
    <row r="9720" spans="21:25" x14ac:dyDescent="0.2">
      <c r="U9720" s="2"/>
      <c r="X9720" s="2"/>
      <c r="Y9720" s="2"/>
    </row>
    <row r="9721" spans="21:25" x14ac:dyDescent="0.2">
      <c r="U9721" s="2"/>
      <c r="X9721" s="2"/>
      <c r="Y9721" s="2"/>
    </row>
    <row r="9722" spans="21:25" x14ac:dyDescent="0.2">
      <c r="U9722" s="2"/>
      <c r="X9722" s="2"/>
      <c r="Y9722" s="2"/>
    </row>
    <row r="9723" spans="21:25" x14ac:dyDescent="0.2">
      <c r="U9723" s="2"/>
      <c r="X9723" s="2"/>
      <c r="Y9723" s="2"/>
    </row>
    <row r="9724" spans="21:25" x14ac:dyDescent="0.2">
      <c r="U9724" s="2"/>
      <c r="X9724" s="2"/>
      <c r="Y9724" s="2"/>
    </row>
    <row r="9725" spans="21:25" x14ac:dyDescent="0.2">
      <c r="U9725" s="2"/>
      <c r="X9725" s="2"/>
      <c r="Y9725" s="2"/>
    </row>
    <row r="9726" spans="21:25" x14ac:dyDescent="0.2">
      <c r="U9726" s="2"/>
      <c r="X9726" s="2"/>
      <c r="Y9726" s="2"/>
    </row>
    <row r="9727" spans="21:25" x14ac:dyDescent="0.2">
      <c r="U9727" s="2"/>
      <c r="X9727" s="2"/>
      <c r="Y9727" s="2"/>
    </row>
    <row r="9728" spans="21:25" x14ac:dyDescent="0.2">
      <c r="U9728" s="2"/>
      <c r="X9728" s="2"/>
      <c r="Y9728" s="2"/>
    </row>
    <row r="9729" spans="21:25" x14ac:dyDescent="0.2">
      <c r="U9729" s="2"/>
      <c r="X9729" s="2"/>
      <c r="Y9729" s="2"/>
    </row>
    <row r="9730" spans="21:25" x14ac:dyDescent="0.2">
      <c r="U9730" s="2"/>
      <c r="X9730" s="2"/>
      <c r="Y9730" s="2"/>
    </row>
    <row r="9731" spans="21:25" x14ac:dyDescent="0.2">
      <c r="U9731" s="2"/>
      <c r="X9731" s="2"/>
      <c r="Y9731" s="2"/>
    </row>
    <row r="9732" spans="21:25" x14ac:dyDescent="0.2">
      <c r="U9732" s="2"/>
      <c r="X9732" s="2"/>
      <c r="Y9732" s="2"/>
    </row>
    <row r="9733" spans="21:25" x14ac:dyDescent="0.2">
      <c r="U9733" s="2"/>
      <c r="X9733" s="2"/>
      <c r="Y9733" s="2"/>
    </row>
    <row r="9734" spans="21:25" x14ac:dyDescent="0.2">
      <c r="U9734" s="2"/>
      <c r="X9734" s="2"/>
      <c r="Y9734" s="2"/>
    </row>
    <row r="9735" spans="21:25" x14ac:dyDescent="0.2">
      <c r="U9735" s="2"/>
      <c r="X9735" s="2"/>
      <c r="Y9735" s="2"/>
    </row>
    <row r="9736" spans="21:25" x14ac:dyDescent="0.2">
      <c r="U9736" s="2"/>
      <c r="X9736" s="2"/>
      <c r="Y9736" s="2"/>
    </row>
    <row r="9737" spans="21:25" x14ac:dyDescent="0.2">
      <c r="U9737" s="2"/>
      <c r="X9737" s="2"/>
      <c r="Y9737" s="2"/>
    </row>
    <row r="9738" spans="21:25" x14ac:dyDescent="0.2">
      <c r="U9738" s="2"/>
      <c r="X9738" s="2"/>
      <c r="Y9738" s="2"/>
    </row>
    <row r="9739" spans="21:25" x14ac:dyDescent="0.2">
      <c r="U9739" s="2"/>
      <c r="X9739" s="2"/>
      <c r="Y9739" s="2"/>
    </row>
    <row r="9740" spans="21:25" x14ac:dyDescent="0.2">
      <c r="U9740" s="2"/>
      <c r="X9740" s="2"/>
      <c r="Y9740" s="2"/>
    </row>
    <row r="9741" spans="21:25" x14ac:dyDescent="0.2">
      <c r="U9741" s="2"/>
      <c r="X9741" s="2"/>
      <c r="Y9741" s="2"/>
    </row>
    <row r="9742" spans="21:25" x14ac:dyDescent="0.2">
      <c r="U9742" s="2"/>
      <c r="X9742" s="2"/>
      <c r="Y9742" s="2"/>
    </row>
    <row r="9743" spans="21:25" x14ac:dyDescent="0.2">
      <c r="U9743" s="2"/>
      <c r="X9743" s="2"/>
      <c r="Y9743" s="2"/>
    </row>
    <row r="9744" spans="21:25" x14ac:dyDescent="0.2">
      <c r="U9744" s="2"/>
      <c r="X9744" s="2"/>
      <c r="Y9744" s="2"/>
    </row>
    <row r="9745" spans="21:25" x14ac:dyDescent="0.2">
      <c r="U9745" s="2"/>
      <c r="X9745" s="2"/>
      <c r="Y9745" s="2"/>
    </row>
    <row r="9746" spans="21:25" x14ac:dyDescent="0.2">
      <c r="U9746" s="2"/>
      <c r="X9746" s="2"/>
      <c r="Y9746" s="2"/>
    </row>
    <row r="9747" spans="21:25" x14ac:dyDescent="0.2">
      <c r="U9747" s="2"/>
      <c r="X9747" s="2"/>
      <c r="Y9747" s="2"/>
    </row>
    <row r="9748" spans="21:25" x14ac:dyDescent="0.2">
      <c r="U9748" s="2"/>
      <c r="X9748" s="2"/>
      <c r="Y9748" s="2"/>
    </row>
    <row r="9749" spans="21:25" x14ac:dyDescent="0.2">
      <c r="U9749" s="2"/>
      <c r="X9749" s="2"/>
      <c r="Y9749" s="2"/>
    </row>
    <row r="9750" spans="21:25" x14ac:dyDescent="0.2">
      <c r="U9750" s="2"/>
      <c r="X9750" s="2"/>
      <c r="Y9750" s="2"/>
    </row>
    <row r="9751" spans="21:25" x14ac:dyDescent="0.2">
      <c r="U9751" s="2"/>
      <c r="X9751" s="2"/>
      <c r="Y9751" s="2"/>
    </row>
    <row r="9752" spans="21:25" x14ac:dyDescent="0.2">
      <c r="U9752" s="2"/>
      <c r="X9752" s="2"/>
      <c r="Y9752" s="2"/>
    </row>
    <row r="9753" spans="21:25" x14ac:dyDescent="0.2">
      <c r="U9753" s="2"/>
      <c r="X9753" s="2"/>
      <c r="Y9753" s="2"/>
    </row>
    <row r="9754" spans="21:25" x14ac:dyDescent="0.2">
      <c r="U9754" s="2"/>
      <c r="X9754" s="2"/>
      <c r="Y9754" s="2"/>
    </row>
    <row r="9755" spans="21:25" x14ac:dyDescent="0.2">
      <c r="U9755" s="2"/>
      <c r="X9755" s="2"/>
      <c r="Y9755" s="2"/>
    </row>
    <row r="9756" spans="21:25" x14ac:dyDescent="0.2">
      <c r="U9756" s="2"/>
      <c r="X9756" s="2"/>
      <c r="Y9756" s="2"/>
    </row>
    <row r="9757" spans="21:25" x14ac:dyDescent="0.2">
      <c r="U9757" s="2"/>
      <c r="X9757" s="2"/>
      <c r="Y9757" s="2"/>
    </row>
    <row r="9758" spans="21:25" x14ac:dyDescent="0.2">
      <c r="U9758" s="2"/>
      <c r="X9758" s="2"/>
      <c r="Y9758" s="2"/>
    </row>
    <row r="9759" spans="21:25" x14ac:dyDescent="0.2">
      <c r="U9759" s="2"/>
      <c r="X9759" s="2"/>
      <c r="Y9759" s="2"/>
    </row>
    <row r="9760" spans="21:25" x14ac:dyDescent="0.2">
      <c r="U9760" s="2"/>
      <c r="X9760" s="2"/>
      <c r="Y9760" s="2"/>
    </row>
    <row r="9761" spans="21:25" x14ac:dyDescent="0.2">
      <c r="U9761" s="2"/>
      <c r="X9761" s="2"/>
      <c r="Y9761" s="2"/>
    </row>
    <row r="9762" spans="21:25" x14ac:dyDescent="0.2">
      <c r="U9762" s="2"/>
      <c r="X9762" s="2"/>
      <c r="Y9762" s="2"/>
    </row>
    <row r="9763" spans="21:25" x14ac:dyDescent="0.2">
      <c r="U9763" s="2"/>
      <c r="X9763" s="2"/>
      <c r="Y9763" s="2"/>
    </row>
    <row r="9764" spans="21:25" x14ac:dyDescent="0.2">
      <c r="U9764" s="2"/>
      <c r="X9764" s="2"/>
      <c r="Y9764" s="2"/>
    </row>
    <row r="9765" spans="21:25" x14ac:dyDescent="0.2">
      <c r="U9765" s="2"/>
      <c r="X9765" s="2"/>
      <c r="Y9765" s="2"/>
    </row>
    <row r="9766" spans="21:25" x14ac:dyDescent="0.2">
      <c r="U9766" s="2"/>
      <c r="X9766" s="2"/>
      <c r="Y9766" s="2"/>
    </row>
    <row r="9767" spans="21:25" x14ac:dyDescent="0.2">
      <c r="U9767" s="2"/>
      <c r="X9767" s="2"/>
      <c r="Y9767" s="2"/>
    </row>
    <row r="9768" spans="21:25" x14ac:dyDescent="0.2">
      <c r="U9768" s="2"/>
      <c r="X9768" s="2"/>
      <c r="Y9768" s="2"/>
    </row>
    <row r="9769" spans="21:25" x14ac:dyDescent="0.2">
      <c r="U9769" s="2"/>
      <c r="X9769" s="2"/>
      <c r="Y9769" s="2"/>
    </row>
    <row r="9770" spans="21:25" x14ac:dyDescent="0.2">
      <c r="U9770" s="2"/>
      <c r="X9770" s="2"/>
      <c r="Y9770" s="2"/>
    </row>
    <row r="9771" spans="21:25" x14ac:dyDescent="0.2">
      <c r="U9771" s="2"/>
      <c r="X9771" s="2"/>
      <c r="Y9771" s="2"/>
    </row>
    <row r="9772" spans="21:25" x14ac:dyDescent="0.2">
      <c r="U9772" s="2"/>
      <c r="X9772" s="2"/>
      <c r="Y9772" s="2"/>
    </row>
    <row r="9773" spans="21:25" x14ac:dyDescent="0.2">
      <c r="U9773" s="2"/>
      <c r="X9773" s="2"/>
      <c r="Y9773" s="2"/>
    </row>
    <row r="9774" spans="21:25" x14ac:dyDescent="0.2">
      <c r="U9774" s="2"/>
      <c r="X9774" s="2"/>
      <c r="Y9774" s="2"/>
    </row>
    <row r="9775" spans="21:25" x14ac:dyDescent="0.2">
      <c r="U9775" s="2"/>
      <c r="X9775" s="2"/>
      <c r="Y9775" s="2"/>
    </row>
    <row r="9776" spans="21:25" x14ac:dyDescent="0.2">
      <c r="U9776" s="2"/>
      <c r="X9776" s="2"/>
      <c r="Y9776" s="2"/>
    </row>
    <row r="9777" spans="21:25" x14ac:dyDescent="0.2">
      <c r="U9777" s="2"/>
      <c r="X9777" s="2"/>
      <c r="Y9777" s="2"/>
    </row>
    <row r="9778" spans="21:25" x14ac:dyDescent="0.2">
      <c r="U9778" s="2"/>
      <c r="X9778" s="2"/>
      <c r="Y9778" s="2"/>
    </row>
    <row r="9779" spans="21:25" x14ac:dyDescent="0.2">
      <c r="U9779" s="2"/>
      <c r="X9779" s="2"/>
      <c r="Y9779" s="2"/>
    </row>
    <row r="9780" spans="21:25" x14ac:dyDescent="0.2">
      <c r="U9780" s="2"/>
      <c r="X9780" s="2"/>
      <c r="Y9780" s="2"/>
    </row>
    <row r="9781" spans="21:25" x14ac:dyDescent="0.2">
      <c r="U9781" s="2"/>
      <c r="X9781" s="2"/>
      <c r="Y9781" s="2"/>
    </row>
    <row r="9782" spans="21:25" x14ac:dyDescent="0.2">
      <c r="U9782" s="2"/>
      <c r="X9782" s="2"/>
      <c r="Y9782" s="2"/>
    </row>
    <row r="9783" spans="21:25" x14ac:dyDescent="0.2">
      <c r="U9783" s="2"/>
      <c r="X9783" s="2"/>
      <c r="Y9783" s="2"/>
    </row>
    <row r="9784" spans="21:25" x14ac:dyDescent="0.2">
      <c r="U9784" s="2"/>
      <c r="X9784" s="2"/>
      <c r="Y9784" s="2"/>
    </row>
    <row r="9785" spans="21:25" x14ac:dyDescent="0.2">
      <c r="U9785" s="2"/>
      <c r="X9785" s="2"/>
      <c r="Y9785" s="2"/>
    </row>
    <row r="9786" spans="21:25" x14ac:dyDescent="0.2">
      <c r="U9786" s="2"/>
      <c r="X9786" s="2"/>
      <c r="Y9786" s="2"/>
    </row>
    <row r="9787" spans="21:25" x14ac:dyDescent="0.2">
      <c r="U9787" s="2"/>
      <c r="X9787" s="2"/>
      <c r="Y9787" s="2"/>
    </row>
    <row r="9788" spans="21:25" x14ac:dyDescent="0.2">
      <c r="U9788" s="2"/>
      <c r="X9788" s="2"/>
      <c r="Y9788" s="2"/>
    </row>
    <row r="9789" spans="21:25" x14ac:dyDescent="0.2">
      <c r="U9789" s="2"/>
      <c r="X9789" s="2"/>
      <c r="Y9789" s="2"/>
    </row>
    <row r="9790" spans="21:25" x14ac:dyDescent="0.2">
      <c r="U9790" s="2"/>
      <c r="X9790" s="2"/>
      <c r="Y9790" s="2"/>
    </row>
    <row r="9791" spans="21:25" x14ac:dyDescent="0.2">
      <c r="U9791" s="2"/>
      <c r="X9791" s="2"/>
      <c r="Y9791" s="2"/>
    </row>
    <row r="9792" spans="21:25" x14ac:dyDescent="0.2">
      <c r="U9792" s="2"/>
      <c r="X9792" s="2"/>
      <c r="Y9792" s="2"/>
    </row>
    <row r="9793" spans="21:25" x14ac:dyDescent="0.2">
      <c r="U9793" s="2"/>
      <c r="X9793" s="2"/>
      <c r="Y9793" s="2"/>
    </row>
    <row r="9794" spans="21:25" x14ac:dyDescent="0.2">
      <c r="U9794" s="2"/>
      <c r="X9794" s="2"/>
      <c r="Y9794" s="2"/>
    </row>
    <row r="9795" spans="21:25" x14ac:dyDescent="0.2">
      <c r="U9795" s="2"/>
      <c r="X9795" s="2"/>
      <c r="Y9795" s="2"/>
    </row>
    <row r="9796" spans="21:25" x14ac:dyDescent="0.2">
      <c r="U9796" s="2"/>
      <c r="X9796" s="2"/>
      <c r="Y9796" s="2"/>
    </row>
    <row r="9797" spans="21:25" x14ac:dyDescent="0.2">
      <c r="U9797" s="2"/>
      <c r="X9797" s="2"/>
      <c r="Y9797" s="2"/>
    </row>
    <row r="9798" spans="21:25" x14ac:dyDescent="0.2">
      <c r="U9798" s="2"/>
      <c r="X9798" s="2"/>
      <c r="Y9798" s="2"/>
    </row>
    <row r="9799" spans="21:25" x14ac:dyDescent="0.2">
      <c r="U9799" s="2"/>
      <c r="X9799" s="2"/>
      <c r="Y9799" s="2"/>
    </row>
    <row r="9800" spans="21:25" x14ac:dyDescent="0.2">
      <c r="U9800" s="2"/>
      <c r="X9800" s="2"/>
      <c r="Y9800" s="2"/>
    </row>
    <row r="9801" spans="21:25" x14ac:dyDescent="0.2">
      <c r="U9801" s="2"/>
      <c r="X9801" s="2"/>
      <c r="Y9801" s="2"/>
    </row>
    <row r="9802" spans="21:25" x14ac:dyDescent="0.2">
      <c r="U9802" s="2"/>
      <c r="X9802" s="2"/>
      <c r="Y9802" s="2"/>
    </row>
    <row r="9803" spans="21:25" x14ac:dyDescent="0.2">
      <c r="U9803" s="2"/>
      <c r="X9803" s="2"/>
      <c r="Y9803" s="2"/>
    </row>
    <row r="9804" spans="21:25" x14ac:dyDescent="0.2">
      <c r="U9804" s="2"/>
      <c r="X9804" s="2"/>
      <c r="Y9804" s="2"/>
    </row>
    <row r="9805" spans="21:25" x14ac:dyDescent="0.2">
      <c r="U9805" s="2"/>
      <c r="X9805" s="2"/>
      <c r="Y9805" s="2"/>
    </row>
    <row r="9806" spans="21:25" x14ac:dyDescent="0.2">
      <c r="U9806" s="2"/>
      <c r="X9806" s="2"/>
      <c r="Y9806" s="2"/>
    </row>
    <row r="9807" spans="21:25" x14ac:dyDescent="0.2">
      <c r="U9807" s="2"/>
      <c r="X9807" s="2"/>
      <c r="Y9807" s="2"/>
    </row>
    <row r="9808" spans="21:25" x14ac:dyDescent="0.2">
      <c r="U9808" s="2"/>
      <c r="X9808" s="2"/>
      <c r="Y9808" s="2"/>
    </row>
    <row r="9809" spans="21:25" x14ac:dyDescent="0.2">
      <c r="U9809" s="2"/>
      <c r="X9809" s="2"/>
      <c r="Y9809" s="2"/>
    </row>
    <row r="9810" spans="21:25" x14ac:dyDescent="0.2">
      <c r="U9810" s="2"/>
      <c r="X9810" s="2"/>
      <c r="Y9810" s="2"/>
    </row>
    <row r="9811" spans="21:25" x14ac:dyDescent="0.2">
      <c r="U9811" s="2"/>
      <c r="X9811" s="2"/>
      <c r="Y9811" s="2"/>
    </row>
    <row r="9812" spans="21:25" x14ac:dyDescent="0.2">
      <c r="U9812" s="2"/>
      <c r="X9812" s="2"/>
      <c r="Y9812" s="2"/>
    </row>
    <row r="9813" spans="21:25" x14ac:dyDescent="0.2">
      <c r="U9813" s="2"/>
      <c r="X9813" s="2"/>
      <c r="Y9813" s="2"/>
    </row>
    <row r="9814" spans="21:25" x14ac:dyDescent="0.2">
      <c r="U9814" s="2"/>
      <c r="X9814" s="2"/>
      <c r="Y9814" s="2"/>
    </row>
    <row r="9815" spans="21:25" x14ac:dyDescent="0.2">
      <c r="U9815" s="2"/>
      <c r="X9815" s="2"/>
      <c r="Y9815" s="2"/>
    </row>
    <row r="9816" spans="21:25" x14ac:dyDescent="0.2">
      <c r="U9816" s="2"/>
      <c r="X9816" s="2"/>
      <c r="Y9816" s="2"/>
    </row>
    <row r="9817" spans="21:25" x14ac:dyDescent="0.2">
      <c r="U9817" s="2"/>
      <c r="X9817" s="2"/>
      <c r="Y9817" s="2"/>
    </row>
    <row r="9818" spans="21:25" x14ac:dyDescent="0.2">
      <c r="U9818" s="2"/>
      <c r="X9818" s="2"/>
      <c r="Y9818" s="2"/>
    </row>
    <row r="9819" spans="21:25" x14ac:dyDescent="0.2">
      <c r="U9819" s="2"/>
      <c r="X9819" s="2"/>
      <c r="Y9819" s="2"/>
    </row>
    <row r="9820" spans="21:25" x14ac:dyDescent="0.2">
      <c r="U9820" s="2"/>
      <c r="X9820" s="2"/>
      <c r="Y9820" s="2"/>
    </row>
    <row r="9821" spans="21:25" x14ac:dyDescent="0.2">
      <c r="U9821" s="2"/>
      <c r="X9821" s="2"/>
      <c r="Y9821" s="2"/>
    </row>
    <row r="9822" spans="21:25" x14ac:dyDescent="0.2">
      <c r="U9822" s="2"/>
      <c r="X9822" s="2"/>
      <c r="Y9822" s="2"/>
    </row>
    <row r="9823" spans="21:25" x14ac:dyDescent="0.2">
      <c r="U9823" s="2"/>
      <c r="X9823" s="2"/>
      <c r="Y9823" s="2"/>
    </row>
    <row r="9824" spans="21:25" x14ac:dyDescent="0.2">
      <c r="U9824" s="2"/>
      <c r="X9824" s="2"/>
      <c r="Y9824" s="2"/>
    </row>
    <row r="9825" spans="21:25" x14ac:dyDescent="0.2">
      <c r="U9825" s="2"/>
      <c r="X9825" s="2"/>
      <c r="Y9825" s="2"/>
    </row>
    <row r="9826" spans="21:25" x14ac:dyDescent="0.2">
      <c r="U9826" s="2"/>
      <c r="X9826" s="2"/>
      <c r="Y9826" s="2"/>
    </row>
    <row r="9827" spans="21:25" x14ac:dyDescent="0.2">
      <c r="U9827" s="2"/>
      <c r="X9827" s="2"/>
      <c r="Y9827" s="2"/>
    </row>
    <row r="9828" spans="21:25" x14ac:dyDescent="0.2">
      <c r="U9828" s="2"/>
      <c r="X9828" s="2"/>
      <c r="Y9828" s="2"/>
    </row>
    <row r="9829" spans="21:25" x14ac:dyDescent="0.2">
      <c r="U9829" s="2"/>
      <c r="X9829" s="2"/>
      <c r="Y9829" s="2"/>
    </row>
    <row r="9830" spans="21:25" x14ac:dyDescent="0.2">
      <c r="U9830" s="2"/>
      <c r="X9830" s="2"/>
      <c r="Y9830" s="2"/>
    </row>
    <row r="9831" spans="21:25" x14ac:dyDescent="0.2">
      <c r="U9831" s="2"/>
      <c r="X9831" s="2"/>
      <c r="Y9831" s="2"/>
    </row>
    <row r="9832" spans="21:25" x14ac:dyDescent="0.2">
      <c r="U9832" s="2"/>
      <c r="X9832" s="2"/>
      <c r="Y9832" s="2"/>
    </row>
    <row r="9833" spans="21:25" x14ac:dyDescent="0.2">
      <c r="U9833" s="2"/>
      <c r="X9833" s="2"/>
      <c r="Y9833" s="2"/>
    </row>
    <row r="9834" spans="21:25" x14ac:dyDescent="0.2">
      <c r="U9834" s="2"/>
      <c r="X9834" s="2"/>
      <c r="Y9834" s="2"/>
    </row>
    <row r="9835" spans="21:25" x14ac:dyDescent="0.2">
      <c r="U9835" s="2"/>
      <c r="X9835" s="2"/>
      <c r="Y9835" s="2"/>
    </row>
    <row r="9836" spans="21:25" x14ac:dyDescent="0.2">
      <c r="U9836" s="2"/>
      <c r="X9836" s="2"/>
      <c r="Y9836" s="2"/>
    </row>
    <row r="9837" spans="21:25" x14ac:dyDescent="0.2">
      <c r="U9837" s="2"/>
      <c r="X9837" s="2"/>
      <c r="Y9837" s="2"/>
    </row>
    <row r="9838" spans="21:25" x14ac:dyDescent="0.2">
      <c r="U9838" s="2"/>
      <c r="X9838" s="2"/>
      <c r="Y9838" s="2"/>
    </row>
    <row r="9839" spans="21:25" x14ac:dyDescent="0.2">
      <c r="U9839" s="2"/>
      <c r="X9839" s="2"/>
      <c r="Y9839" s="2"/>
    </row>
    <row r="9840" spans="21:25" x14ac:dyDescent="0.2">
      <c r="U9840" s="2"/>
      <c r="X9840" s="2"/>
      <c r="Y9840" s="2"/>
    </row>
    <row r="9841" spans="21:25" x14ac:dyDescent="0.2">
      <c r="U9841" s="2"/>
      <c r="X9841" s="2"/>
      <c r="Y9841" s="2"/>
    </row>
    <row r="9842" spans="21:25" x14ac:dyDescent="0.2">
      <c r="U9842" s="2"/>
      <c r="X9842" s="2"/>
      <c r="Y9842" s="2"/>
    </row>
    <row r="9843" spans="21:25" x14ac:dyDescent="0.2">
      <c r="U9843" s="2"/>
      <c r="X9843" s="2"/>
      <c r="Y9843" s="2"/>
    </row>
    <row r="9844" spans="21:25" x14ac:dyDescent="0.2">
      <c r="U9844" s="2"/>
      <c r="X9844" s="2"/>
      <c r="Y9844" s="2"/>
    </row>
    <row r="9845" spans="21:25" x14ac:dyDescent="0.2">
      <c r="U9845" s="2"/>
      <c r="X9845" s="2"/>
      <c r="Y9845" s="2"/>
    </row>
    <row r="9846" spans="21:25" x14ac:dyDescent="0.2">
      <c r="U9846" s="2"/>
      <c r="X9846" s="2"/>
      <c r="Y9846" s="2"/>
    </row>
    <row r="9847" spans="21:25" x14ac:dyDescent="0.2">
      <c r="U9847" s="2"/>
      <c r="X9847" s="2"/>
      <c r="Y9847" s="2"/>
    </row>
    <row r="9848" spans="21:25" x14ac:dyDescent="0.2">
      <c r="U9848" s="2"/>
      <c r="X9848" s="2"/>
      <c r="Y9848" s="2"/>
    </row>
    <row r="9849" spans="21:25" x14ac:dyDescent="0.2">
      <c r="U9849" s="2"/>
      <c r="X9849" s="2"/>
      <c r="Y9849" s="2"/>
    </row>
    <row r="9850" spans="21:25" x14ac:dyDescent="0.2">
      <c r="U9850" s="2"/>
      <c r="X9850" s="2"/>
      <c r="Y9850" s="2"/>
    </row>
    <row r="9851" spans="21:25" x14ac:dyDescent="0.2">
      <c r="U9851" s="2"/>
      <c r="X9851" s="2"/>
      <c r="Y9851" s="2"/>
    </row>
    <row r="9852" spans="21:25" x14ac:dyDescent="0.2">
      <c r="U9852" s="2"/>
      <c r="X9852" s="2"/>
      <c r="Y9852" s="2"/>
    </row>
    <row r="9853" spans="21:25" x14ac:dyDescent="0.2">
      <c r="U9853" s="2"/>
      <c r="X9853" s="2"/>
      <c r="Y9853" s="2"/>
    </row>
    <row r="9854" spans="21:25" x14ac:dyDescent="0.2">
      <c r="U9854" s="2"/>
      <c r="X9854" s="2"/>
      <c r="Y9854" s="2"/>
    </row>
    <row r="9855" spans="21:25" x14ac:dyDescent="0.2">
      <c r="U9855" s="2"/>
      <c r="X9855" s="2"/>
      <c r="Y9855" s="2"/>
    </row>
    <row r="9856" spans="21:25" x14ac:dyDescent="0.2">
      <c r="U9856" s="2"/>
      <c r="X9856" s="2"/>
      <c r="Y9856" s="2"/>
    </row>
    <row r="9857" spans="21:25" x14ac:dyDescent="0.2">
      <c r="U9857" s="2"/>
      <c r="X9857" s="2"/>
      <c r="Y9857" s="2"/>
    </row>
    <row r="9858" spans="21:25" x14ac:dyDescent="0.2">
      <c r="U9858" s="2"/>
      <c r="X9858" s="2"/>
      <c r="Y9858" s="2"/>
    </row>
    <row r="9859" spans="21:25" x14ac:dyDescent="0.2">
      <c r="U9859" s="2"/>
      <c r="X9859" s="2"/>
      <c r="Y9859" s="2"/>
    </row>
    <row r="9860" spans="21:25" x14ac:dyDescent="0.2">
      <c r="U9860" s="2"/>
      <c r="X9860" s="2"/>
      <c r="Y9860" s="2"/>
    </row>
    <row r="9861" spans="21:25" x14ac:dyDescent="0.2">
      <c r="U9861" s="2"/>
      <c r="X9861" s="2"/>
      <c r="Y9861" s="2"/>
    </row>
    <row r="9862" spans="21:25" x14ac:dyDescent="0.2">
      <c r="U9862" s="2"/>
      <c r="X9862" s="2"/>
      <c r="Y9862" s="2"/>
    </row>
    <row r="9863" spans="21:25" x14ac:dyDescent="0.2">
      <c r="U9863" s="2"/>
      <c r="X9863" s="2"/>
      <c r="Y9863" s="2"/>
    </row>
    <row r="9864" spans="21:25" x14ac:dyDescent="0.2">
      <c r="U9864" s="2"/>
      <c r="X9864" s="2"/>
      <c r="Y9864" s="2"/>
    </row>
    <row r="9865" spans="21:25" x14ac:dyDescent="0.2">
      <c r="U9865" s="2"/>
      <c r="X9865" s="2"/>
      <c r="Y9865" s="2"/>
    </row>
    <row r="9866" spans="21:25" x14ac:dyDescent="0.2">
      <c r="U9866" s="2"/>
      <c r="X9866" s="2"/>
      <c r="Y9866" s="2"/>
    </row>
    <row r="9867" spans="21:25" x14ac:dyDescent="0.2">
      <c r="U9867" s="2"/>
      <c r="X9867" s="2"/>
      <c r="Y9867" s="2"/>
    </row>
    <row r="9868" spans="21:25" x14ac:dyDescent="0.2">
      <c r="U9868" s="2"/>
      <c r="X9868" s="2"/>
      <c r="Y9868" s="2"/>
    </row>
    <row r="9869" spans="21:25" x14ac:dyDescent="0.2">
      <c r="U9869" s="2"/>
      <c r="X9869" s="2"/>
      <c r="Y9869" s="2"/>
    </row>
    <row r="9870" spans="21:25" x14ac:dyDescent="0.2">
      <c r="U9870" s="2"/>
      <c r="X9870" s="2"/>
      <c r="Y9870" s="2"/>
    </row>
    <row r="9871" spans="21:25" x14ac:dyDescent="0.2">
      <c r="U9871" s="2"/>
      <c r="X9871" s="2"/>
      <c r="Y9871" s="2"/>
    </row>
    <row r="9872" spans="21:25" x14ac:dyDescent="0.2">
      <c r="U9872" s="2"/>
      <c r="X9872" s="2"/>
      <c r="Y9872" s="2"/>
    </row>
    <row r="9873" spans="21:25" x14ac:dyDescent="0.2">
      <c r="U9873" s="2"/>
      <c r="X9873" s="2"/>
      <c r="Y9873" s="2"/>
    </row>
    <row r="9874" spans="21:25" x14ac:dyDescent="0.2">
      <c r="U9874" s="2"/>
      <c r="X9874" s="2"/>
      <c r="Y9874" s="2"/>
    </row>
    <row r="9875" spans="21:25" x14ac:dyDescent="0.2">
      <c r="U9875" s="2"/>
      <c r="X9875" s="2"/>
      <c r="Y9875" s="2"/>
    </row>
    <row r="9876" spans="21:25" x14ac:dyDescent="0.2">
      <c r="U9876" s="2"/>
      <c r="X9876" s="2"/>
      <c r="Y9876" s="2"/>
    </row>
    <row r="9877" spans="21:25" x14ac:dyDescent="0.2">
      <c r="U9877" s="2"/>
      <c r="X9877" s="2"/>
      <c r="Y9877" s="2"/>
    </row>
    <row r="9878" spans="21:25" x14ac:dyDescent="0.2">
      <c r="U9878" s="2"/>
      <c r="X9878" s="2"/>
      <c r="Y9878" s="2"/>
    </row>
    <row r="9879" spans="21:25" x14ac:dyDescent="0.2">
      <c r="U9879" s="2"/>
      <c r="X9879" s="2"/>
      <c r="Y9879" s="2"/>
    </row>
    <row r="9880" spans="21:25" x14ac:dyDescent="0.2">
      <c r="U9880" s="2"/>
      <c r="X9880" s="2"/>
      <c r="Y9880" s="2"/>
    </row>
    <row r="9881" spans="21:25" x14ac:dyDescent="0.2">
      <c r="U9881" s="2"/>
      <c r="X9881" s="2"/>
      <c r="Y9881" s="2"/>
    </row>
    <row r="9882" spans="21:25" x14ac:dyDescent="0.2">
      <c r="U9882" s="2"/>
      <c r="X9882" s="2"/>
      <c r="Y9882" s="2"/>
    </row>
    <row r="9883" spans="21:25" x14ac:dyDescent="0.2">
      <c r="U9883" s="2"/>
      <c r="X9883" s="2"/>
      <c r="Y9883" s="2"/>
    </row>
    <row r="9884" spans="21:25" x14ac:dyDescent="0.2">
      <c r="U9884" s="2"/>
      <c r="X9884" s="2"/>
      <c r="Y9884" s="2"/>
    </row>
    <row r="9885" spans="21:25" x14ac:dyDescent="0.2">
      <c r="U9885" s="2"/>
      <c r="X9885" s="2"/>
      <c r="Y9885" s="2"/>
    </row>
    <row r="9886" spans="21:25" x14ac:dyDescent="0.2">
      <c r="U9886" s="2"/>
      <c r="X9886" s="2"/>
      <c r="Y9886" s="2"/>
    </row>
    <row r="9887" spans="21:25" x14ac:dyDescent="0.2">
      <c r="U9887" s="2"/>
      <c r="X9887" s="2"/>
      <c r="Y9887" s="2"/>
    </row>
    <row r="9888" spans="21:25" x14ac:dyDescent="0.2">
      <c r="U9888" s="2"/>
      <c r="X9888" s="2"/>
      <c r="Y9888" s="2"/>
    </row>
    <row r="9889" spans="21:25" x14ac:dyDescent="0.2">
      <c r="U9889" s="2"/>
      <c r="X9889" s="2"/>
      <c r="Y9889" s="2"/>
    </row>
    <row r="9890" spans="21:25" x14ac:dyDescent="0.2">
      <c r="U9890" s="2"/>
      <c r="X9890" s="2"/>
      <c r="Y9890" s="2"/>
    </row>
    <row r="9891" spans="21:25" x14ac:dyDescent="0.2">
      <c r="U9891" s="2"/>
      <c r="X9891" s="2"/>
      <c r="Y9891" s="2"/>
    </row>
    <row r="9892" spans="21:25" x14ac:dyDescent="0.2">
      <c r="U9892" s="2"/>
      <c r="X9892" s="2"/>
      <c r="Y9892" s="2"/>
    </row>
    <row r="9893" spans="21:25" x14ac:dyDescent="0.2">
      <c r="U9893" s="2"/>
      <c r="X9893" s="2"/>
      <c r="Y9893" s="2"/>
    </row>
    <row r="9894" spans="21:25" x14ac:dyDescent="0.2">
      <c r="U9894" s="2"/>
      <c r="X9894" s="2"/>
      <c r="Y9894" s="2"/>
    </row>
    <row r="9895" spans="21:25" x14ac:dyDescent="0.2">
      <c r="U9895" s="2"/>
      <c r="X9895" s="2"/>
      <c r="Y9895" s="2"/>
    </row>
    <row r="9896" spans="21:25" x14ac:dyDescent="0.2">
      <c r="U9896" s="2"/>
      <c r="X9896" s="2"/>
      <c r="Y9896" s="2"/>
    </row>
    <row r="9897" spans="21:25" x14ac:dyDescent="0.2">
      <c r="U9897" s="2"/>
      <c r="X9897" s="2"/>
      <c r="Y9897" s="2"/>
    </row>
    <row r="9898" spans="21:25" x14ac:dyDescent="0.2">
      <c r="U9898" s="2"/>
      <c r="X9898" s="2"/>
      <c r="Y9898" s="2"/>
    </row>
    <row r="9899" spans="21:25" x14ac:dyDescent="0.2">
      <c r="U9899" s="2"/>
      <c r="X9899" s="2"/>
      <c r="Y9899" s="2"/>
    </row>
    <row r="9900" spans="21:25" x14ac:dyDescent="0.2">
      <c r="U9900" s="2"/>
      <c r="X9900" s="2"/>
      <c r="Y9900" s="2"/>
    </row>
    <row r="9901" spans="21:25" x14ac:dyDescent="0.2">
      <c r="U9901" s="2"/>
      <c r="X9901" s="2"/>
      <c r="Y9901" s="2"/>
    </row>
    <row r="9902" spans="21:25" x14ac:dyDescent="0.2">
      <c r="U9902" s="2"/>
      <c r="X9902" s="2"/>
      <c r="Y9902" s="2"/>
    </row>
    <row r="9903" spans="21:25" x14ac:dyDescent="0.2">
      <c r="U9903" s="2"/>
      <c r="X9903" s="2"/>
      <c r="Y9903" s="2"/>
    </row>
    <row r="9904" spans="21:25" x14ac:dyDescent="0.2">
      <c r="U9904" s="2"/>
      <c r="X9904" s="2"/>
      <c r="Y9904" s="2"/>
    </row>
    <row r="9905" spans="21:25" x14ac:dyDescent="0.2">
      <c r="U9905" s="2"/>
      <c r="X9905" s="2"/>
      <c r="Y9905" s="2"/>
    </row>
    <row r="9906" spans="21:25" x14ac:dyDescent="0.2">
      <c r="U9906" s="2"/>
      <c r="X9906" s="2"/>
      <c r="Y9906" s="2"/>
    </row>
    <row r="9907" spans="21:25" x14ac:dyDescent="0.2">
      <c r="U9907" s="2"/>
      <c r="X9907" s="2"/>
      <c r="Y9907" s="2"/>
    </row>
    <row r="9908" spans="21:25" x14ac:dyDescent="0.2">
      <c r="U9908" s="2"/>
      <c r="X9908" s="2"/>
      <c r="Y9908" s="2"/>
    </row>
    <row r="9909" spans="21:25" x14ac:dyDescent="0.2">
      <c r="U9909" s="2"/>
      <c r="X9909" s="2"/>
      <c r="Y9909" s="2"/>
    </row>
    <row r="9910" spans="21:25" x14ac:dyDescent="0.2">
      <c r="U9910" s="2"/>
      <c r="X9910" s="2"/>
      <c r="Y9910" s="2"/>
    </row>
    <row r="9911" spans="21:25" x14ac:dyDescent="0.2">
      <c r="U9911" s="2"/>
      <c r="X9911" s="2"/>
      <c r="Y9911" s="2"/>
    </row>
    <row r="9912" spans="21:25" x14ac:dyDescent="0.2">
      <c r="U9912" s="2"/>
      <c r="X9912" s="2"/>
      <c r="Y9912" s="2"/>
    </row>
    <row r="9913" spans="21:25" x14ac:dyDescent="0.2">
      <c r="U9913" s="2"/>
      <c r="X9913" s="2"/>
      <c r="Y9913" s="2"/>
    </row>
    <row r="9914" spans="21:25" x14ac:dyDescent="0.2">
      <c r="U9914" s="2"/>
      <c r="X9914" s="2"/>
      <c r="Y9914" s="2"/>
    </row>
    <row r="9915" spans="21:25" x14ac:dyDescent="0.2">
      <c r="U9915" s="2"/>
      <c r="X9915" s="2"/>
      <c r="Y9915" s="2"/>
    </row>
    <row r="9916" spans="21:25" x14ac:dyDescent="0.2">
      <c r="U9916" s="2"/>
      <c r="X9916" s="2"/>
      <c r="Y9916" s="2"/>
    </row>
    <row r="9917" spans="21:25" x14ac:dyDescent="0.2">
      <c r="U9917" s="2"/>
      <c r="X9917" s="2"/>
      <c r="Y9917" s="2"/>
    </row>
    <row r="9918" spans="21:25" x14ac:dyDescent="0.2">
      <c r="U9918" s="2"/>
      <c r="X9918" s="2"/>
      <c r="Y9918" s="2"/>
    </row>
    <row r="9919" spans="21:25" x14ac:dyDescent="0.2">
      <c r="U9919" s="2"/>
      <c r="X9919" s="2"/>
      <c r="Y9919" s="2"/>
    </row>
    <row r="9920" spans="21:25" x14ac:dyDescent="0.2">
      <c r="U9920" s="2"/>
      <c r="X9920" s="2"/>
      <c r="Y9920" s="2"/>
    </row>
    <row r="9921" spans="21:25" x14ac:dyDescent="0.2">
      <c r="U9921" s="2"/>
      <c r="X9921" s="2"/>
      <c r="Y9921" s="2"/>
    </row>
    <row r="9922" spans="21:25" x14ac:dyDescent="0.2">
      <c r="U9922" s="2"/>
      <c r="X9922" s="2"/>
      <c r="Y9922" s="2"/>
    </row>
    <row r="9923" spans="21:25" x14ac:dyDescent="0.2">
      <c r="U9923" s="2"/>
      <c r="X9923" s="2"/>
      <c r="Y9923" s="2"/>
    </row>
    <row r="9924" spans="21:25" x14ac:dyDescent="0.2">
      <c r="U9924" s="2"/>
      <c r="X9924" s="2"/>
      <c r="Y9924" s="2"/>
    </row>
    <row r="9925" spans="21:25" x14ac:dyDescent="0.2">
      <c r="U9925" s="2"/>
      <c r="X9925" s="2"/>
      <c r="Y9925" s="2"/>
    </row>
    <row r="9926" spans="21:25" x14ac:dyDescent="0.2">
      <c r="U9926" s="2"/>
      <c r="X9926" s="2"/>
      <c r="Y9926" s="2"/>
    </row>
    <row r="9927" spans="21:25" x14ac:dyDescent="0.2">
      <c r="U9927" s="2"/>
      <c r="X9927" s="2"/>
      <c r="Y9927" s="2"/>
    </row>
    <row r="9928" spans="21:25" x14ac:dyDescent="0.2">
      <c r="U9928" s="2"/>
      <c r="X9928" s="2"/>
      <c r="Y9928" s="2"/>
    </row>
    <row r="9929" spans="21:25" x14ac:dyDescent="0.2">
      <c r="U9929" s="2"/>
      <c r="X9929" s="2"/>
      <c r="Y9929" s="2"/>
    </row>
    <row r="9930" spans="21:25" x14ac:dyDescent="0.2">
      <c r="U9930" s="2"/>
      <c r="X9930" s="2"/>
      <c r="Y9930" s="2"/>
    </row>
    <row r="9931" spans="21:25" x14ac:dyDescent="0.2">
      <c r="U9931" s="2"/>
      <c r="X9931" s="2"/>
      <c r="Y9931" s="2"/>
    </row>
    <row r="9932" spans="21:25" x14ac:dyDescent="0.2">
      <c r="U9932" s="2"/>
      <c r="X9932" s="2"/>
      <c r="Y9932" s="2"/>
    </row>
    <row r="9933" spans="21:25" x14ac:dyDescent="0.2">
      <c r="U9933" s="2"/>
      <c r="X9933" s="2"/>
      <c r="Y9933" s="2"/>
    </row>
    <row r="9934" spans="21:25" x14ac:dyDescent="0.2">
      <c r="U9934" s="2"/>
      <c r="X9934" s="2"/>
      <c r="Y9934" s="2"/>
    </row>
    <row r="9935" spans="21:25" x14ac:dyDescent="0.2">
      <c r="U9935" s="2"/>
      <c r="X9935" s="2"/>
      <c r="Y9935" s="2"/>
    </row>
    <row r="9936" spans="21:25" x14ac:dyDescent="0.2">
      <c r="U9936" s="2"/>
      <c r="X9936" s="2"/>
      <c r="Y9936" s="2"/>
    </row>
    <row r="9937" spans="21:25" x14ac:dyDescent="0.2">
      <c r="U9937" s="2"/>
      <c r="X9937" s="2"/>
      <c r="Y9937" s="2"/>
    </row>
    <row r="9938" spans="21:25" x14ac:dyDescent="0.2">
      <c r="U9938" s="2"/>
      <c r="X9938" s="2"/>
      <c r="Y9938" s="2"/>
    </row>
    <row r="9939" spans="21:25" x14ac:dyDescent="0.2">
      <c r="U9939" s="2"/>
      <c r="X9939" s="2"/>
      <c r="Y9939" s="2"/>
    </row>
    <row r="9940" spans="21:25" x14ac:dyDescent="0.2">
      <c r="U9940" s="2"/>
      <c r="X9940" s="2"/>
      <c r="Y9940" s="2"/>
    </row>
    <row r="9941" spans="21:25" x14ac:dyDescent="0.2">
      <c r="U9941" s="2"/>
      <c r="X9941" s="2"/>
      <c r="Y9941" s="2"/>
    </row>
    <row r="9942" spans="21:25" x14ac:dyDescent="0.2">
      <c r="U9942" s="2"/>
      <c r="X9942" s="2"/>
      <c r="Y9942" s="2"/>
    </row>
    <row r="9943" spans="21:25" x14ac:dyDescent="0.2">
      <c r="U9943" s="2"/>
      <c r="X9943" s="2"/>
      <c r="Y9943" s="2"/>
    </row>
    <row r="9944" spans="21:25" x14ac:dyDescent="0.2">
      <c r="U9944" s="2"/>
      <c r="X9944" s="2"/>
      <c r="Y9944" s="2"/>
    </row>
    <row r="9945" spans="21:25" x14ac:dyDescent="0.2">
      <c r="U9945" s="2"/>
      <c r="X9945" s="2"/>
      <c r="Y9945" s="2"/>
    </row>
    <row r="9946" spans="21:25" x14ac:dyDescent="0.2">
      <c r="U9946" s="2"/>
      <c r="X9946" s="2"/>
      <c r="Y9946" s="2"/>
    </row>
    <row r="9947" spans="21:25" x14ac:dyDescent="0.2">
      <c r="U9947" s="2"/>
      <c r="X9947" s="2"/>
      <c r="Y9947" s="2"/>
    </row>
    <row r="9948" spans="21:25" x14ac:dyDescent="0.2">
      <c r="U9948" s="2"/>
      <c r="X9948" s="2"/>
      <c r="Y9948" s="2"/>
    </row>
    <row r="9949" spans="21:25" x14ac:dyDescent="0.2">
      <c r="U9949" s="2"/>
      <c r="X9949" s="2"/>
      <c r="Y9949" s="2"/>
    </row>
    <row r="9950" spans="21:25" x14ac:dyDescent="0.2">
      <c r="U9950" s="2"/>
      <c r="X9950" s="2"/>
      <c r="Y9950" s="2"/>
    </row>
    <row r="9951" spans="21:25" x14ac:dyDescent="0.2">
      <c r="U9951" s="2"/>
      <c r="X9951" s="2"/>
      <c r="Y9951" s="2"/>
    </row>
    <row r="9952" spans="21:25" x14ac:dyDescent="0.2">
      <c r="U9952" s="2"/>
      <c r="X9952" s="2"/>
      <c r="Y9952" s="2"/>
    </row>
    <row r="9953" spans="21:25" x14ac:dyDescent="0.2">
      <c r="U9953" s="2"/>
      <c r="X9953" s="2"/>
      <c r="Y9953" s="2"/>
    </row>
    <row r="9954" spans="21:25" x14ac:dyDescent="0.2">
      <c r="U9954" s="2"/>
      <c r="X9954" s="2"/>
      <c r="Y9954" s="2"/>
    </row>
    <row r="9955" spans="21:25" x14ac:dyDescent="0.2">
      <c r="U9955" s="2"/>
      <c r="X9955" s="2"/>
      <c r="Y9955" s="2"/>
    </row>
    <row r="9956" spans="21:25" x14ac:dyDescent="0.2">
      <c r="U9956" s="2"/>
      <c r="X9956" s="2"/>
      <c r="Y9956" s="2"/>
    </row>
    <row r="9957" spans="21:25" x14ac:dyDescent="0.2">
      <c r="U9957" s="2"/>
      <c r="X9957" s="2"/>
      <c r="Y9957" s="2"/>
    </row>
    <row r="9958" spans="21:25" x14ac:dyDescent="0.2">
      <c r="U9958" s="2"/>
      <c r="X9958" s="2"/>
      <c r="Y9958" s="2"/>
    </row>
    <row r="9959" spans="21:25" x14ac:dyDescent="0.2">
      <c r="U9959" s="2"/>
      <c r="X9959" s="2"/>
      <c r="Y9959" s="2"/>
    </row>
    <row r="9960" spans="21:25" x14ac:dyDescent="0.2">
      <c r="U9960" s="2"/>
      <c r="X9960" s="2"/>
      <c r="Y9960" s="2"/>
    </row>
    <row r="9961" spans="21:25" x14ac:dyDescent="0.2">
      <c r="U9961" s="2"/>
      <c r="X9961" s="2"/>
      <c r="Y9961" s="2"/>
    </row>
    <row r="9962" spans="21:25" x14ac:dyDescent="0.2">
      <c r="U9962" s="2"/>
      <c r="X9962" s="2"/>
      <c r="Y9962" s="2"/>
    </row>
    <row r="9963" spans="21:25" x14ac:dyDescent="0.2">
      <c r="U9963" s="2"/>
      <c r="X9963" s="2"/>
      <c r="Y9963" s="2"/>
    </row>
    <row r="9964" spans="21:25" x14ac:dyDescent="0.2">
      <c r="U9964" s="2"/>
      <c r="X9964" s="2"/>
      <c r="Y9964" s="2"/>
    </row>
    <row r="9965" spans="21:25" x14ac:dyDescent="0.2">
      <c r="U9965" s="2"/>
      <c r="X9965" s="2"/>
      <c r="Y9965" s="2"/>
    </row>
    <row r="9966" spans="21:25" x14ac:dyDescent="0.2">
      <c r="U9966" s="2"/>
      <c r="X9966" s="2"/>
      <c r="Y9966" s="2"/>
    </row>
    <row r="9967" spans="21:25" x14ac:dyDescent="0.2">
      <c r="U9967" s="2"/>
      <c r="X9967" s="2"/>
      <c r="Y9967" s="2"/>
    </row>
    <row r="9968" spans="21:25" x14ac:dyDescent="0.2">
      <c r="U9968" s="2"/>
      <c r="X9968" s="2"/>
      <c r="Y9968" s="2"/>
    </row>
    <row r="9969" spans="21:25" x14ac:dyDescent="0.2">
      <c r="U9969" s="2"/>
      <c r="X9969" s="2"/>
      <c r="Y9969" s="2"/>
    </row>
    <row r="9970" spans="21:25" x14ac:dyDescent="0.2">
      <c r="U9970" s="2"/>
      <c r="X9970" s="2"/>
      <c r="Y9970" s="2"/>
    </row>
    <row r="9971" spans="21:25" x14ac:dyDescent="0.2">
      <c r="U9971" s="2"/>
      <c r="X9971" s="2"/>
      <c r="Y9971" s="2"/>
    </row>
    <row r="9972" spans="21:25" x14ac:dyDescent="0.2">
      <c r="U9972" s="2"/>
      <c r="X9972" s="2"/>
      <c r="Y9972" s="2"/>
    </row>
    <row r="9973" spans="21:25" x14ac:dyDescent="0.2">
      <c r="U9973" s="2"/>
      <c r="X9973" s="2"/>
      <c r="Y9973" s="2"/>
    </row>
    <row r="9974" spans="21:25" x14ac:dyDescent="0.2">
      <c r="U9974" s="2"/>
      <c r="X9974" s="2"/>
      <c r="Y9974" s="2"/>
    </row>
    <row r="9975" spans="21:25" x14ac:dyDescent="0.2">
      <c r="U9975" s="2"/>
      <c r="X9975" s="2"/>
      <c r="Y9975" s="2"/>
    </row>
    <row r="9976" spans="21:25" x14ac:dyDescent="0.2">
      <c r="U9976" s="2"/>
      <c r="X9976" s="2"/>
      <c r="Y9976" s="2"/>
    </row>
    <row r="9977" spans="21:25" x14ac:dyDescent="0.2">
      <c r="U9977" s="2"/>
      <c r="X9977" s="2"/>
      <c r="Y9977" s="2"/>
    </row>
    <row r="9978" spans="21:25" x14ac:dyDescent="0.2">
      <c r="U9978" s="2"/>
      <c r="X9978" s="2"/>
      <c r="Y9978" s="2"/>
    </row>
    <row r="9979" spans="21:25" x14ac:dyDescent="0.2">
      <c r="U9979" s="2"/>
      <c r="X9979" s="2"/>
      <c r="Y9979" s="2"/>
    </row>
    <row r="9980" spans="21:25" x14ac:dyDescent="0.2">
      <c r="U9980" s="2"/>
      <c r="X9980" s="2"/>
      <c r="Y9980" s="2"/>
    </row>
    <row r="9981" spans="21:25" x14ac:dyDescent="0.2">
      <c r="U9981" s="2"/>
      <c r="X9981" s="2"/>
      <c r="Y9981" s="2"/>
    </row>
    <row r="9982" spans="21:25" x14ac:dyDescent="0.2">
      <c r="U9982" s="2"/>
      <c r="X9982" s="2"/>
      <c r="Y9982" s="2"/>
    </row>
    <row r="9983" spans="21:25" x14ac:dyDescent="0.2">
      <c r="U9983" s="2"/>
      <c r="X9983" s="2"/>
      <c r="Y9983" s="2"/>
    </row>
    <row r="9984" spans="21:25" x14ac:dyDescent="0.2">
      <c r="U9984" s="2"/>
      <c r="X9984" s="2"/>
      <c r="Y9984" s="2"/>
    </row>
    <row r="9985" spans="21:25" x14ac:dyDescent="0.2">
      <c r="U9985" s="2"/>
      <c r="X9985" s="2"/>
      <c r="Y9985" s="2"/>
    </row>
    <row r="9986" spans="21:25" x14ac:dyDescent="0.2">
      <c r="U9986" s="2"/>
      <c r="X9986" s="2"/>
      <c r="Y9986" s="2"/>
    </row>
    <row r="9987" spans="21:25" x14ac:dyDescent="0.2">
      <c r="U9987" s="2"/>
      <c r="X9987" s="2"/>
      <c r="Y9987" s="2"/>
    </row>
    <row r="9988" spans="21:25" x14ac:dyDescent="0.2">
      <c r="U9988" s="2"/>
      <c r="X9988" s="2"/>
      <c r="Y9988" s="2"/>
    </row>
    <row r="9989" spans="21:25" x14ac:dyDescent="0.2">
      <c r="U9989" s="2"/>
      <c r="X9989" s="2"/>
      <c r="Y9989" s="2"/>
    </row>
    <row r="9990" spans="21:25" x14ac:dyDescent="0.2">
      <c r="U9990" s="2"/>
      <c r="X9990" s="2"/>
      <c r="Y9990" s="2"/>
    </row>
    <row r="9991" spans="21:25" x14ac:dyDescent="0.2">
      <c r="U9991" s="2"/>
      <c r="X9991" s="2"/>
      <c r="Y9991" s="2"/>
    </row>
    <row r="9992" spans="21:25" x14ac:dyDescent="0.2">
      <c r="U9992" s="2"/>
      <c r="X9992" s="2"/>
      <c r="Y9992" s="2"/>
    </row>
    <row r="9993" spans="21:25" x14ac:dyDescent="0.2">
      <c r="U9993" s="2"/>
      <c r="X9993" s="2"/>
      <c r="Y9993" s="2"/>
    </row>
    <row r="9994" spans="21:25" x14ac:dyDescent="0.2">
      <c r="U9994" s="2"/>
      <c r="X9994" s="2"/>
      <c r="Y9994" s="2"/>
    </row>
    <row r="9995" spans="21:25" x14ac:dyDescent="0.2">
      <c r="U9995" s="2"/>
      <c r="X9995" s="2"/>
      <c r="Y9995" s="2"/>
    </row>
    <row r="9996" spans="21:25" x14ac:dyDescent="0.2">
      <c r="U9996" s="2"/>
      <c r="X9996" s="2"/>
      <c r="Y9996" s="2"/>
    </row>
    <row r="9997" spans="21:25" x14ac:dyDescent="0.2">
      <c r="U9997" s="2"/>
      <c r="X9997" s="2"/>
      <c r="Y9997" s="2"/>
    </row>
    <row r="9998" spans="21:25" x14ac:dyDescent="0.2">
      <c r="U9998" s="2"/>
      <c r="X9998" s="2"/>
      <c r="Y9998" s="2"/>
    </row>
    <row r="9999" spans="21:25" x14ac:dyDescent="0.2">
      <c r="U9999" s="2"/>
      <c r="X9999" s="2"/>
      <c r="Y9999" s="2"/>
    </row>
    <row r="10000" spans="21:25" x14ac:dyDescent="0.2">
      <c r="U10000" s="2"/>
      <c r="X10000" s="2"/>
      <c r="Y10000" s="2"/>
    </row>
    <row r="10001" spans="21:25" x14ac:dyDescent="0.2">
      <c r="U10001" s="2"/>
      <c r="X10001" s="2"/>
      <c r="Y10001" s="2"/>
    </row>
    <row r="10002" spans="21:25" x14ac:dyDescent="0.2">
      <c r="U10002" s="2"/>
      <c r="X10002" s="2"/>
      <c r="Y10002" s="2"/>
    </row>
    <row r="10003" spans="21:25" x14ac:dyDescent="0.2">
      <c r="U10003" s="2"/>
      <c r="X10003" s="2"/>
      <c r="Y10003" s="2"/>
    </row>
    <row r="10004" spans="21:25" x14ac:dyDescent="0.2">
      <c r="U10004" s="2"/>
      <c r="X10004" s="2"/>
      <c r="Y10004" s="2"/>
    </row>
    <row r="10005" spans="21:25" x14ac:dyDescent="0.2">
      <c r="U10005" s="2"/>
      <c r="X10005" s="2"/>
      <c r="Y10005" s="2"/>
    </row>
    <row r="10006" spans="21:25" x14ac:dyDescent="0.2">
      <c r="U10006" s="2"/>
      <c r="X10006" s="2"/>
      <c r="Y10006" s="2"/>
    </row>
    <row r="10007" spans="21:25" x14ac:dyDescent="0.2">
      <c r="U10007" s="2"/>
      <c r="X10007" s="2"/>
      <c r="Y10007" s="2"/>
    </row>
    <row r="10008" spans="21:25" x14ac:dyDescent="0.2">
      <c r="U10008" s="2"/>
      <c r="X10008" s="2"/>
      <c r="Y10008" s="2"/>
    </row>
    <row r="10009" spans="21:25" x14ac:dyDescent="0.2">
      <c r="U10009" s="2"/>
      <c r="X10009" s="2"/>
      <c r="Y10009" s="2"/>
    </row>
    <row r="10010" spans="21:25" x14ac:dyDescent="0.2">
      <c r="U10010" s="2"/>
      <c r="X10010" s="2"/>
      <c r="Y10010" s="2"/>
    </row>
    <row r="10011" spans="21:25" x14ac:dyDescent="0.2">
      <c r="U10011" s="2"/>
      <c r="X10011" s="2"/>
      <c r="Y10011" s="2"/>
    </row>
    <row r="10012" spans="21:25" x14ac:dyDescent="0.2">
      <c r="U10012" s="2"/>
      <c r="X10012" s="2"/>
      <c r="Y10012" s="2"/>
    </row>
    <row r="10013" spans="21:25" x14ac:dyDescent="0.2">
      <c r="U10013" s="2"/>
      <c r="X10013" s="2"/>
      <c r="Y10013" s="2"/>
    </row>
    <row r="10014" spans="21:25" x14ac:dyDescent="0.2">
      <c r="U10014" s="2"/>
      <c r="X10014" s="2"/>
      <c r="Y10014" s="2"/>
    </row>
    <row r="10015" spans="21:25" x14ac:dyDescent="0.2">
      <c r="U10015" s="2"/>
      <c r="X10015" s="2"/>
      <c r="Y10015" s="2"/>
    </row>
    <row r="10016" spans="21:25" x14ac:dyDescent="0.2">
      <c r="U10016" s="2"/>
      <c r="X10016" s="2"/>
      <c r="Y10016" s="2"/>
    </row>
    <row r="10017" spans="21:25" x14ac:dyDescent="0.2">
      <c r="U10017" s="2"/>
      <c r="X10017" s="2"/>
      <c r="Y10017" s="2"/>
    </row>
    <row r="10018" spans="21:25" x14ac:dyDescent="0.2">
      <c r="U10018" s="2"/>
      <c r="X10018" s="2"/>
      <c r="Y10018" s="2"/>
    </row>
    <row r="10019" spans="21:25" x14ac:dyDescent="0.2">
      <c r="U10019" s="2"/>
      <c r="X10019" s="2"/>
      <c r="Y10019" s="2"/>
    </row>
    <row r="10020" spans="21:25" x14ac:dyDescent="0.2">
      <c r="U10020" s="2"/>
      <c r="X10020" s="2"/>
      <c r="Y10020" s="2"/>
    </row>
    <row r="10021" spans="21:25" x14ac:dyDescent="0.2">
      <c r="U10021" s="2"/>
      <c r="X10021" s="2"/>
      <c r="Y10021" s="2"/>
    </row>
    <row r="10022" spans="21:25" x14ac:dyDescent="0.2">
      <c r="U10022" s="2"/>
      <c r="X10022" s="2"/>
      <c r="Y10022" s="2"/>
    </row>
    <row r="10023" spans="21:25" x14ac:dyDescent="0.2">
      <c r="U10023" s="2"/>
      <c r="X10023" s="2"/>
      <c r="Y10023" s="2"/>
    </row>
    <row r="10024" spans="21:25" x14ac:dyDescent="0.2">
      <c r="U10024" s="2"/>
      <c r="X10024" s="2"/>
      <c r="Y10024" s="2"/>
    </row>
    <row r="10025" spans="21:25" x14ac:dyDescent="0.2">
      <c r="U10025" s="2"/>
      <c r="X10025" s="2"/>
      <c r="Y10025" s="2"/>
    </row>
    <row r="10026" spans="21:25" x14ac:dyDescent="0.2">
      <c r="U10026" s="2"/>
      <c r="X10026" s="2"/>
      <c r="Y10026" s="2"/>
    </row>
    <row r="10027" spans="21:25" x14ac:dyDescent="0.2">
      <c r="U10027" s="2"/>
      <c r="X10027" s="2"/>
      <c r="Y10027" s="2"/>
    </row>
    <row r="10028" spans="21:25" x14ac:dyDescent="0.2">
      <c r="U10028" s="2"/>
      <c r="X10028" s="2"/>
      <c r="Y10028" s="2"/>
    </row>
    <row r="10029" spans="21:25" x14ac:dyDescent="0.2">
      <c r="U10029" s="2"/>
      <c r="X10029" s="2"/>
      <c r="Y10029" s="2"/>
    </row>
    <row r="10030" spans="21:25" x14ac:dyDescent="0.2">
      <c r="U10030" s="2"/>
      <c r="X10030" s="2"/>
      <c r="Y10030" s="2"/>
    </row>
    <row r="10031" spans="21:25" x14ac:dyDescent="0.2">
      <c r="U10031" s="2"/>
      <c r="X10031" s="2"/>
      <c r="Y10031" s="2"/>
    </row>
    <row r="10032" spans="21:25" x14ac:dyDescent="0.2">
      <c r="U10032" s="2"/>
      <c r="X10032" s="2"/>
      <c r="Y10032" s="2"/>
    </row>
    <row r="10033" spans="21:25" x14ac:dyDescent="0.2">
      <c r="U10033" s="2"/>
      <c r="X10033" s="2"/>
      <c r="Y10033" s="2"/>
    </row>
    <row r="10034" spans="21:25" x14ac:dyDescent="0.2">
      <c r="U10034" s="2"/>
      <c r="X10034" s="2"/>
      <c r="Y10034" s="2"/>
    </row>
    <row r="10035" spans="21:25" x14ac:dyDescent="0.2">
      <c r="U10035" s="2"/>
      <c r="X10035" s="2"/>
      <c r="Y10035" s="2"/>
    </row>
    <row r="10036" spans="21:25" x14ac:dyDescent="0.2">
      <c r="U10036" s="2"/>
      <c r="X10036" s="2"/>
      <c r="Y10036" s="2"/>
    </row>
    <row r="10037" spans="21:25" x14ac:dyDescent="0.2">
      <c r="U10037" s="2"/>
      <c r="X10037" s="2"/>
      <c r="Y10037" s="2"/>
    </row>
    <row r="10038" spans="21:25" x14ac:dyDescent="0.2">
      <c r="U10038" s="2"/>
      <c r="X10038" s="2"/>
      <c r="Y10038" s="2"/>
    </row>
    <row r="10039" spans="21:25" x14ac:dyDescent="0.2">
      <c r="U10039" s="2"/>
      <c r="X10039" s="2"/>
      <c r="Y10039" s="2"/>
    </row>
    <row r="10040" spans="21:25" x14ac:dyDescent="0.2">
      <c r="U10040" s="2"/>
      <c r="X10040" s="2"/>
      <c r="Y10040" s="2"/>
    </row>
    <row r="10041" spans="21:25" x14ac:dyDescent="0.2">
      <c r="U10041" s="2"/>
      <c r="X10041" s="2"/>
      <c r="Y10041" s="2"/>
    </row>
    <row r="10042" spans="21:25" x14ac:dyDescent="0.2">
      <c r="U10042" s="2"/>
      <c r="X10042" s="2"/>
      <c r="Y10042" s="2"/>
    </row>
    <row r="10043" spans="21:25" x14ac:dyDescent="0.2">
      <c r="U10043" s="2"/>
      <c r="X10043" s="2"/>
      <c r="Y10043" s="2"/>
    </row>
    <row r="10044" spans="21:25" x14ac:dyDescent="0.2">
      <c r="U10044" s="2"/>
      <c r="X10044" s="2"/>
      <c r="Y10044" s="2"/>
    </row>
    <row r="10045" spans="21:25" x14ac:dyDescent="0.2">
      <c r="U10045" s="2"/>
      <c r="X10045" s="2"/>
      <c r="Y10045" s="2"/>
    </row>
    <row r="10046" spans="21:25" x14ac:dyDescent="0.2">
      <c r="U10046" s="2"/>
      <c r="X10046" s="2"/>
      <c r="Y10046" s="2"/>
    </row>
    <row r="10047" spans="21:25" x14ac:dyDescent="0.2">
      <c r="U10047" s="2"/>
      <c r="X10047" s="2"/>
      <c r="Y10047" s="2"/>
    </row>
    <row r="10048" spans="21:25" x14ac:dyDescent="0.2">
      <c r="U10048" s="2"/>
      <c r="X10048" s="2"/>
      <c r="Y10048" s="2"/>
    </row>
    <row r="10049" spans="21:25" x14ac:dyDescent="0.2">
      <c r="U10049" s="2"/>
      <c r="X10049" s="2"/>
      <c r="Y10049" s="2"/>
    </row>
    <row r="10050" spans="21:25" x14ac:dyDescent="0.2">
      <c r="U10050" s="2"/>
      <c r="X10050" s="2"/>
      <c r="Y10050" s="2"/>
    </row>
    <row r="10051" spans="21:25" x14ac:dyDescent="0.2">
      <c r="U10051" s="2"/>
      <c r="X10051" s="2"/>
      <c r="Y10051" s="2"/>
    </row>
    <row r="10052" spans="21:25" x14ac:dyDescent="0.2">
      <c r="U10052" s="2"/>
      <c r="X10052" s="2"/>
      <c r="Y10052" s="2"/>
    </row>
    <row r="10053" spans="21:25" x14ac:dyDescent="0.2">
      <c r="U10053" s="2"/>
      <c r="X10053" s="2"/>
      <c r="Y10053" s="2"/>
    </row>
    <row r="10054" spans="21:25" x14ac:dyDescent="0.2">
      <c r="U10054" s="2"/>
      <c r="X10054" s="2"/>
      <c r="Y10054" s="2"/>
    </row>
    <row r="10055" spans="21:25" x14ac:dyDescent="0.2">
      <c r="U10055" s="2"/>
      <c r="X10055" s="2"/>
      <c r="Y10055" s="2"/>
    </row>
    <row r="10056" spans="21:25" x14ac:dyDescent="0.2">
      <c r="U10056" s="2"/>
      <c r="X10056" s="2"/>
      <c r="Y10056" s="2"/>
    </row>
    <row r="10057" spans="21:25" x14ac:dyDescent="0.2">
      <c r="U10057" s="2"/>
      <c r="X10057" s="2"/>
      <c r="Y10057" s="2"/>
    </row>
    <row r="10058" spans="21:25" x14ac:dyDescent="0.2">
      <c r="U10058" s="2"/>
      <c r="X10058" s="2"/>
      <c r="Y10058" s="2"/>
    </row>
    <row r="10059" spans="21:25" x14ac:dyDescent="0.2">
      <c r="U10059" s="2"/>
      <c r="X10059" s="2"/>
      <c r="Y10059" s="2"/>
    </row>
    <row r="10060" spans="21:25" x14ac:dyDescent="0.2">
      <c r="U10060" s="2"/>
      <c r="X10060" s="2"/>
      <c r="Y10060" s="2"/>
    </row>
    <row r="10061" spans="21:25" x14ac:dyDescent="0.2">
      <c r="U10061" s="2"/>
      <c r="X10061" s="2"/>
      <c r="Y10061" s="2"/>
    </row>
    <row r="10062" spans="21:25" x14ac:dyDescent="0.2">
      <c r="U10062" s="2"/>
      <c r="X10062" s="2"/>
      <c r="Y10062" s="2"/>
    </row>
    <row r="10063" spans="21:25" x14ac:dyDescent="0.2">
      <c r="U10063" s="2"/>
      <c r="X10063" s="2"/>
      <c r="Y10063" s="2"/>
    </row>
    <row r="10064" spans="21:25" x14ac:dyDescent="0.2">
      <c r="U10064" s="2"/>
      <c r="X10064" s="2"/>
      <c r="Y10064" s="2"/>
    </row>
    <row r="10065" spans="21:25" x14ac:dyDescent="0.2">
      <c r="U10065" s="2"/>
      <c r="X10065" s="2"/>
      <c r="Y10065" s="2"/>
    </row>
    <row r="10066" spans="21:25" x14ac:dyDescent="0.2">
      <c r="U10066" s="2"/>
      <c r="X10066" s="2"/>
      <c r="Y10066" s="2"/>
    </row>
    <row r="10067" spans="21:25" x14ac:dyDescent="0.2">
      <c r="U10067" s="2"/>
      <c r="X10067" s="2"/>
      <c r="Y10067" s="2"/>
    </row>
    <row r="10068" spans="21:25" x14ac:dyDescent="0.2">
      <c r="U10068" s="2"/>
      <c r="X10068" s="2"/>
      <c r="Y10068" s="2"/>
    </row>
    <row r="10069" spans="21:25" x14ac:dyDescent="0.2">
      <c r="U10069" s="2"/>
      <c r="X10069" s="2"/>
      <c r="Y10069" s="2"/>
    </row>
    <row r="10070" spans="21:25" x14ac:dyDescent="0.2">
      <c r="U10070" s="2"/>
      <c r="X10070" s="2"/>
      <c r="Y10070" s="2"/>
    </row>
    <row r="10071" spans="21:25" x14ac:dyDescent="0.2">
      <c r="U10071" s="2"/>
      <c r="X10071" s="2"/>
      <c r="Y10071" s="2"/>
    </row>
    <row r="10072" spans="21:25" x14ac:dyDescent="0.2">
      <c r="U10072" s="2"/>
      <c r="X10072" s="2"/>
      <c r="Y10072" s="2"/>
    </row>
    <row r="10073" spans="21:25" x14ac:dyDescent="0.2">
      <c r="U10073" s="2"/>
      <c r="X10073" s="2"/>
      <c r="Y10073" s="2"/>
    </row>
    <row r="10074" spans="21:25" x14ac:dyDescent="0.2">
      <c r="U10074" s="2"/>
      <c r="X10074" s="2"/>
      <c r="Y10074" s="2"/>
    </row>
    <row r="10075" spans="21:25" x14ac:dyDescent="0.2">
      <c r="U10075" s="2"/>
      <c r="X10075" s="2"/>
      <c r="Y10075" s="2"/>
    </row>
    <row r="10076" spans="21:25" x14ac:dyDescent="0.2">
      <c r="U10076" s="2"/>
      <c r="X10076" s="2"/>
      <c r="Y10076" s="2"/>
    </row>
    <row r="10077" spans="21:25" x14ac:dyDescent="0.2">
      <c r="U10077" s="2"/>
      <c r="X10077" s="2"/>
      <c r="Y10077" s="2"/>
    </row>
    <row r="10078" spans="21:25" x14ac:dyDescent="0.2">
      <c r="U10078" s="2"/>
      <c r="X10078" s="2"/>
      <c r="Y10078" s="2"/>
    </row>
    <row r="10079" spans="21:25" x14ac:dyDescent="0.2">
      <c r="U10079" s="2"/>
      <c r="X10079" s="2"/>
      <c r="Y10079" s="2"/>
    </row>
    <row r="10080" spans="21:25" x14ac:dyDescent="0.2">
      <c r="U10080" s="2"/>
      <c r="X10080" s="2"/>
      <c r="Y10080" s="2"/>
    </row>
    <row r="10081" spans="21:25" x14ac:dyDescent="0.2">
      <c r="U10081" s="2"/>
      <c r="X10081" s="2"/>
      <c r="Y10081" s="2"/>
    </row>
    <row r="10082" spans="21:25" x14ac:dyDescent="0.2">
      <c r="U10082" s="2"/>
      <c r="X10082" s="2"/>
      <c r="Y10082" s="2"/>
    </row>
    <row r="10083" spans="21:25" x14ac:dyDescent="0.2">
      <c r="U10083" s="2"/>
      <c r="X10083" s="2"/>
      <c r="Y10083" s="2"/>
    </row>
    <row r="10084" spans="21:25" x14ac:dyDescent="0.2">
      <c r="U10084" s="2"/>
      <c r="X10084" s="2"/>
      <c r="Y10084" s="2"/>
    </row>
    <row r="10085" spans="21:25" x14ac:dyDescent="0.2">
      <c r="U10085" s="2"/>
      <c r="X10085" s="2"/>
      <c r="Y10085" s="2"/>
    </row>
    <row r="10086" spans="21:25" x14ac:dyDescent="0.2">
      <c r="U10086" s="2"/>
      <c r="X10086" s="2"/>
      <c r="Y10086" s="2"/>
    </row>
    <row r="10087" spans="21:25" x14ac:dyDescent="0.2">
      <c r="U10087" s="2"/>
      <c r="X10087" s="2"/>
      <c r="Y10087" s="2"/>
    </row>
    <row r="10088" spans="21:25" x14ac:dyDescent="0.2">
      <c r="U10088" s="2"/>
      <c r="X10088" s="2"/>
      <c r="Y10088" s="2"/>
    </row>
    <row r="10089" spans="21:25" x14ac:dyDescent="0.2">
      <c r="U10089" s="2"/>
      <c r="X10089" s="2"/>
      <c r="Y10089" s="2"/>
    </row>
    <row r="10090" spans="21:25" x14ac:dyDescent="0.2">
      <c r="U10090" s="2"/>
      <c r="X10090" s="2"/>
      <c r="Y10090" s="2"/>
    </row>
    <row r="10091" spans="21:25" x14ac:dyDescent="0.2">
      <c r="U10091" s="2"/>
      <c r="X10091" s="2"/>
      <c r="Y10091" s="2"/>
    </row>
    <row r="10092" spans="21:25" x14ac:dyDescent="0.2">
      <c r="U10092" s="2"/>
      <c r="X10092" s="2"/>
      <c r="Y10092" s="2"/>
    </row>
    <row r="10093" spans="21:25" x14ac:dyDescent="0.2">
      <c r="U10093" s="2"/>
      <c r="X10093" s="2"/>
      <c r="Y10093" s="2"/>
    </row>
    <row r="10094" spans="21:25" x14ac:dyDescent="0.2">
      <c r="U10094" s="2"/>
      <c r="X10094" s="2"/>
      <c r="Y10094" s="2"/>
    </row>
    <row r="10095" spans="21:25" x14ac:dyDescent="0.2">
      <c r="U10095" s="2"/>
      <c r="X10095" s="2"/>
      <c r="Y10095" s="2"/>
    </row>
    <row r="10096" spans="21:25" x14ac:dyDescent="0.2">
      <c r="U10096" s="2"/>
      <c r="X10096" s="2"/>
      <c r="Y10096" s="2"/>
    </row>
    <row r="10097" spans="21:25" x14ac:dyDescent="0.2">
      <c r="U10097" s="2"/>
      <c r="X10097" s="2"/>
      <c r="Y10097" s="2"/>
    </row>
    <row r="10098" spans="21:25" x14ac:dyDescent="0.2">
      <c r="U10098" s="2"/>
      <c r="X10098" s="2"/>
      <c r="Y10098" s="2"/>
    </row>
    <row r="10099" spans="21:25" x14ac:dyDescent="0.2">
      <c r="U10099" s="2"/>
      <c r="X10099" s="2"/>
      <c r="Y10099" s="2"/>
    </row>
    <row r="10100" spans="21:25" x14ac:dyDescent="0.2">
      <c r="U10100" s="2"/>
      <c r="X10100" s="2"/>
      <c r="Y10100" s="2"/>
    </row>
    <row r="10101" spans="21:25" x14ac:dyDescent="0.2">
      <c r="U10101" s="2"/>
      <c r="X10101" s="2"/>
      <c r="Y10101" s="2"/>
    </row>
    <row r="10102" spans="21:25" x14ac:dyDescent="0.2">
      <c r="U10102" s="2"/>
      <c r="X10102" s="2"/>
      <c r="Y10102" s="2"/>
    </row>
    <row r="10103" spans="21:25" x14ac:dyDescent="0.2">
      <c r="U10103" s="2"/>
      <c r="X10103" s="2"/>
      <c r="Y10103" s="2"/>
    </row>
    <row r="10104" spans="21:25" x14ac:dyDescent="0.2">
      <c r="U10104" s="2"/>
      <c r="X10104" s="2"/>
      <c r="Y10104" s="2"/>
    </row>
    <row r="10105" spans="21:25" x14ac:dyDescent="0.2">
      <c r="U10105" s="2"/>
      <c r="X10105" s="2"/>
      <c r="Y10105" s="2"/>
    </row>
    <row r="10106" spans="21:25" x14ac:dyDescent="0.2">
      <c r="U10106" s="2"/>
      <c r="X10106" s="2"/>
      <c r="Y10106" s="2"/>
    </row>
    <row r="10107" spans="21:25" x14ac:dyDescent="0.2">
      <c r="U10107" s="2"/>
      <c r="X10107" s="2"/>
      <c r="Y10107" s="2"/>
    </row>
    <row r="10108" spans="21:25" x14ac:dyDescent="0.2">
      <c r="U10108" s="2"/>
      <c r="X10108" s="2"/>
      <c r="Y10108" s="2"/>
    </row>
    <row r="10109" spans="21:25" x14ac:dyDescent="0.2">
      <c r="U10109" s="2"/>
      <c r="X10109" s="2"/>
      <c r="Y10109" s="2"/>
    </row>
    <row r="10110" spans="21:25" x14ac:dyDescent="0.2">
      <c r="U10110" s="2"/>
      <c r="X10110" s="2"/>
      <c r="Y10110" s="2"/>
    </row>
    <row r="10111" spans="21:25" x14ac:dyDescent="0.2">
      <c r="U10111" s="2"/>
      <c r="X10111" s="2"/>
      <c r="Y10111" s="2"/>
    </row>
    <row r="10112" spans="21:25" x14ac:dyDescent="0.2">
      <c r="U10112" s="2"/>
      <c r="X10112" s="2"/>
      <c r="Y10112" s="2"/>
    </row>
    <row r="10113" spans="21:25" x14ac:dyDescent="0.2">
      <c r="U10113" s="2"/>
      <c r="X10113" s="2"/>
      <c r="Y10113" s="2"/>
    </row>
    <row r="10114" spans="21:25" x14ac:dyDescent="0.2">
      <c r="U10114" s="2"/>
      <c r="X10114" s="2"/>
      <c r="Y10114" s="2"/>
    </row>
    <row r="10115" spans="21:25" x14ac:dyDescent="0.2">
      <c r="U10115" s="2"/>
      <c r="X10115" s="2"/>
      <c r="Y10115" s="2"/>
    </row>
    <row r="10116" spans="21:25" x14ac:dyDescent="0.2">
      <c r="U10116" s="2"/>
      <c r="X10116" s="2"/>
      <c r="Y10116" s="2"/>
    </row>
    <row r="10117" spans="21:25" x14ac:dyDescent="0.2">
      <c r="U10117" s="2"/>
      <c r="X10117" s="2"/>
      <c r="Y10117" s="2"/>
    </row>
    <row r="10118" spans="21:25" x14ac:dyDescent="0.2">
      <c r="U10118" s="2"/>
      <c r="X10118" s="2"/>
      <c r="Y10118" s="2"/>
    </row>
    <row r="10119" spans="21:25" x14ac:dyDescent="0.2">
      <c r="U10119" s="2"/>
      <c r="X10119" s="2"/>
      <c r="Y10119" s="2"/>
    </row>
    <row r="10120" spans="21:25" x14ac:dyDescent="0.2">
      <c r="U10120" s="2"/>
      <c r="X10120" s="2"/>
      <c r="Y10120" s="2"/>
    </row>
    <row r="10121" spans="21:25" x14ac:dyDescent="0.2">
      <c r="U10121" s="2"/>
      <c r="X10121" s="2"/>
      <c r="Y10121" s="2"/>
    </row>
    <row r="10122" spans="21:25" x14ac:dyDescent="0.2">
      <c r="U10122" s="2"/>
      <c r="X10122" s="2"/>
      <c r="Y10122" s="2"/>
    </row>
    <row r="10123" spans="21:25" x14ac:dyDescent="0.2">
      <c r="U10123" s="2"/>
      <c r="X10123" s="2"/>
      <c r="Y10123" s="2"/>
    </row>
    <row r="10124" spans="21:25" x14ac:dyDescent="0.2">
      <c r="U10124" s="2"/>
      <c r="X10124" s="2"/>
      <c r="Y10124" s="2"/>
    </row>
    <row r="10125" spans="21:25" x14ac:dyDescent="0.2">
      <c r="U10125" s="2"/>
      <c r="X10125" s="2"/>
      <c r="Y10125" s="2"/>
    </row>
    <row r="10126" spans="21:25" x14ac:dyDescent="0.2">
      <c r="U10126" s="2"/>
      <c r="X10126" s="2"/>
      <c r="Y10126" s="2"/>
    </row>
    <row r="10127" spans="21:25" x14ac:dyDescent="0.2">
      <c r="U10127" s="2"/>
      <c r="X10127" s="2"/>
      <c r="Y10127" s="2"/>
    </row>
    <row r="10128" spans="21:25" x14ac:dyDescent="0.2">
      <c r="U10128" s="2"/>
      <c r="X10128" s="2"/>
      <c r="Y10128" s="2"/>
    </row>
    <row r="10129" spans="21:25" x14ac:dyDescent="0.2">
      <c r="U10129" s="2"/>
      <c r="X10129" s="2"/>
      <c r="Y10129" s="2"/>
    </row>
    <row r="10130" spans="21:25" x14ac:dyDescent="0.2">
      <c r="U10130" s="2"/>
      <c r="X10130" s="2"/>
      <c r="Y10130" s="2"/>
    </row>
    <row r="10131" spans="21:25" x14ac:dyDescent="0.2">
      <c r="U10131" s="2"/>
      <c r="X10131" s="2"/>
      <c r="Y10131" s="2"/>
    </row>
    <row r="10132" spans="21:25" x14ac:dyDescent="0.2">
      <c r="U10132" s="2"/>
      <c r="X10132" s="2"/>
      <c r="Y10132" s="2"/>
    </row>
    <row r="10133" spans="21:25" x14ac:dyDescent="0.2">
      <c r="U10133" s="2"/>
      <c r="X10133" s="2"/>
      <c r="Y10133" s="2"/>
    </row>
    <row r="10134" spans="21:25" x14ac:dyDescent="0.2">
      <c r="U10134" s="2"/>
      <c r="X10134" s="2"/>
      <c r="Y10134" s="2"/>
    </row>
    <row r="10135" spans="21:25" x14ac:dyDescent="0.2">
      <c r="U10135" s="2"/>
      <c r="X10135" s="2"/>
      <c r="Y10135" s="2"/>
    </row>
    <row r="10136" spans="21:25" x14ac:dyDescent="0.2">
      <c r="U10136" s="2"/>
      <c r="X10136" s="2"/>
      <c r="Y10136" s="2"/>
    </row>
    <row r="10137" spans="21:25" x14ac:dyDescent="0.2">
      <c r="U10137" s="2"/>
      <c r="X10137" s="2"/>
      <c r="Y10137" s="2"/>
    </row>
    <row r="10138" spans="21:25" x14ac:dyDescent="0.2">
      <c r="U10138" s="2"/>
      <c r="X10138" s="2"/>
      <c r="Y10138" s="2"/>
    </row>
    <row r="10139" spans="21:25" x14ac:dyDescent="0.2">
      <c r="U10139" s="2"/>
      <c r="X10139" s="2"/>
      <c r="Y10139" s="2"/>
    </row>
    <row r="10140" spans="21:25" x14ac:dyDescent="0.2">
      <c r="U10140" s="2"/>
      <c r="X10140" s="2"/>
      <c r="Y10140" s="2"/>
    </row>
    <row r="10141" spans="21:25" x14ac:dyDescent="0.2">
      <c r="U10141" s="2"/>
      <c r="X10141" s="2"/>
      <c r="Y10141" s="2"/>
    </row>
    <row r="10142" spans="21:25" x14ac:dyDescent="0.2">
      <c r="U10142" s="2"/>
      <c r="X10142" s="2"/>
      <c r="Y10142" s="2"/>
    </row>
    <row r="10143" spans="21:25" x14ac:dyDescent="0.2">
      <c r="U10143" s="2"/>
      <c r="X10143" s="2"/>
      <c r="Y10143" s="2"/>
    </row>
    <row r="10144" spans="21:25" x14ac:dyDescent="0.2">
      <c r="U10144" s="2"/>
      <c r="X10144" s="2"/>
      <c r="Y10144" s="2"/>
    </row>
    <row r="10145" spans="21:25" x14ac:dyDescent="0.2">
      <c r="U10145" s="2"/>
      <c r="X10145" s="2"/>
      <c r="Y10145" s="2"/>
    </row>
    <row r="10146" spans="21:25" x14ac:dyDescent="0.2">
      <c r="U10146" s="2"/>
      <c r="X10146" s="2"/>
      <c r="Y10146" s="2"/>
    </row>
    <row r="10147" spans="21:25" x14ac:dyDescent="0.2">
      <c r="U10147" s="2"/>
      <c r="X10147" s="2"/>
      <c r="Y10147" s="2"/>
    </row>
    <row r="10148" spans="21:25" x14ac:dyDescent="0.2">
      <c r="U10148" s="2"/>
      <c r="X10148" s="2"/>
      <c r="Y10148" s="2"/>
    </row>
    <row r="10149" spans="21:25" x14ac:dyDescent="0.2">
      <c r="U10149" s="2"/>
      <c r="X10149" s="2"/>
      <c r="Y10149" s="2"/>
    </row>
    <row r="10150" spans="21:25" x14ac:dyDescent="0.2">
      <c r="U10150" s="2"/>
      <c r="X10150" s="2"/>
      <c r="Y10150" s="2"/>
    </row>
    <row r="10151" spans="21:25" x14ac:dyDescent="0.2">
      <c r="U10151" s="2"/>
      <c r="X10151" s="2"/>
      <c r="Y10151" s="2"/>
    </row>
    <row r="10152" spans="21:25" x14ac:dyDescent="0.2">
      <c r="U10152" s="2"/>
      <c r="X10152" s="2"/>
      <c r="Y10152" s="2"/>
    </row>
    <row r="10153" spans="21:25" x14ac:dyDescent="0.2">
      <c r="U10153" s="2"/>
      <c r="X10153" s="2"/>
      <c r="Y10153" s="2"/>
    </row>
    <row r="10154" spans="21:25" x14ac:dyDescent="0.2">
      <c r="U10154" s="2"/>
      <c r="X10154" s="2"/>
      <c r="Y10154" s="2"/>
    </row>
    <row r="10155" spans="21:25" x14ac:dyDescent="0.2">
      <c r="U10155" s="2"/>
      <c r="X10155" s="2"/>
      <c r="Y10155" s="2"/>
    </row>
    <row r="10156" spans="21:25" x14ac:dyDescent="0.2">
      <c r="U10156" s="2"/>
      <c r="X10156" s="2"/>
      <c r="Y10156" s="2"/>
    </row>
    <row r="10157" spans="21:25" x14ac:dyDescent="0.2">
      <c r="U10157" s="2"/>
      <c r="X10157" s="2"/>
      <c r="Y10157" s="2"/>
    </row>
    <row r="10158" spans="21:25" x14ac:dyDescent="0.2">
      <c r="U10158" s="2"/>
      <c r="X10158" s="2"/>
      <c r="Y10158" s="2"/>
    </row>
    <row r="10159" spans="21:25" x14ac:dyDescent="0.2">
      <c r="U10159" s="2"/>
      <c r="X10159" s="2"/>
      <c r="Y10159" s="2"/>
    </row>
    <row r="10160" spans="21:25" x14ac:dyDescent="0.2">
      <c r="U10160" s="2"/>
      <c r="X10160" s="2"/>
      <c r="Y10160" s="2"/>
    </row>
    <row r="10161" spans="21:25" x14ac:dyDescent="0.2">
      <c r="U10161" s="2"/>
      <c r="X10161" s="2"/>
      <c r="Y10161" s="2"/>
    </row>
    <row r="10162" spans="21:25" x14ac:dyDescent="0.2">
      <c r="U10162" s="2"/>
      <c r="X10162" s="2"/>
      <c r="Y10162" s="2"/>
    </row>
    <row r="10163" spans="21:25" x14ac:dyDescent="0.2">
      <c r="U10163" s="2"/>
      <c r="X10163" s="2"/>
      <c r="Y10163" s="2"/>
    </row>
    <row r="10164" spans="21:25" x14ac:dyDescent="0.2">
      <c r="U10164" s="2"/>
      <c r="X10164" s="2"/>
      <c r="Y10164" s="2"/>
    </row>
    <row r="10165" spans="21:25" x14ac:dyDescent="0.2">
      <c r="U10165" s="2"/>
      <c r="X10165" s="2"/>
      <c r="Y10165" s="2"/>
    </row>
    <row r="10166" spans="21:25" x14ac:dyDescent="0.2">
      <c r="U10166" s="2"/>
      <c r="X10166" s="2"/>
      <c r="Y10166" s="2"/>
    </row>
    <row r="10167" spans="21:25" x14ac:dyDescent="0.2">
      <c r="U10167" s="2"/>
      <c r="X10167" s="2"/>
      <c r="Y10167" s="2"/>
    </row>
    <row r="10168" spans="21:25" x14ac:dyDescent="0.2">
      <c r="U10168" s="2"/>
      <c r="X10168" s="2"/>
      <c r="Y10168" s="2"/>
    </row>
    <row r="10169" spans="21:25" x14ac:dyDescent="0.2">
      <c r="U10169" s="2"/>
      <c r="X10169" s="2"/>
      <c r="Y10169" s="2"/>
    </row>
    <row r="10170" spans="21:25" x14ac:dyDescent="0.2">
      <c r="U10170" s="2"/>
      <c r="X10170" s="2"/>
      <c r="Y10170" s="2"/>
    </row>
    <row r="10171" spans="21:25" x14ac:dyDescent="0.2">
      <c r="U10171" s="2"/>
      <c r="X10171" s="2"/>
      <c r="Y10171" s="2"/>
    </row>
    <row r="10172" spans="21:25" x14ac:dyDescent="0.2">
      <c r="U10172" s="2"/>
      <c r="X10172" s="2"/>
      <c r="Y10172" s="2"/>
    </row>
    <row r="10173" spans="21:25" x14ac:dyDescent="0.2">
      <c r="U10173" s="2"/>
      <c r="X10173" s="2"/>
      <c r="Y10173" s="2"/>
    </row>
    <row r="10174" spans="21:25" x14ac:dyDescent="0.2">
      <c r="U10174" s="2"/>
      <c r="X10174" s="2"/>
      <c r="Y10174" s="2"/>
    </row>
    <row r="10175" spans="21:25" x14ac:dyDescent="0.2">
      <c r="U10175" s="2"/>
      <c r="X10175" s="2"/>
      <c r="Y10175" s="2"/>
    </row>
    <row r="10176" spans="21:25" x14ac:dyDescent="0.2">
      <c r="U10176" s="2"/>
      <c r="X10176" s="2"/>
      <c r="Y10176" s="2"/>
    </row>
    <row r="10177" spans="21:25" x14ac:dyDescent="0.2">
      <c r="U10177" s="2"/>
      <c r="X10177" s="2"/>
      <c r="Y10177" s="2"/>
    </row>
    <row r="10178" spans="21:25" x14ac:dyDescent="0.2">
      <c r="U10178" s="2"/>
      <c r="X10178" s="2"/>
      <c r="Y10178" s="2"/>
    </row>
    <row r="10179" spans="21:25" x14ac:dyDescent="0.2">
      <c r="U10179" s="2"/>
      <c r="X10179" s="2"/>
      <c r="Y10179" s="2"/>
    </row>
    <row r="10180" spans="21:25" x14ac:dyDescent="0.2">
      <c r="U10180" s="2"/>
      <c r="X10180" s="2"/>
      <c r="Y10180" s="2"/>
    </row>
    <row r="10181" spans="21:25" x14ac:dyDescent="0.2">
      <c r="U10181" s="2"/>
      <c r="X10181" s="2"/>
      <c r="Y10181" s="2"/>
    </row>
    <row r="10182" spans="21:25" x14ac:dyDescent="0.2">
      <c r="U10182" s="2"/>
      <c r="X10182" s="2"/>
      <c r="Y10182" s="2"/>
    </row>
    <row r="10183" spans="21:25" x14ac:dyDescent="0.2">
      <c r="U10183" s="2"/>
      <c r="X10183" s="2"/>
      <c r="Y10183" s="2"/>
    </row>
    <row r="10184" spans="21:25" x14ac:dyDescent="0.2">
      <c r="U10184" s="2"/>
      <c r="X10184" s="2"/>
      <c r="Y10184" s="2"/>
    </row>
    <row r="10185" spans="21:25" x14ac:dyDescent="0.2">
      <c r="U10185" s="2"/>
      <c r="X10185" s="2"/>
      <c r="Y10185" s="2"/>
    </row>
    <row r="10186" spans="21:25" x14ac:dyDescent="0.2">
      <c r="U10186" s="2"/>
      <c r="X10186" s="2"/>
      <c r="Y10186" s="2"/>
    </row>
    <row r="10187" spans="21:25" x14ac:dyDescent="0.2">
      <c r="U10187" s="2"/>
      <c r="X10187" s="2"/>
      <c r="Y10187" s="2"/>
    </row>
    <row r="10188" spans="21:25" x14ac:dyDescent="0.2">
      <c r="U10188" s="2"/>
      <c r="X10188" s="2"/>
      <c r="Y10188" s="2"/>
    </row>
    <row r="10189" spans="21:25" x14ac:dyDescent="0.2">
      <c r="U10189" s="2"/>
      <c r="X10189" s="2"/>
      <c r="Y10189" s="2"/>
    </row>
    <row r="10190" spans="21:25" x14ac:dyDescent="0.2">
      <c r="U10190" s="2"/>
      <c r="X10190" s="2"/>
      <c r="Y10190" s="2"/>
    </row>
    <row r="10191" spans="21:25" x14ac:dyDescent="0.2">
      <c r="U10191" s="2"/>
      <c r="X10191" s="2"/>
      <c r="Y10191" s="2"/>
    </row>
    <row r="10192" spans="21:25" x14ac:dyDescent="0.2">
      <c r="U10192" s="2"/>
      <c r="X10192" s="2"/>
      <c r="Y10192" s="2"/>
    </row>
    <row r="10193" spans="21:25" x14ac:dyDescent="0.2">
      <c r="U10193" s="2"/>
      <c r="X10193" s="2"/>
      <c r="Y10193" s="2"/>
    </row>
    <row r="10194" spans="21:25" x14ac:dyDescent="0.2">
      <c r="U10194" s="2"/>
      <c r="X10194" s="2"/>
      <c r="Y10194" s="2"/>
    </row>
    <row r="10195" spans="21:25" x14ac:dyDescent="0.2">
      <c r="U10195" s="2"/>
      <c r="X10195" s="2"/>
      <c r="Y10195" s="2"/>
    </row>
    <row r="10196" spans="21:25" x14ac:dyDescent="0.2">
      <c r="U10196" s="2"/>
      <c r="X10196" s="2"/>
      <c r="Y10196" s="2"/>
    </row>
    <row r="10197" spans="21:25" x14ac:dyDescent="0.2">
      <c r="U10197" s="2"/>
      <c r="X10197" s="2"/>
      <c r="Y10197" s="2"/>
    </row>
    <row r="10198" spans="21:25" x14ac:dyDescent="0.2">
      <c r="U10198" s="2"/>
      <c r="X10198" s="2"/>
      <c r="Y10198" s="2"/>
    </row>
    <row r="10199" spans="21:25" x14ac:dyDescent="0.2">
      <c r="U10199" s="2"/>
      <c r="X10199" s="2"/>
      <c r="Y10199" s="2"/>
    </row>
    <row r="10200" spans="21:25" x14ac:dyDescent="0.2">
      <c r="U10200" s="2"/>
      <c r="X10200" s="2"/>
      <c r="Y10200" s="2"/>
    </row>
    <row r="10201" spans="21:25" x14ac:dyDescent="0.2">
      <c r="U10201" s="2"/>
      <c r="X10201" s="2"/>
      <c r="Y10201" s="2"/>
    </row>
    <row r="10202" spans="21:25" x14ac:dyDescent="0.2">
      <c r="U10202" s="2"/>
      <c r="X10202" s="2"/>
      <c r="Y10202" s="2"/>
    </row>
    <row r="10203" spans="21:25" x14ac:dyDescent="0.2">
      <c r="U10203" s="2"/>
      <c r="X10203" s="2"/>
      <c r="Y10203" s="2"/>
    </row>
    <row r="10204" spans="21:25" x14ac:dyDescent="0.2">
      <c r="U10204" s="2"/>
      <c r="X10204" s="2"/>
      <c r="Y10204" s="2"/>
    </row>
    <row r="10205" spans="21:25" x14ac:dyDescent="0.2">
      <c r="U10205" s="2"/>
      <c r="X10205" s="2"/>
      <c r="Y10205" s="2"/>
    </row>
    <row r="10206" spans="21:25" x14ac:dyDescent="0.2">
      <c r="U10206" s="2"/>
      <c r="X10206" s="2"/>
      <c r="Y10206" s="2"/>
    </row>
    <row r="10207" spans="21:25" x14ac:dyDescent="0.2">
      <c r="U10207" s="2"/>
      <c r="X10207" s="2"/>
      <c r="Y10207" s="2"/>
    </row>
    <row r="10208" spans="21:25" x14ac:dyDescent="0.2">
      <c r="U10208" s="2"/>
      <c r="X10208" s="2"/>
      <c r="Y10208" s="2"/>
    </row>
    <row r="10209" spans="21:25" x14ac:dyDescent="0.2">
      <c r="U10209" s="2"/>
      <c r="X10209" s="2"/>
      <c r="Y10209" s="2"/>
    </row>
    <row r="10210" spans="21:25" x14ac:dyDescent="0.2">
      <c r="U10210" s="2"/>
      <c r="X10210" s="2"/>
      <c r="Y10210" s="2"/>
    </row>
    <row r="10211" spans="21:25" x14ac:dyDescent="0.2">
      <c r="U10211" s="2"/>
      <c r="X10211" s="2"/>
      <c r="Y10211" s="2"/>
    </row>
    <row r="10212" spans="21:25" x14ac:dyDescent="0.2">
      <c r="U10212" s="2"/>
      <c r="X10212" s="2"/>
      <c r="Y10212" s="2"/>
    </row>
    <row r="10213" spans="21:25" x14ac:dyDescent="0.2">
      <c r="U10213" s="2"/>
      <c r="X10213" s="2"/>
      <c r="Y10213" s="2"/>
    </row>
    <row r="10214" spans="21:25" x14ac:dyDescent="0.2">
      <c r="U10214" s="2"/>
      <c r="X10214" s="2"/>
      <c r="Y10214" s="2"/>
    </row>
    <row r="10215" spans="21:25" x14ac:dyDescent="0.2">
      <c r="U10215" s="2"/>
      <c r="X10215" s="2"/>
      <c r="Y10215" s="2"/>
    </row>
    <row r="10216" spans="21:25" x14ac:dyDescent="0.2">
      <c r="U10216" s="2"/>
      <c r="X10216" s="2"/>
      <c r="Y10216" s="2"/>
    </row>
    <row r="10217" spans="21:25" x14ac:dyDescent="0.2">
      <c r="U10217" s="2"/>
      <c r="X10217" s="2"/>
      <c r="Y10217" s="2"/>
    </row>
    <row r="10218" spans="21:25" x14ac:dyDescent="0.2">
      <c r="U10218" s="2"/>
      <c r="X10218" s="2"/>
      <c r="Y10218" s="2"/>
    </row>
    <row r="10219" spans="21:25" x14ac:dyDescent="0.2">
      <c r="U10219" s="2"/>
      <c r="X10219" s="2"/>
      <c r="Y10219" s="2"/>
    </row>
    <row r="10220" spans="21:25" x14ac:dyDescent="0.2">
      <c r="U10220" s="2"/>
      <c r="X10220" s="2"/>
      <c r="Y10220" s="2"/>
    </row>
    <row r="10221" spans="21:25" x14ac:dyDescent="0.2">
      <c r="U10221" s="2"/>
      <c r="X10221" s="2"/>
      <c r="Y10221" s="2"/>
    </row>
    <row r="10222" spans="21:25" x14ac:dyDescent="0.2">
      <c r="U10222" s="2"/>
      <c r="X10222" s="2"/>
      <c r="Y10222" s="2"/>
    </row>
    <row r="10223" spans="21:25" x14ac:dyDescent="0.2">
      <c r="U10223" s="2"/>
      <c r="X10223" s="2"/>
      <c r="Y10223" s="2"/>
    </row>
    <row r="10224" spans="21:25" x14ac:dyDescent="0.2">
      <c r="U10224" s="2"/>
      <c r="X10224" s="2"/>
      <c r="Y10224" s="2"/>
    </row>
    <row r="10225" spans="21:25" x14ac:dyDescent="0.2">
      <c r="U10225" s="2"/>
      <c r="X10225" s="2"/>
      <c r="Y10225" s="2"/>
    </row>
    <row r="10226" spans="21:25" x14ac:dyDescent="0.2">
      <c r="U10226" s="2"/>
      <c r="X10226" s="2"/>
      <c r="Y10226" s="2"/>
    </row>
    <row r="10227" spans="21:25" x14ac:dyDescent="0.2">
      <c r="U10227" s="2"/>
      <c r="X10227" s="2"/>
      <c r="Y10227" s="2"/>
    </row>
    <row r="10228" spans="21:25" x14ac:dyDescent="0.2">
      <c r="U10228" s="2"/>
      <c r="X10228" s="2"/>
      <c r="Y10228" s="2"/>
    </row>
    <row r="10229" spans="21:25" x14ac:dyDescent="0.2">
      <c r="U10229" s="2"/>
      <c r="X10229" s="2"/>
      <c r="Y10229" s="2"/>
    </row>
    <row r="10230" spans="21:25" x14ac:dyDescent="0.2">
      <c r="U10230" s="2"/>
      <c r="X10230" s="2"/>
      <c r="Y10230" s="2"/>
    </row>
    <row r="10231" spans="21:25" x14ac:dyDescent="0.2">
      <c r="U10231" s="2"/>
      <c r="X10231" s="2"/>
      <c r="Y10231" s="2"/>
    </row>
    <row r="10232" spans="21:25" x14ac:dyDescent="0.2">
      <c r="U10232" s="2"/>
      <c r="X10232" s="2"/>
      <c r="Y10232" s="2"/>
    </row>
    <row r="10233" spans="21:25" x14ac:dyDescent="0.2">
      <c r="U10233" s="2"/>
      <c r="X10233" s="2"/>
      <c r="Y10233" s="2"/>
    </row>
    <row r="10234" spans="21:25" x14ac:dyDescent="0.2">
      <c r="U10234" s="2"/>
      <c r="X10234" s="2"/>
      <c r="Y10234" s="2"/>
    </row>
    <row r="10235" spans="21:25" x14ac:dyDescent="0.2">
      <c r="U10235" s="2"/>
      <c r="X10235" s="2"/>
      <c r="Y10235" s="2"/>
    </row>
    <row r="10236" spans="21:25" x14ac:dyDescent="0.2">
      <c r="U10236" s="2"/>
      <c r="X10236" s="2"/>
      <c r="Y10236" s="2"/>
    </row>
    <row r="10237" spans="21:25" x14ac:dyDescent="0.2">
      <c r="U10237" s="2"/>
      <c r="X10237" s="2"/>
      <c r="Y10237" s="2"/>
    </row>
    <row r="10238" spans="21:25" x14ac:dyDescent="0.2">
      <c r="U10238" s="2"/>
      <c r="X10238" s="2"/>
      <c r="Y10238" s="2"/>
    </row>
    <row r="10239" spans="21:25" x14ac:dyDescent="0.2">
      <c r="U10239" s="2"/>
      <c r="X10239" s="2"/>
      <c r="Y10239" s="2"/>
    </row>
    <row r="10240" spans="21:25" x14ac:dyDescent="0.2">
      <c r="U10240" s="2"/>
      <c r="X10240" s="2"/>
      <c r="Y10240" s="2"/>
    </row>
    <row r="10241" spans="21:25" x14ac:dyDescent="0.2">
      <c r="U10241" s="2"/>
      <c r="X10241" s="2"/>
      <c r="Y10241" s="2"/>
    </row>
    <row r="10242" spans="21:25" x14ac:dyDescent="0.2">
      <c r="U10242" s="2"/>
      <c r="X10242" s="2"/>
      <c r="Y10242" s="2"/>
    </row>
    <row r="10243" spans="21:25" x14ac:dyDescent="0.2">
      <c r="U10243" s="2"/>
      <c r="X10243" s="2"/>
      <c r="Y10243" s="2"/>
    </row>
    <row r="10244" spans="21:25" x14ac:dyDescent="0.2">
      <c r="U10244" s="2"/>
      <c r="X10244" s="2"/>
      <c r="Y10244" s="2"/>
    </row>
    <row r="10245" spans="21:25" x14ac:dyDescent="0.2">
      <c r="U10245" s="2"/>
      <c r="X10245" s="2"/>
      <c r="Y10245" s="2"/>
    </row>
    <row r="10246" spans="21:25" x14ac:dyDescent="0.2">
      <c r="U10246" s="2"/>
      <c r="X10246" s="2"/>
      <c r="Y10246" s="2"/>
    </row>
    <row r="10247" spans="21:25" x14ac:dyDescent="0.2">
      <c r="U10247" s="2"/>
      <c r="X10247" s="2"/>
      <c r="Y10247" s="2"/>
    </row>
    <row r="10248" spans="21:25" x14ac:dyDescent="0.2">
      <c r="U10248" s="2"/>
      <c r="X10248" s="2"/>
      <c r="Y10248" s="2"/>
    </row>
    <row r="10249" spans="21:25" x14ac:dyDescent="0.2">
      <c r="U10249" s="2"/>
      <c r="X10249" s="2"/>
      <c r="Y10249" s="2"/>
    </row>
    <row r="10250" spans="21:25" x14ac:dyDescent="0.2">
      <c r="U10250" s="2"/>
      <c r="X10250" s="2"/>
      <c r="Y10250" s="2"/>
    </row>
    <row r="10251" spans="21:25" x14ac:dyDescent="0.2">
      <c r="U10251" s="2"/>
      <c r="X10251" s="2"/>
      <c r="Y10251" s="2"/>
    </row>
    <row r="10252" spans="21:25" x14ac:dyDescent="0.2">
      <c r="U10252" s="2"/>
      <c r="X10252" s="2"/>
      <c r="Y10252" s="2"/>
    </row>
    <row r="10253" spans="21:25" x14ac:dyDescent="0.2">
      <c r="U10253" s="2"/>
      <c r="X10253" s="2"/>
      <c r="Y10253" s="2"/>
    </row>
    <row r="10254" spans="21:25" x14ac:dyDescent="0.2">
      <c r="U10254" s="2"/>
      <c r="X10254" s="2"/>
      <c r="Y10254" s="2"/>
    </row>
    <row r="10255" spans="21:25" x14ac:dyDescent="0.2">
      <c r="U10255" s="2"/>
      <c r="X10255" s="2"/>
      <c r="Y10255" s="2"/>
    </row>
    <row r="10256" spans="21:25" x14ac:dyDescent="0.2">
      <c r="U10256" s="2"/>
      <c r="X10256" s="2"/>
      <c r="Y10256" s="2"/>
    </row>
    <row r="10257" spans="21:25" x14ac:dyDescent="0.2">
      <c r="U10257" s="2"/>
      <c r="X10257" s="2"/>
      <c r="Y10257" s="2"/>
    </row>
    <row r="10258" spans="21:25" x14ac:dyDescent="0.2">
      <c r="U10258" s="2"/>
      <c r="X10258" s="2"/>
      <c r="Y10258" s="2"/>
    </row>
    <row r="10259" spans="21:25" x14ac:dyDescent="0.2">
      <c r="U10259" s="2"/>
      <c r="X10259" s="2"/>
      <c r="Y10259" s="2"/>
    </row>
    <row r="10260" spans="21:25" x14ac:dyDescent="0.2">
      <c r="U10260" s="2"/>
      <c r="X10260" s="2"/>
      <c r="Y10260" s="2"/>
    </row>
    <row r="10261" spans="21:25" x14ac:dyDescent="0.2">
      <c r="U10261" s="2"/>
      <c r="X10261" s="2"/>
      <c r="Y10261" s="2"/>
    </row>
    <row r="10262" spans="21:25" x14ac:dyDescent="0.2">
      <c r="U10262" s="2"/>
      <c r="X10262" s="2"/>
      <c r="Y10262" s="2"/>
    </row>
    <row r="10263" spans="21:25" x14ac:dyDescent="0.2">
      <c r="U10263" s="2"/>
      <c r="X10263" s="2"/>
      <c r="Y10263" s="2"/>
    </row>
    <row r="10264" spans="21:25" x14ac:dyDescent="0.2">
      <c r="U10264" s="2"/>
      <c r="X10264" s="2"/>
      <c r="Y10264" s="2"/>
    </row>
    <row r="10265" spans="21:25" x14ac:dyDescent="0.2">
      <c r="U10265" s="2"/>
      <c r="X10265" s="2"/>
      <c r="Y10265" s="2"/>
    </row>
    <row r="10266" spans="21:25" x14ac:dyDescent="0.2">
      <c r="U10266" s="2"/>
      <c r="X10266" s="2"/>
      <c r="Y10266" s="2"/>
    </row>
    <row r="10267" spans="21:25" x14ac:dyDescent="0.2">
      <c r="U10267" s="2"/>
      <c r="X10267" s="2"/>
      <c r="Y10267" s="2"/>
    </row>
    <row r="10268" spans="21:25" x14ac:dyDescent="0.2">
      <c r="U10268" s="2"/>
      <c r="X10268" s="2"/>
      <c r="Y10268" s="2"/>
    </row>
    <row r="10269" spans="21:25" x14ac:dyDescent="0.2">
      <c r="U10269" s="2"/>
      <c r="X10269" s="2"/>
      <c r="Y10269" s="2"/>
    </row>
    <row r="10270" spans="21:25" x14ac:dyDescent="0.2">
      <c r="U10270" s="2"/>
      <c r="X10270" s="2"/>
      <c r="Y10270" s="2"/>
    </row>
    <row r="10271" spans="21:25" x14ac:dyDescent="0.2">
      <c r="U10271" s="2"/>
      <c r="X10271" s="2"/>
      <c r="Y10271" s="2"/>
    </row>
    <row r="10272" spans="21:25" x14ac:dyDescent="0.2">
      <c r="U10272" s="2"/>
      <c r="X10272" s="2"/>
      <c r="Y10272" s="2"/>
    </row>
    <row r="10273" spans="21:25" x14ac:dyDescent="0.2">
      <c r="U10273" s="2"/>
      <c r="X10273" s="2"/>
      <c r="Y10273" s="2"/>
    </row>
    <row r="10274" spans="21:25" x14ac:dyDescent="0.2">
      <c r="U10274" s="2"/>
      <c r="X10274" s="2"/>
      <c r="Y10274" s="2"/>
    </row>
    <row r="10275" spans="21:25" x14ac:dyDescent="0.2">
      <c r="U10275" s="2"/>
      <c r="X10275" s="2"/>
      <c r="Y10275" s="2"/>
    </row>
    <row r="10276" spans="21:25" x14ac:dyDescent="0.2">
      <c r="U10276" s="2"/>
      <c r="X10276" s="2"/>
      <c r="Y10276" s="2"/>
    </row>
    <row r="10277" spans="21:25" x14ac:dyDescent="0.2">
      <c r="U10277" s="2"/>
      <c r="X10277" s="2"/>
      <c r="Y10277" s="2"/>
    </row>
    <row r="10278" spans="21:25" x14ac:dyDescent="0.2">
      <c r="U10278" s="2"/>
      <c r="X10278" s="2"/>
      <c r="Y10278" s="2"/>
    </row>
    <row r="10279" spans="21:25" x14ac:dyDescent="0.2">
      <c r="U10279" s="2"/>
      <c r="X10279" s="2"/>
      <c r="Y10279" s="2"/>
    </row>
    <row r="10280" spans="21:25" x14ac:dyDescent="0.2">
      <c r="U10280" s="2"/>
      <c r="X10280" s="2"/>
      <c r="Y10280" s="2"/>
    </row>
    <row r="10281" spans="21:25" x14ac:dyDescent="0.2">
      <c r="U10281" s="2"/>
      <c r="X10281" s="2"/>
      <c r="Y10281" s="2"/>
    </row>
    <row r="10282" spans="21:25" x14ac:dyDescent="0.2">
      <c r="U10282" s="2"/>
      <c r="X10282" s="2"/>
      <c r="Y10282" s="2"/>
    </row>
    <row r="10283" spans="21:25" x14ac:dyDescent="0.2">
      <c r="U10283" s="2"/>
      <c r="X10283" s="2"/>
      <c r="Y10283" s="2"/>
    </row>
    <row r="10284" spans="21:25" x14ac:dyDescent="0.2">
      <c r="U10284" s="2"/>
      <c r="X10284" s="2"/>
      <c r="Y10284" s="2"/>
    </row>
    <row r="10285" spans="21:25" x14ac:dyDescent="0.2">
      <c r="U10285" s="2"/>
      <c r="X10285" s="2"/>
      <c r="Y10285" s="2"/>
    </row>
    <row r="10286" spans="21:25" x14ac:dyDescent="0.2">
      <c r="U10286" s="2"/>
      <c r="X10286" s="2"/>
      <c r="Y10286" s="2"/>
    </row>
    <row r="10287" spans="21:25" x14ac:dyDescent="0.2">
      <c r="U10287" s="2"/>
      <c r="X10287" s="2"/>
      <c r="Y10287" s="2"/>
    </row>
    <row r="10288" spans="21:25" x14ac:dyDescent="0.2">
      <c r="U10288" s="2"/>
      <c r="X10288" s="2"/>
      <c r="Y10288" s="2"/>
    </row>
    <row r="10289" spans="21:25" x14ac:dyDescent="0.2">
      <c r="U10289" s="2"/>
      <c r="X10289" s="2"/>
      <c r="Y10289" s="2"/>
    </row>
    <row r="10290" spans="21:25" x14ac:dyDescent="0.2">
      <c r="U10290" s="2"/>
      <c r="X10290" s="2"/>
      <c r="Y10290" s="2"/>
    </row>
    <row r="10291" spans="21:25" x14ac:dyDescent="0.2">
      <c r="U10291" s="2"/>
      <c r="X10291" s="2"/>
      <c r="Y10291" s="2"/>
    </row>
    <row r="10292" spans="21:25" x14ac:dyDescent="0.2">
      <c r="U10292" s="2"/>
      <c r="X10292" s="2"/>
      <c r="Y10292" s="2"/>
    </row>
    <row r="10293" spans="21:25" x14ac:dyDescent="0.2">
      <c r="U10293" s="2"/>
      <c r="X10293" s="2"/>
      <c r="Y10293" s="2"/>
    </row>
    <row r="10294" spans="21:25" x14ac:dyDescent="0.2">
      <c r="U10294" s="2"/>
      <c r="X10294" s="2"/>
      <c r="Y10294" s="2"/>
    </row>
    <row r="10295" spans="21:25" x14ac:dyDescent="0.2">
      <c r="U10295" s="2"/>
      <c r="X10295" s="2"/>
      <c r="Y10295" s="2"/>
    </row>
    <row r="10296" spans="21:25" x14ac:dyDescent="0.2">
      <c r="U10296" s="2"/>
      <c r="X10296" s="2"/>
      <c r="Y10296" s="2"/>
    </row>
    <row r="10297" spans="21:25" x14ac:dyDescent="0.2">
      <c r="U10297" s="2"/>
      <c r="X10297" s="2"/>
      <c r="Y10297" s="2"/>
    </row>
    <row r="10298" spans="21:25" x14ac:dyDescent="0.2">
      <c r="U10298" s="2"/>
      <c r="X10298" s="2"/>
      <c r="Y10298" s="2"/>
    </row>
    <row r="10299" spans="21:25" x14ac:dyDescent="0.2">
      <c r="U10299" s="2"/>
      <c r="X10299" s="2"/>
      <c r="Y10299" s="2"/>
    </row>
    <row r="10300" spans="21:25" x14ac:dyDescent="0.2">
      <c r="U10300" s="2"/>
      <c r="X10300" s="2"/>
      <c r="Y10300" s="2"/>
    </row>
    <row r="10301" spans="21:25" x14ac:dyDescent="0.2">
      <c r="U10301" s="2"/>
      <c r="X10301" s="2"/>
      <c r="Y10301" s="2"/>
    </row>
    <row r="10302" spans="21:25" x14ac:dyDescent="0.2">
      <c r="U10302" s="2"/>
      <c r="X10302" s="2"/>
      <c r="Y10302" s="2"/>
    </row>
    <row r="10303" spans="21:25" x14ac:dyDescent="0.2">
      <c r="U10303" s="2"/>
      <c r="X10303" s="2"/>
      <c r="Y10303" s="2"/>
    </row>
    <row r="10304" spans="21:25" x14ac:dyDescent="0.2">
      <c r="U10304" s="2"/>
      <c r="X10304" s="2"/>
      <c r="Y10304" s="2"/>
    </row>
    <row r="10305" spans="21:25" x14ac:dyDescent="0.2">
      <c r="U10305" s="2"/>
      <c r="X10305" s="2"/>
      <c r="Y10305" s="2"/>
    </row>
    <row r="10306" spans="21:25" x14ac:dyDescent="0.2">
      <c r="U10306" s="2"/>
      <c r="X10306" s="2"/>
      <c r="Y10306" s="2"/>
    </row>
    <row r="10307" spans="21:25" x14ac:dyDescent="0.2">
      <c r="U10307" s="2"/>
      <c r="X10307" s="2"/>
      <c r="Y10307" s="2"/>
    </row>
    <row r="10308" spans="21:25" x14ac:dyDescent="0.2">
      <c r="U10308" s="2"/>
      <c r="X10308" s="2"/>
      <c r="Y10308" s="2"/>
    </row>
    <row r="10309" spans="21:25" x14ac:dyDescent="0.2">
      <c r="U10309" s="2"/>
      <c r="X10309" s="2"/>
      <c r="Y10309" s="2"/>
    </row>
    <row r="10310" spans="21:25" x14ac:dyDescent="0.2">
      <c r="U10310" s="2"/>
      <c r="X10310" s="2"/>
      <c r="Y10310" s="2"/>
    </row>
    <row r="10311" spans="21:25" x14ac:dyDescent="0.2">
      <c r="U10311" s="2"/>
      <c r="X10311" s="2"/>
      <c r="Y10311" s="2"/>
    </row>
    <row r="10312" spans="21:25" x14ac:dyDescent="0.2">
      <c r="U10312" s="2"/>
      <c r="X10312" s="2"/>
      <c r="Y10312" s="2"/>
    </row>
    <row r="10313" spans="21:25" x14ac:dyDescent="0.2">
      <c r="U10313" s="2"/>
      <c r="X10313" s="2"/>
      <c r="Y10313" s="2"/>
    </row>
    <row r="10314" spans="21:25" x14ac:dyDescent="0.2">
      <c r="U10314" s="2"/>
      <c r="X10314" s="2"/>
      <c r="Y10314" s="2"/>
    </row>
    <row r="10315" spans="21:25" x14ac:dyDescent="0.2">
      <c r="U10315" s="2"/>
      <c r="X10315" s="2"/>
      <c r="Y10315" s="2"/>
    </row>
    <row r="10316" spans="21:25" x14ac:dyDescent="0.2">
      <c r="U10316" s="2"/>
      <c r="X10316" s="2"/>
      <c r="Y10316" s="2"/>
    </row>
    <row r="10317" spans="21:25" x14ac:dyDescent="0.2">
      <c r="U10317" s="2"/>
      <c r="X10317" s="2"/>
      <c r="Y10317" s="2"/>
    </row>
    <row r="10318" spans="21:25" x14ac:dyDescent="0.2">
      <c r="U10318" s="2"/>
      <c r="X10318" s="2"/>
      <c r="Y10318" s="2"/>
    </row>
    <row r="10319" spans="21:25" x14ac:dyDescent="0.2">
      <c r="U10319" s="2"/>
      <c r="X10319" s="2"/>
      <c r="Y10319" s="2"/>
    </row>
    <row r="10320" spans="21:25" x14ac:dyDescent="0.2">
      <c r="U10320" s="2"/>
      <c r="X10320" s="2"/>
      <c r="Y10320" s="2"/>
    </row>
    <row r="10321" spans="21:25" x14ac:dyDescent="0.2">
      <c r="U10321" s="2"/>
      <c r="X10321" s="2"/>
      <c r="Y10321" s="2"/>
    </row>
    <row r="10322" spans="21:25" x14ac:dyDescent="0.2">
      <c r="U10322" s="2"/>
      <c r="X10322" s="2"/>
      <c r="Y10322" s="2"/>
    </row>
    <row r="10323" spans="21:25" x14ac:dyDescent="0.2">
      <c r="U10323" s="2"/>
      <c r="X10323" s="2"/>
      <c r="Y10323" s="2"/>
    </row>
    <row r="10324" spans="21:25" x14ac:dyDescent="0.2">
      <c r="U10324" s="2"/>
      <c r="X10324" s="2"/>
      <c r="Y10324" s="2"/>
    </row>
    <row r="10325" spans="21:25" x14ac:dyDescent="0.2">
      <c r="U10325" s="2"/>
      <c r="X10325" s="2"/>
      <c r="Y10325" s="2"/>
    </row>
    <row r="10326" spans="21:25" x14ac:dyDescent="0.2">
      <c r="U10326" s="2"/>
      <c r="X10326" s="2"/>
      <c r="Y10326" s="2"/>
    </row>
    <row r="10327" spans="21:25" x14ac:dyDescent="0.2">
      <c r="U10327" s="2"/>
      <c r="X10327" s="2"/>
      <c r="Y10327" s="2"/>
    </row>
    <row r="10328" spans="21:25" x14ac:dyDescent="0.2">
      <c r="U10328" s="2"/>
      <c r="X10328" s="2"/>
      <c r="Y10328" s="2"/>
    </row>
    <row r="10329" spans="21:25" x14ac:dyDescent="0.2">
      <c r="U10329" s="2"/>
      <c r="X10329" s="2"/>
      <c r="Y10329" s="2"/>
    </row>
    <row r="10330" spans="21:25" x14ac:dyDescent="0.2">
      <c r="U10330" s="2"/>
      <c r="X10330" s="2"/>
      <c r="Y10330" s="2"/>
    </row>
    <row r="10331" spans="21:25" x14ac:dyDescent="0.2">
      <c r="U10331" s="2"/>
      <c r="X10331" s="2"/>
      <c r="Y10331" s="2"/>
    </row>
    <row r="10332" spans="21:25" x14ac:dyDescent="0.2">
      <c r="U10332" s="2"/>
      <c r="X10332" s="2"/>
      <c r="Y10332" s="2"/>
    </row>
    <row r="10333" spans="21:25" x14ac:dyDescent="0.2">
      <c r="U10333" s="2"/>
      <c r="X10333" s="2"/>
      <c r="Y10333" s="2"/>
    </row>
    <row r="10334" spans="21:25" x14ac:dyDescent="0.2">
      <c r="U10334" s="2"/>
      <c r="X10334" s="2"/>
      <c r="Y10334" s="2"/>
    </row>
    <row r="10335" spans="21:25" x14ac:dyDescent="0.2">
      <c r="U10335" s="2"/>
      <c r="X10335" s="2"/>
      <c r="Y10335" s="2"/>
    </row>
    <row r="10336" spans="21:25" x14ac:dyDescent="0.2">
      <c r="U10336" s="2"/>
      <c r="X10336" s="2"/>
      <c r="Y10336" s="2"/>
    </row>
    <row r="10337" spans="21:25" x14ac:dyDescent="0.2">
      <c r="U10337" s="2"/>
      <c r="X10337" s="2"/>
      <c r="Y10337" s="2"/>
    </row>
    <row r="10338" spans="21:25" x14ac:dyDescent="0.2">
      <c r="U10338" s="2"/>
      <c r="X10338" s="2"/>
      <c r="Y10338" s="2"/>
    </row>
    <row r="10339" spans="21:25" x14ac:dyDescent="0.2">
      <c r="U10339" s="2"/>
      <c r="X10339" s="2"/>
      <c r="Y10339" s="2"/>
    </row>
    <row r="10340" spans="21:25" x14ac:dyDescent="0.2">
      <c r="U10340" s="2"/>
      <c r="X10340" s="2"/>
      <c r="Y10340" s="2"/>
    </row>
    <row r="10341" spans="21:25" x14ac:dyDescent="0.2">
      <c r="U10341" s="2"/>
      <c r="X10341" s="2"/>
      <c r="Y10341" s="2"/>
    </row>
    <row r="10342" spans="21:25" x14ac:dyDescent="0.2">
      <c r="U10342" s="2"/>
      <c r="X10342" s="2"/>
      <c r="Y10342" s="2"/>
    </row>
    <row r="10343" spans="21:25" x14ac:dyDescent="0.2">
      <c r="U10343" s="2"/>
      <c r="X10343" s="2"/>
      <c r="Y10343" s="2"/>
    </row>
    <row r="10344" spans="21:25" x14ac:dyDescent="0.2">
      <c r="U10344" s="2"/>
      <c r="X10344" s="2"/>
      <c r="Y10344" s="2"/>
    </row>
    <row r="10345" spans="21:25" x14ac:dyDescent="0.2">
      <c r="U10345" s="2"/>
      <c r="X10345" s="2"/>
      <c r="Y10345" s="2"/>
    </row>
    <row r="10346" spans="21:25" x14ac:dyDescent="0.2">
      <c r="U10346" s="2"/>
      <c r="X10346" s="2"/>
      <c r="Y10346" s="2"/>
    </row>
    <row r="10347" spans="21:25" x14ac:dyDescent="0.2">
      <c r="U10347" s="2"/>
      <c r="X10347" s="2"/>
      <c r="Y10347" s="2"/>
    </row>
    <row r="10348" spans="21:25" x14ac:dyDescent="0.2">
      <c r="U10348" s="2"/>
      <c r="X10348" s="2"/>
      <c r="Y10348" s="2"/>
    </row>
    <row r="10349" spans="21:25" x14ac:dyDescent="0.2">
      <c r="U10349" s="2"/>
      <c r="X10349" s="2"/>
      <c r="Y10349" s="2"/>
    </row>
    <row r="10350" spans="21:25" x14ac:dyDescent="0.2">
      <c r="U10350" s="2"/>
      <c r="X10350" s="2"/>
      <c r="Y10350" s="2"/>
    </row>
    <row r="10351" spans="21:25" x14ac:dyDescent="0.2">
      <c r="U10351" s="2"/>
      <c r="X10351" s="2"/>
      <c r="Y10351" s="2"/>
    </row>
    <row r="10352" spans="21:25" x14ac:dyDescent="0.2">
      <c r="U10352" s="2"/>
      <c r="X10352" s="2"/>
      <c r="Y10352" s="2"/>
    </row>
    <row r="10353" spans="21:25" x14ac:dyDescent="0.2">
      <c r="U10353" s="2"/>
      <c r="X10353" s="2"/>
      <c r="Y10353" s="2"/>
    </row>
    <row r="10354" spans="21:25" x14ac:dyDescent="0.2">
      <c r="U10354" s="2"/>
      <c r="X10354" s="2"/>
      <c r="Y10354" s="2"/>
    </row>
    <row r="10355" spans="21:25" x14ac:dyDescent="0.2">
      <c r="U10355" s="2"/>
      <c r="X10355" s="2"/>
      <c r="Y10355" s="2"/>
    </row>
    <row r="10356" spans="21:25" x14ac:dyDescent="0.2">
      <c r="U10356" s="2"/>
      <c r="X10356" s="2"/>
      <c r="Y10356" s="2"/>
    </row>
    <row r="10357" spans="21:25" x14ac:dyDescent="0.2">
      <c r="U10357" s="2"/>
      <c r="X10357" s="2"/>
      <c r="Y10357" s="2"/>
    </row>
    <row r="10358" spans="21:25" x14ac:dyDescent="0.2">
      <c r="U10358" s="2"/>
      <c r="X10358" s="2"/>
      <c r="Y10358" s="2"/>
    </row>
    <row r="10359" spans="21:25" x14ac:dyDescent="0.2">
      <c r="U10359" s="2"/>
      <c r="X10359" s="2"/>
      <c r="Y10359" s="2"/>
    </row>
    <row r="10360" spans="21:25" x14ac:dyDescent="0.2">
      <c r="U10360" s="2"/>
      <c r="X10360" s="2"/>
      <c r="Y10360" s="2"/>
    </row>
    <row r="10361" spans="21:25" x14ac:dyDescent="0.2">
      <c r="U10361" s="2"/>
      <c r="X10361" s="2"/>
      <c r="Y10361" s="2"/>
    </row>
    <row r="10362" spans="21:25" x14ac:dyDescent="0.2">
      <c r="U10362" s="2"/>
      <c r="X10362" s="2"/>
      <c r="Y10362" s="2"/>
    </row>
    <row r="10363" spans="21:25" x14ac:dyDescent="0.2">
      <c r="U10363" s="2"/>
      <c r="X10363" s="2"/>
      <c r="Y10363" s="2"/>
    </row>
    <row r="10364" spans="21:25" x14ac:dyDescent="0.2">
      <c r="U10364" s="2"/>
      <c r="X10364" s="2"/>
      <c r="Y10364" s="2"/>
    </row>
    <row r="10365" spans="21:25" x14ac:dyDescent="0.2">
      <c r="U10365" s="2"/>
      <c r="X10365" s="2"/>
      <c r="Y10365" s="2"/>
    </row>
    <row r="10366" spans="21:25" x14ac:dyDescent="0.2">
      <c r="U10366" s="2"/>
      <c r="X10366" s="2"/>
      <c r="Y10366" s="2"/>
    </row>
    <row r="10367" spans="21:25" x14ac:dyDescent="0.2">
      <c r="U10367" s="2"/>
      <c r="X10367" s="2"/>
      <c r="Y10367" s="2"/>
    </row>
    <row r="10368" spans="21:25" x14ac:dyDescent="0.2">
      <c r="U10368" s="2"/>
      <c r="X10368" s="2"/>
      <c r="Y10368" s="2"/>
    </row>
    <row r="10369" spans="21:25" x14ac:dyDescent="0.2">
      <c r="U10369" s="2"/>
      <c r="X10369" s="2"/>
      <c r="Y10369" s="2"/>
    </row>
    <row r="10370" spans="21:25" x14ac:dyDescent="0.2">
      <c r="U10370" s="2"/>
      <c r="X10370" s="2"/>
      <c r="Y10370" s="2"/>
    </row>
    <row r="10371" spans="21:25" x14ac:dyDescent="0.2">
      <c r="U10371" s="2"/>
      <c r="X10371" s="2"/>
      <c r="Y10371" s="2"/>
    </row>
    <row r="10372" spans="21:25" x14ac:dyDescent="0.2">
      <c r="U10372" s="2"/>
      <c r="X10372" s="2"/>
      <c r="Y10372" s="2"/>
    </row>
    <row r="10373" spans="21:25" x14ac:dyDescent="0.2">
      <c r="U10373" s="2"/>
      <c r="X10373" s="2"/>
      <c r="Y10373" s="2"/>
    </row>
    <row r="10374" spans="21:25" x14ac:dyDescent="0.2">
      <c r="U10374" s="2"/>
      <c r="X10374" s="2"/>
      <c r="Y10374" s="2"/>
    </row>
    <row r="10375" spans="21:25" x14ac:dyDescent="0.2">
      <c r="U10375" s="2"/>
      <c r="X10375" s="2"/>
      <c r="Y10375" s="2"/>
    </row>
    <row r="10376" spans="21:25" x14ac:dyDescent="0.2">
      <c r="U10376" s="2"/>
      <c r="X10376" s="2"/>
      <c r="Y10376" s="2"/>
    </row>
    <row r="10377" spans="21:25" x14ac:dyDescent="0.2">
      <c r="U10377" s="2"/>
      <c r="X10377" s="2"/>
      <c r="Y10377" s="2"/>
    </row>
    <row r="10378" spans="21:25" x14ac:dyDescent="0.2">
      <c r="U10378" s="2"/>
      <c r="X10378" s="2"/>
      <c r="Y10378" s="2"/>
    </row>
    <row r="10379" spans="21:25" x14ac:dyDescent="0.2">
      <c r="U10379" s="2"/>
      <c r="X10379" s="2"/>
      <c r="Y10379" s="2"/>
    </row>
    <row r="10380" spans="21:25" x14ac:dyDescent="0.2">
      <c r="U10380" s="2"/>
      <c r="X10380" s="2"/>
      <c r="Y10380" s="2"/>
    </row>
    <row r="10381" spans="21:25" x14ac:dyDescent="0.2">
      <c r="U10381" s="2"/>
      <c r="X10381" s="2"/>
      <c r="Y10381" s="2"/>
    </row>
    <row r="10382" spans="21:25" x14ac:dyDescent="0.2">
      <c r="U10382" s="2"/>
      <c r="X10382" s="2"/>
      <c r="Y10382" s="2"/>
    </row>
    <row r="10383" spans="21:25" x14ac:dyDescent="0.2">
      <c r="U10383" s="2"/>
      <c r="X10383" s="2"/>
      <c r="Y10383" s="2"/>
    </row>
    <row r="10384" spans="21:25" x14ac:dyDescent="0.2">
      <c r="U10384" s="2"/>
      <c r="X10384" s="2"/>
      <c r="Y10384" s="2"/>
    </row>
    <row r="10385" spans="21:25" x14ac:dyDescent="0.2">
      <c r="U10385" s="2"/>
      <c r="X10385" s="2"/>
      <c r="Y10385" s="2"/>
    </row>
    <row r="10386" spans="21:25" x14ac:dyDescent="0.2">
      <c r="U10386" s="2"/>
      <c r="X10386" s="2"/>
      <c r="Y10386" s="2"/>
    </row>
    <row r="10387" spans="21:25" x14ac:dyDescent="0.2">
      <c r="U10387" s="2"/>
      <c r="X10387" s="2"/>
      <c r="Y10387" s="2"/>
    </row>
    <row r="10388" spans="21:25" x14ac:dyDescent="0.2">
      <c r="U10388" s="2"/>
      <c r="X10388" s="2"/>
      <c r="Y10388" s="2"/>
    </row>
    <row r="10389" spans="21:25" x14ac:dyDescent="0.2">
      <c r="U10389" s="2"/>
      <c r="X10389" s="2"/>
      <c r="Y10389" s="2"/>
    </row>
    <row r="10390" spans="21:25" x14ac:dyDescent="0.2">
      <c r="U10390" s="2"/>
      <c r="X10390" s="2"/>
      <c r="Y10390" s="2"/>
    </row>
    <row r="10391" spans="21:25" x14ac:dyDescent="0.2">
      <c r="U10391" s="2"/>
      <c r="X10391" s="2"/>
      <c r="Y10391" s="2"/>
    </row>
    <row r="10392" spans="21:25" x14ac:dyDescent="0.2">
      <c r="U10392" s="2"/>
      <c r="X10392" s="2"/>
      <c r="Y10392" s="2"/>
    </row>
    <row r="10393" spans="21:25" x14ac:dyDescent="0.2">
      <c r="U10393" s="2"/>
      <c r="X10393" s="2"/>
      <c r="Y10393" s="2"/>
    </row>
    <row r="10394" spans="21:25" x14ac:dyDescent="0.2">
      <c r="U10394" s="2"/>
      <c r="X10394" s="2"/>
      <c r="Y10394" s="2"/>
    </row>
    <row r="10395" spans="21:25" x14ac:dyDescent="0.2">
      <c r="U10395" s="2"/>
      <c r="X10395" s="2"/>
      <c r="Y10395" s="2"/>
    </row>
    <row r="10396" spans="21:25" x14ac:dyDescent="0.2">
      <c r="U10396" s="2"/>
      <c r="X10396" s="2"/>
      <c r="Y10396" s="2"/>
    </row>
    <row r="10397" spans="21:25" x14ac:dyDescent="0.2">
      <c r="U10397" s="2"/>
      <c r="X10397" s="2"/>
      <c r="Y10397" s="2"/>
    </row>
    <row r="10398" spans="21:25" x14ac:dyDescent="0.2">
      <c r="U10398" s="2"/>
      <c r="X10398" s="2"/>
      <c r="Y10398" s="2"/>
    </row>
    <row r="10399" spans="21:25" x14ac:dyDescent="0.2">
      <c r="U10399" s="2"/>
      <c r="X10399" s="2"/>
      <c r="Y10399" s="2"/>
    </row>
    <row r="10400" spans="21:25" x14ac:dyDescent="0.2">
      <c r="U10400" s="2"/>
      <c r="X10400" s="2"/>
      <c r="Y10400" s="2"/>
    </row>
    <row r="10401" spans="21:25" x14ac:dyDescent="0.2">
      <c r="U10401" s="2"/>
      <c r="X10401" s="2"/>
      <c r="Y10401" s="2"/>
    </row>
    <row r="10402" spans="21:25" x14ac:dyDescent="0.2">
      <c r="U10402" s="2"/>
      <c r="X10402" s="2"/>
      <c r="Y10402" s="2"/>
    </row>
    <row r="10403" spans="21:25" x14ac:dyDescent="0.2">
      <c r="U10403" s="2"/>
      <c r="X10403" s="2"/>
      <c r="Y10403" s="2"/>
    </row>
    <row r="10404" spans="21:25" x14ac:dyDescent="0.2">
      <c r="U10404" s="2"/>
      <c r="X10404" s="2"/>
      <c r="Y10404" s="2"/>
    </row>
    <row r="10405" spans="21:25" x14ac:dyDescent="0.2">
      <c r="U10405" s="2"/>
      <c r="X10405" s="2"/>
      <c r="Y10405" s="2"/>
    </row>
    <row r="10406" spans="21:25" x14ac:dyDescent="0.2">
      <c r="U10406" s="2"/>
      <c r="X10406" s="2"/>
      <c r="Y10406" s="2"/>
    </row>
    <row r="10407" spans="21:25" x14ac:dyDescent="0.2">
      <c r="U10407" s="2"/>
      <c r="X10407" s="2"/>
      <c r="Y10407" s="2"/>
    </row>
    <row r="10408" spans="21:25" x14ac:dyDescent="0.2">
      <c r="U10408" s="2"/>
      <c r="X10408" s="2"/>
      <c r="Y10408" s="2"/>
    </row>
    <row r="10409" spans="21:25" x14ac:dyDescent="0.2">
      <c r="U10409" s="2"/>
      <c r="X10409" s="2"/>
      <c r="Y10409" s="2"/>
    </row>
    <row r="10410" spans="21:25" x14ac:dyDescent="0.2">
      <c r="U10410" s="2"/>
      <c r="X10410" s="2"/>
      <c r="Y10410" s="2"/>
    </row>
    <row r="10411" spans="21:25" x14ac:dyDescent="0.2">
      <c r="U10411" s="2"/>
      <c r="X10411" s="2"/>
      <c r="Y10411" s="2"/>
    </row>
    <row r="10412" spans="21:25" x14ac:dyDescent="0.2">
      <c r="U10412" s="2"/>
      <c r="X10412" s="2"/>
      <c r="Y10412" s="2"/>
    </row>
    <row r="10413" spans="21:25" x14ac:dyDescent="0.2">
      <c r="U10413" s="2"/>
      <c r="X10413" s="2"/>
      <c r="Y10413" s="2"/>
    </row>
    <row r="10414" spans="21:25" x14ac:dyDescent="0.2">
      <c r="U10414" s="2"/>
      <c r="X10414" s="2"/>
      <c r="Y10414" s="2"/>
    </row>
    <row r="10415" spans="21:25" x14ac:dyDescent="0.2">
      <c r="U10415" s="2"/>
      <c r="X10415" s="2"/>
      <c r="Y10415" s="2"/>
    </row>
    <row r="10416" spans="21:25" x14ac:dyDescent="0.2">
      <c r="U10416" s="2"/>
      <c r="X10416" s="2"/>
      <c r="Y10416" s="2"/>
    </row>
    <row r="10417" spans="21:25" x14ac:dyDescent="0.2">
      <c r="U10417" s="2"/>
      <c r="X10417" s="2"/>
      <c r="Y10417" s="2"/>
    </row>
    <row r="10418" spans="21:25" x14ac:dyDescent="0.2">
      <c r="U10418" s="2"/>
      <c r="X10418" s="2"/>
      <c r="Y10418" s="2"/>
    </row>
    <row r="10419" spans="21:25" x14ac:dyDescent="0.2">
      <c r="U10419" s="2"/>
      <c r="X10419" s="2"/>
      <c r="Y10419" s="2"/>
    </row>
    <row r="10420" spans="21:25" x14ac:dyDescent="0.2">
      <c r="U10420" s="2"/>
      <c r="X10420" s="2"/>
      <c r="Y10420" s="2"/>
    </row>
    <row r="10421" spans="21:25" x14ac:dyDescent="0.2">
      <c r="U10421" s="2"/>
      <c r="X10421" s="2"/>
      <c r="Y10421" s="2"/>
    </row>
    <row r="10422" spans="21:25" x14ac:dyDescent="0.2">
      <c r="U10422" s="2"/>
      <c r="X10422" s="2"/>
      <c r="Y10422" s="2"/>
    </row>
    <row r="10423" spans="21:25" x14ac:dyDescent="0.2">
      <c r="U10423" s="2"/>
      <c r="X10423" s="2"/>
      <c r="Y10423" s="2"/>
    </row>
    <row r="10424" spans="21:25" x14ac:dyDescent="0.2">
      <c r="U10424" s="2"/>
      <c r="X10424" s="2"/>
      <c r="Y10424" s="2"/>
    </row>
    <row r="10425" spans="21:25" x14ac:dyDescent="0.2">
      <c r="U10425" s="2"/>
      <c r="X10425" s="2"/>
      <c r="Y10425" s="2"/>
    </row>
    <row r="10426" spans="21:25" x14ac:dyDescent="0.2">
      <c r="U10426" s="2"/>
      <c r="X10426" s="2"/>
      <c r="Y10426" s="2"/>
    </row>
    <row r="10427" spans="21:25" x14ac:dyDescent="0.2">
      <c r="U10427" s="2"/>
      <c r="X10427" s="2"/>
      <c r="Y10427" s="2"/>
    </row>
    <row r="10428" spans="21:25" x14ac:dyDescent="0.2">
      <c r="U10428" s="2"/>
      <c r="X10428" s="2"/>
      <c r="Y10428" s="2"/>
    </row>
    <row r="10429" spans="21:25" x14ac:dyDescent="0.2">
      <c r="U10429" s="2"/>
      <c r="X10429" s="2"/>
      <c r="Y10429" s="2"/>
    </row>
    <row r="10430" spans="21:25" x14ac:dyDescent="0.2">
      <c r="U10430" s="2"/>
      <c r="X10430" s="2"/>
      <c r="Y10430" s="2"/>
    </row>
    <row r="10431" spans="21:25" x14ac:dyDescent="0.2">
      <c r="U10431" s="2"/>
      <c r="X10431" s="2"/>
      <c r="Y10431" s="2"/>
    </row>
    <row r="10432" spans="21:25" x14ac:dyDescent="0.2">
      <c r="U10432" s="2"/>
      <c r="X10432" s="2"/>
      <c r="Y10432" s="2"/>
    </row>
    <row r="10433" spans="21:25" x14ac:dyDescent="0.2">
      <c r="U10433" s="2"/>
      <c r="X10433" s="2"/>
      <c r="Y10433" s="2"/>
    </row>
    <row r="10434" spans="21:25" x14ac:dyDescent="0.2">
      <c r="U10434" s="2"/>
      <c r="X10434" s="2"/>
      <c r="Y10434" s="2"/>
    </row>
    <row r="10435" spans="21:25" x14ac:dyDescent="0.2">
      <c r="U10435" s="2"/>
      <c r="X10435" s="2"/>
      <c r="Y10435" s="2"/>
    </row>
    <row r="10436" spans="21:25" x14ac:dyDescent="0.2">
      <c r="U10436" s="2"/>
      <c r="X10436" s="2"/>
      <c r="Y10436" s="2"/>
    </row>
    <row r="10437" spans="21:25" x14ac:dyDescent="0.2">
      <c r="U10437" s="2"/>
      <c r="X10437" s="2"/>
      <c r="Y10437" s="2"/>
    </row>
    <row r="10438" spans="21:25" x14ac:dyDescent="0.2">
      <c r="U10438" s="2"/>
      <c r="X10438" s="2"/>
      <c r="Y10438" s="2"/>
    </row>
    <row r="10439" spans="21:25" x14ac:dyDescent="0.2">
      <c r="U10439" s="2"/>
      <c r="X10439" s="2"/>
      <c r="Y10439" s="2"/>
    </row>
    <row r="10440" spans="21:25" x14ac:dyDescent="0.2">
      <c r="U10440" s="2"/>
      <c r="X10440" s="2"/>
      <c r="Y10440" s="2"/>
    </row>
    <row r="10441" spans="21:25" x14ac:dyDescent="0.2">
      <c r="U10441" s="2"/>
      <c r="X10441" s="2"/>
      <c r="Y10441" s="2"/>
    </row>
    <row r="10442" spans="21:25" x14ac:dyDescent="0.2">
      <c r="U10442" s="2"/>
      <c r="X10442" s="2"/>
      <c r="Y10442" s="2"/>
    </row>
    <row r="10443" spans="21:25" x14ac:dyDescent="0.2">
      <c r="U10443" s="2"/>
      <c r="X10443" s="2"/>
      <c r="Y10443" s="2"/>
    </row>
    <row r="10444" spans="21:25" x14ac:dyDescent="0.2">
      <c r="U10444" s="2"/>
      <c r="X10444" s="2"/>
      <c r="Y10444" s="2"/>
    </row>
    <row r="10445" spans="21:25" x14ac:dyDescent="0.2">
      <c r="U10445" s="2"/>
      <c r="X10445" s="2"/>
      <c r="Y10445" s="2"/>
    </row>
    <row r="10446" spans="21:25" x14ac:dyDescent="0.2">
      <c r="U10446" s="2"/>
      <c r="X10446" s="2"/>
      <c r="Y10446" s="2"/>
    </row>
    <row r="10447" spans="21:25" x14ac:dyDescent="0.2">
      <c r="U10447" s="2"/>
      <c r="X10447" s="2"/>
      <c r="Y10447" s="2"/>
    </row>
    <row r="10448" spans="21:25" x14ac:dyDescent="0.2">
      <c r="U10448" s="2"/>
      <c r="X10448" s="2"/>
      <c r="Y10448" s="2"/>
    </row>
    <row r="10449" spans="21:25" x14ac:dyDescent="0.2">
      <c r="U10449" s="2"/>
      <c r="X10449" s="2"/>
      <c r="Y10449" s="2"/>
    </row>
    <row r="10450" spans="21:25" x14ac:dyDescent="0.2">
      <c r="U10450" s="2"/>
      <c r="X10450" s="2"/>
      <c r="Y10450" s="2"/>
    </row>
    <row r="10451" spans="21:25" x14ac:dyDescent="0.2">
      <c r="U10451" s="2"/>
      <c r="X10451" s="2"/>
      <c r="Y10451" s="2"/>
    </row>
    <row r="10452" spans="21:25" x14ac:dyDescent="0.2">
      <c r="U10452" s="2"/>
      <c r="X10452" s="2"/>
      <c r="Y10452" s="2"/>
    </row>
    <row r="10453" spans="21:25" x14ac:dyDescent="0.2">
      <c r="U10453" s="2"/>
      <c r="X10453" s="2"/>
      <c r="Y10453" s="2"/>
    </row>
    <row r="10454" spans="21:25" x14ac:dyDescent="0.2">
      <c r="U10454" s="2"/>
      <c r="X10454" s="2"/>
      <c r="Y10454" s="2"/>
    </row>
    <row r="10455" spans="21:25" x14ac:dyDescent="0.2">
      <c r="U10455" s="2"/>
      <c r="X10455" s="2"/>
      <c r="Y10455" s="2"/>
    </row>
    <row r="10456" spans="21:25" x14ac:dyDescent="0.2">
      <c r="U10456" s="2"/>
      <c r="X10456" s="2"/>
      <c r="Y10456" s="2"/>
    </row>
    <row r="10457" spans="21:25" x14ac:dyDescent="0.2">
      <c r="U10457" s="2"/>
      <c r="X10457" s="2"/>
      <c r="Y10457" s="2"/>
    </row>
    <row r="10458" spans="21:25" x14ac:dyDescent="0.2">
      <c r="U10458" s="2"/>
      <c r="X10458" s="2"/>
      <c r="Y10458" s="2"/>
    </row>
    <row r="10459" spans="21:25" x14ac:dyDescent="0.2">
      <c r="U10459" s="2"/>
      <c r="X10459" s="2"/>
      <c r="Y10459" s="2"/>
    </row>
    <row r="10460" spans="21:25" x14ac:dyDescent="0.2">
      <c r="U10460" s="2"/>
      <c r="X10460" s="2"/>
      <c r="Y10460" s="2"/>
    </row>
    <row r="10461" spans="21:25" x14ac:dyDescent="0.2">
      <c r="U10461" s="2"/>
      <c r="X10461" s="2"/>
      <c r="Y10461" s="2"/>
    </row>
    <row r="10462" spans="21:25" x14ac:dyDescent="0.2">
      <c r="U10462" s="2"/>
      <c r="X10462" s="2"/>
      <c r="Y10462" s="2"/>
    </row>
    <row r="10463" spans="21:25" x14ac:dyDescent="0.2">
      <c r="U10463" s="2"/>
      <c r="X10463" s="2"/>
      <c r="Y10463" s="2"/>
    </row>
    <row r="10464" spans="21:25" x14ac:dyDescent="0.2">
      <c r="U10464" s="2"/>
      <c r="X10464" s="2"/>
      <c r="Y10464" s="2"/>
    </row>
    <row r="10465" spans="21:25" x14ac:dyDescent="0.2">
      <c r="U10465" s="2"/>
      <c r="X10465" s="2"/>
      <c r="Y10465" s="2"/>
    </row>
    <row r="10466" spans="21:25" x14ac:dyDescent="0.2">
      <c r="U10466" s="2"/>
      <c r="X10466" s="2"/>
      <c r="Y10466" s="2"/>
    </row>
    <row r="10467" spans="21:25" x14ac:dyDescent="0.2">
      <c r="U10467" s="2"/>
      <c r="X10467" s="2"/>
      <c r="Y10467" s="2"/>
    </row>
    <row r="10468" spans="21:25" x14ac:dyDescent="0.2">
      <c r="U10468" s="2"/>
      <c r="X10468" s="2"/>
      <c r="Y10468" s="2"/>
    </row>
    <row r="10469" spans="21:25" x14ac:dyDescent="0.2">
      <c r="U10469" s="2"/>
      <c r="X10469" s="2"/>
      <c r="Y10469" s="2"/>
    </row>
    <row r="10470" spans="21:25" x14ac:dyDescent="0.2">
      <c r="U10470" s="2"/>
      <c r="X10470" s="2"/>
      <c r="Y10470" s="2"/>
    </row>
    <row r="10471" spans="21:25" x14ac:dyDescent="0.2">
      <c r="U10471" s="2"/>
      <c r="X10471" s="2"/>
      <c r="Y10471" s="2"/>
    </row>
    <row r="10472" spans="21:25" x14ac:dyDescent="0.2">
      <c r="U10472" s="2"/>
      <c r="X10472" s="2"/>
      <c r="Y10472" s="2"/>
    </row>
    <row r="10473" spans="21:25" x14ac:dyDescent="0.2">
      <c r="U10473" s="2"/>
      <c r="X10473" s="2"/>
      <c r="Y10473" s="2"/>
    </row>
    <row r="10474" spans="21:25" x14ac:dyDescent="0.2">
      <c r="U10474" s="2"/>
      <c r="X10474" s="2"/>
      <c r="Y10474" s="2"/>
    </row>
    <row r="10475" spans="21:25" x14ac:dyDescent="0.2">
      <c r="U10475" s="2"/>
      <c r="X10475" s="2"/>
      <c r="Y10475" s="2"/>
    </row>
    <row r="10476" spans="21:25" x14ac:dyDescent="0.2">
      <c r="U10476" s="2"/>
      <c r="X10476" s="2"/>
      <c r="Y10476" s="2"/>
    </row>
    <row r="10477" spans="21:25" x14ac:dyDescent="0.2">
      <c r="U10477" s="2"/>
      <c r="X10477" s="2"/>
      <c r="Y10477" s="2"/>
    </row>
    <row r="10478" spans="21:25" x14ac:dyDescent="0.2">
      <c r="U10478" s="2"/>
      <c r="X10478" s="2"/>
      <c r="Y10478" s="2"/>
    </row>
    <row r="10479" spans="21:25" x14ac:dyDescent="0.2">
      <c r="U10479" s="2"/>
      <c r="X10479" s="2"/>
      <c r="Y10479" s="2"/>
    </row>
    <row r="10480" spans="21:25" x14ac:dyDescent="0.2">
      <c r="U10480" s="2"/>
      <c r="X10480" s="2"/>
      <c r="Y10480" s="2"/>
    </row>
    <row r="10481" spans="21:25" x14ac:dyDescent="0.2">
      <c r="U10481" s="2"/>
      <c r="X10481" s="2"/>
      <c r="Y10481" s="2"/>
    </row>
    <row r="10482" spans="21:25" x14ac:dyDescent="0.2">
      <c r="U10482" s="2"/>
      <c r="X10482" s="2"/>
      <c r="Y10482" s="2"/>
    </row>
    <row r="10483" spans="21:25" x14ac:dyDescent="0.2">
      <c r="U10483" s="2"/>
      <c r="X10483" s="2"/>
      <c r="Y10483" s="2"/>
    </row>
    <row r="10484" spans="21:25" x14ac:dyDescent="0.2">
      <c r="U10484" s="2"/>
      <c r="X10484" s="2"/>
      <c r="Y10484" s="2"/>
    </row>
    <row r="10485" spans="21:25" x14ac:dyDescent="0.2">
      <c r="U10485" s="2"/>
      <c r="X10485" s="2"/>
      <c r="Y10485" s="2"/>
    </row>
    <row r="10486" spans="21:25" x14ac:dyDescent="0.2">
      <c r="U10486" s="2"/>
      <c r="X10486" s="2"/>
      <c r="Y10486" s="2"/>
    </row>
    <row r="10487" spans="21:25" x14ac:dyDescent="0.2">
      <c r="U10487" s="2"/>
      <c r="X10487" s="2"/>
      <c r="Y10487" s="2"/>
    </row>
    <row r="10488" spans="21:25" x14ac:dyDescent="0.2">
      <c r="U10488" s="2"/>
      <c r="X10488" s="2"/>
      <c r="Y10488" s="2"/>
    </row>
    <row r="10489" spans="21:25" x14ac:dyDescent="0.2">
      <c r="U10489" s="2"/>
      <c r="X10489" s="2"/>
      <c r="Y10489" s="2"/>
    </row>
    <row r="10490" spans="21:25" x14ac:dyDescent="0.2">
      <c r="U10490" s="2"/>
      <c r="X10490" s="2"/>
      <c r="Y10490" s="2"/>
    </row>
    <row r="10491" spans="21:25" x14ac:dyDescent="0.2">
      <c r="U10491" s="2"/>
      <c r="X10491" s="2"/>
      <c r="Y10491" s="2"/>
    </row>
    <row r="10492" spans="21:25" x14ac:dyDescent="0.2">
      <c r="U10492" s="2"/>
      <c r="X10492" s="2"/>
      <c r="Y10492" s="2"/>
    </row>
    <row r="10493" spans="21:25" x14ac:dyDescent="0.2">
      <c r="U10493" s="2"/>
      <c r="X10493" s="2"/>
      <c r="Y10493" s="2"/>
    </row>
    <row r="10494" spans="21:25" x14ac:dyDescent="0.2">
      <c r="U10494" s="2"/>
      <c r="X10494" s="2"/>
      <c r="Y10494" s="2"/>
    </row>
    <row r="10495" spans="21:25" x14ac:dyDescent="0.2">
      <c r="U10495" s="2"/>
      <c r="X10495" s="2"/>
      <c r="Y10495" s="2"/>
    </row>
    <row r="10496" spans="21:25" x14ac:dyDescent="0.2">
      <c r="U10496" s="2"/>
      <c r="X10496" s="2"/>
      <c r="Y10496" s="2"/>
    </row>
    <row r="10497" spans="21:25" x14ac:dyDescent="0.2">
      <c r="U10497" s="2"/>
      <c r="X10497" s="2"/>
      <c r="Y10497" s="2"/>
    </row>
    <row r="10498" spans="21:25" x14ac:dyDescent="0.2">
      <c r="U10498" s="2"/>
      <c r="X10498" s="2"/>
      <c r="Y10498" s="2"/>
    </row>
    <row r="10499" spans="21:25" x14ac:dyDescent="0.2">
      <c r="U10499" s="2"/>
      <c r="X10499" s="2"/>
      <c r="Y10499" s="2"/>
    </row>
    <row r="10500" spans="21:25" x14ac:dyDescent="0.2">
      <c r="U10500" s="2"/>
      <c r="X10500" s="2"/>
      <c r="Y10500" s="2"/>
    </row>
    <row r="10501" spans="21:25" x14ac:dyDescent="0.2">
      <c r="U10501" s="2"/>
      <c r="X10501" s="2"/>
      <c r="Y10501" s="2"/>
    </row>
    <row r="10502" spans="21:25" x14ac:dyDescent="0.2">
      <c r="U10502" s="2"/>
      <c r="X10502" s="2"/>
      <c r="Y10502" s="2"/>
    </row>
    <row r="10503" spans="21:25" x14ac:dyDescent="0.2">
      <c r="U10503" s="2"/>
      <c r="X10503" s="2"/>
      <c r="Y10503" s="2"/>
    </row>
    <row r="10504" spans="21:25" x14ac:dyDescent="0.2">
      <c r="U10504" s="2"/>
      <c r="X10504" s="2"/>
      <c r="Y10504" s="2"/>
    </row>
    <row r="10505" spans="21:25" x14ac:dyDescent="0.2">
      <c r="U10505" s="2"/>
      <c r="X10505" s="2"/>
      <c r="Y10505" s="2"/>
    </row>
    <row r="10506" spans="21:25" x14ac:dyDescent="0.2">
      <c r="U10506" s="2"/>
      <c r="X10506" s="2"/>
      <c r="Y10506" s="2"/>
    </row>
    <row r="10507" spans="21:25" x14ac:dyDescent="0.2">
      <c r="U10507" s="2"/>
      <c r="X10507" s="2"/>
      <c r="Y10507" s="2"/>
    </row>
    <row r="10508" spans="21:25" x14ac:dyDescent="0.2">
      <c r="U10508" s="2"/>
      <c r="X10508" s="2"/>
      <c r="Y10508" s="2"/>
    </row>
    <row r="10509" spans="21:25" x14ac:dyDescent="0.2">
      <c r="U10509" s="2"/>
      <c r="X10509" s="2"/>
      <c r="Y10509" s="2"/>
    </row>
    <row r="10510" spans="21:25" x14ac:dyDescent="0.2">
      <c r="U10510" s="2"/>
      <c r="X10510" s="2"/>
      <c r="Y10510" s="2"/>
    </row>
    <row r="10511" spans="21:25" x14ac:dyDescent="0.2">
      <c r="U10511" s="2"/>
      <c r="X10511" s="2"/>
      <c r="Y10511" s="2"/>
    </row>
    <row r="10512" spans="21:25" x14ac:dyDescent="0.2">
      <c r="U10512" s="2"/>
      <c r="X10512" s="2"/>
      <c r="Y10512" s="2"/>
    </row>
    <row r="10513" spans="21:25" x14ac:dyDescent="0.2">
      <c r="U10513" s="2"/>
      <c r="X10513" s="2"/>
      <c r="Y10513" s="2"/>
    </row>
    <row r="10514" spans="21:25" x14ac:dyDescent="0.2">
      <c r="U10514" s="2"/>
      <c r="X10514" s="2"/>
      <c r="Y10514" s="2"/>
    </row>
    <row r="10515" spans="21:25" x14ac:dyDescent="0.2">
      <c r="U10515" s="2"/>
      <c r="X10515" s="2"/>
      <c r="Y10515" s="2"/>
    </row>
    <row r="10516" spans="21:25" x14ac:dyDescent="0.2">
      <c r="U10516" s="2"/>
      <c r="X10516" s="2"/>
      <c r="Y10516" s="2"/>
    </row>
    <row r="10517" spans="21:25" x14ac:dyDescent="0.2">
      <c r="U10517" s="2"/>
      <c r="X10517" s="2"/>
      <c r="Y10517" s="2"/>
    </row>
    <row r="10518" spans="21:25" x14ac:dyDescent="0.2">
      <c r="U10518" s="2"/>
      <c r="X10518" s="2"/>
      <c r="Y10518" s="2"/>
    </row>
    <row r="10519" spans="21:25" x14ac:dyDescent="0.2">
      <c r="U10519" s="2"/>
      <c r="X10519" s="2"/>
      <c r="Y10519" s="2"/>
    </row>
    <row r="10520" spans="21:25" x14ac:dyDescent="0.2">
      <c r="U10520" s="2"/>
      <c r="X10520" s="2"/>
      <c r="Y10520" s="2"/>
    </row>
    <row r="10521" spans="21:25" x14ac:dyDescent="0.2">
      <c r="U10521" s="2"/>
      <c r="X10521" s="2"/>
      <c r="Y10521" s="2"/>
    </row>
    <row r="10522" spans="21:25" x14ac:dyDescent="0.2">
      <c r="U10522" s="2"/>
      <c r="X10522" s="2"/>
      <c r="Y10522" s="2"/>
    </row>
    <row r="10523" spans="21:25" x14ac:dyDescent="0.2">
      <c r="U10523" s="2"/>
      <c r="X10523" s="2"/>
      <c r="Y10523" s="2"/>
    </row>
    <row r="10524" spans="21:25" x14ac:dyDescent="0.2">
      <c r="U10524" s="2"/>
      <c r="X10524" s="2"/>
      <c r="Y10524" s="2"/>
    </row>
    <row r="10525" spans="21:25" x14ac:dyDescent="0.2">
      <c r="U10525" s="2"/>
      <c r="X10525" s="2"/>
      <c r="Y10525" s="2"/>
    </row>
    <row r="10526" spans="21:25" x14ac:dyDescent="0.2">
      <c r="U10526" s="2"/>
      <c r="X10526" s="2"/>
      <c r="Y10526" s="2"/>
    </row>
    <row r="10527" spans="21:25" x14ac:dyDescent="0.2">
      <c r="U10527" s="2"/>
      <c r="X10527" s="2"/>
      <c r="Y10527" s="2"/>
    </row>
    <row r="10528" spans="21:25" x14ac:dyDescent="0.2">
      <c r="U10528" s="2"/>
      <c r="X10528" s="2"/>
      <c r="Y10528" s="2"/>
    </row>
    <row r="10529" spans="21:25" x14ac:dyDescent="0.2">
      <c r="U10529" s="2"/>
      <c r="X10529" s="2"/>
      <c r="Y10529" s="2"/>
    </row>
    <row r="10530" spans="21:25" x14ac:dyDescent="0.2">
      <c r="U10530" s="2"/>
      <c r="X10530" s="2"/>
      <c r="Y10530" s="2"/>
    </row>
    <row r="10531" spans="21:25" x14ac:dyDescent="0.2">
      <c r="U10531" s="2"/>
      <c r="X10531" s="2"/>
      <c r="Y10531" s="2"/>
    </row>
    <row r="10532" spans="21:25" x14ac:dyDescent="0.2">
      <c r="U10532" s="2"/>
      <c r="X10532" s="2"/>
      <c r="Y10532" s="2"/>
    </row>
    <row r="10533" spans="21:25" x14ac:dyDescent="0.2">
      <c r="U10533" s="2"/>
      <c r="X10533" s="2"/>
      <c r="Y10533" s="2"/>
    </row>
    <row r="10534" spans="21:25" x14ac:dyDescent="0.2">
      <c r="U10534" s="2"/>
      <c r="X10534" s="2"/>
      <c r="Y10534" s="2"/>
    </row>
    <row r="10535" spans="21:25" x14ac:dyDescent="0.2">
      <c r="U10535" s="2"/>
      <c r="X10535" s="2"/>
      <c r="Y10535" s="2"/>
    </row>
    <row r="10536" spans="21:25" x14ac:dyDescent="0.2">
      <c r="U10536" s="2"/>
      <c r="X10536" s="2"/>
      <c r="Y10536" s="2"/>
    </row>
    <row r="10537" spans="21:25" x14ac:dyDescent="0.2">
      <c r="U10537" s="2"/>
      <c r="X10537" s="2"/>
      <c r="Y10537" s="2"/>
    </row>
    <row r="10538" spans="21:25" x14ac:dyDescent="0.2">
      <c r="U10538" s="2"/>
      <c r="X10538" s="2"/>
      <c r="Y10538" s="2"/>
    </row>
    <row r="10539" spans="21:25" x14ac:dyDescent="0.2">
      <c r="U10539" s="2"/>
      <c r="X10539" s="2"/>
      <c r="Y10539" s="2"/>
    </row>
    <row r="10540" spans="21:25" x14ac:dyDescent="0.2">
      <c r="U10540" s="2"/>
      <c r="X10540" s="2"/>
      <c r="Y10540" s="2"/>
    </row>
    <row r="10541" spans="21:25" x14ac:dyDescent="0.2">
      <c r="U10541" s="2"/>
      <c r="X10541" s="2"/>
      <c r="Y10541" s="2"/>
    </row>
    <row r="10542" spans="21:25" x14ac:dyDescent="0.2">
      <c r="U10542" s="2"/>
      <c r="X10542" s="2"/>
      <c r="Y10542" s="2"/>
    </row>
    <row r="10543" spans="21:25" x14ac:dyDescent="0.2">
      <c r="U10543" s="2"/>
      <c r="X10543" s="2"/>
      <c r="Y10543" s="2"/>
    </row>
    <row r="10544" spans="21:25" x14ac:dyDescent="0.2">
      <c r="U10544" s="2"/>
      <c r="X10544" s="2"/>
      <c r="Y10544" s="2"/>
    </row>
    <row r="10545" spans="21:25" x14ac:dyDescent="0.2">
      <c r="U10545" s="2"/>
      <c r="X10545" s="2"/>
      <c r="Y10545" s="2"/>
    </row>
    <row r="10546" spans="21:25" x14ac:dyDescent="0.2">
      <c r="U10546" s="2"/>
      <c r="X10546" s="2"/>
      <c r="Y10546" s="2"/>
    </row>
    <row r="10547" spans="21:25" x14ac:dyDescent="0.2">
      <c r="U10547" s="2"/>
      <c r="X10547" s="2"/>
      <c r="Y10547" s="2"/>
    </row>
    <row r="10548" spans="21:25" x14ac:dyDescent="0.2">
      <c r="U10548" s="2"/>
      <c r="X10548" s="2"/>
      <c r="Y10548" s="2"/>
    </row>
    <row r="10549" spans="21:25" x14ac:dyDescent="0.2">
      <c r="U10549" s="2"/>
      <c r="X10549" s="2"/>
      <c r="Y10549" s="2"/>
    </row>
    <row r="10550" spans="21:25" x14ac:dyDescent="0.2">
      <c r="U10550" s="2"/>
      <c r="X10550" s="2"/>
      <c r="Y10550" s="2"/>
    </row>
    <row r="10551" spans="21:25" x14ac:dyDescent="0.2">
      <c r="U10551" s="2"/>
      <c r="X10551" s="2"/>
      <c r="Y10551" s="2"/>
    </row>
    <row r="10552" spans="21:25" x14ac:dyDescent="0.2">
      <c r="U10552" s="2"/>
      <c r="X10552" s="2"/>
      <c r="Y10552" s="2"/>
    </row>
    <row r="10553" spans="21:25" x14ac:dyDescent="0.2">
      <c r="U10553" s="2"/>
      <c r="X10553" s="2"/>
      <c r="Y10553" s="2"/>
    </row>
    <row r="10554" spans="21:25" x14ac:dyDescent="0.2">
      <c r="U10554" s="2"/>
      <c r="X10554" s="2"/>
      <c r="Y10554" s="2"/>
    </row>
    <row r="10555" spans="21:25" x14ac:dyDescent="0.2">
      <c r="U10555" s="2"/>
      <c r="X10555" s="2"/>
      <c r="Y10555" s="2"/>
    </row>
    <row r="10556" spans="21:25" x14ac:dyDescent="0.2">
      <c r="U10556" s="2"/>
      <c r="X10556" s="2"/>
      <c r="Y10556" s="2"/>
    </row>
    <row r="10557" spans="21:25" x14ac:dyDescent="0.2">
      <c r="U10557" s="2"/>
      <c r="X10557" s="2"/>
      <c r="Y10557" s="2"/>
    </row>
    <row r="10558" spans="21:25" x14ac:dyDescent="0.2">
      <c r="U10558" s="2"/>
      <c r="X10558" s="2"/>
      <c r="Y10558" s="2"/>
    </row>
    <row r="10559" spans="21:25" x14ac:dyDescent="0.2">
      <c r="U10559" s="2"/>
      <c r="X10559" s="2"/>
      <c r="Y10559" s="2"/>
    </row>
    <row r="10560" spans="21:25" x14ac:dyDescent="0.2">
      <c r="U10560" s="2"/>
      <c r="X10560" s="2"/>
      <c r="Y10560" s="2"/>
    </row>
    <row r="10561" spans="21:25" x14ac:dyDescent="0.2">
      <c r="U10561" s="2"/>
      <c r="X10561" s="2"/>
      <c r="Y10561" s="2"/>
    </row>
    <row r="10562" spans="21:25" x14ac:dyDescent="0.2">
      <c r="U10562" s="2"/>
      <c r="X10562" s="2"/>
      <c r="Y10562" s="2"/>
    </row>
    <row r="10563" spans="21:25" x14ac:dyDescent="0.2">
      <c r="U10563" s="2"/>
      <c r="X10563" s="2"/>
      <c r="Y10563" s="2"/>
    </row>
    <row r="10564" spans="21:25" x14ac:dyDescent="0.2">
      <c r="U10564" s="2"/>
      <c r="X10564" s="2"/>
      <c r="Y10564" s="2"/>
    </row>
    <row r="10565" spans="21:25" x14ac:dyDescent="0.2">
      <c r="U10565" s="2"/>
      <c r="X10565" s="2"/>
      <c r="Y10565" s="2"/>
    </row>
    <row r="10566" spans="21:25" x14ac:dyDescent="0.2">
      <c r="U10566" s="2"/>
      <c r="X10566" s="2"/>
      <c r="Y10566" s="2"/>
    </row>
    <row r="10567" spans="21:25" x14ac:dyDescent="0.2">
      <c r="U10567" s="2"/>
      <c r="X10567" s="2"/>
      <c r="Y10567" s="2"/>
    </row>
    <row r="10568" spans="21:25" x14ac:dyDescent="0.2">
      <c r="U10568" s="2"/>
      <c r="X10568" s="2"/>
      <c r="Y10568" s="2"/>
    </row>
    <row r="10569" spans="21:25" x14ac:dyDescent="0.2">
      <c r="U10569" s="2"/>
      <c r="X10569" s="2"/>
      <c r="Y10569" s="2"/>
    </row>
    <row r="10570" spans="21:25" x14ac:dyDescent="0.2">
      <c r="U10570" s="2"/>
      <c r="X10570" s="2"/>
      <c r="Y10570" s="2"/>
    </row>
    <row r="10571" spans="21:25" x14ac:dyDescent="0.2">
      <c r="U10571" s="2"/>
      <c r="X10571" s="2"/>
      <c r="Y10571" s="2"/>
    </row>
    <row r="10572" spans="21:25" x14ac:dyDescent="0.2">
      <c r="U10572" s="2"/>
      <c r="X10572" s="2"/>
      <c r="Y10572" s="2"/>
    </row>
    <row r="10573" spans="21:25" x14ac:dyDescent="0.2">
      <c r="U10573" s="2"/>
      <c r="X10573" s="2"/>
      <c r="Y10573" s="2"/>
    </row>
    <row r="10574" spans="21:25" x14ac:dyDescent="0.2">
      <c r="U10574" s="2"/>
      <c r="X10574" s="2"/>
      <c r="Y10574" s="2"/>
    </row>
    <row r="10575" spans="21:25" x14ac:dyDescent="0.2">
      <c r="U10575" s="2"/>
      <c r="X10575" s="2"/>
      <c r="Y10575" s="2"/>
    </row>
    <row r="10576" spans="21:25" x14ac:dyDescent="0.2">
      <c r="U10576" s="2"/>
      <c r="X10576" s="2"/>
      <c r="Y10576" s="2"/>
    </row>
    <row r="10577" spans="21:25" x14ac:dyDescent="0.2">
      <c r="U10577" s="2"/>
      <c r="X10577" s="2"/>
      <c r="Y10577" s="2"/>
    </row>
    <row r="10578" spans="21:25" x14ac:dyDescent="0.2">
      <c r="U10578" s="2"/>
      <c r="X10578" s="2"/>
      <c r="Y10578" s="2"/>
    </row>
    <row r="10579" spans="21:25" x14ac:dyDescent="0.2">
      <c r="U10579" s="2"/>
      <c r="X10579" s="2"/>
      <c r="Y10579" s="2"/>
    </row>
    <row r="10580" spans="21:25" x14ac:dyDescent="0.2">
      <c r="U10580" s="2"/>
      <c r="X10580" s="2"/>
      <c r="Y10580" s="2"/>
    </row>
    <row r="10581" spans="21:25" x14ac:dyDescent="0.2">
      <c r="U10581" s="2"/>
      <c r="X10581" s="2"/>
      <c r="Y10581" s="2"/>
    </row>
    <row r="10582" spans="21:25" x14ac:dyDescent="0.2">
      <c r="U10582" s="2"/>
      <c r="X10582" s="2"/>
      <c r="Y10582" s="2"/>
    </row>
    <row r="10583" spans="21:25" x14ac:dyDescent="0.2">
      <c r="U10583" s="2"/>
      <c r="X10583" s="2"/>
      <c r="Y10583" s="2"/>
    </row>
    <row r="10584" spans="21:25" x14ac:dyDescent="0.2">
      <c r="U10584" s="2"/>
      <c r="X10584" s="2"/>
      <c r="Y10584" s="2"/>
    </row>
    <row r="10585" spans="21:25" x14ac:dyDescent="0.2">
      <c r="U10585" s="2"/>
      <c r="X10585" s="2"/>
      <c r="Y10585" s="2"/>
    </row>
    <row r="10586" spans="21:25" x14ac:dyDescent="0.2">
      <c r="U10586" s="2"/>
      <c r="X10586" s="2"/>
      <c r="Y10586" s="2"/>
    </row>
    <row r="10587" spans="21:25" x14ac:dyDescent="0.2">
      <c r="U10587" s="2"/>
      <c r="X10587" s="2"/>
      <c r="Y10587" s="2"/>
    </row>
    <row r="10588" spans="21:25" x14ac:dyDescent="0.2">
      <c r="U10588" s="2"/>
      <c r="X10588" s="2"/>
      <c r="Y10588" s="2"/>
    </row>
    <row r="10589" spans="21:25" x14ac:dyDescent="0.2">
      <c r="U10589" s="2"/>
      <c r="X10589" s="2"/>
      <c r="Y10589" s="2"/>
    </row>
    <row r="10590" spans="21:25" x14ac:dyDescent="0.2">
      <c r="U10590" s="2"/>
      <c r="X10590" s="2"/>
      <c r="Y10590" s="2"/>
    </row>
    <row r="10591" spans="21:25" x14ac:dyDescent="0.2">
      <c r="U10591" s="2"/>
      <c r="X10591" s="2"/>
      <c r="Y10591" s="2"/>
    </row>
    <row r="10592" spans="21:25" x14ac:dyDescent="0.2">
      <c r="U10592" s="2"/>
      <c r="X10592" s="2"/>
      <c r="Y10592" s="2"/>
    </row>
    <row r="10593" spans="21:25" x14ac:dyDescent="0.2">
      <c r="U10593" s="2"/>
      <c r="X10593" s="2"/>
      <c r="Y10593" s="2"/>
    </row>
    <row r="10594" spans="21:25" x14ac:dyDescent="0.2">
      <c r="U10594" s="2"/>
      <c r="X10594" s="2"/>
      <c r="Y10594" s="2"/>
    </row>
    <row r="10595" spans="21:25" x14ac:dyDescent="0.2">
      <c r="U10595" s="2"/>
      <c r="X10595" s="2"/>
      <c r="Y10595" s="2"/>
    </row>
    <row r="10596" spans="21:25" x14ac:dyDescent="0.2">
      <c r="U10596" s="2"/>
      <c r="X10596" s="2"/>
      <c r="Y10596" s="2"/>
    </row>
    <row r="10597" spans="21:25" x14ac:dyDescent="0.2">
      <c r="U10597" s="2"/>
      <c r="X10597" s="2"/>
      <c r="Y10597" s="2"/>
    </row>
    <row r="10598" spans="21:25" x14ac:dyDescent="0.2">
      <c r="U10598" s="2"/>
      <c r="X10598" s="2"/>
      <c r="Y10598" s="2"/>
    </row>
    <row r="10599" spans="21:25" x14ac:dyDescent="0.2">
      <c r="U10599" s="2"/>
      <c r="X10599" s="2"/>
      <c r="Y10599" s="2"/>
    </row>
    <row r="10600" spans="21:25" x14ac:dyDescent="0.2">
      <c r="U10600" s="2"/>
      <c r="X10600" s="2"/>
      <c r="Y10600" s="2"/>
    </row>
    <row r="10601" spans="21:25" x14ac:dyDescent="0.2">
      <c r="U10601" s="2"/>
      <c r="X10601" s="2"/>
      <c r="Y10601" s="2"/>
    </row>
    <row r="10602" spans="21:25" x14ac:dyDescent="0.2">
      <c r="U10602" s="2"/>
      <c r="X10602" s="2"/>
      <c r="Y10602" s="2"/>
    </row>
    <row r="10603" spans="21:25" x14ac:dyDescent="0.2">
      <c r="U10603" s="2"/>
      <c r="X10603" s="2"/>
      <c r="Y10603" s="2"/>
    </row>
    <row r="10604" spans="21:25" x14ac:dyDescent="0.2">
      <c r="U10604" s="2"/>
      <c r="X10604" s="2"/>
      <c r="Y10604" s="2"/>
    </row>
    <row r="10605" spans="21:25" x14ac:dyDescent="0.2">
      <c r="U10605" s="2"/>
      <c r="X10605" s="2"/>
      <c r="Y10605" s="2"/>
    </row>
    <row r="10606" spans="21:25" x14ac:dyDescent="0.2">
      <c r="U10606" s="2"/>
      <c r="X10606" s="2"/>
      <c r="Y10606" s="2"/>
    </row>
    <row r="10607" spans="21:25" x14ac:dyDescent="0.2">
      <c r="U10607" s="2"/>
      <c r="X10607" s="2"/>
      <c r="Y10607" s="2"/>
    </row>
    <row r="10608" spans="21:25" x14ac:dyDescent="0.2">
      <c r="U10608" s="2"/>
      <c r="X10608" s="2"/>
      <c r="Y10608" s="2"/>
    </row>
    <row r="10609" spans="21:25" x14ac:dyDescent="0.2">
      <c r="U10609" s="2"/>
      <c r="X10609" s="2"/>
      <c r="Y10609" s="2"/>
    </row>
    <row r="10610" spans="21:25" x14ac:dyDescent="0.2">
      <c r="U10610" s="2"/>
      <c r="X10610" s="2"/>
      <c r="Y10610" s="2"/>
    </row>
    <row r="10611" spans="21:25" x14ac:dyDescent="0.2">
      <c r="U10611" s="2"/>
      <c r="X10611" s="2"/>
      <c r="Y10611" s="2"/>
    </row>
    <row r="10612" spans="21:25" x14ac:dyDescent="0.2">
      <c r="U10612" s="2"/>
      <c r="X10612" s="2"/>
      <c r="Y10612" s="2"/>
    </row>
    <row r="10613" spans="21:25" x14ac:dyDescent="0.2">
      <c r="U10613" s="2"/>
      <c r="X10613" s="2"/>
      <c r="Y10613" s="2"/>
    </row>
    <row r="10614" spans="21:25" x14ac:dyDescent="0.2">
      <c r="U10614" s="2"/>
      <c r="X10614" s="2"/>
      <c r="Y10614" s="2"/>
    </row>
    <row r="10615" spans="21:25" x14ac:dyDescent="0.2">
      <c r="U10615" s="2"/>
      <c r="X10615" s="2"/>
      <c r="Y10615" s="2"/>
    </row>
    <row r="10616" spans="21:25" x14ac:dyDescent="0.2">
      <c r="U10616" s="2"/>
      <c r="X10616" s="2"/>
      <c r="Y10616" s="2"/>
    </row>
    <row r="10617" spans="21:25" x14ac:dyDescent="0.2">
      <c r="U10617" s="2"/>
      <c r="X10617" s="2"/>
      <c r="Y10617" s="2"/>
    </row>
    <row r="10618" spans="21:25" x14ac:dyDescent="0.2">
      <c r="U10618" s="2"/>
      <c r="X10618" s="2"/>
      <c r="Y10618" s="2"/>
    </row>
    <row r="10619" spans="21:25" x14ac:dyDescent="0.2">
      <c r="U10619" s="2"/>
      <c r="X10619" s="2"/>
      <c r="Y10619" s="2"/>
    </row>
    <row r="10620" spans="21:25" x14ac:dyDescent="0.2">
      <c r="U10620" s="2"/>
      <c r="X10620" s="2"/>
      <c r="Y10620" s="2"/>
    </row>
    <row r="10621" spans="21:25" x14ac:dyDescent="0.2">
      <c r="U10621" s="2"/>
      <c r="X10621" s="2"/>
      <c r="Y10621" s="2"/>
    </row>
    <row r="10622" spans="21:25" x14ac:dyDescent="0.2">
      <c r="U10622" s="2"/>
      <c r="X10622" s="2"/>
      <c r="Y10622" s="2"/>
    </row>
    <row r="10623" spans="21:25" x14ac:dyDescent="0.2">
      <c r="U10623" s="2"/>
      <c r="X10623" s="2"/>
      <c r="Y10623" s="2"/>
    </row>
    <row r="10624" spans="21:25" x14ac:dyDescent="0.2">
      <c r="U10624" s="2"/>
      <c r="X10624" s="2"/>
      <c r="Y10624" s="2"/>
    </row>
    <row r="10625" spans="21:25" x14ac:dyDescent="0.2">
      <c r="U10625" s="2"/>
      <c r="X10625" s="2"/>
      <c r="Y10625" s="2"/>
    </row>
    <row r="10626" spans="21:25" x14ac:dyDescent="0.2">
      <c r="U10626" s="2"/>
      <c r="X10626" s="2"/>
      <c r="Y10626" s="2"/>
    </row>
    <row r="10627" spans="21:25" x14ac:dyDescent="0.2">
      <c r="U10627" s="2"/>
      <c r="X10627" s="2"/>
      <c r="Y10627" s="2"/>
    </row>
    <row r="10628" spans="21:25" x14ac:dyDescent="0.2">
      <c r="U10628" s="2"/>
      <c r="X10628" s="2"/>
      <c r="Y10628" s="2"/>
    </row>
    <row r="10629" spans="21:25" x14ac:dyDescent="0.2">
      <c r="U10629" s="2"/>
      <c r="X10629" s="2"/>
      <c r="Y10629" s="2"/>
    </row>
    <row r="10630" spans="21:25" x14ac:dyDescent="0.2">
      <c r="U10630" s="2"/>
      <c r="X10630" s="2"/>
      <c r="Y10630" s="2"/>
    </row>
    <row r="10631" spans="21:25" x14ac:dyDescent="0.2">
      <c r="U10631" s="2"/>
      <c r="X10631" s="2"/>
      <c r="Y10631" s="2"/>
    </row>
    <row r="10632" spans="21:25" x14ac:dyDescent="0.2">
      <c r="U10632" s="2"/>
      <c r="X10632" s="2"/>
      <c r="Y10632" s="2"/>
    </row>
    <row r="10633" spans="21:25" x14ac:dyDescent="0.2">
      <c r="U10633" s="2"/>
      <c r="X10633" s="2"/>
      <c r="Y10633" s="2"/>
    </row>
    <row r="10634" spans="21:25" x14ac:dyDescent="0.2">
      <c r="U10634" s="2"/>
      <c r="X10634" s="2"/>
      <c r="Y10634" s="2"/>
    </row>
    <row r="10635" spans="21:25" x14ac:dyDescent="0.2">
      <c r="U10635" s="2"/>
      <c r="X10635" s="2"/>
      <c r="Y10635" s="2"/>
    </row>
    <row r="10636" spans="21:25" x14ac:dyDescent="0.2">
      <c r="U10636" s="2"/>
      <c r="X10636" s="2"/>
      <c r="Y10636" s="2"/>
    </row>
    <row r="10637" spans="21:25" x14ac:dyDescent="0.2">
      <c r="U10637" s="2"/>
      <c r="X10637" s="2"/>
      <c r="Y10637" s="2"/>
    </row>
    <row r="10638" spans="21:25" x14ac:dyDescent="0.2">
      <c r="U10638" s="2"/>
      <c r="X10638" s="2"/>
      <c r="Y10638" s="2"/>
    </row>
    <row r="10639" spans="21:25" x14ac:dyDescent="0.2">
      <c r="U10639" s="2"/>
      <c r="X10639" s="2"/>
      <c r="Y10639" s="2"/>
    </row>
    <row r="10640" spans="21:25" x14ac:dyDescent="0.2">
      <c r="U10640" s="2"/>
      <c r="X10640" s="2"/>
      <c r="Y10640" s="2"/>
    </row>
    <row r="10641" spans="21:25" x14ac:dyDescent="0.2">
      <c r="U10641" s="2"/>
      <c r="X10641" s="2"/>
      <c r="Y10641" s="2"/>
    </row>
    <row r="10642" spans="21:25" x14ac:dyDescent="0.2">
      <c r="U10642" s="2"/>
      <c r="X10642" s="2"/>
      <c r="Y10642" s="2"/>
    </row>
    <row r="10643" spans="21:25" x14ac:dyDescent="0.2">
      <c r="U10643" s="2"/>
      <c r="X10643" s="2"/>
      <c r="Y10643" s="2"/>
    </row>
    <row r="10644" spans="21:25" x14ac:dyDescent="0.2">
      <c r="U10644" s="2"/>
      <c r="X10644" s="2"/>
      <c r="Y10644" s="2"/>
    </row>
    <row r="10645" spans="21:25" x14ac:dyDescent="0.2">
      <c r="U10645" s="2"/>
      <c r="X10645" s="2"/>
      <c r="Y10645" s="2"/>
    </row>
    <row r="10646" spans="21:25" x14ac:dyDescent="0.2">
      <c r="U10646" s="2"/>
      <c r="X10646" s="2"/>
      <c r="Y10646" s="2"/>
    </row>
    <row r="10647" spans="21:25" x14ac:dyDescent="0.2">
      <c r="U10647" s="2"/>
      <c r="X10647" s="2"/>
      <c r="Y10647" s="2"/>
    </row>
    <row r="10648" spans="21:25" x14ac:dyDescent="0.2">
      <c r="U10648" s="2"/>
      <c r="X10648" s="2"/>
      <c r="Y10648" s="2"/>
    </row>
    <row r="10649" spans="21:25" x14ac:dyDescent="0.2">
      <c r="U10649" s="2"/>
      <c r="X10649" s="2"/>
      <c r="Y10649" s="2"/>
    </row>
    <row r="10650" spans="21:25" x14ac:dyDescent="0.2">
      <c r="U10650" s="2"/>
      <c r="X10650" s="2"/>
      <c r="Y10650" s="2"/>
    </row>
    <row r="10651" spans="21:25" x14ac:dyDescent="0.2">
      <c r="U10651" s="2"/>
      <c r="X10651" s="2"/>
      <c r="Y10651" s="2"/>
    </row>
    <row r="10652" spans="21:25" x14ac:dyDescent="0.2">
      <c r="U10652" s="2"/>
      <c r="X10652" s="2"/>
      <c r="Y10652" s="2"/>
    </row>
    <row r="10653" spans="21:25" x14ac:dyDescent="0.2">
      <c r="U10653" s="2"/>
      <c r="X10653" s="2"/>
      <c r="Y10653" s="2"/>
    </row>
    <row r="10654" spans="21:25" x14ac:dyDescent="0.2">
      <c r="U10654" s="2"/>
      <c r="X10654" s="2"/>
      <c r="Y10654" s="2"/>
    </row>
    <row r="10655" spans="21:25" x14ac:dyDescent="0.2">
      <c r="U10655" s="2"/>
      <c r="X10655" s="2"/>
      <c r="Y10655" s="2"/>
    </row>
    <row r="10656" spans="21:25" x14ac:dyDescent="0.2">
      <c r="U10656" s="2"/>
      <c r="X10656" s="2"/>
      <c r="Y10656" s="2"/>
    </row>
    <row r="10657" spans="21:25" x14ac:dyDescent="0.2">
      <c r="U10657" s="2"/>
      <c r="X10657" s="2"/>
      <c r="Y10657" s="2"/>
    </row>
    <row r="10658" spans="21:25" x14ac:dyDescent="0.2">
      <c r="U10658" s="2"/>
      <c r="X10658" s="2"/>
      <c r="Y10658" s="2"/>
    </row>
    <row r="10659" spans="21:25" x14ac:dyDescent="0.2">
      <c r="U10659" s="2"/>
      <c r="X10659" s="2"/>
      <c r="Y10659" s="2"/>
    </row>
    <row r="10660" spans="21:25" x14ac:dyDescent="0.2">
      <c r="U10660" s="2"/>
      <c r="X10660" s="2"/>
      <c r="Y10660" s="2"/>
    </row>
    <row r="10661" spans="21:25" x14ac:dyDescent="0.2">
      <c r="U10661" s="2"/>
      <c r="X10661" s="2"/>
      <c r="Y10661" s="2"/>
    </row>
    <row r="10662" spans="21:25" x14ac:dyDescent="0.2">
      <c r="U10662" s="2"/>
      <c r="X10662" s="2"/>
      <c r="Y10662" s="2"/>
    </row>
    <row r="10663" spans="21:25" x14ac:dyDescent="0.2">
      <c r="U10663" s="2"/>
      <c r="X10663" s="2"/>
      <c r="Y10663" s="2"/>
    </row>
    <row r="10664" spans="21:25" x14ac:dyDescent="0.2">
      <c r="U10664" s="2"/>
      <c r="X10664" s="2"/>
      <c r="Y10664" s="2"/>
    </row>
    <row r="10665" spans="21:25" x14ac:dyDescent="0.2">
      <c r="U10665" s="2"/>
      <c r="X10665" s="2"/>
      <c r="Y10665" s="2"/>
    </row>
    <row r="10666" spans="21:25" x14ac:dyDescent="0.2">
      <c r="U10666" s="2"/>
      <c r="X10666" s="2"/>
      <c r="Y10666" s="2"/>
    </row>
    <row r="10667" spans="21:25" x14ac:dyDescent="0.2">
      <c r="U10667" s="2"/>
      <c r="X10667" s="2"/>
      <c r="Y10667" s="2"/>
    </row>
    <row r="10668" spans="21:25" x14ac:dyDescent="0.2">
      <c r="U10668" s="2"/>
      <c r="X10668" s="2"/>
      <c r="Y10668" s="2"/>
    </row>
    <row r="10669" spans="21:25" x14ac:dyDescent="0.2">
      <c r="U10669" s="2"/>
      <c r="X10669" s="2"/>
      <c r="Y10669" s="2"/>
    </row>
    <row r="10670" spans="21:25" x14ac:dyDescent="0.2">
      <c r="U10670" s="2"/>
      <c r="X10670" s="2"/>
      <c r="Y10670" s="2"/>
    </row>
    <row r="10671" spans="21:25" x14ac:dyDescent="0.2">
      <c r="U10671" s="2"/>
      <c r="X10671" s="2"/>
      <c r="Y10671" s="2"/>
    </row>
    <row r="10672" spans="21:25" x14ac:dyDescent="0.2">
      <c r="U10672" s="2"/>
      <c r="X10672" s="2"/>
      <c r="Y10672" s="2"/>
    </row>
    <row r="10673" spans="21:25" x14ac:dyDescent="0.2">
      <c r="U10673" s="2"/>
      <c r="X10673" s="2"/>
      <c r="Y10673" s="2"/>
    </row>
    <row r="10674" spans="21:25" x14ac:dyDescent="0.2">
      <c r="U10674" s="2"/>
      <c r="X10674" s="2"/>
      <c r="Y10674" s="2"/>
    </row>
    <row r="10675" spans="21:25" x14ac:dyDescent="0.2">
      <c r="U10675" s="2"/>
      <c r="X10675" s="2"/>
      <c r="Y10675" s="2"/>
    </row>
    <row r="10676" spans="21:25" x14ac:dyDescent="0.2">
      <c r="U10676" s="2"/>
      <c r="X10676" s="2"/>
      <c r="Y10676" s="2"/>
    </row>
    <row r="10677" spans="21:25" x14ac:dyDescent="0.2">
      <c r="U10677" s="2"/>
      <c r="X10677" s="2"/>
      <c r="Y10677" s="2"/>
    </row>
    <row r="10678" spans="21:25" x14ac:dyDescent="0.2">
      <c r="U10678" s="2"/>
      <c r="X10678" s="2"/>
      <c r="Y10678" s="2"/>
    </row>
    <row r="10679" spans="21:25" x14ac:dyDescent="0.2">
      <c r="U10679" s="2"/>
      <c r="X10679" s="2"/>
      <c r="Y10679" s="2"/>
    </row>
    <row r="10680" spans="21:25" x14ac:dyDescent="0.2">
      <c r="U10680" s="2"/>
      <c r="X10680" s="2"/>
      <c r="Y10680" s="2"/>
    </row>
    <row r="10681" spans="21:25" x14ac:dyDescent="0.2">
      <c r="U10681" s="2"/>
      <c r="X10681" s="2"/>
      <c r="Y10681" s="2"/>
    </row>
    <row r="10682" spans="21:25" x14ac:dyDescent="0.2">
      <c r="U10682" s="2"/>
      <c r="X10682" s="2"/>
      <c r="Y10682" s="2"/>
    </row>
    <row r="10683" spans="21:25" x14ac:dyDescent="0.2">
      <c r="U10683" s="2"/>
      <c r="X10683" s="2"/>
      <c r="Y10683" s="2"/>
    </row>
    <row r="10684" spans="21:25" x14ac:dyDescent="0.2">
      <c r="U10684" s="2"/>
      <c r="X10684" s="2"/>
      <c r="Y10684" s="2"/>
    </row>
    <row r="10685" spans="21:25" x14ac:dyDescent="0.2">
      <c r="U10685" s="2"/>
      <c r="X10685" s="2"/>
      <c r="Y10685" s="2"/>
    </row>
    <row r="10686" spans="21:25" x14ac:dyDescent="0.2">
      <c r="U10686" s="2"/>
      <c r="X10686" s="2"/>
      <c r="Y10686" s="2"/>
    </row>
    <row r="10687" spans="21:25" x14ac:dyDescent="0.2">
      <c r="U10687" s="2"/>
      <c r="X10687" s="2"/>
      <c r="Y10687" s="2"/>
    </row>
    <row r="10688" spans="21:25" x14ac:dyDescent="0.2">
      <c r="U10688" s="2"/>
      <c r="X10688" s="2"/>
      <c r="Y10688" s="2"/>
    </row>
    <row r="10689" spans="21:25" x14ac:dyDescent="0.2">
      <c r="U10689" s="2"/>
      <c r="X10689" s="2"/>
      <c r="Y10689" s="2"/>
    </row>
    <row r="10690" spans="21:25" x14ac:dyDescent="0.2">
      <c r="U10690" s="2"/>
      <c r="X10690" s="2"/>
      <c r="Y10690" s="2"/>
    </row>
    <row r="10691" spans="21:25" x14ac:dyDescent="0.2">
      <c r="U10691" s="2"/>
      <c r="X10691" s="2"/>
      <c r="Y10691" s="2"/>
    </row>
    <row r="10692" spans="21:25" x14ac:dyDescent="0.2">
      <c r="U10692" s="2"/>
      <c r="X10692" s="2"/>
      <c r="Y10692" s="2"/>
    </row>
    <row r="10693" spans="21:25" x14ac:dyDescent="0.2">
      <c r="U10693" s="2"/>
      <c r="X10693" s="2"/>
      <c r="Y10693" s="2"/>
    </row>
    <row r="10694" spans="21:25" x14ac:dyDescent="0.2">
      <c r="U10694" s="2"/>
      <c r="X10694" s="2"/>
      <c r="Y10694" s="2"/>
    </row>
    <row r="10695" spans="21:25" x14ac:dyDescent="0.2">
      <c r="U10695" s="2"/>
      <c r="X10695" s="2"/>
      <c r="Y10695" s="2"/>
    </row>
    <row r="10696" spans="21:25" x14ac:dyDescent="0.2">
      <c r="U10696" s="2"/>
      <c r="X10696" s="2"/>
      <c r="Y10696" s="2"/>
    </row>
    <row r="10697" spans="21:25" x14ac:dyDescent="0.2">
      <c r="U10697" s="2"/>
      <c r="X10697" s="2"/>
      <c r="Y10697" s="2"/>
    </row>
    <row r="10698" spans="21:25" x14ac:dyDescent="0.2">
      <c r="U10698" s="2"/>
      <c r="X10698" s="2"/>
      <c r="Y10698" s="2"/>
    </row>
    <row r="10699" spans="21:25" x14ac:dyDescent="0.2">
      <c r="U10699" s="2"/>
      <c r="X10699" s="2"/>
      <c r="Y10699" s="2"/>
    </row>
    <row r="10700" spans="21:25" x14ac:dyDescent="0.2">
      <c r="U10700" s="2"/>
      <c r="X10700" s="2"/>
      <c r="Y10700" s="2"/>
    </row>
    <row r="10701" spans="21:25" x14ac:dyDescent="0.2">
      <c r="U10701" s="2"/>
      <c r="X10701" s="2"/>
      <c r="Y10701" s="2"/>
    </row>
    <row r="10702" spans="21:25" x14ac:dyDescent="0.2">
      <c r="U10702" s="2"/>
      <c r="X10702" s="2"/>
      <c r="Y10702" s="2"/>
    </row>
    <row r="10703" spans="21:25" x14ac:dyDescent="0.2">
      <c r="U10703" s="2"/>
      <c r="X10703" s="2"/>
      <c r="Y10703" s="2"/>
    </row>
    <row r="10704" spans="21:25" x14ac:dyDescent="0.2">
      <c r="U10704" s="2"/>
      <c r="X10704" s="2"/>
      <c r="Y10704" s="2"/>
    </row>
    <row r="10705" spans="21:25" x14ac:dyDescent="0.2">
      <c r="U10705" s="2"/>
      <c r="X10705" s="2"/>
      <c r="Y10705" s="2"/>
    </row>
    <row r="10706" spans="21:25" x14ac:dyDescent="0.2">
      <c r="U10706" s="2"/>
      <c r="X10706" s="2"/>
      <c r="Y10706" s="2"/>
    </row>
    <row r="10707" spans="21:25" x14ac:dyDescent="0.2">
      <c r="U10707" s="2"/>
      <c r="X10707" s="2"/>
      <c r="Y10707" s="2"/>
    </row>
    <row r="10708" spans="21:25" x14ac:dyDescent="0.2">
      <c r="U10708" s="2"/>
      <c r="X10708" s="2"/>
      <c r="Y10708" s="2"/>
    </row>
    <row r="10709" spans="21:25" x14ac:dyDescent="0.2">
      <c r="U10709" s="2"/>
      <c r="X10709" s="2"/>
      <c r="Y10709" s="2"/>
    </row>
    <row r="10710" spans="21:25" x14ac:dyDescent="0.2">
      <c r="U10710" s="2"/>
      <c r="X10710" s="2"/>
      <c r="Y10710" s="2"/>
    </row>
    <row r="10711" spans="21:25" x14ac:dyDescent="0.2">
      <c r="U10711" s="2"/>
      <c r="X10711" s="2"/>
      <c r="Y10711" s="2"/>
    </row>
    <row r="10712" spans="21:25" x14ac:dyDescent="0.2">
      <c r="U10712" s="2"/>
      <c r="X10712" s="2"/>
      <c r="Y10712" s="2"/>
    </row>
    <row r="10713" spans="21:25" x14ac:dyDescent="0.2">
      <c r="U10713" s="2"/>
      <c r="X10713" s="2"/>
      <c r="Y10713" s="2"/>
    </row>
    <row r="10714" spans="21:25" x14ac:dyDescent="0.2">
      <c r="U10714" s="2"/>
      <c r="X10714" s="2"/>
      <c r="Y10714" s="2"/>
    </row>
    <row r="10715" spans="21:25" x14ac:dyDescent="0.2">
      <c r="U10715" s="2"/>
      <c r="X10715" s="2"/>
      <c r="Y10715" s="2"/>
    </row>
    <row r="10716" spans="21:25" x14ac:dyDescent="0.2">
      <c r="U10716" s="2"/>
      <c r="X10716" s="2"/>
      <c r="Y10716" s="2"/>
    </row>
    <row r="10717" spans="21:25" x14ac:dyDescent="0.2">
      <c r="U10717" s="2"/>
      <c r="X10717" s="2"/>
      <c r="Y10717" s="2"/>
    </row>
    <row r="10718" spans="21:25" x14ac:dyDescent="0.2">
      <c r="U10718" s="2"/>
      <c r="X10718" s="2"/>
      <c r="Y10718" s="2"/>
    </row>
    <row r="10719" spans="21:25" x14ac:dyDescent="0.2">
      <c r="U10719" s="2"/>
      <c r="X10719" s="2"/>
      <c r="Y10719" s="2"/>
    </row>
    <row r="10720" spans="21:25" x14ac:dyDescent="0.2">
      <c r="U10720" s="2"/>
      <c r="X10720" s="2"/>
      <c r="Y10720" s="2"/>
    </row>
    <row r="10721" spans="21:25" x14ac:dyDescent="0.2">
      <c r="U10721" s="2"/>
      <c r="X10721" s="2"/>
      <c r="Y10721" s="2"/>
    </row>
    <row r="10722" spans="21:25" x14ac:dyDescent="0.2">
      <c r="U10722" s="2"/>
      <c r="X10722" s="2"/>
      <c r="Y10722" s="2"/>
    </row>
    <row r="10723" spans="21:25" x14ac:dyDescent="0.2">
      <c r="U10723" s="2"/>
      <c r="X10723" s="2"/>
      <c r="Y10723" s="2"/>
    </row>
    <row r="10724" spans="21:25" x14ac:dyDescent="0.2">
      <c r="U10724" s="2"/>
      <c r="X10724" s="2"/>
      <c r="Y10724" s="2"/>
    </row>
    <row r="10725" spans="21:25" x14ac:dyDescent="0.2">
      <c r="U10725" s="2"/>
      <c r="X10725" s="2"/>
      <c r="Y10725" s="2"/>
    </row>
    <row r="10726" spans="21:25" x14ac:dyDescent="0.2">
      <c r="U10726" s="2"/>
      <c r="X10726" s="2"/>
      <c r="Y10726" s="2"/>
    </row>
    <row r="10727" spans="21:25" x14ac:dyDescent="0.2">
      <c r="U10727" s="2"/>
      <c r="X10727" s="2"/>
      <c r="Y10727" s="2"/>
    </row>
    <row r="10728" spans="21:25" x14ac:dyDescent="0.2">
      <c r="U10728" s="2"/>
      <c r="X10728" s="2"/>
      <c r="Y10728" s="2"/>
    </row>
    <row r="10729" spans="21:25" x14ac:dyDescent="0.2">
      <c r="U10729" s="2"/>
      <c r="X10729" s="2"/>
      <c r="Y10729" s="2"/>
    </row>
    <row r="10730" spans="21:25" x14ac:dyDescent="0.2">
      <c r="U10730" s="2"/>
      <c r="X10730" s="2"/>
      <c r="Y10730" s="2"/>
    </row>
    <row r="10731" spans="21:25" x14ac:dyDescent="0.2">
      <c r="U10731" s="2"/>
      <c r="X10731" s="2"/>
      <c r="Y10731" s="2"/>
    </row>
    <row r="10732" spans="21:25" x14ac:dyDescent="0.2">
      <c r="U10732" s="2"/>
      <c r="X10732" s="2"/>
      <c r="Y10732" s="2"/>
    </row>
    <row r="10733" spans="21:25" x14ac:dyDescent="0.2">
      <c r="U10733" s="2"/>
      <c r="X10733" s="2"/>
      <c r="Y10733" s="2"/>
    </row>
    <row r="10734" spans="21:25" x14ac:dyDescent="0.2">
      <c r="U10734" s="2"/>
      <c r="X10734" s="2"/>
      <c r="Y10734" s="2"/>
    </row>
    <row r="10735" spans="21:25" x14ac:dyDescent="0.2">
      <c r="U10735" s="2"/>
      <c r="X10735" s="2"/>
      <c r="Y10735" s="2"/>
    </row>
    <row r="10736" spans="21:25" x14ac:dyDescent="0.2">
      <c r="U10736" s="2"/>
      <c r="X10736" s="2"/>
      <c r="Y10736" s="2"/>
    </row>
    <row r="10737" spans="21:25" x14ac:dyDescent="0.2">
      <c r="U10737" s="2"/>
      <c r="X10737" s="2"/>
      <c r="Y10737" s="2"/>
    </row>
    <row r="10738" spans="21:25" x14ac:dyDescent="0.2">
      <c r="U10738" s="2"/>
      <c r="X10738" s="2"/>
      <c r="Y10738" s="2"/>
    </row>
    <row r="10739" spans="21:25" x14ac:dyDescent="0.2">
      <c r="U10739" s="2"/>
      <c r="X10739" s="2"/>
      <c r="Y10739" s="2"/>
    </row>
    <row r="10740" spans="21:25" x14ac:dyDescent="0.2">
      <c r="U10740" s="2"/>
      <c r="X10740" s="2"/>
      <c r="Y10740" s="2"/>
    </row>
    <row r="10741" spans="21:25" x14ac:dyDescent="0.2">
      <c r="U10741" s="2"/>
      <c r="X10741" s="2"/>
      <c r="Y10741" s="2"/>
    </row>
    <row r="10742" spans="21:25" x14ac:dyDescent="0.2">
      <c r="U10742" s="2"/>
      <c r="X10742" s="2"/>
      <c r="Y10742" s="2"/>
    </row>
    <row r="10743" spans="21:25" x14ac:dyDescent="0.2">
      <c r="U10743" s="2"/>
      <c r="X10743" s="2"/>
      <c r="Y10743" s="2"/>
    </row>
    <row r="10744" spans="21:25" x14ac:dyDescent="0.2">
      <c r="U10744" s="2"/>
      <c r="X10744" s="2"/>
      <c r="Y10744" s="2"/>
    </row>
    <row r="10745" spans="21:25" x14ac:dyDescent="0.2">
      <c r="U10745" s="2"/>
      <c r="X10745" s="2"/>
      <c r="Y10745" s="2"/>
    </row>
    <row r="10746" spans="21:25" x14ac:dyDescent="0.2">
      <c r="U10746" s="2"/>
      <c r="X10746" s="2"/>
      <c r="Y10746" s="2"/>
    </row>
    <row r="10747" spans="21:25" x14ac:dyDescent="0.2">
      <c r="U10747" s="2"/>
      <c r="X10747" s="2"/>
      <c r="Y10747" s="2"/>
    </row>
    <row r="10748" spans="21:25" x14ac:dyDescent="0.2">
      <c r="U10748" s="2"/>
      <c r="X10748" s="2"/>
      <c r="Y10748" s="2"/>
    </row>
    <row r="10749" spans="21:25" x14ac:dyDescent="0.2">
      <c r="U10749" s="2"/>
      <c r="X10749" s="2"/>
      <c r="Y10749" s="2"/>
    </row>
    <row r="10750" spans="21:25" x14ac:dyDescent="0.2">
      <c r="U10750" s="2"/>
      <c r="X10750" s="2"/>
      <c r="Y10750" s="2"/>
    </row>
    <row r="10751" spans="21:25" x14ac:dyDescent="0.2">
      <c r="U10751" s="2"/>
      <c r="X10751" s="2"/>
      <c r="Y10751" s="2"/>
    </row>
    <row r="10752" spans="21:25" x14ac:dyDescent="0.2">
      <c r="U10752" s="2"/>
      <c r="X10752" s="2"/>
      <c r="Y10752" s="2"/>
    </row>
    <row r="10753" spans="21:25" x14ac:dyDescent="0.2">
      <c r="U10753" s="2"/>
      <c r="X10753" s="2"/>
      <c r="Y10753" s="2"/>
    </row>
    <row r="10754" spans="21:25" x14ac:dyDescent="0.2">
      <c r="U10754" s="2"/>
      <c r="X10754" s="2"/>
      <c r="Y10754" s="2"/>
    </row>
    <row r="10755" spans="21:25" x14ac:dyDescent="0.2">
      <c r="U10755" s="2"/>
      <c r="X10755" s="2"/>
      <c r="Y10755" s="2"/>
    </row>
    <row r="10756" spans="21:25" x14ac:dyDescent="0.2">
      <c r="U10756" s="2"/>
      <c r="X10756" s="2"/>
      <c r="Y10756" s="2"/>
    </row>
    <row r="10757" spans="21:25" x14ac:dyDescent="0.2">
      <c r="U10757" s="2"/>
      <c r="X10757" s="2"/>
      <c r="Y10757" s="2"/>
    </row>
    <row r="10758" spans="21:25" x14ac:dyDescent="0.2">
      <c r="U10758" s="2"/>
      <c r="X10758" s="2"/>
      <c r="Y10758" s="2"/>
    </row>
    <row r="10759" spans="21:25" x14ac:dyDescent="0.2">
      <c r="U10759" s="2"/>
      <c r="X10759" s="2"/>
      <c r="Y10759" s="2"/>
    </row>
    <row r="10760" spans="21:25" x14ac:dyDescent="0.2">
      <c r="U10760" s="2"/>
      <c r="X10760" s="2"/>
      <c r="Y10760" s="2"/>
    </row>
    <row r="10761" spans="21:25" x14ac:dyDescent="0.2">
      <c r="U10761" s="2"/>
      <c r="X10761" s="2"/>
      <c r="Y10761" s="2"/>
    </row>
    <row r="10762" spans="21:25" x14ac:dyDescent="0.2">
      <c r="U10762" s="2"/>
      <c r="X10762" s="2"/>
      <c r="Y10762" s="2"/>
    </row>
    <row r="10763" spans="21:25" x14ac:dyDescent="0.2">
      <c r="U10763" s="2"/>
      <c r="X10763" s="2"/>
      <c r="Y10763" s="2"/>
    </row>
    <row r="10764" spans="21:25" x14ac:dyDescent="0.2">
      <c r="U10764" s="2"/>
      <c r="X10764" s="2"/>
      <c r="Y10764" s="2"/>
    </row>
    <row r="10765" spans="21:25" x14ac:dyDescent="0.2">
      <c r="U10765" s="2"/>
      <c r="X10765" s="2"/>
      <c r="Y10765" s="2"/>
    </row>
    <row r="10766" spans="21:25" x14ac:dyDescent="0.2">
      <c r="U10766" s="2"/>
      <c r="X10766" s="2"/>
      <c r="Y10766" s="2"/>
    </row>
    <row r="10767" spans="21:25" x14ac:dyDescent="0.2">
      <c r="U10767" s="2"/>
      <c r="X10767" s="2"/>
      <c r="Y10767" s="2"/>
    </row>
    <row r="10768" spans="21:25" x14ac:dyDescent="0.2">
      <c r="U10768" s="2"/>
      <c r="X10768" s="2"/>
      <c r="Y10768" s="2"/>
    </row>
    <row r="10769" spans="21:25" x14ac:dyDescent="0.2">
      <c r="U10769" s="2"/>
      <c r="X10769" s="2"/>
      <c r="Y10769" s="2"/>
    </row>
    <row r="10770" spans="21:25" x14ac:dyDescent="0.2">
      <c r="U10770" s="2"/>
      <c r="X10770" s="2"/>
      <c r="Y10770" s="2"/>
    </row>
    <row r="10771" spans="21:25" x14ac:dyDescent="0.2">
      <c r="U10771" s="2"/>
      <c r="X10771" s="2"/>
      <c r="Y10771" s="2"/>
    </row>
    <row r="10772" spans="21:25" x14ac:dyDescent="0.2">
      <c r="U10772" s="2"/>
      <c r="X10772" s="2"/>
      <c r="Y10772" s="2"/>
    </row>
    <row r="10773" spans="21:25" x14ac:dyDescent="0.2">
      <c r="U10773" s="2"/>
      <c r="X10773" s="2"/>
      <c r="Y10773" s="2"/>
    </row>
    <row r="10774" spans="21:25" x14ac:dyDescent="0.2">
      <c r="U10774" s="2"/>
      <c r="X10774" s="2"/>
      <c r="Y10774" s="2"/>
    </row>
    <row r="10775" spans="21:25" x14ac:dyDescent="0.2">
      <c r="U10775" s="2"/>
      <c r="X10775" s="2"/>
      <c r="Y10775" s="2"/>
    </row>
    <row r="10776" spans="21:25" x14ac:dyDescent="0.2">
      <c r="U10776" s="2"/>
      <c r="X10776" s="2"/>
      <c r="Y10776" s="2"/>
    </row>
    <row r="10777" spans="21:25" x14ac:dyDescent="0.2">
      <c r="U10777" s="2"/>
      <c r="X10777" s="2"/>
      <c r="Y10777" s="2"/>
    </row>
    <row r="10778" spans="21:25" x14ac:dyDescent="0.2">
      <c r="U10778" s="2"/>
      <c r="X10778" s="2"/>
      <c r="Y10778" s="2"/>
    </row>
    <row r="10779" spans="21:25" x14ac:dyDescent="0.2">
      <c r="U10779" s="2"/>
      <c r="X10779" s="2"/>
      <c r="Y10779" s="2"/>
    </row>
    <row r="10780" spans="21:25" x14ac:dyDescent="0.2">
      <c r="U10780" s="2"/>
      <c r="X10780" s="2"/>
      <c r="Y10780" s="2"/>
    </row>
    <row r="10781" spans="21:25" x14ac:dyDescent="0.2">
      <c r="U10781" s="2"/>
      <c r="X10781" s="2"/>
      <c r="Y10781" s="2"/>
    </row>
    <row r="10782" spans="21:25" x14ac:dyDescent="0.2">
      <c r="U10782" s="2"/>
      <c r="X10782" s="2"/>
      <c r="Y10782" s="2"/>
    </row>
    <row r="10783" spans="21:25" x14ac:dyDescent="0.2">
      <c r="U10783" s="2"/>
      <c r="X10783" s="2"/>
      <c r="Y10783" s="2"/>
    </row>
    <row r="10784" spans="21:25" x14ac:dyDescent="0.2">
      <c r="U10784" s="2"/>
      <c r="X10784" s="2"/>
      <c r="Y10784" s="2"/>
    </row>
    <row r="10785" spans="21:25" x14ac:dyDescent="0.2">
      <c r="U10785" s="2"/>
      <c r="X10785" s="2"/>
      <c r="Y10785" s="2"/>
    </row>
    <row r="10786" spans="21:25" x14ac:dyDescent="0.2">
      <c r="U10786" s="2"/>
      <c r="X10786" s="2"/>
      <c r="Y10786" s="2"/>
    </row>
    <row r="10787" spans="21:25" x14ac:dyDescent="0.2">
      <c r="U10787" s="2"/>
      <c r="X10787" s="2"/>
      <c r="Y10787" s="2"/>
    </row>
    <row r="10788" spans="21:25" x14ac:dyDescent="0.2">
      <c r="U10788" s="2"/>
      <c r="X10788" s="2"/>
      <c r="Y10788" s="2"/>
    </row>
    <row r="10789" spans="21:25" x14ac:dyDescent="0.2">
      <c r="U10789" s="2"/>
      <c r="X10789" s="2"/>
      <c r="Y10789" s="2"/>
    </row>
    <row r="10790" spans="21:25" x14ac:dyDescent="0.2">
      <c r="U10790" s="2"/>
      <c r="X10790" s="2"/>
      <c r="Y10790" s="2"/>
    </row>
    <row r="10791" spans="21:25" x14ac:dyDescent="0.2">
      <c r="U10791" s="2"/>
      <c r="X10791" s="2"/>
      <c r="Y10791" s="2"/>
    </row>
    <row r="10792" spans="21:25" x14ac:dyDescent="0.2">
      <c r="U10792" s="2"/>
      <c r="X10792" s="2"/>
      <c r="Y10792" s="2"/>
    </row>
    <row r="10793" spans="21:25" x14ac:dyDescent="0.2">
      <c r="U10793" s="2"/>
      <c r="X10793" s="2"/>
      <c r="Y10793" s="2"/>
    </row>
    <row r="10794" spans="21:25" x14ac:dyDescent="0.2">
      <c r="U10794" s="2"/>
      <c r="X10794" s="2"/>
      <c r="Y10794" s="2"/>
    </row>
    <row r="10795" spans="21:25" x14ac:dyDescent="0.2">
      <c r="U10795" s="2"/>
      <c r="X10795" s="2"/>
      <c r="Y10795" s="2"/>
    </row>
    <row r="10796" spans="21:25" x14ac:dyDescent="0.2">
      <c r="U10796" s="2"/>
      <c r="X10796" s="2"/>
      <c r="Y10796" s="2"/>
    </row>
    <row r="10797" spans="21:25" x14ac:dyDescent="0.2">
      <c r="U10797" s="2"/>
      <c r="X10797" s="2"/>
      <c r="Y10797" s="2"/>
    </row>
    <row r="10798" spans="21:25" x14ac:dyDescent="0.2">
      <c r="U10798" s="2"/>
      <c r="X10798" s="2"/>
      <c r="Y10798" s="2"/>
    </row>
    <row r="10799" spans="21:25" x14ac:dyDescent="0.2">
      <c r="U10799" s="2"/>
      <c r="X10799" s="2"/>
      <c r="Y10799" s="2"/>
    </row>
    <row r="10800" spans="21:25" x14ac:dyDescent="0.2">
      <c r="U10800" s="2"/>
      <c r="X10800" s="2"/>
      <c r="Y10800" s="2"/>
    </row>
    <row r="10801" spans="21:25" x14ac:dyDescent="0.2">
      <c r="U10801" s="2"/>
      <c r="X10801" s="2"/>
      <c r="Y10801" s="2"/>
    </row>
    <row r="10802" spans="21:25" x14ac:dyDescent="0.2">
      <c r="U10802" s="2"/>
      <c r="X10802" s="2"/>
      <c r="Y10802" s="2"/>
    </row>
    <row r="10803" spans="21:25" x14ac:dyDescent="0.2">
      <c r="U10803" s="2"/>
      <c r="X10803" s="2"/>
      <c r="Y10803" s="2"/>
    </row>
    <row r="10804" spans="21:25" x14ac:dyDescent="0.2">
      <c r="U10804" s="2"/>
      <c r="X10804" s="2"/>
      <c r="Y10804" s="2"/>
    </row>
    <row r="10805" spans="21:25" x14ac:dyDescent="0.2">
      <c r="U10805" s="2"/>
      <c r="X10805" s="2"/>
      <c r="Y10805" s="2"/>
    </row>
    <row r="10806" spans="21:25" x14ac:dyDescent="0.2">
      <c r="U10806" s="2"/>
      <c r="X10806" s="2"/>
      <c r="Y10806" s="2"/>
    </row>
    <row r="10807" spans="21:25" x14ac:dyDescent="0.2">
      <c r="U10807" s="2"/>
      <c r="X10807" s="2"/>
      <c r="Y10807" s="2"/>
    </row>
    <row r="10808" spans="21:25" x14ac:dyDescent="0.2">
      <c r="U10808" s="2"/>
      <c r="X10808" s="2"/>
      <c r="Y10808" s="2"/>
    </row>
    <row r="10809" spans="21:25" x14ac:dyDescent="0.2">
      <c r="U10809" s="2"/>
      <c r="X10809" s="2"/>
      <c r="Y10809" s="2"/>
    </row>
    <row r="10810" spans="21:25" x14ac:dyDescent="0.2">
      <c r="U10810" s="2"/>
      <c r="X10810" s="2"/>
      <c r="Y10810" s="2"/>
    </row>
    <row r="10811" spans="21:25" x14ac:dyDescent="0.2">
      <c r="U10811" s="2"/>
      <c r="X10811" s="2"/>
      <c r="Y10811" s="2"/>
    </row>
    <row r="10812" spans="21:25" x14ac:dyDescent="0.2">
      <c r="U10812" s="2"/>
      <c r="X10812" s="2"/>
      <c r="Y10812" s="2"/>
    </row>
    <row r="10813" spans="21:25" x14ac:dyDescent="0.2">
      <c r="U10813" s="2"/>
      <c r="X10813" s="2"/>
      <c r="Y10813" s="2"/>
    </row>
    <row r="10814" spans="21:25" x14ac:dyDescent="0.2">
      <c r="U10814" s="2"/>
      <c r="X10814" s="2"/>
      <c r="Y10814" s="2"/>
    </row>
    <row r="10815" spans="21:25" x14ac:dyDescent="0.2">
      <c r="U10815" s="2"/>
      <c r="X10815" s="2"/>
      <c r="Y10815" s="2"/>
    </row>
    <row r="10816" spans="21:25" x14ac:dyDescent="0.2">
      <c r="U10816" s="2"/>
      <c r="X10816" s="2"/>
      <c r="Y10816" s="2"/>
    </row>
    <row r="10817" spans="21:25" x14ac:dyDescent="0.2">
      <c r="U10817" s="2"/>
      <c r="X10817" s="2"/>
      <c r="Y10817" s="2"/>
    </row>
    <row r="10818" spans="21:25" x14ac:dyDescent="0.2">
      <c r="U10818" s="2"/>
      <c r="X10818" s="2"/>
      <c r="Y10818" s="2"/>
    </row>
    <row r="10819" spans="21:25" x14ac:dyDescent="0.2">
      <c r="U10819" s="2"/>
      <c r="X10819" s="2"/>
      <c r="Y10819" s="2"/>
    </row>
    <row r="10820" spans="21:25" x14ac:dyDescent="0.2">
      <c r="U10820" s="2"/>
      <c r="X10820" s="2"/>
      <c r="Y10820" s="2"/>
    </row>
    <row r="10821" spans="21:25" x14ac:dyDescent="0.2">
      <c r="U10821" s="2"/>
      <c r="X10821" s="2"/>
      <c r="Y10821" s="2"/>
    </row>
    <row r="10822" spans="21:25" x14ac:dyDescent="0.2">
      <c r="U10822" s="2"/>
      <c r="X10822" s="2"/>
      <c r="Y10822" s="2"/>
    </row>
    <row r="10823" spans="21:25" x14ac:dyDescent="0.2">
      <c r="U10823" s="2"/>
      <c r="X10823" s="2"/>
      <c r="Y10823" s="2"/>
    </row>
    <row r="10824" spans="21:25" x14ac:dyDescent="0.2">
      <c r="U10824" s="2"/>
      <c r="X10824" s="2"/>
      <c r="Y10824" s="2"/>
    </row>
    <row r="10825" spans="21:25" x14ac:dyDescent="0.2">
      <c r="U10825" s="2"/>
      <c r="X10825" s="2"/>
      <c r="Y10825" s="2"/>
    </row>
    <row r="10826" spans="21:25" x14ac:dyDescent="0.2">
      <c r="U10826" s="2"/>
      <c r="X10826" s="2"/>
      <c r="Y10826" s="2"/>
    </row>
    <row r="10827" spans="21:25" x14ac:dyDescent="0.2">
      <c r="U10827" s="2"/>
      <c r="X10827" s="2"/>
      <c r="Y10827" s="2"/>
    </row>
    <row r="10828" spans="21:25" x14ac:dyDescent="0.2">
      <c r="U10828" s="2"/>
      <c r="X10828" s="2"/>
      <c r="Y10828" s="2"/>
    </row>
    <row r="10829" spans="21:25" x14ac:dyDescent="0.2">
      <c r="U10829" s="2"/>
      <c r="X10829" s="2"/>
      <c r="Y10829" s="2"/>
    </row>
    <row r="10830" spans="21:25" x14ac:dyDescent="0.2">
      <c r="U10830" s="2"/>
      <c r="X10830" s="2"/>
      <c r="Y10830" s="2"/>
    </row>
    <row r="10831" spans="21:25" x14ac:dyDescent="0.2">
      <c r="U10831" s="2"/>
      <c r="X10831" s="2"/>
      <c r="Y10831" s="2"/>
    </row>
    <row r="10832" spans="21:25" x14ac:dyDescent="0.2">
      <c r="U10832" s="2"/>
      <c r="X10832" s="2"/>
      <c r="Y10832" s="2"/>
    </row>
    <row r="10833" spans="21:25" x14ac:dyDescent="0.2">
      <c r="U10833" s="2"/>
      <c r="X10833" s="2"/>
      <c r="Y10833" s="2"/>
    </row>
    <row r="10834" spans="21:25" x14ac:dyDescent="0.2">
      <c r="U10834" s="2"/>
      <c r="X10834" s="2"/>
      <c r="Y10834" s="2"/>
    </row>
    <row r="10835" spans="21:25" x14ac:dyDescent="0.2">
      <c r="U10835" s="2"/>
      <c r="X10835" s="2"/>
      <c r="Y10835" s="2"/>
    </row>
    <row r="10836" spans="21:25" x14ac:dyDescent="0.2">
      <c r="U10836" s="2"/>
      <c r="X10836" s="2"/>
      <c r="Y10836" s="2"/>
    </row>
    <row r="10837" spans="21:25" x14ac:dyDescent="0.2">
      <c r="U10837" s="2"/>
      <c r="X10837" s="2"/>
      <c r="Y10837" s="2"/>
    </row>
    <row r="10838" spans="21:25" x14ac:dyDescent="0.2">
      <c r="U10838" s="2"/>
      <c r="X10838" s="2"/>
      <c r="Y10838" s="2"/>
    </row>
    <row r="10839" spans="21:25" x14ac:dyDescent="0.2">
      <c r="U10839" s="2"/>
      <c r="X10839" s="2"/>
      <c r="Y10839" s="2"/>
    </row>
    <row r="10840" spans="21:25" x14ac:dyDescent="0.2">
      <c r="U10840" s="2"/>
      <c r="X10840" s="2"/>
      <c r="Y10840" s="2"/>
    </row>
    <row r="10841" spans="21:25" x14ac:dyDescent="0.2">
      <c r="U10841" s="2"/>
      <c r="X10841" s="2"/>
      <c r="Y10841" s="2"/>
    </row>
    <row r="10842" spans="21:25" x14ac:dyDescent="0.2">
      <c r="U10842" s="2"/>
      <c r="X10842" s="2"/>
      <c r="Y10842" s="2"/>
    </row>
    <row r="10843" spans="21:25" x14ac:dyDescent="0.2">
      <c r="U10843" s="2"/>
      <c r="X10843" s="2"/>
      <c r="Y10843" s="2"/>
    </row>
    <row r="10844" spans="21:25" x14ac:dyDescent="0.2">
      <c r="U10844" s="2"/>
      <c r="X10844" s="2"/>
      <c r="Y10844" s="2"/>
    </row>
    <row r="10845" spans="21:25" x14ac:dyDescent="0.2">
      <c r="U10845" s="2"/>
      <c r="X10845" s="2"/>
      <c r="Y10845" s="2"/>
    </row>
    <row r="10846" spans="21:25" x14ac:dyDescent="0.2">
      <c r="U10846" s="2"/>
      <c r="X10846" s="2"/>
      <c r="Y10846" s="2"/>
    </row>
    <row r="10847" spans="21:25" x14ac:dyDescent="0.2">
      <c r="U10847" s="2"/>
      <c r="X10847" s="2"/>
      <c r="Y10847" s="2"/>
    </row>
    <row r="10848" spans="21:25" x14ac:dyDescent="0.2">
      <c r="U10848" s="2"/>
      <c r="X10848" s="2"/>
      <c r="Y10848" s="2"/>
    </row>
    <row r="10849" spans="21:25" x14ac:dyDescent="0.2">
      <c r="U10849" s="2"/>
      <c r="X10849" s="2"/>
      <c r="Y10849" s="2"/>
    </row>
    <row r="10850" spans="21:25" x14ac:dyDescent="0.2">
      <c r="U10850" s="2"/>
      <c r="X10850" s="2"/>
      <c r="Y10850" s="2"/>
    </row>
    <row r="10851" spans="21:25" x14ac:dyDescent="0.2">
      <c r="U10851" s="2"/>
      <c r="X10851" s="2"/>
      <c r="Y10851" s="2"/>
    </row>
    <row r="10852" spans="21:25" x14ac:dyDescent="0.2">
      <c r="U10852" s="2"/>
      <c r="X10852" s="2"/>
      <c r="Y10852" s="2"/>
    </row>
    <row r="10853" spans="21:25" x14ac:dyDescent="0.2">
      <c r="U10853" s="2"/>
      <c r="X10853" s="2"/>
      <c r="Y10853" s="2"/>
    </row>
    <row r="10854" spans="21:25" x14ac:dyDescent="0.2">
      <c r="U10854" s="2"/>
      <c r="X10854" s="2"/>
      <c r="Y10854" s="2"/>
    </row>
    <row r="10855" spans="21:25" x14ac:dyDescent="0.2">
      <c r="U10855" s="2"/>
      <c r="X10855" s="2"/>
      <c r="Y10855" s="2"/>
    </row>
    <row r="10856" spans="21:25" x14ac:dyDescent="0.2">
      <c r="U10856" s="2"/>
      <c r="X10856" s="2"/>
      <c r="Y10856" s="2"/>
    </row>
    <row r="10857" spans="21:25" x14ac:dyDescent="0.2">
      <c r="U10857" s="2"/>
      <c r="X10857" s="2"/>
      <c r="Y10857" s="2"/>
    </row>
    <row r="10858" spans="21:25" x14ac:dyDescent="0.2">
      <c r="U10858" s="2"/>
      <c r="X10858" s="2"/>
      <c r="Y10858" s="2"/>
    </row>
    <row r="10859" spans="21:25" x14ac:dyDescent="0.2">
      <c r="U10859" s="2"/>
      <c r="X10859" s="2"/>
      <c r="Y10859" s="2"/>
    </row>
    <row r="10860" spans="21:25" x14ac:dyDescent="0.2">
      <c r="U10860" s="2"/>
      <c r="X10860" s="2"/>
      <c r="Y10860" s="2"/>
    </row>
    <row r="10861" spans="21:25" x14ac:dyDescent="0.2">
      <c r="U10861" s="2"/>
      <c r="X10861" s="2"/>
      <c r="Y10861" s="2"/>
    </row>
    <row r="10862" spans="21:25" x14ac:dyDescent="0.2">
      <c r="U10862" s="2"/>
      <c r="X10862" s="2"/>
      <c r="Y10862" s="2"/>
    </row>
    <row r="10863" spans="21:25" x14ac:dyDescent="0.2">
      <c r="U10863" s="2"/>
      <c r="X10863" s="2"/>
      <c r="Y10863" s="2"/>
    </row>
    <row r="10864" spans="21:25" x14ac:dyDescent="0.2">
      <c r="U10864" s="2"/>
      <c r="X10864" s="2"/>
      <c r="Y10864" s="2"/>
    </row>
    <row r="10865" spans="21:25" x14ac:dyDescent="0.2">
      <c r="U10865" s="2"/>
      <c r="X10865" s="2"/>
      <c r="Y10865" s="2"/>
    </row>
    <row r="10866" spans="21:25" x14ac:dyDescent="0.2">
      <c r="U10866" s="2"/>
      <c r="X10866" s="2"/>
      <c r="Y10866" s="2"/>
    </row>
    <row r="10867" spans="21:25" x14ac:dyDescent="0.2">
      <c r="U10867" s="2"/>
      <c r="X10867" s="2"/>
      <c r="Y10867" s="2"/>
    </row>
    <row r="10868" spans="21:25" x14ac:dyDescent="0.2">
      <c r="U10868" s="2"/>
      <c r="X10868" s="2"/>
      <c r="Y10868" s="2"/>
    </row>
    <row r="10869" spans="21:25" x14ac:dyDescent="0.2">
      <c r="U10869" s="2"/>
      <c r="X10869" s="2"/>
      <c r="Y10869" s="2"/>
    </row>
    <row r="10870" spans="21:25" x14ac:dyDescent="0.2">
      <c r="U10870" s="2"/>
      <c r="X10870" s="2"/>
      <c r="Y10870" s="2"/>
    </row>
    <row r="10871" spans="21:25" x14ac:dyDescent="0.2">
      <c r="U10871" s="2"/>
      <c r="X10871" s="2"/>
      <c r="Y10871" s="2"/>
    </row>
    <row r="10872" spans="21:25" x14ac:dyDescent="0.2">
      <c r="U10872" s="2"/>
      <c r="X10872" s="2"/>
      <c r="Y10872" s="2"/>
    </row>
    <row r="10873" spans="21:25" x14ac:dyDescent="0.2">
      <c r="U10873" s="2"/>
      <c r="X10873" s="2"/>
      <c r="Y10873" s="2"/>
    </row>
    <row r="10874" spans="21:25" x14ac:dyDescent="0.2">
      <c r="U10874" s="2"/>
      <c r="X10874" s="2"/>
      <c r="Y10874" s="2"/>
    </row>
    <row r="10875" spans="21:25" x14ac:dyDescent="0.2">
      <c r="U10875" s="2"/>
      <c r="X10875" s="2"/>
      <c r="Y10875" s="2"/>
    </row>
    <row r="10876" spans="21:25" x14ac:dyDescent="0.2">
      <c r="U10876" s="2"/>
      <c r="X10876" s="2"/>
      <c r="Y10876" s="2"/>
    </row>
    <row r="10877" spans="21:25" x14ac:dyDescent="0.2">
      <c r="U10877" s="2"/>
      <c r="X10877" s="2"/>
      <c r="Y10877" s="2"/>
    </row>
    <row r="10878" spans="21:25" x14ac:dyDescent="0.2">
      <c r="U10878" s="2"/>
      <c r="X10878" s="2"/>
      <c r="Y10878" s="2"/>
    </row>
    <row r="10879" spans="21:25" x14ac:dyDescent="0.2">
      <c r="U10879" s="2"/>
      <c r="X10879" s="2"/>
      <c r="Y10879" s="2"/>
    </row>
    <row r="10880" spans="21:25" x14ac:dyDescent="0.2">
      <c r="U10880" s="2"/>
      <c r="X10880" s="2"/>
      <c r="Y10880" s="2"/>
    </row>
    <row r="10881" spans="21:25" x14ac:dyDescent="0.2">
      <c r="U10881" s="2"/>
      <c r="X10881" s="2"/>
      <c r="Y10881" s="2"/>
    </row>
    <row r="10882" spans="21:25" x14ac:dyDescent="0.2">
      <c r="U10882" s="2"/>
      <c r="X10882" s="2"/>
      <c r="Y10882" s="2"/>
    </row>
    <row r="10883" spans="21:25" x14ac:dyDescent="0.2">
      <c r="U10883" s="2"/>
      <c r="X10883" s="2"/>
      <c r="Y10883" s="2"/>
    </row>
    <row r="10884" spans="21:25" x14ac:dyDescent="0.2">
      <c r="U10884" s="2"/>
      <c r="X10884" s="2"/>
      <c r="Y10884" s="2"/>
    </row>
    <row r="10885" spans="21:25" x14ac:dyDescent="0.2">
      <c r="U10885" s="2"/>
      <c r="X10885" s="2"/>
      <c r="Y10885" s="2"/>
    </row>
    <row r="10886" spans="21:25" x14ac:dyDescent="0.2">
      <c r="U10886" s="2"/>
      <c r="X10886" s="2"/>
      <c r="Y10886" s="2"/>
    </row>
    <row r="10887" spans="21:25" x14ac:dyDescent="0.2">
      <c r="U10887" s="2"/>
      <c r="X10887" s="2"/>
      <c r="Y10887" s="2"/>
    </row>
    <row r="10888" spans="21:25" x14ac:dyDescent="0.2">
      <c r="U10888" s="2"/>
      <c r="X10888" s="2"/>
      <c r="Y10888" s="2"/>
    </row>
    <row r="10889" spans="21:25" x14ac:dyDescent="0.2">
      <c r="U10889" s="2"/>
      <c r="X10889" s="2"/>
      <c r="Y10889" s="2"/>
    </row>
    <row r="10890" spans="21:25" x14ac:dyDescent="0.2">
      <c r="U10890" s="2"/>
      <c r="X10890" s="2"/>
      <c r="Y10890" s="2"/>
    </row>
    <row r="10891" spans="21:25" x14ac:dyDescent="0.2">
      <c r="U10891" s="2"/>
      <c r="X10891" s="2"/>
      <c r="Y10891" s="2"/>
    </row>
    <row r="10892" spans="21:25" x14ac:dyDescent="0.2">
      <c r="U10892" s="2"/>
      <c r="X10892" s="2"/>
      <c r="Y10892" s="2"/>
    </row>
    <row r="10893" spans="21:25" x14ac:dyDescent="0.2">
      <c r="U10893" s="2"/>
      <c r="X10893" s="2"/>
      <c r="Y10893" s="2"/>
    </row>
    <row r="10894" spans="21:25" x14ac:dyDescent="0.2">
      <c r="U10894" s="2"/>
      <c r="X10894" s="2"/>
      <c r="Y10894" s="2"/>
    </row>
    <row r="10895" spans="21:25" x14ac:dyDescent="0.2">
      <c r="U10895" s="2"/>
      <c r="X10895" s="2"/>
      <c r="Y10895" s="2"/>
    </row>
    <row r="10896" spans="21:25" x14ac:dyDescent="0.2">
      <c r="U10896" s="2"/>
      <c r="X10896" s="2"/>
      <c r="Y10896" s="2"/>
    </row>
    <row r="10897" spans="21:25" x14ac:dyDescent="0.2">
      <c r="U10897" s="2"/>
      <c r="X10897" s="2"/>
      <c r="Y10897" s="2"/>
    </row>
    <row r="10898" spans="21:25" x14ac:dyDescent="0.2">
      <c r="U10898" s="2"/>
      <c r="X10898" s="2"/>
      <c r="Y10898" s="2"/>
    </row>
    <row r="10899" spans="21:25" x14ac:dyDescent="0.2">
      <c r="U10899" s="2"/>
      <c r="X10899" s="2"/>
      <c r="Y10899" s="2"/>
    </row>
    <row r="10900" spans="21:25" x14ac:dyDescent="0.2">
      <c r="U10900" s="2"/>
      <c r="X10900" s="2"/>
      <c r="Y10900" s="2"/>
    </row>
    <row r="10901" spans="21:25" x14ac:dyDescent="0.2">
      <c r="U10901" s="2"/>
      <c r="X10901" s="2"/>
      <c r="Y10901" s="2"/>
    </row>
    <row r="10902" spans="21:25" x14ac:dyDescent="0.2">
      <c r="U10902" s="2"/>
      <c r="X10902" s="2"/>
      <c r="Y10902" s="2"/>
    </row>
    <row r="10903" spans="21:25" x14ac:dyDescent="0.2">
      <c r="U10903" s="2"/>
      <c r="X10903" s="2"/>
      <c r="Y10903" s="2"/>
    </row>
    <row r="10904" spans="21:25" x14ac:dyDescent="0.2">
      <c r="U10904" s="2"/>
      <c r="X10904" s="2"/>
      <c r="Y10904" s="2"/>
    </row>
    <row r="10905" spans="21:25" x14ac:dyDescent="0.2">
      <c r="U10905" s="2"/>
      <c r="X10905" s="2"/>
      <c r="Y10905" s="2"/>
    </row>
    <row r="10906" spans="21:25" x14ac:dyDescent="0.2">
      <c r="U10906" s="2"/>
      <c r="X10906" s="2"/>
      <c r="Y10906" s="2"/>
    </row>
    <row r="10907" spans="21:25" x14ac:dyDescent="0.2">
      <c r="U10907" s="2"/>
      <c r="X10907" s="2"/>
      <c r="Y10907" s="2"/>
    </row>
    <row r="10908" spans="21:25" x14ac:dyDescent="0.2">
      <c r="U10908" s="2"/>
      <c r="X10908" s="2"/>
      <c r="Y10908" s="2"/>
    </row>
    <row r="10909" spans="21:25" x14ac:dyDescent="0.2">
      <c r="U10909" s="2"/>
      <c r="X10909" s="2"/>
      <c r="Y10909" s="2"/>
    </row>
    <row r="10910" spans="21:25" x14ac:dyDescent="0.2">
      <c r="U10910" s="2"/>
      <c r="X10910" s="2"/>
      <c r="Y10910" s="2"/>
    </row>
    <row r="10911" spans="21:25" x14ac:dyDescent="0.2">
      <c r="U10911" s="2"/>
      <c r="X10911" s="2"/>
      <c r="Y10911" s="2"/>
    </row>
    <row r="10912" spans="21:25" x14ac:dyDescent="0.2">
      <c r="U10912" s="2"/>
      <c r="X10912" s="2"/>
      <c r="Y10912" s="2"/>
    </row>
    <row r="10913" spans="21:25" x14ac:dyDescent="0.2">
      <c r="U10913" s="2"/>
      <c r="X10913" s="2"/>
      <c r="Y10913" s="2"/>
    </row>
    <row r="10914" spans="21:25" x14ac:dyDescent="0.2">
      <c r="U10914" s="2"/>
      <c r="X10914" s="2"/>
      <c r="Y10914" s="2"/>
    </row>
    <row r="10915" spans="21:25" x14ac:dyDescent="0.2">
      <c r="U10915" s="2"/>
      <c r="X10915" s="2"/>
      <c r="Y10915" s="2"/>
    </row>
    <row r="10916" spans="21:25" x14ac:dyDescent="0.2">
      <c r="U10916" s="2"/>
      <c r="X10916" s="2"/>
      <c r="Y10916" s="2"/>
    </row>
    <row r="10917" spans="21:25" x14ac:dyDescent="0.2">
      <c r="U10917" s="2"/>
      <c r="X10917" s="2"/>
      <c r="Y10917" s="2"/>
    </row>
    <row r="10918" spans="21:25" x14ac:dyDescent="0.2">
      <c r="U10918" s="2"/>
      <c r="X10918" s="2"/>
      <c r="Y10918" s="2"/>
    </row>
    <row r="10919" spans="21:25" x14ac:dyDescent="0.2">
      <c r="U10919" s="2"/>
      <c r="X10919" s="2"/>
      <c r="Y10919" s="2"/>
    </row>
    <row r="10920" spans="21:25" x14ac:dyDescent="0.2">
      <c r="U10920" s="2"/>
      <c r="X10920" s="2"/>
      <c r="Y10920" s="2"/>
    </row>
    <row r="10921" spans="21:25" x14ac:dyDescent="0.2">
      <c r="U10921" s="2"/>
      <c r="X10921" s="2"/>
      <c r="Y10921" s="2"/>
    </row>
    <row r="10922" spans="21:25" x14ac:dyDescent="0.2">
      <c r="U10922" s="2"/>
      <c r="X10922" s="2"/>
      <c r="Y10922" s="2"/>
    </row>
    <row r="10923" spans="21:25" x14ac:dyDescent="0.2">
      <c r="U10923" s="2"/>
      <c r="X10923" s="2"/>
      <c r="Y10923" s="2"/>
    </row>
    <row r="10924" spans="21:25" x14ac:dyDescent="0.2">
      <c r="U10924" s="2"/>
      <c r="X10924" s="2"/>
      <c r="Y10924" s="2"/>
    </row>
    <row r="10925" spans="21:25" x14ac:dyDescent="0.2">
      <c r="U10925" s="2"/>
      <c r="X10925" s="2"/>
      <c r="Y10925" s="2"/>
    </row>
    <row r="10926" spans="21:25" x14ac:dyDescent="0.2">
      <c r="U10926" s="2"/>
      <c r="X10926" s="2"/>
      <c r="Y10926" s="2"/>
    </row>
    <row r="10927" spans="21:25" x14ac:dyDescent="0.2">
      <c r="U10927" s="2"/>
      <c r="X10927" s="2"/>
      <c r="Y10927" s="2"/>
    </row>
    <row r="10928" spans="21:25" x14ac:dyDescent="0.2">
      <c r="U10928" s="2"/>
      <c r="X10928" s="2"/>
      <c r="Y10928" s="2"/>
    </row>
    <row r="10929" spans="21:25" x14ac:dyDescent="0.2">
      <c r="U10929" s="2"/>
      <c r="X10929" s="2"/>
      <c r="Y10929" s="2"/>
    </row>
    <row r="10930" spans="21:25" x14ac:dyDescent="0.2">
      <c r="U10930" s="2"/>
      <c r="X10930" s="2"/>
      <c r="Y10930" s="2"/>
    </row>
    <row r="10931" spans="21:25" x14ac:dyDescent="0.2">
      <c r="U10931" s="2"/>
      <c r="X10931" s="2"/>
      <c r="Y10931" s="2"/>
    </row>
    <row r="10932" spans="21:25" x14ac:dyDescent="0.2">
      <c r="U10932" s="2"/>
      <c r="X10932" s="2"/>
      <c r="Y10932" s="2"/>
    </row>
    <row r="10933" spans="21:25" x14ac:dyDescent="0.2">
      <c r="U10933" s="2"/>
      <c r="X10933" s="2"/>
      <c r="Y10933" s="2"/>
    </row>
    <row r="10934" spans="21:25" x14ac:dyDescent="0.2">
      <c r="U10934" s="2"/>
      <c r="X10934" s="2"/>
      <c r="Y10934" s="2"/>
    </row>
    <row r="10935" spans="21:25" x14ac:dyDescent="0.2">
      <c r="U10935" s="2"/>
      <c r="X10935" s="2"/>
      <c r="Y10935" s="2"/>
    </row>
    <row r="10936" spans="21:25" x14ac:dyDescent="0.2">
      <c r="U10936" s="2"/>
      <c r="X10936" s="2"/>
      <c r="Y10936" s="2"/>
    </row>
    <row r="10937" spans="21:25" x14ac:dyDescent="0.2">
      <c r="U10937" s="2"/>
      <c r="X10937" s="2"/>
      <c r="Y10937" s="2"/>
    </row>
    <row r="10938" spans="21:25" x14ac:dyDescent="0.2">
      <c r="U10938" s="2"/>
      <c r="X10938" s="2"/>
      <c r="Y10938" s="2"/>
    </row>
    <row r="10939" spans="21:25" x14ac:dyDescent="0.2">
      <c r="U10939" s="2"/>
      <c r="X10939" s="2"/>
      <c r="Y10939" s="2"/>
    </row>
    <row r="10940" spans="21:25" x14ac:dyDescent="0.2">
      <c r="U10940" s="2"/>
      <c r="X10940" s="2"/>
      <c r="Y10940" s="2"/>
    </row>
    <row r="10941" spans="21:25" x14ac:dyDescent="0.2">
      <c r="U10941" s="2"/>
      <c r="X10941" s="2"/>
      <c r="Y10941" s="2"/>
    </row>
    <row r="10942" spans="21:25" x14ac:dyDescent="0.2">
      <c r="U10942" s="2"/>
      <c r="X10942" s="2"/>
      <c r="Y10942" s="2"/>
    </row>
    <row r="10943" spans="21:25" x14ac:dyDescent="0.2">
      <c r="U10943" s="2"/>
      <c r="X10943" s="2"/>
      <c r="Y10943" s="2"/>
    </row>
    <row r="10944" spans="21:25" x14ac:dyDescent="0.2">
      <c r="U10944" s="2"/>
      <c r="X10944" s="2"/>
      <c r="Y10944" s="2"/>
    </row>
    <row r="10945" spans="21:25" x14ac:dyDescent="0.2">
      <c r="U10945" s="2"/>
      <c r="X10945" s="2"/>
      <c r="Y10945" s="2"/>
    </row>
    <row r="10946" spans="21:25" x14ac:dyDescent="0.2">
      <c r="U10946" s="2"/>
      <c r="X10946" s="2"/>
      <c r="Y10946" s="2"/>
    </row>
    <row r="10947" spans="21:25" x14ac:dyDescent="0.2">
      <c r="U10947" s="2"/>
      <c r="X10947" s="2"/>
      <c r="Y10947" s="2"/>
    </row>
    <row r="10948" spans="21:25" x14ac:dyDescent="0.2">
      <c r="U10948" s="2"/>
      <c r="X10948" s="2"/>
      <c r="Y10948" s="2"/>
    </row>
    <row r="10949" spans="21:25" x14ac:dyDescent="0.2">
      <c r="U10949" s="2"/>
      <c r="X10949" s="2"/>
      <c r="Y10949" s="2"/>
    </row>
    <row r="10950" spans="21:25" x14ac:dyDescent="0.2">
      <c r="U10950" s="2"/>
      <c r="X10950" s="2"/>
      <c r="Y10950" s="2"/>
    </row>
    <row r="10951" spans="21:25" x14ac:dyDescent="0.2">
      <c r="U10951" s="2"/>
      <c r="X10951" s="2"/>
      <c r="Y10951" s="2"/>
    </row>
    <row r="10952" spans="21:25" x14ac:dyDescent="0.2">
      <c r="U10952" s="2"/>
      <c r="X10952" s="2"/>
      <c r="Y10952" s="2"/>
    </row>
    <row r="10953" spans="21:25" x14ac:dyDescent="0.2">
      <c r="U10953" s="2"/>
      <c r="X10953" s="2"/>
      <c r="Y10953" s="2"/>
    </row>
    <row r="10954" spans="21:25" x14ac:dyDescent="0.2">
      <c r="U10954" s="2"/>
      <c r="X10954" s="2"/>
      <c r="Y10954" s="2"/>
    </row>
    <row r="10955" spans="21:25" x14ac:dyDescent="0.2">
      <c r="U10955" s="2"/>
      <c r="X10955" s="2"/>
      <c r="Y10955" s="2"/>
    </row>
    <row r="10956" spans="21:25" x14ac:dyDescent="0.2">
      <c r="U10956" s="2"/>
      <c r="X10956" s="2"/>
      <c r="Y10956" s="2"/>
    </row>
    <row r="10957" spans="21:25" x14ac:dyDescent="0.2">
      <c r="U10957" s="2"/>
      <c r="X10957" s="2"/>
      <c r="Y10957" s="2"/>
    </row>
    <row r="10958" spans="21:25" x14ac:dyDescent="0.2">
      <c r="U10958" s="2"/>
      <c r="X10958" s="2"/>
      <c r="Y10958" s="2"/>
    </row>
    <row r="10959" spans="21:25" x14ac:dyDescent="0.2">
      <c r="U10959" s="2"/>
      <c r="X10959" s="2"/>
      <c r="Y10959" s="2"/>
    </row>
    <row r="10960" spans="21:25" x14ac:dyDescent="0.2">
      <c r="U10960" s="2"/>
      <c r="X10960" s="2"/>
      <c r="Y10960" s="2"/>
    </row>
    <row r="10961" spans="21:25" x14ac:dyDescent="0.2">
      <c r="U10961" s="2"/>
      <c r="X10961" s="2"/>
      <c r="Y10961" s="2"/>
    </row>
    <row r="10962" spans="21:25" x14ac:dyDescent="0.2">
      <c r="U10962" s="2"/>
      <c r="X10962" s="2"/>
      <c r="Y10962" s="2"/>
    </row>
    <row r="10963" spans="21:25" x14ac:dyDescent="0.2">
      <c r="U10963" s="2"/>
      <c r="X10963" s="2"/>
      <c r="Y10963" s="2"/>
    </row>
    <row r="10964" spans="21:25" x14ac:dyDescent="0.2">
      <c r="U10964" s="2"/>
      <c r="X10964" s="2"/>
      <c r="Y10964" s="2"/>
    </row>
    <row r="10965" spans="21:25" x14ac:dyDescent="0.2">
      <c r="U10965" s="2"/>
      <c r="X10965" s="2"/>
      <c r="Y10965" s="2"/>
    </row>
    <row r="10966" spans="21:25" x14ac:dyDescent="0.2">
      <c r="U10966" s="2"/>
      <c r="X10966" s="2"/>
      <c r="Y10966" s="2"/>
    </row>
    <row r="10967" spans="21:25" x14ac:dyDescent="0.2">
      <c r="U10967" s="2"/>
      <c r="X10967" s="2"/>
      <c r="Y10967" s="2"/>
    </row>
    <row r="10968" spans="21:25" x14ac:dyDescent="0.2">
      <c r="U10968" s="2"/>
      <c r="X10968" s="2"/>
      <c r="Y10968" s="2"/>
    </row>
    <row r="10969" spans="21:25" x14ac:dyDescent="0.2">
      <c r="U10969" s="2"/>
      <c r="X10969" s="2"/>
      <c r="Y10969" s="2"/>
    </row>
    <row r="10970" spans="21:25" x14ac:dyDescent="0.2">
      <c r="U10970" s="2"/>
      <c r="X10970" s="2"/>
      <c r="Y10970" s="2"/>
    </row>
    <row r="10971" spans="21:25" x14ac:dyDescent="0.2">
      <c r="U10971" s="2"/>
      <c r="X10971" s="2"/>
      <c r="Y10971" s="2"/>
    </row>
    <row r="10972" spans="21:25" x14ac:dyDescent="0.2">
      <c r="U10972" s="2"/>
      <c r="X10972" s="2"/>
      <c r="Y10972" s="2"/>
    </row>
    <row r="10973" spans="21:25" x14ac:dyDescent="0.2">
      <c r="U10973" s="2"/>
      <c r="X10973" s="2"/>
      <c r="Y10973" s="2"/>
    </row>
    <row r="10974" spans="21:25" x14ac:dyDescent="0.2">
      <c r="U10974" s="2"/>
      <c r="X10974" s="2"/>
      <c r="Y10974" s="2"/>
    </row>
    <row r="10975" spans="21:25" x14ac:dyDescent="0.2">
      <c r="U10975" s="2"/>
      <c r="X10975" s="2"/>
      <c r="Y10975" s="2"/>
    </row>
    <row r="10976" spans="21:25" x14ac:dyDescent="0.2">
      <c r="U10976" s="2"/>
      <c r="X10976" s="2"/>
      <c r="Y10976" s="2"/>
    </row>
    <row r="10977" spans="21:25" x14ac:dyDescent="0.2">
      <c r="U10977" s="2"/>
      <c r="X10977" s="2"/>
      <c r="Y10977" s="2"/>
    </row>
    <row r="10978" spans="21:25" x14ac:dyDescent="0.2">
      <c r="U10978" s="2"/>
      <c r="X10978" s="2"/>
      <c r="Y10978" s="2"/>
    </row>
    <row r="10979" spans="21:25" x14ac:dyDescent="0.2">
      <c r="U10979" s="2"/>
      <c r="X10979" s="2"/>
      <c r="Y10979" s="2"/>
    </row>
    <row r="10980" spans="21:25" x14ac:dyDescent="0.2">
      <c r="U10980" s="2"/>
      <c r="X10980" s="2"/>
      <c r="Y10980" s="2"/>
    </row>
    <row r="10981" spans="21:25" x14ac:dyDescent="0.2">
      <c r="U10981" s="2"/>
      <c r="X10981" s="2"/>
      <c r="Y10981" s="2"/>
    </row>
    <row r="10982" spans="21:25" x14ac:dyDescent="0.2">
      <c r="U10982" s="2"/>
      <c r="X10982" s="2"/>
      <c r="Y10982" s="2"/>
    </row>
    <row r="10983" spans="21:25" x14ac:dyDescent="0.2">
      <c r="U10983" s="2"/>
      <c r="X10983" s="2"/>
      <c r="Y10983" s="2"/>
    </row>
    <row r="10984" spans="21:25" x14ac:dyDescent="0.2">
      <c r="U10984" s="2"/>
      <c r="X10984" s="2"/>
      <c r="Y10984" s="2"/>
    </row>
    <row r="10985" spans="21:25" x14ac:dyDescent="0.2">
      <c r="U10985" s="2"/>
      <c r="X10985" s="2"/>
      <c r="Y10985" s="2"/>
    </row>
    <row r="10986" spans="21:25" x14ac:dyDescent="0.2">
      <c r="U10986" s="2"/>
      <c r="X10986" s="2"/>
      <c r="Y10986" s="2"/>
    </row>
    <row r="10987" spans="21:25" x14ac:dyDescent="0.2">
      <c r="U10987" s="2"/>
      <c r="X10987" s="2"/>
      <c r="Y10987" s="2"/>
    </row>
    <row r="10988" spans="21:25" x14ac:dyDescent="0.2">
      <c r="U10988" s="2"/>
      <c r="X10988" s="2"/>
      <c r="Y10988" s="2"/>
    </row>
    <row r="10989" spans="21:25" x14ac:dyDescent="0.2">
      <c r="U10989" s="2"/>
      <c r="X10989" s="2"/>
      <c r="Y10989" s="2"/>
    </row>
    <row r="10990" spans="21:25" x14ac:dyDescent="0.2">
      <c r="U10990" s="2"/>
      <c r="X10990" s="2"/>
      <c r="Y10990" s="2"/>
    </row>
    <row r="10991" spans="21:25" x14ac:dyDescent="0.2">
      <c r="U10991" s="2"/>
      <c r="X10991" s="2"/>
      <c r="Y10991" s="2"/>
    </row>
    <row r="10992" spans="21:25" x14ac:dyDescent="0.2">
      <c r="U10992" s="2"/>
      <c r="X10992" s="2"/>
      <c r="Y10992" s="2"/>
    </row>
    <row r="10993" spans="21:25" x14ac:dyDescent="0.2">
      <c r="U10993" s="2"/>
      <c r="X10993" s="2"/>
      <c r="Y10993" s="2"/>
    </row>
    <row r="10994" spans="21:25" x14ac:dyDescent="0.2">
      <c r="U10994" s="2"/>
      <c r="X10994" s="2"/>
      <c r="Y10994" s="2"/>
    </row>
    <row r="10995" spans="21:25" x14ac:dyDescent="0.2">
      <c r="U10995" s="2"/>
      <c r="X10995" s="2"/>
      <c r="Y10995" s="2"/>
    </row>
    <row r="10996" spans="21:25" x14ac:dyDescent="0.2">
      <c r="U10996" s="2"/>
      <c r="X10996" s="2"/>
      <c r="Y10996" s="2"/>
    </row>
    <row r="10997" spans="21:25" x14ac:dyDescent="0.2">
      <c r="U10997" s="2"/>
      <c r="X10997" s="2"/>
      <c r="Y10997" s="2"/>
    </row>
    <row r="10998" spans="21:25" x14ac:dyDescent="0.2">
      <c r="U10998" s="2"/>
      <c r="X10998" s="2"/>
      <c r="Y10998" s="2"/>
    </row>
    <row r="10999" spans="21:25" x14ac:dyDescent="0.2">
      <c r="U10999" s="2"/>
      <c r="X10999" s="2"/>
      <c r="Y10999" s="2"/>
    </row>
    <row r="11000" spans="21:25" x14ac:dyDescent="0.2">
      <c r="U11000" s="2"/>
      <c r="X11000" s="2"/>
      <c r="Y11000" s="2"/>
    </row>
    <row r="11001" spans="21:25" x14ac:dyDescent="0.2">
      <c r="U11001" s="2"/>
      <c r="X11001" s="2"/>
      <c r="Y11001" s="2"/>
    </row>
    <row r="11002" spans="21:25" x14ac:dyDescent="0.2">
      <c r="U11002" s="2"/>
      <c r="X11002" s="2"/>
      <c r="Y11002" s="2"/>
    </row>
    <row r="11003" spans="21:25" x14ac:dyDescent="0.2">
      <c r="U11003" s="2"/>
      <c r="X11003" s="2"/>
      <c r="Y11003" s="2"/>
    </row>
    <row r="11004" spans="21:25" x14ac:dyDescent="0.2">
      <c r="U11004" s="2"/>
      <c r="X11004" s="2"/>
      <c r="Y11004" s="2"/>
    </row>
    <row r="11005" spans="21:25" x14ac:dyDescent="0.2">
      <c r="U11005" s="2"/>
      <c r="X11005" s="2"/>
      <c r="Y11005" s="2"/>
    </row>
    <row r="11006" spans="21:25" x14ac:dyDescent="0.2">
      <c r="U11006" s="2"/>
      <c r="X11006" s="2"/>
      <c r="Y11006" s="2"/>
    </row>
    <row r="11007" spans="21:25" x14ac:dyDescent="0.2">
      <c r="U11007" s="2"/>
      <c r="X11007" s="2"/>
      <c r="Y11007" s="2"/>
    </row>
    <row r="11008" spans="21:25" x14ac:dyDescent="0.2">
      <c r="U11008" s="2"/>
      <c r="X11008" s="2"/>
      <c r="Y11008" s="2"/>
    </row>
    <row r="11009" spans="21:25" x14ac:dyDescent="0.2">
      <c r="U11009" s="2"/>
      <c r="X11009" s="2"/>
      <c r="Y11009" s="2"/>
    </row>
    <row r="11010" spans="21:25" x14ac:dyDescent="0.2">
      <c r="U11010" s="2"/>
      <c r="X11010" s="2"/>
      <c r="Y11010" s="2"/>
    </row>
    <row r="11011" spans="21:25" x14ac:dyDescent="0.2">
      <c r="U11011" s="2"/>
      <c r="X11011" s="2"/>
      <c r="Y11011" s="2"/>
    </row>
    <row r="11012" spans="21:25" x14ac:dyDescent="0.2">
      <c r="U11012" s="2"/>
      <c r="X11012" s="2"/>
      <c r="Y11012" s="2"/>
    </row>
    <row r="11013" spans="21:25" x14ac:dyDescent="0.2">
      <c r="U11013" s="2"/>
      <c r="X11013" s="2"/>
      <c r="Y11013" s="2"/>
    </row>
    <row r="11014" spans="21:25" x14ac:dyDescent="0.2">
      <c r="U11014" s="2"/>
      <c r="X11014" s="2"/>
      <c r="Y11014" s="2"/>
    </row>
    <row r="11015" spans="21:25" x14ac:dyDescent="0.2">
      <c r="U11015" s="2"/>
      <c r="X11015" s="2"/>
      <c r="Y11015" s="2"/>
    </row>
    <row r="11016" spans="21:25" x14ac:dyDescent="0.2">
      <c r="U11016" s="2"/>
      <c r="X11016" s="2"/>
      <c r="Y11016" s="2"/>
    </row>
    <row r="11017" spans="21:25" x14ac:dyDescent="0.2">
      <c r="U11017" s="2"/>
      <c r="X11017" s="2"/>
      <c r="Y11017" s="2"/>
    </row>
    <row r="11018" spans="21:25" x14ac:dyDescent="0.2">
      <c r="U11018" s="2"/>
      <c r="X11018" s="2"/>
      <c r="Y11018" s="2"/>
    </row>
    <row r="11019" spans="21:25" x14ac:dyDescent="0.2">
      <c r="U11019" s="2"/>
      <c r="X11019" s="2"/>
      <c r="Y11019" s="2"/>
    </row>
    <row r="11020" spans="21:25" x14ac:dyDescent="0.2">
      <c r="U11020" s="2"/>
      <c r="X11020" s="2"/>
      <c r="Y11020" s="2"/>
    </row>
    <row r="11021" spans="21:25" x14ac:dyDescent="0.2">
      <c r="U11021" s="2"/>
      <c r="X11021" s="2"/>
      <c r="Y11021" s="2"/>
    </row>
    <row r="11022" spans="21:25" x14ac:dyDescent="0.2">
      <c r="U11022" s="2"/>
      <c r="X11022" s="2"/>
      <c r="Y11022" s="2"/>
    </row>
    <row r="11023" spans="21:25" x14ac:dyDescent="0.2">
      <c r="U11023" s="2"/>
      <c r="X11023" s="2"/>
      <c r="Y11023" s="2"/>
    </row>
    <row r="11024" spans="21:25" x14ac:dyDescent="0.2">
      <c r="U11024" s="2"/>
      <c r="X11024" s="2"/>
      <c r="Y11024" s="2"/>
    </row>
    <row r="11025" spans="21:25" x14ac:dyDescent="0.2">
      <c r="U11025" s="2"/>
      <c r="X11025" s="2"/>
      <c r="Y11025" s="2"/>
    </row>
    <row r="11026" spans="21:25" x14ac:dyDescent="0.2">
      <c r="U11026" s="2"/>
      <c r="X11026" s="2"/>
      <c r="Y11026" s="2"/>
    </row>
    <row r="11027" spans="21:25" x14ac:dyDescent="0.2">
      <c r="U11027" s="2"/>
      <c r="X11027" s="2"/>
      <c r="Y11027" s="2"/>
    </row>
    <row r="11028" spans="21:25" x14ac:dyDescent="0.2">
      <c r="U11028" s="2"/>
      <c r="X11028" s="2"/>
      <c r="Y11028" s="2"/>
    </row>
    <row r="11029" spans="21:25" x14ac:dyDescent="0.2">
      <c r="U11029" s="2"/>
      <c r="X11029" s="2"/>
      <c r="Y11029" s="2"/>
    </row>
    <row r="11030" spans="21:25" x14ac:dyDescent="0.2">
      <c r="U11030" s="2"/>
      <c r="X11030" s="2"/>
      <c r="Y11030" s="2"/>
    </row>
    <row r="11031" spans="21:25" x14ac:dyDescent="0.2">
      <c r="U11031" s="2"/>
      <c r="X11031" s="2"/>
      <c r="Y11031" s="2"/>
    </row>
    <row r="11032" spans="21:25" x14ac:dyDescent="0.2">
      <c r="U11032" s="2"/>
      <c r="X11032" s="2"/>
      <c r="Y11032" s="2"/>
    </row>
    <row r="11033" spans="21:25" x14ac:dyDescent="0.2">
      <c r="U11033" s="2"/>
      <c r="X11033" s="2"/>
      <c r="Y11033" s="2"/>
    </row>
    <row r="11034" spans="21:25" x14ac:dyDescent="0.2">
      <c r="U11034" s="2"/>
      <c r="X11034" s="2"/>
      <c r="Y11034" s="2"/>
    </row>
    <row r="11035" spans="21:25" x14ac:dyDescent="0.2">
      <c r="U11035" s="2"/>
      <c r="X11035" s="2"/>
      <c r="Y11035" s="2"/>
    </row>
    <row r="11036" spans="21:25" x14ac:dyDescent="0.2">
      <c r="U11036" s="2"/>
      <c r="X11036" s="2"/>
      <c r="Y11036" s="2"/>
    </row>
    <row r="11037" spans="21:25" x14ac:dyDescent="0.2">
      <c r="U11037" s="2"/>
      <c r="X11037" s="2"/>
      <c r="Y11037" s="2"/>
    </row>
    <row r="11038" spans="21:25" x14ac:dyDescent="0.2">
      <c r="U11038" s="2"/>
      <c r="X11038" s="2"/>
      <c r="Y11038" s="2"/>
    </row>
    <row r="11039" spans="21:25" x14ac:dyDescent="0.2">
      <c r="U11039" s="2"/>
      <c r="X11039" s="2"/>
      <c r="Y11039" s="2"/>
    </row>
    <row r="11040" spans="21:25" x14ac:dyDescent="0.2">
      <c r="U11040" s="2"/>
      <c r="X11040" s="2"/>
      <c r="Y11040" s="2"/>
    </row>
    <row r="11041" spans="21:25" x14ac:dyDescent="0.2">
      <c r="U11041" s="2"/>
      <c r="X11041" s="2"/>
      <c r="Y11041" s="2"/>
    </row>
    <row r="11042" spans="21:25" x14ac:dyDescent="0.2">
      <c r="U11042" s="2"/>
      <c r="X11042" s="2"/>
      <c r="Y11042" s="2"/>
    </row>
    <row r="11043" spans="21:25" x14ac:dyDescent="0.2">
      <c r="U11043" s="2"/>
      <c r="X11043" s="2"/>
      <c r="Y11043" s="2"/>
    </row>
    <row r="11044" spans="21:25" x14ac:dyDescent="0.2">
      <c r="U11044" s="2"/>
      <c r="X11044" s="2"/>
      <c r="Y11044" s="2"/>
    </row>
    <row r="11045" spans="21:25" x14ac:dyDescent="0.2">
      <c r="U11045" s="2"/>
      <c r="X11045" s="2"/>
      <c r="Y11045" s="2"/>
    </row>
    <row r="11046" spans="21:25" x14ac:dyDescent="0.2">
      <c r="U11046" s="2"/>
      <c r="X11046" s="2"/>
      <c r="Y11046" s="2"/>
    </row>
    <row r="11047" spans="21:25" x14ac:dyDescent="0.2">
      <c r="U11047" s="2"/>
      <c r="X11047" s="2"/>
      <c r="Y11047" s="2"/>
    </row>
    <row r="11048" spans="21:25" x14ac:dyDescent="0.2">
      <c r="U11048" s="2"/>
      <c r="X11048" s="2"/>
      <c r="Y11048" s="2"/>
    </row>
    <row r="11049" spans="21:25" x14ac:dyDescent="0.2">
      <c r="U11049" s="2"/>
      <c r="X11049" s="2"/>
      <c r="Y11049" s="2"/>
    </row>
    <row r="11050" spans="21:25" x14ac:dyDescent="0.2">
      <c r="U11050" s="2"/>
      <c r="X11050" s="2"/>
      <c r="Y11050" s="2"/>
    </row>
    <row r="11051" spans="21:25" x14ac:dyDescent="0.2">
      <c r="U11051" s="2"/>
      <c r="X11051" s="2"/>
      <c r="Y11051" s="2"/>
    </row>
    <row r="11052" spans="21:25" x14ac:dyDescent="0.2">
      <c r="U11052" s="2"/>
      <c r="X11052" s="2"/>
      <c r="Y11052" s="2"/>
    </row>
    <row r="11053" spans="21:25" x14ac:dyDescent="0.2">
      <c r="U11053" s="2"/>
      <c r="X11053" s="2"/>
      <c r="Y11053" s="2"/>
    </row>
    <row r="11054" spans="21:25" x14ac:dyDescent="0.2">
      <c r="U11054" s="2"/>
      <c r="X11054" s="2"/>
      <c r="Y11054" s="2"/>
    </row>
    <row r="11055" spans="21:25" x14ac:dyDescent="0.2">
      <c r="U11055" s="2"/>
      <c r="X11055" s="2"/>
      <c r="Y11055" s="2"/>
    </row>
    <row r="11056" spans="21:25" x14ac:dyDescent="0.2">
      <c r="U11056" s="2"/>
      <c r="X11056" s="2"/>
      <c r="Y11056" s="2"/>
    </row>
    <row r="11057" spans="21:25" x14ac:dyDescent="0.2">
      <c r="U11057" s="2"/>
      <c r="X11057" s="2"/>
      <c r="Y11057" s="2"/>
    </row>
    <row r="11058" spans="21:25" x14ac:dyDescent="0.2">
      <c r="U11058" s="2"/>
      <c r="X11058" s="2"/>
      <c r="Y11058" s="2"/>
    </row>
    <row r="11059" spans="21:25" x14ac:dyDescent="0.2">
      <c r="U11059" s="2"/>
      <c r="X11059" s="2"/>
      <c r="Y11059" s="2"/>
    </row>
    <row r="11060" spans="21:25" x14ac:dyDescent="0.2">
      <c r="U11060" s="2"/>
      <c r="X11060" s="2"/>
      <c r="Y11060" s="2"/>
    </row>
    <row r="11061" spans="21:25" x14ac:dyDescent="0.2">
      <c r="U11061" s="2"/>
      <c r="X11061" s="2"/>
      <c r="Y11061" s="2"/>
    </row>
    <row r="11062" spans="21:25" x14ac:dyDescent="0.2">
      <c r="U11062" s="2"/>
      <c r="X11062" s="2"/>
      <c r="Y11062" s="2"/>
    </row>
    <row r="11063" spans="21:25" x14ac:dyDescent="0.2">
      <c r="U11063" s="2"/>
      <c r="X11063" s="2"/>
      <c r="Y11063" s="2"/>
    </row>
    <row r="11064" spans="21:25" x14ac:dyDescent="0.2">
      <c r="U11064" s="2"/>
      <c r="X11064" s="2"/>
      <c r="Y11064" s="2"/>
    </row>
    <row r="11065" spans="21:25" x14ac:dyDescent="0.2">
      <c r="U11065" s="2"/>
      <c r="X11065" s="2"/>
      <c r="Y11065" s="2"/>
    </row>
    <row r="11066" spans="21:25" x14ac:dyDescent="0.2">
      <c r="U11066" s="2"/>
      <c r="X11066" s="2"/>
      <c r="Y11066" s="2"/>
    </row>
    <row r="11067" spans="21:25" x14ac:dyDescent="0.2">
      <c r="U11067" s="2"/>
      <c r="X11067" s="2"/>
      <c r="Y11067" s="2"/>
    </row>
    <row r="11068" spans="21:25" x14ac:dyDescent="0.2">
      <c r="U11068" s="2"/>
      <c r="X11068" s="2"/>
      <c r="Y11068" s="2"/>
    </row>
    <row r="11069" spans="21:25" x14ac:dyDescent="0.2">
      <c r="U11069" s="2"/>
      <c r="X11069" s="2"/>
      <c r="Y11069" s="2"/>
    </row>
    <row r="11070" spans="21:25" x14ac:dyDescent="0.2">
      <c r="U11070" s="2"/>
      <c r="X11070" s="2"/>
      <c r="Y11070" s="2"/>
    </row>
    <row r="11071" spans="21:25" x14ac:dyDescent="0.2">
      <c r="U11071" s="2"/>
      <c r="X11071" s="2"/>
      <c r="Y11071" s="2"/>
    </row>
    <row r="11072" spans="21:25" x14ac:dyDescent="0.2">
      <c r="U11072" s="2"/>
      <c r="X11072" s="2"/>
      <c r="Y11072" s="2"/>
    </row>
    <row r="11073" spans="21:25" x14ac:dyDescent="0.2">
      <c r="U11073" s="2"/>
      <c r="X11073" s="2"/>
      <c r="Y11073" s="2"/>
    </row>
    <row r="11074" spans="21:25" x14ac:dyDescent="0.2">
      <c r="U11074" s="2"/>
      <c r="X11074" s="2"/>
      <c r="Y11074" s="2"/>
    </row>
    <row r="11075" spans="21:25" x14ac:dyDescent="0.2">
      <c r="U11075" s="2"/>
      <c r="X11075" s="2"/>
      <c r="Y11075" s="2"/>
    </row>
    <row r="11076" spans="21:25" x14ac:dyDescent="0.2">
      <c r="U11076" s="2"/>
      <c r="X11076" s="2"/>
      <c r="Y11076" s="2"/>
    </row>
    <row r="11077" spans="21:25" x14ac:dyDescent="0.2">
      <c r="U11077" s="2"/>
      <c r="X11077" s="2"/>
      <c r="Y11077" s="2"/>
    </row>
    <row r="11078" spans="21:25" x14ac:dyDescent="0.2">
      <c r="U11078" s="2"/>
      <c r="X11078" s="2"/>
      <c r="Y11078" s="2"/>
    </row>
    <row r="11079" spans="21:25" x14ac:dyDescent="0.2">
      <c r="U11079" s="2"/>
      <c r="X11079" s="2"/>
      <c r="Y11079" s="2"/>
    </row>
    <row r="11080" spans="21:25" x14ac:dyDescent="0.2">
      <c r="U11080" s="2"/>
      <c r="X11080" s="2"/>
      <c r="Y11080" s="2"/>
    </row>
    <row r="11081" spans="21:25" x14ac:dyDescent="0.2">
      <c r="U11081" s="2"/>
      <c r="X11081" s="2"/>
      <c r="Y11081" s="2"/>
    </row>
    <row r="11082" spans="21:25" x14ac:dyDescent="0.2">
      <c r="U11082" s="2"/>
      <c r="X11082" s="2"/>
      <c r="Y11082" s="2"/>
    </row>
    <row r="11083" spans="21:25" x14ac:dyDescent="0.2">
      <c r="U11083" s="2"/>
      <c r="X11083" s="2"/>
      <c r="Y11083" s="2"/>
    </row>
    <row r="11084" spans="21:25" x14ac:dyDescent="0.2">
      <c r="U11084" s="2"/>
      <c r="X11084" s="2"/>
      <c r="Y11084" s="2"/>
    </row>
    <row r="11085" spans="21:25" x14ac:dyDescent="0.2">
      <c r="U11085" s="2"/>
      <c r="X11085" s="2"/>
      <c r="Y11085" s="2"/>
    </row>
    <row r="11086" spans="21:25" x14ac:dyDescent="0.2">
      <c r="U11086" s="2"/>
      <c r="X11086" s="2"/>
      <c r="Y11086" s="2"/>
    </row>
    <row r="11087" spans="21:25" x14ac:dyDescent="0.2">
      <c r="U11087" s="2"/>
      <c r="X11087" s="2"/>
      <c r="Y11087" s="2"/>
    </row>
    <row r="11088" spans="21:25" x14ac:dyDescent="0.2">
      <c r="U11088" s="2"/>
      <c r="X11088" s="2"/>
      <c r="Y11088" s="2"/>
    </row>
    <row r="11089" spans="21:25" x14ac:dyDescent="0.2">
      <c r="U11089" s="2"/>
      <c r="X11089" s="2"/>
      <c r="Y11089" s="2"/>
    </row>
    <row r="11090" spans="21:25" x14ac:dyDescent="0.2">
      <c r="U11090" s="2"/>
      <c r="X11090" s="2"/>
      <c r="Y11090" s="2"/>
    </row>
    <row r="11091" spans="21:25" x14ac:dyDescent="0.2">
      <c r="U11091" s="2"/>
      <c r="X11091" s="2"/>
      <c r="Y11091" s="2"/>
    </row>
    <row r="11092" spans="21:25" x14ac:dyDescent="0.2">
      <c r="U11092" s="2"/>
      <c r="X11092" s="2"/>
      <c r="Y11092" s="2"/>
    </row>
    <row r="11093" spans="21:25" x14ac:dyDescent="0.2">
      <c r="U11093" s="2"/>
      <c r="X11093" s="2"/>
      <c r="Y11093" s="2"/>
    </row>
    <row r="11094" spans="21:25" x14ac:dyDescent="0.2">
      <c r="U11094" s="2"/>
      <c r="X11094" s="2"/>
      <c r="Y11094" s="2"/>
    </row>
    <row r="11095" spans="21:25" x14ac:dyDescent="0.2">
      <c r="U11095" s="2"/>
      <c r="X11095" s="2"/>
      <c r="Y11095" s="2"/>
    </row>
    <row r="11096" spans="21:25" x14ac:dyDescent="0.2">
      <c r="U11096" s="2"/>
      <c r="X11096" s="2"/>
      <c r="Y11096" s="2"/>
    </row>
    <row r="11097" spans="21:25" x14ac:dyDescent="0.2">
      <c r="U11097" s="2"/>
      <c r="X11097" s="2"/>
      <c r="Y11097" s="2"/>
    </row>
    <row r="11098" spans="21:25" x14ac:dyDescent="0.2">
      <c r="U11098" s="2"/>
      <c r="X11098" s="2"/>
      <c r="Y11098" s="2"/>
    </row>
    <row r="11099" spans="21:25" x14ac:dyDescent="0.2">
      <c r="U11099" s="2"/>
      <c r="X11099" s="2"/>
      <c r="Y11099" s="2"/>
    </row>
    <row r="11100" spans="21:25" x14ac:dyDescent="0.2">
      <c r="U11100" s="2"/>
      <c r="X11100" s="2"/>
      <c r="Y11100" s="2"/>
    </row>
    <row r="11101" spans="21:25" x14ac:dyDescent="0.2">
      <c r="U11101" s="2"/>
      <c r="X11101" s="2"/>
      <c r="Y11101" s="2"/>
    </row>
    <row r="11102" spans="21:25" x14ac:dyDescent="0.2">
      <c r="U11102" s="2"/>
      <c r="X11102" s="2"/>
      <c r="Y11102" s="2"/>
    </row>
    <row r="11103" spans="21:25" x14ac:dyDescent="0.2">
      <c r="U11103" s="2"/>
      <c r="X11103" s="2"/>
      <c r="Y11103" s="2"/>
    </row>
    <row r="11104" spans="21:25" x14ac:dyDescent="0.2">
      <c r="U11104" s="2"/>
      <c r="X11104" s="2"/>
      <c r="Y11104" s="2"/>
    </row>
    <row r="11105" spans="21:25" x14ac:dyDescent="0.2">
      <c r="U11105" s="2"/>
      <c r="X11105" s="2"/>
      <c r="Y11105" s="2"/>
    </row>
    <row r="11106" spans="21:25" x14ac:dyDescent="0.2">
      <c r="U11106" s="2"/>
      <c r="X11106" s="2"/>
      <c r="Y11106" s="2"/>
    </row>
    <row r="11107" spans="21:25" x14ac:dyDescent="0.2">
      <c r="U11107" s="2"/>
      <c r="X11107" s="2"/>
      <c r="Y11107" s="2"/>
    </row>
    <row r="11108" spans="21:25" x14ac:dyDescent="0.2">
      <c r="U11108" s="2"/>
      <c r="X11108" s="2"/>
      <c r="Y11108" s="2"/>
    </row>
    <row r="11109" spans="21:25" x14ac:dyDescent="0.2">
      <c r="U11109" s="2"/>
      <c r="X11109" s="2"/>
      <c r="Y11109" s="2"/>
    </row>
    <row r="11110" spans="21:25" x14ac:dyDescent="0.2">
      <c r="U11110" s="2"/>
      <c r="X11110" s="2"/>
      <c r="Y11110" s="2"/>
    </row>
    <row r="11111" spans="21:25" x14ac:dyDescent="0.2">
      <c r="U11111" s="2"/>
      <c r="X11111" s="2"/>
      <c r="Y11111" s="2"/>
    </row>
    <row r="11112" spans="21:25" x14ac:dyDescent="0.2">
      <c r="U11112" s="2"/>
      <c r="X11112" s="2"/>
      <c r="Y11112" s="2"/>
    </row>
    <row r="11113" spans="21:25" x14ac:dyDescent="0.2">
      <c r="U11113" s="2"/>
      <c r="X11113" s="2"/>
      <c r="Y11113" s="2"/>
    </row>
    <row r="11114" spans="21:25" x14ac:dyDescent="0.2">
      <c r="U11114" s="2"/>
      <c r="X11114" s="2"/>
      <c r="Y11114" s="2"/>
    </row>
    <row r="11115" spans="21:25" x14ac:dyDescent="0.2">
      <c r="U11115" s="2"/>
      <c r="X11115" s="2"/>
      <c r="Y11115" s="2"/>
    </row>
    <row r="11116" spans="21:25" x14ac:dyDescent="0.2">
      <c r="U11116" s="2"/>
      <c r="X11116" s="2"/>
      <c r="Y11116" s="2"/>
    </row>
    <row r="11117" spans="21:25" x14ac:dyDescent="0.2">
      <c r="U11117" s="2"/>
      <c r="X11117" s="2"/>
      <c r="Y11117" s="2"/>
    </row>
    <row r="11118" spans="21:25" x14ac:dyDescent="0.2">
      <c r="U11118" s="2"/>
      <c r="X11118" s="2"/>
      <c r="Y11118" s="2"/>
    </row>
    <row r="11119" spans="21:25" x14ac:dyDescent="0.2">
      <c r="U11119" s="2"/>
      <c r="X11119" s="2"/>
      <c r="Y11119" s="2"/>
    </row>
    <row r="11120" spans="21:25" x14ac:dyDescent="0.2">
      <c r="U11120" s="2"/>
      <c r="X11120" s="2"/>
      <c r="Y11120" s="2"/>
    </row>
    <row r="11121" spans="21:25" x14ac:dyDescent="0.2">
      <c r="U11121" s="2"/>
      <c r="X11121" s="2"/>
      <c r="Y11121" s="2"/>
    </row>
    <row r="11122" spans="21:25" x14ac:dyDescent="0.2">
      <c r="U11122" s="2"/>
      <c r="X11122" s="2"/>
      <c r="Y11122" s="2"/>
    </row>
    <row r="11123" spans="21:25" x14ac:dyDescent="0.2">
      <c r="U11123" s="2"/>
      <c r="X11123" s="2"/>
      <c r="Y11123" s="2"/>
    </row>
    <row r="11124" spans="21:25" x14ac:dyDescent="0.2">
      <c r="U11124" s="2"/>
      <c r="X11124" s="2"/>
      <c r="Y11124" s="2"/>
    </row>
    <row r="11125" spans="21:25" x14ac:dyDescent="0.2">
      <c r="U11125" s="2"/>
      <c r="X11125" s="2"/>
      <c r="Y11125" s="2"/>
    </row>
    <row r="11126" spans="21:25" x14ac:dyDescent="0.2">
      <c r="U11126" s="2"/>
      <c r="X11126" s="2"/>
      <c r="Y11126" s="2"/>
    </row>
    <row r="11127" spans="21:25" x14ac:dyDescent="0.2">
      <c r="U11127" s="2"/>
      <c r="X11127" s="2"/>
      <c r="Y11127" s="2"/>
    </row>
    <row r="11128" spans="21:25" x14ac:dyDescent="0.2">
      <c r="U11128" s="2"/>
      <c r="X11128" s="2"/>
      <c r="Y11128" s="2"/>
    </row>
    <row r="11129" spans="21:25" x14ac:dyDescent="0.2">
      <c r="U11129" s="2"/>
      <c r="X11129" s="2"/>
      <c r="Y11129" s="2"/>
    </row>
    <row r="11130" spans="21:25" x14ac:dyDescent="0.2">
      <c r="U11130" s="2"/>
      <c r="X11130" s="2"/>
      <c r="Y11130" s="2"/>
    </row>
    <row r="11131" spans="21:25" x14ac:dyDescent="0.2">
      <c r="U11131" s="2"/>
      <c r="X11131" s="2"/>
      <c r="Y11131" s="2"/>
    </row>
    <row r="11132" spans="21:25" x14ac:dyDescent="0.2">
      <c r="U11132" s="2"/>
      <c r="X11132" s="2"/>
      <c r="Y11132" s="2"/>
    </row>
    <row r="11133" spans="21:25" x14ac:dyDescent="0.2">
      <c r="U11133" s="2"/>
      <c r="X11133" s="2"/>
      <c r="Y11133" s="2"/>
    </row>
    <row r="11134" spans="21:25" x14ac:dyDescent="0.2">
      <c r="U11134" s="2"/>
      <c r="X11134" s="2"/>
      <c r="Y11134" s="2"/>
    </row>
    <row r="11135" spans="21:25" x14ac:dyDescent="0.2">
      <c r="U11135" s="2"/>
      <c r="X11135" s="2"/>
      <c r="Y11135" s="2"/>
    </row>
    <row r="11136" spans="21:25" x14ac:dyDescent="0.2">
      <c r="U11136" s="2"/>
      <c r="X11136" s="2"/>
      <c r="Y11136" s="2"/>
    </row>
    <row r="11137" spans="21:25" x14ac:dyDescent="0.2">
      <c r="U11137" s="2"/>
      <c r="X11137" s="2"/>
      <c r="Y11137" s="2"/>
    </row>
    <row r="11138" spans="21:25" x14ac:dyDescent="0.2">
      <c r="U11138" s="2"/>
      <c r="X11138" s="2"/>
      <c r="Y11138" s="2"/>
    </row>
    <row r="11139" spans="21:25" x14ac:dyDescent="0.2">
      <c r="U11139" s="2"/>
      <c r="X11139" s="2"/>
      <c r="Y11139" s="2"/>
    </row>
    <row r="11140" spans="21:25" x14ac:dyDescent="0.2">
      <c r="U11140" s="2"/>
      <c r="X11140" s="2"/>
      <c r="Y11140" s="2"/>
    </row>
    <row r="11141" spans="21:25" x14ac:dyDescent="0.2">
      <c r="U11141" s="2"/>
      <c r="X11141" s="2"/>
      <c r="Y11141" s="2"/>
    </row>
    <row r="11142" spans="21:25" x14ac:dyDescent="0.2">
      <c r="U11142" s="2"/>
      <c r="X11142" s="2"/>
      <c r="Y11142" s="2"/>
    </row>
    <row r="11143" spans="21:25" x14ac:dyDescent="0.2">
      <c r="U11143" s="2"/>
      <c r="X11143" s="2"/>
      <c r="Y11143" s="2"/>
    </row>
    <row r="11144" spans="21:25" x14ac:dyDescent="0.2">
      <c r="U11144" s="2"/>
      <c r="X11144" s="2"/>
      <c r="Y11144" s="2"/>
    </row>
    <row r="11145" spans="21:25" x14ac:dyDescent="0.2">
      <c r="U11145" s="2"/>
      <c r="X11145" s="2"/>
      <c r="Y11145" s="2"/>
    </row>
    <row r="11146" spans="21:25" x14ac:dyDescent="0.2">
      <c r="U11146" s="2"/>
      <c r="X11146" s="2"/>
      <c r="Y11146" s="2"/>
    </row>
    <row r="11147" spans="21:25" x14ac:dyDescent="0.2">
      <c r="U11147" s="2"/>
      <c r="X11147" s="2"/>
      <c r="Y11147" s="2"/>
    </row>
    <row r="11148" spans="21:25" x14ac:dyDescent="0.2">
      <c r="U11148" s="2"/>
      <c r="X11148" s="2"/>
      <c r="Y11148" s="2"/>
    </row>
    <row r="11149" spans="21:25" x14ac:dyDescent="0.2">
      <c r="U11149" s="2"/>
      <c r="X11149" s="2"/>
      <c r="Y11149" s="2"/>
    </row>
    <row r="11150" spans="21:25" x14ac:dyDescent="0.2">
      <c r="U11150" s="2"/>
      <c r="X11150" s="2"/>
      <c r="Y11150" s="2"/>
    </row>
    <row r="11151" spans="21:25" x14ac:dyDescent="0.2">
      <c r="U11151" s="2"/>
      <c r="X11151" s="2"/>
      <c r="Y11151" s="2"/>
    </row>
    <row r="11152" spans="21:25" x14ac:dyDescent="0.2">
      <c r="U11152" s="2"/>
      <c r="X11152" s="2"/>
      <c r="Y11152" s="2"/>
    </row>
    <row r="11153" spans="21:25" x14ac:dyDescent="0.2">
      <c r="U11153" s="2"/>
      <c r="X11153" s="2"/>
      <c r="Y11153" s="2"/>
    </row>
    <row r="11154" spans="21:25" x14ac:dyDescent="0.2">
      <c r="U11154" s="2"/>
      <c r="X11154" s="2"/>
      <c r="Y11154" s="2"/>
    </row>
    <row r="11155" spans="21:25" x14ac:dyDescent="0.2">
      <c r="U11155" s="2"/>
      <c r="X11155" s="2"/>
      <c r="Y11155" s="2"/>
    </row>
    <row r="11156" spans="21:25" x14ac:dyDescent="0.2">
      <c r="U11156" s="2"/>
      <c r="X11156" s="2"/>
      <c r="Y11156" s="2"/>
    </row>
    <row r="11157" spans="21:25" x14ac:dyDescent="0.2">
      <c r="U11157" s="2"/>
      <c r="X11157" s="2"/>
      <c r="Y11157" s="2"/>
    </row>
    <row r="11158" spans="21:25" x14ac:dyDescent="0.2">
      <c r="U11158" s="2"/>
      <c r="X11158" s="2"/>
      <c r="Y11158" s="2"/>
    </row>
    <row r="11159" spans="21:25" x14ac:dyDescent="0.2">
      <c r="U11159" s="2"/>
      <c r="X11159" s="2"/>
      <c r="Y11159" s="2"/>
    </row>
    <row r="11160" spans="21:25" x14ac:dyDescent="0.2">
      <c r="U11160" s="2"/>
      <c r="X11160" s="2"/>
      <c r="Y11160" s="2"/>
    </row>
    <row r="11161" spans="21:25" x14ac:dyDescent="0.2">
      <c r="U11161" s="2"/>
      <c r="X11161" s="2"/>
      <c r="Y11161" s="2"/>
    </row>
    <row r="11162" spans="21:25" x14ac:dyDescent="0.2">
      <c r="U11162" s="2"/>
      <c r="X11162" s="2"/>
      <c r="Y11162" s="2"/>
    </row>
    <row r="11163" spans="21:25" x14ac:dyDescent="0.2">
      <c r="U11163" s="2"/>
      <c r="X11163" s="2"/>
      <c r="Y11163" s="2"/>
    </row>
    <row r="11164" spans="21:25" x14ac:dyDescent="0.2">
      <c r="U11164" s="2"/>
      <c r="X11164" s="2"/>
      <c r="Y11164" s="2"/>
    </row>
    <row r="11165" spans="21:25" x14ac:dyDescent="0.2">
      <c r="U11165" s="2"/>
      <c r="X11165" s="2"/>
      <c r="Y11165" s="2"/>
    </row>
    <row r="11166" spans="21:25" x14ac:dyDescent="0.2">
      <c r="U11166" s="2"/>
      <c r="X11166" s="2"/>
      <c r="Y11166" s="2"/>
    </row>
    <row r="11167" spans="21:25" x14ac:dyDescent="0.2">
      <c r="U11167" s="2"/>
      <c r="X11167" s="2"/>
      <c r="Y11167" s="2"/>
    </row>
    <row r="11168" spans="21:25" x14ac:dyDescent="0.2">
      <c r="U11168" s="2"/>
      <c r="X11168" s="2"/>
      <c r="Y11168" s="2"/>
    </row>
    <row r="11169" spans="21:25" x14ac:dyDescent="0.2">
      <c r="U11169" s="2"/>
      <c r="X11169" s="2"/>
      <c r="Y11169" s="2"/>
    </row>
    <row r="11170" spans="21:25" x14ac:dyDescent="0.2">
      <c r="U11170" s="2"/>
      <c r="X11170" s="2"/>
      <c r="Y11170" s="2"/>
    </row>
    <row r="11171" spans="21:25" x14ac:dyDescent="0.2">
      <c r="U11171" s="2"/>
      <c r="X11171" s="2"/>
      <c r="Y11171" s="2"/>
    </row>
    <row r="11172" spans="21:25" x14ac:dyDescent="0.2">
      <c r="U11172" s="2"/>
      <c r="X11172" s="2"/>
      <c r="Y11172" s="2"/>
    </row>
    <row r="11173" spans="21:25" x14ac:dyDescent="0.2">
      <c r="U11173" s="2"/>
      <c r="X11173" s="2"/>
      <c r="Y11173" s="2"/>
    </row>
    <row r="11174" spans="21:25" x14ac:dyDescent="0.2">
      <c r="U11174" s="2"/>
      <c r="X11174" s="2"/>
      <c r="Y11174" s="2"/>
    </row>
    <row r="11175" spans="21:25" x14ac:dyDescent="0.2">
      <c r="U11175" s="2"/>
      <c r="X11175" s="2"/>
      <c r="Y11175" s="2"/>
    </row>
    <row r="11176" spans="21:25" x14ac:dyDescent="0.2">
      <c r="U11176" s="2"/>
      <c r="X11176" s="2"/>
      <c r="Y11176" s="2"/>
    </row>
    <row r="11177" spans="21:25" x14ac:dyDescent="0.2">
      <c r="U11177" s="2"/>
      <c r="X11177" s="2"/>
      <c r="Y11177" s="2"/>
    </row>
    <row r="11178" spans="21:25" x14ac:dyDescent="0.2">
      <c r="U11178" s="2"/>
      <c r="X11178" s="2"/>
      <c r="Y11178" s="2"/>
    </row>
    <row r="11179" spans="21:25" x14ac:dyDescent="0.2">
      <c r="U11179" s="2"/>
      <c r="X11179" s="2"/>
      <c r="Y11179" s="2"/>
    </row>
    <row r="11180" spans="21:25" x14ac:dyDescent="0.2">
      <c r="U11180" s="2"/>
      <c r="X11180" s="2"/>
      <c r="Y11180" s="2"/>
    </row>
    <row r="11181" spans="21:25" x14ac:dyDescent="0.2">
      <c r="U11181" s="2"/>
      <c r="X11181" s="2"/>
      <c r="Y11181" s="2"/>
    </row>
    <row r="11182" spans="21:25" x14ac:dyDescent="0.2">
      <c r="U11182" s="2"/>
      <c r="X11182" s="2"/>
      <c r="Y11182" s="2"/>
    </row>
    <row r="11183" spans="21:25" x14ac:dyDescent="0.2">
      <c r="U11183" s="2"/>
      <c r="X11183" s="2"/>
      <c r="Y11183" s="2"/>
    </row>
    <row r="11184" spans="21:25" x14ac:dyDescent="0.2">
      <c r="U11184" s="2"/>
      <c r="X11184" s="2"/>
      <c r="Y11184" s="2"/>
    </row>
    <row r="11185" spans="21:25" x14ac:dyDescent="0.2">
      <c r="U11185" s="2"/>
      <c r="X11185" s="2"/>
      <c r="Y11185" s="2"/>
    </row>
    <row r="11186" spans="21:25" x14ac:dyDescent="0.2">
      <c r="U11186" s="2"/>
      <c r="X11186" s="2"/>
      <c r="Y11186" s="2"/>
    </row>
    <row r="11187" spans="21:25" x14ac:dyDescent="0.2">
      <c r="U11187" s="2"/>
      <c r="X11187" s="2"/>
      <c r="Y11187" s="2"/>
    </row>
    <row r="11188" spans="21:25" x14ac:dyDescent="0.2">
      <c r="U11188" s="2"/>
      <c r="X11188" s="2"/>
      <c r="Y11188" s="2"/>
    </row>
    <row r="11189" spans="21:25" x14ac:dyDescent="0.2">
      <c r="U11189" s="2"/>
      <c r="X11189" s="2"/>
      <c r="Y11189" s="2"/>
    </row>
    <row r="11190" spans="21:25" x14ac:dyDescent="0.2">
      <c r="U11190" s="2"/>
      <c r="X11190" s="2"/>
      <c r="Y11190" s="2"/>
    </row>
    <row r="11191" spans="21:25" x14ac:dyDescent="0.2">
      <c r="U11191" s="2"/>
      <c r="X11191" s="2"/>
      <c r="Y11191" s="2"/>
    </row>
    <row r="11192" spans="21:25" x14ac:dyDescent="0.2">
      <c r="U11192" s="2"/>
      <c r="X11192" s="2"/>
      <c r="Y11192" s="2"/>
    </row>
    <row r="11193" spans="21:25" x14ac:dyDescent="0.2">
      <c r="U11193" s="2"/>
      <c r="X11193" s="2"/>
      <c r="Y11193" s="2"/>
    </row>
    <row r="11194" spans="21:25" x14ac:dyDescent="0.2">
      <c r="U11194" s="2"/>
      <c r="X11194" s="2"/>
      <c r="Y11194" s="2"/>
    </row>
    <row r="11195" spans="21:25" x14ac:dyDescent="0.2">
      <c r="U11195" s="2"/>
      <c r="X11195" s="2"/>
      <c r="Y11195" s="2"/>
    </row>
    <row r="11196" spans="21:25" x14ac:dyDescent="0.2">
      <c r="U11196" s="2"/>
      <c r="X11196" s="2"/>
      <c r="Y11196" s="2"/>
    </row>
    <row r="11197" spans="21:25" x14ac:dyDescent="0.2">
      <c r="U11197" s="2"/>
      <c r="X11197" s="2"/>
      <c r="Y11197" s="2"/>
    </row>
    <row r="11198" spans="21:25" x14ac:dyDescent="0.2">
      <c r="U11198" s="2"/>
      <c r="X11198" s="2"/>
      <c r="Y11198" s="2"/>
    </row>
    <row r="11199" spans="21:25" x14ac:dyDescent="0.2">
      <c r="U11199" s="2"/>
      <c r="X11199" s="2"/>
      <c r="Y11199" s="2"/>
    </row>
    <row r="11200" spans="21:25" x14ac:dyDescent="0.2">
      <c r="U11200" s="2"/>
      <c r="X11200" s="2"/>
      <c r="Y11200" s="2"/>
    </row>
    <row r="11201" spans="21:25" x14ac:dyDescent="0.2">
      <c r="U11201" s="2"/>
      <c r="X11201" s="2"/>
      <c r="Y11201" s="2"/>
    </row>
    <row r="11202" spans="21:25" x14ac:dyDescent="0.2">
      <c r="U11202" s="2"/>
      <c r="X11202" s="2"/>
      <c r="Y11202" s="2"/>
    </row>
    <row r="11203" spans="21:25" x14ac:dyDescent="0.2">
      <c r="U11203" s="2"/>
      <c r="X11203" s="2"/>
      <c r="Y11203" s="2"/>
    </row>
    <row r="11204" spans="21:25" x14ac:dyDescent="0.2">
      <c r="U11204" s="2"/>
      <c r="X11204" s="2"/>
      <c r="Y11204" s="2"/>
    </row>
    <row r="11205" spans="21:25" x14ac:dyDescent="0.2">
      <c r="U11205" s="2"/>
      <c r="X11205" s="2"/>
      <c r="Y11205" s="2"/>
    </row>
    <row r="11206" spans="21:25" x14ac:dyDescent="0.2">
      <c r="U11206" s="2"/>
      <c r="X11206" s="2"/>
      <c r="Y11206" s="2"/>
    </row>
    <row r="11207" spans="21:25" x14ac:dyDescent="0.2">
      <c r="U11207" s="2"/>
      <c r="X11207" s="2"/>
      <c r="Y11207" s="2"/>
    </row>
    <row r="11208" spans="21:25" x14ac:dyDescent="0.2">
      <c r="U11208" s="2"/>
      <c r="X11208" s="2"/>
      <c r="Y11208" s="2"/>
    </row>
    <row r="11209" spans="21:25" x14ac:dyDescent="0.2">
      <c r="U11209" s="2"/>
      <c r="X11209" s="2"/>
      <c r="Y11209" s="2"/>
    </row>
    <row r="11210" spans="21:25" x14ac:dyDescent="0.2">
      <c r="U11210" s="2"/>
      <c r="X11210" s="2"/>
      <c r="Y11210" s="2"/>
    </row>
    <row r="11211" spans="21:25" x14ac:dyDescent="0.2">
      <c r="U11211" s="2"/>
      <c r="X11211" s="2"/>
      <c r="Y11211" s="2"/>
    </row>
    <row r="11212" spans="21:25" x14ac:dyDescent="0.2">
      <c r="U11212" s="2"/>
      <c r="X11212" s="2"/>
      <c r="Y11212" s="2"/>
    </row>
    <row r="11213" spans="21:25" x14ac:dyDescent="0.2">
      <c r="U11213" s="2"/>
      <c r="X11213" s="2"/>
      <c r="Y11213" s="2"/>
    </row>
    <row r="11214" spans="21:25" x14ac:dyDescent="0.2">
      <c r="U11214" s="2"/>
      <c r="X11214" s="2"/>
      <c r="Y11214" s="2"/>
    </row>
    <row r="11215" spans="21:25" x14ac:dyDescent="0.2">
      <c r="U11215" s="2"/>
      <c r="X11215" s="2"/>
      <c r="Y11215" s="2"/>
    </row>
    <row r="11216" spans="21:25" x14ac:dyDescent="0.2">
      <c r="U11216" s="2"/>
      <c r="X11216" s="2"/>
      <c r="Y11216" s="2"/>
    </row>
    <row r="11217" spans="21:25" x14ac:dyDescent="0.2">
      <c r="U11217" s="2"/>
      <c r="X11217" s="2"/>
      <c r="Y11217" s="2"/>
    </row>
    <row r="11218" spans="21:25" x14ac:dyDescent="0.2">
      <c r="U11218" s="2"/>
      <c r="X11218" s="2"/>
      <c r="Y11218" s="2"/>
    </row>
    <row r="11219" spans="21:25" x14ac:dyDescent="0.2">
      <c r="U11219" s="2"/>
      <c r="X11219" s="2"/>
      <c r="Y11219" s="2"/>
    </row>
    <row r="11220" spans="21:25" x14ac:dyDescent="0.2">
      <c r="U11220" s="2"/>
      <c r="X11220" s="2"/>
      <c r="Y11220" s="2"/>
    </row>
    <row r="11221" spans="21:25" x14ac:dyDescent="0.2">
      <c r="U11221" s="2"/>
      <c r="X11221" s="2"/>
      <c r="Y11221" s="2"/>
    </row>
    <row r="11222" spans="21:25" x14ac:dyDescent="0.2">
      <c r="U11222" s="2"/>
      <c r="X11222" s="2"/>
      <c r="Y11222" s="2"/>
    </row>
    <row r="11223" spans="21:25" x14ac:dyDescent="0.2">
      <c r="U11223" s="2"/>
      <c r="X11223" s="2"/>
      <c r="Y11223" s="2"/>
    </row>
    <row r="11224" spans="21:25" x14ac:dyDescent="0.2">
      <c r="U11224" s="2"/>
      <c r="X11224" s="2"/>
      <c r="Y11224" s="2"/>
    </row>
    <row r="11225" spans="21:25" x14ac:dyDescent="0.2">
      <c r="U11225" s="2"/>
      <c r="X11225" s="2"/>
      <c r="Y11225" s="2"/>
    </row>
    <row r="11226" spans="21:25" x14ac:dyDescent="0.2">
      <c r="U11226" s="2"/>
      <c r="X11226" s="2"/>
      <c r="Y11226" s="2"/>
    </row>
    <row r="11227" spans="21:25" x14ac:dyDescent="0.2">
      <c r="U11227" s="2"/>
      <c r="X11227" s="2"/>
      <c r="Y11227" s="2"/>
    </row>
    <row r="11228" spans="21:25" x14ac:dyDescent="0.2">
      <c r="U11228" s="2"/>
      <c r="X11228" s="2"/>
      <c r="Y11228" s="2"/>
    </row>
    <row r="11229" spans="21:25" x14ac:dyDescent="0.2">
      <c r="U11229" s="2"/>
      <c r="X11229" s="2"/>
      <c r="Y11229" s="2"/>
    </row>
    <row r="11230" spans="21:25" x14ac:dyDescent="0.2">
      <c r="U11230" s="2"/>
      <c r="X11230" s="2"/>
      <c r="Y11230" s="2"/>
    </row>
    <row r="11231" spans="21:25" x14ac:dyDescent="0.2">
      <c r="U11231" s="2"/>
      <c r="X11231" s="2"/>
      <c r="Y11231" s="2"/>
    </row>
    <row r="11232" spans="21:25" x14ac:dyDescent="0.2">
      <c r="U11232" s="2"/>
      <c r="X11232" s="2"/>
      <c r="Y11232" s="2"/>
    </row>
    <row r="11233" spans="21:25" x14ac:dyDescent="0.2">
      <c r="U11233" s="2"/>
      <c r="X11233" s="2"/>
      <c r="Y11233" s="2"/>
    </row>
    <row r="11234" spans="21:25" x14ac:dyDescent="0.2">
      <c r="U11234" s="2"/>
      <c r="X11234" s="2"/>
      <c r="Y11234" s="2"/>
    </row>
    <row r="11235" spans="21:25" x14ac:dyDescent="0.2">
      <c r="U11235" s="2"/>
      <c r="X11235" s="2"/>
      <c r="Y11235" s="2"/>
    </row>
    <row r="11236" spans="21:25" x14ac:dyDescent="0.2">
      <c r="U11236" s="2"/>
      <c r="X11236" s="2"/>
      <c r="Y11236" s="2"/>
    </row>
    <row r="11237" spans="21:25" x14ac:dyDescent="0.2">
      <c r="U11237" s="2"/>
      <c r="X11237" s="2"/>
      <c r="Y11237" s="2"/>
    </row>
    <row r="11238" spans="21:25" x14ac:dyDescent="0.2">
      <c r="U11238" s="2"/>
      <c r="X11238" s="2"/>
      <c r="Y11238" s="2"/>
    </row>
    <row r="11239" spans="21:25" x14ac:dyDescent="0.2">
      <c r="U11239" s="2"/>
      <c r="X11239" s="2"/>
      <c r="Y11239" s="2"/>
    </row>
    <row r="11240" spans="21:25" x14ac:dyDescent="0.2">
      <c r="U11240" s="2"/>
      <c r="X11240" s="2"/>
      <c r="Y11240" s="2"/>
    </row>
    <row r="11241" spans="21:25" x14ac:dyDescent="0.2">
      <c r="U11241" s="2"/>
      <c r="X11241" s="2"/>
      <c r="Y11241" s="2"/>
    </row>
    <row r="11242" spans="21:25" x14ac:dyDescent="0.2">
      <c r="U11242" s="2"/>
      <c r="X11242" s="2"/>
      <c r="Y11242" s="2"/>
    </row>
    <row r="11243" spans="21:25" x14ac:dyDescent="0.2">
      <c r="U11243" s="2"/>
      <c r="X11243" s="2"/>
      <c r="Y11243" s="2"/>
    </row>
    <row r="11244" spans="21:25" x14ac:dyDescent="0.2">
      <c r="U11244" s="2"/>
      <c r="X11244" s="2"/>
      <c r="Y11244" s="2"/>
    </row>
    <row r="11245" spans="21:25" x14ac:dyDescent="0.2">
      <c r="U11245" s="2"/>
      <c r="X11245" s="2"/>
      <c r="Y11245" s="2"/>
    </row>
    <row r="11246" spans="21:25" x14ac:dyDescent="0.2">
      <c r="U11246" s="2"/>
      <c r="X11246" s="2"/>
      <c r="Y11246" s="2"/>
    </row>
    <row r="11247" spans="21:25" x14ac:dyDescent="0.2">
      <c r="U11247" s="2"/>
      <c r="X11247" s="2"/>
      <c r="Y11247" s="2"/>
    </row>
    <row r="11248" spans="21:25" x14ac:dyDescent="0.2">
      <c r="U11248" s="2"/>
      <c r="X11248" s="2"/>
      <c r="Y11248" s="2"/>
    </row>
    <row r="11249" spans="21:25" x14ac:dyDescent="0.2">
      <c r="U11249" s="2"/>
      <c r="X11249" s="2"/>
      <c r="Y11249" s="2"/>
    </row>
    <row r="11250" spans="21:25" x14ac:dyDescent="0.2">
      <c r="U11250" s="2"/>
      <c r="X11250" s="2"/>
      <c r="Y11250" s="2"/>
    </row>
    <row r="11251" spans="21:25" x14ac:dyDescent="0.2">
      <c r="U11251" s="2"/>
      <c r="X11251" s="2"/>
      <c r="Y11251" s="2"/>
    </row>
    <row r="11252" spans="21:25" x14ac:dyDescent="0.2">
      <c r="U11252" s="2"/>
      <c r="X11252" s="2"/>
      <c r="Y11252" s="2"/>
    </row>
    <row r="11253" spans="21:25" x14ac:dyDescent="0.2">
      <c r="U11253" s="2"/>
      <c r="X11253" s="2"/>
      <c r="Y11253" s="2"/>
    </row>
    <row r="11254" spans="21:25" x14ac:dyDescent="0.2">
      <c r="U11254" s="2"/>
      <c r="X11254" s="2"/>
      <c r="Y11254" s="2"/>
    </row>
    <row r="11255" spans="21:25" x14ac:dyDescent="0.2">
      <c r="U11255" s="2"/>
      <c r="X11255" s="2"/>
      <c r="Y11255" s="2"/>
    </row>
    <row r="11256" spans="21:25" x14ac:dyDescent="0.2">
      <c r="U11256" s="2"/>
      <c r="X11256" s="2"/>
      <c r="Y11256" s="2"/>
    </row>
    <row r="11257" spans="21:25" x14ac:dyDescent="0.2">
      <c r="U11257" s="2"/>
      <c r="X11257" s="2"/>
      <c r="Y11257" s="2"/>
    </row>
    <row r="11258" spans="21:25" x14ac:dyDescent="0.2">
      <c r="U11258" s="2"/>
      <c r="X11258" s="2"/>
      <c r="Y11258" s="2"/>
    </row>
    <row r="11259" spans="21:25" x14ac:dyDescent="0.2">
      <c r="U11259" s="2"/>
      <c r="X11259" s="2"/>
      <c r="Y11259" s="2"/>
    </row>
    <row r="11260" spans="21:25" x14ac:dyDescent="0.2">
      <c r="U11260" s="2"/>
      <c r="X11260" s="2"/>
      <c r="Y11260" s="2"/>
    </row>
    <row r="11261" spans="21:25" x14ac:dyDescent="0.2">
      <c r="U11261" s="2"/>
      <c r="X11261" s="2"/>
      <c r="Y11261" s="2"/>
    </row>
    <row r="11262" spans="21:25" x14ac:dyDescent="0.2">
      <c r="U11262" s="2"/>
      <c r="X11262" s="2"/>
      <c r="Y11262" s="2"/>
    </row>
    <row r="11263" spans="21:25" x14ac:dyDescent="0.2">
      <c r="U11263" s="2"/>
      <c r="X11263" s="2"/>
      <c r="Y11263" s="2"/>
    </row>
    <row r="11264" spans="21:25" x14ac:dyDescent="0.2">
      <c r="U11264" s="2"/>
      <c r="X11264" s="2"/>
      <c r="Y11264" s="2"/>
    </row>
    <row r="11265" spans="21:25" x14ac:dyDescent="0.2">
      <c r="U11265" s="2"/>
      <c r="X11265" s="2"/>
      <c r="Y11265" s="2"/>
    </row>
    <row r="11266" spans="21:25" x14ac:dyDescent="0.2">
      <c r="U11266" s="2"/>
      <c r="X11266" s="2"/>
      <c r="Y11266" s="2"/>
    </row>
    <row r="11267" spans="21:25" x14ac:dyDescent="0.2">
      <c r="U11267" s="2"/>
      <c r="X11267" s="2"/>
      <c r="Y11267" s="2"/>
    </row>
    <row r="11268" spans="21:25" x14ac:dyDescent="0.2">
      <c r="U11268" s="2"/>
      <c r="X11268" s="2"/>
      <c r="Y11268" s="2"/>
    </row>
    <row r="11269" spans="21:25" x14ac:dyDescent="0.2">
      <c r="U11269" s="2"/>
      <c r="X11269" s="2"/>
      <c r="Y11269" s="2"/>
    </row>
    <row r="11270" spans="21:25" x14ac:dyDescent="0.2">
      <c r="U11270" s="2"/>
      <c r="X11270" s="2"/>
      <c r="Y11270" s="2"/>
    </row>
    <row r="11271" spans="21:25" x14ac:dyDescent="0.2">
      <c r="U11271" s="2"/>
      <c r="X11271" s="2"/>
      <c r="Y11271" s="2"/>
    </row>
    <row r="11272" spans="21:25" x14ac:dyDescent="0.2">
      <c r="U11272" s="2"/>
      <c r="X11272" s="2"/>
      <c r="Y11272" s="2"/>
    </row>
    <row r="11273" spans="21:25" x14ac:dyDescent="0.2">
      <c r="U11273" s="2"/>
      <c r="X11273" s="2"/>
      <c r="Y11273" s="2"/>
    </row>
    <row r="11274" spans="21:25" x14ac:dyDescent="0.2">
      <c r="U11274" s="2"/>
      <c r="X11274" s="2"/>
      <c r="Y11274" s="2"/>
    </row>
    <row r="11275" spans="21:25" x14ac:dyDescent="0.2">
      <c r="U11275" s="2"/>
      <c r="X11275" s="2"/>
      <c r="Y11275" s="2"/>
    </row>
    <row r="11276" spans="21:25" x14ac:dyDescent="0.2">
      <c r="U11276" s="2"/>
      <c r="X11276" s="2"/>
      <c r="Y11276" s="2"/>
    </row>
    <row r="11277" spans="21:25" x14ac:dyDescent="0.2">
      <c r="U11277" s="2"/>
      <c r="X11277" s="2"/>
      <c r="Y11277" s="2"/>
    </row>
    <row r="11278" spans="21:25" x14ac:dyDescent="0.2">
      <c r="U11278" s="2"/>
      <c r="X11278" s="2"/>
      <c r="Y11278" s="2"/>
    </row>
    <row r="11279" spans="21:25" x14ac:dyDescent="0.2">
      <c r="U11279" s="2"/>
      <c r="X11279" s="2"/>
      <c r="Y11279" s="2"/>
    </row>
    <row r="11280" spans="21:25" x14ac:dyDescent="0.2">
      <c r="U11280" s="2"/>
      <c r="X11280" s="2"/>
      <c r="Y11280" s="2"/>
    </row>
    <row r="11281" spans="21:25" x14ac:dyDescent="0.2">
      <c r="U11281" s="2"/>
      <c r="X11281" s="2"/>
      <c r="Y11281" s="2"/>
    </row>
    <row r="11282" spans="21:25" x14ac:dyDescent="0.2">
      <c r="U11282" s="2"/>
      <c r="X11282" s="2"/>
      <c r="Y11282" s="2"/>
    </row>
    <row r="11283" spans="21:25" x14ac:dyDescent="0.2">
      <c r="U11283" s="2"/>
      <c r="X11283" s="2"/>
      <c r="Y11283" s="2"/>
    </row>
    <row r="11284" spans="21:25" x14ac:dyDescent="0.2">
      <c r="U11284" s="2"/>
      <c r="X11284" s="2"/>
      <c r="Y11284" s="2"/>
    </row>
    <row r="11285" spans="21:25" x14ac:dyDescent="0.2">
      <c r="U11285" s="2"/>
      <c r="X11285" s="2"/>
      <c r="Y11285" s="2"/>
    </row>
    <row r="11286" spans="21:25" x14ac:dyDescent="0.2">
      <c r="U11286" s="2"/>
      <c r="X11286" s="2"/>
      <c r="Y11286" s="2"/>
    </row>
    <row r="11287" spans="21:25" x14ac:dyDescent="0.2">
      <c r="U11287" s="2"/>
      <c r="X11287" s="2"/>
      <c r="Y11287" s="2"/>
    </row>
    <row r="11288" spans="21:25" x14ac:dyDescent="0.2">
      <c r="U11288" s="2"/>
      <c r="X11288" s="2"/>
      <c r="Y11288" s="2"/>
    </row>
    <row r="11289" spans="21:25" x14ac:dyDescent="0.2">
      <c r="U11289" s="2"/>
      <c r="X11289" s="2"/>
      <c r="Y11289" s="2"/>
    </row>
    <row r="11290" spans="21:25" x14ac:dyDescent="0.2">
      <c r="U11290" s="2"/>
      <c r="X11290" s="2"/>
      <c r="Y11290" s="2"/>
    </row>
    <row r="11291" spans="21:25" x14ac:dyDescent="0.2">
      <c r="U11291" s="2"/>
      <c r="X11291" s="2"/>
      <c r="Y11291" s="2"/>
    </row>
    <row r="11292" spans="21:25" x14ac:dyDescent="0.2">
      <c r="U11292" s="2"/>
      <c r="X11292" s="2"/>
      <c r="Y11292" s="2"/>
    </row>
    <row r="11293" spans="21:25" x14ac:dyDescent="0.2">
      <c r="U11293" s="2"/>
      <c r="X11293" s="2"/>
      <c r="Y11293" s="2"/>
    </row>
    <row r="11294" spans="21:25" x14ac:dyDescent="0.2">
      <c r="U11294" s="2"/>
      <c r="X11294" s="2"/>
      <c r="Y11294" s="2"/>
    </row>
    <row r="11295" spans="21:25" x14ac:dyDescent="0.2">
      <c r="U11295" s="2"/>
      <c r="X11295" s="2"/>
      <c r="Y11295" s="2"/>
    </row>
    <row r="11296" spans="21:25" x14ac:dyDescent="0.2">
      <c r="U11296" s="2"/>
      <c r="X11296" s="2"/>
      <c r="Y11296" s="2"/>
    </row>
    <row r="11297" spans="21:25" x14ac:dyDescent="0.2">
      <c r="U11297" s="2"/>
      <c r="X11297" s="2"/>
      <c r="Y11297" s="2"/>
    </row>
    <row r="11298" spans="21:25" x14ac:dyDescent="0.2">
      <c r="U11298" s="2"/>
      <c r="X11298" s="2"/>
      <c r="Y11298" s="2"/>
    </row>
    <row r="11299" spans="21:25" x14ac:dyDescent="0.2">
      <c r="U11299" s="2"/>
      <c r="X11299" s="2"/>
      <c r="Y11299" s="2"/>
    </row>
    <row r="11300" spans="21:25" x14ac:dyDescent="0.2">
      <c r="U11300" s="2"/>
      <c r="X11300" s="2"/>
      <c r="Y11300" s="2"/>
    </row>
    <row r="11301" spans="21:25" x14ac:dyDescent="0.2">
      <c r="U11301" s="2"/>
      <c r="X11301" s="2"/>
      <c r="Y11301" s="2"/>
    </row>
    <row r="11302" spans="21:25" x14ac:dyDescent="0.2">
      <c r="U11302" s="2"/>
      <c r="X11302" s="2"/>
      <c r="Y11302" s="2"/>
    </row>
    <row r="11303" spans="21:25" x14ac:dyDescent="0.2">
      <c r="U11303" s="2"/>
      <c r="X11303" s="2"/>
      <c r="Y11303" s="2"/>
    </row>
    <row r="11304" spans="21:25" x14ac:dyDescent="0.2">
      <c r="U11304" s="2"/>
      <c r="X11304" s="2"/>
      <c r="Y11304" s="2"/>
    </row>
    <row r="11305" spans="21:25" x14ac:dyDescent="0.2">
      <c r="U11305" s="2"/>
      <c r="X11305" s="2"/>
      <c r="Y11305" s="2"/>
    </row>
    <row r="11306" spans="21:25" x14ac:dyDescent="0.2">
      <c r="U11306" s="2"/>
      <c r="X11306" s="2"/>
      <c r="Y11306" s="2"/>
    </row>
    <row r="11307" spans="21:25" x14ac:dyDescent="0.2">
      <c r="U11307" s="2"/>
      <c r="X11307" s="2"/>
      <c r="Y11307" s="2"/>
    </row>
    <row r="11308" spans="21:25" x14ac:dyDescent="0.2">
      <c r="U11308" s="2"/>
      <c r="X11308" s="2"/>
      <c r="Y11308" s="2"/>
    </row>
    <row r="11309" spans="21:25" x14ac:dyDescent="0.2">
      <c r="U11309" s="2"/>
      <c r="X11309" s="2"/>
      <c r="Y11309" s="2"/>
    </row>
    <row r="11310" spans="21:25" x14ac:dyDescent="0.2">
      <c r="U11310" s="2"/>
      <c r="X11310" s="2"/>
      <c r="Y11310" s="2"/>
    </row>
    <row r="11311" spans="21:25" x14ac:dyDescent="0.2">
      <c r="U11311" s="2"/>
      <c r="X11311" s="2"/>
      <c r="Y11311" s="2"/>
    </row>
    <row r="11312" spans="21:25" x14ac:dyDescent="0.2">
      <c r="U11312" s="2"/>
      <c r="X11312" s="2"/>
      <c r="Y11312" s="2"/>
    </row>
    <row r="11313" spans="21:25" x14ac:dyDescent="0.2">
      <c r="U11313" s="2"/>
      <c r="X11313" s="2"/>
      <c r="Y11313" s="2"/>
    </row>
    <row r="11314" spans="21:25" x14ac:dyDescent="0.2">
      <c r="U11314" s="2"/>
      <c r="X11314" s="2"/>
      <c r="Y11314" s="2"/>
    </row>
    <row r="11315" spans="21:25" x14ac:dyDescent="0.2">
      <c r="U11315" s="2"/>
      <c r="X11315" s="2"/>
      <c r="Y11315" s="2"/>
    </row>
    <row r="11316" spans="21:25" x14ac:dyDescent="0.2">
      <c r="U11316" s="2"/>
      <c r="X11316" s="2"/>
      <c r="Y11316" s="2"/>
    </row>
    <row r="11317" spans="21:25" x14ac:dyDescent="0.2">
      <c r="U11317" s="2"/>
      <c r="X11317" s="2"/>
      <c r="Y11317" s="2"/>
    </row>
    <row r="11318" spans="21:25" x14ac:dyDescent="0.2">
      <c r="U11318" s="2"/>
      <c r="X11318" s="2"/>
      <c r="Y11318" s="2"/>
    </row>
    <row r="11319" spans="21:25" x14ac:dyDescent="0.2">
      <c r="U11319" s="2"/>
      <c r="X11319" s="2"/>
      <c r="Y11319" s="2"/>
    </row>
    <row r="11320" spans="21:25" x14ac:dyDescent="0.2">
      <c r="U11320" s="2"/>
      <c r="X11320" s="2"/>
      <c r="Y11320" s="2"/>
    </row>
    <row r="11321" spans="21:25" x14ac:dyDescent="0.2">
      <c r="U11321" s="2"/>
      <c r="X11321" s="2"/>
      <c r="Y11321" s="2"/>
    </row>
    <row r="11322" spans="21:25" x14ac:dyDescent="0.2">
      <c r="U11322" s="2"/>
      <c r="X11322" s="2"/>
      <c r="Y11322" s="2"/>
    </row>
    <row r="11323" spans="21:25" x14ac:dyDescent="0.2">
      <c r="U11323" s="2"/>
      <c r="X11323" s="2"/>
      <c r="Y11323" s="2"/>
    </row>
    <row r="11324" spans="21:25" x14ac:dyDescent="0.2">
      <c r="U11324" s="2"/>
      <c r="X11324" s="2"/>
      <c r="Y11324" s="2"/>
    </row>
    <row r="11325" spans="21:25" x14ac:dyDescent="0.2">
      <c r="U11325" s="2"/>
      <c r="X11325" s="2"/>
      <c r="Y11325" s="2"/>
    </row>
    <row r="11326" spans="21:25" x14ac:dyDescent="0.2">
      <c r="U11326" s="2"/>
      <c r="X11326" s="2"/>
      <c r="Y11326" s="2"/>
    </row>
    <row r="11327" spans="21:25" x14ac:dyDescent="0.2">
      <c r="U11327" s="2"/>
      <c r="X11327" s="2"/>
      <c r="Y11327" s="2"/>
    </row>
    <row r="11328" spans="21:25" x14ac:dyDescent="0.2">
      <c r="U11328" s="2"/>
      <c r="X11328" s="2"/>
      <c r="Y11328" s="2"/>
    </row>
    <row r="11329" spans="21:25" x14ac:dyDescent="0.2">
      <c r="U11329" s="2"/>
      <c r="X11329" s="2"/>
      <c r="Y11329" s="2"/>
    </row>
    <row r="11330" spans="21:25" x14ac:dyDescent="0.2">
      <c r="U11330" s="2"/>
      <c r="X11330" s="2"/>
      <c r="Y11330" s="2"/>
    </row>
    <row r="11331" spans="21:25" x14ac:dyDescent="0.2">
      <c r="U11331" s="2"/>
      <c r="X11331" s="2"/>
      <c r="Y11331" s="2"/>
    </row>
    <row r="11332" spans="21:25" x14ac:dyDescent="0.2">
      <c r="U11332" s="2"/>
      <c r="X11332" s="2"/>
      <c r="Y11332" s="2"/>
    </row>
    <row r="11333" spans="21:25" x14ac:dyDescent="0.2">
      <c r="U11333" s="2"/>
      <c r="X11333" s="2"/>
      <c r="Y11333" s="2"/>
    </row>
    <row r="11334" spans="21:25" x14ac:dyDescent="0.2">
      <c r="U11334" s="2"/>
      <c r="X11334" s="2"/>
      <c r="Y11334" s="2"/>
    </row>
    <row r="11335" spans="21:25" x14ac:dyDescent="0.2">
      <c r="U11335" s="2"/>
      <c r="X11335" s="2"/>
      <c r="Y11335" s="2"/>
    </row>
    <row r="11336" spans="21:25" x14ac:dyDescent="0.2">
      <c r="U11336" s="2"/>
      <c r="X11336" s="2"/>
      <c r="Y11336" s="2"/>
    </row>
    <row r="11337" spans="21:25" x14ac:dyDescent="0.2">
      <c r="U11337" s="2"/>
      <c r="X11337" s="2"/>
      <c r="Y11337" s="2"/>
    </row>
    <row r="11338" spans="21:25" x14ac:dyDescent="0.2">
      <c r="U11338" s="2"/>
      <c r="X11338" s="2"/>
      <c r="Y11338" s="2"/>
    </row>
    <row r="11339" spans="21:25" x14ac:dyDescent="0.2">
      <c r="U11339" s="2"/>
      <c r="X11339" s="2"/>
      <c r="Y11339" s="2"/>
    </row>
    <row r="11340" spans="21:25" x14ac:dyDescent="0.2">
      <c r="U11340" s="2"/>
      <c r="X11340" s="2"/>
      <c r="Y11340" s="2"/>
    </row>
    <row r="11341" spans="21:25" x14ac:dyDescent="0.2">
      <c r="U11341" s="2"/>
      <c r="X11341" s="2"/>
      <c r="Y11341" s="2"/>
    </row>
    <row r="11342" spans="21:25" x14ac:dyDescent="0.2">
      <c r="U11342" s="2"/>
      <c r="X11342" s="2"/>
      <c r="Y11342" s="2"/>
    </row>
    <row r="11343" spans="21:25" x14ac:dyDescent="0.2">
      <c r="U11343" s="2"/>
      <c r="X11343" s="2"/>
      <c r="Y11343" s="2"/>
    </row>
    <row r="11344" spans="21:25" x14ac:dyDescent="0.2">
      <c r="U11344" s="2"/>
      <c r="X11344" s="2"/>
      <c r="Y11344" s="2"/>
    </row>
    <row r="11345" spans="21:25" x14ac:dyDescent="0.2">
      <c r="U11345" s="2"/>
      <c r="X11345" s="2"/>
      <c r="Y11345" s="2"/>
    </row>
    <row r="11346" spans="21:25" x14ac:dyDescent="0.2">
      <c r="U11346" s="2"/>
      <c r="X11346" s="2"/>
      <c r="Y11346" s="2"/>
    </row>
    <row r="11347" spans="21:25" x14ac:dyDescent="0.2">
      <c r="U11347" s="2"/>
      <c r="X11347" s="2"/>
      <c r="Y11347" s="2"/>
    </row>
    <row r="11348" spans="21:25" x14ac:dyDescent="0.2">
      <c r="U11348" s="2"/>
      <c r="X11348" s="2"/>
      <c r="Y11348" s="2"/>
    </row>
    <row r="11349" spans="21:25" x14ac:dyDescent="0.2">
      <c r="U11349" s="2"/>
      <c r="X11349" s="2"/>
      <c r="Y11349" s="2"/>
    </row>
    <row r="11350" spans="21:25" x14ac:dyDescent="0.2">
      <c r="U11350" s="2"/>
      <c r="X11350" s="2"/>
      <c r="Y11350" s="2"/>
    </row>
    <row r="11351" spans="21:25" x14ac:dyDescent="0.2">
      <c r="U11351" s="2"/>
      <c r="X11351" s="2"/>
      <c r="Y11351" s="2"/>
    </row>
    <row r="11352" spans="21:25" x14ac:dyDescent="0.2">
      <c r="U11352" s="2"/>
      <c r="X11352" s="2"/>
      <c r="Y11352" s="2"/>
    </row>
    <row r="11353" spans="21:25" x14ac:dyDescent="0.2">
      <c r="U11353" s="2"/>
      <c r="X11353" s="2"/>
      <c r="Y11353" s="2"/>
    </row>
    <row r="11354" spans="21:25" x14ac:dyDescent="0.2">
      <c r="U11354" s="2"/>
      <c r="X11354" s="2"/>
      <c r="Y11354" s="2"/>
    </row>
    <row r="11355" spans="21:25" x14ac:dyDescent="0.2">
      <c r="U11355" s="2"/>
      <c r="X11355" s="2"/>
      <c r="Y11355" s="2"/>
    </row>
    <row r="11356" spans="21:25" x14ac:dyDescent="0.2">
      <c r="U11356" s="2"/>
      <c r="X11356" s="2"/>
      <c r="Y11356" s="2"/>
    </row>
    <row r="11357" spans="21:25" x14ac:dyDescent="0.2">
      <c r="U11357" s="2"/>
      <c r="X11357" s="2"/>
      <c r="Y11357" s="2"/>
    </row>
    <row r="11358" spans="21:25" x14ac:dyDescent="0.2">
      <c r="U11358" s="2"/>
      <c r="X11358" s="2"/>
      <c r="Y11358" s="2"/>
    </row>
    <row r="11359" spans="21:25" x14ac:dyDescent="0.2">
      <c r="U11359" s="2"/>
      <c r="X11359" s="2"/>
      <c r="Y11359" s="2"/>
    </row>
    <row r="11360" spans="21:25" x14ac:dyDescent="0.2">
      <c r="U11360" s="2"/>
      <c r="X11360" s="2"/>
      <c r="Y11360" s="2"/>
    </row>
    <row r="11361" spans="21:25" x14ac:dyDescent="0.2">
      <c r="U11361" s="2"/>
      <c r="X11361" s="2"/>
      <c r="Y11361" s="2"/>
    </row>
    <row r="11362" spans="21:25" x14ac:dyDescent="0.2">
      <c r="U11362" s="2"/>
      <c r="X11362" s="2"/>
      <c r="Y11362" s="2"/>
    </row>
    <row r="11363" spans="21:25" x14ac:dyDescent="0.2">
      <c r="U11363" s="2"/>
      <c r="X11363" s="2"/>
      <c r="Y11363" s="2"/>
    </row>
    <row r="11364" spans="21:25" x14ac:dyDescent="0.2">
      <c r="U11364" s="2"/>
      <c r="X11364" s="2"/>
      <c r="Y11364" s="2"/>
    </row>
    <row r="11365" spans="21:25" x14ac:dyDescent="0.2">
      <c r="U11365" s="2"/>
      <c r="X11365" s="2"/>
      <c r="Y11365" s="2"/>
    </row>
    <row r="11366" spans="21:25" x14ac:dyDescent="0.2">
      <c r="U11366" s="2"/>
      <c r="X11366" s="2"/>
      <c r="Y11366" s="2"/>
    </row>
    <row r="11367" spans="21:25" x14ac:dyDescent="0.2">
      <c r="U11367" s="2"/>
      <c r="X11367" s="2"/>
      <c r="Y11367" s="2"/>
    </row>
    <row r="11368" spans="21:25" x14ac:dyDescent="0.2">
      <c r="U11368" s="2"/>
      <c r="X11368" s="2"/>
      <c r="Y11368" s="2"/>
    </row>
    <row r="11369" spans="21:25" x14ac:dyDescent="0.2">
      <c r="U11369" s="2"/>
      <c r="X11369" s="2"/>
      <c r="Y11369" s="2"/>
    </row>
    <row r="11370" spans="21:25" x14ac:dyDescent="0.2">
      <c r="U11370" s="2"/>
      <c r="X11370" s="2"/>
      <c r="Y11370" s="2"/>
    </row>
    <row r="11371" spans="21:25" x14ac:dyDescent="0.2">
      <c r="U11371" s="2"/>
      <c r="X11371" s="2"/>
      <c r="Y11371" s="2"/>
    </row>
    <row r="11372" spans="21:25" x14ac:dyDescent="0.2">
      <c r="U11372" s="2"/>
      <c r="X11372" s="2"/>
      <c r="Y11372" s="2"/>
    </row>
    <row r="11373" spans="21:25" x14ac:dyDescent="0.2">
      <c r="U11373" s="2"/>
      <c r="X11373" s="2"/>
      <c r="Y11373" s="2"/>
    </row>
    <row r="11374" spans="21:25" x14ac:dyDescent="0.2">
      <c r="U11374" s="2"/>
      <c r="X11374" s="2"/>
      <c r="Y11374" s="2"/>
    </row>
    <row r="11375" spans="21:25" x14ac:dyDescent="0.2">
      <c r="U11375" s="2"/>
      <c r="X11375" s="2"/>
      <c r="Y11375" s="2"/>
    </row>
    <row r="11376" spans="21:25" x14ac:dyDescent="0.2">
      <c r="U11376" s="2"/>
      <c r="X11376" s="2"/>
      <c r="Y11376" s="2"/>
    </row>
    <row r="11377" spans="21:25" x14ac:dyDescent="0.2">
      <c r="U11377" s="2"/>
      <c r="X11377" s="2"/>
      <c r="Y11377" s="2"/>
    </row>
    <row r="11378" spans="21:25" x14ac:dyDescent="0.2">
      <c r="U11378" s="2"/>
      <c r="X11378" s="2"/>
      <c r="Y11378" s="2"/>
    </row>
    <row r="11379" spans="21:25" x14ac:dyDescent="0.2">
      <c r="U11379" s="2"/>
      <c r="X11379" s="2"/>
      <c r="Y11379" s="2"/>
    </row>
    <row r="11380" spans="21:25" x14ac:dyDescent="0.2">
      <c r="U11380" s="2"/>
      <c r="X11380" s="2"/>
      <c r="Y11380" s="2"/>
    </row>
    <row r="11381" spans="21:25" x14ac:dyDescent="0.2">
      <c r="U11381" s="2"/>
      <c r="X11381" s="2"/>
      <c r="Y11381" s="2"/>
    </row>
    <row r="11382" spans="21:25" x14ac:dyDescent="0.2">
      <c r="U11382" s="2"/>
      <c r="X11382" s="2"/>
      <c r="Y11382" s="2"/>
    </row>
    <row r="11383" spans="21:25" x14ac:dyDescent="0.2">
      <c r="U11383" s="2"/>
      <c r="X11383" s="2"/>
      <c r="Y11383" s="2"/>
    </row>
    <row r="11384" spans="21:25" x14ac:dyDescent="0.2">
      <c r="U11384" s="2"/>
      <c r="X11384" s="2"/>
      <c r="Y11384" s="2"/>
    </row>
    <row r="11385" spans="21:25" x14ac:dyDescent="0.2">
      <c r="U11385" s="2"/>
      <c r="X11385" s="2"/>
      <c r="Y11385" s="2"/>
    </row>
    <row r="11386" spans="21:25" x14ac:dyDescent="0.2">
      <c r="U11386" s="2"/>
      <c r="X11386" s="2"/>
      <c r="Y11386" s="2"/>
    </row>
    <row r="11387" spans="21:25" x14ac:dyDescent="0.2">
      <c r="U11387" s="2"/>
      <c r="X11387" s="2"/>
      <c r="Y11387" s="2"/>
    </row>
    <row r="11388" spans="21:25" x14ac:dyDescent="0.2">
      <c r="U11388" s="2"/>
      <c r="X11388" s="2"/>
      <c r="Y11388" s="2"/>
    </row>
    <row r="11389" spans="21:25" x14ac:dyDescent="0.2">
      <c r="U11389" s="2"/>
      <c r="X11389" s="2"/>
      <c r="Y11389" s="2"/>
    </row>
    <row r="11390" spans="21:25" x14ac:dyDescent="0.2">
      <c r="U11390" s="2"/>
      <c r="X11390" s="2"/>
      <c r="Y11390" s="2"/>
    </row>
    <row r="11391" spans="21:25" x14ac:dyDescent="0.2">
      <c r="U11391" s="2"/>
      <c r="X11391" s="2"/>
      <c r="Y11391" s="2"/>
    </row>
    <row r="11392" spans="21:25" x14ac:dyDescent="0.2">
      <c r="U11392" s="2"/>
      <c r="X11392" s="2"/>
      <c r="Y11392" s="2"/>
    </row>
    <row r="11393" spans="21:25" x14ac:dyDescent="0.2">
      <c r="U11393" s="2"/>
      <c r="X11393" s="2"/>
      <c r="Y11393" s="2"/>
    </row>
    <row r="11394" spans="21:25" x14ac:dyDescent="0.2">
      <c r="U11394" s="2"/>
      <c r="X11394" s="2"/>
      <c r="Y11394" s="2"/>
    </row>
    <row r="11395" spans="21:25" x14ac:dyDescent="0.2">
      <c r="U11395" s="2"/>
      <c r="X11395" s="2"/>
      <c r="Y11395" s="2"/>
    </row>
    <row r="11396" spans="21:25" x14ac:dyDescent="0.2">
      <c r="U11396" s="2"/>
      <c r="X11396" s="2"/>
      <c r="Y11396" s="2"/>
    </row>
    <row r="11397" spans="21:25" x14ac:dyDescent="0.2">
      <c r="U11397" s="2"/>
      <c r="X11397" s="2"/>
      <c r="Y11397" s="2"/>
    </row>
    <row r="11398" spans="21:25" x14ac:dyDescent="0.2">
      <c r="U11398" s="2"/>
      <c r="X11398" s="2"/>
      <c r="Y11398" s="2"/>
    </row>
    <row r="11399" spans="21:25" x14ac:dyDescent="0.2">
      <c r="U11399" s="2"/>
      <c r="X11399" s="2"/>
      <c r="Y11399" s="2"/>
    </row>
    <row r="11400" spans="21:25" x14ac:dyDescent="0.2">
      <c r="U11400" s="2"/>
      <c r="X11400" s="2"/>
      <c r="Y11400" s="2"/>
    </row>
    <row r="11401" spans="21:25" x14ac:dyDescent="0.2">
      <c r="U11401" s="2"/>
      <c r="X11401" s="2"/>
      <c r="Y11401" s="2"/>
    </row>
    <row r="11402" spans="21:25" x14ac:dyDescent="0.2">
      <c r="U11402" s="2"/>
      <c r="X11402" s="2"/>
      <c r="Y11402" s="2"/>
    </row>
    <row r="11403" spans="21:25" x14ac:dyDescent="0.2">
      <c r="U11403" s="2"/>
      <c r="X11403" s="2"/>
      <c r="Y11403" s="2"/>
    </row>
    <row r="11404" spans="21:25" x14ac:dyDescent="0.2">
      <c r="U11404" s="2"/>
      <c r="X11404" s="2"/>
      <c r="Y11404" s="2"/>
    </row>
    <row r="11405" spans="21:25" x14ac:dyDescent="0.2">
      <c r="U11405" s="2"/>
      <c r="X11405" s="2"/>
      <c r="Y11405" s="2"/>
    </row>
    <row r="11406" spans="21:25" x14ac:dyDescent="0.2">
      <c r="U11406" s="2"/>
      <c r="X11406" s="2"/>
      <c r="Y11406" s="2"/>
    </row>
    <row r="11407" spans="21:25" x14ac:dyDescent="0.2">
      <c r="U11407" s="2"/>
      <c r="X11407" s="2"/>
      <c r="Y11407" s="2"/>
    </row>
    <row r="11408" spans="21:25" x14ac:dyDescent="0.2">
      <c r="U11408" s="2"/>
      <c r="X11408" s="2"/>
      <c r="Y11408" s="2"/>
    </row>
    <row r="11409" spans="21:25" x14ac:dyDescent="0.2">
      <c r="U11409" s="2"/>
      <c r="X11409" s="2"/>
      <c r="Y11409" s="2"/>
    </row>
    <row r="11410" spans="21:25" x14ac:dyDescent="0.2">
      <c r="U11410" s="2"/>
      <c r="X11410" s="2"/>
      <c r="Y11410" s="2"/>
    </row>
    <row r="11411" spans="21:25" x14ac:dyDescent="0.2">
      <c r="U11411" s="2"/>
      <c r="X11411" s="2"/>
      <c r="Y11411" s="2"/>
    </row>
    <row r="11412" spans="21:25" x14ac:dyDescent="0.2">
      <c r="U11412" s="2"/>
      <c r="X11412" s="2"/>
      <c r="Y11412" s="2"/>
    </row>
    <row r="11413" spans="21:25" x14ac:dyDescent="0.2">
      <c r="U11413" s="2"/>
      <c r="X11413" s="2"/>
      <c r="Y11413" s="2"/>
    </row>
    <row r="11414" spans="21:25" x14ac:dyDescent="0.2">
      <c r="U11414" s="2"/>
      <c r="X11414" s="2"/>
      <c r="Y11414" s="2"/>
    </row>
    <row r="11415" spans="21:25" x14ac:dyDescent="0.2">
      <c r="U11415" s="2"/>
      <c r="X11415" s="2"/>
      <c r="Y11415" s="2"/>
    </row>
    <row r="11416" spans="21:25" x14ac:dyDescent="0.2">
      <c r="U11416" s="2"/>
      <c r="X11416" s="2"/>
      <c r="Y11416" s="2"/>
    </row>
    <row r="11417" spans="21:25" x14ac:dyDescent="0.2">
      <c r="U11417" s="2"/>
      <c r="X11417" s="2"/>
      <c r="Y11417" s="2"/>
    </row>
    <row r="11418" spans="21:25" x14ac:dyDescent="0.2">
      <c r="U11418" s="2"/>
      <c r="X11418" s="2"/>
      <c r="Y11418" s="2"/>
    </row>
    <row r="11419" spans="21:25" x14ac:dyDescent="0.2">
      <c r="U11419" s="2"/>
      <c r="X11419" s="2"/>
      <c r="Y11419" s="2"/>
    </row>
    <row r="11420" spans="21:25" x14ac:dyDescent="0.2">
      <c r="U11420" s="2"/>
      <c r="X11420" s="2"/>
      <c r="Y11420" s="2"/>
    </row>
    <row r="11421" spans="21:25" x14ac:dyDescent="0.2">
      <c r="U11421" s="2"/>
      <c r="X11421" s="2"/>
      <c r="Y11421" s="2"/>
    </row>
    <row r="11422" spans="21:25" x14ac:dyDescent="0.2">
      <c r="U11422" s="2"/>
      <c r="X11422" s="2"/>
      <c r="Y11422" s="2"/>
    </row>
    <row r="11423" spans="21:25" x14ac:dyDescent="0.2">
      <c r="U11423" s="2"/>
      <c r="X11423" s="2"/>
      <c r="Y11423" s="2"/>
    </row>
    <row r="11424" spans="21:25" x14ac:dyDescent="0.2">
      <c r="U11424" s="2"/>
      <c r="X11424" s="2"/>
      <c r="Y11424" s="2"/>
    </row>
    <row r="11425" spans="21:25" x14ac:dyDescent="0.2">
      <c r="U11425" s="2"/>
      <c r="X11425" s="2"/>
      <c r="Y11425" s="2"/>
    </row>
    <row r="11426" spans="21:25" x14ac:dyDescent="0.2">
      <c r="U11426" s="2"/>
      <c r="X11426" s="2"/>
      <c r="Y11426" s="2"/>
    </row>
    <row r="11427" spans="21:25" x14ac:dyDescent="0.2">
      <c r="U11427" s="2"/>
      <c r="X11427" s="2"/>
      <c r="Y11427" s="2"/>
    </row>
    <row r="11428" spans="21:25" x14ac:dyDescent="0.2">
      <c r="U11428" s="2"/>
      <c r="X11428" s="2"/>
      <c r="Y11428" s="2"/>
    </row>
    <row r="11429" spans="21:25" x14ac:dyDescent="0.2">
      <c r="U11429" s="2"/>
      <c r="X11429" s="2"/>
      <c r="Y11429" s="2"/>
    </row>
    <row r="11430" spans="21:25" x14ac:dyDescent="0.2">
      <c r="U11430" s="2"/>
      <c r="X11430" s="2"/>
      <c r="Y11430" s="2"/>
    </row>
    <row r="11431" spans="21:25" x14ac:dyDescent="0.2">
      <c r="U11431" s="2"/>
      <c r="X11431" s="2"/>
      <c r="Y11431" s="2"/>
    </row>
    <row r="11432" spans="21:25" x14ac:dyDescent="0.2">
      <c r="U11432" s="2"/>
      <c r="X11432" s="2"/>
      <c r="Y11432" s="2"/>
    </row>
    <row r="11433" spans="21:25" x14ac:dyDescent="0.2">
      <c r="U11433" s="2"/>
      <c r="X11433" s="2"/>
      <c r="Y11433" s="2"/>
    </row>
    <row r="11434" spans="21:25" x14ac:dyDescent="0.2">
      <c r="U11434" s="2"/>
      <c r="X11434" s="2"/>
      <c r="Y11434" s="2"/>
    </row>
    <row r="11435" spans="21:25" x14ac:dyDescent="0.2">
      <c r="U11435" s="2"/>
      <c r="X11435" s="2"/>
      <c r="Y11435" s="2"/>
    </row>
    <row r="11436" spans="21:25" x14ac:dyDescent="0.2">
      <c r="U11436" s="2"/>
      <c r="X11436" s="2"/>
      <c r="Y11436" s="2"/>
    </row>
    <row r="11437" spans="21:25" x14ac:dyDescent="0.2">
      <c r="U11437" s="2"/>
      <c r="X11437" s="2"/>
      <c r="Y11437" s="2"/>
    </row>
    <row r="11438" spans="21:25" x14ac:dyDescent="0.2">
      <c r="U11438" s="2"/>
      <c r="X11438" s="2"/>
      <c r="Y11438" s="2"/>
    </row>
    <row r="11439" spans="21:25" x14ac:dyDescent="0.2">
      <c r="U11439" s="2"/>
      <c r="X11439" s="2"/>
      <c r="Y11439" s="2"/>
    </row>
    <row r="11440" spans="21:25" x14ac:dyDescent="0.2">
      <c r="U11440" s="2"/>
      <c r="X11440" s="2"/>
      <c r="Y11440" s="2"/>
    </row>
    <row r="11441" spans="21:25" x14ac:dyDescent="0.2">
      <c r="U11441" s="2"/>
      <c r="X11441" s="2"/>
      <c r="Y11441" s="2"/>
    </row>
    <row r="11442" spans="21:25" x14ac:dyDescent="0.2">
      <c r="U11442" s="2"/>
      <c r="X11442" s="2"/>
      <c r="Y11442" s="2"/>
    </row>
    <row r="11443" spans="21:25" x14ac:dyDescent="0.2">
      <c r="U11443" s="2"/>
      <c r="X11443" s="2"/>
      <c r="Y11443" s="2"/>
    </row>
    <row r="11444" spans="21:25" x14ac:dyDescent="0.2">
      <c r="U11444" s="2"/>
      <c r="X11444" s="2"/>
      <c r="Y11444" s="2"/>
    </row>
    <row r="11445" spans="21:25" x14ac:dyDescent="0.2">
      <c r="U11445" s="2"/>
      <c r="X11445" s="2"/>
      <c r="Y11445" s="2"/>
    </row>
    <row r="11446" spans="21:25" x14ac:dyDescent="0.2">
      <c r="U11446" s="2"/>
      <c r="X11446" s="2"/>
      <c r="Y11446" s="2"/>
    </row>
    <row r="11447" spans="21:25" x14ac:dyDescent="0.2">
      <c r="U11447" s="2"/>
      <c r="X11447" s="2"/>
      <c r="Y11447" s="2"/>
    </row>
    <row r="11448" spans="21:25" x14ac:dyDescent="0.2">
      <c r="U11448" s="2"/>
      <c r="X11448" s="2"/>
      <c r="Y11448" s="2"/>
    </row>
    <row r="11449" spans="21:25" x14ac:dyDescent="0.2">
      <c r="U11449" s="2"/>
      <c r="X11449" s="2"/>
      <c r="Y11449" s="2"/>
    </row>
    <row r="11450" spans="21:25" x14ac:dyDescent="0.2">
      <c r="U11450" s="2"/>
      <c r="X11450" s="2"/>
      <c r="Y11450" s="2"/>
    </row>
    <row r="11451" spans="21:25" x14ac:dyDescent="0.2">
      <c r="U11451" s="2"/>
      <c r="X11451" s="2"/>
      <c r="Y11451" s="2"/>
    </row>
    <row r="11452" spans="21:25" x14ac:dyDescent="0.2">
      <c r="U11452" s="2"/>
      <c r="X11452" s="2"/>
      <c r="Y11452" s="2"/>
    </row>
    <row r="11453" spans="21:25" x14ac:dyDescent="0.2">
      <c r="U11453" s="2"/>
      <c r="X11453" s="2"/>
      <c r="Y11453" s="2"/>
    </row>
    <row r="11454" spans="21:25" x14ac:dyDescent="0.2">
      <c r="U11454" s="2"/>
      <c r="X11454" s="2"/>
      <c r="Y11454" s="2"/>
    </row>
    <row r="11455" spans="21:25" x14ac:dyDescent="0.2">
      <c r="U11455" s="2"/>
      <c r="X11455" s="2"/>
      <c r="Y11455" s="2"/>
    </row>
    <row r="11456" spans="21:25" x14ac:dyDescent="0.2">
      <c r="U11456" s="2"/>
      <c r="X11456" s="2"/>
      <c r="Y11456" s="2"/>
    </row>
    <row r="11457" spans="21:25" x14ac:dyDescent="0.2">
      <c r="U11457" s="2"/>
      <c r="X11457" s="2"/>
      <c r="Y11457" s="2"/>
    </row>
    <row r="11458" spans="21:25" x14ac:dyDescent="0.2">
      <c r="U11458" s="2"/>
      <c r="X11458" s="2"/>
      <c r="Y11458" s="2"/>
    </row>
    <row r="11459" spans="21:25" x14ac:dyDescent="0.2">
      <c r="U11459" s="2"/>
      <c r="X11459" s="2"/>
      <c r="Y11459" s="2"/>
    </row>
    <row r="11460" spans="21:25" x14ac:dyDescent="0.2">
      <c r="U11460" s="2"/>
      <c r="X11460" s="2"/>
      <c r="Y11460" s="2"/>
    </row>
    <row r="11461" spans="21:25" x14ac:dyDescent="0.2">
      <c r="U11461" s="2"/>
      <c r="X11461" s="2"/>
      <c r="Y11461" s="2"/>
    </row>
    <row r="11462" spans="21:25" x14ac:dyDescent="0.2">
      <c r="U11462" s="2"/>
      <c r="X11462" s="2"/>
      <c r="Y11462" s="2"/>
    </row>
    <row r="11463" spans="21:25" x14ac:dyDescent="0.2">
      <c r="U11463" s="2"/>
      <c r="X11463" s="2"/>
      <c r="Y11463" s="2"/>
    </row>
    <row r="11464" spans="21:25" x14ac:dyDescent="0.2">
      <c r="U11464" s="2"/>
      <c r="X11464" s="2"/>
      <c r="Y11464" s="2"/>
    </row>
    <row r="11465" spans="21:25" x14ac:dyDescent="0.2">
      <c r="U11465" s="2"/>
      <c r="X11465" s="2"/>
      <c r="Y11465" s="2"/>
    </row>
    <row r="11466" spans="21:25" x14ac:dyDescent="0.2">
      <c r="U11466" s="2"/>
      <c r="X11466" s="2"/>
      <c r="Y11466" s="2"/>
    </row>
    <row r="11467" spans="21:25" x14ac:dyDescent="0.2">
      <c r="U11467" s="2"/>
      <c r="X11467" s="2"/>
      <c r="Y11467" s="2"/>
    </row>
    <row r="11468" spans="21:25" x14ac:dyDescent="0.2">
      <c r="U11468" s="2"/>
      <c r="X11468" s="2"/>
      <c r="Y11468" s="2"/>
    </row>
    <row r="11469" spans="21:25" x14ac:dyDescent="0.2">
      <c r="U11469" s="2"/>
      <c r="X11469" s="2"/>
      <c r="Y11469" s="2"/>
    </row>
    <row r="11470" spans="21:25" x14ac:dyDescent="0.2">
      <c r="U11470" s="2"/>
      <c r="X11470" s="2"/>
      <c r="Y11470" s="2"/>
    </row>
    <row r="11471" spans="21:25" x14ac:dyDescent="0.2">
      <c r="U11471" s="2"/>
      <c r="X11471" s="2"/>
      <c r="Y11471" s="2"/>
    </row>
    <row r="11472" spans="21:25" x14ac:dyDescent="0.2">
      <c r="U11472" s="2"/>
      <c r="X11472" s="2"/>
      <c r="Y11472" s="2"/>
    </row>
    <row r="11473" spans="21:25" x14ac:dyDescent="0.2">
      <c r="U11473" s="2"/>
      <c r="X11473" s="2"/>
      <c r="Y11473" s="2"/>
    </row>
    <row r="11474" spans="21:25" x14ac:dyDescent="0.2">
      <c r="U11474" s="2"/>
      <c r="X11474" s="2"/>
      <c r="Y11474" s="2"/>
    </row>
    <row r="11475" spans="21:25" x14ac:dyDescent="0.2">
      <c r="U11475" s="2"/>
      <c r="X11475" s="2"/>
      <c r="Y11475" s="2"/>
    </row>
    <row r="11476" spans="21:25" x14ac:dyDescent="0.2">
      <c r="U11476" s="2"/>
      <c r="X11476" s="2"/>
      <c r="Y11476" s="2"/>
    </row>
    <row r="11477" spans="21:25" x14ac:dyDescent="0.2">
      <c r="U11477" s="2"/>
      <c r="X11477" s="2"/>
      <c r="Y11477" s="2"/>
    </row>
    <row r="11478" spans="21:25" x14ac:dyDescent="0.2">
      <c r="U11478" s="2"/>
      <c r="X11478" s="2"/>
      <c r="Y11478" s="2"/>
    </row>
    <row r="11479" spans="21:25" x14ac:dyDescent="0.2">
      <c r="U11479" s="2"/>
      <c r="X11479" s="2"/>
      <c r="Y11479" s="2"/>
    </row>
    <row r="11480" spans="21:25" x14ac:dyDescent="0.2">
      <c r="U11480" s="2"/>
      <c r="X11480" s="2"/>
      <c r="Y11480" s="2"/>
    </row>
    <row r="11481" spans="21:25" x14ac:dyDescent="0.2">
      <c r="U11481" s="2"/>
      <c r="X11481" s="2"/>
      <c r="Y11481" s="2"/>
    </row>
    <row r="11482" spans="21:25" x14ac:dyDescent="0.2">
      <c r="U11482" s="2"/>
      <c r="X11482" s="2"/>
      <c r="Y11482" s="2"/>
    </row>
    <row r="11483" spans="21:25" x14ac:dyDescent="0.2">
      <c r="U11483" s="2"/>
      <c r="X11483" s="2"/>
      <c r="Y11483" s="2"/>
    </row>
    <row r="11484" spans="21:25" x14ac:dyDescent="0.2">
      <c r="U11484" s="2"/>
      <c r="X11484" s="2"/>
      <c r="Y11484" s="2"/>
    </row>
    <row r="11485" spans="21:25" x14ac:dyDescent="0.2">
      <c r="U11485" s="2"/>
      <c r="X11485" s="2"/>
      <c r="Y11485" s="2"/>
    </row>
    <row r="11486" spans="21:25" x14ac:dyDescent="0.2">
      <c r="U11486" s="2"/>
      <c r="X11486" s="2"/>
      <c r="Y11486" s="2"/>
    </row>
    <row r="11487" spans="21:25" x14ac:dyDescent="0.2">
      <c r="U11487" s="2"/>
      <c r="X11487" s="2"/>
      <c r="Y11487" s="2"/>
    </row>
    <row r="11488" spans="21:25" x14ac:dyDescent="0.2">
      <c r="U11488" s="2"/>
      <c r="X11488" s="2"/>
      <c r="Y11488" s="2"/>
    </row>
    <row r="11489" spans="21:25" x14ac:dyDescent="0.2">
      <c r="U11489" s="2"/>
      <c r="X11489" s="2"/>
      <c r="Y11489" s="2"/>
    </row>
    <row r="11490" spans="21:25" x14ac:dyDescent="0.2">
      <c r="U11490" s="2"/>
      <c r="X11490" s="2"/>
      <c r="Y11490" s="2"/>
    </row>
    <row r="11491" spans="21:25" x14ac:dyDescent="0.2">
      <c r="U11491" s="2"/>
      <c r="X11491" s="2"/>
      <c r="Y11491" s="2"/>
    </row>
    <row r="11492" spans="21:25" x14ac:dyDescent="0.2">
      <c r="U11492" s="2"/>
      <c r="X11492" s="2"/>
      <c r="Y11492" s="2"/>
    </row>
    <row r="11493" spans="21:25" x14ac:dyDescent="0.2">
      <c r="U11493" s="2"/>
      <c r="X11493" s="2"/>
      <c r="Y11493" s="2"/>
    </row>
    <row r="11494" spans="21:25" x14ac:dyDescent="0.2">
      <c r="U11494" s="2"/>
      <c r="X11494" s="2"/>
      <c r="Y11494" s="2"/>
    </row>
    <row r="11495" spans="21:25" x14ac:dyDescent="0.2">
      <c r="U11495" s="2"/>
      <c r="X11495" s="2"/>
      <c r="Y11495" s="2"/>
    </row>
    <row r="11496" spans="21:25" x14ac:dyDescent="0.2">
      <c r="U11496" s="2"/>
      <c r="X11496" s="2"/>
      <c r="Y11496" s="2"/>
    </row>
    <row r="11497" spans="21:25" x14ac:dyDescent="0.2">
      <c r="U11497" s="2"/>
      <c r="X11497" s="2"/>
      <c r="Y11497" s="2"/>
    </row>
    <row r="11498" spans="21:25" x14ac:dyDescent="0.2">
      <c r="U11498" s="2"/>
      <c r="X11498" s="2"/>
      <c r="Y11498" s="2"/>
    </row>
    <row r="11499" spans="21:25" x14ac:dyDescent="0.2">
      <c r="U11499" s="2"/>
      <c r="X11499" s="2"/>
      <c r="Y11499" s="2"/>
    </row>
    <row r="11500" spans="21:25" x14ac:dyDescent="0.2">
      <c r="U11500" s="2"/>
      <c r="X11500" s="2"/>
      <c r="Y11500" s="2"/>
    </row>
    <row r="11501" spans="21:25" x14ac:dyDescent="0.2">
      <c r="U11501" s="2"/>
      <c r="X11501" s="2"/>
      <c r="Y11501" s="2"/>
    </row>
    <row r="11502" spans="21:25" x14ac:dyDescent="0.2">
      <c r="U11502" s="2"/>
      <c r="X11502" s="2"/>
      <c r="Y11502" s="2"/>
    </row>
    <row r="11503" spans="21:25" x14ac:dyDescent="0.2">
      <c r="U11503" s="2"/>
      <c r="X11503" s="2"/>
      <c r="Y11503" s="2"/>
    </row>
    <row r="11504" spans="21:25" x14ac:dyDescent="0.2">
      <c r="U11504" s="2"/>
      <c r="X11504" s="2"/>
      <c r="Y11504" s="2"/>
    </row>
    <row r="11505" spans="21:25" x14ac:dyDescent="0.2">
      <c r="U11505" s="2"/>
      <c r="X11505" s="2"/>
      <c r="Y11505" s="2"/>
    </row>
    <row r="11506" spans="21:25" x14ac:dyDescent="0.2">
      <c r="U11506" s="2"/>
      <c r="X11506" s="2"/>
      <c r="Y11506" s="2"/>
    </row>
    <row r="11507" spans="21:25" x14ac:dyDescent="0.2">
      <c r="U11507" s="2"/>
      <c r="X11507" s="2"/>
      <c r="Y11507" s="2"/>
    </row>
    <row r="11508" spans="21:25" x14ac:dyDescent="0.2">
      <c r="U11508" s="2"/>
      <c r="X11508" s="2"/>
      <c r="Y11508" s="2"/>
    </row>
    <row r="11509" spans="21:25" x14ac:dyDescent="0.2">
      <c r="U11509" s="2"/>
      <c r="X11509" s="2"/>
      <c r="Y11509" s="2"/>
    </row>
    <row r="11510" spans="21:25" x14ac:dyDescent="0.2">
      <c r="U11510" s="2"/>
      <c r="X11510" s="2"/>
      <c r="Y11510" s="2"/>
    </row>
    <row r="11511" spans="21:25" x14ac:dyDescent="0.2">
      <c r="U11511" s="2"/>
      <c r="X11511" s="2"/>
      <c r="Y11511" s="2"/>
    </row>
    <row r="11512" spans="21:25" x14ac:dyDescent="0.2">
      <c r="U11512" s="2"/>
      <c r="X11512" s="2"/>
      <c r="Y11512" s="2"/>
    </row>
    <row r="11513" spans="21:25" x14ac:dyDescent="0.2">
      <c r="U11513" s="2"/>
      <c r="X11513" s="2"/>
      <c r="Y11513" s="2"/>
    </row>
    <row r="11514" spans="21:25" x14ac:dyDescent="0.2">
      <c r="U11514" s="2"/>
      <c r="X11514" s="2"/>
      <c r="Y11514" s="2"/>
    </row>
    <row r="11515" spans="21:25" x14ac:dyDescent="0.2">
      <c r="U11515" s="2"/>
      <c r="X11515" s="2"/>
      <c r="Y11515" s="2"/>
    </row>
    <row r="11516" spans="21:25" x14ac:dyDescent="0.2">
      <c r="U11516" s="2"/>
      <c r="X11516" s="2"/>
      <c r="Y11516" s="2"/>
    </row>
    <row r="11517" spans="21:25" x14ac:dyDescent="0.2">
      <c r="U11517" s="2"/>
      <c r="X11517" s="2"/>
      <c r="Y11517" s="2"/>
    </row>
    <row r="11518" spans="21:25" x14ac:dyDescent="0.2">
      <c r="U11518" s="2"/>
      <c r="X11518" s="2"/>
      <c r="Y11518" s="2"/>
    </row>
    <row r="11519" spans="21:25" x14ac:dyDescent="0.2">
      <c r="U11519" s="2"/>
      <c r="X11519" s="2"/>
      <c r="Y11519" s="2"/>
    </row>
    <row r="11520" spans="21:25" x14ac:dyDescent="0.2">
      <c r="U11520" s="2"/>
      <c r="X11520" s="2"/>
      <c r="Y11520" s="2"/>
    </row>
    <row r="11521" spans="21:25" x14ac:dyDescent="0.2">
      <c r="U11521" s="2"/>
      <c r="X11521" s="2"/>
      <c r="Y11521" s="2"/>
    </row>
    <row r="11522" spans="21:25" x14ac:dyDescent="0.2">
      <c r="U11522" s="2"/>
      <c r="X11522" s="2"/>
      <c r="Y11522" s="2"/>
    </row>
    <row r="11523" spans="21:25" x14ac:dyDescent="0.2">
      <c r="U11523" s="2"/>
      <c r="X11523" s="2"/>
      <c r="Y11523" s="2"/>
    </row>
    <row r="11524" spans="21:25" x14ac:dyDescent="0.2">
      <c r="U11524" s="2"/>
      <c r="X11524" s="2"/>
      <c r="Y11524" s="2"/>
    </row>
    <row r="11525" spans="21:25" x14ac:dyDescent="0.2">
      <c r="U11525" s="2"/>
      <c r="X11525" s="2"/>
      <c r="Y11525" s="2"/>
    </row>
    <row r="11526" spans="21:25" x14ac:dyDescent="0.2">
      <c r="U11526" s="2"/>
      <c r="X11526" s="2"/>
      <c r="Y11526" s="2"/>
    </row>
    <row r="11527" spans="21:25" x14ac:dyDescent="0.2">
      <c r="U11527" s="2"/>
      <c r="X11527" s="2"/>
      <c r="Y11527" s="2"/>
    </row>
    <row r="11528" spans="21:25" x14ac:dyDescent="0.2">
      <c r="U11528" s="2"/>
      <c r="X11528" s="2"/>
      <c r="Y11528" s="2"/>
    </row>
    <row r="11529" spans="21:25" x14ac:dyDescent="0.2">
      <c r="U11529" s="2"/>
      <c r="X11529" s="2"/>
      <c r="Y11529" s="2"/>
    </row>
    <row r="11530" spans="21:25" x14ac:dyDescent="0.2">
      <c r="U11530" s="2"/>
      <c r="X11530" s="2"/>
      <c r="Y11530" s="2"/>
    </row>
    <row r="11531" spans="21:25" x14ac:dyDescent="0.2">
      <c r="U11531" s="2"/>
      <c r="X11531" s="2"/>
      <c r="Y11531" s="2"/>
    </row>
    <row r="11532" spans="21:25" x14ac:dyDescent="0.2">
      <c r="U11532" s="2"/>
      <c r="X11532" s="2"/>
      <c r="Y11532" s="2"/>
    </row>
    <row r="11533" spans="21:25" x14ac:dyDescent="0.2">
      <c r="U11533" s="2"/>
      <c r="X11533" s="2"/>
      <c r="Y11533" s="2"/>
    </row>
    <row r="11534" spans="21:25" x14ac:dyDescent="0.2">
      <c r="U11534" s="2"/>
      <c r="X11534" s="2"/>
      <c r="Y11534" s="2"/>
    </row>
    <row r="11535" spans="21:25" x14ac:dyDescent="0.2">
      <c r="U11535" s="2"/>
      <c r="X11535" s="2"/>
      <c r="Y11535" s="2"/>
    </row>
    <row r="11536" spans="21:25" x14ac:dyDescent="0.2">
      <c r="U11536" s="2"/>
      <c r="X11536" s="2"/>
      <c r="Y11536" s="2"/>
    </row>
    <row r="11537" spans="21:25" x14ac:dyDescent="0.2">
      <c r="U11537" s="2"/>
      <c r="X11537" s="2"/>
      <c r="Y11537" s="2"/>
    </row>
    <row r="11538" spans="21:25" x14ac:dyDescent="0.2">
      <c r="U11538" s="2"/>
      <c r="X11538" s="2"/>
      <c r="Y11538" s="2"/>
    </row>
    <row r="11539" spans="21:25" x14ac:dyDescent="0.2">
      <c r="U11539" s="2"/>
      <c r="X11539" s="2"/>
      <c r="Y11539" s="2"/>
    </row>
    <row r="11540" spans="21:25" x14ac:dyDescent="0.2">
      <c r="U11540" s="2"/>
      <c r="X11540" s="2"/>
      <c r="Y11540" s="2"/>
    </row>
    <row r="11541" spans="21:25" x14ac:dyDescent="0.2">
      <c r="U11541" s="2"/>
      <c r="X11541" s="2"/>
      <c r="Y11541" s="2"/>
    </row>
    <row r="11542" spans="21:25" x14ac:dyDescent="0.2">
      <c r="U11542" s="2"/>
      <c r="X11542" s="2"/>
      <c r="Y11542" s="2"/>
    </row>
    <row r="11543" spans="21:25" x14ac:dyDescent="0.2">
      <c r="U11543" s="2"/>
      <c r="X11543" s="2"/>
      <c r="Y11543" s="2"/>
    </row>
    <row r="11544" spans="21:25" x14ac:dyDescent="0.2">
      <c r="U11544" s="2"/>
      <c r="X11544" s="2"/>
      <c r="Y11544" s="2"/>
    </row>
    <row r="11545" spans="21:25" x14ac:dyDescent="0.2">
      <c r="U11545" s="2"/>
      <c r="X11545" s="2"/>
      <c r="Y11545" s="2"/>
    </row>
    <row r="11546" spans="21:25" x14ac:dyDescent="0.2">
      <c r="U11546" s="2"/>
      <c r="X11546" s="2"/>
      <c r="Y11546" s="2"/>
    </row>
    <row r="11547" spans="21:25" x14ac:dyDescent="0.2">
      <c r="U11547" s="2"/>
      <c r="X11547" s="2"/>
      <c r="Y11547" s="2"/>
    </row>
    <row r="11548" spans="21:25" x14ac:dyDescent="0.2">
      <c r="U11548" s="2"/>
      <c r="X11548" s="2"/>
      <c r="Y11548" s="2"/>
    </row>
    <row r="11549" spans="21:25" x14ac:dyDescent="0.2">
      <c r="U11549" s="2"/>
      <c r="X11549" s="2"/>
      <c r="Y11549" s="2"/>
    </row>
    <row r="11550" spans="21:25" x14ac:dyDescent="0.2">
      <c r="U11550" s="2"/>
      <c r="X11550" s="2"/>
      <c r="Y11550" s="2"/>
    </row>
    <row r="11551" spans="21:25" x14ac:dyDescent="0.2">
      <c r="U11551" s="2"/>
      <c r="X11551" s="2"/>
      <c r="Y11551" s="2"/>
    </row>
    <row r="11552" spans="21:25" x14ac:dyDescent="0.2">
      <c r="U11552" s="2"/>
      <c r="X11552" s="2"/>
      <c r="Y11552" s="2"/>
    </row>
    <row r="11553" spans="21:25" x14ac:dyDescent="0.2">
      <c r="U11553" s="2"/>
      <c r="X11553" s="2"/>
      <c r="Y11553" s="2"/>
    </row>
    <row r="11554" spans="21:25" x14ac:dyDescent="0.2">
      <c r="U11554" s="2"/>
      <c r="X11554" s="2"/>
      <c r="Y11554" s="2"/>
    </row>
    <row r="11555" spans="21:25" x14ac:dyDescent="0.2">
      <c r="U11555" s="2"/>
      <c r="X11555" s="2"/>
      <c r="Y11555" s="2"/>
    </row>
    <row r="11556" spans="21:25" x14ac:dyDescent="0.2">
      <c r="U11556" s="2"/>
      <c r="X11556" s="2"/>
      <c r="Y11556" s="2"/>
    </row>
    <row r="11557" spans="21:25" x14ac:dyDescent="0.2">
      <c r="U11557" s="2"/>
      <c r="X11557" s="2"/>
      <c r="Y11557" s="2"/>
    </row>
    <row r="11558" spans="21:25" x14ac:dyDescent="0.2">
      <c r="U11558" s="2"/>
      <c r="X11558" s="2"/>
      <c r="Y11558" s="2"/>
    </row>
    <row r="11559" spans="21:25" x14ac:dyDescent="0.2">
      <c r="U11559" s="2"/>
      <c r="X11559" s="2"/>
      <c r="Y11559" s="2"/>
    </row>
    <row r="11560" spans="21:25" x14ac:dyDescent="0.2">
      <c r="U11560" s="2"/>
      <c r="X11560" s="2"/>
      <c r="Y11560" s="2"/>
    </row>
    <row r="11561" spans="21:25" x14ac:dyDescent="0.2">
      <c r="U11561" s="2"/>
      <c r="X11561" s="2"/>
      <c r="Y11561" s="2"/>
    </row>
    <row r="11562" spans="21:25" x14ac:dyDescent="0.2">
      <c r="U11562" s="2"/>
      <c r="X11562" s="2"/>
      <c r="Y11562" s="2"/>
    </row>
    <row r="11563" spans="21:25" x14ac:dyDescent="0.2">
      <c r="U11563" s="2"/>
      <c r="X11563" s="2"/>
      <c r="Y11563" s="2"/>
    </row>
    <row r="11564" spans="21:25" x14ac:dyDescent="0.2">
      <c r="U11564" s="2"/>
      <c r="X11564" s="2"/>
      <c r="Y11564" s="2"/>
    </row>
    <row r="11565" spans="21:25" x14ac:dyDescent="0.2">
      <c r="U11565" s="2"/>
      <c r="X11565" s="2"/>
      <c r="Y11565" s="2"/>
    </row>
    <row r="11566" spans="21:25" x14ac:dyDescent="0.2">
      <c r="U11566" s="2"/>
      <c r="X11566" s="2"/>
      <c r="Y11566" s="2"/>
    </row>
    <row r="11567" spans="21:25" x14ac:dyDescent="0.2">
      <c r="U11567" s="2"/>
      <c r="X11567" s="2"/>
      <c r="Y11567" s="2"/>
    </row>
    <row r="11568" spans="21:25" x14ac:dyDescent="0.2">
      <c r="U11568" s="2"/>
      <c r="X11568" s="2"/>
      <c r="Y11568" s="2"/>
    </row>
    <row r="11569" spans="21:25" x14ac:dyDescent="0.2">
      <c r="U11569" s="2"/>
      <c r="X11569" s="2"/>
      <c r="Y11569" s="2"/>
    </row>
    <row r="11570" spans="21:25" x14ac:dyDescent="0.2">
      <c r="U11570" s="2"/>
      <c r="X11570" s="2"/>
      <c r="Y11570" s="2"/>
    </row>
    <row r="11571" spans="21:25" x14ac:dyDescent="0.2">
      <c r="U11571" s="2"/>
      <c r="X11571" s="2"/>
      <c r="Y11571" s="2"/>
    </row>
    <row r="11572" spans="21:25" x14ac:dyDescent="0.2">
      <c r="U11572" s="2"/>
      <c r="X11572" s="2"/>
      <c r="Y11572" s="2"/>
    </row>
    <row r="11573" spans="21:25" x14ac:dyDescent="0.2">
      <c r="U11573" s="2"/>
      <c r="X11573" s="2"/>
      <c r="Y11573" s="2"/>
    </row>
    <row r="11574" spans="21:25" x14ac:dyDescent="0.2">
      <c r="U11574" s="2"/>
      <c r="X11574" s="2"/>
      <c r="Y11574" s="2"/>
    </row>
    <row r="11575" spans="21:25" x14ac:dyDescent="0.2">
      <c r="U11575" s="2"/>
      <c r="X11575" s="2"/>
      <c r="Y11575" s="2"/>
    </row>
    <row r="11576" spans="21:25" x14ac:dyDescent="0.2">
      <c r="U11576" s="2"/>
      <c r="X11576" s="2"/>
      <c r="Y11576" s="2"/>
    </row>
    <row r="11577" spans="21:25" x14ac:dyDescent="0.2">
      <c r="U11577" s="2"/>
      <c r="X11577" s="2"/>
      <c r="Y11577" s="2"/>
    </row>
    <row r="11578" spans="21:25" x14ac:dyDescent="0.2">
      <c r="U11578" s="2"/>
      <c r="X11578" s="2"/>
      <c r="Y11578" s="2"/>
    </row>
    <row r="11579" spans="21:25" x14ac:dyDescent="0.2">
      <c r="U11579" s="2"/>
      <c r="X11579" s="2"/>
      <c r="Y11579" s="2"/>
    </row>
    <row r="11580" spans="21:25" x14ac:dyDescent="0.2">
      <c r="U11580" s="2"/>
      <c r="X11580" s="2"/>
      <c r="Y11580" s="2"/>
    </row>
    <row r="11581" spans="21:25" x14ac:dyDescent="0.2">
      <c r="U11581" s="2"/>
      <c r="X11581" s="2"/>
      <c r="Y11581" s="2"/>
    </row>
    <row r="11582" spans="21:25" x14ac:dyDescent="0.2">
      <c r="U11582" s="2"/>
      <c r="X11582" s="2"/>
      <c r="Y11582" s="2"/>
    </row>
    <row r="11583" spans="21:25" x14ac:dyDescent="0.2">
      <c r="U11583" s="2"/>
      <c r="X11583" s="2"/>
      <c r="Y11583" s="2"/>
    </row>
    <row r="11584" spans="21:25" x14ac:dyDescent="0.2">
      <c r="U11584" s="2"/>
      <c r="X11584" s="2"/>
      <c r="Y11584" s="2"/>
    </row>
    <row r="11585" spans="21:25" x14ac:dyDescent="0.2">
      <c r="U11585" s="2"/>
      <c r="X11585" s="2"/>
      <c r="Y11585" s="2"/>
    </row>
    <row r="11586" spans="21:25" x14ac:dyDescent="0.2">
      <c r="U11586" s="2"/>
      <c r="X11586" s="2"/>
      <c r="Y11586" s="2"/>
    </row>
    <row r="11587" spans="21:25" x14ac:dyDescent="0.2">
      <c r="U11587" s="2"/>
      <c r="X11587" s="2"/>
      <c r="Y11587" s="2"/>
    </row>
    <row r="11588" spans="21:25" x14ac:dyDescent="0.2">
      <c r="U11588" s="2"/>
      <c r="X11588" s="2"/>
      <c r="Y11588" s="2"/>
    </row>
    <row r="11589" spans="21:25" x14ac:dyDescent="0.2">
      <c r="U11589" s="2"/>
      <c r="X11589" s="2"/>
      <c r="Y11589" s="2"/>
    </row>
    <row r="11590" spans="21:25" x14ac:dyDescent="0.2">
      <c r="U11590" s="2"/>
      <c r="X11590" s="2"/>
      <c r="Y11590" s="2"/>
    </row>
    <row r="11591" spans="21:25" x14ac:dyDescent="0.2">
      <c r="U11591" s="2"/>
      <c r="X11591" s="2"/>
      <c r="Y11591" s="2"/>
    </row>
    <row r="11592" spans="21:25" x14ac:dyDescent="0.2">
      <c r="U11592" s="2"/>
      <c r="X11592" s="2"/>
      <c r="Y11592" s="2"/>
    </row>
    <row r="11593" spans="21:25" x14ac:dyDescent="0.2">
      <c r="U11593" s="2"/>
      <c r="X11593" s="2"/>
      <c r="Y11593" s="2"/>
    </row>
    <row r="11594" spans="21:25" x14ac:dyDescent="0.2">
      <c r="U11594" s="2"/>
      <c r="X11594" s="2"/>
      <c r="Y11594" s="2"/>
    </row>
    <row r="11595" spans="21:25" x14ac:dyDescent="0.2">
      <c r="U11595" s="2"/>
      <c r="X11595" s="2"/>
      <c r="Y11595" s="2"/>
    </row>
    <row r="11596" spans="21:25" x14ac:dyDescent="0.2">
      <c r="U11596" s="2"/>
      <c r="X11596" s="2"/>
      <c r="Y11596" s="2"/>
    </row>
    <row r="11597" spans="21:25" x14ac:dyDescent="0.2">
      <c r="U11597" s="2"/>
      <c r="X11597" s="2"/>
      <c r="Y11597" s="2"/>
    </row>
    <row r="11598" spans="21:25" x14ac:dyDescent="0.2">
      <c r="U11598" s="2"/>
      <c r="X11598" s="2"/>
      <c r="Y11598" s="2"/>
    </row>
    <row r="11599" spans="21:25" x14ac:dyDescent="0.2">
      <c r="U11599" s="2"/>
      <c r="X11599" s="2"/>
      <c r="Y11599" s="2"/>
    </row>
    <row r="11600" spans="21:25" x14ac:dyDescent="0.2">
      <c r="U11600" s="2"/>
      <c r="X11600" s="2"/>
      <c r="Y11600" s="2"/>
    </row>
    <row r="11601" spans="21:25" x14ac:dyDescent="0.2">
      <c r="U11601" s="2"/>
      <c r="X11601" s="2"/>
      <c r="Y11601" s="2"/>
    </row>
    <row r="11602" spans="21:25" x14ac:dyDescent="0.2">
      <c r="U11602" s="2"/>
      <c r="X11602" s="2"/>
      <c r="Y11602" s="2"/>
    </row>
    <row r="11603" spans="21:25" x14ac:dyDescent="0.2">
      <c r="U11603" s="2"/>
      <c r="X11603" s="2"/>
      <c r="Y11603" s="2"/>
    </row>
    <row r="11604" spans="21:25" x14ac:dyDescent="0.2">
      <c r="U11604" s="2"/>
      <c r="X11604" s="2"/>
      <c r="Y11604" s="2"/>
    </row>
    <row r="11605" spans="21:25" x14ac:dyDescent="0.2">
      <c r="U11605" s="2"/>
      <c r="X11605" s="2"/>
      <c r="Y11605" s="2"/>
    </row>
    <row r="11606" spans="21:25" x14ac:dyDescent="0.2">
      <c r="U11606" s="2"/>
      <c r="X11606" s="2"/>
      <c r="Y11606" s="2"/>
    </row>
    <row r="11607" spans="21:25" x14ac:dyDescent="0.2">
      <c r="U11607" s="2"/>
      <c r="X11607" s="2"/>
      <c r="Y11607" s="2"/>
    </row>
    <row r="11608" spans="21:25" x14ac:dyDescent="0.2">
      <c r="U11608" s="2"/>
      <c r="X11608" s="2"/>
      <c r="Y11608" s="2"/>
    </row>
    <row r="11609" spans="21:25" x14ac:dyDescent="0.2">
      <c r="U11609" s="2"/>
      <c r="X11609" s="2"/>
      <c r="Y11609" s="2"/>
    </row>
    <row r="11610" spans="21:25" x14ac:dyDescent="0.2">
      <c r="U11610" s="2"/>
      <c r="X11610" s="2"/>
      <c r="Y11610" s="2"/>
    </row>
    <row r="11611" spans="21:25" x14ac:dyDescent="0.2">
      <c r="U11611" s="2"/>
      <c r="X11611" s="2"/>
      <c r="Y11611" s="2"/>
    </row>
    <row r="11612" spans="21:25" x14ac:dyDescent="0.2">
      <c r="U11612" s="2"/>
      <c r="X11612" s="2"/>
      <c r="Y11612" s="2"/>
    </row>
    <row r="11613" spans="21:25" x14ac:dyDescent="0.2">
      <c r="U11613" s="2"/>
      <c r="X11613" s="2"/>
      <c r="Y11613" s="2"/>
    </row>
    <row r="11614" spans="21:25" x14ac:dyDescent="0.2">
      <c r="U11614" s="2"/>
      <c r="X11614" s="2"/>
      <c r="Y11614" s="2"/>
    </row>
    <row r="11615" spans="21:25" x14ac:dyDescent="0.2">
      <c r="U11615" s="2"/>
      <c r="X11615" s="2"/>
      <c r="Y11615" s="2"/>
    </row>
    <row r="11616" spans="21:25" x14ac:dyDescent="0.2">
      <c r="U11616" s="2"/>
      <c r="X11616" s="2"/>
      <c r="Y11616" s="2"/>
    </row>
    <row r="11617" spans="21:25" x14ac:dyDescent="0.2">
      <c r="U11617" s="2"/>
      <c r="X11617" s="2"/>
      <c r="Y11617" s="2"/>
    </row>
    <row r="11618" spans="21:25" x14ac:dyDescent="0.2">
      <c r="U11618" s="2"/>
      <c r="X11618" s="2"/>
      <c r="Y11618" s="2"/>
    </row>
    <row r="11619" spans="21:25" x14ac:dyDescent="0.2">
      <c r="U11619" s="2"/>
      <c r="X11619" s="2"/>
      <c r="Y11619" s="2"/>
    </row>
    <row r="11620" spans="21:25" x14ac:dyDescent="0.2">
      <c r="U11620" s="2"/>
      <c r="X11620" s="2"/>
      <c r="Y11620" s="2"/>
    </row>
    <row r="11621" spans="21:25" x14ac:dyDescent="0.2">
      <c r="U11621" s="2"/>
      <c r="X11621" s="2"/>
      <c r="Y11621" s="2"/>
    </row>
    <row r="11622" spans="21:25" x14ac:dyDescent="0.2">
      <c r="U11622" s="2"/>
      <c r="X11622" s="2"/>
      <c r="Y11622" s="2"/>
    </row>
    <row r="11623" spans="21:25" x14ac:dyDescent="0.2">
      <c r="U11623" s="2"/>
      <c r="X11623" s="2"/>
      <c r="Y11623" s="2"/>
    </row>
    <row r="11624" spans="21:25" x14ac:dyDescent="0.2">
      <c r="U11624" s="2"/>
      <c r="X11624" s="2"/>
      <c r="Y11624" s="2"/>
    </row>
    <row r="11625" spans="21:25" x14ac:dyDescent="0.2">
      <c r="U11625" s="2"/>
      <c r="X11625" s="2"/>
      <c r="Y11625" s="2"/>
    </row>
    <row r="11626" spans="21:25" x14ac:dyDescent="0.2">
      <c r="U11626" s="2"/>
      <c r="X11626" s="2"/>
      <c r="Y11626" s="2"/>
    </row>
    <row r="11627" spans="21:25" x14ac:dyDescent="0.2">
      <c r="U11627" s="2"/>
      <c r="X11627" s="2"/>
      <c r="Y11627" s="2"/>
    </row>
    <row r="11628" spans="21:25" x14ac:dyDescent="0.2">
      <c r="U11628" s="2"/>
      <c r="X11628" s="2"/>
      <c r="Y11628" s="2"/>
    </row>
    <row r="11629" spans="21:25" x14ac:dyDescent="0.2">
      <c r="U11629" s="2"/>
      <c r="X11629" s="2"/>
      <c r="Y11629" s="2"/>
    </row>
    <row r="11630" spans="21:25" x14ac:dyDescent="0.2">
      <c r="U11630" s="2"/>
      <c r="X11630" s="2"/>
      <c r="Y11630" s="2"/>
    </row>
    <row r="11631" spans="21:25" x14ac:dyDescent="0.2">
      <c r="U11631" s="2"/>
      <c r="X11631" s="2"/>
      <c r="Y11631" s="2"/>
    </row>
    <row r="11632" spans="21:25" x14ac:dyDescent="0.2">
      <c r="U11632" s="2"/>
      <c r="X11632" s="2"/>
      <c r="Y11632" s="2"/>
    </row>
    <row r="11633" spans="21:25" x14ac:dyDescent="0.2">
      <c r="U11633" s="2"/>
      <c r="X11633" s="2"/>
      <c r="Y11633" s="2"/>
    </row>
    <row r="11634" spans="21:25" x14ac:dyDescent="0.2">
      <c r="U11634" s="2"/>
      <c r="X11634" s="2"/>
      <c r="Y11634" s="2"/>
    </row>
    <row r="11635" spans="21:25" x14ac:dyDescent="0.2">
      <c r="U11635" s="2"/>
      <c r="X11635" s="2"/>
      <c r="Y11635" s="2"/>
    </row>
    <row r="11636" spans="21:25" x14ac:dyDescent="0.2">
      <c r="U11636" s="2"/>
      <c r="X11636" s="2"/>
      <c r="Y11636" s="2"/>
    </row>
    <row r="11637" spans="21:25" x14ac:dyDescent="0.2">
      <c r="U11637" s="2"/>
      <c r="X11637" s="2"/>
      <c r="Y11637" s="2"/>
    </row>
    <row r="11638" spans="21:25" x14ac:dyDescent="0.2">
      <c r="U11638" s="2"/>
      <c r="X11638" s="2"/>
      <c r="Y11638" s="2"/>
    </row>
    <row r="11639" spans="21:25" x14ac:dyDescent="0.2">
      <c r="U11639" s="2"/>
      <c r="X11639" s="2"/>
      <c r="Y11639" s="2"/>
    </row>
    <row r="11640" spans="21:25" x14ac:dyDescent="0.2">
      <c r="U11640" s="2"/>
      <c r="X11640" s="2"/>
      <c r="Y11640" s="2"/>
    </row>
    <row r="11641" spans="21:25" x14ac:dyDescent="0.2">
      <c r="U11641" s="2"/>
      <c r="X11641" s="2"/>
      <c r="Y11641" s="2"/>
    </row>
    <row r="11642" spans="21:25" x14ac:dyDescent="0.2">
      <c r="U11642" s="2"/>
      <c r="X11642" s="2"/>
      <c r="Y11642" s="2"/>
    </row>
    <row r="11643" spans="21:25" x14ac:dyDescent="0.2">
      <c r="U11643" s="2"/>
      <c r="X11643" s="2"/>
      <c r="Y11643" s="2"/>
    </row>
    <row r="11644" spans="21:25" x14ac:dyDescent="0.2">
      <c r="U11644" s="2"/>
      <c r="X11644" s="2"/>
      <c r="Y11644" s="2"/>
    </row>
    <row r="11645" spans="21:25" x14ac:dyDescent="0.2">
      <c r="U11645" s="2"/>
      <c r="X11645" s="2"/>
      <c r="Y11645" s="2"/>
    </row>
    <row r="11646" spans="21:25" x14ac:dyDescent="0.2">
      <c r="U11646" s="2"/>
      <c r="X11646" s="2"/>
      <c r="Y11646" s="2"/>
    </row>
    <row r="11647" spans="21:25" x14ac:dyDescent="0.2">
      <c r="U11647" s="2"/>
      <c r="X11647" s="2"/>
      <c r="Y11647" s="2"/>
    </row>
    <row r="11648" spans="21:25" x14ac:dyDescent="0.2">
      <c r="U11648" s="2"/>
      <c r="X11648" s="2"/>
      <c r="Y11648" s="2"/>
    </row>
    <row r="11649" spans="21:25" x14ac:dyDescent="0.2">
      <c r="U11649" s="2"/>
      <c r="X11649" s="2"/>
      <c r="Y11649" s="2"/>
    </row>
    <row r="11650" spans="21:25" x14ac:dyDescent="0.2">
      <c r="U11650" s="2"/>
      <c r="X11650" s="2"/>
      <c r="Y11650" s="2"/>
    </row>
    <row r="11651" spans="21:25" x14ac:dyDescent="0.2">
      <c r="U11651" s="2"/>
      <c r="X11651" s="2"/>
      <c r="Y11651" s="2"/>
    </row>
    <row r="11652" spans="21:25" x14ac:dyDescent="0.2">
      <c r="U11652" s="2"/>
      <c r="X11652" s="2"/>
      <c r="Y11652" s="2"/>
    </row>
    <row r="11653" spans="21:25" x14ac:dyDescent="0.2">
      <c r="U11653" s="2"/>
      <c r="X11653" s="2"/>
      <c r="Y11653" s="2"/>
    </row>
    <row r="11654" spans="21:25" x14ac:dyDescent="0.2">
      <c r="U11654" s="2"/>
      <c r="X11654" s="2"/>
      <c r="Y11654" s="2"/>
    </row>
    <row r="11655" spans="21:25" x14ac:dyDescent="0.2">
      <c r="U11655" s="2"/>
      <c r="X11655" s="2"/>
      <c r="Y11655" s="2"/>
    </row>
    <row r="11656" spans="21:25" x14ac:dyDescent="0.2">
      <c r="U11656" s="2"/>
      <c r="X11656" s="2"/>
      <c r="Y11656" s="2"/>
    </row>
    <row r="11657" spans="21:25" x14ac:dyDescent="0.2">
      <c r="U11657" s="2"/>
      <c r="X11657" s="2"/>
      <c r="Y11657" s="2"/>
    </row>
    <row r="11658" spans="21:25" x14ac:dyDescent="0.2">
      <c r="U11658" s="2"/>
      <c r="X11658" s="2"/>
      <c r="Y11658" s="2"/>
    </row>
    <row r="11659" spans="21:25" x14ac:dyDescent="0.2">
      <c r="U11659" s="2"/>
      <c r="X11659" s="2"/>
      <c r="Y11659" s="2"/>
    </row>
    <row r="11660" spans="21:25" x14ac:dyDescent="0.2">
      <c r="U11660" s="2"/>
      <c r="X11660" s="2"/>
      <c r="Y11660" s="2"/>
    </row>
    <row r="11661" spans="21:25" x14ac:dyDescent="0.2">
      <c r="U11661" s="2"/>
      <c r="X11661" s="2"/>
      <c r="Y11661" s="2"/>
    </row>
    <row r="11662" spans="21:25" x14ac:dyDescent="0.2">
      <c r="U11662" s="2"/>
      <c r="X11662" s="2"/>
      <c r="Y11662" s="2"/>
    </row>
    <row r="11663" spans="21:25" x14ac:dyDescent="0.2">
      <c r="U11663" s="2"/>
      <c r="X11663" s="2"/>
      <c r="Y11663" s="2"/>
    </row>
    <row r="11664" spans="21:25" x14ac:dyDescent="0.2">
      <c r="U11664" s="2"/>
      <c r="X11664" s="2"/>
      <c r="Y11664" s="2"/>
    </row>
    <row r="11665" spans="21:25" x14ac:dyDescent="0.2">
      <c r="U11665" s="2"/>
      <c r="X11665" s="2"/>
      <c r="Y11665" s="2"/>
    </row>
    <row r="11666" spans="21:25" x14ac:dyDescent="0.2">
      <c r="U11666" s="2"/>
      <c r="X11666" s="2"/>
      <c r="Y11666" s="2"/>
    </row>
    <row r="11667" spans="21:25" x14ac:dyDescent="0.2">
      <c r="U11667" s="2"/>
      <c r="X11667" s="2"/>
      <c r="Y11667" s="2"/>
    </row>
    <row r="11668" spans="21:25" x14ac:dyDescent="0.2">
      <c r="U11668" s="2"/>
      <c r="X11668" s="2"/>
      <c r="Y11668" s="2"/>
    </row>
    <row r="11669" spans="21:25" x14ac:dyDescent="0.2">
      <c r="U11669" s="2"/>
      <c r="X11669" s="2"/>
      <c r="Y11669" s="2"/>
    </row>
    <row r="11670" spans="21:25" x14ac:dyDescent="0.2">
      <c r="U11670" s="2"/>
      <c r="X11670" s="2"/>
      <c r="Y11670" s="2"/>
    </row>
    <row r="11671" spans="21:25" x14ac:dyDescent="0.2">
      <c r="U11671" s="2"/>
      <c r="X11671" s="2"/>
      <c r="Y11671" s="2"/>
    </row>
    <row r="11672" spans="21:25" x14ac:dyDescent="0.2">
      <c r="U11672" s="2"/>
      <c r="X11672" s="2"/>
      <c r="Y11672" s="2"/>
    </row>
    <row r="11673" spans="21:25" x14ac:dyDescent="0.2">
      <c r="U11673" s="2"/>
      <c r="X11673" s="2"/>
      <c r="Y11673" s="2"/>
    </row>
    <row r="11674" spans="21:25" x14ac:dyDescent="0.2">
      <c r="U11674" s="2"/>
      <c r="X11674" s="2"/>
      <c r="Y11674" s="2"/>
    </row>
    <row r="11675" spans="21:25" x14ac:dyDescent="0.2">
      <c r="U11675" s="2"/>
      <c r="X11675" s="2"/>
      <c r="Y11675" s="2"/>
    </row>
    <row r="11676" spans="21:25" x14ac:dyDescent="0.2">
      <c r="U11676" s="2"/>
      <c r="X11676" s="2"/>
      <c r="Y11676" s="2"/>
    </row>
    <row r="11677" spans="21:25" x14ac:dyDescent="0.2">
      <c r="U11677" s="2"/>
      <c r="X11677" s="2"/>
      <c r="Y11677" s="2"/>
    </row>
    <row r="11678" spans="21:25" x14ac:dyDescent="0.2">
      <c r="U11678" s="2"/>
      <c r="X11678" s="2"/>
      <c r="Y11678" s="2"/>
    </row>
    <row r="11679" spans="21:25" x14ac:dyDescent="0.2">
      <c r="U11679" s="2"/>
      <c r="X11679" s="2"/>
      <c r="Y11679" s="2"/>
    </row>
    <row r="11680" spans="21:25" x14ac:dyDescent="0.2">
      <c r="U11680" s="2"/>
      <c r="X11680" s="2"/>
      <c r="Y11680" s="2"/>
    </row>
    <row r="11681" spans="21:25" x14ac:dyDescent="0.2">
      <c r="U11681" s="2"/>
      <c r="X11681" s="2"/>
      <c r="Y11681" s="2"/>
    </row>
    <row r="11682" spans="21:25" x14ac:dyDescent="0.2">
      <c r="U11682" s="2"/>
      <c r="X11682" s="2"/>
      <c r="Y11682" s="2"/>
    </row>
    <row r="11683" spans="21:25" x14ac:dyDescent="0.2">
      <c r="U11683" s="2"/>
      <c r="X11683" s="2"/>
      <c r="Y11683" s="2"/>
    </row>
    <row r="11684" spans="21:25" x14ac:dyDescent="0.2">
      <c r="U11684" s="2"/>
      <c r="X11684" s="2"/>
      <c r="Y11684" s="2"/>
    </row>
    <row r="11685" spans="21:25" x14ac:dyDescent="0.2">
      <c r="U11685" s="2"/>
      <c r="X11685" s="2"/>
      <c r="Y11685" s="2"/>
    </row>
    <row r="11686" spans="21:25" x14ac:dyDescent="0.2">
      <c r="U11686" s="2"/>
      <c r="X11686" s="2"/>
      <c r="Y11686" s="2"/>
    </row>
    <row r="11687" spans="21:25" x14ac:dyDescent="0.2">
      <c r="U11687" s="2"/>
      <c r="X11687" s="2"/>
      <c r="Y11687" s="2"/>
    </row>
    <row r="11688" spans="21:25" x14ac:dyDescent="0.2">
      <c r="U11688" s="2"/>
      <c r="X11688" s="2"/>
      <c r="Y11688" s="2"/>
    </row>
    <row r="11689" spans="21:25" x14ac:dyDescent="0.2">
      <c r="U11689" s="2"/>
      <c r="X11689" s="2"/>
      <c r="Y11689" s="2"/>
    </row>
    <row r="11690" spans="21:25" x14ac:dyDescent="0.2">
      <c r="U11690" s="2"/>
      <c r="X11690" s="2"/>
      <c r="Y11690" s="2"/>
    </row>
    <row r="11691" spans="21:25" x14ac:dyDescent="0.2">
      <c r="U11691" s="2"/>
      <c r="X11691" s="2"/>
      <c r="Y11691" s="2"/>
    </row>
    <row r="11692" spans="21:25" x14ac:dyDescent="0.2">
      <c r="U11692" s="2"/>
      <c r="X11692" s="2"/>
      <c r="Y11692" s="2"/>
    </row>
    <row r="11693" spans="21:25" x14ac:dyDescent="0.2">
      <c r="U11693" s="2"/>
      <c r="X11693" s="2"/>
      <c r="Y11693" s="2"/>
    </row>
    <row r="11694" spans="21:25" x14ac:dyDescent="0.2">
      <c r="U11694" s="2"/>
      <c r="X11694" s="2"/>
      <c r="Y11694" s="2"/>
    </row>
    <row r="11695" spans="21:25" x14ac:dyDescent="0.2">
      <c r="U11695" s="2"/>
      <c r="X11695" s="2"/>
      <c r="Y11695" s="2"/>
    </row>
    <row r="11696" spans="21:25" x14ac:dyDescent="0.2">
      <c r="U11696" s="2"/>
      <c r="X11696" s="2"/>
      <c r="Y11696" s="2"/>
    </row>
    <row r="11697" spans="21:25" x14ac:dyDescent="0.2">
      <c r="U11697" s="2"/>
      <c r="X11697" s="2"/>
      <c r="Y11697" s="2"/>
    </row>
    <row r="11698" spans="21:25" x14ac:dyDescent="0.2">
      <c r="U11698" s="2"/>
      <c r="X11698" s="2"/>
      <c r="Y11698" s="2"/>
    </row>
    <row r="11699" spans="21:25" x14ac:dyDescent="0.2">
      <c r="U11699" s="2"/>
      <c r="X11699" s="2"/>
      <c r="Y11699" s="2"/>
    </row>
    <row r="11700" spans="21:25" x14ac:dyDescent="0.2">
      <c r="U11700" s="2"/>
      <c r="X11700" s="2"/>
      <c r="Y11700" s="2"/>
    </row>
    <row r="11701" spans="21:25" x14ac:dyDescent="0.2">
      <c r="U11701" s="2"/>
      <c r="X11701" s="2"/>
      <c r="Y11701" s="2"/>
    </row>
    <row r="11702" spans="21:25" x14ac:dyDescent="0.2">
      <c r="U11702" s="2"/>
      <c r="X11702" s="2"/>
      <c r="Y11702" s="2"/>
    </row>
    <row r="11703" spans="21:25" x14ac:dyDescent="0.2">
      <c r="U11703" s="2"/>
      <c r="X11703" s="2"/>
      <c r="Y11703" s="2"/>
    </row>
    <row r="11704" spans="21:25" x14ac:dyDescent="0.2">
      <c r="U11704" s="2"/>
      <c r="X11704" s="2"/>
      <c r="Y11704" s="2"/>
    </row>
    <row r="11705" spans="21:25" x14ac:dyDescent="0.2">
      <c r="U11705" s="2"/>
      <c r="X11705" s="2"/>
      <c r="Y11705" s="2"/>
    </row>
    <row r="11706" spans="21:25" x14ac:dyDescent="0.2">
      <c r="U11706" s="2"/>
      <c r="X11706" s="2"/>
      <c r="Y11706" s="2"/>
    </row>
    <row r="11707" spans="21:25" x14ac:dyDescent="0.2">
      <c r="U11707" s="2"/>
      <c r="X11707" s="2"/>
      <c r="Y11707" s="2"/>
    </row>
    <row r="11708" spans="21:25" x14ac:dyDescent="0.2">
      <c r="U11708" s="2"/>
      <c r="X11708" s="2"/>
      <c r="Y11708" s="2"/>
    </row>
    <row r="11709" spans="21:25" x14ac:dyDescent="0.2">
      <c r="U11709" s="2"/>
      <c r="X11709" s="2"/>
      <c r="Y11709" s="2"/>
    </row>
    <row r="11710" spans="21:25" x14ac:dyDescent="0.2">
      <c r="U11710" s="2"/>
      <c r="X11710" s="2"/>
      <c r="Y11710" s="2"/>
    </row>
    <row r="11711" spans="21:25" x14ac:dyDescent="0.2">
      <c r="U11711" s="2"/>
      <c r="X11711" s="2"/>
      <c r="Y11711" s="2"/>
    </row>
    <row r="11712" spans="21:25" x14ac:dyDescent="0.2">
      <c r="U11712" s="2"/>
      <c r="X11712" s="2"/>
      <c r="Y11712" s="2"/>
    </row>
    <row r="11713" spans="21:25" x14ac:dyDescent="0.2">
      <c r="U11713" s="2"/>
      <c r="X11713" s="2"/>
      <c r="Y11713" s="2"/>
    </row>
    <row r="11714" spans="21:25" x14ac:dyDescent="0.2">
      <c r="U11714" s="2"/>
      <c r="X11714" s="2"/>
      <c r="Y11714" s="2"/>
    </row>
    <row r="11715" spans="21:25" x14ac:dyDescent="0.2">
      <c r="U11715" s="2"/>
      <c r="X11715" s="2"/>
      <c r="Y11715" s="2"/>
    </row>
    <row r="11716" spans="21:25" x14ac:dyDescent="0.2">
      <c r="U11716" s="2"/>
      <c r="X11716" s="2"/>
      <c r="Y11716" s="2"/>
    </row>
    <row r="11717" spans="21:25" x14ac:dyDescent="0.2">
      <c r="U11717" s="2"/>
      <c r="X11717" s="2"/>
      <c r="Y11717" s="2"/>
    </row>
    <row r="11718" spans="21:25" x14ac:dyDescent="0.2">
      <c r="U11718" s="2"/>
      <c r="X11718" s="2"/>
      <c r="Y11718" s="2"/>
    </row>
    <row r="11719" spans="21:25" x14ac:dyDescent="0.2">
      <c r="U11719" s="2"/>
      <c r="X11719" s="2"/>
      <c r="Y11719" s="2"/>
    </row>
    <row r="11720" spans="21:25" x14ac:dyDescent="0.2">
      <c r="U11720" s="2"/>
      <c r="X11720" s="2"/>
      <c r="Y11720" s="2"/>
    </row>
    <row r="11721" spans="21:25" x14ac:dyDescent="0.2">
      <c r="U11721" s="2"/>
      <c r="X11721" s="2"/>
      <c r="Y11721" s="2"/>
    </row>
    <row r="11722" spans="21:25" x14ac:dyDescent="0.2">
      <c r="U11722" s="2"/>
      <c r="X11722" s="2"/>
      <c r="Y11722" s="2"/>
    </row>
    <row r="11723" spans="21:25" x14ac:dyDescent="0.2">
      <c r="U11723" s="2"/>
      <c r="X11723" s="2"/>
      <c r="Y11723" s="2"/>
    </row>
    <row r="11724" spans="21:25" x14ac:dyDescent="0.2">
      <c r="U11724" s="2"/>
      <c r="X11724" s="2"/>
      <c r="Y11724" s="2"/>
    </row>
    <row r="11725" spans="21:25" x14ac:dyDescent="0.2">
      <c r="U11725" s="2"/>
      <c r="X11725" s="2"/>
      <c r="Y11725" s="2"/>
    </row>
    <row r="11726" spans="21:25" x14ac:dyDescent="0.2">
      <c r="U11726" s="2"/>
      <c r="X11726" s="2"/>
      <c r="Y11726" s="2"/>
    </row>
    <row r="11727" spans="21:25" x14ac:dyDescent="0.2">
      <c r="U11727" s="2"/>
      <c r="X11727" s="2"/>
      <c r="Y11727" s="2"/>
    </row>
    <row r="11728" spans="21:25" x14ac:dyDescent="0.2">
      <c r="U11728" s="2"/>
      <c r="X11728" s="2"/>
      <c r="Y11728" s="2"/>
    </row>
    <row r="11729" spans="21:25" x14ac:dyDescent="0.2">
      <c r="U11729" s="2"/>
      <c r="X11729" s="2"/>
      <c r="Y11729" s="2"/>
    </row>
    <row r="11730" spans="21:25" x14ac:dyDescent="0.2">
      <c r="U11730" s="2"/>
      <c r="X11730" s="2"/>
      <c r="Y11730" s="2"/>
    </row>
    <row r="11731" spans="21:25" x14ac:dyDescent="0.2">
      <c r="U11731" s="2"/>
      <c r="X11731" s="2"/>
      <c r="Y11731" s="2"/>
    </row>
    <row r="11732" spans="21:25" x14ac:dyDescent="0.2">
      <c r="U11732" s="2"/>
      <c r="X11732" s="2"/>
      <c r="Y11732" s="2"/>
    </row>
    <row r="11733" spans="21:25" x14ac:dyDescent="0.2">
      <c r="U11733" s="2"/>
      <c r="X11733" s="2"/>
      <c r="Y11733" s="2"/>
    </row>
    <row r="11734" spans="21:25" x14ac:dyDescent="0.2">
      <c r="U11734" s="2"/>
      <c r="X11734" s="2"/>
      <c r="Y11734" s="2"/>
    </row>
    <row r="11735" spans="21:25" x14ac:dyDescent="0.2">
      <c r="U11735" s="2"/>
      <c r="X11735" s="2"/>
      <c r="Y11735" s="2"/>
    </row>
    <row r="11736" spans="21:25" x14ac:dyDescent="0.2">
      <c r="U11736" s="2"/>
      <c r="X11736" s="2"/>
      <c r="Y11736" s="2"/>
    </row>
    <row r="11737" spans="21:25" x14ac:dyDescent="0.2">
      <c r="U11737" s="2"/>
      <c r="X11737" s="2"/>
      <c r="Y11737" s="2"/>
    </row>
    <row r="11738" spans="21:25" x14ac:dyDescent="0.2">
      <c r="U11738" s="2"/>
      <c r="X11738" s="2"/>
      <c r="Y11738" s="2"/>
    </row>
    <row r="11739" spans="21:25" x14ac:dyDescent="0.2">
      <c r="U11739" s="2"/>
      <c r="X11739" s="2"/>
      <c r="Y11739" s="2"/>
    </row>
    <row r="11740" spans="21:25" x14ac:dyDescent="0.2">
      <c r="U11740" s="2"/>
      <c r="X11740" s="2"/>
      <c r="Y11740" s="2"/>
    </row>
    <row r="11741" spans="21:25" x14ac:dyDescent="0.2">
      <c r="U11741" s="2"/>
      <c r="X11741" s="2"/>
      <c r="Y11741" s="2"/>
    </row>
    <row r="11742" spans="21:25" x14ac:dyDescent="0.2">
      <c r="U11742" s="2"/>
      <c r="X11742" s="2"/>
      <c r="Y11742" s="2"/>
    </row>
    <row r="11743" spans="21:25" x14ac:dyDescent="0.2">
      <c r="U11743" s="2"/>
      <c r="X11743" s="2"/>
      <c r="Y11743" s="2"/>
    </row>
    <row r="11744" spans="21:25" x14ac:dyDescent="0.2">
      <c r="U11744" s="2"/>
      <c r="X11744" s="2"/>
      <c r="Y11744" s="2"/>
    </row>
    <row r="11745" spans="21:25" x14ac:dyDescent="0.2">
      <c r="U11745" s="2"/>
      <c r="X11745" s="2"/>
      <c r="Y11745" s="2"/>
    </row>
    <row r="11746" spans="21:25" x14ac:dyDescent="0.2">
      <c r="U11746" s="2"/>
      <c r="X11746" s="2"/>
      <c r="Y11746" s="2"/>
    </row>
    <row r="11747" spans="21:25" x14ac:dyDescent="0.2">
      <c r="U11747" s="2"/>
      <c r="X11747" s="2"/>
      <c r="Y11747" s="2"/>
    </row>
    <row r="11748" spans="21:25" x14ac:dyDescent="0.2">
      <c r="U11748" s="2"/>
      <c r="X11748" s="2"/>
      <c r="Y11748" s="2"/>
    </row>
    <row r="11749" spans="21:25" x14ac:dyDescent="0.2">
      <c r="U11749" s="2"/>
      <c r="X11749" s="2"/>
      <c r="Y11749" s="2"/>
    </row>
    <row r="11750" spans="21:25" x14ac:dyDescent="0.2">
      <c r="U11750" s="2"/>
      <c r="X11750" s="2"/>
      <c r="Y11750" s="2"/>
    </row>
    <row r="11751" spans="21:25" x14ac:dyDescent="0.2">
      <c r="U11751" s="2"/>
      <c r="X11751" s="2"/>
      <c r="Y11751" s="2"/>
    </row>
    <row r="11752" spans="21:25" x14ac:dyDescent="0.2">
      <c r="U11752" s="2"/>
      <c r="X11752" s="2"/>
      <c r="Y11752" s="2"/>
    </row>
    <row r="11753" spans="21:25" x14ac:dyDescent="0.2">
      <c r="U11753" s="2"/>
      <c r="X11753" s="2"/>
      <c r="Y11753" s="2"/>
    </row>
    <row r="11754" spans="21:25" x14ac:dyDescent="0.2">
      <c r="U11754" s="2"/>
      <c r="X11754" s="2"/>
      <c r="Y11754" s="2"/>
    </row>
    <row r="11755" spans="21:25" x14ac:dyDescent="0.2">
      <c r="U11755" s="2"/>
      <c r="X11755" s="2"/>
      <c r="Y11755" s="2"/>
    </row>
    <row r="11756" spans="21:25" x14ac:dyDescent="0.2">
      <c r="U11756" s="2"/>
      <c r="X11756" s="2"/>
      <c r="Y11756" s="2"/>
    </row>
    <row r="11757" spans="21:25" x14ac:dyDescent="0.2">
      <c r="U11757" s="2"/>
      <c r="X11757" s="2"/>
      <c r="Y11757" s="2"/>
    </row>
    <row r="11758" spans="21:25" x14ac:dyDescent="0.2">
      <c r="U11758" s="2"/>
      <c r="X11758" s="2"/>
      <c r="Y11758" s="2"/>
    </row>
    <row r="11759" spans="21:25" x14ac:dyDescent="0.2">
      <c r="U11759" s="2"/>
      <c r="X11759" s="2"/>
      <c r="Y11759" s="2"/>
    </row>
    <row r="11760" spans="21:25" x14ac:dyDescent="0.2">
      <c r="U11760" s="2"/>
      <c r="X11760" s="2"/>
      <c r="Y11760" s="2"/>
    </row>
    <row r="11761" spans="21:25" x14ac:dyDescent="0.2">
      <c r="U11761" s="2"/>
      <c r="X11761" s="2"/>
      <c r="Y11761" s="2"/>
    </row>
    <row r="11762" spans="21:25" x14ac:dyDescent="0.2">
      <c r="U11762" s="2"/>
      <c r="X11762" s="2"/>
      <c r="Y11762" s="2"/>
    </row>
    <row r="11763" spans="21:25" x14ac:dyDescent="0.2">
      <c r="U11763" s="2"/>
      <c r="X11763" s="2"/>
      <c r="Y11763" s="2"/>
    </row>
    <row r="11764" spans="21:25" x14ac:dyDescent="0.2">
      <c r="U11764" s="2"/>
      <c r="X11764" s="2"/>
      <c r="Y11764" s="2"/>
    </row>
    <row r="11765" spans="21:25" x14ac:dyDescent="0.2">
      <c r="U11765" s="2"/>
      <c r="X11765" s="2"/>
      <c r="Y11765" s="2"/>
    </row>
    <row r="11766" spans="21:25" x14ac:dyDescent="0.2">
      <c r="U11766" s="2"/>
      <c r="X11766" s="2"/>
      <c r="Y11766" s="2"/>
    </row>
    <row r="11767" spans="21:25" x14ac:dyDescent="0.2">
      <c r="U11767" s="2"/>
      <c r="X11767" s="2"/>
      <c r="Y11767" s="2"/>
    </row>
    <row r="11768" spans="21:25" x14ac:dyDescent="0.2">
      <c r="U11768" s="2"/>
      <c r="X11768" s="2"/>
      <c r="Y11768" s="2"/>
    </row>
    <row r="11769" spans="21:25" x14ac:dyDescent="0.2">
      <c r="U11769" s="2"/>
      <c r="X11769" s="2"/>
      <c r="Y11769" s="2"/>
    </row>
    <row r="11770" spans="21:25" x14ac:dyDescent="0.2">
      <c r="U11770" s="2"/>
      <c r="X11770" s="2"/>
      <c r="Y11770" s="2"/>
    </row>
    <row r="11771" spans="21:25" x14ac:dyDescent="0.2">
      <c r="U11771" s="2"/>
      <c r="X11771" s="2"/>
      <c r="Y11771" s="2"/>
    </row>
    <row r="11772" spans="21:25" x14ac:dyDescent="0.2">
      <c r="U11772" s="2"/>
      <c r="X11772" s="2"/>
      <c r="Y11772" s="2"/>
    </row>
    <row r="11773" spans="21:25" x14ac:dyDescent="0.2">
      <c r="U11773" s="2"/>
      <c r="X11773" s="2"/>
      <c r="Y11773" s="2"/>
    </row>
    <row r="11774" spans="21:25" x14ac:dyDescent="0.2">
      <c r="U11774" s="2"/>
      <c r="X11774" s="2"/>
      <c r="Y11774" s="2"/>
    </row>
    <row r="11775" spans="21:25" x14ac:dyDescent="0.2">
      <c r="U11775" s="2"/>
      <c r="X11775" s="2"/>
      <c r="Y11775" s="2"/>
    </row>
    <row r="11776" spans="21:25" x14ac:dyDescent="0.2">
      <c r="U11776" s="2"/>
      <c r="X11776" s="2"/>
      <c r="Y11776" s="2"/>
    </row>
    <row r="11777" spans="21:25" x14ac:dyDescent="0.2">
      <c r="U11777" s="2"/>
      <c r="X11777" s="2"/>
      <c r="Y11777" s="2"/>
    </row>
    <row r="11778" spans="21:25" x14ac:dyDescent="0.2">
      <c r="U11778" s="2"/>
      <c r="X11778" s="2"/>
      <c r="Y11778" s="2"/>
    </row>
    <row r="11779" spans="21:25" x14ac:dyDescent="0.2">
      <c r="U11779" s="2"/>
      <c r="X11779" s="2"/>
      <c r="Y11779" s="2"/>
    </row>
    <row r="11780" spans="21:25" x14ac:dyDescent="0.2">
      <c r="U11780" s="2"/>
      <c r="X11780" s="2"/>
      <c r="Y11780" s="2"/>
    </row>
    <row r="11781" spans="21:25" x14ac:dyDescent="0.2">
      <c r="U11781" s="2"/>
      <c r="X11781" s="2"/>
      <c r="Y11781" s="2"/>
    </row>
    <row r="11782" spans="21:25" x14ac:dyDescent="0.2">
      <c r="U11782" s="2"/>
      <c r="X11782" s="2"/>
      <c r="Y11782" s="2"/>
    </row>
    <row r="11783" spans="21:25" x14ac:dyDescent="0.2">
      <c r="U11783" s="2"/>
      <c r="X11783" s="2"/>
      <c r="Y11783" s="2"/>
    </row>
    <row r="11784" spans="21:25" x14ac:dyDescent="0.2">
      <c r="U11784" s="2"/>
      <c r="X11784" s="2"/>
      <c r="Y11784" s="2"/>
    </row>
    <row r="11785" spans="21:25" x14ac:dyDescent="0.2">
      <c r="U11785" s="2"/>
      <c r="X11785" s="2"/>
      <c r="Y11785" s="2"/>
    </row>
    <row r="11786" spans="21:25" x14ac:dyDescent="0.2">
      <c r="U11786" s="2"/>
      <c r="X11786" s="2"/>
      <c r="Y11786" s="2"/>
    </row>
    <row r="11787" spans="21:25" x14ac:dyDescent="0.2">
      <c r="U11787" s="2"/>
      <c r="X11787" s="2"/>
      <c r="Y11787" s="2"/>
    </row>
    <row r="11788" spans="21:25" x14ac:dyDescent="0.2">
      <c r="U11788" s="2"/>
      <c r="X11788" s="2"/>
      <c r="Y11788" s="2"/>
    </row>
    <row r="11789" spans="21:25" x14ac:dyDescent="0.2">
      <c r="U11789" s="2"/>
      <c r="X11789" s="2"/>
      <c r="Y11789" s="2"/>
    </row>
    <row r="11790" spans="21:25" x14ac:dyDescent="0.2">
      <c r="U11790" s="2"/>
      <c r="X11790" s="2"/>
      <c r="Y11790" s="2"/>
    </row>
    <row r="11791" spans="21:25" x14ac:dyDescent="0.2">
      <c r="U11791" s="2"/>
      <c r="X11791" s="2"/>
      <c r="Y11791" s="2"/>
    </row>
    <row r="11792" spans="21:25" x14ac:dyDescent="0.2">
      <c r="U11792" s="2"/>
      <c r="X11792" s="2"/>
      <c r="Y11792" s="2"/>
    </row>
    <row r="11793" spans="21:25" x14ac:dyDescent="0.2">
      <c r="U11793" s="2"/>
      <c r="X11793" s="2"/>
      <c r="Y11793" s="2"/>
    </row>
    <row r="11794" spans="21:25" x14ac:dyDescent="0.2">
      <c r="U11794" s="2"/>
      <c r="X11794" s="2"/>
      <c r="Y11794" s="2"/>
    </row>
    <row r="11795" spans="21:25" x14ac:dyDescent="0.2">
      <c r="U11795" s="2"/>
      <c r="X11795" s="2"/>
      <c r="Y11795" s="2"/>
    </row>
    <row r="11796" spans="21:25" x14ac:dyDescent="0.2">
      <c r="U11796" s="2"/>
      <c r="X11796" s="2"/>
      <c r="Y11796" s="2"/>
    </row>
    <row r="11797" spans="21:25" x14ac:dyDescent="0.2">
      <c r="U11797" s="2"/>
      <c r="X11797" s="2"/>
      <c r="Y11797" s="2"/>
    </row>
    <row r="11798" spans="21:25" x14ac:dyDescent="0.2">
      <c r="U11798" s="2"/>
      <c r="X11798" s="2"/>
      <c r="Y11798" s="2"/>
    </row>
    <row r="11799" spans="21:25" x14ac:dyDescent="0.2">
      <c r="U11799" s="2"/>
      <c r="X11799" s="2"/>
      <c r="Y11799" s="2"/>
    </row>
    <row r="11800" spans="21:25" x14ac:dyDescent="0.2">
      <c r="U11800" s="2"/>
      <c r="X11800" s="2"/>
      <c r="Y11800" s="2"/>
    </row>
    <row r="11801" spans="21:25" x14ac:dyDescent="0.2">
      <c r="U11801" s="2"/>
      <c r="X11801" s="2"/>
      <c r="Y11801" s="2"/>
    </row>
    <row r="11802" spans="21:25" x14ac:dyDescent="0.2">
      <c r="U11802" s="2"/>
      <c r="X11802" s="2"/>
      <c r="Y11802" s="2"/>
    </row>
    <row r="11803" spans="21:25" x14ac:dyDescent="0.2">
      <c r="U11803" s="2"/>
      <c r="X11803" s="2"/>
      <c r="Y11803" s="2"/>
    </row>
    <row r="11804" spans="21:25" x14ac:dyDescent="0.2">
      <c r="U11804" s="2"/>
      <c r="X11804" s="2"/>
      <c r="Y11804" s="2"/>
    </row>
    <row r="11805" spans="21:25" x14ac:dyDescent="0.2">
      <c r="U11805" s="2"/>
      <c r="X11805" s="2"/>
      <c r="Y11805" s="2"/>
    </row>
    <row r="11806" spans="21:25" x14ac:dyDescent="0.2">
      <c r="U11806" s="2"/>
      <c r="X11806" s="2"/>
      <c r="Y11806" s="2"/>
    </row>
    <row r="11807" spans="21:25" x14ac:dyDescent="0.2">
      <c r="U11807" s="2"/>
      <c r="X11807" s="2"/>
      <c r="Y11807" s="2"/>
    </row>
    <row r="11808" spans="21:25" x14ac:dyDescent="0.2">
      <c r="U11808" s="2"/>
      <c r="X11808" s="2"/>
      <c r="Y11808" s="2"/>
    </row>
    <row r="11809" spans="21:25" x14ac:dyDescent="0.2">
      <c r="U11809" s="2"/>
      <c r="X11809" s="2"/>
      <c r="Y11809" s="2"/>
    </row>
    <row r="11810" spans="21:25" x14ac:dyDescent="0.2">
      <c r="U11810" s="2"/>
      <c r="X11810" s="2"/>
      <c r="Y11810" s="2"/>
    </row>
    <row r="11811" spans="21:25" x14ac:dyDescent="0.2">
      <c r="U11811" s="2"/>
      <c r="X11811" s="2"/>
      <c r="Y11811" s="2"/>
    </row>
    <row r="11812" spans="21:25" x14ac:dyDescent="0.2">
      <c r="U11812" s="2"/>
      <c r="X11812" s="2"/>
      <c r="Y11812" s="2"/>
    </row>
    <row r="11813" spans="21:25" x14ac:dyDescent="0.2">
      <c r="U11813" s="2"/>
      <c r="X11813" s="2"/>
      <c r="Y11813" s="2"/>
    </row>
    <row r="11814" spans="21:25" x14ac:dyDescent="0.2">
      <c r="U11814" s="2"/>
      <c r="X11814" s="2"/>
      <c r="Y11814" s="2"/>
    </row>
    <row r="11815" spans="21:25" x14ac:dyDescent="0.2">
      <c r="U11815" s="2"/>
      <c r="X11815" s="2"/>
      <c r="Y11815" s="2"/>
    </row>
    <row r="11816" spans="21:25" x14ac:dyDescent="0.2">
      <c r="U11816" s="2"/>
      <c r="X11816" s="2"/>
      <c r="Y11816" s="2"/>
    </row>
    <row r="11817" spans="21:25" x14ac:dyDescent="0.2">
      <c r="U11817" s="2"/>
      <c r="X11817" s="2"/>
      <c r="Y11817" s="2"/>
    </row>
    <row r="11818" spans="21:25" x14ac:dyDescent="0.2">
      <c r="U11818" s="2"/>
      <c r="X11818" s="2"/>
      <c r="Y11818" s="2"/>
    </row>
    <row r="11819" spans="21:25" x14ac:dyDescent="0.2">
      <c r="U11819" s="2"/>
      <c r="X11819" s="2"/>
      <c r="Y11819" s="2"/>
    </row>
    <row r="11820" spans="21:25" x14ac:dyDescent="0.2">
      <c r="U11820" s="2"/>
      <c r="X11820" s="2"/>
      <c r="Y11820" s="2"/>
    </row>
    <row r="11821" spans="21:25" x14ac:dyDescent="0.2">
      <c r="U11821" s="2"/>
      <c r="X11821" s="2"/>
      <c r="Y11821" s="2"/>
    </row>
    <row r="11822" spans="21:25" x14ac:dyDescent="0.2">
      <c r="U11822" s="2"/>
      <c r="X11822" s="2"/>
      <c r="Y11822" s="2"/>
    </row>
    <row r="11823" spans="21:25" x14ac:dyDescent="0.2">
      <c r="U11823" s="2"/>
      <c r="X11823" s="2"/>
      <c r="Y11823" s="2"/>
    </row>
    <row r="11824" spans="21:25" x14ac:dyDescent="0.2">
      <c r="U11824" s="2"/>
      <c r="X11824" s="2"/>
      <c r="Y11824" s="2"/>
    </row>
    <row r="11825" spans="21:25" x14ac:dyDescent="0.2">
      <c r="U11825" s="2"/>
      <c r="X11825" s="2"/>
      <c r="Y11825" s="2"/>
    </row>
    <row r="11826" spans="21:25" x14ac:dyDescent="0.2">
      <c r="U11826" s="2"/>
      <c r="X11826" s="2"/>
      <c r="Y11826" s="2"/>
    </row>
    <row r="11827" spans="21:25" x14ac:dyDescent="0.2">
      <c r="U11827" s="2"/>
      <c r="X11827" s="2"/>
      <c r="Y11827" s="2"/>
    </row>
    <row r="11828" spans="21:25" x14ac:dyDescent="0.2">
      <c r="U11828" s="2"/>
      <c r="X11828" s="2"/>
      <c r="Y11828" s="2"/>
    </row>
    <row r="11829" spans="21:25" x14ac:dyDescent="0.2">
      <c r="U11829" s="2"/>
      <c r="X11829" s="2"/>
      <c r="Y11829" s="2"/>
    </row>
    <row r="11830" spans="21:25" x14ac:dyDescent="0.2">
      <c r="U11830" s="2"/>
      <c r="X11830" s="2"/>
      <c r="Y11830" s="2"/>
    </row>
    <row r="11831" spans="21:25" x14ac:dyDescent="0.2">
      <c r="U11831" s="2"/>
      <c r="X11831" s="2"/>
      <c r="Y11831" s="2"/>
    </row>
    <row r="11832" spans="21:25" x14ac:dyDescent="0.2">
      <c r="U11832" s="2"/>
      <c r="X11832" s="2"/>
      <c r="Y11832" s="2"/>
    </row>
    <row r="11833" spans="21:25" x14ac:dyDescent="0.2">
      <c r="U11833" s="2"/>
      <c r="X11833" s="2"/>
      <c r="Y11833" s="2"/>
    </row>
    <row r="11834" spans="21:25" x14ac:dyDescent="0.2">
      <c r="U11834" s="2"/>
      <c r="X11834" s="2"/>
      <c r="Y11834" s="2"/>
    </row>
    <row r="11835" spans="21:25" x14ac:dyDescent="0.2">
      <c r="U11835" s="2"/>
      <c r="X11835" s="2"/>
      <c r="Y11835" s="2"/>
    </row>
    <row r="11836" spans="21:25" x14ac:dyDescent="0.2">
      <c r="U11836" s="2"/>
      <c r="X11836" s="2"/>
      <c r="Y11836" s="2"/>
    </row>
    <row r="11837" spans="21:25" x14ac:dyDescent="0.2">
      <c r="U11837" s="2"/>
      <c r="X11837" s="2"/>
      <c r="Y11837" s="2"/>
    </row>
    <row r="11838" spans="21:25" x14ac:dyDescent="0.2">
      <c r="U11838" s="2"/>
      <c r="X11838" s="2"/>
      <c r="Y11838" s="2"/>
    </row>
    <row r="11839" spans="21:25" x14ac:dyDescent="0.2">
      <c r="U11839" s="2"/>
      <c r="X11839" s="2"/>
      <c r="Y11839" s="2"/>
    </row>
    <row r="11840" spans="21:25" x14ac:dyDescent="0.2">
      <c r="U11840" s="2"/>
      <c r="X11840" s="2"/>
      <c r="Y11840" s="2"/>
    </row>
    <row r="11841" spans="21:25" x14ac:dyDescent="0.2">
      <c r="U11841" s="2"/>
      <c r="X11841" s="2"/>
      <c r="Y11841" s="2"/>
    </row>
    <row r="11842" spans="21:25" x14ac:dyDescent="0.2">
      <c r="U11842" s="2"/>
      <c r="X11842" s="2"/>
      <c r="Y11842" s="2"/>
    </row>
    <row r="11843" spans="21:25" x14ac:dyDescent="0.2">
      <c r="U11843" s="2"/>
      <c r="X11843" s="2"/>
      <c r="Y11843" s="2"/>
    </row>
    <row r="11844" spans="21:25" x14ac:dyDescent="0.2">
      <c r="U11844" s="2"/>
      <c r="X11844" s="2"/>
      <c r="Y11844" s="2"/>
    </row>
    <row r="11845" spans="21:25" x14ac:dyDescent="0.2">
      <c r="U11845" s="2"/>
      <c r="X11845" s="2"/>
      <c r="Y11845" s="2"/>
    </row>
    <row r="11846" spans="21:25" x14ac:dyDescent="0.2">
      <c r="U11846" s="2"/>
      <c r="X11846" s="2"/>
      <c r="Y11846" s="2"/>
    </row>
    <row r="11847" spans="21:25" x14ac:dyDescent="0.2">
      <c r="U11847" s="2"/>
      <c r="X11847" s="2"/>
      <c r="Y11847" s="2"/>
    </row>
    <row r="11848" spans="21:25" x14ac:dyDescent="0.2">
      <c r="U11848" s="2"/>
      <c r="X11848" s="2"/>
      <c r="Y11848" s="2"/>
    </row>
    <row r="11849" spans="21:25" x14ac:dyDescent="0.2">
      <c r="U11849" s="2"/>
      <c r="X11849" s="2"/>
      <c r="Y11849" s="2"/>
    </row>
    <row r="11850" spans="21:25" x14ac:dyDescent="0.2">
      <c r="U11850" s="2"/>
      <c r="X11850" s="2"/>
      <c r="Y11850" s="2"/>
    </row>
    <row r="11851" spans="21:25" x14ac:dyDescent="0.2">
      <c r="U11851" s="2"/>
      <c r="X11851" s="2"/>
      <c r="Y11851" s="2"/>
    </row>
    <row r="11852" spans="21:25" x14ac:dyDescent="0.2">
      <c r="U11852" s="2"/>
      <c r="X11852" s="2"/>
      <c r="Y11852" s="2"/>
    </row>
    <row r="11853" spans="21:25" x14ac:dyDescent="0.2">
      <c r="U11853" s="2"/>
      <c r="X11853" s="2"/>
      <c r="Y11853" s="2"/>
    </row>
    <row r="11854" spans="21:25" x14ac:dyDescent="0.2">
      <c r="U11854" s="2"/>
      <c r="X11854" s="2"/>
      <c r="Y11854" s="2"/>
    </row>
    <row r="11855" spans="21:25" x14ac:dyDescent="0.2">
      <c r="U11855" s="2"/>
      <c r="X11855" s="2"/>
      <c r="Y11855" s="2"/>
    </row>
    <row r="11856" spans="21:25" x14ac:dyDescent="0.2">
      <c r="U11856" s="2"/>
      <c r="X11856" s="2"/>
      <c r="Y11856" s="2"/>
    </row>
    <row r="11857" spans="21:25" x14ac:dyDescent="0.2">
      <c r="U11857" s="2"/>
      <c r="X11857" s="2"/>
      <c r="Y11857" s="2"/>
    </row>
    <row r="11858" spans="21:25" x14ac:dyDescent="0.2">
      <c r="U11858" s="2"/>
      <c r="X11858" s="2"/>
      <c r="Y11858" s="2"/>
    </row>
    <row r="11859" spans="21:25" x14ac:dyDescent="0.2">
      <c r="U11859" s="2"/>
      <c r="X11859" s="2"/>
      <c r="Y11859" s="2"/>
    </row>
    <row r="11860" spans="21:25" x14ac:dyDescent="0.2">
      <c r="U11860" s="2"/>
      <c r="X11860" s="2"/>
      <c r="Y11860" s="2"/>
    </row>
    <row r="11861" spans="21:25" x14ac:dyDescent="0.2">
      <c r="U11861" s="2"/>
      <c r="X11861" s="2"/>
      <c r="Y11861" s="2"/>
    </row>
    <row r="11862" spans="21:25" x14ac:dyDescent="0.2">
      <c r="U11862" s="2"/>
      <c r="X11862" s="2"/>
      <c r="Y11862" s="2"/>
    </row>
    <row r="11863" spans="21:25" x14ac:dyDescent="0.2">
      <c r="U11863" s="2"/>
      <c r="X11863" s="2"/>
      <c r="Y11863" s="2"/>
    </row>
    <row r="11864" spans="21:25" x14ac:dyDescent="0.2">
      <c r="U11864" s="2"/>
      <c r="X11864" s="2"/>
      <c r="Y11864" s="2"/>
    </row>
    <row r="11865" spans="21:25" x14ac:dyDescent="0.2">
      <c r="U11865" s="2"/>
      <c r="X11865" s="2"/>
      <c r="Y11865" s="2"/>
    </row>
    <row r="11866" spans="21:25" x14ac:dyDescent="0.2">
      <c r="U11866" s="2"/>
      <c r="X11866" s="2"/>
      <c r="Y11866" s="2"/>
    </row>
    <row r="11867" spans="21:25" x14ac:dyDescent="0.2">
      <c r="U11867" s="2"/>
      <c r="X11867" s="2"/>
      <c r="Y11867" s="2"/>
    </row>
    <row r="11868" spans="21:25" x14ac:dyDescent="0.2">
      <c r="U11868" s="2"/>
      <c r="X11868" s="2"/>
      <c r="Y11868" s="2"/>
    </row>
    <row r="11869" spans="21:25" x14ac:dyDescent="0.2">
      <c r="U11869" s="2"/>
      <c r="X11869" s="2"/>
      <c r="Y11869" s="2"/>
    </row>
    <row r="11870" spans="21:25" x14ac:dyDescent="0.2">
      <c r="U11870" s="2"/>
      <c r="X11870" s="2"/>
      <c r="Y11870" s="2"/>
    </row>
    <row r="11871" spans="21:25" x14ac:dyDescent="0.2">
      <c r="U11871" s="2"/>
      <c r="X11871" s="2"/>
      <c r="Y11871" s="2"/>
    </row>
    <row r="11872" spans="21:25" x14ac:dyDescent="0.2">
      <c r="U11872" s="2"/>
      <c r="X11872" s="2"/>
      <c r="Y11872" s="2"/>
    </row>
    <row r="11873" spans="21:25" x14ac:dyDescent="0.2">
      <c r="U11873" s="2"/>
      <c r="X11873" s="2"/>
      <c r="Y11873" s="2"/>
    </row>
    <row r="11874" spans="21:25" x14ac:dyDescent="0.2">
      <c r="U11874" s="2"/>
      <c r="X11874" s="2"/>
      <c r="Y11874" s="2"/>
    </row>
    <row r="11875" spans="21:25" x14ac:dyDescent="0.2">
      <c r="U11875" s="2"/>
      <c r="X11875" s="2"/>
      <c r="Y11875" s="2"/>
    </row>
    <row r="11876" spans="21:25" x14ac:dyDescent="0.2">
      <c r="U11876" s="2"/>
      <c r="X11876" s="2"/>
      <c r="Y11876" s="2"/>
    </row>
    <row r="11877" spans="21:25" x14ac:dyDescent="0.2">
      <c r="U11877" s="2"/>
      <c r="X11877" s="2"/>
      <c r="Y11877" s="2"/>
    </row>
    <row r="11878" spans="21:25" x14ac:dyDescent="0.2">
      <c r="U11878" s="2"/>
      <c r="X11878" s="2"/>
      <c r="Y11878" s="2"/>
    </row>
    <row r="11879" spans="21:25" x14ac:dyDescent="0.2">
      <c r="U11879" s="2"/>
      <c r="X11879" s="2"/>
      <c r="Y11879" s="2"/>
    </row>
    <row r="11880" spans="21:25" x14ac:dyDescent="0.2">
      <c r="U11880" s="2"/>
      <c r="X11880" s="2"/>
      <c r="Y11880" s="2"/>
    </row>
    <row r="11881" spans="21:25" x14ac:dyDescent="0.2">
      <c r="U11881" s="2"/>
      <c r="X11881" s="2"/>
      <c r="Y11881" s="2"/>
    </row>
    <row r="11882" spans="21:25" x14ac:dyDescent="0.2">
      <c r="U11882" s="2"/>
      <c r="X11882" s="2"/>
      <c r="Y11882" s="2"/>
    </row>
    <row r="11883" spans="21:25" x14ac:dyDescent="0.2">
      <c r="U11883" s="2"/>
      <c r="X11883" s="2"/>
      <c r="Y11883" s="2"/>
    </row>
    <row r="11884" spans="21:25" x14ac:dyDescent="0.2">
      <c r="U11884" s="2"/>
      <c r="X11884" s="2"/>
      <c r="Y11884" s="2"/>
    </row>
    <row r="11885" spans="21:25" x14ac:dyDescent="0.2">
      <c r="U11885" s="2"/>
      <c r="X11885" s="2"/>
      <c r="Y11885" s="2"/>
    </row>
    <row r="11886" spans="21:25" x14ac:dyDescent="0.2">
      <c r="U11886" s="2"/>
      <c r="X11886" s="2"/>
      <c r="Y11886" s="2"/>
    </row>
    <row r="11887" spans="21:25" x14ac:dyDescent="0.2">
      <c r="U11887" s="2"/>
      <c r="X11887" s="2"/>
      <c r="Y11887" s="2"/>
    </row>
    <row r="11888" spans="21:25" x14ac:dyDescent="0.2">
      <c r="U11888" s="2"/>
      <c r="X11888" s="2"/>
      <c r="Y11888" s="2"/>
    </row>
    <row r="11889" spans="21:25" x14ac:dyDescent="0.2">
      <c r="U11889" s="2"/>
      <c r="X11889" s="2"/>
      <c r="Y11889" s="2"/>
    </row>
    <row r="11890" spans="21:25" x14ac:dyDescent="0.2">
      <c r="U11890" s="2"/>
      <c r="X11890" s="2"/>
      <c r="Y11890" s="2"/>
    </row>
    <row r="11891" spans="21:25" x14ac:dyDescent="0.2">
      <c r="U11891" s="2"/>
      <c r="X11891" s="2"/>
      <c r="Y11891" s="2"/>
    </row>
    <row r="11892" spans="21:25" x14ac:dyDescent="0.2">
      <c r="U11892" s="2"/>
      <c r="X11892" s="2"/>
      <c r="Y11892" s="2"/>
    </row>
    <row r="11893" spans="21:25" x14ac:dyDescent="0.2">
      <c r="U11893" s="2"/>
      <c r="X11893" s="2"/>
      <c r="Y11893" s="2"/>
    </row>
    <row r="11894" spans="21:25" x14ac:dyDescent="0.2">
      <c r="U11894" s="2"/>
      <c r="X11894" s="2"/>
      <c r="Y11894" s="2"/>
    </row>
    <row r="11895" spans="21:25" x14ac:dyDescent="0.2">
      <c r="U11895" s="2"/>
      <c r="X11895" s="2"/>
      <c r="Y11895" s="2"/>
    </row>
    <row r="11896" spans="21:25" x14ac:dyDescent="0.2">
      <c r="U11896" s="2"/>
      <c r="X11896" s="2"/>
      <c r="Y11896" s="2"/>
    </row>
    <row r="11897" spans="21:25" x14ac:dyDescent="0.2">
      <c r="U11897" s="2"/>
      <c r="X11897" s="2"/>
      <c r="Y11897" s="2"/>
    </row>
    <row r="11898" spans="21:25" x14ac:dyDescent="0.2">
      <c r="U11898" s="2"/>
      <c r="X11898" s="2"/>
      <c r="Y11898" s="2"/>
    </row>
    <row r="11899" spans="21:25" x14ac:dyDescent="0.2">
      <c r="U11899" s="2"/>
      <c r="X11899" s="2"/>
      <c r="Y11899" s="2"/>
    </row>
    <row r="11900" spans="21:25" x14ac:dyDescent="0.2">
      <c r="U11900" s="2"/>
      <c r="X11900" s="2"/>
      <c r="Y11900" s="2"/>
    </row>
    <row r="11901" spans="21:25" x14ac:dyDescent="0.2">
      <c r="U11901" s="2"/>
      <c r="X11901" s="2"/>
      <c r="Y11901" s="2"/>
    </row>
    <row r="11902" spans="21:25" x14ac:dyDescent="0.2">
      <c r="U11902" s="2"/>
      <c r="X11902" s="2"/>
      <c r="Y11902" s="2"/>
    </row>
    <row r="11903" spans="21:25" x14ac:dyDescent="0.2">
      <c r="U11903" s="2"/>
      <c r="X11903" s="2"/>
      <c r="Y11903" s="2"/>
    </row>
    <row r="11904" spans="21:25" x14ac:dyDescent="0.2">
      <c r="U11904" s="2"/>
      <c r="X11904" s="2"/>
      <c r="Y11904" s="2"/>
    </row>
    <row r="11905" spans="21:25" x14ac:dyDescent="0.2">
      <c r="U11905" s="2"/>
      <c r="X11905" s="2"/>
      <c r="Y11905" s="2"/>
    </row>
    <row r="11906" spans="21:25" x14ac:dyDescent="0.2">
      <c r="U11906" s="2"/>
      <c r="X11906" s="2"/>
      <c r="Y11906" s="2"/>
    </row>
    <row r="11907" spans="21:25" x14ac:dyDescent="0.2">
      <c r="U11907" s="2"/>
      <c r="X11907" s="2"/>
      <c r="Y11907" s="2"/>
    </row>
    <row r="11908" spans="21:25" x14ac:dyDescent="0.2">
      <c r="U11908" s="2"/>
      <c r="X11908" s="2"/>
      <c r="Y11908" s="2"/>
    </row>
    <row r="11909" spans="21:25" x14ac:dyDescent="0.2">
      <c r="U11909" s="2"/>
      <c r="X11909" s="2"/>
      <c r="Y11909" s="2"/>
    </row>
    <row r="11910" spans="21:25" x14ac:dyDescent="0.2">
      <c r="U11910" s="2"/>
      <c r="X11910" s="2"/>
      <c r="Y11910" s="2"/>
    </row>
    <row r="11911" spans="21:25" x14ac:dyDescent="0.2">
      <c r="U11911" s="2"/>
      <c r="X11911" s="2"/>
      <c r="Y11911" s="2"/>
    </row>
    <row r="11912" spans="21:25" x14ac:dyDescent="0.2">
      <c r="U11912" s="2"/>
      <c r="X11912" s="2"/>
      <c r="Y11912" s="2"/>
    </row>
    <row r="11913" spans="21:25" x14ac:dyDescent="0.2">
      <c r="U11913" s="2"/>
      <c r="X11913" s="2"/>
      <c r="Y11913" s="2"/>
    </row>
    <row r="11914" spans="21:25" x14ac:dyDescent="0.2">
      <c r="U11914" s="2"/>
      <c r="X11914" s="2"/>
      <c r="Y11914" s="2"/>
    </row>
    <row r="11915" spans="21:25" x14ac:dyDescent="0.2">
      <c r="U11915" s="2"/>
      <c r="X11915" s="2"/>
      <c r="Y11915" s="2"/>
    </row>
    <row r="11916" spans="21:25" x14ac:dyDescent="0.2">
      <c r="U11916" s="2"/>
      <c r="X11916" s="2"/>
      <c r="Y11916" s="2"/>
    </row>
    <row r="11917" spans="21:25" x14ac:dyDescent="0.2">
      <c r="U11917" s="2"/>
      <c r="X11917" s="2"/>
      <c r="Y11917" s="2"/>
    </row>
    <row r="11918" spans="21:25" x14ac:dyDescent="0.2">
      <c r="U11918" s="2"/>
      <c r="X11918" s="2"/>
      <c r="Y11918" s="2"/>
    </row>
    <row r="11919" spans="21:25" x14ac:dyDescent="0.2">
      <c r="U11919" s="2"/>
      <c r="X11919" s="2"/>
      <c r="Y11919" s="2"/>
    </row>
    <row r="11920" spans="21:25" x14ac:dyDescent="0.2">
      <c r="U11920" s="2"/>
      <c r="X11920" s="2"/>
      <c r="Y11920" s="2"/>
    </row>
    <row r="11921" spans="21:25" x14ac:dyDescent="0.2">
      <c r="U11921" s="2"/>
      <c r="X11921" s="2"/>
      <c r="Y11921" s="2"/>
    </row>
    <row r="11922" spans="21:25" x14ac:dyDescent="0.2">
      <c r="U11922" s="2"/>
      <c r="X11922" s="2"/>
      <c r="Y11922" s="2"/>
    </row>
    <row r="11923" spans="21:25" x14ac:dyDescent="0.2">
      <c r="U11923" s="2"/>
      <c r="X11923" s="2"/>
      <c r="Y11923" s="2"/>
    </row>
    <row r="11924" spans="21:25" x14ac:dyDescent="0.2">
      <c r="U11924" s="2"/>
      <c r="X11924" s="2"/>
      <c r="Y11924" s="2"/>
    </row>
    <row r="11925" spans="21:25" x14ac:dyDescent="0.2">
      <c r="U11925" s="2"/>
      <c r="X11925" s="2"/>
      <c r="Y11925" s="2"/>
    </row>
    <row r="11926" spans="21:25" x14ac:dyDescent="0.2">
      <c r="U11926" s="2"/>
      <c r="X11926" s="2"/>
      <c r="Y11926" s="2"/>
    </row>
    <row r="11927" spans="21:25" x14ac:dyDescent="0.2">
      <c r="U11927" s="2"/>
      <c r="X11927" s="2"/>
      <c r="Y11927" s="2"/>
    </row>
    <row r="11928" spans="21:25" x14ac:dyDescent="0.2">
      <c r="U11928" s="2"/>
      <c r="X11928" s="2"/>
      <c r="Y11928" s="2"/>
    </row>
    <row r="11929" spans="21:25" x14ac:dyDescent="0.2">
      <c r="U11929" s="2"/>
      <c r="X11929" s="2"/>
      <c r="Y11929" s="2"/>
    </row>
    <row r="11930" spans="21:25" x14ac:dyDescent="0.2">
      <c r="U11930" s="2"/>
      <c r="X11930" s="2"/>
      <c r="Y11930" s="2"/>
    </row>
    <row r="11931" spans="21:25" x14ac:dyDescent="0.2">
      <c r="U11931" s="2"/>
      <c r="X11931" s="2"/>
      <c r="Y11931" s="2"/>
    </row>
    <row r="11932" spans="21:25" x14ac:dyDescent="0.2">
      <c r="U11932" s="2"/>
      <c r="X11932" s="2"/>
      <c r="Y11932" s="2"/>
    </row>
    <row r="11933" spans="21:25" x14ac:dyDescent="0.2">
      <c r="U11933" s="2"/>
      <c r="X11933" s="2"/>
      <c r="Y11933" s="2"/>
    </row>
    <row r="11934" spans="21:25" x14ac:dyDescent="0.2">
      <c r="U11934" s="2"/>
      <c r="X11934" s="2"/>
      <c r="Y11934" s="2"/>
    </row>
    <row r="11935" spans="21:25" x14ac:dyDescent="0.2">
      <c r="U11935" s="2"/>
      <c r="X11935" s="2"/>
      <c r="Y11935" s="2"/>
    </row>
    <row r="11936" spans="21:25" x14ac:dyDescent="0.2">
      <c r="U11936" s="2"/>
      <c r="X11936" s="2"/>
      <c r="Y11936" s="2"/>
    </row>
    <row r="11937" spans="21:25" x14ac:dyDescent="0.2">
      <c r="U11937" s="2"/>
      <c r="X11937" s="2"/>
      <c r="Y11937" s="2"/>
    </row>
    <row r="11938" spans="21:25" x14ac:dyDescent="0.2">
      <c r="U11938" s="2"/>
      <c r="X11938" s="2"/>
      <c r="Y11938" s="2"/>
    </row>
    <row r="11939" spans="21:25" x14ac:dyDescent="0.2">
      <c r="U11939" s="2"/>
      <c r="X11939" s="2"/>
      <c r="Y11939" s="2"/>
    </row>
    <row r="11940" spans="21:25" x14ac:dyDescent="0.2">
      <c r="U11940" s="2"/>
      <c r="X11940" s="2"/>
      <c r="Y11940" s="2"/>
    </row>
    <row r="11941" spans="21:25" x14ac:dyDescent="0.2">
      <c r="U11941" s="2"/>
      <c r="X11941" s="2"/>
      <c r="Y11941" s="2"/>
    </row>
    <row r="11942" spans="21:25" x14ac:dyDescent="0.2">
      <c r="U11942" s="2"/>
      <c r="X11942" s="2"/>
      <c r="Y11942" s="2"/>
    </row>
    <row r="11943" spans="21:25" x14ac:dyDescent="0.2">
      <c r="U11943" s="2"/>
      <c r="X11943" s="2"/>
      <c r="Y11943" s="2"/>
    </row>
    <row r="11944" spans="21:25" x14ac:dyDescent="0.2">
      <c r="U11944" s="2"/>
      <c r="X11944" s="2"/>
      <c r="Y11944" s="2"/>
    </row>
    <row r="11945" spans="21:25" x14ac:dyDescent="0.2">
      <c r="U11945" s="2"/>
      <c r="X11945" s="2"/>
      <c r="Y11945" s="2"/>
    </row>
    <row r="11946" spans="21:25" x14ac:dyDescent="0.2">
      <c r="U11946" s="2"/>
      <c r="X11946" s="2"/>
      <c r="Y11946" s="2"/>
    </row>
    <row r="11947" spans="21:25" x14ac:dyDescent="0.2">
      <c r="U11947" s="2"/>
      <c r="X11947" s="2"/>
      <c r="Y11947" s="2"/>
    </row>
    <row r="11948" spans="21:25" x14ac:dyDescent="0.2">
      <c r="U11948" s="2"/>
      <c r="X11948" s="2"/>
      <c r="Y11948" s="2"/>
    </row>
    <row r="11949" spans="21:25" x14ac:dyDescent="0.2">
      <c r="U11949" s="2"/>
      <c r="X11949" s="2"/>
      <c r="Y11949" s="2"/>
    </row>
    <row r="11950" spans="21:25" x14ac:dyDescent="0.2">
      <c r="U11950" s="2"/>
      <c r="X11950" s="2"/>
      <c r="Y11950" s="2"/>
    </row>
    <row r="11951" spans="21:25" x14ac:dyDescent="0.2">
      <c r="U11951" s="2"/>
      <c r="X11951" s="2"/>
      <c r="Y11951" s="2"/>
    </row>
    <row r="11952" spans="21:25" x14ac:dyDescent="0.2">
      <c r="U11952" s="2"/>
      <c r="X11952" s="2"/>
      <c r="Y11952" s="2"/>
    </row>
    <row r="11953" spans="21:25" x14ac:dyDescent="0.2">
      <c r="U11953" s="2"/>
      <c r="X11953" s="2"/>
      <c r="Y11953" s="2"/>
    </row>
    <row r="11954" spans="21:25" x14ac:dyDescent="0.2">
      <c r="U11954" s="2"/>
      <c r="X11954" s="2"/>
      <c r="Y11954" s="2"/>
    </row>
    <row r="11955" spans="21:25" x14ac:dyDescent="0.2">
      <c r="U11955" s="2"/>
      <c r="X11955" s="2"/>
      <c r="Y11955" s="2"/>
    </row>
    <row r="11956" spans="21:25" x14ac:dyDescent="0.2">
      <c r="U11956" s="2"/>
      <c r="X11956" s="2"/>
      <c r="Y11956" s="2"/>
    </row>
    <row r="11957" spans="21:25" x14ac:dyDescent="0.2">
      <c r="U11957" s="2"/>
      <c r="X11957" s="2"/>
      <c r="Y11957" s="2"/>
    </row>
    <row r="11958" spans="21:25" x14ac:dyDescent="0.2">
      <c r="U11958" s="2"/>
      <c r="X11958" s="2"/>
      <c r="Y11958" s="2"/>
    </row>
    <row r="11959" spans="21:25" x14ac:dyDescent="0.2">
      <c r="U11959" s="2"/>
      <c r="X11959" s="2"/>
      <c r="Y11959" s="2"/>
    </row>
    <row r="11960" spans="21:25" x14ac:dyDescent="0.2">
      <c r="U11960" s="2"/>
      <c r="X11960" s="2"/>
      <c r="Y11960" s="2"/>
    </row>
    <row r="11961" spans="21:25" x14ac:dyDescent="0.2">
      <c r="U11961" s="2"/>
      <c r="X11961" s="2"/>
      <c r="Y11961" s="2"/>
    </row>
    <row r="11962" spans="21:25" x14ac:dyDescent="0.2">
      <c r="U11962" s="2"/>
      <c r="X11962" s="2"/>
      <c r="Y11962" s="2"/>
    </row>
    <row r="11963" spans="21:25" x14ac:dyDescent="0.2">
      <c r="U11963" s="2"/>
      <c r="X11963" s="2"/>
      <c r="Y11963" s="2"/>
    </row>
    <row r="11964" spans="21:25" x14ac:dyDescent="0.2">
      <c r="U11964" s="2"/>
      <c r="X11964" s="2"/>
      <c r="Y11964" s="2"/>
    </row>
    <row r="11965" spans="21:25" x14ac:dyDescent="0.2">
      <c r="U11965" s="2"/>
      <c r="X11965" s="2"/>
      <c r="Y11965" s="2"/>
    </row>
    <row r="11966" spans="21:25" x14ac:dyDescent="0.2">
      <c r="U11966" s="2"/>
      <c r="X11966" s="2"/>
      <c r="Y11966" s="2"/>
    </row>
    <row r="11967" spans="21:25" x14ac:dyDescent="0.2">
      <c r="U11967" s="2"/>
      <c r="X11967" s="2"/>
      <c r="Y11967" s="2"/>
    </row>
    <row r="11968" spans="21:25" x14ac:dyDescent="0.2">
      <c r="U11968" s="2"/>
      <c r="X11968" s="2"/>
      <c r="Y11968" s="2"/>
    </row>
    <row r="11969" spans="21:25" x14ac:dyDescent="0.2">
      <c r="U11969" s="2"/>
      <c r="X11969" s="2"/>
      <c r="Y11969" s="2"/>
    </row>
    <row r="11970" spans="21:25" x14ac:dyDescent="0.2">
      <c r="U11970" s="2"/>
      <c r="X11970" s="2"/>
      <c r="Y11970" s="2"/>
    </row>
    <row r="11971" spans="21:25" x14ac:dyDescent="0.2">
      <c r="U11971" s="2"/>
      <c r="X11971" s="2"/>
      <c r="Y11971" s="2"/>
    </row>
    <row r="11972" spans="21:25" x14ac:dyDescent="0.2">
      <c r="U11972" s="2"/>
      <c r="X11972" s="2"/>
      <c r="Y11972" s="2"/>
    </row>
    <row r="11973" spans="21:25" x14ac:dyDescent="0.2">
      <c r="U11973" s="2"/>
      <c r="X11973" s="2"/>
      <c r="Y11973" s="2"/>
    </row>
    <row r="11974" spans="21:25" x14ac:dyDescent="0.2">
      <c r="U11974" s="2"/>
      <c r="X11974" s="2"/>
      <c r="Y11974" s="2"/>
    </row>
    <row r="11975" spans="21:25" x14ac:dyDescent="0.2">
      <c r="U11975" s="2"/>
      <c r="X11975" s="2"/>
      <c r="Y11975" s="2"/>
    </row>
    <row r="11976" spans="21:25" x14ac:dyDescent="0.2">
      <c r="U11976" s="2"/>
      <c r="X11976" s="2"/>
      <c r="Y11976" s="2"/>
    </row>
    <row r="11977" spans="21:25" x14ac:dyDescent="0.2">
      <c r="U11977" s="2"/>
      <c r="X11977" s="2"/>
      <c r="Y11977" s="2"/>
    </row>
    <row r="11978" spans="21:25" x14ac:dyDescent="0.2">
      <c r="U11978" s="2"/>
      <c r="X11978" s="2"/>
      <c r="Y11978" s="2"/>
    </row>
    <row r="11979" spans="21:25" x14ac:dyDescent="0.2">
      <c r="U11979" s="2"/>
      <c r="X11979" s="2"/>
      <c r="Y11979" s="2"/>
    </row>
    <row r="11980" spans="21:25" x14ac:dyDescent="0.2">
      <c r="U11980" s="2"/>
      <c r="X11980" s="2"/>
      <c r="Y11980" s="2"/>
    </row>
    <row r="11981" spans="21:25" x14ac:dyDescent="0.2">
      <c r="U11981" s="2"/>
      <c r="X11981" s="2"/>
      <c r="Y11981" s="2"/>
    </row>
    <row r="11982" spans="21:25" x14ac:dyDescent="0.2">
      <c r="U11982" s="2"/>
      <c r="X11982" s="2"/>
      <c r="Y11982" s="2"/>
    </row>
    <row r="11983" spans="21:25" x14ac:dyDescent="0.2">
      <c r="U11983" s="2"/>
      <c r="X11983" s="2"/>
      <c r="Y11983" s="2"/>
    </row>
    <row r="11984" spans="21:25" x14ac:dyDescent="0.2">
      <c r="U11984" s="2"/>
      <c r="X11984" s="2"/>
      <c r="Y11984" s="2"/>
    </row>
    <row r="11985" spans="21:25" x14ac:dyDescent="0.2">
      <c r="U11985" s="2"/>
      <c r="X11985" s="2"/>
      <c r="Y11985" s="2"/>
    </row>
    <row r="11986" spans="21:25" x14ac:dyDescent="0.2">
      <c r="U11986" s="2"/>
      <c r="X11986" s="2"/>
      <c r="Y11986" s="2"/>
    </row>
    <row r="11987" spans="21:25" x14ac:dyDescent="0.2">
      <c r="U11987" s="2"/>
      <c r="X11987" s="2"/>
      <c r="Y11987" s="2"/>
    </row>
    <row r="11988" spans="21:25" x14ac:dyDescent="0.2">
      <c r="U11988" s="2"/>
      <c r="X11988" s="2"/>
      <c r="Y11988" s="2"/>
    </row>
    <row r="11989" spans="21:25" x14ac:dyDescent="0.2">
      <c r="U11989" s="2"/>
      <c r="X11989" s="2"/>
      <c r="Y11989" s="2"/>
    </row>
    <row r="11990" spans="21:25" x14ac:dyDescent="0.2">
      <c r="U11990" s="2"/>
      <c r="X11990" s="2"/>
      <c r="Y11990" s="2"/>
    </row>
    <row r="11991" spans="21:25" x14ac:dyDescent="0.2">
      <c r="U11991" s="2"/>
      <c r="X11991" s="2"/>
      <c r="Y11991" s="2"/>
    </row>
    <row r="11992" spans="21:25" x14ac:dyDescent="0.2">
      <c r="U11992" s="2"/>
      <c r="X11992" s="2"/>
      <c r="Y11992" s="2"/>
    </row>
    <row r="11993" spans="21:25" x14ac:dyDescent="0.2">
      <c r="U11993" s="2"/>
      <c r="X11993" s="2"/>
      <c r="Y11993" s="2"/>
    </row>
    <row r="11994" spans="21:25" x14ac:dyDescent="0.2">
      <c r="U11994" s="2"/>
      <c r="X11994" s="2"/>
      <c r="Y11994" s="2"/>
    </row>
    <row r="11995" spans="21:25" x14ac:dyDescent="0.2">
      <c r="U11995" s="2"/>
      <c r="X11995" s="2"/>
      <c r="Y11995" s="2"/>
    </row>
    <row r="11996" spans="21:25" x14ac:dyDescent="0.2">
      <c r="U11996" s="2"/>
      <c r="X11996" s="2"/>
      <c r="Y11996" s="2"/>
    </row>
    <row r="11997" spans="21:25" x14ac:dyDescent="0.2">
      <c r="U11997" s="2"/>
      <c r="X11997" s="2"/>
      <c r="Y11997" s="2"/>
    </row>
    <row r="11998" spans="21:25" x14ac:dyDescent="0.2">
      <c r="U11998" s="2"/>
      <c r="X11998" s="2"/>
      <c r="Y11998" s="2"/>
    </row>
    <row r="11999" spans="21:25" x14ac:dyDescent="0.2">
      <c r="U11999" s="2"/>
      <c r="X11999" s="2"/>
      <c r="Y11999" s="2"/>
    </row>
    <row r="12000" spans="21:25" x14ac:dyDescent="0.2">
      <c r="U12000" s="2"/>
      <c r="X12000" s="2"/>
      <c r="Y12000" s="2"/>
    </row>
    <row r="12001" spans="21:25" x14ac:dyDescent="0.2">
      <c r="U12001" s="2"/>
      <c r="X12001" s="2"/>
      <c r="Y12001" s="2"/>
    </row>
    <row r="12002" spans="21:25" x14ac:dyDescent="0.2">
      <c r="U12002" s="2"/>
      <c r="X12002" s="2"/>
      <c r="Y12002" s="2"/>
    </row>
    <row r="12003" spans="21:25" x14ac:dyDescent="0.2">
      <c r="U12003" s="2"/>
      <c r="X12003" s="2"/>
      <c r="Y12003" s="2"/>
    </row>
    <row r="12004" spans="21:25" x14ac:dyDescent="0.2">
      <c r="U12004" s="2"/>
      <c r="X12004" s="2"/>
      <c r="Y12004" s="2"/>
    </row>
    <row r="12005" spans="21:25" x14ac:dyDescent="0.2">
      <c r="U12005" s="2"/>
      <c r="X12005" s="2"/>
      <c r="Y12005" s="2"/>
    </row>
    <row r="12006" spans="21:25" x14ac:dyDescent="0.2">
      <c r="U12006" s="2"/>
      <c r="X12006" s="2"/>
      <c r="Y12006" s="2"/>
    </row>
    <row r="12007" spans="21:25" x14ac:dyDescent="0.2">
      <c r="U12007" s="2"/>
      <c r="X12007" s="2"/>
      <c r="Y12007" s="2"/>
    </row>
    <row r="12008" spans="21:25" x14ac:dyDescent="0.2">
      <c r="U12008" s="2"/>
      <c r="X12008" s="2"/>
      <c r="Y12008" s="2"/>
    </row>
    <row r="12009" spans="21:25" x14ac:dyDescent="0.2">
      <c r="U12009" s="2"/>
      <c r="X12009" s="2"/>
      <c r="Y12009" s="2"/>
    </row>
    <row r="12010" spans="21:25" x14ac:dyDescent="0.2">
      <c r="U12010" s="2"/>
      <c r="X12010" s="2"/>
      <c r="Y12010" s="2"/>
    </row>
    <row r="12011" spans="21:25" x14ac:dyDescent="0.2">
      <c r="U12011" s="2"/>
      <c r="X12011" s="2"/>
      <c r="Y12011" s="2"/>
    </row>
    <row r="12012" spans="21:25" x14ac:dyDescent="0.2">
      <c r="U12012" s="2"/>
      <c r="X12012" s="2"/>
      <c r="Y12012" s="2"/>
    </row>
    <row r="12013" spans="21:25" x14ac:dyDescent="0.2">
      <c r="U12013" s="2"/>
      <c r="X12013" s="2"/>
      <c r="Y12013" s="2"/>
    </row>
    <row r="12014" spans="21:25" x14ac:dyDescent="0.2">
      <c r="U12014" s="2"/>
      <c r="X12014" s="2"/>
      <c r="Y12014" s="2"/>
    </row>
    <row r="12015" spans="21:25" x14ac:dyDescent="0.2">
      <c r="U12015" s="2"/>
      <c r="X12015" s="2"/>
      <c r="Y12015" s="2"/>
    </row>
    <row r="12016" spans="21:25" x14ac:dyDescent="0.2">
      <c r="U12016" s="2"/>
      <c r="X12016" s="2"/>
      <c r="Y12016" s="2"/>
    </row>
    <row r="12017" spans="21:25" x14ac:dyDescent="0.2">
      <c r="U12017" s="2"/>
      <c r="X12017" s="2"/>
      <c r="Y12017" s="2"/>
    </row>
    <row r="12018" spans="21:25" x14ac:dyDescent="0.2">
      <c r="U12018" s="2"/>
      <c r="X12018" s="2"/>
      <c r="Y12018" s="2"/>
    </row>
    <row r="12019" spans="21:25" x14ac:dyDescent="0.2">
      <c r="U12019" s="2"/>
      <c r="X12019" s="2"/>
      <c r="Y12019" s="2"/>
    </row>
    <row r="12020" spans="21:25" x14ac:dyDescent="0.2">
      <c r="U12020" s="2"/>
      <c r="X12020" s="2"/>
      <c r="Y12020" s="2"/>
    </row>
    <row r="12021" spans="21:25" x14ac:dyDescent="0.2">
      <c r="U12021" s="2"/>
      <c r="X12021" s="2"/>
      <c r="Y12021" s="2"/>
    </row>
    <row r="12022" spans="21:25" x14ac:dyDescent="0.2">
      <c r="U12022" s="2"/>
      <c r="X12022" s="2"/>
      <c r="Y12022" s="2"/>
    </row>
    <row r="12023" spans="21:25" x14ac:dyDescent="0.2">
      <c r="U12023" s="2"/>
      <c r="X12023" s="2"/>
      <c r="Y12023" s="2"/>
    </row>
    <row r="12024" spans="21:25" x14ac:dyDescent="0.2">
      <c r="U12024" s="2"/>
      <c r="X12024" s="2"/>
      <c r="Y12024" s="2"/>
    </row>
    <row r="12025" spans="21:25" x14ac:dyDescent="0.2">
      <c r="U12025" s="2"/>
      <c r="X12025" s="2"/>
      <c r="Y12025" s="2"/>
    </row>
    <row r="12026" spans="21:25" x14ac:dyDescent="0.2">
      <c r="U12026" s="2"/>
      <c r="X12026" s="2"/>
      <c r="Y12026" s="2"/>
    </row>
    <row r="12027" spans="21:25" x14ac:dyDescent="0.2">
      <c r="U12027" s="2"/>
      <c r="X12027" s="2"/>
      <c r="Y12027" s="2"/>
    </row>
    <row r="12028" spans="21:25" x14ac:dyDescent="0.2">
      <c r="U12028" s="2"/>
      <c r="X12028" s="2"/>
      <c r="Y12028" s="2"/>
    </row>
    <row r="12029" spans="21:25" x14ac:dyDescent="0.2">
      <c r="U12029" s="2"/>
      <c r="X12029" s="2"/>
      <c r="Y12029" s="2"/>
    </row>
    <row r="12030" spans="21:25" x14ac:dyDescent="0.2">
      <c r="U12030" s="2"/>
      <c r="X12030" s="2"/>
      <c r="Y12030" s="2"/>
    </row>
    <row r="12031" spans="21:25" x14ac:dyDescent="0.2">
      <c r="U12031" s="2"/>
      <c r="X12031" s="2"/>
      <c r="Y12031" s="2"/>
    </row>
    <row r="12032" spans="21:25" x14ac:dyDescent="0.2">
      <c r="U12032" s="2"/>
      <c r="X12032" s="2"/>
      <c r="Y12032" s="2"/>
    </row>
    <row r="12033" spans="21:25" x14ac:dyDescent="0.2">
      <c r="U12033" s="2"/>
      <c r="X12033" s="2"/>
      <c r="Y12033" s="2"/>
    </row>
    <row r="12034" spans="21:25" x14ac:dyDescent="0.2">
      <c r="U12034" s="2"/>
      <c r="X12034" s="2"/>
      <c r="Y12034" s="2"/>
    </row>
    <row r="12035" spans="21:25" x14ac:dyDescent="0.2">
      <c r="U12035" s="2"/>
      <c r="X12035" s="2"/>
      <c r="Y12035" s="2"/>
    </row>
    <row r="12036" spans="21:25" x14ac:dyDescent="0.2">
      <c r="U12036" s="2"/>
      <c r="X12036" s="2"/>
      <c r="Y12036" s="2"/>
    </row>
    <row r="12037" spans="21:25" x14ac:dyDescent="0.2">
      <c r="U12037" s="2"/>
      <c r="X12037" s="2"/>
      <c r="Y12037" s="2"/>
    </row>
    <row r="12038" spans="21:25" x14ac:dyDescent="0.2">
      <c r="U12038" s="2"/>
      <c r="X12038" s="2"/>
      <c r="Y12038" s="2"/>
    </row>
    <row r="12039" spans="21:25" x14ac:dyDescent="0.2">
      <c r="U12039" s="2"/>
      <c r="X12039" s="2"/>
      <c r="Y12039" s="2"/>
    </row>
    <row r="12040" spans="21:25" x14ac:dyDescent="0.2">
      <c r="U12040" s="2"/>
      <c r="X12040" s="2"/>
      <c r="Y12040" s="2"/>
    </row>
    <row r="12041" spans="21:25" x14ac:dyDescent="0.2">
      <c r="U12041" s="2"/>
      <c r="X12041" s="2"/>
      <c r="Y12041" s="2"/>
    </row>
    <row r="12042" spans="21:25" x14ac:dyDescent="0.2">
      <c r="U12042" s="2"/>
      <c r="X12042" s="2"/>
      <c r="Y12042" s="2"/>
    </row>
    <row r="12043" spans="21:25" x14ac:dyDescent="0.2">
      <c r="U12043" s="2"/>
      <c r="X12043" s="2"/>
      <c r="Y12043" s="2"/>
    </row>
    <row r="12044" spans="21:25" x14ac:dyDescent="0.2">
      <c r="U12044" s="2"/>
      <c r="X12044" s="2"/>
      <c r="Y12044" s="2"/>
    </row>
    <row r="12045" spans="21:25" x14ac:dyDescent="0.2">
      <c r="U12045" s="2"/>
      <c r="X12045" s="2"/>
      <c r="Y12045" s="2"/>
    </row>
    <row r="12046" spans="21:25" x14ac:dyDescent="0.2">
      <c r="U12046" s="2"/>
      <c r="X12046" s="2"/>
      <c r="Y12046" s="2"/>
    </row>
    <row r="12047" spans="21:25" x14ac:dyDescent="0.2">
      <c r="U12047" s="2"/>
      <c r="X12047" s="2"/>
      <c r="Y12047" s="2"/>
    </row>
    <row r="12048" spans="21:25" x14ac:dyDescent="0.2">
      <c r="U12048" s="2"/>
      <c r="X12048" s="2"/>
      <c r="Y12048" s="2"/>
    </row>
    <row r="12049" spans="21:25" x14ac:dyDescent="0.2">
      <c r="U12049" s="2"/>
      <c r="X12049" s="2"/>
      <c r="Y12049" s="2"/>
    </row>
    <row r="12050" spans="21:25" x14ac:dyDescent="0.2">
      <c r="U12050" s="2"/>
      <c r="X12050" s="2"/>
      <c r="Y12050" s="2"/>
    </row>
    <row r="12051" spans="21:25" x14ac:dyDescent="0.2">
      <c r="U12051" s="2"/>
      <c r="X12051" s="2"/>
      <c r="Y12051" s="2"/>
    </row>
    <row r="12052" spans="21:25" x14ac:dyDescent="0.2">
      <c r="U12052" s="2"/>
      <c r="X12052" s="2"/>
      <c r="Y12052" s="2"/>
    </row>
    <row r="12053" spans="21:25" x14ac:dyDescent="0.2">
      <c r="U12053" s="2"/>
      <c r="X12053" s="2"/>
      <c r="Y12053" s="2"/>
    </row>
    <row r="12054" spans="21:25" x14ac:dyDescent="0.2">
      <c r="U12054" s="2"/>
      <c r="X12054" s="2"/>
      <c r="Y12054" s="2"/>
    </row>
    <row r="12055" spans="21:25" x14ac:dyDescent="0.2">
      <c r="U12055" s="2"/>
      <c r="X12055" s="2"/>
      <c r="Y12055" s="2"/>
    </row>
    <row r="12056" spans="21:25" x14ac:dyDescent="0.2">
      <c r="U12056" s="2"/>
      <c r="X12056" s="2"/>
      <c r="Y12056" s="2"/>
    </row>
    <row r="12057" spans="21:25" x14ac:dyDescent="0.2">
      <c r="U12057" s="2"/>
      <c r="X12057" s="2"/>
      <c r="Y12057" s="2"/>
    </row>
    <row r="12058" spans="21:25" x14ac:dyDescent="0.2">
      <c r="U12058" s="2"/>
      <c r="X12058" s="2"/>
      <c r="Y12058" s="2"/>
    </row>
    <row r="12059" spans="21:25" x14ac:dyDescent="0.2">
      <c r="U12059" s="2"/>
      <c r="X12059" s="2"/>
      <c r="Y12059" s="2"/>
    </row>
    <row r="12060" spans="21:25" x14ac:dyDescent="0.2">
      <c r="U12060" s="2"/>
      <c r="X12060" s="2"/>
      <c r="Y12060" s="2"/>
    </row>
    <row r="12061" spans="21:25" x14ac:dyDescent="0.2">
      <c r="U12061" s="2"/>
      <c r="X12061" s="2"/>
      <c r="Y12061" s="2"/>
    </row>
    <row r="12062" spans="21:25" x14ac:dyDescent="0.2">
      <c r="U12062" s="2"/>
      <c r="X12062" s="2"/>
      <c r="Y12062" s="2"/>
    </row>
    <row r="12063" spans="21:25" x14ac:dyDescent="0.2">
      <c r="U12063" s="2"/>
      <c r="X12063" s="2"/>
      <c r="Y12063" s="2"/>
    </row>
    <row r="12064" spans="21:25" x14ac:dyDescent="0.2">
      <c r="U12064" s="2"/>
      <c r="X12064" s="2"/>
      <c r="Y12064" s="2"/>
    </row>
    <row r="12065" spans="21:25" x14ac:dyDescent="0.2">
      <c r="U12065" s="2"/>
      <c r="X12065" s="2"/>
      <c r="Y12065" s="2"/>
    </row>
    <row r="12066" spans="21:25" x14ac:dyDescent="0.2">
      <c r="U12066" s="2"/>
      <c r="X12066" s="2"/>
      <c r="Y12066" s="2"/>
    </row>
    <row r="12067" spans="21:25" x14ac:dyDescent="0.2">
      <c r="U12067" s="2"/>
      <c r="X12067" s="2"/>
      <c r="Y12067" s="2"/>
    </row>
    <row r="12068" spans="21:25" x14ac:dyDescent="0.2">
      <c r="U12068" s="2"/>
      <c r="X12068" s="2"/>
      <c r="Y12068" s="2"/>
    </row>
    <row r="12069" spans="21:25" x14ac:dyDescent="0.2">
      <c r="U12069" s="2"/>
      <c r="X12069" s="2"/>
      <c r="Y12069" s="2"/>
    </row>
    <row r="12070" spans="21:25" x14ac:dyDescent="0.2">
      <c r="U12070" s="2"/>
      <c r="X12070" s="2"/>
      <c r="Y12070" s="2"/>
    </row>
    <row r="12071" spans="21:25" x14ac:dyDescent="0.2">
      <c r="U12071" s="2"/>
      <c r="X12071" s="2"/>
      <c r="Y12071" s="2"/>
    </row>
    <row r="12072" spans="21:25" x14ac:dyDescent="0.2">
      <c r="U12072" s="2"/>
      <c r="X12072" s="2"/>
      <c r="Y12072" s="2"/>
    </row>
    <row r="12073" spans="21:25" x14ac:dyDescent="0.2">
      <c r="U12073" s="2"/>
      <c r="X12073" s="2"/>
      <c r="Y12073" s="2"/>
    </row>
    <row r="12074" spans="21:25" x14ac:dyDescent="0.2">
      <c r="U12074" s="2"/>
      <c r="X12074" s="2"/>
      <c r="Y12074" s="2"/>
    </row>
    <row r="12075" spans="21:25" x14ac:dyDescent="0.2">
      <c r="U12075" s="2"/>
      <c r="X12075" s="2"/>
      <c r="Y12075" s="2"/>
    </row>
    <row r="12076" spans="21:25" x14ac:dyDescent="0.2">
      <c r="U12076" s="2"/>
      <c r="X12076" s="2"/>
      <c r="Y12076" s="2"/>
    </row>
    <row r="12077" spans="21:25" x14ac:dyDescent="0.2">
      <c r="U12077" s="2"/>
      <c r="X12077" s="2"/>
      <c r="Y12077" s="2"/>
    </row>
    <row r="12078" spans="21:25" x14ac:dyDescent="0.2">
      <c r="U12078" s="2"/>
      <c r="X12078" s="2"/>
      <c r="Y12078" s="2"/>
    </row>
    <row r="12079" spans="21:25" x14ac:dyDescent="0.2">
      <c r="U12079" s="2"/>
      <c r="X12079" s="2"/>
      <c r="Y12079" s="2"/>
    </row>
    <row r="12080" spans="21:25" x14ac:dyDescent="0.2">
      <c r="U12080" s="2"/>
      <c r="X12080" s="2"/>
      <c r="Y12080" s="2"/>
    </row>
    <row r="12081" spans="21:25" x14ac:dyDescent="0.2">
      <c r="U12081" s="2"/>
      <c r="X12081" s="2"/>
      <c r="Y12081" s="2"/>
    </row>
    <row r="12082" spans="21:25" x14ac:dyDescent="0.2">
      <c r="U12082" s="2"/>
      <c r="X12082" s="2"/>
      <c r="Y12082" s="2"/>
    </row>
    <row r="12083" spans="21:25" x14ac:dyDescent="0.2">
      <c r="U12083" s="2"/>
      <c r="X12083" s="2"/>
      <c r="Y12083" s="2"/>
    </row>
    <row r="12084" spans="21:25" x14ac:dyDescent="0.2">
      <c r="U12084" s="2"/>
      <c r="X12084" s="2"/>
      <c r="Y12084" s="2"/>
    </row>
    <row r="12085" spans="21:25" x14ac:dyDescent="0.2">
      <c r="U12085" s="2"/>
      <c r="X12085" s="2"/>
      <c r="Y12085" s="2"/>
    </row>
    <row r="12086" spans="21:25" x14ac:dyDescent="0.2">
      <c r="U12086" s="2"/>
      <c r="X12086" s="2"/>
      <c r="Y12086" s="2"/>
    </row>
    <row r="12087" spans="21:25" x14ac:dyDescent="0.2">
      <c r="U12087" s="2"/>
      <c r="X12087" s="2"/>
      <c r="Y12087" s="2"/>
    </row>
    <row r="12088" spans="21:25" x14ac:dyDescent="0.2">
      <c r="U12088" s="2"/>
      <c r="X12088" s="2"/>
      <c r="Y12088" s="2"/>
    </row>
    <row r="12089" spans="21:25" x14ac:dyDescent="0.2">
      <c r="U12089" s="2"/>
      <c r="X12089" s="2"/>
      <c r="Y12089" s="2"/>
    </row>
    <row r="12090" spans="21:25" x14ac:dyDescent="0.2">
      <c r="U12090" s="2"/>
      <c r="X12090" s="2"/>
      <c r="Y12090" s="2"/>
    </row>
    <row r="12091" spans="21:25" x14ac:dyDescent="0.2">
      <c r="U12091" s="2"/>
      <c r="X12091" s="2"/>
      <c r="Y12091" s="2"/>
    </row>
    <row r="12092" spans="21:25" x14ac:dyDescent="0.2">
      <c r="U12092" s="2"/>
      <c r="X12092" s="2"/>
      <c r="Y12092" s="2"/>
    </row>
    <row r="12093" spans="21:25" x14ac:dyDescent="0.2">
      <c r="U12093" s="2"/>
      <c r="X12093" s="2"/>
      <c r="Y12093" s="2"/>
    </row>
    <row r="12094" spans="21:25" x14ac:dyDescent="0.2">
      <c r="U12094" s="2"/>
      <c r="X12094" s="2"/>
      <c r="Y12094" s="2"/>
    </row>
    <row r="12095" spans="21:25" x14ac:dyDescent="0.2">
      <c r="U12095" s="2"/>
      <c r="X12095" s="2"/>
      <c r="Y12095" s="2"/>
    </row>
    <row r="12096" spans="21:25" x14ac:dyDescent="0.2">
      <c r="U12096" s="2"/>
      <c r="X12096" s="2"/>
      <c r="Y12096" s="2"/>
    </row>
    <row r="12097" spans="21:25" x14ac:dyDescent="0.2">
      <c r="U12097" s="2"/>
      <c r="X12097" s="2"/>
      <c r="Y12097" s="2"/>
    </row>
    <row r="12098" spans="21:25" x14ac:dyDescent="0.2">
      <c r="U12098" s="2"/>
      <c r="X12098" s="2"/>
      <c r="Y12098" s="2"/>
    </row>
    <row r="12099" spans="21:25" x14ac:dyDescent="0.2">
      <c r="U12099" s="2"/>
      <c r="X12099" s="2"/>
      <c r="Y12099" s="2"/>
    </row>
    <row r="12100" spans="21:25" x14ac:dyDescent="0.2">
      <c r="U12100" s="2"/>
      <c r="X12100" s="2"/>
      <c r="Y12100" s="2"/>
    </row>
    <row r="12101" spans="21:25" x14ac:dyDescent="0.2">
      <c r="U12101" s="2"/>
      <c r="X12101" s="2"/>
      <c r="Y12101" s="2"/>
    </row>
    <row r="12102" spans="21:25" x14ac:dyDescent="0.2">
      <c r="U12102" s="2"/>
      <c r="X12102" s="2"/>
      <c r="Y12102" s="2"/>
    </row>
    <row r="12103" spans="21:25" x14ac:dyDescent="0.2">
      <c r="U12103" s="2"/>
      <c r="X12103" s="2"/>
      <c r="Y12103" s="2"/>
    </row>
    <row r="12104" spans="21:25" x14ac:dyDescent="0.2">
      <c r="U12104" s="2"/>
      <c r="X12104" s="2"/>
      <c r="Y12104" s="2"/>
    </row>
    <row r="12105" spans="21:25" x14ac:dyDescent="0.2">
      <c r="U12105" s="2"/>
      <c r="X12105" s="2"/>
      <c r="Y12105" s="2"/>
    </row>
    <row r="12106" spans="21:25" x14ac:dyDescent="0.2">
      <c r="U12106" s="2"/>
      <c r="X12106" s="2"/>
      <c r="Y12106" s="2"/>
    </row>
    <row r="12107" spans="21:25" x14ac:dyDescent="0.2">
      <c r="U12107" s="2"/>
      <c r="X12107" s="2"/>
      <c r="Y12107" s="2"/>
    </row>
    <row r="12108" spans="21:25" x14ac:dyDescent="0.2">
      <c r="U12108" s="2"/>
      <c r="X12108" s="2"/>
      <c r="Y12108" s="2"/>
    </row>
    <row r="12109" spans="21:25" x14ac:dyDescent="0.2">
      <c r="U12109" s="2"/>
      <c r="X12109" s="2"/>
      <c r="Y12109" s="2"/>
    </row>
    <row r="12110" spans="21:25" x14ac:dyDescent="0.2">
      <c r="U12110" s="2"/>
      <c r="X12110" s="2"/>
      <c r="Y12110" s="2"/>
    </row>
    <row r="12111" spans="21:25" x14ac:dyDescent="0.2">
      <c r="U12111" s="2"/>
      <c r="X12111" s="2"/>
      <c r="Y12111" s="2"/>
    </row>
    <row r="12112" spans="21:25" x14ac:dyDescent="0.2">
      <c r="U12112" s="2"/>
      <c r="X12112" s="2"/>
      <c r="Y12112" s="2"/>
    </row>
    <row r="12113" spans="21:25" x14ac:dyDescent="0.2">
      <c r="U12113" s="2"/>
      <c r="X12113" s="2"/>
      <c r="Y12113" s="2"/>
    </row>
    <row r="12114" spans="21:25" x14ac:dyDescent="0.2">
      <c r="U12114" s="2"/>
      <c r="X12114" s="2"/>
      <c r="Y12114" s="2"/>
    </row>
    <row r="12115" spans="21:25" x14ac:dyDescent="0.2">
      <c r="U12115" s="2"/>
      <c r="X12115" s="2"/>
      <c r="Y12115" s="2"/>
    </row>
    <row r="12116" spans="21:25" x14ac:dyDescent="0.2">
      <c r="U12116" s="2"/>
      <c r="X12116" s="2"/>
      <c r="Y12116" s="2"/>
    </row>
    <row r="12117" spans="21:25" x14ac:dyDescent="0.2">
      <c r="U12117" s="2"/>
      <c r="X12117" s="2"/>
      <c r="Y12117" s="2"/>
    </row>
    <row r="12118" spans="21:25" x14ac:dyDescent="0.2">
      <c r="U12118" s="2"/>
      <c r="X12118" s="2"/>
      <c r="Y12118" s="2"/>
    </row>
    <row r="12119" spans="21:25" x14ac:dyDescent="0.2">
      <c r="U12119" s="2"/>
      <c r="X12119" s="2"/>
      <c r="Y12119" s="2"/>
    </row>
    <row r="12120" spans="21:25" x14ac:dyDescent="0.2">
      <c r="U12120" s="2"/>
      <c r="X12120" s="2"/>
      <c r="Y12120" s="2"/>
    </row>
    <row r="12121" spans="21:25" x14ac:dyDescent="0.2">
      <c r="U12121" s="2"/>
      <c r="X12121" s="2"/>
      <c r="Y12121" s="2"/>
    </row>
    <row r="12122" spans="21:25" x14ac:dyDescent="0.2">
      <c r="U12122" s="2"/>
      <c r="X12122" s="2"/>
      <c r="Y12122" s="2"/>
    </row>
    <row r="12123" spans="21:25" x14ac:dyDescent="0.2">
      <c r="U12123" s="2"/>
      <c r="X12123" s="2"/>
      <c r="Y12123" s="2"/>
    </row>
    <row r="12124" spans="21:25" x14ac:dyDescent="0.2">
      <c r="U12124" s="2"/>
      <c r="X12124" s="2"/>
      <c r="Y12124" s="2"/>
    </row>
    <row r="12125" spans="21:25" x14ac:dyDescent="0.2">
      <c r="U12125" s="2"/>
      <c r="X12125" s="2"/>
      <c r="Y12125" s="2"/>
    </row>
    <row r="12126" spans="21:25" x14ac:dyDescent="0.2">
      <c r="U12126" s="2"/>
      <c r="X12126" s="2"/>
      <c r="Y12126" s="2"/>
    </row>
    <row r="12127" spans="21:25" x14ac:dyDescent="0.2">
      <c r="U12127" s="2"/>
      <c r="X12127" s="2"/>
      <c r="Y12127" s="2"/>
    </row>
    <row r="12128" spans="21:25" x14ac:dyDescent="0.2">
      <c r="U12128" s="2"/>
      <c r="X12128" s="2"/>
      <c r="Y12128" s="2"/>
    </row>
    <row r="12129" spans="21:25" x14ac:dyDescent="0.2">
      <c r="U12129" s="2"/>
      <c r="X12129" s="2"/>
      <c r="Y12129" s="2"/>
    </row>
    <row r="12130" spans="21:25" x14ac:dyDescent="0.2">
      <c r="U12130" s="2"/>
      <c r="X12130" s="2"/>
      <c r="Y12130" s="2"/>
    </row>
    <row r="12131" spans="21:25" x14ac:dyDescent="0.2">
      <c r="U12131" s="2"/>
      <c r="X12131" s="2"/>
      <c r="Y12131" s="2"/>
    </row>
    <row r="12132" spans="21:25" x14ac:dyDescent="0.2">
      <c r="U12132" s="2"/>
      <c r="X12132" s="2"/>
      <c r="Y12132" s="2"/>
    </row>
    <row r="12133" spans="21:25" x14ac:dyDescent="0.2">
      <c r="U12133" s="2"/>
      <c r="X12133" s="2"/>
      <c r="Y12133" s="2"/>
    </row>
    <row r="12134" spans="21:25" x14ac:dyDescent="0.2">
      <c r="U12134" s="2"/>
      <c r="X12134" s="2"/>
      <c r="Y12134" s="2"/>
    </row>
    <row r="12135" spans="21:25" x14ac:dyDescent="0.2">
      <c r="U12135" s="2"/>
      <c r="X12135" s="2"/>
      <c r="Y12135" s="2"/>
    </row>
    <row r="12136" spans="21:25" x14ac:dyDescent="0.2">
      <c r="U12136" s="2"/>
      <c r="X12136" s="2"/>
      <c r="Y12136" s="2"/>
    </row>
    <row r="12137" spans="21:25" x14ac:dyDescent="0.2">
      <c r="U12137" s="2"/>
      <c r="X12137" s="2"/>
      <c r="Y12137" s="2"/>
    </row>
    <row r="12138" spans="21:25" x14ac:dyDescent="0.2">
      <c r="U12138" s="2"/>
      <c r="X12138" s="2"/>
      <c r="Y12138" s="2"/>
    </row>
    <row r="12139" spans="21:25" x14ac:dyDescent="0.2">
      <c r="U12139" s="2"/>
      <c r="X12139" s="2"/>
      <c r="Y12139" s="2"/>
    </row>
    <row r="12140" spans="21:25" x14ac:dyDescent="0.2">
      <c r="U12140" s="2"/>
      <c r="X12140" s="2"/>
      <c r="Y12140" s="2"/>
    </row>
    <row r="12141" spans="21:25" x14ac:dyDescent="0.2">
      <c r="U12141" s="2"/>
      <c r="X12141" s="2"/>
      <c r="Y12141" s="2"/>
    </row>
    <row r="12142" spans="21:25" x14ac:dyDescent="0.2">
      <c r="U12142" s="2"/>
      <c r="X12142" s="2"/>
      <c r="Y12142" s="2"/>
    </row>
    <row r="12143" spans="21:25" x14ac:dyDescent="0.2">
      <c r="U12143" s="2"/>
      <c r="X12143" s="2"/>
      <c r="Y12143" s="2"/>
    </row>
    <row r="12144" spans="21:25" x14ac:dyDescent="0.2">
      <c r="U12144" s="2"/>
      <c r="X12144" s="2"/>
      <c r="Y12144" s="2"/>
    </row>
    <row r="12145" spans="21:25" x14ac:dyDescent="0.2">
      <c r="U12145" s="2"/>
      <c r="X12145" s="2"/>
      <c r="Y12145" s="2"/>
    </row>
    <row r="12146" spans="21:25" x14ac:dyDescent="0.2">
      <c r="U12146" s="2"/>
      <c r="X12146" s="2"/>
      <c r="Y12146" s="2"/>
    </row>
    <row r="12147" spans="21:25" x14ac:dyDescent="0.2">
      <c r="U12147" s="2"/>
      <c r="X12147" s="2"/>
      <c r="Y12147" s="2"/>
    </row>
    <row r="12148" spans="21:25" x14ac:dyDescent="0.2">
      <c r="U12148" s="2"/>
      <c r="X12148" s="2"/>
      <c r="Y12148" s="2"/>
    </row>
    <row r="12149" spans="21:25" x14ac:dyDescent="0.2">
      <c r="U12149" s="2"/>
      <c r="X12149" s="2"/>
      <c r="Y12149" s="2"/>
    </row>
    <row r="12150" spans="21:25" x14ac:dyDescent="0.2">
      <c r="U12150" s="2"/>
      <c r="X12150" s="2"/>
      <c r="Y12150" s="2"/>
    </row>
    <row r="12151" spans="21:25" x14ac:dyDescent="0.2">
      <c r="U12151" s="2"/>
      <c r="X12151" s="2"/>
      <c r="Y12151" s="2"/>
    </row>
    <row r="12152" spans="21:25" x14ac:dyDescent="0.2">
      <c r="U12152" s="2"/>
      <c r="X12152" s="2"/>
      <c r="Y12152" s="2"/>
    </row>
    <row r="12153" spans="21:25" x14ac:dyDescent="0.2">
      <c r="U12153" s="2"/>
      <c r="X12153" s="2"/>
      <c r="Y12153" s="2"/>
    </row>
    <row r="12154" spans="21:25" x14ac:dyDescent="0.2">
      <c r="U12154" s="2"/>
      <c r="X12154" s="2"/>
      <c r="Y12154" s="2"/>
    </row>
    <row r="12155" spans="21:25" x14ac:dyDescent="0.2">
      <c r="U12155" s="2"/>
      <c r="X12155" s="2"/>
      <c r="Y12155" s="2"/>
    </row>
    <row r="12156" spans="21:25" x14ac:dyDescent="0.2">
      <c r="U12156" s="2"/>
      <c r="X12156" s="2"/>
      <c r="Y12156" s="2"/>
    </row>
    <row r="12157" spans="21:25" x14ac:dyDescent="0.2">
      <c r="U12157" s="2"/>
      <c r="X12157" s="2"/>
      <c r="Y12157" s="2"/>
    </row>
    <row r="12158" spans="21:25" x14ac:dyDescent="0.2">
      <c r="U12158" s="2"/>
      <c r="X12158" s="2"/>
      <c r="Y12158" s="2"/>
    </row>
    <row r="12159" spans="21:25" x14ac:dyDescent="0.2">
      <c r="U12159" s="2"/>
      <c r="X12159" s="2"/>
      <c r="Y12159" s="2"/>
    </row>
    <row r="12160" spans="21:25" x14ac:dyDescent="0.2">
      <c r="U12160" s="2"/>
      <c r="X12160" s="2"/>
      <c r="Y12160" s="2"/>
    </row>
    <row r="12161" spans="21:25" x14ac:dyDescent="0.2">
      <c r="U12161" s="2"/>
      <c r="X12161" s="2"/>
      <c r="Y12161" s="2"/>
    </row>
    <row r="12162" spans="21:25" x14ac:dyDescent="0.2">
      <c r="U12162" s="2"/>
      <c r="X12162" s="2"/>
      <c r="Y12162" s="2"/>
    </row>
    <row r="12163" spans="21:25" x14ac:dyDescent="0.2">
      <c r="U12163" s="2"/>
      <c r="X12163" s="2"/>
      <c r="Y12163" s="2"/>
    </row>
    <row r="12164" spans="21:25" x14ac:dyDescent="0.2">
      <c r="U12164" s="2"/>
      <c r="X12164" s="2"/>
      <c r="Y12164" s="2"/>
    </row>
    <row r="12165" spans="21:25" x14ac:dyDescent="0.2">
      <c r="U12165" s="2"/>
      <c r="X12165" s="2"/>
      <c r="Y12165" s="2"/>
    </row>
    <row r="12166" spans="21:25" x14ac:dyDescent="0.2">
      <c r="U12166" s="2"/>
      <c r="X12166" s="2"/>
      <c r="Y12166" s="2"/>
    </row>
    <row r="12167" spans="21:25" x14ac:dyDescent="0.2">
      <c r="U12167" s="2"/>
      <c r="X12167" s="2"/>
      <c r="Y12167" s="2"/>
    </row>
    <row r="12168" spans="21:25" x14ac:dyDescent="0.2">
      <c r="U12168" s="2"/>
      <c r="X12168" s="2"/>
      <c r="Y12168" s="2"/>
    </row>
    <row r="12169" spans="21:25" x14ac:dyDescent="0.2">
      <c r="U12169" s="2"/>
      <c r="X12169" s="2"/>
      <c r="Y12169" s="2"/>
    </row>
    <row r="12170" spans="21:25" x14ac:dyDescent="0.2">
      <c r="U12170" s="2"/>
      <c r="X12170" s="2"/>
      <c r="Y12170" s="2"/>
    </row>
    <row r="12171" spans="21:25" x14ac:dyDescent="0.2">
      <c r="U12171" s="2"/>
      <c r="X12171" s="2"/>
      <c r="Y12171" s="2"/>
    </row>
    <row r="12172" spans="21:25" x14ac:dyDescent="0.2">
      <c r="U12172" s="2"/>
      <c r="X12172" s="2"/>
      <c r="Y12172" s="2"/>
    </row>
    <row r="12173" spans="21:25" x14ac:dyDescent="0.2">
      <c r="U12173" s="2"/>
      <c r="X12173" s="2"/>
      <c r="Y12173" s="2"/>
    </row>
    <row r="12174" spans="21:25" x14ac:dyDescent="0.2">
      <c r="U12174" s="2"/>
      <c r="X12174" s="2"/>
      <c r="Y12174" s="2"/>
    </row>
    <row r="12175" spans="21:25" x14ac:dyDescent="0.2">
      <c r="U12175" s="2"/>
      <c r="X12175" s="2"/>
      <c r="Y12175" s="2"/>
    </row>
    <row r="12176" spans="21:25" x14ac:dyDescent="0.2">
      <c r="U12176" s="2"/>
      <c r="X12176" s="2"/>
      <c r="Y12176" s="2"/>
    </row>
    <row r="12177" spans="21:25" x14ac:dyDescent="0.2">
      <c r="U12177" s="2"/>
      <c r="X12177" s="2"/>
      <c r="Y12177" s="2"/>
    </row>
    <row r="12178" spans="21:25" x14ac:dyDescent="0.2">
      <c r="U12178" s="2"/>
      <c r="X12178" s="2"/>
      <c r="Y12178" s="2"/>
    </row>
    <row r="12179" spans="21:25" x14ac:dyDescent="0.2">
      <c r="U12179" s="2"/>
      <c r="X12179" s="2"/>
      <c r="Y12179" s="2"/>
    </row>
    <row r="12180" spans="21:25" x14ac:dyDescent="0.2">
      <c r="U12180" s="2"/>
      <c r="X12180" s="2"/>
      <c r="Y12180" s="2"/>
    </row>
    <row r="12181" spans="21:25" x14ac:dyDescent="0.2">
      <c r="U12181" s="2"/>
      <c r="X12181" s="2"/>
      <c r="Y12181" s="2"/>
    </row>
    <row r="12182" spans="21:25" x14ac:dyDescent="0.2">
      <c r="U12182" s="2"/>
      <c r="X12182" s="2"/>
      <c r="Y12182" s="2"/>
    </row>
    <row r="12183" spans="21:25" x14ac:dyDescent="0.2">
      <c r="U12183" s="2"/>
      <c r="X12183" s="2"/>
      <c r="Y12183" s="2"/>
    </row>
    <row r="12184" spans="21:25" x14ac:dyDescent="0.2">
      <c r="U12184" s="2"/>
      <c r="X12184" s="2"/>
      <c r="Y12184" s="2"/>
    </row>
    <row r="12185" spans="21:25" x14ac:dyDescent="0.2">
      <c r="U12185" s="2"/>
      <c r="X12185" s="2"/>
      <c r="Y12185" s="2"/>
    </row>
    <row r="12186" spans="21:25" x14ac:dyDescent="0.2">
      <c r="U12186" s="2"/>
      <c r="X12186" s="2"/>
      <c r="Y12186" s="2"/>
    </row>
    <row r="12187" spans="21:25" x14ac:dyDescent="0.2">
      <c r="U12187" s="2"/>
      <c r="X12187" s="2"/>
      <c r="Y12187" s="2"/>
    </row>
    <row r="12188" spans="21:25" x14ac:dyDescent="0.2">
      <c r="U12188" s="2"/>
      <c r="X12188" s="2"/>
      <c r="Y12188" s="2"/>
    </row>
    <row r="12189" spans="21:25" x14ac:dyDescent="0.2">
      <c r="U12189" s="2"/>
      <c r="X12189" s="2"/>
      <c r="Y12189" s="2"/>
    </row>
    <row r="12190" spans="21:25" x14ac:dyDescent="0.2">
      <c r="U12190" s="2"/>
      <c r="X12190" s="2"/>
      <c r="Y12190" s="2"/>
    </row>
    <row r="12191" spans="21:25" x14ac:dyDescent="0.2">
      <c r="U12191" s="2"/>
      <c r="X12191" s="2"/>
      <c r="Y12191" s="2"/>
    </row>
    <row r="12192" spans="21:25" x14ac:dyDescent="0.2">
      <c r="U12192" s="2"/>
      <c r="X12192" s="2"/>
      <c r="Y12192" s="2"/>
    </row>
    <row r="12193" spans="21:25" x14ac:dyDescent="0.2">
      <c r="U12193" s="2"/>
      <c r="X12193" s="2"/>
      <c r="Y12193" s="2"/>
    </row>
    <row r="12194" spans="21:25" x14ac:dyDescent="0.2">
      <c r="U12194" s="2"/>
      <c r="X12194" s="2"/>
      <c r="Y12194" s="2"/>
    </row>
    <row r="12195" spans="21:25" x14ac:dyDescent="0.2">
      <c r="U12195" s="2"/>
      <c r="X12195" s="2"/>
      <c r="Y12195" s="2"/>
    </row>
    <row r="12196" spans="21:25" x14ac:dyDescent="0.2">
      <c r="U12196" s="2"/>
      <c r="X12196" s="2"/>
      <c r="Y12196" s="2"/>
    </row>
    <row r="12197" spans="21:25" x14ac:dyDescent="0.2">
      <c r="U12197" s="2"/>
      <c r="X12197" s="2"/>
      <c r="Y12197" s="2"/>
    </row>
    <row r="12198" spans="21:25" x14ac:dyDescent="0.2">
      <c r="U12198" s="2"/>
      <c r="X12198" s="2"/>
      <c r="Y12198" s="2"/>
    </row>
    <row r="12199" spans="21:25" x14ac:dyDescent="0.2">
      <c r="U12199" s="2"/>
      <c r="X12199" s="2"/>
      <c r="Y12199" s="2"/>
    </row>
    <row r="12200" spans="21:25" x14ac:dyDescent="0.2">
      <c r="U12200" s="2"/>
      <c r="X12200" s="2"/>
      <c r="Y12200" s="2"/>
    </row>
    <row r="12201" spans="21:25" x14ac:dyDescent="0.2">
      <c r="U12201" s="2"/>
      <c r="X12201" s="2"/>
      <c r="Y12201" s="2"/>
    </row>
    <row r="12202" spans="21:25" x14ac:dyDescent="0.2">
      <c r="U12202" s="2"/>
      <c r="X12202" s="2"/>
      <c r="Y12202" s="2"/>
    </row>
    <row r="12203" spans="21:25" x14ac:dyDescent="0.2">
      <c r="U12203" s="2"/>
      <c r="X12203" s="2"/>
      <c r="Y12203" s="2"/>
    </row>
    <row r="12204" spans="21:25" x14ac:dyDescent="0.2">
      <c r="U12204" s="2"/>
      <c r="X12204" s="2"/>
      <c r="Y12204" s="2"/>
    </row>
    <row r="12205" spans="21:25" x14ac:dyDescent="0.2">
      <c r="U12205" s="2"/>
      <c r="X12205" s="2"/>
      <c r="Y12205" s="2"/>
    </row>
    <row r="12206" spans="21:25" x14ac:dyDescent="0.2">
      <c r="U12206" s="2"/>
      <c r="X12206" s="2"/>
      <c r="Y12206" s="2"/>
    </row>
    <row r="12207" spans="21:25" x14ac:dyDescent="0.2">
      <c r="U12207" s="2"/>
      <c r="X12207" s="2"/>
      <c r="Y12207" s="2"/>
    </row>
    <row r="12208" spans="21:25" x14ac:dyDescent="0.2">
      <c r="U12208" s="2"/>
      <c r="X12208" s="2"/>
      <c r="Y12208" s="2"/>
    </row>
    <row r="12209" spans="21:25" x14ac:dyDescent="0.2">
      <c r="U12209" s="2"/>
      <c r="X12209" s="2"/>
      <c r="Y12209" s="2"/>
    </row>
    <row r="12210" spans="21:25" x14ac:dyDescent="0.2">
      <c r="U12210" s="2"/>
      <c r="X12210" s="2"/>
      <c r="Y12210" s="2"/>
    </row>
    <row r="12211" spans="21:25" x14ac:dyDescent="0.2">
      <c r="U12211" s="2"/>
      <c r="X12211" s="2"/>
      <c r="Y12211" s="2"/>
    </row>
    <row r="12212" spans="21:25" x14ac:dyDescent="0.2">
      <c r="U12212" s="2"/>
      <c r="X12212" s="2"/>
      <c r="Y12212" s="2"/>
    </row>
    <row r="12213" spans="21:25" x14ac:dyDescent="0.2">
      <c r="U12213" s="2"/>
      <c r="X12213" s="2"/>
      <c r="Y12213" s="2"/>
    </row>
    <row r="12214" spans="21:25" x14ac:dyDescent="0.2">
      <c r="U12214" s="2"/>
      <c r="X12214" s="2"/>
      <c r="Y12214" s="2"/>
    </row>
    <row r="12215" spans="21:25" x14ac:dyDescent="0.2">
      <c r="U12215" s="2"/>
      <c r="X12215" s="2"/>
      <c r="Y12215" s="2"/>
    </row>
    <row r="12216" spans="21:25" x14ac:dyDescent="0.2">
      <c r="U12216" s="2"/>
      <c r="X12216" s="2"/>
      <c r="Y12216" s="2"/>
    </row>
    <row r="12217" spans="21:25" x14ac:dyDescent="0.2">
      <c r="U12217" s="2"/>
      <c r="X12217" s="2"/>
      <c r="Y12217" s="2"/>
    </row>
    <row r="12218" spans="21:25" x14ac:dyDescent="0.2">
      <c r="U12218" s="2"/>
      <c r="X12218" s="2"/>
      <c r="Y12218" s="2"/>
    </row>
    <row r="12219" spans="21:25" x14ac:dyDescent="0.2">
      <c r="U12219" s="2"/>
      <c r="X12219" s="2"/>
      <c r="Y12219" s="2"/>
    </row>
    <row r="12220" spans="21:25" x14ac:dyDescent="0.2">
      <c r="U12220" s="2"/>
      <c r="X12220" s="2"/>
      <c r="Y12220" s="2"/>
    </row>
    <row r="12221" spans="21:25" x14ac:dyDescent="0.2">
      <c r="U12221" s="2"/>
      <c r="X12221" s="2"/>
      <c r="Y12221" s="2"/>
    </row>
    <row r="12222" spans="21:25" x14ac:dyDescent="0.2">
      <c r="U12222" s="2"/>
      <c r="X12222" s="2"/>
      <c r="Y12222" s="2"/>
    </row>
    <row r="12223" spans="21:25" x14ac:dyDescent="0.2">
      <c r="U12223" s="2"/>
      <c r="X12223" s="2"/>
      <c r="Y12223" s="2"/>
    </row>
    <row r="12224" spans="21:25" x14ac:dyDescent="0.2">
      <c r="U12224" s="2"/>
      <c r="X12224" s="2"/>
      <c r="Y12224" s="2"/>
    </row>
    <row r="12225" spans="21:25" x14ac:dyDescent="0.2">
      <c r="U12225" s="2"/>
      <c r="X12225" s="2"/>
      <c r="Y12225" s="2"/>
    </row>
    <row r="12226" spans="21:25" x14ac:dyDescent="0.2">
      <c r="U12226" s="2"/>
      <c r="X12226" s="2"/>
      <c r="Y12226" s="2"/>
    </row>
    <row r="12227" spans="21:25" x14ac:dyDescent="0.2">
      <c r="U12227" s="2"/>
      <c r="X12227" s="2"/>
      <c r="Y12227" s="2"/>
    </row>
    <row r="12228" spans="21:25" x14ac:dyDescent="0.2">
      <c r="U12228" s="2"/>
      <c r="X12228" s="2"/>
      <c r="Y12228" s="2"/>
    </row>
    <row r="12229" spans="21:25" x14ac:dyDescent="0.2">
      <c r="U12229" s="2"/>
      <c r="X12229" s="2"/>
      <c r="Y12229" s="2"/>
    </row>
    <row r="12230" spans="21:25" x14ac:dyDescent="0.2">
      <c r="U12230" s="2"/>
      <c r="X12230" s="2"/>
      <c r="Y12230" s="2"/>
    </row>
    <row r="12231" spans="21:25" x14ac:dyDescent="0.2">
      <c r="U12231" s="2"/>
      <c r="X12231" s="2"/>
      <c r="Y12231" s="2"/>
    </row>
    <row r="12232" spans="21:25" x14ac:dyDescent="0.2">
      <c r="U12232" s="2"/>
      <c r="X12232" s="2"/>
      <c r="Y12232" s="2"/>
    </row>
    <row r="12233" spans="21:25" x14ac:dyDescent="0.2">
      <c r="U12233" s="2"/>
      <c r="X12233" s="2"/>
      <c r="Y12233" s="2"/>
    </row>
    <row r="12234" spans="21:25" x14ac:dyDescent="0.2">
      <c r="U12234" s="2"/>
      <c r="X12234" s="2"/>
      <c r="Y12234" s="2"/>
    </row>
    <row r="12235" spans="21:25" x14ac:dyDescent="0.2">
      <c r="U12235" s="2"/>
      <c r="X12235" s="2"/>
      <c r="Y12235" s="2"/>
    </row>
    <row r="12236" spans="21:25" x14ac:dyDescent="0.2">
      <c r="U12236" s="2"/>
      <c r="X12236" s="2"/>
      <c r="Y12236" s="2"/>
    </row>
    <row r="12237" spans="21:25" x14ac:dyDescent="0.2">
      <c r="U12237" s="2"/>
      <c r="X12237" s="2"/>
      <c r="Y12237" s="2"/>
    </row>
    <row r="12238" spans="21:25" x14ac:dyDescent="0.2">
      <c r="U12238" s="2"/>
      <c r="X12238" s="2"/>
      <c r="Y12238" s="2"/>
    </row>
    <row r="12239" spans="21:25" x14ac:dyDescent="0.2">
      <c r="U12239" s="2"/>
      <c r="X12239" s="2"/>
      <c r="Y12239" s="2"/>
    </row>
    <row r="12240" spans="21:25" x14ac:dyDescent="0.2">
      <c r="U12240" s="2"/>
      <c r="X12240" s="2"/>
      <c r="Y12240" s="2"/>
    </row>
    <row r="12241" spans="21:25" x14ac:dyDescent="0.2">
      <c r="U12241" s="2"/>
      <c r="X12241" s="2"/>
      <c r="Y12241" s="2"/>
    </row>
    <row r="12242" spans="21:25" x14ac:dyDescent="0.2">
      <c r="U12242" s="2"/>
      <c r="X12242" s="2"/>
      <c r="Y12242" s="2"/>
    </row>
    <row r="12243" spans="21:25" x14ac:dyDescent="0.2">
      <c r="U12243" s="2"/>
      <c r="X12243" s="2"/>
      <c r="Y12243" s="2"/>
    </row>
    <row r="12244" spans="21:25" x14ac:dyDescent="0.2">
      <c r="U12244" s="2"/>
      <c r="X12244" s="2"/>
      <c r="Y12244" s="2"/>
    </row>
    <row r="12245" spans="21:25" x14ac:dyDescent="0.2">
      <c r="U12245" s="2"/>
      <c r="X12245" s="2"/>
      <c r="Y12245" s="2"/>
    </row>
    <row r="12246" spans="21:25" x14ac:dyDescent="0.2">
      <c r="U12246" s="2"/>
      <c r="X12246" s="2"/>
      <c r="Y12246" s="2"/>
    </row>
    <row r="12247" spans="21:25" x14ac:dyDescent="0.2">
      <c r="U12247" s="2"/>
      <c r="X12247" s="2"/>
      <c r="Y12247" s="2"/>
    </row>
    <row r="12248" spans="21:25" x14ac:dyDescent="0.2">
      <c r="U12248" s="2"/>
      <c r="X12248" s="2"/>
      <c r="Y12248" s="2"/>
    </row>
    <row r="12249" spans="21:25" x14ac:dyDescent="0.2">
      <c r="U12249" s="2"/>
      <c r="X12249" s="2"/>
      <c r="Y12249" s="2"/>
    </row>
    <row r="12250" spans="21:25" x14ac:dyDescent="0.2">
      <c r="U12250" s="2"/>
      <c r="X12250" s="2"/>
      <c r="Y12250" s="2"/>
    </row>
    <row r="12251" spans="21:25" x14ac:dyDescent="0.2">
      <c r="U12251" s="2"/>
      <c r="X12251" s="2"/>
      <c r="Y12251" s="2"/>
    </row>
    <row r="12252" spans="21:25" x14ac:dyDescent="0.2">
      <c r="U12252" s="2"/>
      <c r="X12252" s="2"/>
      <c r="Y12252" s="2"/>
    </row>
    <row r="12253" spans="21:25" x14ac:dyDescent="0.2">
      <c r="U12253" s="2"/>
      <c r="X12253" s="2"/>
      <c r="Y12253" s="2"/>
    </row>
    <row r="12254" spans="21:25" x14ac:dyDescent="0.2">
      <c r="U12254" s="2"/>
      <c r="X12254" s="2"/>
      <c r="Y12254" s="2"/>
    </row>
    <row r="12255" spans="21:25" x14ac:dyDescent="0.2">
      <c r="U12255" s="2"/>
      <c r="X12255" s="2"/>
      <c r="Y12255" s="2"/>
    </row>
    <row r="12256" spans="21:25" x14ac:dyDescent="0.2">
      <c r="U12256" s="2"/>
      <c r="X12256" s="2"/>
      <c r="Y12256" s="2"/>
    </row>
    <row r="12257" spans="21:25" x14ac:dyDescent="0.2">
      <c r="U12257" s="2"/>
      <c r="X12257" s="2"/>
      <c r="Y12257" s="2"/>
    </row>
    <row r="12258" spans="21:25" x14ac:dyDescent="0.2">
      <c r="U12258" s="2"/>
      <c r="X12258" s="2"/>
      <c r="Y12258" s="2"/>
    </row>
    <row r="12259" spans="21:25" x14ac:dyDescent="0.2">
      <c r="U12259" s="2"/>
      <c r="X12259" s="2"/>
      <c r="Y12259" s="2"/>
    </row>
    <row r="12260" spans="21:25" x14ac:dyDescent="0.2">
      <c r="U12260" s="2"/>
      <c r="X12260" s="2"/>
      <c r="Y12260" s="2"/>
    </row>
    <row r="12261" spans="21:25" x14ac:dyDescent="0.2">
      <c r="U12261" s="2"/>
      <c r="X12261" s="2"/>
      <c r="Y12261" s="2"/>
    </row>
    <row r="12262" spans="21:25" x14ac:dyDescent="0.2">
      <c r="U12262" s="2"/>
      <c r="X12262" s="2"/>
      <c r="Y12262" s="2"/>
    </row>
    <row r="12263" spans="21:25" x14ac:dyDescent="0.2">
      <c r="U12263" s="2"/>
      <c r="X12263" s="2"/>
      <c r="Y12263" s="2"/>
    </row>
    <row r="12264" spans="21:25" x14ac:dyDescent="0.2">
      <c r="U12264" s="2"/>
      <c r="X12264" s="2"/>
      <c r="Y12264" s="2"/>
    </row>
    <row r="12265" spans="21:25" x14ac:dyDescent="0.2">
      <c r="U12265" s="2"/>
      <c r="X12265" s="2"/>
      <c r="Y12265" s="2"/>
    </row>
    <row r="12266" spans="21:25" x14ac:dyDescent="0.2">
      <c r="U12266" s="2"/>
      <c r="X12266" s="2"/>
      <c r="Y12266" s="2"/>
    </row>
    <row r="12267" spans="21:25" x14ac:dyDescent="0.2">
      <c r="U12267" s="2"/>
      <c r="X12267" s="2"/>
      <c r="Y12267" s="2"/>
    </row>
    <row r="12268" spans="21:25" x14ac:dyDescent="0.2">
      <c r="U12268" s="2"/>
      <c r="X12268" s="2"/>
      <c r="Y12268" s="2"/>
    </row>
    <row r="12269" spans="21:25" x14ac:dyDescent="0.2">
      <c r="U12269" s="2"/>
      <c r="X12269" s="2"/>
      <c r="Y12269" s="2"/>
    </row>
    <row r="12270" spans="21:25" x14ac:dyDescent="0.2">
      <c r="U12270" s="2"/>
      <c r="X12270" s="2"/>
      <c r="Y12270" s="2"/>
    </row>
    <row r="12271" spans="21:25" x14ac:dyDescent="0.2">
      <c r="U12271" s="2"/>
      <c r="X12271" s="2"/>
      <c r="Y12271" s="2"/>
    </row>
    <row r="12272" spans="21:25" x14ac:dyDescent="0.2">
      <c r="U12272" s="2"/>
      <c r="X12272" s="2"/>
      <c r="Y12272" s="2"/>
    </row>
    <row r="12273" spans="21:25" x14ac:dyDescent="0.2">
      <c r="U12273" s="2"/>
      <c r="X12273" s="2"/>
      <c r="Y12273" s="2"/>
    </row>
    <row r="12274" spans="21:25" x14ac:dyDescent="0.2">
      <c r="U12274" s="2"/>
      <c r="X12274" s="2"/>
      <c r="Y12274" s="2"/>
    </row>
    <row r="12275" spans="21:25" x14ac:dyDescent="0.2">
      <c r="U12275" s="2"/>
      <c r="X12275" s="2"/>
      <c r="Y12275" s="2"/>
    </row>
    <row r="12276" spans="21:25" x14ac:dyDescent="0.2">
      <c r="U12276" s="2"/>
      <c r="X12276" s="2"/>
      <c r="Y12276" s="2"/>
    </row>
    <row r="12277" spans="21:25" x14ac:dyDescent="0.2">
      <c r="U12277" s="2"/>
      <c r="X12277" s="2"/>
      <c r="Y12277" s="2"/>
    </row>
    <row r="12278" spans="21:25" x14ac:dyDescent="0.2">
      <c r="U12278" s="2"/>
      <c r="X12278" s="2"/>
      <c r="Y12278" s="2"/>
    </row>
    <row r="12279" spans="21:25" x14ac:dyDescent="0.2">
      <c r="U12279" s="2"/>
      <c r="X12279" s="2"/>
      <c r="Y12279" s="2"/>
    </row>
    <row r="12280" spans="21:25" x14ac:dyDescent="0.2">
      <c r="U12280" s="2"/>
      <c r="X12280" s="2"/>
      <c r="Y12280" s="2"/>
    </row>
    <row r="12281" spans="21:25" x14ac:dyDescent="0.2">
      <c r="U12281" s="2"/>
      <c r="X12281" s="2"/>
      <c r="Y12281" s="2"/>
    </row>
    <row r="12282" spans="21:25" x14ac:dyDescent="0.2">
      <c r="U12282" s="2"/>
      <c r="X12282" s="2"/>
      <c r="Y12282" s="2"/>
    </row>
    <row r="12283" spans="21:25" x14ac:dyDescent="0.2">
      <c r="U12283" s="2"/>
      <c r="X12283" s="2"/>
      <c r="Y12283" s="2"/>
    </row>
    <row r="12284" spans="21:25" x14ac:dyDescent="0.2">
      <c r="U12284" s="2"/>
      <c r="X12284" s="2"/>
      <c r="Y12284" s="2"/>
    </row>
    <row r="12285" spans="21:25" x14ac:dyDescent="0.2">
      <c r="U12285" s="2"/>
      <c r="X12285" s="2"/>
      <c r="Y12285" s="2"/>
    </row>
    <row r="12286" spans="21:25" x14ac:dyDescent="0.2">
      <c r="U12286" s="2"/>
      <c r="X12286" s="2"/>
      <c r="Y12286" s="2"/>
    </row>
    <row r="12287" spans="21:25" x14ac:dyDescent="0.2">
      <c r="U12287" s="2"/>
      <c r="X12287" s="2"/>
      <c r="Y12287" s="2"/>
    </row>
    <row r="12288" spans="21:25" x14ac:dyDescent="0.2">
      <c r="U12288" s="2"/>
      <c r="X12288" s="2"/>
      <c r="Y12288" s="2"/>
    </row>
    <row r="12289" spans="21:25" x14ac:dyDescent="0.2">
      <c r="U12289" s="2"/>
      <c r="X12289" s="2"/>
      <c r="Y12289" s="2"/>
    </row>
    <row r="12290" spans="21:25" x14ac:dyDescent="0.2">
      <c r="U12290" s="2"/>
      <c r="X12290" s="2"/>
      <c r="Y12290" s="2"/>
    </row>
    <row r="12291" spans="21:25" x14ac:dyDescent="0.2">
      <c r="U12291" s="2"/>
      <c r="X12291" s="2"/>
      <c r="Y12291" s="2"/>
    </row>
    <row r="12292" spans="21:25" x14ac:dyDescent="0.2">
      <c r="U12292" s="2"/>
      <c r="X12292" s="2"/>
      <c r="Y12292" s="2"/>
    </row>
    <row r="12293" spans="21:25" x14ac:dyDescent="0.2">
      <c r="U12293" s="2"/>
      <c r="X12293" s="2"/>
      <c r="Y12293" s="2"/>
    </row>
    <row r="12294" spans="21:25" x14ac:dyDescent="0.2">
      <c r="U12294" s="2"/>
      <c r="X12294" s="2"/>
      <c r="Y12294" s="2"/>
    </row>
    <row r="12295" spans="21:25" x14ac:dyDescent="0.2">
      <c r="U12295" s="2"/>
      <c r="X12295" s="2"/>
      <c r="Y12295" s="2"/>
    </row>
    <row r="12296" spans="21:25" x14ac:dyDescent="0.2">
      <c r="U12296" s="2"/>
      <c r="X12296" s="2"/>
      <c r="Y12296" s="2"/>
    </row>
    <row r="12297" spans="21:25" x14ac:dyDescent="0.2">
      <c r="U12297" s="2"/>
      <c r="X12297" s="2"/>
      <c r="Y12297" s="2"/>
    </row>
    <row r="12298" spans="21:25" x14ac:dyDescent="0.2">
      <c r="U12298" s="2"/>
      <c r="X12298" s="2"/>
      <c r="Y12298" s="2"/>
    </row>
    <row r="12299" spans="21:25" x14ac:dyDescent="0.2">
      <c r="U12299" s="2"/>
      <c r="X12299" s="2"/>
      <c r="Y12299" s="2"/>
    </row>
    <row r="12300" spans="21:25" x14ac:dyDescent="0.2">
      <c r="U12300" s="2"/>
      <c r="X12300" s="2"/>
      <c r="Y12300" s="2"/>
    </row>
    <row r="12301" spans="21:25" x14ac:dyDescent="0.2">
      <c r="U12301" s="2"/>
      <c r="X12301" s="2"/>
      <c r="Y12301" s="2"/>
    </row>
    <row r="12302" spans="21:25" x14ac:dyDescent="0.2">
      <c r="U12302" s="2"/>
      <c r="X12302" s="2"/>
      <c r="Y12302" s="2"/>
    </row>
    <row r="12303" spans="21:25" x14ac:dyDescent="0.2">
      <c r="U12303" s="2"/>
      <c r="X12303" s="2"/>
      <c r="Y12303" s="2"/>
    </row>
    <row r="12304" spans="21:25" x14ac:dyDescent="0.2">
      <c r="U12304" s="2"/>
      <c r="X12304" s="2"/>
      <c r="Y12304" s="2"/>
    </row>
    <row r="12305" spans="21:25" x14ac:dyDescent="0.2">
      <c r="U12305" s="2"/>
      <c r="X12305" s="2"/>
      <c r="Y12305" s="2"/>
    </row>
    <row r="12306" spans="21:25" x14ac:dyDescent="0.2">
      <c r="U12306" s="2"/>
      <c r="X12306" s="2"/>
      <c r="Y12306" s="2"/>
    </row>
    <row r="12307" spans="21:25" x14ac:dyDescent="0.2">
      <c r="U12307" s="2"/>
      <c r="X12307" s="2"/>
      <c r="Y12307" s="2"/>
    </row>
    <row r="12308" spans="21:25" x14ac:dyDescent="0.2">
      <c r="U12308" s="2"/>
      <c r="X12308" s="2"/>
      <c r="Y12308" s="2"/>
    </row>
    <row r="12309" spans="21:25" x14ac:dyDescent="0.2">
      <c r="U12309" s="2"/>
      <c r="X12309" s="2"/>
      <c r="Y12309" s="2"/>
    </row>
    <row r="12310" spans="21:25" x14ac:dyDescent="0.2">
      <c r="U12310" s="2"/>
      <c r="X12310" s="2"/>
      <c r="Y12310" s="2"/>
    </row>
    <row r="12311" spans="21:25" x14ac:dyDescent="0.2">
      <c r="U12311" s="2"/>
      <c r="X12311" s="2"/>
      <c r="Y12311" s="2"/>
    </row>
    <row r="12312" spans="21:25" x14ac:dyDescent="0.2">
      <c r="U12312" s="2"/>
      <c r="X12312" s="2"/>
      <c r="Y12312" s="2"/>
    </row>
    <row r="12313" spans="21:25" x14ac:dyDescent="0.2">
      <c r="U12313" s="2"/>
      <c r="X12313" s="2"/>
      <c r="Y12313" s="2"/>
    </row>
    <row r="12314" spans="21:25" x14ac:dyDescent="0.2">
      <c r="U12314" s="2"/>
      <c r="X12314" s="2"/>
      <c r="Y12314" s="2"/>
    </row>
    <row r="12315" spans="21:25" x14ac:dyDescent="0.2">
      <c r="U12315" s="2"/>
      <c r="X12315" s="2"/>
      <c r="Y12315" s="2"/>
    </row>
    <row r="12316" spans="21:25" x14ac:dyDescent="0.2">
      <c r="U12316" s="2"/>
      <c r="X12316" s="2"/>
      <c r="Y12316" s="2"/>
    </row>
    <row r="12317" spans="21:25" x14ac:dyDescent="0.2">
      <c r="U12317" s="2"/>
      <c r="X12317" s="2"/>
      <c r="Y12317" s="2"/>
    </row>
    <row r="12318" spans="21:25" x14ac:dyDescent="0.2">
      <c r="U12318" s="2"/>
      <c r="X12318" s="2"/>
      <c r="Y12318" s="2"/>
    </row>
    <row r="12319" spans="21:25" x14ac:dyDescent="0.2">
      <c r="U12319" s="2"/>
      <c r="X12319" s="2"/>
      <c r="Y12319" s="2"/>
    </row>
    <row r="12320" spans="21:25" x14ac:dyDescent="0.2">
      <c r="U12320" s="2"/>
      <c r="X12320" s="2"/>
      <c r="Y12320" s="2"/>
    </row>
    <row r="12321" spans="21:25" x14ac:dyDescent="0.2">
      <c r="U12321" s="2"/>
      <c r="X12321" s="2"/>
      <c r="Y12321" s="2"/>
    </row>
    <row r="12322" spans="21:25" x14ac:dyDescent="0.2">
      <c r="U12322" s="2"/>
      <c r="X12322" s="2"/>
      <c r="Y12322" s="2"/>
    </row>
    <row r="12323" spans="21:25" x14ac:dyDescent="0.2">
      <c r="U12323" s="2"/>
      <c r="X12323" s="2"/>
      <c r="Y12323" s="2"/>
    </row>
    <row r="12324" spans="21:25" x14ac:dyDescent="0.2">
      <c r="U12324" s="2"/>
      <c r="X12324" s="2"/>
      <c r="Y12324" s="2"/>
    </row>
    <row r="12325" spans="21:25" x14ac:dyDescent="0.2">
      <c r="U12325" s="2"/>
      <c r="X12325" s="2"/>
      <c r="Y12325" s="2"/>
    </row>
    <row r="12326" spans="21:25" x14ac:dyDescent="0.2">
      <c r="U12326" s="2"/>
      <c r="X12326" s="2"/>
      <c r="Y12326" s="2"/>
    </row>
    <row r="12327" spans="21:25" x14ac:dyDescent="0.2">
      <c r="U12327" s="2"/>
      <c r="X12327" s="2"/>
      <c r="Y12327" s="2"/>
    </row>
    <row r="12328" spans="21:25" x14ac:dyDescent="0.2">
      <c r="U12328" s="2"/>
      <c r="X12328" s="2"/>
      <c r="Y12328" s="2"/>
    </row>
    <row r="12329" spans="21:25" x14ac:dyDescent="0.2">
      <c r="U12329" s="2"/>
      <c r="X12329" s="2"/>
      <c r="Y12329" s="2"/>
    </row>
    <row r="12330" spans="21:25" x14ac:dyDescent="0.2">
      <c r="U12330" s="2"/>
      <c r="X12330" s="2"/>
      <c r="Y12330" s="2"/>
    </row>
    <row r="12331" spans="21:25" x14ac:dyDescent="0.2">
      <c r="U12331" s="2"/>
      <c r="X12331" s="2"/>
      <c r="Y12331" s="2"/>
    </row>
    <row r="12332" spans="21:25" x14ac:dyDescent="0.2">
      <c r="U12332" s="2"/>
      <c r="X12332" s="2"/>
      <c r="Y12332" s="2"/>
    </row>
    <row r="12333" spans="21:25" x14ac:dyDescent="0.2">
      <c r="U12333" s="2"/>
      <c r="X12333" s="2"/>
      <c r="Y12333" s="2"/>
    </row>
    <row r="12334" spans="21:25" x14ac:dyDescent="0.2">
      <c r="U12334" s="2"/>
      <c r="X12334" s="2"/>
      <c r="Y12334" s="2"/>
    </row>
    <row r="12335" spans="21:25" x14ac:dyDescent="0.2">
      <c r="U12335" s="2"/>
      <c r="X12335" s="2"/>
      <c r="Y12335" s="2"/>
    </row>
    <row r="12336" spans="21:25" x14ac:dyDescent="0.2">
      <c r="U12336" s="2"/>
      <c r="X12336" s="2"/>
      <c r="Y12336" s="2"/>
    </row>
    <row r="12337" spans="21:25" x14ac:dyDescent="0.2">
      <c r="U12337" s="2"/>
      <c r="X12337" s="2"/>
      <c r="Y12337" s="2"/>
    </row>
    <row r="12338" spans="21:25" x14ac:dyDescent="0.2">
      <c r="U12338" s="2"/>
      <c r="X12338" s="2"/>
      <c r="Y12338" s="2"/>
    </row>
    <row r="12339" spans="21:25" x14ac:dyDescent="0.2">
      <c r="U12339" s="2"/>
      <c r="X12339" s="2"/>
      <c r="Y12339" s="2"/>
    </row>
    <row r="12340" spans="21:25" x14ac:dyDescent="0.2">
      <c r="U12340" s="2"/>
      <c r="X12340" s="2"/>
      <c r="Y12340" s="2"/>
    </row>
    <row r="12341" spans="21:25" x14ac:dyDescent="0.2">
      <c r="U12341" s="2"/>
      <c r="X12341" s="2"/>
      <c r="Y12341" s="2"/>
    </row>
    <row r="12342" spans="21:25" x14ac:dyDescent="0.2">
      <c r="U12342" s="2"/>
      <c r="X12342" s="2"/>
      <c r="Y12342" s="2"/>
    </row>
    <row r="12343" spans="21:25" x14ac:dyDescent="0.2">
      <c r="U12343" s="2"/>
      <c r="X12343" s="2"/>
      <c r="Y12343" s="2"/>
    </row>
    <row r="12344" spans="21:25" x14ac:dyDescent="0.2">
      <c r="U12344" s="2"/>
      <c r="X12344" s="2"/>
      <c r="Y12344" s="2"/>
    </row>
    <row r="12345" spans="21:25" x14ac:dyDescent="0.2">
      <c r="U12345" s="2"/>
      <c r="X12345" s="2"/>
      <c r="Y12345" s="2"/>
    </row>
    <row r="12346" spans="21:25" x14ac:dyDescent="0.2">
      <c r="U12346" s="2"/>
      <c r="X12346" s="2"/>
      <c r="Y12346" s="2"/>
    </row>
    <row r="12347" spans="21:25" x14ac:dyDescent="0.2">
      <c r="U12347" s="2"/>
      <c r="X12347" s="2"/>
      <c r="Y12347" s="2"/>
    </row>
    <row r="12348" spans="21:25" x14ac:dyDescent="0.2">
      <c r="U12348" s="2"/>
      <c r="X12348" s="2"/>
      <c r="Y12348" s="2"/>
    </row>
    <row r="12349" spans="21:25" x14ac:dyDescent="0.2">
      <c r="U12349" s="2"/>
      <c r="X12349" s="2"/>
      <c r="Y12349" s="2"/>
    </row>
    <row r="12350" spans="21:25" x14ac:dyDescent="0.2">
      <c r="U12350" s="2"/>
      <c r="X12350" s="2"/>
      <c r="Y12350" s="2"/>
    </row>
    <row r="12351" spans="21:25" x14ac:dyDescent="0.2">
      <c r="U12351" s="2"/>
      <c r="X12351" s="2"/>
      <c r="Y12351" s="2"/>
    </row>
    <row r="12352" spans="21:25" x14ac:dyDescent="0.2">
      <c r="U12352" s="2"/>
      <c r="X12352" s="2"/>
      <c r="Y12352" s="2"/>
    </row>
    <row r="12353" spans="21:25" x14ac:dyDescent="0.2">
      <c r="U12353" s="2"/>
      <c r="X12353" s="2"/>
      <c r="Y12353" s="2"/>
    </row>
    <row r="12354" spans="21:25" x14ac:dyDescent="0.2">
      <c r="U12354" s="2"/>
      <c r="X12354" s="2"/>
      <c r="Y12354" s="2"/>
    </row>
    <row r="12355" spans="21:25" x14ac:dyDescent="0.2">
      <c r="U12355" s="2"/>
      <c r="X12355" s="2"/>
      <c r="Y12355" s="2"/>
    </row>
    <row r="12356" spans="21:25" x14ac:dyDescent="0.2">
      <c r="U12356" s="2"/>
      <c r="X12356" s="2"/>
      <c r="Y12356" s="2"/>
    </row>
    <row r="12357" spans="21:25" x14ac:dyDescent="0.2">
      <c r="U12357" s="2"/>
      <c r="X12357" s="2"/>
      <c r="Y12357" s="2"/>
    </row>
    <row r="12358" spans="21:25" x14ac:dyDescent="0.2">
      <c r="U12358" s="2"/>
      <c r="X12358" s="2"/>
      <c r="Y12358" s="2"/>
    </row>
    <row r="12359" spans="21:25" x14ac:dyDescent="0.2">
      <c r="U12359" s="2"/>
      <c r="X12359" s="2"/>
      <c r="Y12359" s="2"/>
    </row>
    <row r="12360" spans="21:25" x14ac:dyDescent="0.2">
      <c r="U12360" s="2"/>
      <c r="X12360" s="2"/>
      <c r="Y12360" s="2"/>
    </row>
    <row r="12361" spans="21:25" x14ac:dyDescent="0.2">
      <c r="U12361" s="2"/>
      <c r="X12361" s="2"/>
      <c r="Y12361" s="2"/>
    </row>
    <row r="12362" spans="21:25" x14ac:dyDescent="0.2">
      <c r="U12362" s="2"/>
      <c r="X12362" s="2"/>
      <c r="Y12362" s="2"/>
    </row>
    <row r="12363" spans="21:25" x14ac:dyDescent="0.2">
      <c r="U12363" s="2"/>
      <c r="X12363" s="2"/>
      <c r="Y12363" s="2"/>
    </row>
    <row r="12364" spans="21:25" x14ac:dyDescent="0.2">
      <c r="U12364" s="2"/>
      <c r="X12364" s="2"/>
      <c r="Y12364" s="2"/>
    </row>
    <row r="12365" spans="21:25" x14ac:dyDescent="0.2">
      <c r="U12365" s="2"/>
      <c r="X12365" s="2"/>
      <c r="Y12365" s="2"/>
    </row>
    <row r="12366" spans="21:25" x14ac:dyDescent="0.2">
      <c r="U12366" s="2"/>
      <c r="X12366" s="2"/>
      <c r="Y12366" s="2"/>
    </row>
    <row r="12367" spans="21:25" x14ac:dyDescent="0.2">
      <c r="U12367" s="2"/>
      <c r="X12367" s="2"/>
      <c r="Y12367" s="2"/>
    </row>
    <row r="12368" spans="21:25" x14ac:dyDescent="0.2">
      <c r="U12368" s="2"/>
      <c r="X12368" s="2"/>
      <c r="Y12368" s="2"/>
    </row>
    <row r="12369" spans="21:25" x14ac:dyDescent="0.2">
      <c r="U12369" s="2"/>
      <c r="X12369" s="2"/>
      <c r="Y12369" s="2"/>
    </row>
    <row r="12370" spans="21:25" x14ac:dyDescent="0.2">
      <c r="U12370" s="2"/>
      <c r="X12370" s="2"/>
      <c r="Y12370" s="2"/>
    </row>
    <row r="12371" spans="21:25" x14ac:dyDescent="0.2">
      <c r="U12371" s="2"/>
      <c r="X12371" s="2"/>
      <c r="Y12371" s="2"/>
    </row>
    <row r="12372" spans="21:25" x14ac:dyDescent="0.2">
      <c r="U12372" s="2"/>
      <c r="X12372" s="2"/>
      <c r="Y12372" s="2"/>
    </row>
    <row r="12373" spans="21:25" x14ac:dyDescent="0.2">
      <c r="U12373" s="2"/>
      <c r="X12373" s="2"/>
      <c r="Y12373" s="2"/>
    </row>
    <row r="12374" spans="21:25" x14ac:dyDescent="0.2">
      <c r="U12374" s="2"/>
      <c r="X12374" s="2"/>
      <c r="Y12374" s="2"/>
    </row>
    <row r="12375" spans="21:25" x14ac:dyDescent="0.2">
      <c r="U12375" s="2"/>
      <c r="X12375" s="2"/>
      <c r="Y12375" s="2"/>
    </row>
    <row r="12376" spans="21:25" x14ac:dyDescent="0.2">
      <c r="U12376" s="2"/>
      <c r="X12376" s="2"/>
      <c r="Y12376" s="2"/>
    </row>
    <row r="12377" spans="21:25" x14ac:dyDescent="0.2">
      <c r="U12377" s="2"/>
      <c r="X12377" s="2"/>
      <c r="Y12377" s="2"/>
    </row>
    <row r="12378" spans="21:25" x14ac:dyDescent="0.2">
      <c r="U12378" s="2"/>
      <c r="X12378" s="2"/>
      <c r="Y12378" s="2"/>
    </row>
    <row r="12379" spans="21:25" x14ac:dyDescent="0.2">
      <c r="U12379" s="2"/>
      <c r="X12379" s="2"/>
      <c r="Y12379" s="2"/>
    </row>
    <row r="12380" spans="21:25" x14ac:dyDescent="0.2">
      <c r="U12380" s="2"/>
      <c r="X12380" s="2"/>
      <c r="Y12380" s="2"/>
    </row>
    <row r="12381" spans="21:25" x14ac:dyDescent="0.2">
      <c r="U12381" s="2"/>
      <c r="X12381" s="2"/>
      <c r="Y12381" s="2"/>
    </row>
    <row r="12382" spans="21:25" x14ac:dyDescent="0.2">
      <c r="U12382" s="2"/>
      <c r="X12382" s="2"/>
      <c r="Y12382" s="2"/>
    </row>
    <row r="12383" spans="21:25" x14ac:dyDescent="0.2">
      <c r="U12383" s="2"/>
      <c r="X12383" s="2"/>
      <c r="Y12383" s="2"/>
    </row>
    <row r="12384" spans="21:25" x14ac:dyDescent="0.2">
      <c r="U12384" s="2"/>
      <c r="X12384" s="2"/>
      <c r="Y12384" s="2"/>
    </row>
    <row r="12385" spans="21:25" x14ac:dyDescent="0.2">
      <c r="U12385" s="2"/>
      <c r="X12385" s="2"/>
      <c r="Y12385" s="2"/>
    </row>
    <row r="12386" spans="21:25" x14ac:dyDescent="0.2">
      <c r="U12386" s="2"/>
      <c r="X12386" s="2"/>
      <c r="Y12386" s="2"/>
    </row>
    <row r="12387" spans="21:25" x14ac:dyDescent="0.2">
      <c r="U12387" s="2"/>
      <c r="X12387" s="2"/>
      <c r="Y12387" s="2"/>
    </row>
    <row r="12388" spans="21:25" x14ac:dyDescent="0.2">
      <c r="U12388" s="2"/>
      <c r="X12388" s="2"/>
      <c r="Y12388" s="2"/>
    </row>
    <row r="12389" spans="21:25" x14ac:dyDescent="0.2">
      <c r="U12389" s="2"/>
      <c r="X12389" s="2"/>
      <c r="Y12389" s="2"/>
    </row>
    <row r="12390" spans="21:25" x14ac:dyDescent="0.2">
      <c r="U12390" s="2"/>
      <c r="X12390" s="2"/>
      <c r="Y12390" s="2"/>
    </row>
    <row r="12391" spans="21:25" x14ac:dyDescent="0.2">
      <c r="U12391" s="2"/>
      <c r="X12391" s="2"/>
      <c r="Y12391" s="2"/>
    </row>
    <row r="12392" spans="21:25" x14ac:dyDescent="0.2">
      <c r="U12392" s="2"/>
      <c r="X12392" s="2"/>
      <c r="Y12392" s="2"/>
    </row>
    <row r="12393" spans="21:25" x14ac:dyDescent="0.2">
      <c r="U12393" s="2"/>
      <c r="X12393" s="2"/>
      <c r="Y12393" s="2"/>
    </row>
    <row r="12394" spans="21:25" x14ac:dyDescent="0.2">
      <c r="U12394" s="2"/>
      <c r="X12394" s="2"/>
      <c r="Y12394" s="2"/>
    </row>
    <row r="12395" spans="21:25" x14ac:dyDescent="0.2">
      <c r="U12395" s="2"/>
      <c r="X12395" s="2"/>
      <c r="Y12395" s="2"/>
    </row>
    <row r="12396" spans="21:25" x14ac:dyDescent="0.2">
      <c r="U12396" s="2"/>
      <c r="X12396" s="2"/>
      <c r="Y12396" s="2"/>
    </row>
    <row r="12397" spans="21:25" x14ac:dyDescent="0.2">
      <c r="U12397" s="2"/>
      <c r="X12397" s="2"/>
      <c r="Y12397" s="2"/>
    </row>
    <row r="12398" spans="21:25" x14ac:dyDescent="0.2">
      <c r="U12398" s="2"/>
      <c r="X12398" s="2"/>
      <c r="Y12398" s="2"/>
    </row>
    <row r="12399" spans="21:25" x14ac:dyDescent="0.2">
      <c r="U12399" s="2"/>
      <c r="X12399" s="2"/>
      <c r="Y12399" s="2"/>
    </row>
    <row r="12400" spans="21:25" x14ac:dyDescent="0.2">
      <c r="U12400" s="2"/>
      <c r="X12400" s="2"/>
      <c r="Y12400" s="2"/>
    </row>
    <row r="12401" spans="21:25" x14ac:dyDescent="0.2">
      <c r="U12401" s="2"/>
      <c r="X12401" s="2"/>
      <c r="Y12401" s="2"/>
    </row>
    <row r="12402" spans="21:25" x14ac:dyDescent="0.2">
      <c r="U12402" s="2"/>
      <c r="X12402" s="2"/>
      <c r="Y12402" s="2"/>
    </row>
    <row r="12403" spans="21:25" x14ac:dyDescent="0.2">
      <c r="U12403" s="2"/>
      <c r="X12403" s="2"/>
      <c r="Y12403" s="2"/>
    </row>
    <row r="12404" spans="21:25" x14ac:dyDescent="0.2">
      <c r="U12404" s="2"/>
      <c r="X12404" s="2"/>
      <c r="Y12404" s="2"/>
    </row>
    <row r="12405" spans="21:25" x14ac:dyDescent="0.2">
      <c r="U12405" s="2"/>
      <c r="X12405" s="2"/>
      <c r="Y12405" s="2"/>
    </row>
    <row r="12406" spans="21:25" x14ac:dyDescent="0.2">
      <c r="U12406" s="2"/>
      <c r="X12406" s="2"/>
      <c r="Y12406" s="2"/>
    </row>
    <row r="12407" spans="21:25" x14ac:dyDescent="0.2">
      <c r="U12407" s="2"/>
      <c r="X12407" s="2"/>
      <c r="Y12407" s="2"/>
    </row>
    <row r="12408" spans="21:25" x14ac:dyDescent="0.2">
      <c r="U12408" s="2"/>
      <c r="X12408" s="2"/>
      <c r="Y12408" s="2"/>
    </row>
    <row r="12409" spans="21:25" x14ac:dyDescent="0.2">
      <c r="U12409" s="2"/>
      <c r="X12409" s="2"/>
      <c r="Y12409" s="2"/>
    </row>
    <row r="12410" spans="21:25" x14ac:dyDescent="0.2">
      <c r="U12410" s="2"/>
      <c r="X12410" s="2"/>
      <c r="Y12410" s="2"/>
    </row>
    <row r="12411" spans="21:25" x14ac:dyDescent="0.2">
      <c r="U12411" s="2"/>
      <c r="X12411" s="2"/>
      <c r="Y12411" s="2"/>
    </row>
    <row r="12412" spans="21:25" x14ac:dyDescent="0.2">
      <c r="U12412" s="2"/>
      <c r="X12412" s="2"/>
      <c r="Y12412" s="2"/>
    </row>
    <row r="12413" spans="21:25" x14ac:dyDescent="0.2">
      <c r="U12413" s="2"/>
      <c r="X12413" s="2"/>
      <c r="Y12413" s="2"/>
    </row>
    <row r="12414" spans="21:25" x14ac:dyDescent="0.2">
      <c r="U12414" s="2"/>
      <c r="X12414" s="2"/>
      <c r="Y12414" s="2"/>
    </row>
    <row r="12415" spans="21:25" x14ac:dyDescent="0.2">
      <c r="U12415" s="2"/>
      <c r="X12415" s="2"/>
      <c r="Y12415" s="2"/>
    </row>
    <row r="12416" spans="21:25" x14ac:dyDescent="0.2">
      <c r="U12416" s="2"/>
      <c r="X12416" s="2"/>
      <c r="Y12416" s="2"/>
    </row>
    <row r="12417" spans="21:25" x14ac:dyDescent="0.2">
      <c r="U12417" s="2"/>
      <c r="X12417" s="2"/>
      <c r="Y12417" s="2"/>
    </row>
    <row r="12418" spans="21:25" x14ac:dyDescent="0.2">
      <c r="U12418" s="2"/>
      <c r="X12418" s="2"/>
      <c r="Y12418" s="2"/>
    </row>
    <row r="12419" spans="21:25" x14ac:dyDescent="0.2">
      <c r="U12419" s="2"/>
      <c r="X12419" s="2"/>
      <c r="Y12419" s="2"/>
    </row>
    <row r="12420" spans="21:25" x14ac:dyDescent="0.2">
      <c r="U12420" s="2"/>
      <c r="X12420" s="2"/>
      <c r="Y12420" s="2"/>
    </row>
    <row r="12421" spans="21:25" x14ac:dyDescent="0.2">
      <c r="U12421" s="2"/>
      <c r="X12421" s="2"/>
      <c r="Y12421" s="2"/>
    </row>
    <row r="12422" spans="21:25" x14ac:dyDescent="0.2">
      <c r="U12422" s="2"/>
      <c r="X12422" s="2"/>
      <c r="Y12422" s="2"/>
    </row>
    <row r="12423" spans="21:25" x14ac:dyDescent="0.2">
      <c r="U12423" s="2"/>
      <c r="X12423" s="2"/>
      <c r="Y12423" s="2"/>
    </row>
    <row r="12424" spans="21:25" x14ac:dyDescent="0.2">
      <c r="U12424" s="2"/>
      <c r="X12424" s="2"/>
      <c r="Y12424" s="2"/>
    </row>
    <row r="12425" spans="21:25" x14ac:dyDescent="0.2">
      <c r="U12425" s="2"/>
      <c r="X12425" s="2"/>
      <c r="Y12425" s="2"/>
    </row>
    <row r="12426" spans="21:25" x14ac:dyDescent="0.2">
      <c r="U12426" s="2"/>
      <c r="X12426" s="2"/>
      <c r="Y12426" s="2"/>
    </row>
    <row r="12427" spans="21:25" x14ac:dyDescent="0.2">
      <c r="U12427" s="2"/>
      <c r="X12427" s="2"/>
      <c r="Y12427" s="2"/>
    </row>
    <row r="12428" spans="21:25" x14ac:dyDescent="0.2">
      <c r="U12428" s="2"/>
      <c r="X12428" s="2"/>
      <c r="Y12428" s="2"/>
    </row>
    <row r="12429" spans="21:25" x14ac:dyDescent="0.2">
      <c r="U12429" s="2"/>
      <c r="X12429" s="2"/>
      <c r="Y12429" s="2"/>
    </row>
    <row r="12430" spans="21:25" x14ac:dyDescent="0.2">
      <c r="U12430" s="2"/>
      <c r="X12430" s="2"/>
      <c r="Y12430" s="2"/>
    </row>
    <row r="12431" spans="21:25" x14ac:dyDescent="0.2">
      <c r="U12431" s="2"/>
      <c r="X12431" s="2"/>
      <c r="Y12431" s="2"/>
    </row>
    <row r="12432" spans="21:25" x14ac:dyDescent="0.2">
      <c r="U12432" s="2"/>
      <c r="X12432" s="2"/>
      <c r="Y12432" s="2"/>
    </row>
    <row r="12433" spans="21:25" x14ac:dyDescent="0.2">
      <c r="U12433" s="2"/>
      <c r="X12433" s="2"/>
      <c r="Y12433" s="2"/>
    </row>
    <row r="12434" spans="21:25" x14ac:dyDescent="0.2">
      <c r="U12434" s="2"/>
      <c r="X12434" s="2"/>
      <c r="Y12434" s="2"/>
    </row>
    <row r="12435" spans="21:25" x14ac:dyDescent="0.2">
      <c r="U12435" s="2"/>
      <c r="X12435" s="2"/>
      <c r="Y12435" s="2"/>
    </row>
    <row r="12436" spans="21:25" x14ac:dyDescent="0.2">
      <c r="U12436" s="2"/>
      <c r="X12436" s="2"/>
      <c r="Y12436" s="2"/>
    </row>
    <row r="12437" spans="21:25" x14ac:dyDescent="0.2">
      <c r="U12437" s="2"/>
      <c r="X12437" s="2"/>
      <c r="Y12437" s="2"/>
    </row>
    <row r="12438" spans="21:25" x14ac:dyDescent="0.2">
      <c r="U12438" s="2"/>
      <c r="X12438" s="2"/>
      <c r="Y12438" s="2"/>
    </row>
    <row r="12439" spans="21:25" x14ac:dyDescent="0.2">
      <c r="U12439" s="2"/>
      <c r="X12439" s="2"/>
      <c r="Y12439" s="2"/>
    </row>
    <row r="12440" spans="21:25" x14ac:dyDescent="0.2">
      <c r="U12440" s="2"/>
      <c r="X12440" s="2"/>
      <c r="Y12440" s="2"/>
    </row>
    <row r="12441" spans="21:25" x14ac:dyDescent="0.2">
      <c r="U12441" s="2"/>
      <c r="X12441" s="2"/>
      <c r="Y12441" s="2"/>
    </row>
    <row r="12442" spans="21:25" x14ac:dyDescent="0.2">
      <c r="U12442" s="2"/>
      <c r="X12442" s="2"/>
      <c r="Y12442" s="2"/>
    </row>
    <row r="12443" spans="21:25" x14ac:dyDescent="0.2">
      <c r="U12443" s="2"/>
      <c r="X12443" s="2"/>
      <c r="Y12443" s="2"/>
    </row>
    <row r="12444" spans="21:25" x14ac:dyDescent="0.2">
      <c r="U12444" s="2"/>
      <c r="X12444" s="2"/>
      <c r="Y12444" s="2"/>
    </row>
    <row r="12445" spans="21:25" x14ac:dyDescent="0.2">
      <c r="U12445" s="2"/>
      <c r="X12445" s="2"/>
      <c r="Y12445" s="2"/>
    </row>
    <row r="12446" spans="21:25" x14ac:dyDescent="0.2">
      <c r="U12446" s="2"/>
      <c r="X12446" s="2"/>
      <c r="Y12446" s="2"/>
    </row>
    <row r="12447" spans="21:25" x14ac:dyDescent="0.2">
      <c r="U12447" s="2"/>
      <c r="X12447" s="2"/>
      <c r="Y12447" s="2"/>
    </row>
    <row r="12448" spans="21:25" x14ac:dyDescent="0.2">
      <c r="U12448" s="2"/>
      <c r="X12448" s="2"/>
      <c r="Y12448" s="2"/>
    </row>
    <row r="12449" spans="21:25" x14ac:dyDescent="0.2">
      <c r="U12449" s="2"/>
      <c r="X12449" s="2"/>
      <c r="Y12449" s="2"/>
    </row>
    <row r="12450" spans="21:25" x14ac:dyDescent="0.2">
      <c r="U12450" s="2"/>
      <c r="X12450" s="2"/>
      <c r="Y12450" s="2"/>
    </row>
    <row r="12451" spans="21:25" x14ac:dyDescent="0.2">
      <c r="U12451" s="2"/>
      <c r="X12451" s="2"/>
      <c r="Y12451" s="2"/>
    </row>
    <row r="12452" spans="21:25" x14ac:dyDescent="0.2">
      <c r="U12452" s="2"/>
      <c r="X12452" s="2"/>
      <c r="Y12452" s="2"/>
    </row>
    <row r="12453" spans="21:25" x14ac:dyDescent="0.2">
      <c r="U12453" s="2"/>
      <c r="X12453" s="2"/>
      <c r="Y12453" s="2"/>
    </row>
    <row r="12454" spans="21:25" x14ac:dyDescent="0.2">
      <c r="U12454" s="2"/>
      <c r="X12454" s="2"/>
      <c r="Y12454" s="2"/>
    </row>
    <row r="12455" spans="21:25" x14ac:dyDescent="0.2">
      <c r="U12455" s="2"/>
      <c r="X12455" s="2"/>
      <c r="Y12455" s="2"/>
    </row>
    <row r="12456" spans="21:25" x14ac:dyDescent="0.2">
      <c r="U12456" s="2"/>
      <c r="X12456" s="2"/>
      <c r="Y12456" s="2"/>
    </row>
    <row r="12457" spans="21:25" x14ac:dyDescent="0.2">
      <c r="U12457" s="2"/>
      <c r="X12457" s="2"/>
      <c r="Y12457" s="2"/>
    </row>
    <row r="12458" spans="21:25" x14ac:dyDescent="0.2">
      <c r="U12458" s="2"/>
      <c r="X12458" s="2"/>
      <c r="Y12458" s="2"/>
    </row>
    <row r="12459" spans="21:25" x14ac:dyDescent="0.2">
      <c r="U12459" s="2"/>
      <c r="X12459" s="2"/>
      <c r="Y12459" s="2"/>
    </row>
    <row r="12460" spans="21:25" x14ac:dyDescent="0.2">
      <c r="U12460" s="2"/>
      <c r="X12460" s="2"/>
      <c r="Y12460" s="2"/>
    </row>
    <row r="12461" spans="21:25" x14ac:dyDescent="0.2">
      <c r="U12461" s="2"/>
      <c r="X12461" s="2"/>
      <c r="Y12461" s="2"/>
    </row>
    <row r="12462" spans="21:25" x14ac:dyDescent="0.2">
      <c r="U12462" s="2"/>
      <c r="X12462" s="2"/>
      <c r="Y12462" s="2"/>
    </row>
    <row r="12463" spans="21:25" x14ac:dyDescent="0.2">
      <c r="U12463" s="2"/>
      <c r="X12463" s="2"/>
      <c r="Y12463" s="2"/>
    </row>
    <row r="12464" spans="21:25" x14ac:dyDescent="0.2">
      <c r="U12464" s="2"/>
      <c r="X12464" s="2"/>
      <c r="Y12464" s="2"/>
    </row>
    <row r="12465" spans="21:25" x14ac:dyDescent="0.2">
      <c r="U12465" s="2"/>
      <c r="X12465" s="2"/>
      <c r="Y12465" s="2"/>
    </row>
    <row r="12466" spans="21:25" x14ac:dyDescent="0.2">
      <c r="U12466" s="2"/>
      <c r="X12466" s="2"/>
      <c r="Y12466" s="2"/>
    </row>
    <row r="12467" spans="21:25" x14ac:dyDescent="0.2">
      <c r="U12467" s="2"/>
      <c r="X12467" s="2"/>
      <c r="Y12467" s="2"/>
    </row>
    <row r="12468" spans="21:25" x14ac:dyDescent="0.2">
      <c r="U12468" s="2"/>
      <c r="X12468" s="2"/>
      <c r="Y12468" s="2"/>
    </row>
    <row r="12469" spans="21:25" x14ac:dyDescent="0.2">
      <c r="U12469" s="2"/>
      <c r="X12469" s="2"/>
      <c r="Y12469" s="2"/>
    </row>
    <row r="12470" spans="21:25" x14ac:dyDescent="0.2">
      <c r="U12470" s="2"/>
      <c r="X12470" s="2"/>
      <c r="Y12470" s="2"/>
    </row>
    <row r="12471" spans="21:25" x14ac:dyDescent="0.2">
      <c r="U12471" s="2"/>
      <c r="X12471" s="2"/>
      <c r="Y12471" s="2"/>
    </row>
    <row r="12472" spans="21:25" x14ac:dyDescent="0.2">
      <c r="U12472" s="2"/>
      <c r="X12472" s="2"/>
      <c r="Y12472" s="2"/>
    </row>
    <row r="12473" spans="21:25" x14ac:dyDescent="0.2">
      <c r="U12473" s="2"/>
      <c r="X12473" s="2"/>
      <c r="Y12473" s="2"/>
    </row>
    <row r="12474" spans="21:25" x14ac:dyDescent="0.2">
      <c r="U12474" s="2"/>
      <c r="X12474" s="2"/>
      <c r="Y12474" s="2"/>
    </row>
    <row r="12475" spans="21:25" x14ac:dyDescent="0.2">
      <c r="U12475" s="2"/>
      <c r="X12475" s="2"/>
      <c r="Y12475" s="2"/>
    </row>
    <row r="12476" spans="21:25" x14ac:dyDescent="0.2">
      <c r="U12476" s="2"/>
      <c r="X12476" s="2"/>
      <c r="Y12476" s="2"/>
    </row>
    <row r="12477" spans="21:25" x14ac:dyDescent="0.2">
      <c r="U12477" s="2"/>
      <c r="X12477" s="2"/>
      <c r="Y12477" s="2"/>
    </row>
    <row r="12478" spans="21:25" x14ac:dyDescent="0.2">
      <c r="U12478" s="2"/>
      <c r="X12478" s="2"/>
      <c r="Y12478" s="2"/>
    </row>
    <row r="12479" spans="21:25" x14ac:dyDescent="0.2">
      <c r="U12479" s="2"/>
      <c r="X12479" s="2"/>
      <c r="Y12479" s="2"/>
    </row>
    <row r="12480" spans="21:25" x14ac:dyDescent="0.2">
      <c r="U12480" s="2"/>
      <c r="X12480" s="2"/>
      <c r="Y12480" s="2"/>
    </row>
    <row r="12481" spans="21:25" x14ac:dyDescent="0.2">
      <c r="U12481" s="2"/>
      <c r="X12481" s="2"/>
      <c r="Y12481" s="2"/>
    </row>
    <row r="12482" spans="21:25" x14ac:dyDescent="0.2">
      <c r="U12482" s="2"/>
      <c r="X12482" s="2"/>
      <c r="Y12482" s="2"/>
    </row>
    <row r="12483" spans="21:25" x14ac:dyDescent="0.2">
      <c r="U12483" s="2"/>
      <c r="X12483" s="2"/>
      <c r="Y12483" s="2"/>
    </row>
    <row r="12484" spans="21:25" x14ac:dyDescent="0.2">
      <c r="U12484" s="2"/>
      <c r="X12484" s="2"/>
      <c r="Y12484" s="2"/>
    </row>
    <row r="12485" spans="21:25" x14ac:dyDescent="0.2">
      <c r="U12485" s="2"/>
      <c r="X12485" s="2"/>
      <c r="Y12485" s="2"/>
    </row>
    <row r="12486" spans="21:25" x14ac:dyDescent="0.2">
      <c r="U12486" s="2"/>
      <c r="X12486" s="2"/>
      <c r="Y12486" s="2"/>
    </row>
    <row r="12487" spans="21:25" x14ac:dyDescent="0.2">
      <c r="U12487" s="2"/>
      <c r="X12487" s="2"/>
      <c r="Y12487" s="2"/>
    </row>
    <row r="12488" spans="21:25" x14ac:dyDescent="0.2">
      <c r="U12488" s="2"/>
      <c r="X12488" s="2"/>
      <c r="Y12488" s="2"/>
    </row>
    <row r="12489" spans="21:25" x14ac:dyDescent="0.2">
      <c r="U12489" s="2"/>
      <c r="X12489" s="2"/>
      <c r="Y12489" s="2"/>
    </row>
    <row r="12490" spans="21:25" x14ac:dyDescent="0.2">
      <c r="U12490" s="2"/>
      <c r="X12490" s="2"/>
      <c r="Y12490" s="2"/>
    </row>
    <row r="12491" spans="21:25" x14ac:dyDescent="0.2">
      <c r="U12491" s="2"/>
      <c r="X12491" s="2"/>
      <c r="Y12491" s="2"/>
    </row>
    <row r="12492" spans="21:25" x14ac:dyDescent="0.2">
      <c r="U12492" s="2"/>
      <c r="X12492" s="2"/>
      <c r="Y12492" s="2"/>
    </row>
    <row r="12493" spans="21:25" x14ac:dyDescent="0.2">
      <c r="U12493" s="2"/>
      <c r="X12493" s="2"/>
      <c r="Y12493" s="2"/>
    </row>
    <row r="12494" spans="21:25" x14ac:dyDescent="0.2">
      <c r="U12494" s="2"/>
      <c r="X12494" s="2"/>
      <c r="Y12494" s="2"/>
    </row>
    <row r="12495" spans="21:25" x14ac:dyDescent="0.2">
      <c r="U12495" s="2"/>
      <c r="X12495" s="2"/>
      <c r="Y12495" s="2"/>
    </row>
    <row r="12496" spans="21:25" x14ac:dyDescent="0.2">
      <c r="U12496" s="2"/>
      <c r="X12496" s="2"/>
      <c r="Y12496" s="2"/>
    </row>
    <row r="12497" spans="21:25" x14ac:dyDescent="0.2">
      <c r="U12497" s="2"/>
      <c r="X12497" s="2"/>
      <c r="Y12497" s="2"/>
    </row>
    <row r="12498" spans="21:25" x14ac:dyDescent="0.2">
      <c r="U12498" s="2"/>
      <c r="X12498" s="2"/>
      <c r="Y12498" s="2"/>
    </row>
    <row r="12499" spans="21:25" x14ac:dyDescent="0.2">
      <c r="U12499" s="2"/>
      <c r="X12499" s="2"/>
      <c r="Y12499" s="2"/>
    </row>
    <row r="12500" spans="21:25" x14ac:dyDescent="0.2">
      <c r="U12500" s="2"/>
      <c r="X12500" s="2"/>
      <c r="Y12500" s="2"/>
    </row>
    <row r="12501" spans="21:25" x14ac:dyDescent="0.2">
      <c r="U12501" s="2"/>
      <c r="X12501" s="2"/>
      <c r="Y12501" s="2"/>
    </row>
    <row r="12502" spans="21:25" x14ac:dyDescent="0.2">
      <c r="U12502" s="2"/>
      <c r="X12502" s="2"/>
      <c r="Y12502" s="2"/>
    </row>
    <row r="12503" spans="21:25" x14ac:dyDescent="0.2">
      <c r="U12503" s="2"/>
      <c r="X12503" s="2"/>
      <c r="Y12503" s="2"/>
    </row>
    <row r="12504" spans="21:25" x14ac:dyDescent="0.2">
      <c r="U12504" s="2"/>
      <c r="X12504" s="2"/>
      <c r="Y12504" s="2"/>
    </row>
    <row r="12505" spans="21:25" x14ac:dyDescent="0.2">
      <c r="U12505" s="2"/>
      <c r="X12505" s="2"/>
      <c r="Y12505" s="2"/>
    </row>
    <row r="12506" spans="21:25" x14ac:dyDescent="0.2">
      <c r="U12506" s="2"/>
      <c r="X12506" s="2"/>
      <c r="Y12506" s="2"/>
    </row>
    <row r="12507" spans="21:25" x14ac:dyDescent="0.2">
      <c r="U12507" s="2"/>
      <c r="X12507" s="2"/>
      <c r="Y12507" s="2"/>
    </row>
    <row r="12508" spans="21:25" x14ac:dyDescent="0.2">
      <c r="U12508" s="2"/>
      <c r="X12508" s="2"/>
      <c r="Y12508" s="2"/>
    </row>
    <row r="12509" spans="21:25" x14ac:dyDescent="0.2">
      <c r="U12509" s="2"/>
      <c r="X12509" s="2"/>
      <c r="Y12509" s="2"/>
    </row>
    <row r="12510" spans="21:25" x14ac:dyDescent="0.2">
      <c r="U12510" s="2"/>
      <c r="X12510" s="2"/>
      <c r="Y12510" s="2"/>
    </row>
    <row r="12511" spans="21:25" x14ac:dyDescent="0.2">
      <c r="U12511" s="2"/>
      <c r="X12511" s="2"/>
      <c r="Y12511" s="2"/>
    </row>
    <row r="12512" spans="21:25" x14ac:dyDescent="0.2">
      <c r="U12512" s="2"/>
      <c r="X12512" s="2"/>
      <c r="Y12512" s="2"/>
    </row>
    <row r="12513" spans="21:25" x14ac:dyDescent="0.2">
      <c r="U12513" s="2"/>
      <c r="X12513" s="2"/>
      <c r="Y12513" s="2"/>
    </row>
    <row r="12514" spans="21:25" x14ac:dyDescent="0.2">
      <c r="U12514" s="2"/>
      <c r="X12514" s="2"/>
      <c r="Y12514" s="2"/>
    </row>
    <row r="12515" spans="21:25" x14ac:dyDescent="0.2">
      <c r="U12515" s="2"/>
      <c r="X12515" s="2"/>
      <c r="Y12515" s="2"/>
    </row>
    <row r="12516" spans="21:25" x14ac:dyDescent="0.2">
      <c r="U12516" s="2"/>
      <c r="X12516" s="2"/>
      <c r="Y12516" s="2"/>
    </row>
    <row r="12517" spans="21:25" x14ac:dyDescent="0.2">
      <c r="U12517" s="2"/>
      <c r="X12517" s="2"/>
      <c r="Y12517" s="2"/>
    </row>
    <row r="12518" spans="21:25" x14ac:dyDescent="0.2">
      <c r="U12518" s="2"/>
      <c r="X12518" s="2"/>
      <c r="Y12518" s="2"/>
    </row>
    <row r="12519" spans="21:25" x14ac:dyDescent="0.2">
      <c r="U12519" s="2"/>
      <c r="X12519" s="2"/>
      <c r="Y12519" s="2"/>
    </row>
    <row r="12520" spans="21:25" x14ac:dyDescent="0.2">
      <c r="U12520" s="2"/>
      <c r="X12520" s="2"/>
      <c r="Y12520" s="2"/>
    </row>
    <row r="12521" spans="21:25" x14ac:dyDescent="0.2">
      <c r="U12521" s="2"/>
      <c r="X12521" s="2"/>
      <c r="Y12521" s="2"/>
    </row>
    <row r="12522" spans="21:25" x14ac:dyDescent="0.2">
      <c r="U12522" s="2"/>
      <c r="X12522" s="2"/>
      <c r="Y12522" s="2"/>
    </row>
    <row r="12523" spans="21:25" x14ac:dyDescent="0.2">
      <c r="U12523" s="2"/>
      <c r="X12523" s="2"/>
      <c r="Y12523" s="2"/>
    </row>
    <row r="12524" spans="21:25" x14ac:dyDescent="0.2">
      <c r="U12524" s="2"/>
      <c r="X12524" s="2"/>
      <c r="Y12524" s="2"/>
    </row>
    <row r="12525" spans="21:25" x14ac:dyDescent="0.2">
      <c r="U12525" s="2"/>
      <c r="X12525" s="2"/>
      <c r="Y12525" s="2"/>
    </row>
    <row r="12526" spans="21:25" x14ac:dyDescent="0.2">
      <c r="U12526" s="2"/>
      <c r="X12526" s="2"/>
      <c r="Y12526" s="2"/>
    </row>
    <row r="12527" spans="21:25" x14ac:dyDescent="0.2">
      <c r="U12527" s="2"/>
      <c r="X12527" s="2"/>
      <c r="Y12527" s="2"/>
    </row>
    <row r="12528" spans="21:25" x14ac:dyDescent="0.2">
      <c r="U12528" s="2"/>
      <c r="X12528" s="2"/>
      <c r="Y12528" s="2"/>
    </row>
    <row r="12529" spans="21:25" x14ac:dyDescent="0.2">
      <c r="U12529" s="2"/>
      <c r="X12529" s="2"/>
      <c r="Y12529" s="2"/>
    </row>
    <row r="12530" spans="21:25" x14ac:dyDescent="0.2">
      <c r="U12530" s="2"/>
      <c r="X12530" s="2"/>
      <c r="Y12530" s="2"/>
    </row>
    <row r="12531" spans="21:25" x14ac:dyDescent="0.2">
      <c r="U12531" s="2"/>
      <c r="X12531" s="2"/>
      <c r="Y12531" s="2"/>
    </row>
    <row r="12532" spans="21:25" x14ac:dyDescent="0.2">
      <c r="U12532" s="2"/>
      <c r="X12532" s="2"/>
      <c r="Y12532" s="2"/>
    </row>
    <row r="12533" spans="21:25" x14ac:dyDescent="0.2">
      <c r="U12533" s="2"/>
      <c r="X12533" s="2"/>
      <c r="Y12533" s="2"/>
    </row>
    <row r="12534" spans="21:25" x14ac:dyDescent="0.2">
      <c r="U12534" s="2"/>
      <c r="X12534" s="2"/>
      <c r="Y12534" s="2"/>
    </row>
    <row r="12535" spans="21:25" x14ac:dyDescent="0.2">
      <c r="U12535" s="2"/>
      <c r="X12535" s="2"/>
      <c r="Y12535" s="2"/>
    </row>
    <row r="12536" spans="21:25" x14ac:dyDescent="0.2">
      <c r="U12536" s="2"/>
      <c r="X12536" s="2"/>
      <c r="Y12536" s="2"/>
    </row>
    <row r="12537" spans="21:25" x14ac:dyDescent="0.2">
      <c r="U12537" s="2"/>
      <c r="X12537" s="2"/>
      <c r="Y12537" s="2"/>
    </row>
    <row r="12538" spans="21:25" x14ac:dyDescent="0.2">
      <c r="U12538" s="2"/>
      <c r="X12538" s="2"/>
      <c r="Y12538" s="2"/>
    </row>
    <row r="12539" spans="21:25" x14ac:dyDescent="0.2">
      <c r="U12539" s="2"/>
      <c r="X12539" s="2"/>
      <c r="Y12539" s="2"/>
    </row>
    <row r="12540" spans="21:25" x14ac:dyDescent="0.2">
      <c r="U12540" s="2"/>
      <c r="X12540" s="2"/>
      <c r="Y12540" s="2"/>
    </row>
    <row r="12541" spans="21:25" x14ac:dyDescent="0.2">
      <c r="U12541" s="2"/>
      <c r="X12541" s="2"/>
      <c r="Y12541" s="2"/>
    </row>
    <row r="12542" spans="21:25" x14ac:dyDescent="0.2">
      <c r="U12542" s="2"/>
      <c r="X12542" s="2"/>
      <c r="Y12542" s="2"/>
    </row>
    <row r="12543" spans="21:25" x14ac:dyDescent="0.2">
      <c r="U12543" s="2"/>
      <c r="X12543" s="2"/>
      <c r="Y12543" s="2"/>
    </row>
    <row r="12544" spans="21:25" x14ac:dyDescent="0.2">
      <c r="U12544" s="2"/>
      <c r="X12544" s="2"/>
      <c r="Y12544" s="2"/>
    </row>
    <row r="12545" spans="21:25" x14ac:dyDescent="0.2">
      <c r="U12545" s="2"/>
      <c r="X12545" s="2"/>
      <c r="Y12545" s="2"/>
    </row>
    <row r="12546" spans="21:25" x14ac:dyDescent="0.2">
      <c r="U12546" s="2"/>
      <c r="X12546" s="2"/>
      <c r="Y12546" s="2"/>
    </row>
    <row r="12547" spans="21:25" x14ac:dyDescent="0.2">
      <c r="U12547" s="2"/>
      <c r="X12547" s="2"/>
      <c r="Y12547" s="2"/>
    </row>
    <row r="12548" spans="21:25" x14ac:dyDescent="0.2">
      <c r="U12548" s="2"/>
      <c r="X12548" s="2"/>
      <c r="Y12548" s="2"/>
    </row>
    <row r="12549" spans="21:25" x14ac:dyDescent="0.2">
      <c r="U12549" s="2"/>
      <c r="X12549" s="2"/>
      <c r="Y12549" s="2"/>
    </row>
    <row r="12550" spans="21:25" x14ac:dyDescent="0.2">
      <c r="U12550" s="2"/>
      <c r="X12550" s="2"/>
      <c r="Y12550" s="2"/>
    </row>
    <row r="12551" spans="21:25" x14ac:dyDescent="0.2">
      <c r="U12551" s="2"/>
      <c r="X12551" s="2"/>
      <c r="Y12551" s="2"/>
    </row>
    <row r="12552" spans="21:25" x14ac:dyDescent="0.2">
      <c r="U12552" s="2"/>
      <c r="X12552" s="2"/>
      <c r="Y12552" s="2"/>
    </row>
    <row r="12553" spans="21:25" x14ac:dyDescent="0.2">
      <c r="U12553" s="2"/>
      <c r="X12553" s="2"/>
      <c r="Y12553" s="2"/>
    </row>
    <row r="12554" spans="21:25" x14ac:dyDescent="0.2">
      <c r="U12554" s="2"/>
      <c r="X12554" s="2"/>
      <c r="Y12554" s="2"/>
    </row>
    <row r="12555" spans="21:25" x14ac:dyDescent="0.2">
      <c r="U12555" s="2"/>
      <c r="X12555" s="2"/>
      <c r="Y12555" s="2"/>
    </row>
    <row r="12556" spans="21:25" x14ac:dyDescent="0.2">
      <c r="U12556" s="2"/>
      <c r="X12556" s="2"/>
      <c r="Y12556" s="2"/>
    </row>
    <row r="12557" spans="21:25" x14ac:dyDescent="0.2">
      <c r="U12557" s="2"/>
      <c r="X12557" s="2"/>
      <c r="Y12557" s="2"/>
    </row>
    <row r="12558" spans="21:25" x14ac:dyDescent="0.2">
      <c r="U12558" s="2"/>
      <c r="X12558" s="2"/>
      <c r="Y12558" s="2"/>
    </row>
    <row r="12559" spans="21:25" x14ac:dyDescent="0.2">
      <c r="U12559" s="2"/>
      <c r="X12559" s="2"/>
      <c r="Y12559" s="2"/>
    </row>
    <row r="12560" spans="21:25" x14ac:dyDescent="0.2">
      <c r="U12560" s="2"/>
      <c r="X12560" s="2"/>
      <c r="Y12560" s="2"/>
    </row>
    <row r="12561" spans="21:25" x14ac:dyDescent="0.2">
      <c r="U12561" s="2"/>
      <c r="X12561" s="2"/>
      <c r="Y12561" s="2"/>
    </row>
    <row r="12562" spans="21:25" x14ac:dyDescent="0.2">
      <c r="U12562" s="2"/>
      <c r="X12562" s="2"/>
      <c r="Y12562" s="2"/>
    </row>
    <row r="12563" spans="21:25" x14ac:dyDescent="0.2">
      <c r="U12563" s="2"/>
      <c r="X12563" s="2"/>
      <c r="Y12563" s="2"/>
    </row>
    <row r="12564" spans="21:25" x14ac:dyDescent="0.2">
      <c r="U12564" s="2"/>
      <c r="X12564" s="2"/>
      <c r="Y12564" s="2"/>
    </row>
    <row r="12565" spans="21:25" x14ac:dyDescent="0.2">
      <c r="U12565" s="2"/>
      <c r="X12565" s="2"/>
      <c r="Y12565" s="2"/>
    </row>
    <row r="12566" spans="21:25" x14ac:dyDescent="0.2">
      <c r="U12566" s="2"/>
      <c r="X12566" s="2"/>
      <c r="Y12566" s="2"/>
    </row>
    <row r="12567" spans="21:25" x14ac:dyDescent="0.2">
      <c r="U12567" s="2"/>
      <c r="X12567" s="2"/>
      <c r="Y12567" s="2"/>
    </row>
    <row r="12568" spans="21:25" x14ac:dyDescent="0.2">
      <c r="U12568" s="2"/>
      <c r="X12568" s="2"/>
      <c r="Y12568" s="2"/>
    </row>
    <row r="12569" spans="21:25" x14ac:dyDescent="0.2">
      <c r="U12569" s="2"/>
      <c r="X12569" s="2"/>
      <c r="Y12569" s="2"/>
    </row>
    <row r="12570" spans="21:25" x14ac:dyDescent="0.2">
      <c r="U12570" s="2"/>
      <c r="X12570" s="2"/>
      <c r="Y12570" s="2"/>
    </row>
    <row r="12571" spans="21:25" x14ac:dyDescent="0.2">
      <c r="U12571" s="2"/>
      <c r="X12571" s="2"/>
      <c r="Y12571" s="2"/>
    </row>
    <row r="12572" spans="21:25" x14ac:dyDescent="0.2">
      <c r="U12572" s="2"/>
      <c r="X12572" s="2"/>
      <c r="Y12572" s="2"/>
    </row>
    <row r="12573" spans="21:25" x14ac:dyDescent="0.2">
      <c r="U12573" s="2"/>
      <c r="X12573" s="2"/>
      <c r="Y12573" s="2"/>
    </row>
    <row r="12574" spans="21:25" x14ac:dyDescent="0.2">
      <c r="U12574" s="2"/>
      <c r="X12574" s="2"/>
      <c r="Y12574" s="2"/>
    </row>
    <row r="12575" spans="21:25" x14ac:dyDescent="0.2">
      <c r="U12575" s="2"/>
      <c r="X12575" s="2"/>
      <c r="Y12575" s="2"/>
    </row>
    <row r="12576" spans="21:25" x14ac:dyDescent="0.2">
      <c r="U12576" s="2"/>
      <c r="X12576" s="2"/>
      <c r="Y12576" s="2"/>
    </row>
    <row r="12577" spans="21:25" x14ac:dyDescent="0.2">
      <c r="U12577" s="2"/>
      <c r="X12577" s="2"/>
      <c r="Y12577" s="2"/>
    </row>
    <row r="12578" spans="21:25" x14ac:dyDescent="0.2">
      <c r="U12578" s="2"/>
      <c r="X12578" s="2"/>
      <c r="Y12578" s="2"/>
    </row>
    <row r="12579" spans="21:25" x14ac:dyDescent="0.2">
      <c r="U12579" s="2"/>
      <c r="X12579" s="2"/>
      <c r="Y12579" s="2"/>
    </row>
    <row r="12580" spans="21:25" x14ac:dyDescent="0.2">
      <c r="U12580" s="2"/>
      <c r="X12580" s="2"/>
      <c r="Y12580" s="2"/>
    </row>
    <row r="12581" spans="21:25" x14ac:dyDescent="0.2">
      <c r="U12581" s="2"/>
      <c r="X12581" s="2"/>
      <c r="Y12581" s="2"/>
    </row>
    <row r="12582" spans="21:25" x14ac:dyDescent="0.2">
      <c r="U12582" s="2"/>
      <c r="X12582" s="2"/>
      <c r="Y12582" s="2"/>
    </row>
    <row r="12583" spans="21:25" x14ac:dyDescent="0.2">
      <c r="U12583" s="2"/>
      <c r="X12583" s="2"/>
      <c r="Y12583" s="2"/>
    </row>
    <row r="12584" spans="21:25" x14ac:dyDescent="0.2">
      <c r="U12584" s="2"/>
      <c r="X12584" s="2"/>
      <c r="Y12584" s="2"/>
    </row>
    <row r="12585" spans="21:25" x14ac:dyDescent="0.2">
      <c r="U12585" s="2"/>
      <c r="X12585" s="2"/>
      <c r="Y12585" s="2"/>
    </row>
    <row r="12586" spans="21:25" x14ac:dyDescent="0.2">
      <c r="U12586" s="2"/>
      <c r="X12586" s="2"/>
      <c r="Y12586" s="2"/>
    </row>
    <row r="12587" spans="21:25" x14ac:dyDescent="0.2">
      <c r="U12587" s="2"/>
      <c r="X12587" s="2"/>
      <c r="Y12587" s="2"/>
    </row>
    <row r="12588" spans="21:25" x14ac:dyDescent="0.2">
      <c r="U12588" s="2"/>
      <c r="X12588" s="2"/>
      <c r="Y12588" s="2"/>
    </row>
    <row r="12589" spans="21:25" x14ac:dyDescent="0.2">
      <c r="U12589" s="2"/>
      <c r="X12589" s="2"/>
      <c r="Y12589" s="2"/>
    </row>
    <row r="12590" spans="21:25" x14ac:dyDescent="0.2">
      <c r="U12590" s="2"/>
      <c r="X12590" s="2"/>
      <c r="Y12590" s="2"/>
    </row>
    <row r="12591" spans="21:25" x14ac:dyDescent="0.2">
      <c r="U12591" s="2"/>
      <c r="X12591" s="2"/>
      <c r="Y12591" s="2"/>
    </row>
    <row r="12592" spans="21:25" x14ac:dyDescent="0.2">
      <c r="U12592" s="2"/>
      <c r="X12592" s="2"/>
      <c r="Y12592" s="2"/>
    </row>
    <row r="12593" spans="21:25" x14ac:dyDescent="0.2">
      <c r="U12593" s="2"/>
      <c r="X12593" s="2"/>
      <c r="Y12593" s="2"/>
    </row>
    <row r="12594" spans="21:25" x14ac:dyDescent="0.2">
      <c r="U12594" s="2"/>
      <c r="X12594" s="2"/>
      <c r="Y12594" s="2"/>
    </row>
    <row r="12595" spans="21:25" x14ac:dyDescent="0.2">
      <c r="U12595" s="2"/>
      <c r="X12595" s="2"/>
      <c r="Y12595" s="2"/>
    </row>
    <row r="12596" spans="21:25" x14ac:dyDescent="0.2">
      <c r="U12596" s="2"/>
      <c r="X12596" s="2"/>
      <c r="Y12596" s="2"/>
    </row>
    <row r="12597" spans="21:25" x14ac:dyDescent="0.2">
      <c r="U12597" s="2"/>
      <c r="X12597" s="2"/>
      <c r="Y12597" s="2"/>
    </row>
    <row r="12598" spans="21:25" x14ac:dyDescent="0.2">
      <c r="U12598" s="2"/>
      <c r="X12598" s="2"/>
      <c r="Y12598" s="2"/>
    </row>
    <row r="12599" spans="21:25" x14ac:dyDescent="0.2">
      <c r="U12599" s="2"/>
      <c r="X12599" s="2"/>
      <c r="Y12599" s="2"/>
    </row>
    <row r="12600" spans="21:25" x14ac:dyDescent="0.2">
      <c r="U12600" s="2"/>
      <c r="X12600" s="2"/>
      <c r="Y12600" s="2"/>
    </row>
    <row r="12601" spans="21:25" x14ac:dyDescent="0.2">
      <c r="U12601" s="2"/>
      <c r="X12601" s="2"/>
      <c r="Y12601" s="2"/>
    </row>
    <row r="12602" spans="21:25" x14ac:dyDescent="0.2">
      <c r="U12602" s="2"/>
      <c r="X12602" s="2"/>
      <c r="Y12602" s="2"/>
    </row>
    <row r="12603" spans="21:25" x14ac:dyDescent="0.2">
      <c r="U12603" s="2"/>
      <c r="X12603" s="2"/>
      <c r="Y12603" s="2"/>
    </row>
    <row r="12604" spans="21:25" x14ac:dyDescent="0.2">
      <c r="U12604" s="2"/>
      <c r="X12604" s="2"/>
      <c r="Y12604" s="2"/>
    </row>
    <row r="12605" spans="21:25" x14ac:dyDescent="0.2">
      <c r="U12605" s="2"/>
      <c r="X12605" s="2"/>
      <c r="Y12605" s="2"/>
    </row>
    <row r="12606" spans="21:25" x14ac:dyDescent="0.2">
      <c r="U12606" s="2"/>
      <c r="X12606" s="2"/>
      <c r="Y12606" s="2"/>
    </row>
    <row r="12607" spans="21:25" x14ac:dyDescent="0.2">
      <c r="U12607" s="2"/>
      <c r="X12607" s="2"/>
      <c r="Y12607" s="2"/>
    </row>
    <row r="12608" spans="21:25" x14ac:dyDescent="0.2">
      <c r="U12608" s="2"/>
      <c r="X12608" s="2"/>
      <c r="Y12608" s="2"/>
    </row>
    <row r="12609" spans="21:25" x14ac:dyDescent="0.2">
      <c r="U12609" s="2"/>
      <c r="X12609" s="2"/>
      <c r="Y12609" s="2"/>
    </row>
    <row r="12610" spans="21:25" x14ac:dyDescent="0.2">
      <c r="U12610" s="2"/>
      <c r="X12610" s="2"/>
      <c r="Y12610" s="2"/>
    </row>
    <row r="12611" spans="21:25" x14ac:dyDescent="0.2">
      <c r="U12611" s="2"/>
      <c r="X12611" s="2"/>
      <c r="Y12611" s="2"/>
    </row>
    <row r="12612" spans="21:25" x14ac:dyDescent="0.2">
      <c r="U12612" s="2"/>
      <c r="X12612" s="2"/>
      <c r="Y12612" s="2"/>
    </row>
    <row r="12613" spans="21:25" x14ac:dyDescent="0.2">
      <c r="U12613" s="2"/>
      <c r="X12613" s="2"/>
      <c r="Y12613" s="2"/>
    </row>
    <row r="12614" spans="21:25" x14ac:dyDescent="0.2">
      <c r="U12614" s="2"/>
      <c r="X12614" s="2"/>
      <c r="Y12614" s="2"/>
    </row>
    <row r="12615" spans="21:25" x14ac:dyDescent="0.2">
      <c r="U12615" s="2"/>
      <c r="X12615" s="2"/>
      <c r="Y12615" s="2"/>
    </row>
    <row r="12616" spans="21:25" x14ac:dyDescent="0.2">
      <c r="U12616" s="2"/>
      <c r="X12616" s="2"/>
      <c r="Y12616" s="2"/>
    </row>
    <row r="12617" spans="21:25" x14ac:dyDescent="0.2">
      <c r="U12617" s="2"/>
      <c r="X12617" s="2"/>
      <c r="Y12617" s="2"/>
    </row>
    <row r="12618" spans="21:25" x14ac:dyDescent="0.2">
      <c r="U12618" s="2"/>
      <c r="X12618" s="2"/>
      <c r="Y12618" s="2"/>
    </row>
    <row r="12619" spans="21:25" x14ac:dyDescent="0.2">
      <c r="U12619" s="2"/>
      <c r="X12619" s="2"/>
      <c r="Y12619" s="2"/>
    </row>
    <row r="12620" spans="21:25" x14ac:dyDescent="0.2">
      <c r="U12620" s="2"/>
      <c r="X12620" s="2"/>
      <c r="Y12620" s="2"/>
    </row>
    <row r="12621" spans="21:25" x14ac:dyDescent="0.2">
      <c r="U12621" s="2"/>
      <c r="X12621" s="2"/>
      <c r="Y12621" s="2"/>
    </row>
    <row r="12622" spans="21:25" x14ac:dyDescent="0.2">
      <c r="U12622" s="2"/>
      <c r="X12622" s="2"/>
      <c r="Y12622" s="2"/>
    </row>
    <row r="12623" spans="21:25" x14ac:dyDescent="0.2">
      <c r="U12623" s="2"/>
      <c r="X12623" s="2"/>
      <c r="Y12623" s="2"/>
    </row>
    <row r="12624" spans="21:25" x14ac:dyDescent="0.2">
      <c r="U12624" s="2"/>
      <c r="X12624" s="2"/>
      <c r="Y12624" s="2"/>
    </row>
    <row r="12625" spans="21:25" x14ac:dyDescent="0.2">
      <c r="U12625" s="2"/>
      <c r="X12625" s="2"/>
      <c r="Y12625" s="2"/>
    </row>
    <row r="12626" spans="21:25" x14ac:dyDescent="0.2">
      <c r="U12626" s="2"/>
      <c r="X12626" s="2"/>
      <c r="Y12626" s="2"/>
    </row>
    <row r="12627" spans="21:25" x14ac:dyDescent="0.2">
      <c r="U12627" s="2"/>
      <c r="X12627" s="2"/>
      <c r="Y12627" s="2"/>
    </row>
    <row r="12628" spans="21:25" x14ac:dyDescent="0.2">
      <c r="U12628" s="2"/>
      <c r="X12628" s="2"/>
      <c r="Y12628" s="2"/>
    </row>
    <row r="12629" spans="21:25" x14ac:dyDescent="0.2">
      <c r="U12629" s="2"/>
      <c r="X12629" s="2"/>
      <c r="Y12629" s="2"/>
    </row>
    <row r="12630" spans="21:25" x14ac:dyDescent="0.2">
      <c r="U12630" s="2"/>
      <c r="X12630" s="2"/>
      <c r="Y12630" s="2"/>
    </row>
    <row r="12631" spans="21:25" x14ac:dyDescent="0.2">
      <c r="U12631" s="2"/>
      <c r="X12631" s="2"/>
      <c r="Y12631" s="2"/>
    </row>
    <row r="12632" spans="21:25" x14ac:dyDescent="0.2">
      <c r="U12632" s="2"/>
      <c r="X12632" s="2"/>
      <c r="Y12632" s="2"/>
    </row>
    <row r="12633" spans="21:25" x14ac:dyDescent="0.2">
      <c r="U12633" s="2"/>
      <c r="X12633" s="2"/>
      <c r="Y12633" s="2"/>
    </row>
    <row r="12634" spans="21:25" x14ac:dyDescent="0.2">
      <c r="U12634" s="2"/>
      <c r="X12634" s="2"/>
      <c r="Y12634" s="2"/>
    </row>
    <row r="12635" spans="21:25" x14ac:dyDescent="0.2">
      <c r="U12635" s="2"/>
      <c r="X12635" s="2"/>
      <c r="Y12635" s="2"/>
    </row>
    <row r="12636" spans="21:25" x14ac:dyDescent="0.2">
      <c r="U12636" s="2"/>
      <c r="X12636" s="2"/>
      <c r="Y12636" s="2"/>
    </row>
    <row r="12637" spans="21:25" x14ac:dyDescent="0.2">
      <c r="U12637" s="2"/>
      <c r="X12637" s="2"/>
      <c r="Y12637" s="2"/>
    </row>
    <row r="12638" spans="21:25" x14ac:dyDescent="0.2">
      <c r="U12638" s="2"/>
      <c r="X12638" s="2"/>
      <c r="Y12638" s="2"/>
    </row>
    <row r="12639" spans="21:25" x14ac:dyDescent="0.2">
      <c r="U12639" s="2"/>
      <c r="X12639" s="2"/>
      <c r="Y12639" s="2"/>
    </row>
    <row r="12640" spans="21:25" x14ac:dyDescent="0.2">
      <c r="U12640" s="2"/>
      <c r="X12640" s="2"/>
      <c r="Y12640" s="2"/>
    </row>
    <row r="12641" spans="21:25" x14ac:dyDescent="0.2">
      <c r="U12641" s="2"/>
      <c r="X12641" s="2"/>
      <c r="Y12641" s="2"/>
    </row>
    <row r="12642" spans="21:25" x14ac:dyDescent="0.2">
      <c r="U12642" s="2"/>
      <c r="X12642" s="2"/>
      <c r="Y12642" s="2"/>
    </row>
    <row r="12643" spans="21:25" x14ac:dyDescent="0.2">
      <c r="U12643" s="2"/>
      <c r="X12643" s="2"/>
      <c r="Y12643" s="2"/>
    </row>
    <row r="12644" spans="21:25" x14ac:dyDescent="0.2">
      <c r="U12644" s="2"/>
      <c r="X12644" s="2"/>
      <c r="Y12644" s="2"/>
    </row>
    <row r="12645" spans="21:25" x14ac:dyDescent="0.2">
      <c r="U12645" s="2"/>
      <c r="X12645" s="2"/>
      <c r="Y12645" s="2"/>
    </row>
    <row r="12646" spans="21:25" x14ac:dyDescent="0.2">
      <c r="U12646" s="2"/>
      <c r="X12646" s="2"/>
      <c r="Y12646" s="2"/>
    </row>
    <row r="12647" spans="21:25" x14ac:dyDescent="0.2">
      <c r="U12647" s="2"/>
      <c r="X12647" s="2"/>
      <c r="Y12647" s="2"/>
    </row>
    <row r="12648" spans="21:25" x14ac:dyDescent="0.2">
      <c r="U12648" s="2"/>
      <c r="X12648" s="2"/>
      <c r="Y12648" s="2"/>
    </row>
    <row r="12649" spans="21:25" x14ac:dyDescent="0.2">
      <c r="U12649" s="2"/>
      <c r="X12649" s="2"/>
      <c r="Y12649" s="2"/>
    </row>
    <row r="12650" spans="21:25" x14ac:dyDescent="0.2">
      <c r="U12650" s="2"/>
      <c r="X12650" s="2"/>
      <c r="Y12650" s="2"/>
    </row>
    <row r="12651" spans="21:25" x14ac:dyDescent="0.2">
      <c r="U12651" s="2"/>
      <c r="X12651" s="2"/>
      <c r="Y12651" s="2"/>
    </row>
    <row r="12652" spans="21:25" x14ac:dyDescent="0.2">
      <c r="U12652" s="2"/>
      <c r="X12652" s="2"/>
      <c r="Y12652" s="2"/>
    </row>
    <row r="12653" spans="21:25" x14ac:dyDescent="0.2">
      <c r="U12653" s="2"/>
      <c r="X12653" s="2"/>
      <c r="Y12653" s="2"/>
    </row>
    <row r="12654" spans="21:25" x14ac:dyDescent="0.2">
      <c r="U12654" s="2"/>
      <c r="X12654" s="2"/>
      <c r="Y12654" s="2"/>
    </row>
    <row r="12655" spans="21:25" x14ac:dyDescent="0.2">
      <c r="U12655" s="2"/>
      <c r="X12655" s="2"/>
      <c r="Y12655" s="2"/>
    </row>
    <row r="12656" spans="21:25" x14ac:dyDescent="0.2">
      <c r="U12656" s="2"/>
      <c r="X12656" s="2"/>
      <c r="Y12656" s="2"/>
    </row>
    <row r="12657" spans="21:25" x14ac:dyDescent="0.2">
      <c r="U12657" s="2"/>
      <c r="X12657" s="2"/>
      <c r="Y12657" s="2"/>
    </row>
    <row r="12658" spans="21:25" x14ac:dyDescent="0.2">
      <c r="U12658" s="2"/>
      <c r="X12658" s="2"/>
      <c r="Y12658" s="2"/>
    </row>
    <row r="12659" spans="21:25" x14ac:dyDescent="0.2">
      <c r="U12659" s="2"/>
      <c r="X12659" s="2"/>
      <c r="Y12659" s="2"/>
    </row>
    <row r="12660" spans="21:25" x14ac:dyDescent="0.2">
      <c r="U12660" s="2"/>
      <c r="X12660" s="2"/>
      <c r="Y12660" s="2"/>
    </row>
    <row r="12661" spans="21:25" x14ac:dyDescent="0.2">
      <c r="U12661" s="2"/>
      <c r="X12661" s="2"/>
      <c r="Y12661" s="2"/>
    </row>
    <row r="12662" spans="21:25" x14ac:dyDescent="0.2">
      <c r="U12662" s="2"/>
      <c r="X12662" s="2"/>
      <c r="Y12662" s="2"/>
    </row>
    <row r="12663" spans="21:25" x14ac:dyDescent="0.2">
      <c r="U12663" s="2"/>
      <c r="X12663" s="2"/>
      <c r="Y12663" s="2"/>
    </row>
    <row r="12664" spans="21:25" x14ac:dyDescent="0.2">
      <c r="U12664" s="2"/>
      <c r="X12664" s="2"/>
      <c r="Y12664" s="2"/>
    </row>
    <row r="12665" spans="21:25" x14ac:dyDescent="0.2">
      <c r="U12665" s="2"/>
      <c r="X12665" s="2"/>
      <c r="Y12665" s="2"/>
    </row>
    <row r="12666" spans="21:25" x14ac:dyDescent="0.2">
      <c r="U12666" s="2"/>
      <c r="X12666" s="2"/>
      <c r="Y12666" s="2"/>
    </row>
    <row r="12667" spans="21:25" x14ac:dyDescent="0.2">
      <c r="U12667" s="2"/>
      <c r="X12667" s="2"/>
      <c r="Y12667" s="2"/>
    </row>
    <row r="12668" spans="21:25" x14ac:dyDescent="0.2">
      <c r="U12668" s="2"/>
      <c r="X12668" s="2"/>
      <c r="Y12668" s="2"/>
    </row>
    <row r="12669" spans="21:25" x14ac:dyDescent="0.2">
      <c r="U12669" s="2"/>
      <c r="X12669" s="2"/>
      <c r="Y12669" s="2"/>
    </row>
    <row r="12670" spans="21:25" x14ac:dyDescent="0.2">
      <c r="U12670" s="2"/>
      <c r="X12670" s="2"/>
      <c r="Y12670" s="2"/>
    </row>
    <row r="12671" spans="21:25" x14ac:dyDescent="0.2">
      <c r="U12671" s="2"/>
      <c r="X12671" s="2"/>
      <c r="Y12671" s="2"/>
    </row>
    <row r="12672" spans="21:25" x14ac:dyDescent="0.2">
      <c r="U12672" s="2"/>
      <c r="X12672" s="2"/>
      <c r="Y12672" s="2"/>
    </row>
    <row r="12673" spans="21:25" x14ac:dyDescent="0.2">
      <c r="U12673" s="2"/>
      <c r="X12673" s="2"/>
      <c r="Y12673" s="2"/>
    </row>
    <row r="12674" spans="21:25" x14ac:dyDescent="0.2">
      <c r="U12674" s="2"/>
      <c r="X12674" s="2"/>
      <c r="Y12674" s="2"/>
    </row>
    <row r="12675" spans="21:25" x14ac:dyDescent="0.2">
      <c r="U12675" s="2"/>
      <c r="X12675" s="2"/>
      <c r="Y12675" s="2"/>
    </row>
    <row r="12676" spans="21:25" x14ac:dyDescent="0.2">
      <c r="U12676" s="2"/>
      <c r="X12676" s="2"/>
      <c r="Y12676" s="2"/>
    </row>
    <row r="12677" spans="21:25" x14ac:dyDescent="0.2">
      <c r="U12677" s="2"/>
      <c r="X12677" s="2"/>
      <c r="Y12677" s="2"/>
    </row>
    <row r="12678" spans="21:25" x14ac:dyDescent="0.2">
      <c r="U12678" s="2"/>
      <c r="X12678" s="2"/>
      <c r="Y12678" s="2"/>
    </row>
    <row r="12679" spans="21:25" x14ac:dyDescent="0.2">
      <c r="U12679" s="2"/>
      <c r="X12679" s="2"/>
      <c r="Y12679" s="2"/>
    </row>
    <row r="12680" spans="21:25" x14ac:dyDescent="0.2">
      <c r="U12680" s="2"/>
      <c r="X12680" s="2"/>
      <c r="Y12680" s="2"/>
    </row>
    <row r="12681" spans="21:25" x14ac:dyDescent="0.2">
      <c r="U12681" s="2"/>
      <c r="X12681" s="2"/>
      <c r="Y12681" s="2"/>
    </row>
    <row r="12682" spans="21:25" x14ac:dyDescent="0.2">
      <c r="U12682" s="2"/>
      <c r="X12682" s="2"/>
      <c r="Y12682" s="2"/>
    </row>
    <row r="12683" spans="21:25" x14ac:dyDescent="0.2">
      <c r="U12683" s="2"/>
      <c r="X12683" s="2"/>
      <c r="Y12683" s="2"/>
    </row>
    <row r="12684" spans="21:25" x14ac:dyDescent="0.2">
      <c r="U12684" s="2"/>
      <c r="X12684" s="2"/>
      <c r="Y12684" s="2"/>
    </row>
    <row r="12685" spans="21:25" x14ac:dyDescent="0.2">
      <c r="U12685" s="2"/>
      <c r="X12685" s="2"/>
      <c r="Y12685" s="2"/>
    </row>
    <row r="12686" spans="21:25" x14ac:dyDescent="0.2">
      <c r="U12686" s="2"/>
      <c r="X12686" s="2"/>
      <c r="Y12686" s="2"/>
    </row>
    <row r="12687" spans="21:25" x14ac:dyDescent="0.2">
      <c r="U12687" s="2"/>
      <c r="X12687" s="2"/>
      <c r="Y12687" s="2"/>
    </row>
    <row r="12688" spans="21:25" x14ac:dyDescent="0.2">
      <c r="U12688" s="2"/>
      <c r="X12688" s="2"/>
      <c r="Y12688" s="2"/>
    </row>
    <row r="12689" spans="21:25" x14ac:dyDescent="0.2">
      <c r="U12689" s="2"/>
      <c r="X12689" s="2"/>
      <c r="Y12689" s="2"/>
    </row>
    <row r="12690" spans="21:25" x14ac:dyDescent="0.2">
      <c r="U12690" s="2"/>
      <c r="X12690" s="2"/>
      <c r="Y12690" s="2"/>
    </row>
    <row r="12691" spans="21:25" x14ac:dyDescent="0.2">
      <c r="U12691" s="2"/>
      <c r="X12691" s="2"/>
      <c r="Y12691" s="2"/>
    </row>
    <row r="12692" spans="21:25" x14ac:dyDescent="0.2">
      <c r="U12692" s="2"/>
      <c r="X12692" s="2"/>
      <c r="Y12692" s="2"/>
    </row>
    <row r="12693" spans="21:25" x14ac:dyDescent="0.2">
      <c r="U12693" s="2"/>
      <c r="X12693" s="2"/>
      <c r="Y12693" s="2"/>
    </row>
    <row r="12694" spans="21:25" x14ac:dyDescent="0.2">
      <c r="U12694" s="2"/>
      <c r="X12694" s="2"/>
      <c r="Y12694" s="2"/>
    </row>
    <row r="12695" spans="21:25" x14ac:dyDescent="0.2">
      <c r="U12695" s="2"/>
      <c r="X12695" s="2"/>
      <c r="Y12695" s="2"/>
    </row>
    <row r="12696" spans="21:25" x14ac:dyDescent="0.2">
      <c r="U12696" s="2"/>
      <c r="X12696" s="2"/>
      <c r="Y12696" s="2"/>
    </row>
    <row r="12697" spans="21:25" x14ac:dyDescent="0.2">
      <c r="U12697" s="2"/>
      <c r="X12697" s="2"/>
      <c r="Y12697" s="2"/>
    </row>
    <row r="12698" spans="21:25" x14ac:dyDescent="0.2">
      <c r="U12698" s="2"/>
      <c r="X12698" s="2"/>
      <c r="Y12698" s="2"/>
    </row>
    <row r="12699" spans="21:25" x14ac:dyDescent="0.2">
      <c r="U12699" s="2"/>
      <c r="X12699" s="2"/>
      <c r="Y12699" s="2"/>
    </row>
    <row r="12700" spans="21:25" x14ac:dyDescent="0.2">
      <c r="U12700" s="2"/>
      <c r="X12700" s="2"/>
      <c r="Y12700" s="2"/>
    </row>
    <row r="12701" spans="21:25" x14ac:dyDescent="0.2">
      <c r="U12701" s="2"/>
      <c r="X12701" s="2"/>
      <c r="Y12701" s="2"/>
    </row>
    <row r="12702" spans="21:25" x14ac:dyDescent="0.2">
      <c r="U12702" s="2"/>
      <c r="X12702" s="2"/>
      <c r="Y12702" s="2"/>
    </row>
    <row r="12703" spans="21:25" x14ac:dyDescent="0.2">
      <c r="U12703" s="2"/>
      <c r="X12703" s="2"/>
      <c r="Y12703" s="2"/>
    </row>
    <row r="12704" spans="21:25" x14ac:dyDescent="0.2">
      <c r="U12704" s="2"/>
      <c r="X12704" s="2"/>
      <c r="Y12704" s="2"/>
    </row>
    <row r="12705" spans="21:25" x14ac:dyDescent="0.2">
      <c r="U12705" s="2"/>
      <c r="X12705" s="2"/>
      <c r="Y12705" s="2"/>
    </row>
    <row r="12706" spans="21:25" x14ac:dyDescent="0.2">
      <c r="U12706" s="2"/>
      <c r="X12706" s="2"/>
      <c r="Y12706" s="2"/>
    </row>
    <row r="12707" spans="21:25" x14ac:dyDescent="0.2">
      <c r="U12707" s="2"/>
      <c r="X12707" s="2"/>
      <c r="Y12707" s="2"/>
    </row>
    <row r="12708" spans="21:25" x14ac:dyDescent="0.2">
      <c r="U12708" s="2"/>
      <c r="X12708" s="2"/>
      <c r="Y12708" s="2"/>
    </row>
    <row r="12709" spans="21:25" x14ac:dyDescent="0.2">
      <c r="U12709" s="2"/>
      <c r="X12709" s="2"/>
      <c r="Y12709" s="2"/>
    </row>
    <row r="12710" spans="21:25" x14ac:dyDescent="0.2">
      <c r="U12710" s="2"/>
      <c r="X12710" s="2"/>
      <c r="Y12710" s="2"/>
    </row>
    <row r="12711" spans="21:25" x14ac:dyDescent="0.2">
      <c r="U12711" s="2"/>
      <c r="X12711" s="2"/>
      <c r="Y12711" s="2"/>
    </row>
    <row r="12712" spans="21:25" x14ac:dyDescent="0.2">
      <c r="U12712" s="2"/>
      <c r="X12712" s="2"/>
      <c r="Y12712" s="2"/>
    </row>
    <row r="12713" spans="21:25" x14ac:dyDescent="0.2">
      <c r="U12713" s="2"/>
      <c r="X12713" s="2"/>
      <c r="Y12713" s="2"/>
    </row>
    <row r="12714" spans="21:25" x14ac:dyDescent="0.2">
      <c r="U12714" s="2"/>
      <c r="X12714" s="2"/>
      <c r="Y12714" s="2"/>
    </row>
    <row r="12715" spans="21:25" x14ac:dyDescent="0.2">
      <c r="U12715" s="2"/>
      <c r="X12715" s="2"/>
      <c r="Y12715" s="2"/>
    </row>
    <row r="12716" spans="21:25" x14ac:dyDescent="0.2">
      <c r="U12716" s="2"/>
      <c r="X12716" s="2"/>
      <c r="Y12716" s="2"/>
    </row>
    <row r="12717" spans="21:25" x14ac:dyDescent="0.2">
      <c r="U12717" s="2"/>
      <c r="X12717" s="2"/>
      <c r="Y12717" s="2"/>
    </row>
    <row r="12718" spans="21:25" x14ac:dyDescent="0.2">
      <c r="U12718" s="2"/>
      <c r="X12718" s="2"/>
      <c r="Y12718" s="2"/>
    </row>
    <row r="12719" spans="21:25" x14ac:dyDescent="0.2">
      <c r="U12719" s="2"/>
      <c r="X12719" s="2"/>
      <c r="Y12719" s="2"/>
    </row>
    <row r="12720" spans="21:25" x14ac:dyDescent="0.2">
      <c r="U12720" s="2"/>
      <c r="X12720" s="2"/>
      <c r="Y12720" s="2"/>
    </row>
    <row r="12721" spans="21:25" x14ac:dyDescent="0.2">
      <c r="U12721" s="2"/>
      <c r="X12721" s="2"/>
      <c r="Y12721" s="2"/>
    </row>
    <row r="12722" spans="21:25" x14ac:dyDescent="0.2">
      <c r="U12722" s="2"/>
      <c r="X12722" s="2"/>
      <c r="Y12722" s="2"/>
    </row>
    <row r="12723" spans="21:25" x14ac:dyDescent="0.2">
      <c r="U12723" s="2"/>
      <c r="X12723" s="2"/>
      <c r="Y12723" s="2"/>
    </row>
    <row r="12724" spans="21:25" x14ac:dyDescent="0.2">
      <c r="U12724" s="2"/>
      <c r="X12724" s="2"/>
      <c r="Y12724" s="2"/>
    </row>
    <row r="12725" spans="21:25" x14ac:dyDescent="0.2">
      <c r="U12725" s="2"/>
      <c r="X12725" s="2"/>
      <c r="Y12725" s="2"/>
    </row>
    <row r="12726" spans="21:25" x14ac:dyDescent="0.2">
      <c r="U12726" s="2"/>
      <c r="X12726" s="2"/>
      <c r="Y12726" s="2"/>
    </row>
    <row r="12727" spans="21:25" x14ac:dyDescent="0.2">
      <c r="U12727" s="2"/>
      <c r="X12727" s="2"/>
      <c r="Y12727" s="2"/>
    </row>
    <row r="12728" spans="21:25" x14ac:dyDescent="0.2">
      <c r="U12728" s="2"/>
      <c r="X12728" s="2"/>
      <c r="Y12728" s="2"/>
    </row>
    <row r="12729" spans="21:25" x14ac:dyDescent="0.2">
      <c r="U12729" s="2"/>
      <c r="X12729" s="2"/>
      <c r="Y12729" s="2"/>
    </row>
    <row r="12730" spans="21:25" x14ac:dyDescent="0.2">
      <c r="U12730" s="2"/>
      <c r="X12730" s="2"/>
      <c r="Y12730" s="2"/>
    </row>
    <row r="12731" spans="21:25" x14ac:dyDescent="0.2">
      <c r="U12731" s="2"/>
      <c r="X12731" s="2"/>
      <c r="Y12731" s="2"/>
    </row>
    <row r="12732" spans="21:25" x14ac:dyDescent="0.2">
      <c r="U12732" s="2"/>
      <c r="X12732" s="2"/>
      <c r="Y12732" s="2"/>
    </row>
    <row r="12733" spans="21:25" x14ac:dyDescent="0.2">
      <c r="U12733" s="2"/>
      <c r="X12733" s="2"/>
      <c r="Y12733" s="2"/>
    </row>
    <row r="12734" spans="21:25" x14ac:dyDescent="0.2">
      <c r="U12734" s="2"/>
      <c r="X12734" s="2"/>
      <c r="Y12734" s="2"/>
    </row>
    <row r="12735" spans="21:25" x14ac:dyDescent="0.2">
      <c r="U12735" s="2"/>
      <c r="X12735" s="2"/>
      <c r="Y12735" s="2"/>
    </row>
    <row r="12736" spans="21:25" x14ac:dyDescent="0.2">
      <c r="U12736" s="2"/>
      <c r="X12736" s="2"/>
      <c r="Y12736" s="2"/>
    </row>
    <row r="12737" spans="21:25" x14ac:dyDescent="0.2">
      <c r="U12737" s="2"/>
      <c r="X12737" s="2"/>
      <c r="Y12737" s="2"/>
    </row>
    <row r="12738" spans="21:25" x14ac:dyDescent="0.2">
      <c r="U12738" s="2"/>
      <c r="X12738" s="2"/>
      <c r="Y12738" s="2"/>
    </row>
    <row r="12739" spans="21:25" x14ac:dyDescent="0.2">
      <c r="U12739" s="2"/>
      <c r="X12739" s="2"/>
      <c r="Y12739" s="2"/>
    </row>
    <row r="12740" spans="21:25" x14ac:dyDescent="0.2">
      <c r="U12740" s="2"/>
      <c r="X12740" s="2"/>
      <c r="Y12740" s="2"/>
    </row>
    <row r="12741" spans="21:25" x14ac:dyDescent="0.2">
      <c r="U12741" s="2"/>
      <c r="X12741" s="2"/>
      <c r="Y12741" s="2"/>
    </row>
    <row r="12742" spans="21:25" x14ac:dyDescent="0.2">
      <c r="U12742" s="2"/>
      <c r="X12742" s="2"/>
      <c r="Y12742" s="2"/>
    </row>
    <row r="12743" spans="21:25" x14ac:dyDescent="0.2">
      <c r="U12743" s="2"/>
      <c r="X12743" s="2"/>
      <c r="Y12743" s="2"/>
    </row>
    <row r="12744" spans="21:25" x14ac:dyDescent="0.2">
      <c r="U12744" s="2"/>
      <c r="X12744" s="2"/>
      <c r="Y12744" s="2"/>
    </row>
    <row r="12745" spans="21:25" x14ac:dyDescent="0.2">
      <c r="U12745" s="2"/>
      <c r="X12745" s="2"/>
      <c r="Y12745" s="2"/>
    </row>
    <row r="12746" spans="21:25" x14ac:dyDescent="0.2">
      <c r="U12746" s="2"/>
      <c r="X12746" s="2"/>
      <c r="Y12746" s="2"/>
    </row>
    <row r="12747" spans="21:25" x14ac:dyDescent="0.2">
      <c r="U12747" s="2"/>
      <c r="X12747" s="2"/>
      <c r="Y12747" s="2"/>
    </row>
    <row r="12748" spans="21:25" x14ac:dyDescent="0.2">
      <c r="U12748" s="2"/>
      <c r="X12748" s="2"/>
      <c r="Y12748" s="2"/>
    </row>
    <row r="12749" spans="21:25" x14ac:dyDescent="0.2">
      <c r="U12749" s="2"/>
      <c r="X12749" s="2"/>
      <c r="Y12749" s="2"/>
    </row>
    <row r="12750" spans="21:25" x14ac:dyDescent="0.2">
      <c r="U12750" s="2"/>
      <c r="X12750" s="2"/>
      <c r="Y12750" s="2"/>
    </row>
    <row r="12751" spans="21:25" x14ac:dyDescent="0.2">
      <c r="U12751" s="2"/>
      <c r="X12751" s="2"/>
      <c r="Y12751" s="2"/>
    </row>
    <row r="12752" spans="21:25" x14ac:dyDescent="0.2">
      <c r="U12752" s="2"/>
      <c r="X12752" s="2"/>
      <c r="Y12752" s="2"/>
    </row>
    <row r="12753" spans="21:25" x14ac:dyDescent="0.2">
      <c r="U12753" s="2"/>
      <c r="X12753" s="2"/>
      <c r="Y12753" s="2"/>
    </row>
    <row r="12754" spans="21:25" x14ac:dyDescent="0.2">
      <c r="U12754" s="2"/>
      <c r="X12754" s="2"/>
      <c r="Y12754" s="2"/>
    </row>
    <row r="12755" spans="21:25" x14ac:dyDescent="0.2">
      <c r="U12755" s="2"/>
      <c r="X12755" s="2"/>
      <c r="Y12755" s="2"/>
    </row>
    <row r="12756" spans="21:25" x14ac:dyDescent="0.2">
      <c r="U12756" s="2"/>
      <c r="X12756" s="2"/>
      <c r="Y12756" s="2"/>
    </row>
    <row r="12757" spans="21:25" x14ac:dyDescent="0.2">
      <c r="U12757" s="2"/>
      <c r="X12757" s="2"/>
      <c r="Y12757" s="2"/>
    </row>
    <row r="12758" spans="21:25" x14ac:dyDescent="0.2">
      <c r="U12758" s="2"/>
      <c r="X12758" s="2"/>
      <c r="Y12758" s="2"/>
    </row>
    <row r="12759" spans="21:25" x14ac:dyDescent="0.2">
      <c r="U12759" s="2"/>
      <c r="X12759" s="2"/>
      <c r="Y12759" s="2"/>
    </row>
    <row r="12760" spans="21:25" x14ac:dyDescent="0.2">
      <c r="U12760" s="2"/>
      <c r="X12760" s="2"/>
      <c r="Y12760" s="2"/>
    </row>
    <row r="12761" spans="21:25" x14ac:dyDescent="0.2">
      <c r="U12761" s="2"/>
      <c r="X12761" s="2"/>
      <c r="Y12761" s="2"/>
    </row>
    <row r="12762" spans="21:25" x14ac:dyDescent="0.2">
      <c r="U12762" s="2"/>
      <c r="X12762" s="2"/>
      <c r="Y12762" s="2"/>
    </row>
    <row r="12763" spans="21:25" x14ac:dyDescent="0.2">
      <c r="U12763" s="2"/>
      <c r="X12763" s="2"/>
      <c r="Y12763" s="2"/>
    </row>
    <row r="12764" spans="21:25" x14ac:dyDescent="0.2">
      <c r="U12764" s="2"/>
      <c r="X12764" s="2"/>
      <c r="Y12764" s="2"/>
    </row>
    <row r="12765" spans="21:25" x14ac:dyDescent="0.2">
      <c r="U12765" s="2"/>
      <c r="X12765" s="2"/>
      <c r="Y12765" s="2"/>
    </row>
    <row r="12766" spans="21:25" x14ac:dyDescent="0.2">
      <c r="U12766" s="2"/>
      <c r="X12766" s="2"/>
      <c r="Y12766" s="2"/>
    </row>
    <row r="12767" spans="21:25" x14ac:dyDescent="0.2">
      <c r="U12767" s="2"/>
      <c r="X12767" s="2"/>
      <c r="Y12767" s="2"/>
    </row>
    <row r="12768" spans="21:25" x14ac:dyDescent="0.2">
      <c r="U12768" s="2"/>
      <c r="X12768" s="2"/>
      <c r="Y12768" s="2"/>
    </row>
    <row r="12769" spans="21:25" x14ac:dyDescent="0.2">
      <c r="U12769" s="2"/>
      <c r="X12769" s="2"/>
      <c r="Y12769" s="2"/>
    </row>
    <row r="12770" spans="21:25" x14ac:dyDescent="0.2">
      <c r="U12770" s="2"/>
      <c r="X12770" s="2"/>
      <c r="Y12770" s="2"/>
    </row>
    <row r="12771" spans="21:25" x14ac:dyDescent="0.2">
      <c r="U12771" s="2"/>
      <c r="X12771" s="2"/>
      <c r="Y12771" s="2"/>
    </row>
    <row r="12772" spans="21:25" x14ac:dyDescent="0.2">
      <c r="U12772" s="2"/>
      <c r="X12772" s="2"/>
      <c r="Y12772" s="2"/>
    </row>
    <row r="12773" spans="21:25" x14ac:dyDescent="0.2">
      <c r="U12773" s="2"/>
      <c r="X12773" s="2"/>
      <c r="Y12773" s="2"/>
    </row>
    <row r="12774" spans="21:25" x14ac:dyDescent="0.2">
      <c r="U12774" s="2"/>
      <c r="X12774" s="2"/>
      <c r="Y12774" s="2"/>
    </row>
    <row r="12775" spans="21:25" x14ac:dyDescent="0.2">
      <c r="U12775" s="2"/>
      <c r="X12775" s="2"/>
      <c r="Y12775" s="2"/>
    </row>
    <row r="12776" spans="21:25" x14ac:dyDescent="0.2">
      <c r="U12776" s="2"/>
      <c r="X12776" s="2"/>
      <c r="Y12776" s="2"/>
    </row>
    <row r="12777" spans="21:25" x14ac:dyDescent="0.2">
      <c r="U12777" s="2"/>
      <c r="X12777" s="2"/>
      <c r="Y12777" s="2"/>
    </row>
    <row r="12778" spans="21:25" x14ac:dyDescent="0.2">
      <c r="U12778" s="2"/>
      <c r="X12778" s="2"/>
      <c r="Y12778" s="2"/>
    </row>
    <row r="12779" spans="21:25" x14ac:dyDescent="0.2">
      <c r="U12779" s="2"/>
      <c r="X12779" s="2"/>
      <c r="Y12779" s="2"/>
    </row>
    <row r="12780" spans="21:25" x14ac:dyDescent="0.2">
      <c r="U12780" s="2"/>
      <c r="X12780" s="2"/>
      <c r="Y12780" s="2"/>
    </row>
    <row r="12781" spans="21:25" x14ac:dyDescent="0.2">
      <c r="U12781" s="2"/>
      <c r="X12781" s="2"/>
      <c r="Y12781" s="2"/>
    </row>
    <row r="12782" spans="21:25" x14ac:dyDescent="0.2">
      <c r="U12782" s="2"/>
      <c r="X12782" s="2"/>
      <c r="Y12782" s="2"/>
    </row>
    <row r="12783" spans="21:25" x14ac:dyDescent="0.2">
      <c r="U12783" s="2"/>
      <c r="X12783" s="2"/>
      <c r="Y12783" s="2"/>
    </row>
    <row r="12784" spans="21:25" x14ac:dyDescent="0.2">
      <c r="U12784" s="2"/>
      <c r="X12784" s="2"/>
      <c r="Y12784" s="2"/>
    </row>
    <row r="12785" spans="21:25" x14ac:dyDescent="0.2">
      <c r="U12785" s="2"/>
      <c r="X12785" s="2"/>
      <c r="Y12785" s="2"/>
    </row>
    <row r="12786" spans="21:25" x14ac:dyDescent="0.2">
      <c r="U12786" s="2"/>
      <c r="X12786" s="2"/>
      <c r="Y12786" s="2"/>
    </row>
    <row r="12787" spans="21:25" x14ac:dyDescent="0.2">
      <c r="U12787" s="2"/>
      <c r="X12787" s="2"/>
      <c r="Y12787" s="2"/>
    </row>
    <row r="12788" spans="21:25" x14ac:dyDescent="0.2">
      <c r="U12788" s="2"/>
      <c r="X12788" s="2"/>
      <c r="Y12788" s="2"/>
    </row>
    <row r="12789" spans="21:25" x14ac:dyDescent="0.2">
      <c r="U12789" s="2"/>
      <c r="X12789" s="2"/>
      <c r="Y12789" s="2"/>
    </row>
    <row r="12790" spans="21:25" x14ac:dyDescent="0.2">
      <c r="U12790" s="2"/>
      <c r="X12790" s="2"/>
      <c r="Y12790" s="2"/>
    </row>
    <row r="12791" spans="21:25" x14ac:dyDescent="0.2">
      <c r="U12791" s="2"/>
      <c r="X12791" s="2"/>
      <c r="Y12791" s="2"/>
    </row>
    <row r="12792" spans="21:25" x14ac:dyDescent="0.2">
      <c r="U12792" s="2"/>
      <c r="X12792" s="2"/>
      <c r="Y12792" s="2"/>
    </row>
    <row r="12793" spans="21:25" x14ac:dyDescent="0.2">
      <c r="U12793" s="2"/>
      <c r="X12793" s="2"/>
      <c r="Y12793" s="2"/>
    </row>
    <row r="12794" spans="21:25" x14ac:dyDescent="0.2">
      <c r="U12794" s="2"/>
      <c r="X12794" s="2"/>
      <c r="Y12794" s="2"/>
    </row>
    <row r="12795" spans="21:25" x14ac:dyDescent="0.2">
      <c r="U12795" s="2"/>
      <c r="X12795" s="2"/>
      <c r="Y12795" s="2"/>
    </row>
    <row r="12796" spans="21:25" x14ac:dyDescent="0.2">
      <c r="U12796" s="2"/>
      <c r="X12796" s="2"/>
      <c r="Y12796" s="2"/>
    </row>
    <row r="12797" spans="21:25" x14ac:dyDescent="0.2">
      <c r="U12797" s="2"/>
      <c r="X12797" s="2"/>
      <c r="Y12797" s="2"/>
    </row>
    <row r="12798" spans="21:25" x14ac:dyDescent="0.2">
      <c r="U12798" s="2"/>
      <c r="X12798" s="2"/>
      <c r="Y12798" s="2"/>
    </row>
    <row r="12799" spans="21:25" x14ac:dyDescent="0.2">
      <c r="U12799" s="2"/>
      <c r="X12799" s="2"/>
      <c r="Y12799" s="2"/>
    </row>
    <row r="12800" spans="21:25" x14ac:dyDescent="0.2">
      <c r="U12800" s="2"/>
      <c r="X12800" s="2"/>
      <c r="Y12800" s="2"/>
    </row>
    <row r="12801" spans="21:25" x14ac:dyDescent="0.2">
      <c r="U12801" s="2"/>
      <c r="X12801" s="2"/>
      <c r="Y12801" s="2"/>
    </row>
    <row r="12802" spans="21:25" x14ac:dyDescent="0.2">
      <c r="U12802" s="2"/>
      <c r="X12802" s="2"/>
      <c r="Y12802" s="2"/>
    </row>
    <row r="12803" spans="21:25" x14ac:dyDescent="0.2">
      <c r="U12803" s="2"/>
      <c r="X12803" s="2"/>
      <c r="Y12803" s="2"/>
    </row>
    <row r="12804" spans="21:25" x14ac:dyDescent="0.2">
      <c r="U12804" s="2"/>
      <c r="X12804" s="2"/>
      <c r="Y12804" s="2"/>
    </row>
    <row r="12805" spans="21:25" x14ac:dyDescent="0.2">
      <c r="U12805" s="2"/>
      <c r="X12805" s="2"/>
      <c r="Y12805" s="2"/>
    </row>
    <row r="12806" spans="21:25" x14ac:dyDescent="0.2">
      <c r="U12806" s="2"/>
      <c r="X12806" s="2"/>
      <c r="Y12806" s="2"/>
    </row>
    <row r="12807" spans="21:25" x14ac:dyDescent="0.2">
      <c r="U12807" s="2"/>
      <c r="X12807" s="2"/>
      <c r="Y12807" s="2"/>
    </row>
    <row r="12808" spans="21:25" x14ac:dyDescent="0.2">
      <c r="U12808" s="2"/>
      <c r="X12808" s="2"/>
      <c r="Y12808" s="2"/>
    </row>
    <row r="12809" spans="21:25" x14ac:dyDescent="0.2">
      <c r="U12809" s="2"/>
      <c r="X12809" s="2"/>
      <c r="Y12809" s="2"/>
    </row>
    <row r="12810" spans="21:25" x14ac:dyDescent="0.2">
      <c r="U12810" s="2"/>
      <c r="X12810" s="2"/>
      <c r="Y12810" s="2"/>
    </row>
    <row r="12811" spans="21:25" x14ac:dyDescent="0.2">
      <c r="U12811" s="2"/>
      <c r="X12811" s="2"/>
      <c r="Y12811" s="2"/>
    </row>
    <row r="12812" spans="21:25" x14ac:dyDescent="0.2">
      <c r="U12812" s="2"/>
      <c r="X12812" s="2"/>
      <c r="Y12812" s="2"/>
    </row>
    <row r="12813" spans="21:25" x14ac:dyDescent="0.2">
      <c r="U12813" s="2"/>
      <c r="X12813" s="2"/>
      <c r="Y12813" s="2"/>
    </row>
    <row r="12814" spans="21:25" x14ac:dyDescent="0.2">
      <c r="U12814" s="2"/>
      <c r="X12814" s="2"/>
      <c r="Y12814" s="2"/>
    </row>
    <row r="12815" spans="21:25" x14ac:dyDescent="0.2">
      <c r="U12815" s="2"/>
      <c r="X12815" s="2"/>
      <c r="Y12815" s="2"/>
    </row>
    <row r="12816" spans="21:25" x14ac:dyDescent="0.2">
      <c r="U12816" s="2"/>
      <c r="X12816" s="2"/>
      <c r="Y12816" s="2"/>
    </row>
    <row r="12817" spans="21:25" x14ac:dyDescent="0.2">
      <c r="U12817" s="2"/>
      <c r="X12817" s="2"/>
      <c r="Y12817" s="2"/>
    </row>
    <row r="12818" spans="21:25" x14ac:dyDescent="0.2">
      <c r="U12818" s="2"/>
      <c r="X12818" s="2"/>
      <c r="Y12818" s="2"/>
    </row>
    <row r="12819" spans="21:25" x14ac:dyDescent="0.2">
      <c r="U12819" s="2"/>
      <c r="X12819" s="2"/>
      <c r="Y12819" s="2"/>
    </row>
    <row r="12820" spans="21:25" x14ac:dyDescent="0.2">
      <c r="U12820" s="2"/>
      <c r="X12820" s="2"/>
      <c r="Y12820" s="2"/>
    </row>
    <row r="12821" spans="21:25" x14ac:dyDescent="0.2">
      <c r="U12821" s="2"/>
      <c r="X12821" s="2"/>
      <c r="Y12821" s="2"/>
    </row>
    <row r="12822" spans="21:25" x14ac:dyDescent="0.2">
      <c r="U12822" s="2"/>
      <c r="X12822" s="2"/>
      <c r="Y12822" s="2"/>
    </row>
    <row r="12823" spans="21:25" x14ac:dyDescent="0.2">
      <c r="U12823" s="2"/>
      <c r="X12823" s="2"/>
      <c r="Y12823" s="2"/>
    </row>
    <row r="12824" spans="21:25" x14ac:dyDescent="0.2">
      <c r="U12824" s="2"/>
      <c r="X12824" s="2"/>
      <c r="Y12824" s="2"/>
    </row>
    <row r="12825" spans="21:25" x14ac:dyDescent="0.2">
      <c r="U12825" s="2"/>
      <c r="X12825" s="2"/>
      <c r="Y12825" s="2"/>
    </row>
    <row r="12826" spans="21:25" x14ac:dyDescent="0.2">
      <c r="U12826" s="2"/>
      <c r="X12826" s="2"/>
      <c r="Y12826" s="2"/>
    </row>
    <row r="12827" spans="21:25" x14ac:dyDescent="0.2">
      <c r="U12827" s="2"/>
      <c r="X12827" s="2"/>
      <c r="Y12827" s="2"/>
    </row>
    <row r="12828" spans="21:25" x14ac:dyDescent="0.2">
      <c r="U12828" s="2"/>
      <c r="X12828" s="2"/>
      <c r="Y12828" s="2"/>
    </row>
    <row r="12829" spans="21:25" x14ac:dyDescent="0.2">
      <c r="U12829" s="2"/>
      <c r="X12829" s="2"/>
      <c r="Y12829" s="2"/>
    </row>
    <row r="12830" spans="21:25" x14ac:dyDescent="0.2">
      <c r="U12830" s="2"/>
      <c r="X12830" s="2"/>
      <c r="Y12830" s="2"/>
    </row>
    <row r="12831" spans="21:25" x14ac:dyDescent="0.2">
      <c r="U12831" s="2"/>
      <c r="X12831" s="2"/>
      <c r="Y12831" s="2"/>
    </row>
    <row r="12832" spans="21:25" x14ac:dyDescent="0.2">
      <c r="U12832" s="2"/>
      <c r="X12832" s="2"/>
      <c r="Y12832" s="2"/>
    </row>
    <row r="12833" spans="21:25" x14ac:dyDescent="0.2">
      <c r="U12833" s="2"/>
      <c r="X12833" s="2"/>
      <c r="Y12833" s="2"/>
    </row>
    <row r="12834" spans="21:25" x14ac:dyDescent="0.2">
      <c r="U12834" s="2"/>
      <c r="X12834" s="2"/>
      <c r="Y12834" s="2"/>
    </row>
    <row r="12835" spans="21:25" x14ac:dyDescent="0.2">
      <c r="U12835" s="2"/>
      <c r="X12835" s="2"/>
      <c r="Y12835" s="2"/>
    </row>
    <row r="12836" spans="21:25" x14ac:dyDescent="0.2">
      <c r="U12836" s="2"/>
      <c r="X12836" s="2"/>
      <c r="Y12836" s="2"/>
    </row>
    <row r="12837" spans="21:25" x14ac:dyDescent="0.2">
      <c r="U12837" s="2"/>
      <c r="X12837" s="2"/>
      <c r="Y12837" s="2"/>
    </row>
    <row r="12838" spans="21:25" x14ac:dyDescent="0.2">
      <c r="U12838" s="2"/>
      <c r="X12838" s="2"/>
      <c r="Y12838" s="2"/>
    </row>
    <row r="12839" spans="21:25" x14ac:dyDescent="0.2">
      <c r="U12839" s="2"/>
      <c r="X12839" s="2"/>
      <c r="Y12839" s="2"/>
    </row>
    <row r="12840" spans="21:25" x14ac:dyDescent="0.2">
      <c r="U12840" s="2"/>
      <c r="X12840" s="2"/>
      <c r="Y12840" s="2"/>
    </row>
    <row r="12841" spans="21:25" x14ac:dyDescent="0.2">
      <c r="U12841" s="2"/>
      <c r="X12841" s="2"/>
      <c r="Y12841" s="2"/>
    </row>
    <row r="12842" spans="21:25" x14ac:dyDescent="0.2">
      <c r="U12842" s="2"/>
      <c r="X12842" s="2"/>
      <c r="Y12842" s="2"/>
    </row>
    <row r="12843" spans="21:25" x14ac:dyDescent="0.2">
      <c r="U12843" s="2"/>
      <c r="X12843" s="2"/>
      <c r="Y12843" s="2"/>
    </row>
    <row r="12844" spans="21:25" x14ac:dyDescent="0.2">
      <c r="U12844" s="2"/>
      <c r="X12844" s="2"/>
      <c r="Y12844" s="2"/>
    </row>
    <row r="12845" spans="21:25" x14ac:dyDescent="0.2">
      <c r="U12845" s="2"/>
      <c r="X12845" s="2"/>
      <c r="Y12845" s="2"/>
    </row>
    <row r="12846" spans="21:25" x14ac:dyDescent="0.2">
      <c r="U12846" s="2"/>
      <c r="X12846" s="2"/>
      <c r="Y12846" s="2"/>
    </row>
    <row r="12847" spans="21:25" x14ac:dyDescent="0.2">
      <c r="U12847" s="2"/>
      <c r="X12847" s="2"/>
      <c r="Y12847" s="2"/>
    </row>
    <row r="12848" spans="21:25" x14ac:dyDescent="0.2">
      <c r="U12848" s="2"/>
      <c r="X12848" s="2"/>
      <c r="Y12848" s="2"/>
    </row>
    <row r="12849" spans="21:25" x14ac:dyDescent="0.2">
      <c r="U12849" s="2"/>
      <c r="X12849" s="2"/>
      <c r="Y12849" s="2"/>
    </row>
    <row r="12850" spans="21:25" x14ac:dyDescent="0.2">
      <c r="U12850" s="2"/>
      <c r="X12850" s="2"/>
      <c r="Y12850" s="2"/>
    </row>
    <row r="12851" spans="21:25" x14ac:dyDescent="0.2">
      <c r="U12851" s="2"/>
      <c r="X12851" s="2"/>
      <c r="Y12851" s="2"/>
    </row>
    <row r="12852" spans="21:25" x14ac:dyDescent="0.2">
      <c r="U12852" s="2"/>
      <c r="X12852" s="2"/>
      <c r="Y12852" s="2"/>
    </row>
    <row r="12853" spans="21:25" x14ac:dyDescent="0.2">
      <c r="U12853" s="2"/>
      <c r="X12853" s="2"/>
      <c r="Y12853" s="2"/>
    </row>
    <row r="12854" spans="21:25" x14ac:dyDescent="0.2">
      <c r="U12854" s="2"/>
      <c r="X12854" s="2"/>
      <c r="Y12854" s="2"/>
    </row>
    <row r="12855" spans="21:25" x14ac:dyDescent="0.2">
      <c r="U12855" s="2"/>
      <c r="X12855" s="2"/>
      <c r="Y12855" s="2"/>
    </row>
    <row r="12856" spans="21:25" x14ac:dyDescent="0.2">
      <c r="U12856" s="2"/>
      <c r="X12856" s="2"/>
      <c r="Y12856" s="2"/>
    </row>
    <row r="12857" spans="21:25" x14ac:dyDescent="0.2">
      <c r="U12857" s="2"/>
      <c r="X12857" s="2"/>
      <c r="Y12857" s="2"/>
    </row>
    <row r="12858" spans="21:25" x14ac:dyDescent="0.2">
      <c r="U12858" s="2"/>
      <c r="X12858" s="2"/>
      <c r="Y12858" s="2"/>
    </row>
    <row r="12859" spans="21:25" x14ac:dyDescent="0.2">
      <c r="U12859" s="2"/>
      <c r="X12859" s="2"/>
      <c r="Y12859" s="2"/>
    </row>
    <row r="12860" spans="21:25" x14ac:dyDescent="0.2">
      <c r="U12860" s="2"/>
      <c r="X12860" s="2"/>
      <c r="Y12860" s="2"/>
    </row>
    <row r="12861" spans="21:25" x14ac:dyDescent="0.2">
      <c r="U12861" s="2"/>
      <c r="X12861" s="2"/>
      <c r="Y12861" s="2"/>
    </row>
    <row r="12862" spans="21:25" x14ac:dyDescent="0.2">
      <c r="U12862" s="2"/>
      <c r="X12862" s="2"/>
      <c r="Y12862" s="2"/>
    </row>
    <row r="12863" spans="21:25" x14ac:dyDescent="0.2">
      <c r="U12863" s="2"/>
      <c r="X12863" s="2"/>
      <c r="Y12863" s="2"/>
    </row>
    <row r="12864" spans="21:25" x14ac:dyDescent="0.2">
      <c r="U12864" s="2"/>
      <c r="X12864" s="2"/>
      <c r="Y12864" s="2"/>
    </row>
    <row r="12865" spans="21:25" x14ac:dyDescent="0.2">
      <c r="U12865" s="2"/>
      <c r="X12865" s="2"/>
      <c r="Y12865" s="2"/>
    </row>
    <row r="12866" spans="21:25" x14ac:dyDescent="0.2">
      <c r="U12866" s="2"/>
      <c r="X12866" s="2"/>
      <c r="Y12866" s="2"/>
    </row>
    <row r="12867" spans="21:25" x14ac:dyDescent="0.2">
      <c r="U12867" s="2"/>
      <c r="X12867" s="2"/>
      <c r="Y12867" s="2"/>
    </row>
    <row r="12868" spans="21:25" x14ac:dyDescent="0.2">
      <c r="U12868" s="2"/>
      <c r="X12868" s="2"/>
      <c r="Y12868" s="2"/>
    </row>
    <row r="12869" spans="21:25" x14ac:dyDescent="0.2">
      <c r="U12869" s="2"/>
      <c r="X12869" s="2"/>
      <c r="Y12869" s="2"/>
    </row>
    <row r="12870" spans="21:25" x14ac:dyDescent="0.2">
      <c r="U12870" s="2"/>
      <c r="X12870" s="2"/>
      <c r="Y12870" s="2"/>
    </row>
    <row r="12871" spans="21:25" x14ac:dyDescent="0.2">
      <c r="U12871" s="2"/>
      <c r="X12871" s="2"/>
      <c r="Y12871" s="2"/>
    </row>
    <row r="12872" spans="21:25" x14ac:dyDescent="0.2">
      <c r="U12872" s="2"/>
      <c r="X12872" s="2"/>
      <c r="Y12872" s="2"/>
    </row>
    <row r="12873" spans="21:25" x14ac:dyDescent="0.2">
      <c r="U12873" s="2"/>
      <c r="X12873" s="2"/>
      <c r="Y12873" s="2"/>
    </row>
    <row r="12874" spans="21:25" x14ac:dyDescent="0.2">
      <c r="U12874" s="2"/>
      <c r="X12874" s="2"/>
      <c r="Y12874" s="2"/>
    </row>
    <row r="12875" spans="21:25" x14ac:dyDescent="0.2">
      <c r="U12875" s="2"/>
      <c r="X12875" s="2"/>
      <c r="Y12875" s="2"/>
    </row>
    <row r="12876" spans="21:25" x14ac:dyDescent="0.2">
      <c r="U12876" s="2"/>
      <c r="X12876" s="2"/>
      <c r="Y12876" s="2"/>
    </row>
    <row r="12877" spans="21:25" x14ac:dyDescent="0.2">
      <c r="U12877" s="2"/>
      <c r="X12877" s="2"/>
      <c r="Y12877" s="2"/>
    </row>
    <row r="12878" spans="21:25" x14ac:dyDescent="0.2">
      <c r="U12878" s="2"/>
      <c r="X12878" s="2"/>
      <c r="Y12878" s="2"/>
    </row>
    <row r="12879" spans="21:25" x14ac:dyDescent="0.2">
      <c r="U12879" s="2"/>
      <c r="X12879" s="2"/>
      <c r="Y12879" s="2"/>
    </row>
    <row r="12880" spans="21:25" x14ac:dyDescent="0.2">
      <c r="U12880" s="2"/>
      <c r="X12880" s="2"/>
      <c r="Y12880" s="2"/>
    </row>
    <row r="12881" spans="21:25" x14ac:dyDescent="0.2">
      <c r="U12881" s="2"/>
      <c r="X12881" s="2"/>
      <c r="Y12881" s="2"/>
    </row>
    <row r="12882" spans="21:25" x14ac:dyDescent="0.2">
      <c r="U12882" s="2"/>
      <c r="X12882" s="2"/>
      <c r="Y12882" s="2"/>
    </row>
    <row r="12883" spans="21:25" x14ac:dyDescent="0.2">
      <c r="U12883" s="2"/>
      <c r="X12883" s="2"/>
      <c r="Y12883" s="2"/>
    </row>
    <row r="12884" spans="21:25" x14ac:dyDescent="0.2">
      <c r="U12884" s="2"/>
      <c r="X12884" s="2"/>
      <c r="Y12884" s="2"/>
    </row>
    <row r="12885" spans="21:25" x14ac:dyDescent="0.2">
      <c r="U12885" s="2"/>
      <c r="X12885" s="2"/>
      <c r="Y12885" s="2"/>
    </row>
    <row r="12886" spans="21:25" x14ac:dyDescent="0.2">
      <c r="U12886" s="2"/>
      <c r="X12886" s="2"/>
      <c r="Y12886" s="2"/>
    </row>
    <row r="12887" spans="21:25" x14ac:dyDescent="0.2">
      <c r="U12887" s="2"/>
      <c r="X12887" s="2"/>
      <c r="Y12887" s="2"/>
    </row>
    <row r="12888" spans="21:25" x14ac:dyDescent="0.2">
      <c r="U12888" s="2"/>
      <c r="X12888" s="2"/>
      <c r="Y12888" s="2"/>
    </row>
    <row r="12889" spans="21:25" x14ac:dyDescent="0.2">
      <c r="U12889" s="2"/>
      <c r="X12889" s="2"/>
      <c r="Y12889" s="2"/>
    </row>
    <row r="12890" spans="21:25" x14ac:dyDescent="0.2">
      <c r="U12890" s="2"/>
      <c r="X12890" s="2"/>
      <c r="Y12890" s="2"/>
    </row>
    <row r="12891" spans="21:25" x14ac:dyDescent="0.2">
      <c r="U12891" s="2"/>
      <c r="X12891" s="2"/>
      <c r="Y12891" s="2"/>
    </row>
    <row r="12892" spans="21:25" x14ac:dyDescent="0.2">
      <c r="U12892" s="2"/>
      <c r="X12892" s="2"/>
      <c r="Y12892" s="2"/>
    </row>
    <row r="12893" spans="21:25" x14ac:dyDescent="0.2">
      <c r="U12893" s="2"/>
      <c r="X12893" s="2"/>
      <c r="Y12893" s="2"/>
    </row>
    <row r="12894" spans="21:25" x14ac:dyDescent="0.2">
      <c r="U12894" s="2"/>
      <c r="X12894" s="2"/>
      <c r="Y12894" s="2"/>
    </row>
    <row r="12895" spans="21:25" x14ac:dyDescent="0.2">
      <c r="U12895" s="2"/>
      <c r="X12895" s="2"/>
      <c r="Y12895" s="2"/>
    </row>
    <row r="12896" spans="21:25" x14ac:dyDescent="0.2">
      <c r="U12896" s="2"/>
      <c r="X12896" s="2"/>
      <c r="Y12896" s="2"/>
    </row>
    <row r="12897" spans="21:25" x14ac:dyDescent="0.2">
      <c r="U12897" s="2"/>
      <c r="X12897" s="2"/>
      <c r="Y12897" s="2"/>
    </row>
    <row r="12898" spans="21:25" x14ac:dyDescent="0.2">
      <c r="U12898" s="2"/>
      <c r="X12898" s="2"/>
      <c r="Y12898" s="2"/>
    </row>
    <row r="12899" spans="21:25" x14ac:dyDescent="0.2">
      <c r="U12899" s="2"/>
      <c r="X12899" s="2"/>
      <c r="Y12899" s="2"/>
    </row>
    <row r="12900" spans="21:25" x14ac:dyDescent="0.2">
      <c r="U12900" s="2"/>
      <c r="X12900" s="2"/>
      <c r="Y12900" s="2"/>
    </row>
    <row r="12901" spans="21:25" x14ac:dyDescent="0.2">
      <c r="U12901" s="2"/>
      <c r="X12901" s="2"/>
      <c r="Y12901" s="2"/>
    </row>
    <row r="12902" spans="21:25" x14ac:dyDescent="0.2">
      <c r="U12902" s="2"/>
      <c r="X12902" s="2"/>
      <c r="Y12902" s="2"/>
    </row>
    <row r="12903" spans="21:25" x14ac:dyDescent="0.2">
      <c r="U12903" s="2"/>
      <c r="X12903" s="2"/>
      <c r="Y12903" s="2"/>
    </row>
    <row r="12904" spans="21:25" x14ac:dyDescent="0.2">
      <c r="U12904" s="2"/>
      <c r="X12904" s="2"/>
      <c r="Y12904" s="2"/>
    </row>
    <row r="12905" spans="21:25" x14ac:dyDescent="0.2">
      <c r="U12905" s="2"/>
      <c r="X12905" s="2"/>
      <c r="Y12905" s="2"/>
    </row>
    <row r="12906" spans="21:25" x14ac:dyDescent="0.2">
      <c r="U12906" s="2"/>
      <c r="X12906" s="2"/>
      <c r="Y12906" s="2"/>
    </row>
    <row r="12907" spans="21:25" x14ac:dyDescent="0.2">
      <c r="U12907" s="2"/>
      <c r="X12907" s="2"/>
      <c r="Y12907" s="2"/>
    </row>
    <row r="12908" spans="21:25" x14ac:dyDescent="0.2">
      <c r="U12908" s="2"/>
      <c r="X12908" s="2"/>
      <c r="Y12908" s="2"/>
    </row>
    <row r="12909" spans="21:25" x14ac:dyDescent="0.2">
      <c r="U12909" s="2"/>
      <c r="X12909" s="2"/>
      <c r="Y12909" s="2"/>
    </row>
    <row r="12910" spans="21:25" x14ac:dyDescent="0.2">
      <c r="U12910" s="2"/>
      <c r="X12910" s="2"/>
      <c r="Y12910" s="2"/>
    </row>
    <row r="12911" spans="21:25" x14ac:dyDescent="0.2">
      <c r="U12911" s="2"/>
      <c r="X12911" s="2"/>
      <c r="Y12911" s="2"/>
    </row>
    <row r="12912" spans="21:25" x14ac:dyDescent="0.2">
      <c r="U12912" s="2"/>
      <c r="X12912" s="2"/>
      <c r="Y12912" s="2"/>
    </row>
    <row r="12913" spans="21:25" x14ac:dyDescent="0.2">
      <c r="U12913" s="2"/>
      <c r="X12913" s="2"/>
      <c r="Y12913" s="2"/>
    </row>
    <row r="12914" spans="21:25" x14ac:dyDescent="0.2">
      <c r="U12914" s="2"/>
      <c r="X12914" s="2"/>
      <c r="Y12914" s="2"/>
    </row>
    <row r="12915" spans="21:25" x14ac:dyDescent="0.2">
      <c r="U12915" s="2"/>
      <c r="X12915" s="2"/>
      <c r="Y12915" s="2"/>
    </row>
    <row r="12916" spans="21:25" x14ac:dyDescent="0.2">
      <c r="U12916" s="2"/>
      <c r="X12916" s="2"/>
      <c r="Y12916" s="2"/>
    </row>
    <row r="12917" spans="21:25" x14ac:dyDescent="0.2">
      <c r="U12917" s="2"/>
      <c r="X12917" s="2"/>
      <c r="Y12917" s="2"/>
    </row>
    <row r="12918" spans="21:25" x14ac:dyDescent="0.2">
      <c r="U12918" s="2"/>
      <c r="X12918" s="2"/>
      <c r="Y12918" s="2"/>
    </row>
    <row r="12919" spans="21:25" x14ac:dyDescent="0.2">
      <c r="U12919" s="2"/>
      <c r="X12919" s="2"/>
      <c r="Y12919" s="2"/>
    </row>
    <row r="12920" spans="21:25" x14ac:dyDescent="0.2">
      <c r="U12920" s="2"/>
      <c r="X12920" s="2"/>
      <c r="Y12920" s="2"/>
    </row>
    <row r="12921" spans="21:25" x14ac:dyDescent="0.2">
      <c r="U12921" s="2"/>
      <c r="X12921" s="2"/>
      <c r="Y12921" s="2"/>
    </row>
    <row r="12922" spans="21:25" x14ac:dyDescent="0.2">
      <c r="U12922" s="2"/>
      <c r="X12922" s="2"/>
      <c r="Y12922" s="2"/>
    </row>
    <row r="12923" spans="21:25" x14ac:dyDescent="0.2">
      <c r="U12923" s="2"/>
      <c r="X12923" s="2"/>
      <c r="Y12923" s="2"/>
    </row>
    <row r="12924" spans="21:25" x14ac:dyDescent="0.2">
      <c r="U12924" s="2"/>
      <c r="X12924" s="2"/>
      <c r="Y12924" s="2"/>
    </row>
    <row r="12925" spans="21:25" x14ac:dyDescent="0.2">
      <c r="U12925" s="2"/>
      <c r="X12925" s="2"/>
      <c r="Y12925" s="2"/>
    </row>
    <row r="12926" spans="21:25" x14ac:dyDescent="0.2">
      <c r="U12926" s="2"/>
      <c r="X12926" s="2"/>
      <c r="Y12926" s="2"/>
    </row>
    <row r="12927" spans="21:25" x14ac:dyDescent="0.2">
      <c r="U12927" s="2"/>
      <c r="X12927" s="2"/>
      <c r="Y12927" s="2"/>
    </row>
    <row r="12928" spans="21:25" x14ac:dyDescent="0.2">
      <c r="U12928" s="2"/>
      <c r="X12928" s="2"/>
      <c r="Y12928" s="2"/>
    </row>
    <row r="12929" spans="21:25" x14ac:dyDescent="0.2">
      <c r="U12929" s="2"/>
      <c r="X12929" s="2"/>
      <c r="Y12929" s="2"/>
    </row>
    <row r="12930" spans="21:25" x14ac:dyDescent="0.2">
      <c r="U12930" s="2"/>
      <c r="X12930" s="2"/>
      <c r="Y12930" s="2"/>
    </row>
    <row r="12931" spans="21:25" x14ac:dyDescent="0.2">
      <c r="U12931" s="2"/>
      <c r="X12931" s="2"/>
      <c r="Y12931" s="2"/>
    </row>
    <row r="12932" spans="21:25" x14ac:dyDescent="0.2">
      <c r="U12932" s="2"/>
      <c r="X12932" s="2"/>
      <c r="Y12932" s="2"/>
    </row>
    <row r="12933" spans="21:25" x14ac:dyDescent="0.2">
      <c r="U12933" s="2"/>
      <c r="X12933" s="2"/>
      <c r="Y12933" s="2"/>
    </row>
    <row r="12934" spans="21:25" x14ac:dyDescent="0.2">
      <c r="U12934" s="2"/>
      <c r="X12934" s="2"/>
      <c r="Y12934" s="2"/>
    </row>
    <row r="12935" spans="21:25" x14ac:dyDescent="0.2">
      <c r="U12935" s="2"/>
      <c r="X12935" s="2"/>
      <c r="Y12935" s="2"/>
    </row>
    <row r="12936" spans="21:25" x14ac:dyDescent="0.2">
      <c r="U12936" s="2"/>
      <c r="X12936" s="2"/>
      <c r="Y12936" s="2"/>
    </row>
    <row r="12937" spans="21:25" x14ac:dyDescent="0.2">
      <c r="U12937" s="2"/>
      <c r="X12937" s="2"/>
      <c r="Y12937" s="2"/>
    </row>
    <row r="12938" spans="21:25" x14ac:dyDescent="0.2">
      <c r="U12938" s="2"/>
      <c r="X12938" s="2"/>
      <c r="Y12938" s="2"/>
    </row>
    <row r="12939" spans="21:25" x14ac:dyDescent="0.2">
      <c r="U12939" s="2"/>
      <c r="X12939" s="2"/>
      <c r="Y12939" s="2"/>
    </row>
    <row r="12940" spans="21:25" x14ac:dyDescent="0.2">
      <c r="U12940" s="2"/>
      <c r="X12940" s="2"/>
      <c r="Y12940" s="2"/>
    </row>
    <row r="12941" spans="21:25" x14ac:dyDescent="0.2">
      <c r="U12941" s="2"/>
      <c r="X12941" s="2"/>
      <c r="Y12941" s="2"/>
    </row>
    <row r="12942" spans="21:25" x14ac:dyDescent="0.2">
      <c r="U12942" s="2"/>
      <c r="X12942" s="2"/>
      <c r="Y12942" s="2"/>
    </row>
    <row r="12943" spans="21:25" x14ac:dyDescent="0.2">
      <c r="U12943" s="2"/>
      <c r="X12943" s="2"/>
      <c r="Y12943" s="2"/>
    </row>
    <row r="12944" spans="21:25" x14ac:dyDescent="0.2">
      <c r="U12944" s="2"/>
      <c r="X12944" s="2"/>
      <c r="Y12944" s="2"/>
    </row>
    <row r="12945" spans="21:25" x14ac:dyDescent="0.2">
      <c r="U12945" s="2"/>
      <c r="X12945" s="2"/>
      <c r="Y12945" s="2"/>
    </row>
    <row r="12946" spans="21:25" x14ac:dyDescent="0.2">
      <c r="U12946" s="2"/>
      <c r="X12946" s="2"/>
      <c r="Y12946" s="2"/>
    </row>
    <row r="12947" spans="21:25" x14ac:dyDescent="0.2">
      <c r="U12947" s="2"/>
      <c r="X12947" s="2"/>
      <c r="Y12947" s="2"/>
    </row>
    <row r="12948" spans="21:25" x14ac:dyDescent="0.2">
      <c r="U12948" s="2"/>
      <c r="X12948" s="2"/>
      <c r="Y12948" s="2"/>
    </row>
    <row r="12949" spans="21:25" x14ac:dyDescent="0.2">
      <c r="U12949" s="2"/>
      <c r="X12949" s="2"/>
      <c r="Y12949" s="2"/>
    </row>
    <row r="12950" spans="21:25" x14ac:dyDescent="0.2">
      <c r="U12950" s="2"/>
      <c r="X12950" s="2"/>
      <c r="Y12950" s="2"/>
    </row>
    <row r="12951" spans="21:25" x14ac:dyDescent="0.2">
      <c r="U12951" s="2"/>
      <c r="X12951" s="2"/>
      <c r="Y12951" s="2"/>
    </row>
    <row r="12952" spans="21:25" x14ac:dyDescent="0.2">
      <c r="U12952" s="2"/>
      <c r="X12952" s="2"/>
      <c r="Y12952" s="2"/>
    </row>
    <row r="12953" spans="21:25" x14ac:dyDescent="0.2">
      <c r="U12953" s="2"/>
      <c r="X12953" s="2"/>
      <c r="Y12953" s="2"/>
    </row>
    <row r="12954" spans="21:25" x14ac:dyDescent="0.2">
      <c r="U12954" s="2"/>
      <c r="X12954" s="2"/>
      <c r="Y12954" s="2"/>
    </row>
    <row r="12955" spans="21:25" x14ac:dyDescent="0.2">
      <c r="U12955" s="2"/>
      <c r="X12955" s="2"/>
      <c r="Y12955" s="2"/>
    </row>
    <row r="12956" spans="21:25" x14ac:dyDescent="0.2">
      <c r="U12956" s="2"/>
      <c r="X12956" s="2"/>
      <c r="Y12956" s="2"/>
    </row>
    <row r="12957" spans="21:25" x14ac:dyDescent="0.2">
      <c r="U12957" s="2"/>
      <c r="X12957" s="2"/>
      <c r="Y12957" s="2"/>
    </row>
    <row r="12958" spans="21:25" x14ac:dyDescent="0.2">
      <c r="U12958" s="2"/>
      <c r="X12958" s="2"/>
      <c r="Y12958" s="2"/>
    </row>
    <row r="12959" spans="21:25" x14ac:dyDescent="0.2">
      <c r="U12959" s="2"/>
      <c r="X12959" s="2"/>
      <c r="Y12959" s="2"/>
    </row>
    <row r="12960" spans="21:25" x14ac:dyDescent="0.2">
      <c r="U12960" s="2"/>
      <c r="X12960" s="2"/>
      <c r="Y12960" s="2"/>
    </row>
    <row r="12961" spans="21:25" x14ac:dyDescent="0.2">
      <c r="U12961" s="2"/>
      <c r="X12961" s="2"/>
      <c r="Y12961" s="2"/>
    </row>
    <row r="12962" spans="21:25" x14ac:dyDescent="0.2">
      <c r="U12962" s="2"/>
      <c r="X12962" s="2"/>
      <c r="Y12962" s="2"/>
    </row>
    <row r="12963" spans="21:25" x14ac:dyDescent="0.2">
      <c r="U12963" s="2"/>
      <c r="X12963" s="2"/>
      <c r="Y12963" s="2"/>
    </row>
    <row r="12964" spans="21:25" x14ac:dyDescent="0.2">
      <c r="U12964" s="2"/>
      <c r="X12964" s="2"/>
      <c r="Y12964" s="2"/>
    </row>
    <row r="12965" spans="21:25" x14ac:dyDescent="0.2">
      <c r="U12965" s="2"/>
      <c r="X12965" s="2"/>
      <c r="Y12965" s="2"/>
    </row>
    <row r="12966" spans="21:25" x14ac:dyDescent="0.2">
      <c r="U12966" s="2"/>
      <c r="X12966" s="2"/>
      <c r="Y12966" s="2"/>
    </row>
    <row r="12967" spans="21:25" x14ac:dyDescent="0.2">
      <c r="U12967" s="2"/>
      <c r="X12967" s="2"/>
      <c r="Y12967" s="2"/>
    </row>
    <row r="12968" spans="21:25" x14ac:dyDescent="0.2">
      <c r="U12968" s="2"/>
      <c r="X12968" s="2"/>
      <c r="Y12968" s="2"/>
    </row>
    <row r="12969" spans="21:25" x14ac:dyDescent="0.2">
      <c r="U12969" s="2"/>
      <c r="X12969" s="2"/>
      <c r="Y12969" s="2"/>
    </row>
    <row r="12970" spans="21:25" x14ac:dyDescent="0.2">
      <c r="U12970" s="2"/>
      <c r="X12970" s="2"/>
      <c r="Y12970" s="2"/>
    </row>
    <row r="12971" spans="21:25" x14ac:dyDescent="0.2">
      <c r="U12971" s="2"/>
      <c r="X12971" s="2"/>
      <c r="Y12971" s="2"/>
    </row>
    <row r="12972" spans="21:25" x14ac:dyDescent="0.2">
      <c r="U12972" s="2"/>
      <c r="X12972" s="2"/>
      <c r="Y12972" s="2"/>
    </row>
    <row r="12973" spans="21:25" x14ac:dyDescent="0.2">
      <c r="U12973" s="2"/>
      <c r="X12973" s="2"/>
      <c r="Y12973" s="2"/>
    </row>
    <row r="12974" spans="21:25" x14ac:dyDescent="0.2">
      <c r="U12974" s="2"/>
      <c r="X12974" s="2"/>
      <c r="Y12974" s="2"/>
    </row>
    <row r="12975" spans="21:25" x14ac:dyDescent="0.2">
      <c r="U12975" s="2"/>
      <c r="X12975" s="2"/>
      <c r="Y12975" s="2"/>
    </row>
    <row r="12976" spans="21:25" x14ac:dyDescent="0.2">
      <c r="U12976" s="2"/>
      <c r="X12976" s="2"/>
      <c r="Y12976" s="2"/>
    </row>
    <row r="12977" spans="21:25" x14ac:dyDescent="0.2">
      <c r="U12977" s="2"/>
      <c r="X12977" s="2"/>
      <c r="Y12977" s="2"/>
    </row>
    <row r="12978" spans="21:25" x14ac:dyDescent="0.2">
      <c r="U12978" s="2"/>
      <c r="X12978" s="2"/>
      <c r="Y12978" s="2"/>
    </row>
    <row r="12979" spans="21:25" x14ac:dyDescent="0.2">
      <c r="U12979" s="2"/>
      <c r="X12979" s="2"/>
      <c r="Y12979" s="2"/>
    </row>
    <row r="12980" spans="21:25" x14ac:dyDescent="0.2">
      <c r="U12980" s="2"/>
      <c r="X12980" s="2"/>
      <c r="Y12980" s="2"/>
    </row>
    <row r="12981" spans="21:25" x14ac:dyDescent="0.2">
      <c r="U12981" s="2"/>
      <c r="X12981" s="2"/>
      <c r="Y12981" s="2"/>
    </row>
    <row r="12982" spans="21:25" x14ac:dyDescent="0.2">
      <c r="U12982" s="2"/>
      <c r="X12982" s="2"/>
      <c r="Y12982" s="2"/>
    </row>
    <row r="12983" spans="21:25" x14ac:dyDescent="0.2">
      <c r="U12983" s="2"/>
      <c r="X12983" s="2"/>
      <c r="Y12983" s="2"/>
    </row>
    <row r="12984" spans="21:25" x14ac:dyDescent="0.2">
      <c r="U12984" s="2"/>
      <c r="X12984" s="2"/>
      <c r="Y12984" s="2"/>
    </row>
    <row r="12985" spans="21:25" x14ac:dyDescent="0.2">
      <c r="U12985" s="2"/>
      <c r="X12985" s="2"/>
      <c r="Y12985" s="2"/>
    </row>
    <row r="12986" spans="21:25" x14ac:dyDescent="0.2">
      <c r="U12986" s="2"/>
      <c r="X12986" s="2"/>
      <c r="Y12986" s="2"/>
    </row>
    <row r="12987" spans="21:25" x14ac:dyDescent="0.2">
      <c r="U12987" s="2"/>
      <c r="X12987" s="2"/>
      <c r="Y12987" s="2"/>
    </row>
    <row r="12988" spans="21:25" x14ac:dyDescent="0.2">
      <c r="U12988" s="2"/>
      <c r="X12988" s="2"/>
      <c r="Y12988" s="2"/>
    </row>
    <row r="12989" spans="21:25" x14ac:dyDescent="0.2">
      <c r="U12989" s="2"/>
      <c r="X12989" s="2"/>
      <c r="Y12989" s="2"/>
    </row>
    <row r="12990" spans="21:25" x14ac:dyDescent="0.2">
      <c r="U12990" s="2"/>
      <c r="X12990" s="2"/>
      <c r="Y12990" s="2"/>
    </row>
    <row r="12991" spans="21:25" x14ac:dyDescent="0.2">
      <c r="U12991" s="2"/>
      <c r="X12991" s="2"/>
      <c r="Y12991" s="2"/>
    </row>
    <row r="12992" spans="21:25" x14ac:dyDescent="0.2">
      <c r="U12992" s="2"/>
      <c r="X12992" s="2"/>
      <c r="Y12992" s="2"/>
    </row>
    <row r="12993" spans="21:25" x14ac:dyDescent="0.2">
      <c r="U12993" s="2"/>
      <c r="X12993" s="2"/>
      <c r="Y12993" s="2"/>
    </row>
    <row r="12994" spans="21:25" x14ac:dyDescent="0.2">
      <c r="U12994" s="2"/>
      <c r="X12994" s="2"/>
      <c r="Y12994" s="2"/>
    </row>
    <row r="12995" spans="21:25" x14ac:dyDescent="0.2">
      <c r="U12995" s="2"/>
      <c r="X12995" s="2"/>
      <c r="Y12995" s="2"/>
    </row>
    <row r="12996" spans="21:25" x14ac:dyDescent="0.2">
      <c r="U12996" s="2"/>
      <c r="X12996" s="2"/>
      <c r="Y12996" s="2"/>
    </row>
    <row r="12997" spans="21:25" x14ac:dyDescent="0.2">
      <c r="U12997" s="2"/>
      <c r="X12997" s="2"/>
      <c r="Y12997" s="2"/>
    </row>
    <row r="12998" spans="21:25" x14ac:dyDescent="0.2">
      <c r="U12998" s="2"/>
      <c r="X12998" s="2"/>
      <c r="Y12998" s="2"/>
    </row>
    <row r="12999" spans="21:25" x14ac:dyDescent="0.2">
      <c r="U12999" s="2"/>
      <c r="X12999" s="2"/>
      <c r="Y12999" s="2"/>
    </row>
    <row r="13000" spans="21:25" x14ac:dyDescent="0.2">
      <c r="U13000" s="2"/>
      <c r="X13000" s="2"/>
      <c r="Y13000" s="2"/>
    </row>
    <row r="13001" spans="21:25" x14ac:dyDescent="0.2">
      <c r="U13001" s="2"/>
      <c r="X13001" s="2"/>
      <c r="Y13001" s="2"/>
    </row>
    <row r="13002" spans="21:25" x14ac:dyDescent="0.2">
      <c r="U13002" s="2"/>
      <c r="X13002" s="2"/>
      <c r="Y13002" s="2"/>
    </row>
    <row r="13003" spans="21:25" x14ac:dyDescent="0.2">
      <c r="U13003" s="2"/>
      <c r="X13003" s="2"/>
      <c r="Y13003" s="2"/>
    </row>
    <row r="13004" spans="21:25" x14ac:dyDescent="0.2">
      <c r="U13004" s="2"/>
      <c r="X13004" s="2"/>
      <c r="Y13004" s="2"/>
    </row>
    <row r="13005" spans="21:25" x14ac:dyDescent="0.2">
      <c r="U13005" s="2"/>
      <c r="X13005" s="2"/>
      <c r="Y13005" s="2"/>
    </row>
    <row r="13006" spans="21:25" x14ac:dyDescent="0.2">
      <c r="U13006" s="2"/>
      <c r="X13006" s="2"/>
      <c r="Y13006" s="2"/>
    </row>
    <row r="13007" spans="21:25" x14ac:dyDescent="0.2">
      <c r="U13007" s="2"/>
      <c r="X13007" s="2"/>
      <c r="Y13007" s="2"/>
    </row>
    <row r="13008" spans="21:25" x14ac:dyDescent="0.2">
      <c r="U13008" s="2"/>
      <c r="X13008" s="2"/>
      <c r="Y13008" s="2"/>
    </row>
    <row r="13009" spans="21:25" x14ac:dyDescent="0.2">
      <c r="U13009" s="2"/>
      <c r="X13009" s="2"/>
      <c r="Y13009" s="2"/>
    </row>
    <row r="13010" spans="21:25" x14ac:dyDescent="0.2">
      <c r="U13010" s="2"/>
      <c r="X13010" s="2"/>
      <c r="Y13010" s="2"/>
    </row>
    <row r="13011" spans="21:25" x14ac:dyDescent="0.2">
      <c r="U13011" s="2"/>
      <c r="X13011" s="2"/>
      <c r="Y13011" s="2"/>
    </row>
    <row r="13012" spans="21:25" x14ac:dyDescent="0.2">
      <c r="U13012" s="2"/>
      <c r="X13012" s="2"/>
      <c r="Y13012" s="2"/>
    </row>
    <row r="13013" spans="21:25" x14ac:dyDescent="0.2">
      <c r="U13013" s="2"/>
      <c r="X13013" s="2"/>
      <c r="Y13013" s="2"/>
    </row>
    <row r="13014" spans="21:25" x14ac:dyDescent="0.2">
      <c r="U13014" s="2"/>
      <c r="X13014" s="2"/>
      <c r="Y13014" s="2"/>
    </row>
    <row r="13015" spans="21:25" x14ac:dyDescent="0.2">
      <c r="U13015" s="2"/>
      <c r="X13015" s="2"/>
      <c r="Y13015" s="2"/>
    </row>
    <row r="13016" spans="21:25" x14ac:dyDescent="0.2">
      <c r="U13016" s="2"/>
      <c r="X13016" s="2"/>
      <c r="Y13016" s="2"/>
    </row>
    <row r="13017" spans="21:25" x14ac:dyDescent="0.2">
      <c r="U13017" s="2"/>
      <c r="X13017" s="2"/>
      <c r="Y13017" s="2"/>
    </row>
    <row r="13018" spans="21:25" x14ac:dyDescent="0.2">
      <c r="U13018" s="2"/>
      <c r="X13018" s="2"/>
      <c r="Y13018" s="2"/>
    </row>
    <row r="13019" spans="21:25" x14ac:dyDescent="0.2">
      <c r="U13019" s="2"/>
      <c r="X13019" s="2"/>
      <c r="Y13019" s="2"/>
    </row>
    <row r="13020" spans="21:25" x14ac:dyDescent="0.2">
      <c r="U13020" s="2"/>
      <c r="X13020" s="2"/>
      <c r="Y13020" s="2"/>
    </row>
    <row r="13021" spans="21:25" x14ac:dyDescent="0.2">
      <c r="U13021" s="2"/>
      <c r="X13021" s="2"/>
      <c r="Y13021" s="2"/>
    </row>
    <row r="13022" spans="21:25" x14ac:dyDescent="0.2">
      <c r="U13022" s="2"/>
      <c r="X13022" s="2"/>
      <c r="Y13022" s="2"/>
    </row>
    <row r="13023" spans="21:25" x14ac:dyDescent="0.2">
      <c r="U13023" s="2"/>
      <c r="X13023" s="2"/>
      <c r="Y13023" s="2"/>
    </row>
    <row r="13024" spans="21:25" x14ac:dyDescent="0.2">
      <c r="U13024" s="2"/>
      <c r="X13024" s="2"/>
      <c r="Y13024" s="2"/>
    </row>
    <row r="13025" spans="21:25" x14ac:dyDescent="0.2">
      <c r="U13025" s="2"/>
      <c r="X13025" s="2"/>
      <c r="Y13025" s="2"/>
    </row>
    <row r="13026" spans="21:25" x14ac:dyDescent="0.2">
      <c r="U13026" s="2"/>
      <c r="X13026" s="2"/>
      <c r="Y13026" s="2"/>
    </row>
    <row r="13027" spans="21:25" x14ac:dyDescent="0.2">
      <c r="U13027" s="2"/>
      <c r="X13027" s="2"/>
      <c r="Y13027" s="2"/>
    </row>
    <row r="13028" spans="21:25" x14ac:dyDescent="0.2">
      <c r="U13028" s="2"/>
      <c r="X13028" s="2"/>
      <c r="Y13028" s="2"/>
    </row>
    <row r="13029" spans="21:25" x14ac:dyDescent="0.2">
      <c r="U13029" s="2"/>
      <c r="X13029" s="2"/>
      <c r="Y13029" s="2"/>
    </row>
    <row r="13030" spans="21:25" x14ac:dyDescent="0.2">
      <c r="U13030" s="2"/>
      <c r="X13030" s="2"/>
      <c r="Y13030" s="2"/>
    </row>
    <row r="13031" spans="21:25" x14ac:dyDescent="0.2">
      <c r="U13031" s="2"/>
      <c r="X13031" s="2"/>
      <c r="Y13031" s="2"/>
    </row>
    <row r="13032" spans="21:25" x14ac:dyDescent="0.2">
      <c r="U13032" s="2"/>
      <c r="X13032" s="2"/>
      <c r="Y13032" s="2"/>
    </row>
    <row r="13033" spans="21:25" x14ac:dyDescent="0.2">
      <c r="U13033" s="2"/>
      <c r="X13033" s="2"/>
      <c r="Y13033" s="2"/>
    </row>
    <row r="13034" spans="21:25" x14ac:dyDescent="0.2">
      <c r="U13034" s="2"/>
      <c r="X13034" s="2"/>
      <c r="Y13034" s="2"/>
    </row>
    <row r="13035" spans="21:25" x14ac:dyDescent="0.2">
      <c r="U13035" s="2"/>
      <c r="X13035" s="2"/>
      <c r="Y13035" s="2"/>
    </row>
    <row r="13036" spans="21:25" x14ac:dyDescent="0.2">
      <c r="U13036" s="2"/>
      <c r="X13036" s="2"/>
      <c r="Y13036" s="2"/>
    </row>
    <row r="13037" spans="21:25" x14ac:dyDescent="0.2">
      <c r="U13037" s="2"/>
      <c r="X13037" s="2"/>
      <c r="Y13037" s="2"/>
    </row>
    <row r="13038" spans="21:25" x14ac:dyDescent="0.2">
      <c r="U13038" s="2"/>
      <c r="X13038" s="2"/>
      <c r="Y13038" s="2"/>
    </row>
    <row r="13039" spans="21:25" x14ac:dyDescent="0.2">
      <c r="U13039" s="2"/>
      <c r="X13039" s="2"/>
      <c r="Y13039" s="2"/>
    </row>
    <row r="13040" spans="21:25" x14ac:dyDescent="0.2">
      <c r="U13040" s="2"/>
      <c r="X13040" s="2"/>
      <c r="Y13040" s="2"/>
    </row>
    <row r="13041" spans="21:25" x14ac:dyDescent="0.2">
      <c r="U13041" s="2"/>
      <c r="X13041" s="2"/>
      <c r="Y13041" s="2"/>
    </row>
    <row r="13042" spans="21:25" x14ac:dyDescent="0.2">
      <c r="U13042" s="2"/>
      <c r="X13042" s="2"/>
      <c r="Y13042" s="2"/>
    </row>
    <row r="13043" spans="21:25" x14ac:dyDescent="0.2">
      <c r="U13043" s="2"/>
      <c r="X13043" s="2"/>
      <c r="Y13043" s="2"/>
    </row>
    <row r="13044" spans="21:25" x14ac:dyDescent="0.2">
      <c r="U13044" s="2"/>
      <c r="X13044" s="2"/>
      <c r="Y13044" s="2"/>
    </row>
    <row r="13045" spans="21:25" x14ac:dyDescent="0.2">
      <c r="U13045" s="2"/>
      <c r="X13045" s="2"/>
      <c r="Y13045" s="2"/>
    </row>
    <row r="13046" spans="21:25" x14ac:dyDescent="0.2">
      <c r="U13046" s="2"/>
      <c r="X13046" s="2"/>
      <c r="Y13046" s="2"/>
    </row>
    <row r="13047" spans="21:25" x14ac:dyDescent="0.2">
      <c r="U13047" s="2"/>
      <c r="X13047" s="2"/>
      <c r="Y13047" s="2"/>
    </row>
    <row r="13048" spans="21:25" x14ac:dyDescent="0.2">
      <c r="U13048" s="2"/>
      <c r="X13048" s="2"/>
      <c r="Y13048" s="2"/>
    </row>
    <row r="13049" spans="21:25" x14ac:dyDescent="0.2">
      <c r="U13049" s="2"/>
      <c r="X13049" s="2"/>
      <c r="Y13049" s="2"/>
    </row>
    <row r="13050" spans="21:25" x14ac:dyDescent="0.2">
      <c r="U13050" s="2"/>
      <c r="X13050" s="2"/>
      <c r="Y13050" s="2"/>
    </row>
    <row r="13051" spans="21:25" x14ac:dyDescent="0.2">
      <c r="U13051" s="2"/>
      <c r="X13051" s="2"/>
      <c r="Y13051" s="2"/>
    </row>
    <row r="13052" spans="21:25" x14ac:dyDescent="0.2">
      <c r="U13052" s="2"/>
      <c r="X13052" s="2"/>
      <c r="Y13052" s="2"/>
    </row>
    <row r="13053" spans="21:25" x14ac:dyDescent="0.2">
      <c r="U13053" s="2"/>
      <c r="X13053" s="2"/>
      <c r="Y13053" s="2"/>
    </row>
    <row r="13054" spans="21:25" x14ac:dyDescent="0.2">
      <c r="U13054" s="2"/>
      <c r="X13054" s="2"/>
      <c r="Y13054" s="2"/>
    </row>
    <row r="13055" spans="21:25" x14ac:dyDescent="0.2">
      <c r="U13055" s="2"/>
      <c r="X13055" s="2"/>
      <c r="Y13055" s="2"/>
    </row>
    <row r="13056" spans="21:25" x14ac:dyDescent="0.2">
      <c r="U13056" s="2"/>
      <c r="X13056" s="2"/>
      <c r="Y13056" s="2"/>
    </row>
    <row r="13057" spans="21:25" x14ac:dyDescent="0.2">
      <c r="U13057" s="2"/>
      <c r="X13057" s="2"/>
      <c r="Y13057" s="2"/>
    </row>
    <row r="13058" spans="21:25" x14ac:dyDescent="0.2">
      <c r="U13058" s="2"/>
      <c r="X13058" s="2"/>
      <c r="Y13058" s="2"/>
    </row>
    <row r="13059" spans="21:25" x14ac:dyDescent="0.2">
      <c r="U13059" s="2"/>
      <c r="X13059" s="2"/>
      <c r="Y13059" s="2"/>
    </row>
    <row r="13060" spans="21:25" x14ac:dyDescent="0.2">
      <c r="U13060" s="2"/>
      <c r="X13060" s="2"/>
      <c r="Y13060" s="2"/>
    </row>
    <row r="13061" spans="21:25" x14ac:dyDescent="0.2">
      <c r="U13061" s="2"/>
      <c r="X13061" s="2"/>
      <c r="Y13061" s="2"/>
    </row>
    <row r="13062" spans="21:25" x14ac:dyDescent="0.2">
      <c r="U13062" s="2"/>
      <c r="X13062" s="2"/>
      <c r="Y13062" s="2"/>
    </row>
    <row r="13063" spans="21:25" x14ac:dyDescent="0.2">
      <c r="U13063" s="2"/>
      <c r="X13063" s="2"/>
      <c r="Y13063" s="2"/>
    </row>
    <row r="13064" spans="21:25" x14ac:dyDescent="0.2">
      <c r="U13064" s="2"/>
      <c r="X13064" s="2"/>
      <c r="Y13064" s="2"/>
    </row>
    <row r="13065" spans="21:25" x14ac:dyDescent="0.2">
      <c r="U13065" s="2"/>
      <c r="X13065" s="2"/>
      <c r="Y13065" s="2"/>
    </row>
    <row r="13066" spans="21:25" x14ac:dyDescent="0.2">
      <c r="U13066" s="2"/>
      <c r="X13066" s="2"/>
      <c r="Y13066" s="2"/>
    </row>
    <row r="13067" spans="21:25" x14ac:dyDescent="0.2">
      <c r="U13067" s="2"/>
      <c r="X13067" s="2"/>
      <c r="Y13067" s="2"/>
    </row>
    <row r="13068" spans="21:25" x14ac:dyDescent="0.2">
      <c r="U13068" s="2"/>
      <c r="X13068" s="2"/>
      <c r="Y13068" s="2"/>
    </row>
    <row r="13069" spans="21:25" x14ac:dyDescent="0.2">
      <c r="U13069" s="2"/>
      <c r="X13069" s="2"/>
      <c r="Y13069" s="2"/>
    </row>
    <row r="13070" spans="21:25" x14ac:dyDescent="0.2">
      <c r="U13070" s="2"/>
      <c r="X13070" s="2"/>
      <c r="Y13070" s="2"/>
    </row>
    <row r="13071" spans="21:25" x14ac:dyDescent="0.2">
      <c r="U13071" s="2"/>
      <c r="X13071" s="2"/>
      <c r="Y13071" s="2"/>
    </row>
    <row r="13072" spans="21:25" x14ac:dyDescent="0.2">
      <c r="U13072" s="2"/>
      <c r="X13072" s="2"/>
      <c r="Y13072" s="2"/>
    </row>
    <row r="13073" spans="21:25" x14ac:dyDescent="0.2">
      <c r="U13073" s="2"/>
      <c r="X13073" s="2"/>
      <c r="Y13073" s="2"/>
    </row>
    <row r="13074" spans="21:25" x14ac:dyDescent="0.2">
      <c r="U13074" s="2"/>
      <c r="X13074" s="2"/>
      <c r="Y13074" s="2"/>
    </row>
    <row r="13075" spans="21:25" x14ac:dyDescent="0.2">
      <c r="U13075" s="2"/>
      <c r="X13075" s="2"/>
      <c r="Y13075" s="2"/>
    </row>
    <row r="13076" spans="21:25" x14ac:dyDescent="0.2">
      <c r="U13076" s="2"/>
      <c r="X13076" s="2"/>
      <c r="Y13076" s="2"/>
    </row>
    <row r="13077" spans="21:25" x14ac:dyDescent="0.2">
      <c r="U13077" s="2"/>
      <c r="X13077" s="2"/>
      <c r="Y13077" s="2"/>
    </row>
    <row r="13078" spans="21:25" x14ac:dyDescent="0.2">
      <c r="U13078" s="2"/>
      <c r="X13078" s="2"/>
      <c r="Y13078" s="2"/>
    </row>
    <row r="13079" spans="21:25" x14ac:dyDescent="0.2">
      <c r="U13079" s="2"/>
      <c r="X13079" s="2"/>
      <c r="Y13079" s="2"/>
    </row>
    <row r="13080" spans="21:25" x14ac:dyDescent="0.2">
      <c r="U13080" s="2"/>
      <c r="X13080" s="2"/>
      <c r="Y13080" s="2"/>
    </row>
    <row r="13081" spans="21:25" x14ac:dyDescent="0.2">
      <c r="U13081" s="2"/>
      <c r="X13081" s="2"/>
      <c r="Y13081" s="2"/>
    </row>
    <row r="13082" spans="21:25" x14ac:dyDescent="0.2">
      <c r="U13082" s="2"/>
      <c r="X13082" s="2"/>
      <c r="Y13082" s="2"/>
    </row>
    <row r="13083" spans="21:25" x14ac:dyDescent="0.2">
      <c r="U13083" s="2"/>
      <c r="X13083" s="2"/>
      <c r="Y13083" s="2"/>
    </row>
    <row r="13084" spans="21:25" x14ac:dyDescent="0.2">
      <c r="U13084" s="2"/>
      <c r="X13084" s="2"/>
      <c r="Y13084" s="2"/>
    </row>
    <row r="13085" spans="21:25" x14ac:dyDescent="0.2">
      <c r="U13085" s="2"/>
      <c r="X13085" s="2"/>
      <c r="Y13085" s="2"/>
    </row>
    <row r="13086" spans="21:25" x14ac:dyDescent="0.2">
      <c r="U13086" s="2"/>
      <c r="X13086" s="2"/>
      <c r="Y13086" s="2"/>
    </row>
    <row r="13087" spans="21:25" x14ac:dyDescent="0.2">
      <c r="U13087" s="2"/>
      <c r="X13087" s="2"/>
      <c r="Y13087" s="2"/>
    </row>
    <row r="13088" spans="21:25" x14ac:dyDescent="0.2">
      <c r="U13088" s="2"/>
      <c r="X13088" s="2"/>
      <c r="Y13088" s="2"/>
    </row>
    <row r="13089" spans="21:25" x14ac:dyDescent="0.2">
      <c r="U13089" s="2"/>
      <c r="X13089" s="2"/>
      <c r="Y13089" s="2"/>
    </row>
    <row r="13090" spans="21:25" x14ac:dyDescent="0.2">
      <c r="U13090" s="2"/>
      <c r="X13090" s="2"/>
      <c r="Y13090" s="2"/>
    </row>
    <row r="13091" spans="21:25" x14ac:dyDescent="0.2">
      <c r="U13091" s="2"/>
      <c r="X13091" s="2"/>
      <c r="Y13091" s="2"/>
    </row>
    <row r="13092" spans="21:25" x14ac:dyDescent="0.2">
      <c r="U13092" s="2"/>
      <c r="X13092" s="2"/>
      <c r="Y13092" s="2"/>
    </row>
    <row r="13093" spans="21:25" x14ac:dyDescent="0.2">
      <c r="U13093" s="2"/>
      <c r="X13093" s="2"/>
      <c r="Y13093" s="2"/>
    </row>
    <row r="13094" spans="21:25" x14ac:dyDescent="0.2">
      <c r="U13094" s="2"/>
      <c r="X13094" s="2"/>
      <c r="Y13094" s="2"/>
    </row>
    <row r="13095" spans="21:25" x14ac:dyDescent="0.2">
      <c r="U13095" s="2"/>
      <c r="X13095" s="2"/>
      <c r="Y13095" s="2"/>
    </row>
    <row r="13096" spans="21:25" x14ac:dyDescent="0.2">
      <c r="U13096" s="2"/>
      <c r="X13096" s="2"/>
      <c r="Y13096" s="2"/>
    </row>
    <row r="13097" spans="21:25" x14ac:dyDescent="0.2">
      <c r="U13097" s="2"/>
      <c r="X13097" s="2"/>
      <c r="Y13097" s="2"/>
    </row>
    <row r="13098" spans="21:25" x14ac:dyDescent="0.2">
      <c r="U13098" s="2"/>
      <c r="X13098" s="2"/>
      <c r="Y13098" s="2"/>
    </row>
    <row r="13099" spans="21:25" x14ac:dyDescent="0.2">
      <c r="U13099" s="2"/>
      <c r="X13099" s="2"/>
      <c r="Y13099" s="2"/>
    </row>
    <row r="13100" spans="21:25" x14ac:dyDescent="0.2">
      <c r="U13100" s="2"/>
      <c r="X13100" s="2"/>
      <c r="Y13100" s="2"/>
    </row>
    <row r="13101" spans="21:25" x14ac:dyDescent="0.2">
      <c r="U13101" s="2"/>
      <c r="X13101" s="2"/>
      <c r="Y13101" s="2"/>
    </row>
    <row r="13102" spans="21:25" x14ac:dyDescent="0.2">
      <c r="U13102" s="2"/>
      <c r="X13102" s="2"/>
      <c r="Y13102" s="2"/>
    </row>
    <row r="13103" spans="21:25" x14ac:dyDescent="0.2">
      <c r="U13103" s="2"/>
      <c r="X13103" s="2"/>
      <c r="Y13103" s="2"/>
    </row>
    <row r="13104" spans="21:25" x14ac:dyDescent="0.2">
      <c r="U13104" s="2"/>
      <c r="X13104" s="2"/>
      <c r="Y13104" s="2"/>
    </row>
    <row r="13105" spans="21:25" x14ac:dyDescent="0.2">
      <c r="U13105" s="2"/>
      <c r="X13105" s="2"/>
      <c r="Y13105" s="2"/>
    </row>
    <row r="13106" spans="21:25" x14ac:dyDescent="0.2">
      <c r="U13106" s="2"/>
      <c r="X13106" s="2"/>
      <c r="Y13106" s="2"/>
    </row>
    <row r="13107" spans="21:25" x14ac:dyDescent="0.2">
      <c r="U13107" s="2"/>
      <c r="X13107" s="2"/>
      <c r="Y13107" s="2"/>
    </row>
    <row r="13108" spans="21:25" x14ac:dyDescent="0.2">
      <c r="U13108" s="2"/>
      <c r="X13108" s="2"/>
      <c r="Y13108" s="2"/>
    </row>
    <row r="13109" spans="21:25" x14ac:dyDescent="0.2">
      <c r="U13109" s="2"/>
      <c r="X13109" s="2"/>
      <c r="Y13109" s="2"/>
    </row>
    <row r="13110" spans="21:25" x14ac:dyDescent="0.2">
      <c r="U13110" s="2"/>
      <c r="X13110" s="2"/>
      <c r="Y13110" s="2"/>
    </row>
    <row r="13111" spans="21:25" x14ac:dyDescent="0.2">
      <c r="U13111" s="2"/>
      <c r="X13111" s="2"/>
      <c r="Y13111" s="2"/>
    </row>
    <row r="13112" spans="21:25" x14ac:dyDescent="0.2">
      <c r="U13112" s="2"/>
      <c r="X13112" s="2"/>
      <c r="Y13112" s="2"/>
    </row>
    <row r="13113" spans="21:25" x14ac:dyDescent="0.2">
      <c r="U13113" s="2"/>
      <c r="X13113" s="2"/>
      <c r="Y13113" s="2"/>
    </row>
    <row r="13114" spans="21:25" x14ac:dyDescent="0.2">
      <c r="U13114" s="2"/>
      <c r="X13114" s="2"/>
      <c r="Y13114" s="2"/>
    </row>
    <row r="13115" spans="21:25" x14ac:dyDescent="0.2">
      <c r="U13115" s="2"/>
      <c r="X13115" s="2"/>
      <c r="Y13115" s="2"/>
    </row>
    <row r="13116" spans="21:25" x14ac:dyDescent="0.2">
      <c r="U13116" s="2"/>
      <c r="X13116" s="2"/>
      <c r="Y13116" s="2"/>
    </row>
    <row r="13117" spans="21:25" x14ac:dyDescent="0.2">
      <c r="U13117" s="2"/>
      <c r="X13117" s="2"/>
      <c r="Y13117" s="2"/>
    </row>
    <row r="13118" spans="21:25" x14ac:dyDescent="0.2">
      <c r="U13118" s="2"/>
      <c r="X13118" s="2"/>
      <c r="Y13118" s="2"/>
    </row>
    <row r="13119" spans="21:25" x14ac:dyDescent="0.2">
      <c r="U13119" s="2"/>
      <c r="X13119" s="2"/>
      <c r="Y13119" s="2"/>
    </row>
    <row r="13120" spans="21:25" x14ac:dyDescent="0.2">
      <c r="U13120" s="2"/>
      <c r="X13120" s="2"/>
      <c r="Y13120" s="2"/>
    </row>
    <row r="13121" spans="21:25" x14ac:dyDescent="0.2">
      <c r="U13121" s="2"/>
      <c r="X13121" s="2"/>
      <c r="Y13121" s="2"/>
    </row>
    <row r="13122" spans="21:25" x14ac:dyDescent="0.2">
      <c r="U13122" s="2"/>
      <c r="X13122" s="2"/>
      <c r="Y13122" s="2"/>
    </row>
    <row r="13123" spans="21:25" x14ac:dyDescent="0.2">
      <c r="U13123" s="2"/>
      <c r="X13123" s="2"/>
      <c r="Y13123" s="2"/>
    </row>
    <row r="13124" spans="21:25" x14ac:dyDescent="0.2">
      <c r="U13124" s="2"/>
      <c r="X13124" s="2"/>
      <c r="Y13124" s="2"/>
    </row>
    <row r="13125" spans="21:25" x14ac:dyDescent="0.2">
      <c r="U13125" s="2"/>
      <c r="X13125" s="2"/>
      <c r="Y13125" s="2"/>
    </row>
    <row r="13126" spans="21:25" x14ac:dyDescent="0.2">
      <c r="U13126" s="2"/>
      <c r="X13126" s="2"/>
      <c r="Y13126" s="2"/>
    </row>
    <row r="13127" spans="21:25" x14ac:dyDescent="0.2">
      <c r="U13127" s="2"/>
      <c r="X13127" s="2"/>
      <c r="Y13127" s="2"/>
    </row>
    <row r="13128" spans="21:25" x14ac:dyDescent="0.2">
      <c r="U13128" s="2"/>
      <c r="X13128" s="2"/>
      <c r="Y13128" s="2"/>
    </row>
    <row r="13129" spans="21:25" x14ac:dyDescent="0.2">
      <c r="U13129" s="2"/>
      <c r="X13129" s="2"/>
      <c r="Y13129" s="2"/>
    </row>
    <row r="13130" spans="21:25" x14ac:dyDescent="0.2">
      <c r="U13130" s="2"/>
      <c r="X13130" s="2"/>
      <c r="Y13130" s="2"/>
    </row>
    <row r="13131" spans="21:25" x14ac:dyDescent="0.2">
      <c r="U13131" s="2"/>
      <c r="X13131" s="2"/>
      <c r="Y13131" s="2"/>
    </row>
    <row r="13132" spans="21:25" x14ac:dyDescent="0.2">
      <c r="U13132" s="2"/>
      <c r="X13132" s="2"/>
      <c r="Y13132" s="2"/>
    </row>
    <row r="13133" spans="21:25" x14ac:dyDescent="0.2">
      <c r="U13133" s="2"/>
      <c r="X13133" s="2"/>
      <c r="Y13133" s="2"/>
    </row>
    <row r="13134" spans="21:25" x14ac:dyDescent="0.2">
      <c r="U13134" s="2"/>
      <c r="X13134" s="2"/>
      <c r="Y13134" s="2"/>
    </row>
    <row r="13135" spans="21:25" x14ac:dyDescent="0.2">
      <c r="U13135" s="2"/>
      <c r="X13135" s="2"/>
      <c r="Y13135" s="2"/>
    </row>
    <row r="13136" spans="21:25" x14ac:dyDescent="0.2">
      <c r="U13136" s="2"/>
      <c r="X13136" s="2"/>
      <c r="Y13136" s="2"/>
    </row>
    <row r="13137" spans="21:25" x14ac:dyDescent="0.2">
      <c r="U13137" s="2"/>
      <c r="X13137" s="2"/>
      <c r="Y13137" s="2"/>
    </row>
    <row r="13138" spans="21:25" x14ac:dyDescent="0.2">
      <c r="U13138" s="2"/>
      <c r="X13138" s="2"/>
      <c r="Y13138" s="2"/>
    </row>
    <row r="13139" spans="21:25" x14ac:dyDescent="0.2">
      <c r="U13139" s="2"/>
      <c r="X13139" s="2"/>
      <c r="Y13139" s="2"/>
    </row>
    <row r="13140" spans="21:25" x14ac:dyDescent="0.2">
      <c r="U13140" s="2"/>
      <c r="X13140" s="2"/>
      <c r="Y13140" s="2"/>
    </row>
    <row r="13141" spans="21:25" x14ac:dyDescent="0.2">
      <c r="U13141" s="2"/>
      <c r="X13141" s="2"/>
      <c r="Y13141" s="2"/>
    </row>
    <row r="13142" spans="21:25" x14ac:dyDescent="0.2">
      <c r="U13142" s="2"/>
      <c r="X13142" s="2"/>
      <c r="Y13142" s="2"/>
    </row>
    <row r="13143" spans="21:25" x14ac:dyDescent="0.2">
      <c r="U13143" s="2"/>
      <c r="X13143" s="2"/>
      <c r="Y13143" s="2"/>
    </row>
    <row r="13144" spans="21:25" x14ac:dyDescent="0.2">
      <c r="U13144" s="2"/>
      <c r="X13144" s="2"/>
      <c r="Y13144" s="2"/>
    </row>
    <row r="13145" spans="21:25" x14ac:dyDescent="0.2">
      <c r="U13145" s="2"/>
      <c r="X13145" s="2"/>
      <c r="Y13145" s="2"/>
    </row>
    <row r="13146" spans="21:25" x14ac:dyDescent="0.2">
      <c r="U13146" s="2"/>
      <c r="X13146" s="2"/>
      <c r="Y13146" s="2"/>
    </row>
    <row r="13147" spans="21:25" x14ac:dyDescent="0.2">
      <c r="U13147" s="2"/>
      <c r="X13147" s="2"/>
      <c r="Y13147" s="2"/>
    </row>
    <row r="13148" spans="21:25" x14ac:dyDescent="0.2">
      <c r="U13148" s="2"/>
      <c r="X13148" s="2"/>
      <c r="Y13148" s="2"/>
    </row>
    <row r="13149" spans="21:25" x14ac:dyDescent="0.2">
      <c r="U13149" s="2"/>
      <c r="X13149" s="2"/>
      <c r="Y13149" s="2"/>
    </row>
    <row r="13150" spans="21:25" x14ac:dyDescent="0.2">
      <c r="U13150" s="2"/>
      <c r="X13150" s="2"/>
      <c r="Y13150" s="2"/>
    </row>
    <row r="13151" spans="21:25" x14ac:dyDescent="0.2">
      <c r="U13151" s="2"/>
      <c r="X13151" s="2"/>
      <c r="Y13151" s="2"/>
    </row>
    <row r="13152" spans="21:25" x14ac:dyDescent="0.2">
      <c r="U13152" s="2"/>
      <c r="X13152" s="2"/>
      <c r="Y13152" s="2"/>
    </row>
    <row r="13153" spans="21:25" x14ac:dyDescent="0.2">
      <c r="U13153" s="2"/>
      <c r="X13153" s="2"/>
      <c r="Y13153" s="2"/>
    </row>
    <row r="13154" spans="21:25" x14ac:dyDescent="0.2">
      <c r="U13154" s="2"/>
      <c r="X13154" s="2"/>
      <c r="Y13154" s="2"/>
    </row>
    <row r="13155" spans="21:25" x14ac:dyDescent="0.2">
      <c r="U13155" s="2"/>
      <c r="X13155" s="2"/>
      <c r="Y13155" s="2"/>
    </row>
    <row r="13156" spans="21:25" x14ac:dyDescent="0.2">
      <c r="U13156" s="2"/>
      <c r="X13156" s="2"/>
      <c r="Y13156" s="2"/>
    </row>
    <row r="13157" spans="21:25" x14ac:dyDescent="0.2">
      <c r="U13157" s="2"/>
      <c r="X13157" s="2"/>
      <c r="Y13157" s="2"/>
    </row>
    <row r="13158" spans="21:25" x14ac:dyDescent="0.2">
      <c r="U13158" s="2"/>
      <c r="X13158" s="2"/>
      <c r="Y13158" s="2"/>
    </row>
    <row r="13159" spans="21:25" x14ac:dyDescent="0.2">
      <c r="U13159" s="2"/>
      <c r="X13159" s="2"/>
      <c r="Y13159" s="2"/>
    </row>
    <row r="13160" spans="21:25" x14ac:dyDescent="0.2">
      <c r="U13160" s="2"/>
      <c r="X13160" s="2"/>
      <c r="Y13160" s="2"/>
    </row>
    <row r="13161" spans="21:25" x14ac:dyDescent="0.2">
      <c r="U13161" s="2"/>
      <c r="X13161" s="2"/>
      <c r="Y13161" s="2"/>
    </row>
    <row r="13162" spans="21:25" x14ac:dyDescent="0.2">
      <c r="U13162" s="2"/>
      <c r="X13162" s="2"/>
      <c r="Y13162" s="2"/>
    </row>
    <row r="13163" spans="21:25" x14ac:dyDescent="0.2">
      <c r="U13163" s="2"/>
      <c r="X13163" s="2"/>
      <c r="Y13163" s="2"/>
    </row>
    <row r="13164" spans="21:25" x14ac:dyDescent="0.2">
      <c r="U13164" s="2"/>
      <c r="X13164" s="2"/>
      <c r="Y13164" s="2"/>
    </row>
    <row r="13165" spans="21:25" x14ac:dyDescent="0.2">
      <c r="U13165" s="2"/>
      <c r="X13165" s="2"/>
      <c r="Y13165" s="2"/>
    </row>
    <row r="13166" spans="21:25" x14ac:dyDescent="0.2">
      <c r="U13166" s="2"/>
      <c r="X13166" s="2"/>
      <c r="Y13166" s="2"/>
    </row>
    <row r="13167" spans="21:25" x14ac:dyDescent="0.2">
      <c r="U13167" s="2"/>
      <c r="X13167" s="2"/>
      <c r="Y13167" s="2"/>
    </row>
    <row r="13168" spans="21:25" x14ac:dyDescent="0.2">
      <c r="U13168" s="2"/>
      <c r="X13168" s="2"/>
      <c r="Y13168" s="2"/>
    </row>
    <row r="13169" spans="21:25" x14ac:dyDescent="0.2">
      <c r="U13169" s="2"/>
      <c r="X13169" s="2"/>
      <c r="Y13169" s="2"/>
    </row>
    <row r="13170" spans="21:25" x14ac:dyDescent="0.2">
      <c r="U13170" s="2"/>
      <c r="X13170" s="2"/>
      <c r="Y13170" s="2"/>
    </row>
    <row r="13171" spans="21:25" x14ac:dyDescent="0.2">
      <c r="U13171" s="2"/>
      <c r="X13171" s="2"/>
      <c r="Y13171" s="2"/>
    </row>
    <row r="13172" spans="21:25" x14ac:dyDescent="0.2">
      <c r="U13172" s="2"/>
      <c r="X13172" s="2"/>
      <c r="Y13172" s="2"/>
    </row>
    <row r="13173" spans="21:25" x14ac:dyDescent="0.2">
      <c r="U13173" s="2"/>
      <c r="X13173" s="2"/>
      <c r="Y13173" s="2"/>
    </row>
    <row r="13174" spans="21:25" x14ac:dyDescent="0.2">
      <c r="U13174" s="2"/>
      <c r="X13174" s="2"/>
      <c r="Y13174" s="2"/>
    </row>
    <row r="13175" spans="21:25" x14ac:dyDescent="0.2">
      <c r="U13175" s="2"/>
      <c r="X13175" s="2"/>
      <c r="Y13175" s="2"/>
    </row>
    <row r="13176" spans="21:25" x14ac:dyDescent="0.2">
      <c r="U13176" s="2"/>
      <c r="X13176" s="2"/>
      <c r="Y13176" s="2"/>
    </row>
    <row r="13177" spans="21:25" x14ac:dyDescent="0.2">
      <c r="U13177" s="2"/>
      <c r="X13177" s="2"/>
      <c r="Y13177" s="2"/>
    </row>
    <row r="13178" spans="21:25" x14ac:dyDescent="0.2">
      <c r="U13178" s="2"/>
      <c r="X13178" s="2"/>
      <c r="Y13178" s="2"/>
    </row>
    <row r="13179" spans="21:25" x14ac:dyDescent="0.2">
      <c r="U13179" s="2"/>
      <c r="X13179" s="2"/>
      <c r="Y13179" s="2"/>
    </row>
    <row r="13180" spans="21:25" x14ac:dyDescent="0.2">
      <c r="U13180" s="2"/>
      <c r="X13180" s="2"/>
      <c r="Y13180" s="2"/>
    </row>
    <row r="13181" spans="21:25" x14ac:dyDescent="0.2">
      <c r="U13181" s="2"/>
      <c r="X13181" s="2"/>
      <c r="Y13181" s="2"/>
    </row>
    <row r="13182" spans="21:25" x14ac:dyDescent="0.2">
      <c r="U13182" s="2"/>
      <c r="X13182" s="2"/>
      <c r="Y13182" s="2"/>
    </row>
    <row r="13183" spans="21:25" x14ac:dyDescent="0.2">
      <c r="U13183" s="2"/>
      <c r="X13183" s="2"/>
      <c r="Y13183" s="2"/>
    </row>
    <row r="13184" spans="21:25" x14ac:dyDescent="0.2">
      <c r="U13184" s="2"/>
      <c r="X13184" s="2"/>
      <c r="Y13184" s="2"/>
    </row>
    <row r="13185" spans="21:25" x14ac:dyDescent="0.2">
      <c r="U13185" s="2"/>
      <c r="X13185" s="2"/>
      <c r="Y13185" s="2"/>
    </row>
    <row r="13186" spans="21:25" x14ac:dyDescent="0.2">
      <c r="U13186" s="2"/>
      <c r="X13186" s="2"/>
      <c r="Y13186" s="2"/>
    </row>
    <row r="13187" spans="21:25" x14ac:dyDescent="0.2">
      <c r="U13187" s="2"/>
      <c r="X13187" s="2"/>
      <c r="Y13187" s="2"/>
    </row>
    <row r="13188" spans="21:25" x14ac:dyDescent="0.2">
      <c r="U13188" s="2"/>
      <c r="X13188" s="2"/>
      <c r="Y13188" s="2"/>
    </row>
    <row r="13189" spans="21:25" x14ac:dyDescent="0.2">
      <c r="U13189" s="2"/>
      <c r="X13189" s="2"/>
      <c r="Y13189" s="2"/>
    </row>
    <row r="13190" spans="21:25" x14ac:dyDescent="0.2">
      <c r="U13190" s="2"/>
      <c r="X13190" s="2"/>
      <c r="Y13190" s="2"/>
    </row>
    <row r="13191" spans="21:25" x14ac:dyDescent="0.2">
      <c r="U13191" s="2"/>
      <c r="X13191" s="2"/>
      <c r="Y13191" s="2"/>
    </row>
    <row r="13192" spans="21:25" x14ac:dyDescent="0.2">
      <c r="U13192" s="2"/>
      <c r="X13192" s="2"/>
      <c r="Y13192" s="2"/>
    </row>
    <row r="13193" spans="21:25" x14ac:dyDescent="0.2">
      <c r="U13193" s="2"/>
      <c r="X13193" s="2"/>
      <c r="Y13193" s="2"/>
    </row>
    <row r="13194" spans="21:25" x14ac:dyDescent="0.2">
      <c r="U13194" s="2"/>
      <c r="X13194" s="2"/>
      <c r="Y13194" s="2"/>
    </row>
    <row r="13195" spans="21:25" x14ac:dyDescent="0.2">
      <c r="U13195" s="2"/>
      <c r="X13195" s="2"/>
      <c r="Y13195" s="2"/>
    </row>
    <row r="13196" spans="21:25" x14ac:dyDescent="0.2">
      <c r="U13196" s="2"/>
      <c r="X13196" s="2"/>
      <c r="Y13196" s="2"/>
    </row>
    <row r="13197" spans="21:25" x14ac:dyDescent="0.2">
      <c r="U13197" s="2"/>
      <c r="X13197" s="2"/>
      <c r="Y13197" s="2"/>
    </row>
    <row r="13198" spans="21:25" x14ac:dyDescent="0.2">
      <c r="U13198" s="2"/>
      <c r="X13198" s="2"/>
      <c r="Y13198" s="2"/>
    </row>
    <row r="13199" spans="21:25" x14ac:dyDescent="0.2">
      <c r="U13199" s="2"/>
      <c r="X13199" s="2"/>
      <c r="Y13199" s="2"/>
    </row>
    <row r="13200" spans="21:25" x14ac:dyDescent="0.2">
      <c r="U13200" s="2"/>
      <c r="X13200" s="2"/>
      <c r="Y13200" s="2"/>
    </row>
    <row r="13201" spans="21:25" x14ac:dyDescent="0.2">
      <c r="U13201" s="2"/>
      <c r="X13201" s="2"/>
      <c r="Y13201" s="2"/>
    </row>
    <row r="13202" spans="21:25" x14ac:dyDescent="0.2">
      <c r="U13202" s="2"/>
      <c r="X13202" s="2"/>
      <c r="Y13202" s="2"/>
    </row>
    <row r="13203" spans="21:25" x14ac:dyDescent="0.2">
      <c r="U13203" s="2"/>
      <c r="X13203" s="2"/>
      <c r="Y13203" s="2"/>
    </row>
    <row r="13204" spans="21:25" x14ac:dyDescent="0.2">
      <c r="U13204" s="2"/>
      <c r="X13204" s="2"/>
      <c r="Y13204" s="2"/>
    </row>
    <row r="13205" spans="21:25" x14ac:dyDescent="0.2">
      <c r="U13205" s="2"/>
      <c r="X13205" s="2"/>
      <c r="Y13205" s="2"/>
    </row>
    <row r="13206" spans="21:25" x14ac:dyDescent="0.2">
      <c r="U13206" s="2"/>
      <c r="X13206" s="2"/>
      <c r="Y13206" s="2"/>
    </row>
    <row r="13207" spans="21:25" x14ac:dyDescent="0.2">
      <c r="U13207" s="2"/>
      <c r="X13207" s="2"/>
      <c r="Y13207" s="2"/>
    </row>
    <row r="13208" spans="21:25" x14ac:dyDescent="0.2">
      <c r="U13208" s="2"/>
      <c r="X13208" s="2"/>
      <c r="Y13208" s="2"/>
    </row>
    <row r="13209" spans="21:25" x14ac:dyDescent="0.2">
      <c r="U13209" s="2"/>
      <c r="X13209" s="2"/>
      <c r="Y13209" s="2"/>
    </row>
    <row r="13210" spans="21:25" x14ac:dyDescent="0.2">
      <c r="U13210" s="2"/>
      <c r="X13210" s="2"/>
      <c r="Y13210" s="2"/>
    </row>
    <row r="13211" spans="21:25" x14ac:dyDescent="0.2">
      <c r="U13211" s="2"/>
      <c r="X13211" s="2"/>
      <c r="Y13211" s="2"/>
    </row>
    <row r="13212" spans="21:25" x14ac:dyDescent="0.2">
      <c r="U13212" s="2"/>
      <c r="X13212" s="2"/>
      <c r="Y13212" s="2"/>
    </row>
    <row r="13213" spans="21:25" x14ac:dyDescent="0.2">
      <c r="U13213" s="2"/>
      <c r="X13213" s="2"/>
      <c r="Y13213" s="2"/>
    </row>
    <row r="13214" spans="21:25" x14ac:dyDescent="0.2">
      <c r="U13214" s="2"/>
      <c r="X13214" s="2"/>
      <c r="Y13214" s="2"/>
    </row>
    <row r="13215" spans="21:25" x14ac:dyDescent="0.2">
      <c r="U13215" s="2"/>
      <c r="X13215" s="2"/>
      <c r="Y13215" s="2"/>
    </row>
    <row r="13216" spans="21:25" x14ac:dyDescent="0.2">
      <c r="U13216" s="2"/>
      <c r="X13216" s="2"/>
      <c r="Y13216" s="2"/>
    </row>
    <row r="13217" spans="21:25" x14ac:dyDescent="0.2">
      <c r="U13217" s="2"/>
      <c r="X13217" s="2"/>
      <c r="Y13217" s="2"/>
    </row>
    <row r="13218" spans="21:25" x14ac:dyDescent="0.2">
      <c r="U13218" s="2"/>
      <c r="X13218" s="2"/>
      <c r="Y13218" s="2"/>
    </row>
    <row r="13219" spans="21:25" x14ac:dyDescent="0.2">
      <c r="U13219" s="2"/>
      <c r="X13219" s="2"/>
      <c r="Y13219" s="2"/>
    </row>
    <row r="13220" spans="21:25" x14ac:dyDescent="0.2">
      <c r="U13220" s="2"/>
      <c r="X13220" s="2"/>
      <c r="Y13220" s="2"/>
    </row>
    <row r="13221" spans="21:25" x14ac:dyDescent="0.2">
      <c r="U13221" s="2"/>
      <c r="X13221" s="2"/>
      <c r="Y13221" s="2"/>
    </row>
    <row r="13222" spans="21:25" x14ac:dyDescent="0.2">
      <c r="U13222" s="2"/>
      <c r="X13222" s="2"/>
      <c r="Y13222" s="2"/>
    </row>
    <row r="13223" spans="21:25" x14ac:dyDescent="0.2">
      <c r="U13223" s="2"/>
      <c r="X13223" s="2"/>
      <c r="Y13223" s="2"/>
    </row>
    <row r="13224" spans="21:25" x14ac:dyDescent="0.2">
      <c r="U13224" s="2"/>
      <c r="X13224" s="2"/>
      <c r="Y13224" s="2"/>
    </row>
    <row r="13225" spans="21:25" x14ac:dyDescent="0.2">
      <c r="U13225" s="2"/>
      <c r="X13225" s="2"/>
      <c r="Y13225" s="2"/>
    </row>
    <row r="13226" spans="21:25" x14ac:dyDescent="0.2">
      <c r="U13226" s="2"/>
      <c r="X13226" s="2"/>
      <c r="Y13226" s="2"/>
    </row>
    <row r="13227" spans="21:25" x14ac:dyDescent="0.2">
      <c r="U13227" s="2"/>
      <c r="X13227" s="2"/>
      <c r="Y13227" s="2"/>
    </row>
    <row r="13228" spans="21:25" x14ac:dyDescent="0.2">
      <c r="U13228" s="2"/>
      <c r="X13228" s="2"/>
      <c r="Y13228" s="2"/>
    </row>
    <row r="13229" spans="21:25" x14ac:dyDescent="0.2">
      <c r="U13229" s="2"/>
      <c r="X13229" s="2"/>
      <c r="Y13229" s="2"/>
    </row>
    <row r="13230" spans="21:25" x14ac:dyDescent="0.2">
      <c r="U13230" s="2"/>
      <c r="X13230" s="2"/>
      <c r="Y13230" s="2"/>
    </row>
    <row r="13231" spans="21:25" x14ac:dyDescent="0.2">
      <c r="U13231" s="2"/>
      <c r="X13231" s="2"/>
      <c r="Y13231" s="2"/>
    </row>
    <row r="13232" spans="21:25" x14ac:dyDescent="0.2">
      <c r="U13232" s="2"/>
      <c r="X13232" s="2"/>
      <c r="Y13232" s="2"/>
    </row>
    <row r="13233" spans="21:25" x14ac:dyDescent="0.2">
      <c r="U13233" s="2"/>
      <c r="X13233" s="2"/>
      <c r="Y13233" s="2"/>
    </row>
    <row r="13234" spans="21:25" x14ac:dyDescent="0.2">
      <c r="U13234" s="2"/>
      <c r="X13234" s="2"/>
      <c r="Y13234" s="2"/>
    </row>
    <row r="13235" spans="21:25" x14ac:dyDescent="0.2">
      <c r="U13235" s="2"/>
      <c r="X13235" s="2"/>
      <c r="Y13235" s="2"/>
    </row>
    <row r="13236" spans="21:25" x14ac:dyDescent="0.2">
      <c r="U13236" s="2"/>
      <c r="X13236" s="2"/>
      <c r="Y13236" s="2"/>
    </row>
    <row r="13237" spans="21:25" x14ac:dyDescent="0.2">
      <c r="U13237" s="2"/>
      <c r="X13237" s="2"/>
      <c r="Y13237" s="2"/>
    </row>
    <row r="13238" spans="21:25" x14ac:dyDescent="0.2">
      <c r="U13238" s="2"/>
      <c r="X13238" s="2"/>
      <c r="Y13238" s="2"/>
    </row>
    <row r="13239" spans="21:25" x14ac:dyDescent="0.2">
      <c r="U13239" s="2"/>
      <c r="X13239" s="2"/>
      <c r="Y13239" s="2"/>
    </row>
    <row r="13240" spans="21:25" x14ac:dyDescent="0.2">
      <c r="U13240" s="2"/>
      <c r="X13240" s="2"/>
      <c r="Y13240" s="2"/>
    </row>
    <row r="13241" spans="21:25" x14ac:dyDescent="0.2">
      <c r="U13241" s="2"/>
      <c r="X13241" s="2"/>
      <c r="Y13241" s="2"/>
    </row>
    <row r="13242" spans="21:25" x14ac:dyDescent="0.2">
      <c r="U13242" s="2"/>
      <c r="X13242" s="2"/>
      <c r="Y13242" s="2"/>
    </row>
    <row r="13243" spans="21:25" x14ac:dyDescent="0.2">
      <c r="U13243" s="2"/>
      <c r="X13243" s="2"/>
      <c r="Y13243" s="2"/>
    </row>
    <row r="13244" spans="21:25" x14ac:dyDescent="0.2">
      <c r="U13244" s="2"/>
      <c r="X13244" s="2"/>
      <c r="Y13244" s="2"/>
    </row>
    <row r="13245" spans="21:25" x14ac:dyDescent="0.2">
      <c r="U13245" s="2"/>
      <c r="X13245" s="2"/>
      <c r="Y13245" s="2"/>
    </row>
    <row r="13246" spans="21:25" x14ac:dyDescent="0.2">
      <c r="U13246" s="2"/>
      <c r="X13246" s="2"/>
      <c r="Y13246" s="2"/>
    </row>
    <row r="13247" spans="21:25" x14ac:dyDescent="0.2">
      <c r="U13247" s="2"/>
      <c r="X13247" s="2"/>
      <c r="Y13247" s="2"/>
    </row>
    <row r="13248" spans="21:25" x14ac:dyDescent="0.2">
      <c r="U13248" s="2"/>
      <c r="X13248" s="2"/>
      <c r="Y13248" s="2"/>
    </row>
    <row r="13249" spans="21:25" x14ac:dyDescent="0.2">
      <c r="U13249" s="2"/>
      <c r="X13249" s="2"/>
      <c r="Y13249" s="2"/>
    </row>
    <row r="13250" spans="21:25" x14ac:dyDescent="0.2">
      <c r="U13250" s="2"/>
      <c r="X13250" s="2"/>
      <c r="Y13250" s="2"/>
    </row>
    <row r="13251" spans="21:25" x14ac:dyDescent="0.2">
      <c r="U13251" s="2"/>
      <c r="X13251" s="2"/>
      <c r="Y13251" s="2"/>
    </row>
    <row r="13252" spans="21:25" x14ac:dyDescent="0.2">
      <c r="U13252" s="2"/>
      <c r="X13252" s="2"/>
      <c r="Y13252" s="2"/>
    </row>
    <row r="13253" spans="21:25" x14ac:dyDescent="0.2">
      <c r="U13253" s="2"/>
      <c r="X13253" s="2"/>
      <c r="Y13253" s="2"/>
    </row>
    <row r="13254" spans="21:25" x14ac:dyDescent="0.2">
      <c r="U13254" s="2"/>
      <c r="X13254" s="2"/>
      <c r="Y13254" s="2"/>
    </row>
    <row r="13255" spans="21:25" x14ac:dyDescent="0.2">
      <c r="U13255" s="2"/>
      <c r="X13255" s="2"/>
      <c r="Y13255" s="2"/>
    </row>
    <row r="13256" spans="21:25" x14ac:dyDescent="0.2">
      <c r="U13256" s="2"/>
      <c r="X13256" s="2"/>
      <c r="Y13256" s="2"/>
    </row>
    <row r="13257" spans="21:25" x14ac:dyDescent="0.2">
      <c r="U13257" s="2"/>
      <c r="X13257" s="2"/>
      <c r="Y13257" s="2"/>
    </row>
    <row r="13258" spans="21:25" x14ac:dyDescent="0.2">
      <c r="U13258" s="2"/>
      <c r="X13258" s="2"/>
      <c r="Y13258" s="2"/>
    </row>
    <row r="13259" spans="21:25" x14ac:dyDescent="0.2">
      <c r="U13259" s="2"/>
      <c r="X13259" s="2"/>
      <c r="Y13259" s="2"/>
    </row>
    <row r="13260" spans="21:25" x14ac:dyDescent="0.2">
      <c r="U13260" s="2"/>
      <c r="X13260" s="2"/>
      <c r="Y13260" s="2"/>
    </row>
    <row r="13261" spans="21:25" x14ac:dyDescent="0.2">
      <c r="U13261" s="2"/>
      <c r="X13261" s="2"/>
      <c r="Y13261" s="2"/>
    </row>
    <row r="13262" spans="21:25" x14ac:dyDescent="0.2">
      <c r="U13262" s="2"/>
      <c r="X13262" s="2"/>
      <c r="Y13262" s="2"/>
    </row>
    <row r="13263" spans="21:25" x14ac:dyDescent="0.2">
      <c r="U13263" s="2"/>
      <c r="X13263" s="2"/>
      <c r="Y13263" s="2"/>
    </row>
    <row r="13264" spans="21:25" x14ac:dyDescent="0.2">
      <c r="U13264" s="2"/>
      <c r="X13264" s="2"/>
      <c r="Y13264" s="2"/>
    </row>
    <row r="13265" spans="21:25" x14ac:dyDescent="0.2">
      <c r="U13265" s="2"/>
      <c r="X13265" s="2"/>
      <c r="Y13265" s="2"/>
    </row>
    <row r="13266" spans="21:25" x14ac:dyDescent="0.2">
      <c r="U13266" s="2"/>
      <c r="X13266" s="2"/>
      <c r="Y13266" s="2"/>
    </row>
    <row r="13267" spans="21:25" x14ac:dyDescent="0.2">
      <c r="U13267" s="2"/>
      <c r="X13267" s="2"/>
      <c r="Y13267" s="2"/>
    </row>
    <row r="13268" spans="21:25" x14ac:dyDescent="0.2">
      <c r="U13268" s="2"/>
      <c r="X13268" s="2"/>
      <c r="Y13268" s="2"/>
    </row>
    <row r="13269" spans="21:25" x14ac:dyDescent="0.2">
      <c r="U13269" s="2"/>
      <c r="X13269" s="2"/>
      <c r="Y13269" s="2"/>
    </row>
    <row r="13270" spans="21:25" x14ac:dyDescent="0.2">
      <c r="U13270" s="2"/>
      <c r="X13270" s="2"/>
      <c r="Y13270" s="2"/>
    </row>
    <row r="13271" spans="21:25" x14ac:dyDescent="0.2">
      <c r="U13271" s="2"/>
      <c r="X13271" s="2"/>
      <c r="Y13271" s="2"/>
    </row>
    <row r="13272" spans="21:25" x14ac:dyDescent="0.2">
      <c r="U13272" s="2"/>
      <c r="X13272" s="2"/>
      <c r="Y13272" s="2"/>
    </row>
    <row r="13273" spans="21:25" x14ac:dyDescent="0.2">
      <c r="U13273" s="2"/>
      <c r="X13273" s="2"/>
      <c r="Y13273" s="2"/>
    </row>
    <row r="13274" spans="21:25" x14ac:dyDescent="0.2">
      <c r="U13274" s="2"/>
      <c r="X13274" s="2"/>
      <c r="Y13274" s="2"/>
    </row>
    <row r="13275" spans="21:25" x14ac:dyDescent="0.2">
      <c r="U13275" s="2"/>
      <c r="X13275" s="2"/>
      <c r="Y13275" s="2"/>
    </row>
    <row r="13276" spans="21:25" x14ac:dyDescent="0.2">
      <c r="U13276" s="2"/>
      <c r="X13276" s="2"/>
      <c r="Y13276" s="2"/>
    </row>
    <row r="13277" spans="21:25" x14ac:dyDescent="0.2">
      <c r="U13277" s="2"/>
      <c r="X13277" s="2"/>
      <c r="Y13277" s="2"/>
    </row>
    <row r="13278" spans="21:25" x14ac:dyDescent="0.2">
      <c r="U13278" s="2"/>
      <c r="X13278" s="2"/>
      <c r="Y13278" s="2"/>
    </row>
    <row r="13279" spans="21:25" x14ac:dyDescent="0.2">
      <c r="U13279" s="2"/>
      <c r="X13279" s="2"/>
      <c r="Y13279" s="2"/>
    </row>
    <row r="13280" spans="21:25" x14ac:dyDescent="0.2">
      <c r="U13280" s="2"/>
      <c r="X13280" s="2"/>
      <c r="Y13280" s="2"/>
    </row>
    <row r="13281" spans="21:25" x14ac:dyDescent="0.2">
      <c r="U13281" s="2"/>
      <c r="X13281" s="2"/>
      <c r="Y13281" s="2"/>
    </row>
    <row r="13282" spans="21:25" x14ac:dyDescent="0.2">
      <c r="U13282" s="2"/>
      <c r="X13282" s="2"/>
      <c r="Y13282" s="2"/>
    </row>
    <row r="13283" spans="21:25" x14ac:dyDescent="0.2">
      <c r="U13283" s="2"/>
      <c r="X13283" s="2"/>
      <c r="Y13283" s="2"/>
    </row>
    <row r="13284" spans="21:25" x14ac:dyDescent="0.2">
      <c r="U13284" s="2"/>
      <c r="X13284" s="2"/>
      <c r="Y13284" s="2"/>
    </row>
    <row r="13285" spans="21:25" x14ac:dyDescent="0.2">
      <c r="U13285" s="2"/>
      <c r="X13285" s="2"/>
      <c r="Y13285" s="2"/>
    </row>
    <row r="13286" spans="21:25" x14ac:dyDescent="0.2">
      <c r="U13286" s="2"/>
      <c r="X13286" s="2"/>
      <c r="Y13286" s="2"/>
    </row>
    <row r="13287" spans="21:25" x14ac:dyDescent="0.2">
      <c r="U13287" s="2"/>
      <c r="X13287" s="2"/>
      <c r="Y13287" s="2"/>
    </row>
    <row r="13288" spans="21:25" x14ac:dyDescent="0.2">
      <c r="U13288" s="2"/>
      <c r="X13288" s="2"/>
      <c r="Y13288" s="2"/>
    </row>
    <row r="13289" spans="21:25" x14ac:dyDescent="0.2">
      <c r="U13289" s="2"/>
      <c r="X13289" s="2"/>
      <c r="Y13289" s="2"/>
    </row>
    <row r="13290" spans="21:25" x14ac:dyDescent="0.2">
      <c r="U13290" s="2"/>
      <c r="X13290" s="2"/>
      <c r="Y13290" s="2"/>
    </row>
    <row r="13291" spans="21:25" x14ac:dyDescent="0.2">
      <c r="U13291" s="2"/>
      <c r="X13291" s="2"/>
      <c r="Y13291" s="2"/>
    </row>
    <row r="13292" spans="21:25" x14ac:dyDescent="0.2">
      <c r="U13292" s="2"/>
      <c r="X13292" s="2"/>
      <c r="Y13292" s="2"/>
    </row>
    <row r="13293" spans="21:25" x14ac:dyDescent="0.2">
      <c r="U13293" s="2"/>
      <c r="X13293" s="2"/>
      <c r="Y13293" s="2"/>
    </row>
    <row r="13294" spans="21:25" x14ac:dyDescent="0.2">
      <c r="U13294" s="2"/>
      <c r="X13294" s="2"/>
      <c r="Y13294" s="2"/>
    </row>
    <row r="13295" spans="21:25" x14ac:dyDescent="0.2">
      <c r="U13295" s="2"/>
      <c r="X13295" s="2"/>
      <c r="Y13295" s="2"/>
    </row>
    <row r="13296" spans="21:25" x14ac:dyDescent="0.2">
      <c r="U13296" s="2"/>
      <c r="X13296" s="2"/>
      <c r="Y13296" s="2"/>
    </row>
    <row r="13297" spans="21:25" x14ac:dyDescent="0.2">
      <c r="U13297" s="2"/>
      <c r="X13297" s="2"/>
      <c r="Y13297" s="2"/>
    </row>
    <row r="13298" spans="21:25" x14ac:dyDescent="0.2">
      <c r="U13298" s="2"/>
      <c r="X13298" s="2"/>
      <c r="Y13298" s="2"/>
    </row>
    <row r="13299" spans="21:25" x14ac:dyDescent="0.2">
      <c r="U13299" s="2"/>
      <c r="X13299" s="2"/>
      <c r="Y13299" s="2"/>
    </row>
    <row r="13300" spans="21:25" x14ac:dyDescent="0.2">
      <c r="U13300" s="2"/>
      <c r="X13300" s="2"/>
      <c r="Y13300" s="2"/>
    </row>
    <row r="13301" spans="21:25" x14ac:dyDescent="0.2">
      <c r="U13301" s="2"/>
      <c r="X13301" s="2"/>
      <c r="Y13301" s="2"/>
    </row>
    <row r="13302" spans="21:25" x14ac:dyDescent="0.2">
      <c r="U13302" s="2"/>
      <c r="X13302" s="2"/>
      <c r="Y13302" s="2"/>
    </row>
    <row r="13303" spans="21:25" x14ac:dyDescent="0.2">
      <c r="U13303" s="2"/>
      <c r="X13303" s="2"/>
      <c r="Y13303" s="2"/>
    </row>
    <row r="13304" spans="21:25" x14ac:dyDescent="0.2">
      <c r="U13304" s="2"/>
      <c r="X13304" s="2"/>
      <c r="Y13304" s="2"/>
    </row>
    <row r="13305" spans="21:25" x14ac:dyDescent="0.2">
      <c r="U13305" s="2"/>
      <c r="X13305" s="2"/>
      <c r="Y13305" s="2"/>
    </row>
    <row r="13306" spans="21:25" x14ac:dyDescent="0.2">
      <c r="U13306" s="2"/>
      <c r="X13306" s="2"/>
      <c r="Y13306" s="2"/>
    </row>
    <row r="13307" spans="21:25" x14ac:dyDescent="0.2">
      <c r="U13307" s="2"/>
      <c r="X13307" s="2"/>
      <c r="Y13307" s="2"/>
    </row>
    <row r="13308" spans="21:25" x14ac:dyDescent="0.2">
      <c r="U13308" s="2"/>
      <c r="X13308" s="2"/>
      <c r="Y13308" s="2"/>
    </row>
    <row r="13309" spans="21:25" x14ac:dyDescent="0.2">
      <c r="U13309" s="2"/>
      <c r="X13309" s="2"/>
      <c r="Y13309" s="2"/>
    </row>
    <row r="13310" spans="21:25" x14ac:dyDescent="0.2">
      <c r="U13310" s="2"/>
      <c r="X13310" s="2"/>
      <c r="Y13310" s="2"/>
    </row>
    <row r="13311" spans="21:25" x14ac:dyDescent="0.2">
      <c r="U13311" s="2"/>
      <c r="X13311" s="2"/>
      <c r="Y13311" s="2"/>
    </row>
    <row r="13312" spans="21:25" x14ac:dyDescent="0.2">
      <c r="U13312" s="2"/>
      <c r="X13312" s="2"/>
      <c r="Y13312" s="2"/>
    </row>
    <row r="13313" spans="21:25" x14ac:dyDescent="0.2">
      <c r="U13313" s="2"/>
      <c r="X13313" s="2"/>
      <c r="Y13313" s="2"/>
    </row>
    <row r="13314" spans="21:25" x14ac:dyDescent="0.2">
      <c r="U13314" s="2"/>
      <c r="X13314" s="2"/>
      <c r="Y13314" s="2"/>
    </row>
    <row r="13315" spans="21:25" x14ac:dyDescent="0.2">
      <c r="U13315" s="2"/>
      <c r="X13315" s="2"/>
      <c r="Y13315" s="2"/>
    </row>
    <row r="13316" spans="21:25" x14ac:dyDescent="0.2">
      <c r="U13316" s="2"/>
      <c r="X13316" s="2"/>
      <c r="Y13316" s="2"/>
    </row>
    <row r="13317" spans="21:25" x14ac:dyDescent="0.2">
      <c r="U13317" s="2"/>
      <c r="X13317" s="2"/>
      <c r="Y13317" s="2"/>
    </row>
    <row r="13318" spans="21:25" x14ac:dyDescent="0.2">
      <c r="U13318" s="2"/>
      <c r="X13318" s="2"/>
      <c r="Y13318" s="2"/>
    </row>
    <row r="13319" spans="21:25" x14ac:dyDescent="0.2">
      <c r="U13319" s="2"/>
      <c r="X13319" s="2"/>
      <c r="Y13319" s="2"/>
    </row>
    <row r="13320" spans="21:25" x14ac:dyDescent="0.2">
      <c r="U13320" s="2"/>
      <c r="X13320" s="2"/>
      <c r="Y13320" s="2"/>
    </row>
    <row r="13321" spans="21:25" x14ac:dyDescent="0.2">
      <c r="U13321" s="2"/>
      <c r="X13321" s="2"/>
      <c r="Y13321" s="2"/>
    </row>
    <row r="13322" spans="21:25" x14ac:dyDescent="0.2">
      <c r="U13322" s="2"/>
      <c r="X13322" s="2"/>
      <c r="Y13322" s="2"/>
    </row>
    <row r="13323" spans="21:25" x14ac:dyDescent="0.2">
      <c r="U13323" s="2"/>
      <c r="X13323" s="2"/>
      <c r="Y13323" s="2"/>
    </row>
    <row r="13324" spans="21:25" x14ac:dyDescent="0.2">
      <c r="U13324" s="2"/>
      <c r="X13324" s="2"/>
      <c r="Y13324" s="2"/>
    </row>
    <row r="13325" spans="21:25" x14ac:dyDescent="0.2">
      <c r="U13325" s="2"/>
      <c r="X13325" s="2"/>
      <c r="Y13325" s="2"/>
    </row>
    <row r="13326" spans="21:25" x14ac:dyDescent="0.2">
      <c r="U13326" s="2"/>
      <c r="X13326" s="2"/>
      <c r="Y13326" s="2"/>
    </row>
    <row r="13327" spans="21:25" x14ac:dyDescent="0.2">
      <c r="U13327" s="2"/>
      <c r="X13327" s="2"/>
      <c r="Y13327" s="2"/>
    </row>
    <row r="13328" spans="21:25" x14ac:dyDescent="0.2">
      <c r="U13328" s="2"/>
      <c r="X13328" s="2"/>
      <c r="Y13328" s="2"/>
    </row>
    <row r="13329" spans="21:25" x14ac:dyDescent="0.2">
      <c r="U13329" s="2"/>
      <c r="X13329" s="2"/>
      <c r="Y13329" s="2"/>
    </row>
    <row r="13330" spans="21:25" x14ac:dyDescent="0.2">
      <c r="U13330" s="2"/>
      <c r="X13330" s="2"/>
      <c r="Y13330" s="2"/>
    </row>
    <row r="13331" spans="21:25" x14ac:dyDescent="0.2">
      <c r="U13331" s="2"/>
      <c r="X13331" s="2"/>
      <c r="Y13331" s="2"/>
    </row>
    <row r="13332" spans="21:25" x14ac:dyDescent="0.2">
      <c r="U13332" s="2"/>
      <c r="X13332" s="2"/>
      <c r="Y13332" s="2"/>
    </row>
    <row r="13333" spans="21:25" x14ac:dyDescent="0.2">
      <c r="U13333" s="2"/>
      <c r="X13333" s="2"/>
      <c r="Y13333" s="2"/>
    </row>
    <row r="13334" spans="21:25" x14ac:dyDescent="0.2">
      <c r="U13334" s="2"/>
      <c r="X13334" s="2"/>
      <c r="Y13334" s="2"/>
    </row>
    <row r="13335" spans="21:25" x14ac:dyDescent="0.2">
      <c r="U13335" s="2"/>
      <c r="X13335" s="2"/>
      <c r="Y13335" s="2"/>
    </row>
    <row r="13336" spans="21:25" x14ac:dyDescent="0.2">
      <c r="U13336" s="2"/>
      <c r="X13336" s="2"/>
      <c r="Y13336" s="2"/>
    </row>
    <row r="13337" spans="21:25" x14ac:dyDescent="0.2">
      <c r="U13337" s="2"/>
      <c r="X13337" s="2"/>
      <c r="Y13337" s="2"/>
    </row>
    <row r="13338" spans="21:25" x14ac:dyDescent="0.2">
      <c r="U13338" s="2"/>
      <c r="X13338" s="2"/>
      <c r="Y13338" s="2"/>
    </row>
    <row r="13339" spans="21:25" x14ac:dyDescent="0.2">
      <c r="U13339" s="2"/>
      <c r="X13339" s="2"/>
      <c r="Y13339" s="2"/>
    </row>
    <row r="13340" spans="21:25" x14ac:dyDescent="0.2">
      <c r="U13340" s="2"/>
      <c r="X13340" s="2"/>
      <c r="Y13340" s="2"/>
    </row>
    <row r="13341" spans="21:25" x14ac:dyDescent="0.2">
      <c r="U13341" s="2"/>
      <c r="X13341" s="2"/>
      <c r="Y13341" s="2"/>
    </row>
    <row r="13342" spans="21:25" x14ac:dyDescent="0.2">
      <c r="U13342" s="2"/>
      <c r="X13342" s="2"/>
      <c r="Y13342" s="2"/>
    </row>
    <row r="13343" spans="21:25" x14ac:dyDescent="0.2">
      <c r="U13343" s="2"/>
      <c r="X13343" s="2"/>
      <c r="Y13343" s="2"/>
    </row>
    <row r="13344" spans="21:25" x14ac:dyDescent="0.2">
      <c r="U13344" s="2"/>
      <c r="X13344" s="2"/>
      <c r="Y13344" s="2"/>
    </row>
    <row r="13345" spans="21:25" x14ac:dyDescent="0.2">
      <c r="U13345" s="2"/>
      <c r="X13345" s="2"/>
      <c r="Y13345" s="2"/>
    </row>
    <row r="13346" spans="21:25" x14ac:dyDescent="0.2">
      <c r="U13346" s="2"/>
      <c r="X13346" s="2"/>
      <c r="Y13346" s="2"/>
    </row>
    <row r="13347" spans="21:25" x14ac:dyDescent="0.2">
      <c r="U13347" s="2"/>
      <c r="X13347" s="2"/>
      <c r="Y13347" s="2"/>
    </row>
    <row r="13348" spans="21:25" x14ac:dyDescent="0.2">
      <c r="U13348" s="2"/>
      <c r="X13348" s="2"/>
      <c r="Y13348" s="2"/>
    </row>
    <row r="13349" spans="21:25" x14ac:dyDescent="0.2">
      <c r="U13349" s="2"/>
      <c r="X13349" s="2"/>
      <c r="Y13349" s="2"/>
    </row>
    <row r="13350" spans="21:25" x14ac:dyDescent="0.2">
      <c r="U13350" s="2"/>
      <c r="X13350" s="2"/>
      <c r="Y13350" s="2"/>
    </row>
    <row r="13351" spans="21:25" x14ac:dyDescent="0.2">
      <c r="U13351" s="2"/>
      <c r="X13351" s="2"/>
      <c r="Y13351" s="2"/>
    </row>
    <row r="13352" spans="21:25" x14ac:dyDescent="0.2">
      <c r="U13352" s="2"/>
      <c r="X13352" s="2"/>
      <c r="Y13352" s="2"/>
    </row>
    <row r="13353" spans="21:25" x14ac:dyDescent="0.2">
      <c r="U13353" s="2"/>
      <c r="X13353" s="2"/>
      <c r="Y13353" s="2"/>
    </row>
    <row r="13354" spans="21:25" x14ac:dyDescent="0.2">
      <c r="U13354" s="2"/>
      <c r="X13354" s="2"/>
      <c r="Y13354" s="2"/>
    </row>
    <row r="13355" spans="21:25" x14ac:dyDescent="0.2">
      <c r="U13355" s="2"/>
      <c r="X13355" s="2"/>
      <c r="Y13355" s="2"/>
    </row>
    <row r="13356" spans="21:25" x14ac:dyDescent="0.2">
      <c r="U13356" s="2"/>
      <c r="X13356" s="2"/>
      <c r="Y13356" s="2"/>
    </row>
    <row r="13357" spans="21:25" x14ac:dyDescent="0.2">
      <c r="U13357" s="2"/>
      <c r="X13357" s="2"/>
      <c r="Y13357" s="2"/>
    </row>
    <row r="13358" spans="21:25" x14ac:dyDescent="0.2">
      <c r="U13358" s="2"/>
      <c r="X13358" s="2"/>
      <c r="Y13358" s="2"/>
    </row>
    <row r="13359" spans="21:25" x14ac:dyDescent="0.2">
      <c r="U13359" s="2"/>
      <c r="X13359" s="2"/>
      <c r="Y13359" s="2"/>
    </row>
    <row r="13360" spans="21:25" x14ac:dyDescent="0.2">
      <c r="U13360" s="2"/>
      <c r="X13360" s="2"/>
      <c r="Y13360" s="2"/>
    </row>
    <row r="13361" spans="21:25" x14ac:dyDescent="0.2">
      <c r="U13361" s="2"/>
      <c r="X13361" s="2"/>
      <c r="Y13361" s="2"/>
    </row>
    <row r="13362" spans="21:25" x14ac:dyDescent="0.2">
      <c r="U13362" s="2"/>
      <c r="X13362" s="2"/>
      <c r="Y13362" s="2"/>
    </row>
    <row r="13363" spans="21:25" x14ac:dyDescent="0.2">
      <c r="U13363" s="2"/>
      <c r="X13363" s="2"/>
      <c r="Y13363" s="2"/>
    </row>
    <row r="13364" spans="21:25" x14ac:dyDescent="0.2">
      <c r="U13364" s="2"/>
      <c r="X13364" s="2"/>
      <c r="Y13364" s="2"/>
    </row>
    <row r="13365" spans="21:25" x14ac:dyDescent="0.2">
      <c r="U13365" s="2"/>
      <c r="X13365" s="2"/>
      <c r="Y13365" s="2"/>
    </row>
    <row r="13366" spans="21:25" x14ac:dyDescent="0.2">
      <c r="U13366" s="2"/>
      <c r="X13366" s="2"/>
      <c r="Y13366" s="2"/>
    </row>
    <row r="13367" spans="21:25" x14ac:dyDescent="0.2">
      <c r="U13367" s="2"/>
      <c r="X13367" s="2"/>
      <c r="Y13367" s="2"/>
    </row>
    <row r="13368" spans="21:25" x14ac:dyDescent="0.2">
      <c r="U13368" s="2"/>
      <c r="X13368" s="2"/>
      <c r="Y13368" s="2"/>
    </row>
    <row r="13369" spans="21:25" x14ac:dyDescent="0.2">
      <c r="U13369" s="2"/>
      <c r="X13369" s="2"/>
      <c r="Y13369" s="2"/>
    </row>
    <row r="13370" spans="21:25" x14ac:dyDescent="0.2">
      <c r="U13370" s="2"/>
      <c r="X13370" s="2"/>
      <c r="Y13370" s="2"/>
    </row>
    <row r="13371" spans="21:25" x14ac:dyDescent="0.2">
      <c r="U13371" s="2"/>
      <c r="X13371" s="2"/>
      <c r="Y13371" s="2"/>
    </row>
    <row r="13372" spans="21:25" x14ac:dyDescent="0.2">
      <c r="U13372" s="2"/>
      <c r="X13372" s="2"/>
      <c r="Y13372" s="2"/>
    </row>
    <row r="13373" spans="21:25" x14ac:dyDescent="0.2">
      <c r="U13373" s="2"/>
      <c r="X13373" s="2"/>
      <c r="Y13373" s="2"/>
    </row>
    <row r="13374" spans="21:25" x14ac:dyDescent="0.2">
      <c r="U13374" s="2"/>
      <c r="X13374" s="2"/>
      <c r="Y13374" s="2"/>
    </row>
    <row r="13375" spans="21:25" x14ac:dyDescent="0.2">
      <c r="U13375" s="2"/>
      <c r="X13375" s="2"/>
      <c r="Y13375" s="2"/>
    </row>
    <row r="13376" spans="21:25" x14ac:dyDescent="0.2">
      <c r="U13376" s="2"/>
      <c r="X13376" s="2"/>
      <c r="Y13376" s="2"/>
    </row>
    <row r="13377" spans="21:25" x14ac:dyDescent="0.2">
      <c r="U13377" s="2"/>
      <c r="X13377" s="2"/>
      <c r="Y13377" s="2"/>
    </row>
    <row r="13378" spans="21:25" x14ac:dyDescent="0.2">
      <c r="U13378" s="2"/>
      <c r="X13378" s="2"/>
      <c r="Y13378" s="2"/>
    </row>
    <row r="13379" spans="21:25" x14ac:dyDescent="0.2">
      <c r="U13379" s="2"/>
      <c r="X13379" s="2"/>
      <c r="Y13379" s="2"/>
    </row>
    <row r="13380" spans="21:25" x14ac:dyDescent="0.2">
      <c r="U13380" s="2"/>
      <c r="X13380" s="2"/>
      <c r="Y13380" s="2"/>
    </row>
    <row r="13381" spans="21:25" x14ac:dyDescent="0.2">
      <c r="U13381" s="2"/>
      <c r="X13381" s="2"/>
      <c r="Y13381" s="2"/>
    </row>
    <row r="13382" spans="21:25" x14ac:dyDescent="0.2">
      <c r="U13382" s="2"/>
      <c r="X13382" s="2"/>
      <c r="Y13382" s="2"/>
    </row>
    <row r="13383" spans="21:25" x14ac:dyDescent="0.2">
      <c r="U13383" s="2"/>
      <c r="X13383" s="2"/>
      <c r="Y13383" s="2"/>
    </row>
    <row r="13384" spans="21:25" x14ac:dyDescent="0.2">
      <c r="U13384" s="2"/>
      <c r="X13384" s="2"/>
      <c r="Y13384" s="2"/>
    </row>
    <row r="13385" spans="21:25" x14ac:dyDescent="0.2">
      <c r="U13385" s="2"/>
      <c r="X13385" s="2"/>
      <c r="Y13385" s="2"/>
    </row>
    <row r="13386" spans="21:25" x14ac:dyDescent="0.2">
      <c r="U13386" s="2"/>
      <c r="X13386" s="2"/>
      <c r="Y13386" s="2"/>
    </row>
    <row r="13387" spans="21:25" x14ac:dyDescent="0.2">
      <c r="U13387" s="2"/>
      <c r="X13387" s="2"/>
      <c r="Y13387" s="2"/>
    </row>
    <row r="13388" spans="21:25" x14ac:dyDescent="0.2">
      <c r="U13388" s="2"/>
      <c r="X13388" s="2"/>
      <c r="Y13388" s="2"/>
    </row>
    <row r="13389" spans="21:25" x14ac:dyDescent="0.2">
      <c r="U13389" s="2"/>
      <c r="X13389" s="2"/>
      <c r="Y13389" s="2"/>
    </row>
    <row r="13390" spans="21:25" x14ac:dyDescent="0.2">
      <c r="U13390" s="2"/>
      <c r="X13390" s="2"/>
      <c r="Y13390" s="2"/>
    </row>
    <row r="13391" spans="21:25" x14ac:dyDescent="0.2">
      <c r="U13391" s="2"/>
      <c r="X13391" s="2"/>
      <c r="Y13391" s="2"/>
    </row>
    <row r="13392" spans="21:25" x14ac:dyDescent="0.2">
      <c r="U13392" s="2"/>
      <c r="X13392" s="2"/>
      <c r="Y13392" s="2"/>
    </row>
    <row r="13393" spans="21:25" x14ac:dyDescent="0.2">
      <c r="U13393" s="2"/>
      <c r="X13393" s="2"/>
      <c r="Y13393" s="2"/>
    </row>
    <row r="13394" spans="21:25" x14ac:dyDescent="0.2">
      <c r="U13394" s="2"/>
      <c r="X13394" s="2"/>
      <c r="Y13394" s="2"/>
    </row>
    <row r="13395" spans="21:25" x14ac:dyDescent="0.2">
      <c r="U13395" s="2"/>
      <c r="X13395" s="2"/>
      <c r="Y13395" s="2"/>
    </row>
    <row r="13396" spans="21:25" x14ac:dyDescent="0.2">
      <c r="U13396" s="2"/>
      <c r="X13396" s="2"/>
      <c r="Y13396" s="2"/>
    </row>
    <row r="13397" spans="21:25" x14ac:dyDescent="0.2">
      <c r="U13397" s="2"/>
      <c r="X13397" s="2"/>
      <c r="Y13397" s="2"/>
    </row>
    <row r="13398" spans="21:25" x14ac:dyDescent="0.2">
      <c r="U13398" s="2"/>
      <c r="X13398" s="2"/>
      <c r="Y13398" s="2"/>
    </row>
    <row r="13399" spans="21:25" x14ac:dyDescent="0.2">
      <c r="U13399" s="2"/>
      <c r="X13399" s="2"/>
      <c r="Y13399" s="2"/>
    </row>
    <row r="13400" spans="21:25" x14ac:dyDescent="0.2">
      <c r="U13400" s="2"/>
      <c r="X13400" s="2"/>
      <c r="Y13400" s="2"/>
    </row>
    <row r="13401" spans="21:25" x14ac:dyDescent="0.2">
      <c r="U13401" s="2"/>
      <c r="X13401" s="2"/>
      <c r="Y13401" s="2"/>
    </row>
    <row r="13402" spans="21:25" x14ac:dyDescent="0.2">
      <c r="U13402" s="2"/>
      <c r="X13402" s="2"/>
      <c r="Y13402" s="2"/>
    </row>
    <row r="13403" spans="21:25" x14ac:dyDescent="0.2">
      <c r="U13403" s="2"/>
      <c r="X13403" s="2"/>
      <c r="Y13403" s="2"/>
    </row>
    <row r="13404" spans="21:25" x14ac:dyDescent="0.2">
      <c r="U13404" s="2"/>
      <c r="X13404" s="2"/>
      <c r="Y13404" s="2"/>
    </row>
    <row r="13405" spans="21:25" x14ac:dyDescent="0.2">
      <c r="U13405" s="2"/>
      <c r="X13405" s="2"/>
      <c r="Y13405" s="2"/>
    </row>
    <row r="13406" spans="21:25" x14ac:dyDescent="0.2">
      <c r="U13406" s="2"/>
      <c r="X13406" s="2"/>
      <c r="Y13406" s="2"/>
    </row>
    <row r="13407" spans="21:25" x14ac:dyDescent="0.2">
      <c r="U13407" s="2"/>
      <c r="X13407" s="2"/>
      <c r="Y13407" s="2"/>
    </row>
    <row r="13408" spans="21:25" x14ac:dyDescent="0.2">
      <c r="U13408" s="2"/>
      <c r="X13408" s="2"/>
      <c r="Y13408" s="2"/>
    </row>
    <row r="13409" spans="21:25" x14ac:dyDescent="0.2">
      <c r="U13409" s="2"/>
      <c r="X13409" s="2"/>
      <c r="Y13409" s="2"/>
    </row>
    <row r="13410" spans="21:25" x14ac:dyDescent="0.2">
      <c r="U13410" s="2"/>
      <c r="X13410" s="2"/>
      <c r="Y13410" s="2"/>
    </row>
    <row r="13411" spans="21:25" x14ac:dyDescent="0.2">
      <c r="U13411" s="2"/>
      <c r="X13411" s="2"/>
      <c r="Y13411" s="2"/>
    </row>
    <row r="13412" spans="21:25" x14ac:dyDescent="0.2">
      <c r="U13412" s="2"/>
      <c r="X13412" s="2"/>
      <c r="Y13412" s="2"/>
    </row>
    <row r="13413" spans="21:25" x14ac:dyDescent="0.2">
      <c r="U13413" s="2"/>
      <c r="X13413" s="2"/>
      <c r="Y13413" s="2"/>
    </row>
    <row r="13414" spans="21:25" x14ac:dyDescent="0.2">
      <c r="U13414" s="2"/>
      <c r="X13414" s="2"/>
      <c r="Y13414" s="2"/>
    </row>
    <row r="13415" spans="21:25" x14ac:dyDescent="0.2">
      <c r="U13415" s="2"/>
      <c r="X13415" s="2"/>
      <c r="Y13415" s="2"/>
    </row>
    <row r="13416" spans="21:25" x14ac:dyDescent="0.2">
      <c r="U13416" s="2"/>
      <c r="X13416" s="2"/>
      <c r="Y13416" s="2"/>
    </row>
    <row r="13417" spans="21:25" x14ac:dyDescent="0.2">
      <c r="U13417" s="2"/>
      <c r="X13417" s="2"/>
      <c r="Y13417" s="2"/>
    </row>
    <row r="13418" spans="21:25" x14ac:dyDescent="0.2">
      <c r="U13418" s="2"/>
      <c r="X13418" s="2"/>
      <c r="Y13418" s="2"/>
    </row>
    <row r="13419" spans="21:25" x14ac:dyDescent="0.2">
      <c r="U13419" s="2"/>
      <c r="X13419" s="2"/>
      <c r="Y13419" s="2"/>
    </row>
    <row r="13420" spans="21:25" x14ac:dyDescent="0.2">
      <c r="U13420" s="2"/>
      <c r="X13420" s="2"/>
      <c r="Y13420" s="2"/>
    </row>
    <row r="13421" spans="21:25" x14ac:dyDescent="0.2">
      <c r="U13421" s="2"/>
      <c r="X13421" s="2"/>
      <c r="Y13421" s="2"/>
    </row>
    <row r="13422" spans="21:25" x14ac:dyDescent="0.2">
      <c r="U13422" s="2"/>
      <c r="X13422" s="2"/>
      <c r="Y13422" s="2"/>
    </row>
    <row r="13423" spans="21:25" x14ac:dyDescent="0.2">
      <c r="U13423" s="2"/>
      <c r="X13423" s="2"/>
      <c r="Y13423" s="2"/>
    </row>
    <row r="13424" spans="21:25" x14ac:dyDescent="0.2">
      <c r="U13424" s="2"/>
      <c r="X13424" s="2"/>
      <c r="Y13424" s="2"/>
    </row>
    <row r="13425" spans="21:25" x14ac:dyDescent="0.2">
      <c r="U13425" s="2"/>
      <c r="X13425" s="2"/>
      <c r="Y13425" s="2"/>
    </row>
    <row r="13426" spans="21:25" x14ac:dyDescent="0.2">
      <c r="U13426" s="2"/>
      <c r="X13426" s="2"/>
      <c r="Y13426" s="2"/>
    </row>
    <row r="13427" spans="21:25" x14ac:dyDescent="0.2">
      <c r="U13427" s="2"/>
      <c r="X13427" s="2"/>
      <c r="Y13427" s="2"/>
    </row>
    <row r="13428" spans="21:25" x14ac:dyDescent="0.2">
      <c r="U13428" s="2"/>
      <c r="X13428" s="2"/>
      <c r="Y13428" s="2"/>
    </row>
    <row r="13429" spans="21:25" x14ac:dyDescent="0.2">
      <c r="U13429" s="2"/>
      <c r="X13429" s="2"/>
      <c r="Y13429" s="2"/>
    </row>
    <row r="13430" spans="21:25" x14ac:dyDescent="0.2">
      <c r="U13430" s="2"/>
      <c r="X13430" s="2"/>
      <c r="Y13430" s="2"/>
    </row>
    <row r="13431" spans="21:25" x14ac:dyDescent="0.2">
      <c r="U13431" s="2"/>
      <c r="X13431" s="2"/>
      <c r="Y13431" s="2"/>
    </row>
    <row r="13432" spans="21:25" x14ac:dyDescent="0.2">
      <c r="U13432" s="2"/>
      <c r="X13432" s="2"/>
      <c r="Y13432" s="2"/>
    </row>
    <row r="13433" spans="21:25" x14ac:dyDescent="0.2">
      <c r="U13433" s="2"/>
      <c r="X13433" s="2"/>
      <c r="Y13433" s="2"/>
    </row>
    <row r="13434" spans="21:25" x14ac:dyDescent="0.2">
      <c r="U13434" s="2"/>
      <c r="X13434" s="2"/>
      <c r="Y13434" s="2"/>
    </row>
    <row r="13435" spans="21:25" x14ac:dyDescent="0.2">
      <c r="U13435" s="2"/>
      <c r="X13435" s="2"/>
      <c r="Y13435" s="2"/>
    </row>
    <row r="13436" spans="21:25" x14ac:dyDescent="0.2">
      <c r="U13436" s="2"/>
      <c r="X13436" s="2"/>
      <c r="Y13436" s="2"/>
    </row>
    <row r="13437" spans="21:25" x14ac:dyDescent="0.2">
      <c r="U13437" s="2"/>
      <c r="X13437" s="2"/>
      <c r="Y13437" s="2"/>
    </row>
    <row r="13438" spans="21:25" x14ac:dyDescent="0.2">
      <c r="U13438" s="2"/>
      <c r="X13438" s="2"/>
      <c r="Y13438" s="2"/>
    </row>
    <row r="13439" spans="21:25" x14ac:dyDescent="0.2">
      <c r="U13439" s="2"/>
      <c r="X13439" s="2"/>
      <c r="Y13439" s="2"/>
    </row>
    <row r="13440" spans="21:25" x14ac:dyDescent="0.2">
      <c r="U13440" s="2"/>
      <c r="X13440" s="2"/>
      <c r="Y13440" s="2"/>
    </row>
    <row r="13441" spans="21:25" x14ac:dyDescent="0.2">
      <c r="U13441" s="2"/>
      <c r="X13441" s="2"/>
      <c r="Y13441" s="2"/>
    </row>
    <row r="13442" spans="21:25" x14ac:dyDescent="0.2">
      <c r="U13442" s="2"/>
      <c r="X13442" s="2"/>
      <c r="Y13442" s="2"/>
    </row>
    <row r="13443" spans="21:25" x14ac:dyDescent="0.2">
      <c r="U13443" s="2"/>
      <c r="X13443" s="2"/>
      <c r="Y13443" s="2"/>
    </row>
    <row r="13444" spans="21:25" x14ac:dyDescent="0.2">
      <c r="U13444" s="2"/>
      <c r="X13444" s="2"/>
      <c r="Y13444" s="2"/>
    </row>
    <row r="13445" spans="21:25" x14ac:dyDescent="0.2">
      <c r="U13445" s="2"/>
      <c r="X13445" s="2"/>
      <c r="Y13445" s="2"/>
    </row>
    <row r="13446" spans="21:25" x14ac:dyDescent="0.2">
      <c r="U13446" s="2"/>
      <c r="X13446" s="2"/>
      <c r="Y13446" s="2"/>
    </row>
    <row r="13447" spans="21:25" x14ac:dyDescent="0.2">
      <c r="U13447" s="2"/>
      <c r="X13447" s="2"/>
      <c r="Y13447" s="2"/>
    </row>
    <row r="13448" spans="21:25" x14ac:dyDescent="0.2">
      <c r="U13448" s="2"/>
      <c r="X13448" s="2"/>
      <c r="Y13448" s="2"/>
    </row>
    <row r="13449" spans="21:25" x14ac:dyDescent="0.2">
      <c r="U13449" s="2"/>
      <c r="X13449" s="2"/>
      <c r="Y13449" s="2"/>
    </row>
    <row r="13450" spans="21:25" x14ac:dyDescent="0.2">
      <c r="U13450" s="2"/>
      <c r="X13450" s="2"/>
      <c r="Y13450" s="2"/>
    </row>
    <row r="13451" spans="21:25" x14ac:dyDescent="0.2">
      <c r="U13451" s="2"/>
      <c r="X13451" s="2"/>
      <c r="Y13451" s="2"/>
    </row>
    <row r="13452" spans="21:25" x14ac:dyDescent="0.2">
      <c r="U13452" s="2"/>
      <c r="X13452" s="2"/>
      <c r="Y13452" s="2"/>
    </row>
    <row r="13453" spans="21:25" x14ac:dyDescent="0.2">
      <c r="U13453" s="2"/>
      <c r="X13453" s="2"/>
      <c r="Y13453" s="2"/>
    </row>
    <row r="13454" spans="21:25" x14ac:dyDescent="0.2">
      <c r="U13454" s="2"/>
      <c r="X13454" s="2"/>
      <c r="Y13454" s="2"/>
    </row>
    <row r="13455" spans="21:25" x14ac:dyDescent="0.2">
      <c r="U13455" s="2"/>
      <c r="X13455" s="2"/>
      <c r="Y13455" s="2"/>
    </row>
    <row r="13456" spans="21:25" x14ac:dyDescent="0.2">
      <c r="U13456" s="2"/>
      <c r="X13456" s="2"/>
      <c r="Y13456" s="2"/>
    </row>
    <row r="13457" spans="21:25" x14ac:dyDescent="0.2">
      <c r="U13457" s="2"/>
      <c r="X13457" s="2"/>
      <c r="Y13457" s="2"/>
    </row>
    <row r="13458" spans="21:25" x14ac:dyDescent="0.2">
      <c r="U13458" s="2"/>
      <c r="X13458" s="2"/>
      <c r="Y13458" s="2"/>
    </row>
    <row r="13459" spans="21:25" x14ac:dyDescent="0.2">
      <c r="U13459" s="2"/>
      <c r="X13459" s="2"/>
      <c r="Y13459" s="2"/>
    </row>
    <row r="13460" spans="21:25" x14ac:dyDescent="0.2">
      <c r="U13460" s="2"/>
      <c r="X13460" s="2"/>
      <c r="Y13460" s="2"/>
    </row>
    <row r="13461" spans="21:25" x14ac:dyDescent="0.2">
      <c r="U13461" s="2"/>
      <c r="X13461" s="2"/>
      <c r="Y13461" s="2"/>
    </row>
    <row r="13462" spans="21:25" x14ac:dyDescent="0.2">
      <c r="U13462" s="2"/>
      <c r="X13462" s="2"/>
      <c r="Y13462" s="2"/>
    </row>
    <row r="13463" spans="21:25" x14ac:dyDescent="0.2">
      <c r="U13463" s="2"/>
      <c r="X13463" s="2"/>
      <c r="Y13463" s="2"/>
    </row>
    <row r="13464" spans="21:25" x14ac:dyDescent="0.2">
      <c r="U13464" s="2"/>
      <c r="X13464" s="2"/>
      <c r="Y13464" s="2"/>
    </row>
    <row r="13465" spans="21:25" x14ac:dyDescent="0.2">
      <c r="U13465" s="2"/>
      <c r="X13465" s="2"/>
      <c r="Y13465" s="2"/>
    </row>
    <row r="13466" spans="21:25" x14ac:dyDescent="0.2">
      <c r="U13466" s="2"/>
      <c r="X13466" s="2"/>
      <c r="Y13466" s="2"/>
    </row>
    <row r="13467" spans="21:25" x14ac:dyDescent="0.2">
      <c r="U13467" s="2"/>
      <c r="X13467" s="2"/>
      <c r="Y13467" s="2"/>
    </row>
    <row r="13468" spans="21:25" x14ac:dyDescent="0.2">
      <c r="U13468" s="2"/>
      <c r="X13468" s="2"/>
      <c r="Y13468" s="2"/>
    </row>
    <row r="13469" spans="21:25" x14ac:dyDescent="0.2">
      <c r="U13469" s="2"/>
      <c r="X13469" s="2"/>
      <c r="Y13469" s="2"/>
    </row>
    <row r="13470" spans="21:25" x14ac:dyDescent="0.2">
      <c r="U13470" s="2"/>
      <c r="X13470" s="2"/>
      <c r="Y13470" s="2"/>
    </row>
    <row r="13471" spans="21:25" x14ac:dyDescent="0.2">
      <c r="U13471" s="2"/>
      <c r="X13471" s="2"/>
      <c r="Y13471" s="2"/>
    </row>
    <row r="13472" spans="21:25" x14ac:dyDescent="0.2">
      <c r="U13472" s="2"/>
      <c r="X13472" s="2"/>
      <c r="Y13472" s="2"/>
    </row>
    <row r="13473" spans="21:25" x14ac:dyDescent="0.2">
      <c r="U13473" s="2"/>
      <c r="X13473" s="2"/>
      <c r="Y13473" s="2"/>
    </row>
    <row r="13474" spans="21:25" x14ac:dyDescent="0.2">
      <c r="U13474" s="2"/>
      <c r="X13474" s="2"/>
      <c r="Y13474" s="2"/>
    </row>
    <row r="13475" spans="21:25" x14ac:dyDescent="0.2">
      <c r="U13475" s="2"/>
      <c r="X13475" s="2"/>
      <c r="Y13475" s="2"/>
    </row>
    <row r="13476" spans="21:25" x14ac:dyDescent="0.2">
      <c r="U13476" s="2"/>
      <c r="X13476" s="2"/>
      <c r="Y13476" s="2"/>
    </row>
    <row r="13477" spans="21:25" x14ac:dyDescent="0.2">
      <c r="U13477" s="2"/>
      <c r="X13477" s="2"/>
      <c r="Y13477" s="2"/>
    </row>
    <row r="13478" spans="21:25" x14ac:dyDescent="0.2">
      <c r="U13478" s="2"/>
      <c r="X13478" s="2"/>
      <c r="Y13478" s="2"/>
    </row>
    <row r="13479" spans="21:25" x14ac:dyDescent="0.2">
      <c r="U13479" s="2"/>
      <c r="X13479" s="2"/>
      <c r="Y13479" s="2"/>
    </row>
    <row r="13480" spans="21:25" x14ac:dyDescent="0.2">
      <c r="U13480" s="2"/>
      <c r="X13480" s="2"/>
      <c r="Y13480" s="2"/>
    </row>
    <row r="13481" spans="21:25" x14ac:dyDescent="0.2">
      <c r="U13481" s="2"/>
      <c r="X13481" s="2"/>
      <c r="Y13481" s="2"/>
    </row>
    <row r="13482" spans="21:25" x14ac:dyDescent="0.2">
      <c r="U13482" s="2"/>
      <c r="X13482" s="2"/>
      <c r="Y13482" s="2"/>
    </row>
    <row r="13483" spans="21:25" x14ac:dyDescent="0.2">
      <c r="U13483" s="2"/>
      <c r="X13483" s="2"/>
      <c r="Y13483" s="2"/>
    </row>
    <row r="13484" spans="21:25" x14ac:dyDescent="0.2">
      <c r="U13484" s="2"/>
      <c r="X13484" s="2"/>
      <c r="Y13484" s="2"/>
    </row>
    <row r="13485" spans="21:25" x14ac:dyDescent="0.2">
      <c r="U13485" s="2"/>
      <c r="X13485" s="2"/>
      <c r="Y13485" s="2"/>
    </row>
    <row r="13486" spans="21:25" x14ac:dyDescent="0.2">
      <c r="U13486" s="2"/>
      <c r="X13486" s="2"/>
      <c r="Y13486" s="2"/>
    </row>
    <row r="13487" spans="21:25" x14ac:dyDescent="0.2">
      <c r="U13487" s="2"/>
      <c r="X13487" s="2"/>
      <c r="Y13487" s="2"/>
    </row>
    <row r="13488" spans="21:25" x14ac:dyDescent="0.2">
      <c r="U13488" s="2"/>
      <c r="X13488" s="2"/>
      <c r="Y13488" s="2"/>
    </row>
    <row r="13489" spans="21:25" x14ac:dyDescent="0.2">
      <c r="U13489" s="2"/>
      <c r="X13489" s="2"/>
      <c r="Y13489" s="2"/>
    </row>
    <row r="13490" spans="21:25" x14ac:dyDescent="0.2">
      <c r="U13490" s="2"/>
      <c r="X13490" s="2"/>
      <c r="Y13490" s="2"/>
    </row>
    <row r="13491" spans="21:25" x14ac:dyDescent="0.2">
      <c r="U13491" s="2"/>
      <c r="X13491" s="2"/>
      <c r="Y13491" s="2"/>
    </row>
    <row r="13492" spans="21:25" x14ac:dyDescent="0.2">
      <c r="U13492" s="2"/>
      <c r="X13492" s="2"/>
      <c r="Y13492" s="2"/>
    </row>
    <row r="13493" spans="21:25" x14ac:dyDescent="0.2">
      <c r="U13493" s="2"/>
      <c r="X13493" s="2"/>
      <c r="Y13493" s="2"/>
    </row>
    <row r="13494" spans="21:25" x14ac:dyDescent="0.2">
      <c r="U13494" s="2"/>
      <c r="X13494" s="2"/>
      <c r="Y13494" s="2"/>
    </row>
    <row r="13495" spans="21:25" x14ac:dyDescent="0.2">
      <c r="U13495" s="2"/>
      <c r="X13495" s="2"/>
      <c r="Y13495" s="2"/>
    </row>
    <row r="13496" spans="21:25" x14ac:dyDescent="0.2">
      <c r="U13496" s="2"/>
      <c r="X13496" s="2"/>
      <c r="Y13496" s="2"/>
    </row>
    <row r="13497" spans="21:25" x14ac:dyDescent="0.2">
      <c r="U13497" s="2"/>
      <c r="X13497" s="2"/>
      <c r="Y13497" s="2"/>
    </row>
    <row r="13498" spans="21:25" x14ac:dyDescent="0.2">
      <c r="U13498" s="2"/>
      <c r="X13498" s="2"/>
      <c r="Y13498" s="2"/>
    </row>
    <row r="13499" spans="21:25" x14ac:dyDescent="0.2">
      <c r="U13499" s="2"/>
      <c r="X13499" s="2"/>
      <c r="Y13499" s="2"/>
    </row>
    <row r="13500" spans="21:25" x14ac:dyDescent="0.2">
      <c r="U13500" s="2"/>
      <c r="X13500" s="2"/>
      <c r="Y13500" s="2"/>
    </row>
    <row r="13501" spans="21:25" x14ac:dyDescent="0.2">
      <c r="U13501" s="2"/>
      <c r="X13501" s="2"/>
      <c r="Y13501" s="2"/>
    </row>
    <row r="13502" spans="21:25" x14ac:dyDescent="0.2">
      <c r="U13502" s="2"/>
      <c r="X13502" s="2"/>
      <c r="Y13502" s="2"/>
    </row>
    <row r="13503" spans="21:25" x14ac:dyDescent="0.2">
      <c r="U13503" s="2"/>
      <c r="X13503" s="2"/>
      <c r="Y13503" s="2"/>
    </row>
    <row r="13504" spans="21:25" x14ac:dyDescent="0.2">
      <c r="U13504" s="2"/>
      <c r="X13504" s="2"/>
      <c r="Y13504" s="2"/>
    </row>
    <row r="13505" spans="21:25" x14ac:dyDescent="0.2">
      <c r="U13505" s="2"/>
      <c r="X13505" s="2"/>
      <c r="Y13505" s="2"/>
    </row>
    <row r="13506" spans="21:25" x14ac:dyDescent="0.2">
      <c r="U13506" s="2"/>
      <c r="X13506" s="2"/>
      <c r="Y13506" s="2"/>
    </row>
    <row r="13507" spans="21:25" x14ac:dyDescent="0.2">
      <c r="U13507" s="2"/>
      <c r="X13507" s="2"/>
      <c r="Y13507" s="2"/>
    </row>
    <row r="13508" spans="21:25" x14ac:dyDescent="0.2">
      <c r="U13508" s="2"/>
      <c r="X13508" s="2"/>
      <c r="Y13508" s="2"/>
    </row>
    <row r="13509" spans="21:25" x14ac:dyDescent="0.2">
      <c r="U13509" s="2"/>
      <c r="X13509" s="2"/>
      <c r="Y13509" s="2"/>
    </row>
    <row r="13510" spans="21:25" x14ac:dyDescent="0.2">
      <c r="U13510" s="2"/>
      <c r="X13510" s="2"/>
      <c r="Y13510" s="2"/>
    </row>
    <row r="13511" spans="21:25" x14ac:dyDescent="0.2">
      <c r="U13511" s="2"/>
      <c r="X13511" s="2"/>
      <c r="Y13511" s="2"/>
    </row>
    <row r="13512" spans="21:25" x14ac:dyDescent="0.2">
      <c r="U13512" s="2"/>
      <c r="X13512" s="2"/>
      <c r="Y13512" s="2"/>
    </row>
    <row r="13513" spans="21:25" x14ac:dyDescent="0.2">
      <c r="U13513" s="2"/>
      <c r="X13513" s="2"/>
      <c r="Y13513" s="2"/>
    </row>
    <row r="13514" spans="21:25" x14ac:dyDescent="0.2">
      <c r="U13514" s="2"/>
      <c r="X13514" s="2"/>
      <c r="Y13514" s="2"/>
    </row>
    <row r="13515" spans="21:25" x14ac:dyDescent="0.2">
      <c r="U13515" s="2"/>
      <c r="X13515" s="2"/>
      <c r="Y13515" s="2"/>
    </row>
    <row r="13516" spans="21:25" x14ac:dyDescent="0.2">
      <c r="U13516" s="2"/>
      <c r="X13516" s="2"/>
      <c r="Y13516" s="2"/>
    </row>
    <row r="13517" spans="21:25" x14ac:dyDescent="0.2">
      <c r="U13517" s="2"/>
      <c r="X13517" s="2"/>
      <c r="Y13517" s="2"/>
    </row>
    <row r="13518" spans="21:25" x14ac:dyDescent="0.2">
      <c r="U13518" s="2"/>
      <c r="X13518" s="2"/>
      <c r="Y13518" s="2"/>
    </row>
    <row r="13519" spans="21:25" x14ac:dyDescent="0.2">
      <c r="U13519" s="2"/>
      <c r="X13519" s="2"/>
      <c r="Y13519" s="2"/>
    </row>
    <row r="13520" spans="21:25" x14ac:dyDescent="0.2">
      <c r="U13520" s="2"/>
      <c r="X13520" s="2"/>
      <c r="Y13520" s="2"/>
    </row>
    <row r="13521" spans="21:25" x14ac:dyDescent="0.2">
      <c r="U13521" s="2"/>
      <c r="X13521" s="2"/>
      <c r="Y13521" s="2"/>
    </row>
    <row r="13522" spans="21:25" x14ac:dyDescent="0.2">
      <c r="U13522" s="2"/>
      <c r="X13522" s="2"/>
      <c r="Y13522" s="2"/>
    </row>
    <row r="13523" spans="21:25" x14ac:dyDescent="0.2">
      <c r="U13523" s="2"/>
      <c r="X13523" s="2"/>
      <c r="Y13523" s="2"/>
    </row>
    <row r="13524" spans="21:25" x14ac:dyDescent="0.2">
      <c r="U13524" s="2"/>
      <c r="X13524" s="2"/>
      <c r="Y13524" s="2"/>
    </row>
    <row r="13525" spans="21:25" x14ac:dyDescent="0.2">
      <c r="U13525" s="2"/>
      <c r="X13525" s="2"/>
      <c r="Y13525" s="2"/>
    </row>
    <row r="13526" spans="21:25" x14ac:dyDescent="0.2">
      <c r="U13526" s="2"/>
      <c r="X13526" s="2"/>
      <c r="Y13526" s="2"/>
    </row>
    <row r="13527" spans="21:25" x14ac:dyDescent="0.2">
      <c r="U13527" s="2"/>
      <c r="X13527" s="2"/>
      <c r="Y13527" s="2"/>
    </row>
    <row r="13528" spans="21:25" x14ac:dyDescent="0.2">
      <c r="U13528" s="2"/>
      <c r="X13528" s="2"/>
      <c r="Y13528" s="2"/>
    </row>
    <row r="13529" spans="21:25" x14ac:dyDescent="0.2">
      <c r="U13529" s="2"/>
      <c r="X13529" s="2"/>
      <c r="Y13529" s="2"/>
    </row>
    <row r="13530" spans="21:25" x14ac:dyDescent="0.2">
      <c r="U13530" s="2"/>
      <c r="X13530" s="2"/>
      <c r="Y13530" s="2"/>
    </row>
    <row r="13531" spans="21:25" x14ac:dyDescent="0.2">
      <c r="U13531" s="2"/>
      <c r="X13531" s="2"/>
      <c r="Y13531" s="2"/>
    </row>
    <row r="13532" spans="21:25" x14ac:dyDescent="0.2">
      <c r="U13532" s="2"/>
      <c r="X13532" s="2"/>
      <c r="Y13532" s="2"/>
    </row>
    <row r="13533" spans="21:25" x14ac:dyDescent="0.2">
      <c r="U13533" s="2"/>
      <c r="X13533" s="2"/>
      <c r="Y13533" s="2"/>
    </row>
    <row r="13534" spans="21:25" x14ac:dyDescent="0.2">
      <c r="U13534" s="2"/>
      <c r="X13534" s="2"/>
      <c r="Y13534" s="2"/>
    </row>
    <row r="13535" spans="21:25" x14ac:dyDescent="0.2">
      <c r="U13535" s="2"/>
      <c r="X13535" s="2"/>
      <c r="Y13535" s="2"/>
    </row>
    <row r="13536" spans="21:25" x14ac:dyDescent="0.2">
      <c r="U13536" s="2"/>
      <c r="X13536" s="2"/>
      <c r="Y13536" s="2"/>
    </row>
    <row r="13537" spans="21:25" x14ac:dyDescent="0.2">
      <c r="U13537" s="2"/>
      <c r="X13537" s="2"/>
      <c r="Y13537" s="2"/>
    </row>
    <row r="13538" spans="21:25" x14ac:dyDescent="0.2">
      <c r="U13538" s="2"/>
      <c r="X13538" s="2"/>
      <c r="Y13538" s="2"/>
    </row>
    <row r="13539" spans="21:25" x14ac:dyDescent="0.2">
      <c r="U13539" s="2"/>
      <c r="X13539" s="2"/>
      <c r="Y13539" s="2"/>
    </row>
    <row r="13540" spans="21:25" x14ac:dyDescent="0.2">
      <c r="U13540" s="2"/>
      <c r="X13540" s="2"/>
      <c r="Y13540" s="2"/>
    </row>
    <row r="13541" spans="21:25" x14ac:dyDescent="0.2">
      <c r="U13541" s="2"/>
      <c r="X13541" s="2"/>
      <c r="Y13541" s="2"/>
    </row>
    <row r="13542" spans="21:25" x14ac:dyDescent="0.2">
      <c r="U13542" s="2"/>
      <c r="X13542" s="2"/>
      <c r="Y13542" s="2"/>
    </row>
    <row r="13543" spans="21:25" x14ac:dyDescent="0.2">
      <c r="U13543" s="2"/>
      <c r="X13543" s="2"/>
      <c r="Y13543" s="2"/>
    </row>
    <row r="13544" spans="21:25" x14ac:dyDescent="0.2">
      <c r="U13544" s="2"/>
      <c r="X13544" s="2"/>
      <c r="Y13544" s="2"/>
    </row>
    <row r="13545" spans="21:25" x14ac:dyDescent="0.2">
      <c r="U13545" s="2"/>
      <c r="X13545" s="2"/>
      <c r="Y13545" s="2"/>
    </row>
    <row r="13546" spans="21:25" x14ac:dyDescent="0.2">
      <c r="U13546" s="2"/>
      <c r="X13546" s="2"/>
      <c r="Y13546" s="2"/>
    </row>
    <row r="13547" spans="21:25" x14ac:dyDescent="0.2">
      <c r="U13547" s="2"/>
      <c r="X13547" s="2"/>
      <c r="Y13547" s="2"/>
    </row>
    <row r="13548" spans="21:25" x14ac:dyDescent="0.2">
      <c r="U13548" s="2"/>
      <c r="X13548" s="2"/>
      <c r="Y13548" s="2"/>
    </row>
    <row r="13549" spans="21:25" x14ac:dyDescent="0.2">
      <c r="U13549" s="2"/>
      <c r="X13549" s="2"/>
      <c r="Y13549" s="2"/>
    </row>
    <row r="13550" spans="21:25" x14ac:dyDescent="0.2">
      <c r="U13550" s="2"/>
      <c r="X13550" s="2"/>
      <c r="Y13550" s="2"/>
    </row>
    <row r="13551" spans="21:25" x14ac:dyDescent="0.2">
      <c r="U13551" s="2"/>
      <c r="X13551" s="2"/>
      <c r="Y13551" s="2"/>
    </row>
    <row r="13552" spans="21:25" x14ac:dyDescent="0.2">
      <c r="U13552" s="2"/>
      <c r="X13552" s="2"/>
      <c r="Y13552" s="2"/>
    </row>
    <row r="13553" spans="21:25" x14ac:dyDescent="0.2">
      <c r="U13553" s="2"/>
      <c r="X13553" s="2"/>
      <c r="Y13553" s="2"/>
    </row>
    <row r="13554" spans="21:25" x14ac:dyDescent="0.2">
      <c r="U13554" s="2"/>
      <c r="X13554" s="2"/>
      <c r="Y13554" s="2"/>
    </row>
    <row r="13555" spans="21:25" x14ac:dyDescent="0.2">
      <c r="U13555" s="2"/>
      <c r="X13555" s="2"/>
      <c r="Y13555" s="2"/>
    </row>
    <row r="13556" spans="21:25" x14ac:dyDescent="0.2">
      <c r="U13556" s="2"/>
      <c r="X13556" s="2"/>
      <c r="Y13556" s="2"/>
    </row>
    <row r="13557" spans="21:25" x14ac:dyDescent="0.2">
      <c r="U13557" s="2"/>
      <c r="X13557" s="2"/>
      <c r="Y13557" s="2"/>
    </row>
    <row r="13558" spans="21:25" x14ac:dyDescent="0.2">
      <c r="U13558" s="2"/>
      <c r="X13558" s="2"/>
      <c r="Y13558" s="2"/>
    </row>
    <row r="13559" spans="21:25" x14ac:dyDescent="0.2">
      <c r="U13559" s="2"/>
      <c r="X13559" s="2"/>
      <c r="Y13559" s="2"/>
    </row>
    <row r="13560" spans="21:25" x14ac:dyDescent="0.2">
      <c r="U13560" s="2"/>
      <c r="X13560" s="2"/>
      <c r="Y13560" s="2"/>
    </row>
    <row r="13561" spans="21:25" x14ac:dyDescent="0.2">
      <c r="U13561" s="2"/>
      <c r="X13561" s="2"/>
      <c r="Y13561" s="2"/>
    </row>
    <row r="13562" spans="21:25" x14ac:dyDescent="0.2">
      <c r="U13562" s="2"/>
      <c r="X13562" s="2"/>
      <c r="Y13562" s="2"/>
    </row>
    <row r="13563" spans="21:25" x14ac:dyDescent="0.2">
      <c r="U13563" s="2"/>
      <c r="X13563" s="2"/>
      <c r="Y13563" s="2"/>
    </row>
    <row r="13564" spans="21:25" x14ac:dyDescent="0.2">
      <c r="U13564" s="2"/>
      <c r="X13564" s="2"/>
      <c r="Y13564" s="2"/>
    </row>
    <row r="13565" spans="21:25" x14ac:dyDescent="0.2">
      <c r="U13565" s="2"/>
      <c r="X13565" s="2"/>
      <c r="Y13565" s="2"/>
    </row>
    <row r="13566" spans="21:25" x14ac:dyDescent="0.2">
      <c r="U13566" s="2"/>
      <c r="X13566" s="2"/>
      <c r="Y13566" s="2"/>
    </row>
    <row r="13567" spans="21:25" x14ac:dyDescent="0.2">
      <c r="U13567" s="2"/>
      <c r="X13567" s="2"/>
      <c r="Y13567" s="2"/>
    </row>
    <row r="13568" spans="21:25" x14ac:dyDescent="0.2">
      <c r="U13568" s="2"/>
      <c r="X13568" s="2"/>
      <c r="Y13568" s="2"/>
    </row>
    <row r="13569" spans="21:25" x14ac:dyDescent="0.2">
      <c r="U13569" s="2"/>
      <c r="X13569" s="2"/>
      <c r="Y13569" s="2"/>
    </row>
    <row r="13570" spans="21:25" x14ac:dyDescent="0.2">
      <c r="U13570" s="2"/>
      <c r="X13570" s="2"/>
      <c r="Y13570" s="2"/>
    </row>
    <row r="13571" spans="21:25" x14ac:dyDescent="0.2">
      <c r="U13571" s="2"/>
      <c r="X13571" s="2"/>
      <c r="Y13571" s="2"/>
    </row>
    <row r="13572" spans="21:25" x14ac:dyDescent="0.2">
      <c r="U13572" s="2"/>
      <c r="X13572" s="2"/>
      <c r="Y13572" s="2"/>
    </row>
    <row r="13573" spans="21:25" x14ac:dyDescent="0.2">
      <c r="U13573" s="2"/>
      <c r="X13573" s="2"/>
      <c r="Y13573" s="2"/>
    </row>
    <row r="13574" spans="21:25" x14ac:dyDescent="0.2">
      <c r="U13574" s="2"/>
      <c r="X13574" s="2"/>
      <c r="Y13574" s="2"/>
    </row>
    <row r="13575" spans="21:25" x14ac:dyDescent="0.2">
      <c r="U13575" s="2"/>
      <c r="X13575" s="2"/>
      <c r="Y13575" s="2"/>
    </row>
    <row r="13576" spans="21:25" x14ac:dyDescent="0.2">
      <c r="U13576" s="2"/>
      <c r="X13576" s="2"/>
      <c r="Y13576" s="2"/>
    </row>
    <row r="13577" spans="21:25" x14ac:dyDescent="0.2">
      <c r="U13577" s="2"/>
      <c r="X13577" s="2"/>
      <c r="Y13577" s="2"/>
    </row>
    <row r="13578" spans="21:25" x14ac:dyDescent="0.2">
      <c r="U13578" s="2"/>
      <c r="X13578" s="2"/>
      <c r="Y13578" s="2"/>
    </row>
    <row r="13579" spans="21:25" x14ac:dyDescent="0.2">
      <c r="U13579" s="2"/>
      <c r="X13579" s="2"/>
      <c r="Y13579" s="2"/>
    </row>
    <row r="13580" spans="21:25" x14ac:dyDescent="0.2">
      <c r="U13580" s="2"/>
      <c r="X13580" s="2"/>
      <c r="Y13580" s="2"/>
    </row>
    <row r="13581" spans="21:25" x14ac:dyDescent="0.2">
      <c r="U13581" s="2"/>
      <c r="X13581" s="2"/>
      <c r="Y13581" s="2"/>
    </row>
    <row r="13582" spans="21:25" x14ac:dyDescent="0.2">
      <c r="U13582" s="2"/>
      <c r="X13582" s="2"/>
      <c r="Y13582" s="2"/>
    </row>
    <row r="13583" spans="21:25" x14ac:dyDescent="0.2">
      <c r="U13583" s="2"/>
      <c r="X13583" s="2"/>
      <c r="Y13583" s="2"/>
    </row>
    <row r="13584" spans="21:25" x14ac:dyDescent="0.2">
      <c r="U13584" s="2"/>
      <c r="X13584" s="2"/>
      <c r="Y13584" s="2"/>
    </row>
    <row r="13585" spans="21:25" x14ac:dyDescent="0.2">
      <c r="U13585" s="2"/>
      <c r="X13585" s="2"/>
      <c r="Y13585" s="2"/>
    </row>
    <row r="13586" spans="21:25" x14ac:dyDescent="0.2">
      <c r="U13586" s="2"/>
      <c r="X13586" s="2"/>
      <c r="Y13586" s="2"/>
    </row>
    <row r="13587" spans="21:25" x14ac:dyDescent="0.2">
      <c r="U13587" s="2"/>
      <c r="X13587" s="2"/>
      <c r="Y13587" s="2"/>
    </row>
    <row r="13588" spans="21:25" x14ac:dyDescent="0.2">
      <c r="U13588" s="2"/>
      <c r="X13588" s="2"/>
      <c r="Y13588" s="2"/>
    </row>
    <row r="13589" spans="21:25" x14ac:dyDescent="0.2">
      <c r="U13589" s="2"/>
      <c r="X13589" s="2"/>
      <c r="Y13589" s="2"/>
    </row>
    <row r="13590" spans="21:25" x14ac:dyDescent="0.2">
      <c r="U13590" s="2"/>
      <c r="X13590" s="2"/>
      <c r="Y13590" s="2"/>
    </row>
    <row r="13591" spans="21:25" x14ac:dyDescent="0.2">
      <c r="U13591" s="2"/>
      <c r="X13591" s="2"/>
      <c r="Y13591" s="2"/>
    </row>
    <row r="13592" spans="21:25" x14ac:dyDescent="0.2">
      <c r="U13592" s="2"/>
      <c r="X13592" s="2"/>
      <c r="Y13592" s="2"/>
    </row>
    <row r="13593" spans="21:25" x14ac:dyDescent="0.2">
      <c r="U13593" s="2"/>
      <c r="X13593" s="2"/>
      <c r="Y13593" s="2"/>
    </row>
    <row r="13594" spans="21:25" x14ac:dyDescent="0.2">
      <c r="U13594" s="2"/>
      <c r="X13594" s="2"/>
      <c r="Y13594" s="2"/>
    </row>
    <row r="13595" spans="21:25" x14ac:dyDescent="0.2">
      <c r="U13595" s="2"/>
      <c r="X13595" s="2"/>
      <c r="Y13595" s="2"/>
    </row>
    <row r="13596" spans="21:25" x14ac:dyDescent="0.2">
      <c r="U13596" s="2"/>
      <c r="X13596" s="2"/>
      <c r="Y13596" s="2"/>
    </row>
    <row r="13597" spans="21:25" x14ac:dyDescent="0.2">
      <c r="U13597" s="2"/>
      <c r="X13597" s="2"/>
      <c r="Y13597" s="2"/>
    </row>
    <row r="13598" spans="21:25" x14ac:dyDescent="0.2">
      <c r="U13598" s="2"/>
      <c r="X13598" s="2"/>
      <c r="Y13598" s="2"/>
    </row>
    <row r="13599" spans="21:25" x14ac:dyDescent="0.2">
      <c r="U13599" s="2"/>
      <c r="X13599" s="2"/>
      <c r="Y13599" s="2"/>
    </row>
    <row r="13600" spans="21:25" x14ac:dyDescent="0.2">
      <c r="U13600" s="2"/>
      <c r="X13600" s="2"/>
      <c r="Y13600" s="2"/>
    </row>
    <row r="13601" spans="21:25" x14ac:dyDescent="0.2">
      <c r="U13601" s="2"/>
      <c r="X13601" s="2"/>
      <c r="Y13601" s="2"/>
    </row>
    <row r="13602" spans="21:25" x14ac:dyDescent="0.2">
      <c r="U13602" s="2"/>
      <c r="X13602" s="2"/>
      <c r="Y13602" s="2"/>
    </row>
    <row r="13603" spans="21:25" x14ac:dyDescent="0.2">
      <c r="U13603" s="2"/>
      <c r="X13603" s="2"/>
      <c r="Y13603" s="2"/>
    </row>
    <row r="13604" spans="21:25" x14ac:dyDescent="0.2">
      <c r="U13604" s="2"/>
      <c r="X13604" s="2"/>
      <c r="Y13604" s="2"/>
    </row>
    <row r="13605" spans="21:25" x14ac:dyDescent="0.2">
      <c r="U13605" s="2"/>
      <c r="X13605" s="2"/>
      <c r="Y13605" s="2"/>
    </row>
    <row r="13606" spans="21:25" x14ac:dyDescent="0.2">
      <c r="U13606" s="2"/>
      <c r="X13606" s="2"/>
      <c r="Y13606" s="2"/>
    </row>
    <row r="13607" spans="21:25" x14ac:dyDescent="0.2">
      <c r="U13607" s="2"/>
      <c r="X13607" s="2"/>
      <c r="Y13607" s="2"/>
    </row>
    <row r="13608" spans="21:25" x14ac:dyDescent="0.2">
      <c r="U13608" s="2"/>
      <c r="X13608" s="2"/>
      <c r="Y13608" s="2"/>
    </row>
    <row r="13609" spans="21:25" x14ac:dyDescent="0.2">
      <c r="U13609" s="2"/>
      <c r="X13609" s="2"/>
      <c r="Y13609" s="2"/>
    </row>
    <row r="13610" spans="21:25" x14ac:dyDescent="0.2">
      <c r="U13610" s="2"/>
      <c r="X13610" s="2"/>
      <c r="Y13610" s="2"/>
    </row>
    <row r="13611" spans="21:25" x14ac:dyDescent="0.2">
      <c r="U13611" s="2"/>
      <c r="X13611" s="2"/>
      <c r="Y13611" s="2"/>
    </row>
    <row r="13612" spans="21:25" x14ac:dyDescent="0.2">
      <c r="U13612" s="2"/>
      <c r="X13612" s="2"/>
      <c r="Y13612" s="2"/>
    </row>
    <row r="13613" spans="21:25" x14ac:dyDescent="0.2">
      <c r="U13613" s="2"/>
      <c r="X13613" s="2"/>
      <c r="Y13613" s="2"/>
    </row>
    <row r="13614" spans="21:25" x14ac:dyDescent="0.2">
      <c r="U13614" s="2"/>
      <c r="X13614" s="2"/>
      <c r="Y13614" s="2"/>
    </row>
    <row r="13615" spans="21:25" x14ac:dyDescent="0.2">
      <c r="U13615" s="2"/>
      <c r="X13615" s="2"/>
      <c r="Y13615" s="2"/>
    </row>
    <row r="13616" spans="21:25" x14ac:dyDescent="0.2">
      <c r="U13616" s="2"/>
      <c r="X13616" s="2"/>
      <c r="Y13616" s="2"/>
    </row>
    <row r="13617" spans="21:25" x14ac:dyDescent="0.2">
      <c r="U13617" s="2"/>
      <c r="X13617" s="2"/>
      <c r="Y13617" s="2"/>
    </row>
    <row r="13618" spans="21:25" x14ac:dyDescent="0.2">
      <c r="U13618" s="2"/>
      <c r="X13618" s="2"/>
      <c r="Y13618" s="2"/>
    </row>
    <row r="13619" spans="21:25" x14ac:dyDescent="0.2">
      <c r="U13619" s="2"/>
      <c r="X13619" s="2"/>
      <c r="Y13619" s="2"/>
    </row>
    <row r="13620" spans="21:25" x14ac:dyDescent="0.2">
      <c r="U13620" s="2"/>
      <c r="X13620" s="2"/>
      <c r="Y13620" s="2"/>
    </row>
    <row r="13621" spans="21:25" x14ac:dyDescent="0.2">
      <c r="U13621" s="2"/>
      <c r="X13621" s="2"/>
      <c r="Y13621" s="2"/>
    </row>
    <row r="13622" spans="21:25" x14ac:dyDescent="0.2">
      <c r="U13622" s="2"/>
      <c r="X13622" s="2"/>
      <c r="Y13622" s="2"/>
    </row>
    <row r="13623" spans="21:25" x14ac:dyDescent="0.2">
      <c r="U13623" s="2"/>
      <c r="X13623" s="2"/>
      <c r="Y13623" s="2"/>
    </row>
    <row r="13624" spans="21:25" x14ac:dyDescent="0.2">
      <c r="U13624" s="2"/>
      <c r="X13624" s="2"/>
      <c r="Y13624" s="2"/>
    </row>
    <row r="13625" spans="21:25" x14ac:dyDescent="0.2">
      <c r="U13625" s="2"/>
      <c r="X13625" s="2"/>
      <c r="Y13625" s="2"/>
    </row>
    <row r="13626" spans="21:25" x14ac:dyDescent="0.2">
      <c r="U13626" s="2"/>
      <c r="X13626" s="2"/>
      <c r="Y13626" s="2"/>
    </row>
    <row r="13627" spans="21:25" x14ac:dyDescent="0.2">
      <c r="U13627" s="2"/>
      <c r="X13627" s="2"/>
      <c r="Y13627" s="2"/>
    </row>
    <row r="13628" spans="21:25" x14ac:dyDescent="0.2">
      <c r="U13628" s="2"/>
      <c r="X13628" s="2"/>
      <c r="Y13628" s="2"/>
    </row>
    <row r="13629" spans="21:25" x14ac:dyDescent="0.2">
      <c r="U13629" s="2"/>
      <c r="X13629" s="2"/>
      <c r="Y13629" s="2"/>
    </row>
    <row r="13630" spans="21:25" x14ac:dyDescent="0.2">
      <c r="U13630" s="2"/>
      <c r="X13630" s="2"/>
      <c r="Y13630" s="2"/>
    </row>
    <row r="13631" spans="21:25" x14ac:dyDescent="0.2">
      <c r="U13631" s="2"/>
      <c r="X13631" s="2"/>
      <c r="Y13631" s="2"/>
    </row>
    <row r="13632" spans="21:25" x14ac:dyDescent="0.2">
      <c r="U13632" s="2"/>
      <c r="X13632" s="2"/>
      <c r="Y13632" s="2"/>
    </row>
    <row r="13633" spans="21:25" x14ac:dyDescent="0.2">
      <c r="U13633" s="2"/>
      <c r="X13633" s="2"/>
      <c r="Y13633" s="2"/>
    </row>
    <row r="13634" spans="21:25" x14ac:dyDescent="0.2">
      <c r="U13634" s="2"/>
      <c r="X13634" s="2"/>
      <c r="Y13634" s="2"/>
    </row>
    <row r="13635" spans="21:25" x14ac:dyDescent="0.2">
      <c r="U13635" s="2"/>
      <c r="X13635" s="2"/>
      <c r="Y13635" s="2"/>
    </row>
    <row r="13636" spans="21:25" x14ac:dyDescent="0.2">
      <c r="U13636" s="2"/>
      <c r="X13636" s="2"/>
      <c r="Y13636" s="2"/>
    </row>
    <row r="13637" spans="21:25" x14ac:dyDescent="0.2">
      <c r="U13637" s="2"/>
      <c r="X13637" s="2"/>
      <c r="Y13637" s="2"/>
    </row>
    <row r="13638" spans="21:25" x14ac:dyDescent="0.2">
      <c r="U13638" s="2"/>
      <c r="X13638" s="2"/>
      <c r="Y13638" s="2"/>
    </row>
    <row r="13639" spans="21:25" x14ac:dyDescent="0.2">
      <c r="U13639" s="2"/>
      <c r="X13639" s="2"/>
      <c r="Y13639" s="2"/>
    </row>
    <row r="13640" spans="21:25" x14ac:dyDescent="0.2">
      <c r="U13640" s="2"/>
      <c r="X13640" s="2"/>
      <c r="Y13640" s="2"/>
    </row>
    <row r="13641" spans="21:25" x14ac:dyDescent="0.2">
      <c r="U13641" s="2"/>
      <c r="X13641" s="2"/>
      <c r="Y13641" s="2"/>
    </row>
    <row r="13642" spans="21:25" x14ac:dyDescent="0.2">
      <c r="U13642" s="2"/>
      <c r="X13642" s="2"/>
      <c r="Y13642" s="2"/>
    </row>
    <row r="13643" spans="21:25" x14ac:dyDescent="0.2">
      <c r="U13643" s="2"/>
      <c r="X13643" s="2"/>
      <c r="Y13643" s="2"/>
    </row>
    <row r="13644" spans="21:25" x14ac:dyDescent="0.2">
      <c r="U13644" s="2"/>
      <c r="X13644" s="2"/>
      <c r="Y13644" s="2"/>
    </row>
    <row r="13645" spans="21:25" x14ac:dyDescent="0.2">
      <c r="U13645" s="2"/>
      <c r="X13645" s="2"/>
      <c r="Y13645" s="2"/>
    </row>
    <row r="13646" spans="21:25" x14ac:dyDescent="0.2">
      <c r="U13646" s="2"/>
      <c r="X13646" s="2"/>
      <c r="Y13646" s="2"/>
    </row>
    <row r="13647" spans="21:25" x14ac:dyDescent="0.2">
      <c r="U13647" s="2"/>
      <c r="X13647" s="2"/>
      <c r="Y13647" s="2"/>
    </row>
    <row r="13648" spans="21:25" x14ac:dyDescent="0.2">
      <c r="U13648" s="2"/>
      <c r="X13648" s="2"/>
      <c r="Y13648" s="2"/>
    </row>
    <row r="13649" spans="21:25" x14ac:dyDescent="0.2">
      <c r="U13649" s="2"/>
      <c r="X13649" s="2"/>
      <c r="Y13649" s="2"/>
    </row>
    <row r="13650" spans="21:25" x14ac:dyDescent="0.2">
      <c r="U13650" s="2"/>
      <c r="X13650" s="2"/>
      <c r="Y13650" s="2"/>
    </row>
    <row r="13651" spans="21:25" x14ac:dyDescent="0.2">
      <c r="U13651" s="2"/>
      <c r="X13651" s="2"/>
      <c r="Y13651" s="2"/>
    </row>
    <row r="13652" spans="21:25" x14ac:dyDescent="0.2">
      <c r="U13652" s="2"/>
      <c r="X13652" s="2"/>
      <c r="Y13652" s="2"/>
    </row>
    <row r="13653" spans="21:25" x14ac:dyDescent="0.2">
      <c r="U13653" s="2"/>
      <c r="X13653" s="2"/>
      <c r="Y13653" s="2"/>
    </row>
    <row r="13654" spans="21:25" x14ac:dyDescent="0.2">
      <c r="U13654" s="2"/>
      <c r="X13654" s="2"/>
      <c r="Y13654" s="2"/>
    </row>
    <row r="13655" spans="21:25" x14ac:dyDescent="0.2">
      <c r="U13655" s="2"/>
      <c r="X13655" s="2"/>
      <c r="Y13655" s="2"/>
    </row>
    <row r="13656" spans="21:25" x14ac:dyDescent="0.2">
      <c r="U13656" s="2"/>
      <c r="X13656" s="2"/>
      <c r="Y13656" s="2"/>
    </row>
    <row r="13657" spans="21:25" x14ac:dyDescent="0.2">
      <c r="U13657" s="2"/>
      <c r="X13657" s="2"/>
      <c r="Y13657" s="2"/>
    </row>
    <row r="13658" spans="21:25" x14ac:dyDescent="0.2">
      <c r="U13658" s="2"/>
      <c r="X13658" s="2"/>
      <c r="Y13658" s="2"/>
    </row>
    <row r="13659" spans="21:25" x14ac:dyDescent="0.2">
      <c r="U13659" s="2"/>
      <c r="X13659" s="2"/>
      <c r="Y13659" s="2"/>
    </row>
    <row r="13660" spans="21:25" x14ac:dyDescent="0.2">
      <c r="U13660" s="2"/>
      <c r="X13660" s="2"/>
      <c r="Y13660" s="2"/>
    </row>
    <row r="13661" spans="21:25" x14ac:dyDescent="0.2">
      <c r="U13661" s="2"/>
      <c r="X13661" s="2"/>
      <c r="Y13661" s="2"/>
    </row>
    <row r="13662" spans="21:25" x14ac:dyDescent="0.2">
      <c r="U13662" s="2"/>
      <c r="X13662" s="2"/>
      <c r="Y13662" s="2"/>
    </row>
    <row r="13663" spans="21:25" x14ac:dyDescent="0.2">
      <c r="U13663" s="2"/>
      <c r="X13663" s="2"/>
      <c r="Y13663" s="2"/>
    </row>
    <row r="13664" spans="21:25" x14ac:dyDescent="0.2">
      <c r="U13664" s="2"/>
      <c r="X13664" s="2"/>
      <c r="Y13664" s="2"/>
    </row>
    <row r="13665" spans="21:25" x14ac:dyDescent="0.2">
      <c r="U13665" s="2"/>
      <c r="X13665" s="2"/>
      <c r="Y13665" s="2"/>
    </row>
    <row r="13666" spans="21:25" x14ac:dyDescent="0.2">
      <c r="U13666" s="2"/>
      <c r="X13666" s="2"/>
      <c r="Y13666" s="2"/>
    </row>
    <row r="13667" spans="21:25" x14ac:dyDescent="0.2">
      <c r="U13667" s="2"/>
      <c r="X13667" s="2"/>
      <c r="Y13667" s="2"/>
    </row>
    <row r="13668" spans="21:25" x14ac:dyDescent="0.2">
      <c r="U13668" s="2"/>
      <c r="X13668" s="2"/>
      <c r="Y13668" s="2"/>
    </row>
    <row r="13669" spans="21:25" x14ac:dyDescent="0.2">
      <c r="U13669" s="2"/>
      <c r="X13669" s="2"/>
      <c r="Y13669" s="2"/>
    </row>
    <row r="13670" spans="21:25" x14ac:dyDescent="0.2">
      <c r="U13670" s="2"/>
      <c r="X13670" s="2"/>
      <c r="Y13670" s="2"/>
    </row>
    <row r="13671" spans="21:25" x14ac:dyDescent="0.2">
      <c r="U13671" s="2"/>
      <c r="X13671" s="2"/>
      <c r="Y13671" s="2"/>
    </row>
    <row r="13672" spans="21:25" x14ac:dyDescent="0.2">
      <c r="U13672" s="2"/>
      <c r="X13672" s="2"/>
      <c r="Y13672" s="2"/>
    </row>
    <row r="13673" spans="21:25" x14ac:dyDescent="0.2">
      <c r="U13673" s="2"/>
      <c r="X13673" s="2"/>
      <c r="Y13673" s="2"/>
    </row>
    <row r="13674" spans="21:25" x14ac:dyDescent="0.2">
      <c r="U13674" s="2"/>
      <c r="X13674" s="2"/>
      <c r="Y13674" s="2"/>
    </row>
    <row r="13675" spans="21:25" x14ac:dyDescent="0.2">
      <c r="U13675" s="2"/>
      <c r="X13675" s="2"/>
      <c r="Y13675" s="2"/>
    </row>
    <row r="13676" spans="21:25" x14ac:dyDescent="0.2">
      <c r="U13676" s="2"/>
      <c r="X13676" s="2"/>
      <c r="Y13676" s="2"/>
    </row>
    <row r="13677" spans="21:25" x14ac:dyDescent="0.2">
      <c r="U13677" s="2"/>
      <c r="X13677" s="2"/>
      <c r="Y13677" s="2"/>
    </row>
    <row r="13678" spans="21:25" x14ac:dyDescent="0.2">
      <c r="U13678" s="2"/>
      <c r="X13678" s="2"/>
      <c r="Y13678" s="2"/>
    </row>
    <row r="13679" spans="21:25" x14ac:dyDescent="0.2">
      <c r="U13679" s="2"/>
      <c r="X13679" s="2"/>
      <c r="Y13679" s="2"/>
    </row>
    <row r="13680" spans="21:25" x14ac:dyDescent="0.2">
      <c r="U13680" s="2"/>
      <c r="X13680" s="2"/>
      <c r="Y13680" s="2"/>
    </row>
    <row r="13681" spans="21:25" x14ac:dyDescent="0.2">
      <c r="U13681" s="2"/>
      <c r="X13681" s="2"/>
      <c r="Y13681" s="2"/>
    </row>
    <row r="13682" spans="21:25" x14ac:dyDescent="0.2">
      <c r="U13682" s="2"/>
      <c r="X13682" s="2"/>
      <c r="Y13682" s="2"/>
    </row>
    <row r="13683" spans="21:25" x14ac:dyDescent="0.2">
      <c r="U13683" s="2"/>
      <c r="X13683" s="2"/>
      <c r="Y13683" s="2"/>
    </row>
    <row r="13684" spans="21:25" x14ac:dyDescent="0.2">
      <c r="U13684" s="2"/>
      <c r="X13684" s="2"/>
      <c r="Y13684" s="2"/>
    </row>
    <row r="13685" spans="21:25" x14ac:dyDescent="0.2">
      <c r="U13685" s="2"/>
      <c r="X13685" s="2"/>
      <c r="Y13685" s="2"/>
    </row>
    <row r="13686" spans="21:25" x14ac:dyDescent="0.2">
      <c r="U13686" s="2"/>
      <c r="X13686" s="2"/>
      <c r="Y13686" s="2"/>
    </row>
    <row r="13687" spans="21:25" x14ac:dyDescent="0.2">
      <c r="U13687" s="2"/>
      <c r="X13687" s="2"/>
      <c r="Y13687" s="2"/>
    </row>
    <row r="13688" spans="21:25" x14ac:dyDescent="0.2">
      <c r="U13688" s="2"/>
      <c r="X13688" s="2"/>
      <c r="Y13688" s="2"/>
    </row>
    <row r="13689" spans="21:25" x14ac:dyDescent="0.2">
      <c r="U13689" s="2"/>
      <c r="X13689" s="2"/>
      <c r="Y13689" s="2"/>
    </row>
    <row r="13690" spans="21:25" x14ac:dyDescent="0.2">
      <c r="U13690" s="2"/>
      <c r="X13690" s="2"/>
      <c r="Y13690" s="2"/>
    </row>
    <row r="13691" spans="21:25" x14ac:dyDescent="0.2">
      <c r="U13691" s="2"/>
      <c r="X13691" s="2"/>
      <c r="Y13691" s="2"/>
    </row>
    <row r="13692" spans="21:25" x14ac:dyDescent="0.2">
      <c r="U13692" s="2"/>
      <c r="X13692" s="2"/>
      <c r="Y13692" s="2"/>
    </row>
    <row r="13693" spans="21:25" x14ac:dyDescent="0.2">
      <c r="U13693" s="2"/>
      <c r="X13693" s="2"/>
      <c r="Y13693" s="2"/>
    </row>
    <row r="13694" spans="21:25" x14ac:dyDescent="0.2">
      <c r="U13694" s="2"/>
      <c r="X13694" s="2"/>
      <c r="Y13694" s="2"/>
    </row>
    <row r="13695" spans="21:25" x14ac:dyDescent="0.2">
      <c r="U13695" s="2"/>
      <c r="X13695" s="2"/>
      <c r="Y13695" s="2"/>
    </row>
    <row r="13696" spans="21:25" x14ac:dyDescent="0.2">
      <c r="U13696" s="2"/>
      <c r="X13696" s="2"/>
      <c r="Y13696" s="2"/>
    </row>
    <row r="13697" spans="21:25" x14ac:dyDescent="0.2">
      <c r="U13697" s="2"/>
      <c r="X13697" s="2"/>
      <c r="Y13697" s="2"/>
    </row>
    <row r="13698" spans="21:25" x14ac:dyDescent="0.2">
      <c r="U13698" s="2"/>
      <c r="X13698" s="2"/>
      <c r="Y13698" s="2"/>
    </row>
    <row r="13699" spans="21:25" x14ac:dyDescent="0.2">
      <c r="U13699" s="2"/>
      <c r="X13699" s="2"/>
      <c r="Y13699" s="2"/>
    </row>
    <row r="13700" spans="21:25" x14ac:dyDescent="0.2">
      <c r="U13700" s="2"/>
      <c r="X13700" s="2"/>
      <c r="Y13700" s="2"/>
    </row>
    <row r="13701" spans="21:25" x14ac:dyDescent="0.2">
      <c r="U13701" s="2"/>
      <c r="X13701" s="2"/>
      <c r="Y13701" s="2"/>
    </row>
    <row r="13702" spans="21:25" x14ac:dyDescent="0.2">
      <c r="U13702" s="2"/>
      <c r="X13702" s="2"/>
      <c r="Y13702" s="2"/>
    </row>
    <row r="13703" spans="21:25" x14ac:dyDescent="0.2">
      <c r="U13703" s="2"/>
      <c r="X13703" s="2"/>
      <c r="Y13703" s="2"/>
    </row>
    <row r="13704" spans="21:25" x14ac:dyDescent="0.2">
      <c r="U13704" s="2"/>
      <c r="X13704" s="2"/>
      <c r="Y13704" s="2"/>
    </row>
    <row r="13705" spans="21:25" x14ac:dyDescent="0.2">
      <c r="U13705" s="2"/>
      <c r="X13705" s="2"/>
      <c r="Y13705" s="2"/>
    </row>
    <row r="13706" spans="21:25" x14ac:dyDescent="0.2">
      <c r="U13706" s="2"/>
      <c r="X13706" s="2"/>
      <c r="Y13706" s="2"/>
    </row>
    <row r="13707" spans="21:25" x14ac:dyDescent="0.2">
      <c r="U13707" s="2"/>
      <c r="X13707" s="2"/>
      <c r="Y13707" s="2"/>
    </row>
    <row r="13708" spans="21:25" x14ac:dyDescent="0.2">
      <c r="U13708" s="2"/>
      <c r="X13708" s="2"/>
      <c r="Y13708" s="2"/>
    </row>
    <row r="13709" spans="21:25" x14ac:dyDescent="0.2">
      <c r="U13709" s="2"/>
      <c r="X13709" s="2"/>
      <c r="Y13709" s="2"/>
    </row>
    <row r="13710" spans="21:25" x14ac:dyDescent="0.2">
      <c r="U13710" s="2"/>
      <c r="X13710" s="2"/>
      <c r="Y13710" s="2"/>
    </row>
    <row r="13711" spans="21:25" x14ac:dyDescent="0.2">
      <c r="U13711" s="2"/>
      <c r="X13711" s="2"/>
      <c r="Y13711" s="2"/>
    </row>
    <row r="13712" spans="21:25" x14ac:dyDescent="0.2">
      <c r="U13712" s="2"/>
      <c r="X13712" s="2"/>
      <c r="Y13712" s="2"/>
    </row>
    <row r="13713" spans="21:25" x14ac:dyDescent="0.2">
      <c r="U13713" s="2"/>
      <c r="X13713" s="2"/>
      <c r="Y13713" s="2"/>
    </row>
    <row r="13714" spans="21:25" x14ac:dyDescent="0.2">
      <c r="U13714" s="2"/>
      <c r="X13714" s="2"/>
      <c r="Y13714" s="2"/>
    </row>
    <row r="13715" spans="21:25" x14ac:dyDescent="0.2">
      <c r="U13715" s="2"/>
      <c r="X13715" s="2"/>
      <c r="Y13715" s="2"/>
    </row>
    <row r="13716" spans="21:25" x14ac:dyDescent="0.2">
      <c r="U13716" s="2"/>
      <c r="X13716" s="2"/>
      <c r="Y13716" s="2"/>
    </row>
    <row r="13717" spans="21:25" x14ac:dyDescent="0.2">
      <c r="U13717" s="2"/>
      <c r="X13717" s="2"/>
      <c r="Y13717" s="2"/>
    </row>
    <row r="13718" spans="21:25" x14ac:dyDescent="0.2">
      <c r="U13718" s="2"/>
      <c r="X13718" s="2"/>
      <c r="Y13718" s="2"/>
    </row>
    <row r="13719" spans="21:25" x14ac:dyDescent="0.2">
      <c r="U13719" s="2"/>
      <c r="X13719" s="2"/>
      <c r="Y13719" s="2"/>
    </row>
    <row r="13720" spans="21:25" x14ac:dyDescent="0.2">
      <c r="U13720" s="2"/>
      <c r="X13720" s="2"/>
      <c r="Y13720" s="2"/>
    </row>
    <row r="13721" spans="21:25" x14ac:dyDescent="0.2">
      <c r="U13721" s="2"/>
      <c r="X13721" s="2"/>
      <c r="Y13721" s="2"/>
    </row>
    <row r="13722" spans="21:25" x14ac:dyDescent="0.2">
      <c r="U13722" s="2"/>
      <c r="X13722" s="2"/>
      <c r="Y13722" s="2"/>
    </row>
    <row r="13723" spans="21:25" x14ac:dyDescent="0.2">
      <c r="U13723" s="2"/>
      <c r="X13723" s="2"/>
      <c r="Y13723" s="2"/>
    </row>
    <row r="13724" spans="21:25" x14ac:dyDescent="0.2">
      <c r="U13724" s="2"/>
      <c r="X13724" s="2"/>
      <c r="Y13724" s="2"/>
    </row>
    <row r="13725" spans="21:25" x14ac:dyDescent="0.2">
      <c r="U13725" s="2"/>
      <c r="X13725" s="2"/>
      <c r="Y13725" s="2"/>
    </row>
    <row r="13726" spans="21:25" x14ac:dyDescent="0.2">
      <c r="U13726" s="2"/>
      <c r="X13726" s="2"/>
      <c r="Y13726" s="2"/>
    </row>
    <row r="13727" spans="21:25" x14ac:dyDescent="0.2">
      <c r="U13727" s="2"/>
      <c r="X13727" s="2"/>
      <c r="Y13727" s="2"/>
    </row>
    <row r="13728" spans="21:25" x14ac:dyDescent="0.2">
      <c r="U13728" s="2"/>
      <c r="X13728" s="2"/>
      <c r="Y13728" s="2"/>
    </row>
    <row r="13729" spans="21:25" x14ac:dyDescent="0.2">
      <c r="U13729" s="2"/>
      <c r="X13729" s="2"/>
      <c r="Y13729" s="2"/>
    </row>
    <row r="13730" spans="21:25" x14ac:dyDescent="0.2">
      <c r="U13730" s="2"/>
      <c r="X13730" s="2"/>
      <c r="Y13730" s="2"/>
    </row>
    <row r="13731" spans="21:25" x14ac:dyDescent="0.2">
      <c r="U13731" s="2"/>
      <c r="X13731" s="2"/>
      <c r="Y13731" s="2"/>
    </row>
    <row r="13732" spans="21:25" x14ac:dyDescent="0.2">
      <c r="U13732" s="2"/>
      <c r="X13732" s="2"/>
      <c r="Y13732" s="2"/>
    </row>
    <row r="13733" spans="21:25" x14ac:dyDescent="0.2">
      <c r="U13733" s="2"/>
      <c r="X13733" s="2"/>
      <c r="Y13733" s="2"/>
    </row>
    <row r="13734" spans="21:25" x14ac:dyDescent="0.2">
      <c r="U13734" s="2"/>
      <c r="X13734" s="2"/>
      <c r="Y13734" s="2"/>
    </row>
    <row r="13735" spans="21:25" x14ac:dyDescent="0.2">
      <c r="U13735" s="2"/>
      <c r="X13735" s="2"/>
      <c r="Y13735" s="2"/>
    </row>
    <row r="13736" spans="21:25" x14ac:dyDescent="0.2">
      <c r="U13736" s="2"/>
      <c r="X13736" s="2"/>
      <c r="Y13736" s="2"/>
    </row>
    <row r="13737" spans="21:25" x14ac:dyDescent="0.2">
      <c r="U13737" s="2"/>
      <c r="X13737" s="2"/>
      <c r="Y13737" s="2"/>
    </row>
    <row r="13738" spans="21:25" x14ac:dyDescent="0.2">
      <c r="U13738" s="2"/>
      <c r="X13738" s="2"/>
      <c r="Y13738" s="2"/>
    </row>
    <row r="13739" spans="21:25" x14ac:dyDescent="0.2">
      <c r="U13739" s="2"/>
      <c r="X13739" s="2"/>
      <c r="Y13739" s="2"/>
    </row>
    <row r="13740" spans="21:25" x14ac:dyDescent="0.2">
      <c r="U13740" s="2"/>
      <c r="X13740" s="2"/>
      <c r="Y13740" s="2"/>
    </row>
    <row r="13741" spans="21:25" x14ac:dyDescent="0.2">
      <c r="U13741" s="2"/>
      <c r="X13741" s="2"/>
      <c r="Y13741" s="2"/>
    </row>
    <row r="13742" spans="21:25" x14ac:dyDescent="0.2">
      <c r="U13742" s="2"/>
      <c r="X13742" s="2"/>
      <c r="Y13742" s="2"/>
    </row>
    <row r="13743" spans="21:25" x14ac:dyDescent="0.2">
      <c r="U13743" s="2"/>
      <c r="X13743" s="2"/>
      <c r="Y13743" s="2"/>
    </row>
    <row r="13744" spans="21:25" x14ac:dyDescent="0.2">
      <c r="U13744" s="2"/>
      <c r="X13744" s="2"/>
      <c r="Y13744" s="2"/>
    </row>
    <row r="13745" spans="21:25" x14ac:dyDescent="0.2">
      <c r="U13745" s="2"/>
      <c r="X13745" s="2"/>
      <c r="Y13745" s="2"/>
    </row>
    <row r="13746" spans="21:25" x14ac:dyDescent="0.2">
      <c r="U13746" s="2"/>
      <c r="X13746" s="2"/>
      <c r="Y13746" s="2"/>
    </row>
    <row r="13747" spans="21:25" x14ac:dyDescent="0.2">
      <c r="U13747" s="2"/>
      <c r="X13747" s="2"/>
      <c r="Y13747" s="2"/>
    </row>
    <row r="13748" spans="21:25" x14ac:dyDescent="0.2">
      <c r="U13748" s="2"/>
      <c r="X13748" s="2"/>
      <c r="Y13748" s="2"/>
    </row>
    <row r="13749" spans="21:25" x14ac:dyDescent="0.2">
      <c r="U13749" s="2"/>
      <c r="X13749" s="2"/>
      <c r="Y13749" s="2"/>
    </row>
    <row r="13750" spans="21:25" x14ac:dyDescent="0.2">
      <c r="U13750" s="2"/>
      <c r="X13750" s="2"/>
      <c r="Y13750" s="2"/>
    </row>
    <row r="13751" spans="21:25" x14ac:dyDescent="0.2">
      <c r="U13751" s="2"/>
      <c r="X13751" s="2"/>
      <c r="Y13751" s="2"/>
    </row>
    <row r="13752" spans="21:25" x14ac:dyDescent="0.2">
      <c r="U13752" s="2"/>
      <c r="X13752" s="2"/>
      <c r="Y13752" s="2"/>
    </row>
    <row r="13753" spans="21:25" x14ac:dyDescent="0.2">
      <c r="U13753" s="2"/>
      <c r="X13753" s="2"/>
      <c r="Y13753" s="2"/>
    </row>
    <row r="13754" spans="21:25" x14ac:dyDescent="0.2">
      <c r="U13754" s="2"/>
      <c r="X13754" s="2"/>
      <c r="Y13754" s="2"/>
    </row>
    <row r="13755" spans="21:25" x14ac:dyDescent="0.2">
      <c r="U13755" s="2"/>
      <c r="X13755" s="2"/>
      <c r="Y13755" s="2"/>
    </row>
    <row r="13756" spans="21:25" x14ac:dyDescent="0.2">
      <c r="U13756" s="2"/>
      <c r="X13756" s="2"/>
      <c r="Y13756" s="2"/>
    </row>
    <row r="13757" spans="21:25" x14ac:dyDescent="0.2">
      <c r="U13757" s="2"/>
      <c r="X13757" s="2"/>
      <c r="Y13757" s="2"/>
    </row>
    <row r="13758" spans="21:25" x14ac:dyDescent="0.2">
      <c r="U13758" s="2"/>
      <c r="X13758" s="2"/>
      <c r="Y13758" s="2"/>
    </row>
    <row r="13759" spans="21:25" x14ac:dyDescent="0.2">
      <c r="U13759" s="2"/>
      <c r="X13759" s="2"/>
      <c r="Y13759" s="2"/>
    </row>
    <row r="13760" spans="21:25" x14ac:dyDescent="0.2">
      <c r="U13760" s="2"/>
      <c r="X13760" s="2"/>
      <c r="Y13760" s="2"/>
    </row>
    <row r="13761" spans="21:25" x14ac:dyDescent="0.2">
      <c r="U13761" s="2"/>
      <c r="X13761" s="2"/>
      <c r="Y13761" s="2"/>
    </row>
    <row r="13762" spans="21:25" x14ac:dyDescent="0.2">
      <c r="U13762" s="2"/>
      <c r="X13762" s="2"/>
      <c r="Y13762" s="2"/>
    </row>
    <row r="13763" spans="21:25" x14ac:dyDescent="0.2">
      <c r="U13763" s="2"/>
      <c r="X13763" s="2"/>
      <c r="Y13763" s="2"/>
    </row>
    <row r="13764" spans="21:25" x14ac:dyDescent="0.2">
      <c r="U13764" s="2"/>
      <c r="X13764" s="2"/>
      <c r="Y13764" s="2"/>
    </row>
    <row r="13765" spans="21:25" x14ac:dyDescent="0.2">
      <c r="U13765" s="2"/>
      <c r="X13765" s="2"/>
      <c r="Y13765" s="2"/>
    </row>
    <row r="13766" spans="21:25" x14ac:dyDescent="0.2">
      <c r="U13766" s="2"/>
      <c r="X13766" s="2"/>
      <c r="Y13766" s="2"/>
    </row>
    <row r="13767" spans="21:25" x14ac:dyDescent="0.2">
      <c r="U13767" s="2"/>
      <c r="X13767" s="2"/>
      <c r="Y13767" s="2"/>
    </row>
    <row r="13768" spans="21:25" x14ac:dyDescent="0.2">
      <c r="U13768" s="2"/>
      <c r="X13768" s="2"/>
      <c r="Y13768" s="2"/>
    </row>
    <row r="13769" spans="21:25" x14ac:dyDescent="0.2">
      <c r="U13769" s="2"/>
      <c r="X13769" s="2"/>
      <c r="Y13769" s="2"/>
    </row>
    <row r="13770" spans="21:25" x14ac:dyDescent="0.2">
      <c r="U13770" s="2"/>
      <c r="X13770" s="2"/>
      <c r="Y13770" s="2"/>
    </row>
    <row r="13771" spans="21:25" x14ac:dyDescent="0.2">
      <c r="U13771" s="2"/>
      <c r="X13771" s="2"/>
      <c r="Y13771" s="2"/>
    </row>
    <row r="13772" spans="21:25" x14ac:dyDescent="0.2">
      <c r="U13772" s="2"/>
      <c r="X13772" s="2"/>
      <c r="Y13772" s="2"/>
    </row>
    <row r="13773" spans="21:25" x14ac:dyDescent="0.2">
      <c r="U13773" s="2"/>
      <c r="X13773" s="2"/>
      <c r="Y13773" s="2"/>
    </row>
    <row r="13774" spans="21:25" x14ac:dyDescent="0.2">
      <c r="U13774" s="2"/>
      <c r="X13774" s="2"/>
      <c r="Y13774" s="2"/>
    </row>
    <row r="13775" spans="21:25" x14ac:dyDescent="0.2">
      <c r="U13775" s="2"/>
      <c r="X13775" s="2"/>
      <c r="Y13775" s="2"/>
    </row>
    <row r="13776" spans="21:25" x14ac:dyDescent="0.2">
      <c r="U13776" s="2"/>
      <c r="X13776" s="2"/>
      <c r="Y13776" s="2"/>
    </row>
    <row r="13777" spans="21:25" x14ac:dyDescent="0.2">
      <c r="U13777" s="2"/>
      <c r="X13777" s="2"/>
      <c r="Y13777" s="2"/>
    </row>
    <row r="13778" spans="21:25" x14ac:dyDescent="0.2">
      <c r="U13778" s="2"/>
      <c r="X13778" s="2"/>
      <c r="Y13778" s="2"/>
    </row>
    <row r="13779" spans="21:25" x14ac:dyDescent="0.2">
      <c r="U13779" s="2"/>
      <c r="X13779" s="2"/>
      <c r="Y13779" s="2"/>
    </row>
    <row r="13780" spans="21:25" x14ac:dyDescent="0.2">
      <c r="U13780" s="2"/>
      <c r="X13780" s="2"/>
      <c r="Y13780" s="2"/>
    </row>
    <row r="13781" spans="21:25" x14ac:dyDescent="0.2">
      <c r="U13781" s="2"/>
      <c r="X13781" s="2"/>
      <c r="Y13781" s="2"/>
    </row>
    <row r="13782" spans="21:25" x14ac:dyDescent="0.2">
      <c r="U13782" s="2"/>
      <c r="X13782" s="2"/>
      <c r="Y13782" s="2"/>
    </row>
    <row r="13783" spans="21:25" x14ac:dyDescent="0.2">
      <c r="U13783" s="2"/>
      <c r="X13783" s="2"/>
      <c r="Y13783" s="2"/>
    </row>
    <row r="13784" spans="21:25" x14ac:dyDescent="0.2">
      <c r="U13784" s="2"/>
      <c r="X13784" s="2"/>
      <c r="Y13784" s="2"/>
    </row>
    <row r="13785" spans="21:25" x14ac:dyDescent="0.2">
      <c r="U13785" s="2"/>
      <c r="X13785" s="2"/>
      <c r="Y13785" s="2"/>
    </row>
    <row r="13786" spans="21:25" x14ac:dyDescent="0.2">
      <c r="U13786" s="2"/>
      <c r="X13786" s="2"/>
      <c r="Y13786" s="2"/>
    </row>
    <row r="13787" spans="21:25" x14ac:dyDescent="0.2">
      <c r="U13787" s="2"/>
      <c r="X13787" s="2"/>
      <c r="Y13787" s="2"/>
    </row>
    <row r="13788" spans="21:25" x14ac:dyDescent="0.2">
      <c r="U13788" s="2"/>
      <c r="X13788" s="2"/>
      <c r="Y13788" s="2"/>
    </row>
    <row r="13789" spans="21:25" x14ac:dyDescent="0.2">
      <c r="U13789" s="2"/>
      <c r="X13789" s="2"/>
      <c r="Y13789" s="2"/>
    </row>
    <row r="13790" spans="21:25" x14ac:dyDescent="0.2">
      <c r="U13790" s="2"/>
      <c r="X13790" s="2"/>
      <c r="Y13790" s="2"/>
    </row>
    <row r="13791" spans="21:25" x14ac:dyDescent="0.2">
      <c r="U13791" s="2"/>
      <c r="X13791" s="2"/>
      <c r="Y13791" s="2"/>
    </row>
    <row r="13792" spans="21:25" x14ac:dyDescent="0.2">
      <c r="U13792" s="2"/>
      <c r="X13792" s="2"/>
      <c r="Y13792" s="2"/>
    </row>
    <row r="13793" spans="21:25" x14ac:dyDescent="0.2">
      <c r="U13793" s="2"/>
      <c r="X13793" s="2"/>
      <c r="Y13793" s="2"/>
    </row>
    <row r="13794" spans="21:25" x14ac:dyDescent="0.2">
      <c r="U13794" s="2"/>
      <c r="X13794" s="2"/>
      <c r="Y13794" s="2"/>
    </row>
    <row r="13795" spans="21:25" x14ac:dyDescent="0.2">
      <c r="U13795" s="2"/>
      <c r="X13795" s="2"/>
      <c r="Y13795" s="2"/>
    </row>
    <row r="13796" spans="21:25" x14ac:dyDescent="0.2">
      <c r="U13796" s="2"/>
      <c r="X13796" s="2"/>
      <c r="Y13796" s="2"/>
    </row>
    <row r="13797" spans="21:25" x14ac:dyDescent="0.2">
      <c r="U13797" s="2"/>
      <c r="X13797" s="2"/>
      <c r="Y13797" s="2"/>
    </row>
    <row r="13798" spans="21:25" x14ac:dyDescent="0.2">
      <c r="U13798" s="2"/>
      <c r="X13798" s="2"/>
      <c r="Y13798" s="2"/>
    </row>
    <row r="13799" spans="21:25" x14ac:dyDescent="0.2">
      <c r="U13799" s="2"/>
      <c r="X13799" s="2"/>
      <c r="Y13799" s="2"/>
    </row>
    <row r="13800" spans="21:25" x14ac:dyDescent="0.2">
      <c r="U13800" s="2"/>
      <c r="X13800" s="2"/>
      <c r="Y13800" s="2"/>
    </row>
    <row r="13801" spans="21:25" x14ac:dyDescent="0.2">
      <c r="U13801" s="2"/>
      <c r="X13801" s="2"/>
      <c r="Y13801" s="2"/>
    </row>
    <row r="13802" spans="21:25" x14ac:dyDescent="0.2">
      <c r="U13802" s="2"/>
      <c r="X13802" s="2"/>
      <c r="Y13802" s="2"/>
    </row>
    <row r="13803" spans="21:25" x14ac:dyDescent="0.2">
      <c r="U13803" s="2"/>
      <c r="X13803" s="2"/>
      <c r="Y13803" s="2"/>
    </row>
    <row r="13804" spans="21:25" x14ac:dyDescent="0.2">
      <c r="U13804" s="2"/>
      <c r="X13804" s="2"/>
      <c r="Y13804" s="2"/>
    </row>
    <row r="13805" spans="21:25" x14ac:dyDescent="0.2">
      <c r="U13805" s="2"/>
      <c r="X13805" s="2"/>
      <c r="Y13805" s="2"/>
    </row>
    <row r="13806" spans="21:25" x14ac:dyDescent="0.2">
      <c r="U13806" s="2"/>
      <c r="X13806" s="2"/>
      <c r="Y13806" s="2"/>
    </row>
    <row r="13807" spans="21:25" x14ac:dyDescent="0.2">
      <c r="U13807" s="2"/>
      <c r="X13807" s="2"/>
      <c r="Y13807" s="2"/>
    </row>
    <row r="13808" spans="21:25" x14ac:dyDescent="0.2">
      <c r="U13808" s="2"/>
      <c r="X13808" s="2"/>
      <c r="Y13808" s="2"/>
    </row>
    <row r="13809" spans="21:25" x14ac:dyDescent="0.2">
      <c r="U13809" s="2"/>
      <c r="X13809" s="2"/>
      <c r="Y13809" s="2"/>
    </row>
    <row r="13810" spans="21:25" x14ac:dyDescent="0.2">
      <c r="U13810" s="2"/>
      <c r="X13810" s="2"/>
      <c r="Y13810" s="2"/>
    </row>
    <row r="13811" spans="21:25" x14ac:dyDescent="0.2">
      <c r="U13811" s="2"/>
      <c r="X13811" s="2"/>
      <c r="Y13811" s="2"/>
    </row>
    <row r="13812" spans="21:25" x14ac:dyDescent="0.2">
      <c r="U13812" s="2"/>
      <c r="X13812" s="2"/>
      <c r="Y13812" s="2"/>
    </row>
    <row r="13813" spans="21:25" x14ac:dyDescent="0.2">
      <c r="U13813" s="2"/>
      <c r="X13813" s="2"/>
      <c r="Y13813" s="2"/>
    </row>
    <row r="13814" spans="21:25" x14ac:dyDescent="0.2">
      <c r="U13814" s="2"/>
      <c r="X13814" s="2"/>
      <c r="Y13814" s="2"/>
    </row>
    <row r="13815" spans="21:25" x14ac:dyDescent="0.2">
      <c r="U13815" s="2"/>
      <c r="X13815" s="2"/>
      <c r="Y13815" s="2"/>
    </row>
    <row r="13816" spans="21:25" x14ac:dyDescent="0.2">
      <c r="U13816" s="2"/>
      <c r="X13816" s="2"/>
      <c r="Y13816" s="2"/>
    </row>
    <row r="13817" spans="21:25" x14ac:dyDescent="0.2">
      <c r="U13817" s="2"/>
      <c r="X13817" s="2"/>
      <c r="Y13817" s="2"/>
    </row>
    <row r="13818" spans="21:25" x14ac:dyDescent="0.2">
      <c r="U13818" s="2"/>
      <c r="X13818" s="2"/>
      <c r="Y13818" s="2"/>
    </row>
    <row r="13819" spans="21:25" x14ac:dyDescent="0.2">
      <c r="U13819" s="2"/>
      <c r="X13819" s="2"/>
      <c r="Y13819" s="2"/>
    </row>
    <row r="13820" spans="21:25" x14ac:dyDescent="0.2">
      <c r="U13820" s="2"/>
      <c r="X13820" s="2"/>
      <c r="Y13820" s="2"/>
    </row>
    <row r="13821" spans="21:25" x14ac:dyDescent="0.2">
      <c r="U13821" s="2"/>
      <c r="X13821" s="2"/>
      <c r="Y13821" s="2"/>
    </row>
    <row r="13822" spans="21:25" x14ac:dyDescent="0.2">
      <c r="U13822" s="2"/>
      <c r="X13822" s="2"/>
      <c r="Y13822" s="2"/>
    </row>
    <row r="13823" spans="21:25" x14ac:dyDescent="0.2">
      <c r="U13823" s="2"/>
      <c r="X13823" s="2"/>
      <c r="Y13823" s="2"/>
    </row>
    <row r="13824" spans="21:25" x14ac:dyDescent="0.2">
      <c r="U13824" s="2"/>
      <c r="X13824" s="2"/>
      <c r="Y13824" s="2"/>
    </row>
    <row r="13825" spans="21:25" x14ac:dyDescent="0.2">
      <c r="U13825" s="2"/>
      <c r="X13825" s="2"/>
      <c r="Y13825" s="2"/>
    </row>
    <row r="13826" spans="21:25" x14ac:dyDescent="0.2">
      <c r="U13826" s="2"/>
      <c r="X13826" s="2"/>
      <c r="Y13826" s="2"/>
    </row>
    <row r="13827" spans="21:25" x14ac:dyDescent="0.2">
      <c r="U13827" s="2"/>
      <c r="X13827" s="2"/>
      <c r="Y13827" s="2"/>
    </row>
    <row r="13828" spans="21:25" x14ac:dyDescent="0.2">
      <c r="U13828" s="2"/>
      <c r="X13828" s="2"/>
      <c r="Y13828" s="2"/>
    </row>
    <row r="13829" spans="21:25" x14ac:dyDescent="0.2">
      <c r="U13829" s="2"/>
      <c r="X13829" s="2"/>
      <c r="Y13829" s="2"/>
    </row>
    <row r="13830" spans="21:25" x14ac:dyDescent="0.2">
      <c r="U13830" s="2"/>
      <c r="X13830" s="2"/>
      <c r="Y13830" s="2"/>
    </row>
    <row r="13831" spans="21:25" x14ac:dyDescent="0.2">
      <c r="U13831" s="2"/>
      <c r="X13831" s="2"/>
      <c r="Y13831" s="2"/>
    </row>
    <row r="13832" spans="21:25" x14ac:dyDescent="0.2">
      <c r="U13832" s="2"/>
      <c r="X13832" s="2"/>
      <c r="Y13832" s="2"/>
    </row>
    <row r="13833" spans="21:25" x14ac:dyDescent="0.2">
      <c r="U13833" s="2"/>
      <c r="X13833" s="2"/>
      <c r="Y13833" s="2"/>
    </row>
    <row r="13834" spans="21:25" x14ac:dyDescent="0.2">
      <c r="U13834" s="2"/>
      <c r="X13834" s="2"/>
      <c r="Y13834" s="2"/>
    </row>
    <row r="13835" spans="21:25" x14ac:dyDescent="0.2">
      <c r="U13835" s="2"/>
      <c r="X13835" s="2"/>
      <c r="Y13835" s="2"/>
    </row>
    <row r="13836" spans="21:25" x14ac:dyDescent="0.2">
      <c r="U13836" s="2"/>
      <c r="X13836" s="2"/>
      <c r="Y13836" s="2"/>
    </row>
    <row r="13837" spans="21:25" x14ac:dyDescent="0.2">
      <c r="U13837" s="2"/>
      <c r="X13837" s="2"/>
      <c r="Y13837" s="2"/>
    </row>
    <row r="13838" spans="21:25" x14ac:dyDescent="0.2">
      <c r="U13838" s="2"/>
      <c r="X13838" s="2"/>
      <c r="Y13838" s="2"/>
    </row>
    <row r="13839" spans="21:25" x14ac:dyDescent="0.2">
      <c r="U13839" s="2"/>
      <c r="X13839" s="2"/>
      <c r="Y13839" s="2"/>
    </row>
    <row r="13840" spans="21:25" x14ac:dyDescent="0.2">
      <c r="U13840" s="2"/>
      <c r="X13840" s="2"/>
      <c r="Y13840" s="2"/>
    </row>
    <row r="13841" spans="21:25" x14ac:dyDescent="0.2">
      <c r="U13841" s="2"/>
      <c r="X13841" s="2"/>
      <c r="Y13841" s="2"/>
    </row>
    <row r="13842" spans="21:25" x14ac:dyDescent="0.2">
      <c r="U13842" s="2"/>
      <c r="X13842" s="2"/>
      <c r="Y13842" s="2"/>
    </row>
    <row r="13843" spans="21:25" x14ac:dyDescent="0.2">
      <c r="U13843" s="2"/>
      <c r="X13843" s="2"/>
      <c r="Y13843" s="2"/>
    </row>
    <row r="13844" spans="21:25" x14ac:dyDescent="0.2">
      <c r="U13844" s="2"/>
      <c r="X13844" s="2"/>
      <c r="Y13844" s="2"/>
    </row>
    <row r="13845" spans="21:25" x14ac:dyDescent="0.2">
      <c r="U13845" s="2"/>
      <c r="X13845" s="2"/>
      <c r="Y13845" s="2"/>
    </row>
    <row r="13846" spans="21:25" x14ac:dyDescent="0.2">
      <c r="U13846" s="2"/>
      <c r="X13846" s="2"/>
      <c r="Y13846" s="2"/>
    </row>
    <row r="13847" spans="21:25" x14ac:dyDescent="0.2">
      <c r="U13847" s="2"/>
      <c r="X13847" s="2"/>
      <c r="Y13847" s="2"/>
    </row>
    <row r="13848" spans="21:25" x14ac:dyDescent="0.2">
      <c r="U13848" s="2"/>
      <c r="X13848" s="2"/>
      <c r="Y13848" s="2"/>
    </row>
    <row r="13849" spans="21:25" x14ac:dyDescent="0.2">
      <c r="U13849" s="2"/>
      <c r="X13849" s="2"/>
      <c r="Y13849" s="2"/>
    </row>
    <row r="13850" spans="21:25" x14ac:dyDescent="0.2">
      <c r="U13850" s="2"/>
      <c r="X13850" s="2"/>
      <c r="Y13850" s="2"/>
    </row>
    <row r="13851" spans="21:25" x14ac:dyDescent="0.2">
      <c r="U13851" s="2"/>
      <c r="X13851" s="2"/>
      <c r="Y13851" s="2"/>
    </row>
    <row r="13852" spans="21:25" x14ac:dyDescent="0.2">
      <c r="U13852" s="2"/>
      <c r="X13852" s="2"/>
      <c r="Y13852" s="2"/>
    </row>
    <row r="13853" spans="21:25" x14ac:dyDescent="0.2">
      <c r="U13853" s="2"/>
      <c r="X13853" s="2"/>
      <c r="Y13853" s="2"/>
    </row>
    <row r="13854" spans="21:25" x14ac:dyDescent="0.2">
      <c r="U13854" s="2"/>
      <c r="X13854" s="2"/>
      <c r="Y13854" s="2"/>
    </row>
    <row r="13855" spans="21:25" x14ac:dyDescent="0.2">
      <c r="U13855" s="2"/>
      <c r="X13855" s="2"/>
      <c r="Y13855" s="2"/>
    </row>
    <row r="13856" spans="21:25" x14ac:dyDescent="0.2">
      <c r="U13856" s="2"/>
      <c r="X13856" s="2"/>
      <c r="Y13856" s="2"/>
    </row>
    <row r="13857" spans="21:25" x14ac:dyDescent="0.2">
      <c r="U13857" s="2"/>
      <c r="X13857" s="2"/>
      <c r="Y13857" s="2"/>
    </row>
    <row r="13858" spans="21:25" x14ac:dyDescent="0.2">
      <c r="U13858" s="2"/>
      <c r="X13858" s="2"/>
      <c r="Y13858" s="2"/>
    </row>
    <row r="13859" spans="21:25" x14ac:dyDescent="0.2">
      <c r="U13859" s="2"/>
      <c r="X13859" s="2"/>
      <c r="Y13859" s="2"/>
    </row>
    <row r="13860" spans="21:25" x14ac:dyDescent="0.2">
      <c r="U13860" s="2"/>
      <c r="X13860" s="2"/>
      <c r="Y13860" s="2"/>
    </row>
    <row r="13861" spans="21:25" x14ac:dyDescent="0.2">
      <c r="U13861" s="2"/>
      <c r="X13861" s="2"/>
      <c r="Y13861" s="2"/>
    </row>
    <row r="13862" spans="21:25" x14ac:dyDescent="0.2">
      <c r="U13862" s="2"/>
      <c r="X13862" s="2"/>
      <c r="Y13862" s="2"/>
    </row>
    <row r="13863" spans="21:25" x14ac:dyDescent="0.2">
      <c r="U13863" s="2"/>
      <c r="X13863" s="2"/>
      <c r="Y13863" s="2"/>
    </row>
    <row r="13864" spans="21:25" x14ac:dyDescent="0.2">
      <c r="U13864" s="2"/>
      <c r="X13864" s="2"/>
      <c r="Y13864" s="2"/>
    </row>
    <row r="13865" spans="21:25" x14ac:dyDescent="0.2">
      <c r="U13865" s="2"/>
      <c r="X13865" s="2"/>
      <c r="Y13865" s="2"/>
    </row>
    <row r="13866" spans="21:25" x14ac:dyDescent="0.2">
      <c r="U13866" s="2"/>
      <c r="X13866" s="2"/>
      <c r="Y13866" s="2"/>
    </row>
    <row r="13867" spans="21:25" x14ac:dyDescent="0.2">
      <c r="U13867" s="2"/>
      <c r="X13867" s="2"/>
      <c r="Y13867" s="2"/>
    </row>
    <row r="13868" spans="21:25" x14ac:dyDescent="0.2">
      <c r="U13868" s="2"/>
      <c r="X13868" s="2"/>
      <c r="Y13868" s="2"/>
    </row>
    <row r="13869" spans="21:25" x14ac:dyDescent="0.2">
      <c r="U13869" s="2"/>
      <c r="X13869" s="2"/>
      <c r="Y13869" s="2"/>
    </row>
    <row r="13870" spans="21:25" x14ac:dyDescent="0.2">
      <c r="U13870" s="2"/>
      <c r="X13870" s="2"/>
      <c r="Y13870" s="2"/>
    </row>
    <row r="13871" spans="21:25" x14ac:dyDescent="0.2">
      <c r="U13871" s="2"/>
      <c r="X13871" s="2"/>
      <c r="Y13871" s="2"/>
    </row>
    <row r="13872" spans="21:25" x14ac:dyDescent="0.2">
      <c r="U13872" s="2"/>
      <c r="X13872" s="2"/>
      <c r="Y13872" s="2"/>
    </row>
    <row r="13873" spans="21:25" x14ac:dyDescent="0.2">
      <c r="U13873" s="2"/>
      <c r="X13873" s="2"/>
      <c r="Y13873" s="2"/>
    </row>
    <row r="13874" spans="21:25" x14ac:dyDescent="0.2">
      <c r="U13874" s="2"/>
      <c r="X13874" s="2"/>
      <c r="Y13874" s="2"/>
    </row>
    <row r="13875" spans="21:25" x14ac:dyDescent="0.2">
      <c r="U13875" s="2"/>
      <c r="X13875" s="2"/>
      <c r="Y13875" s="2"/>
    </row>
    <row r="13876" spans="21:25" x14ac:dyDescent="0.2">
      <c r="U13876" s="2"/>
      <c r="X13876" s="2"/>
      <c r="Y13876" s="2"/>
    </row>
    <row r="13877" spans="21:25" x14ac:dyDescent="0.2">
      <c r="U13877" s="2"/>
      <c r="X13877" s="2"/>
      <c r="Y13877" s="2"/>
    </row>
    <row r="13878" spans="21:25" x14ac:dyDescent="0.2">
      <c r="U13878" s="2"/>
      <c r="X13878" s="2"/>
      <c r="Y13878" s="2"/>
    </row>
    <row r="13879" spans="21:25" x14ac:dyDescent="0.2">
      <c r="U13879" s="2"/>
      <c r="X13879" s="2"/>
      <c r="Y13879" s="2"/>
    </row>
    <row r="13880" spans="21:25" x14ac:dyDescent="0.2">
      <c r="U13880" s="2"/>
      <c r="X13880" s="2"/>
      <c r="Y13880" s="2"/>
    </row>
    <row r="13881" spans="21:25" x14ac:dyDescent="0.2">
      <c r="U13881" s="2"/>
      <c r="X13881" s="2"/>
      <c r="Y13881" s="2"/>
    </row>
    <row r="13882" spans="21:25" x14ac:dyDescent="0.2">
      <c r="U13882" s="2"/>
      <c r="X13882" s="2"/>
      <c r="Y13882" s="2"/>
    </row>
    <row r="13883" spans="21:25" x14ac:dyDescent="0.2">
      <c r="U13883" s="2"/>
      <c r="X13883" s="2"/>
      <c r="Y13883" s="2"/>
    </row>
    <row r="13884" spans="21:25" x14ac:dyDescent="0.2">
      <c r="U13884" s="2"/>
      <c r="X13884" s="2"/>
      <c r="Y13884" s="2"/>
    </row>
    <row r="13885" spans="21:25" x14ac:dyDescent="0.2">
      <c r="U13885" s="2"/>
      <c r="X13885" s="2"/>
      <c r="Y13885" s="2"/>
    </row>
    <row r="13886" spans="21:25" x14ac:dyDescent="0.2">
      <c r="U13886" s="2"/>
      <c r="X13886" s="2"/>
      <c r="Y13886" s="2"/>
    </row>
    <row r="13887" spans="21:25" x14ac:dyDescent="0.2">
      <c r="U13887" s="2"/>
      <c r="X13887" s="2"/>
      <c r="Y13887" s="2"/>
    </row>
    <row r="13888" spans="21:25" x14ac:dyDescent="0.2">
      <c r="U13888" s="2"/>
      <c r="X13888" s="2"/>
      <c r="Y13888" s="2"/>
    </row>
    <row r="13889" spans="21:25" x14ac:dyDescent="0.2">
      <c r="U13889" s="2"/>
      <c r="X13889" s="2"/>
      <c r="Y13889" s="2"/>
    </row>
    <row r="13890" spans="21:25" x14ac:dyDescent="0.2">
      <c r="U13890" s="2"/>
      <c r="X13890" s="2"/>
      <c r="Y13890" s="2"/>
    </row>
    <row r="13891" spans="21:25" x14ac:dyDescent="0.2">
      <c r="U13891" s="2"/>
      <c r="X13891" s="2"/>
      <c r="Y13891" s="2"/>
    </row>
    <row r="13892" spans="21:25" x14ac:dyDescent="0.2">
      <c r="U13892" s="2"/>
      <c r="X13892" s="2"/>
      <c r="Y13892" s="2"/>
    </row>
    <row r="13893" spans="21:25" x14ac:dyDescent="0.2">
      <c r="U13893" s="2"/>
      <c r="X13893" s="2"/>
      <c r="Y13893" s="2"/>
    </row>
    <row r="13894" spans="21:25" x14ac:dyDescent="0.2">
      <c r="U13894" s="2"/>
      <c r="X13894" s="2"/>
      <c r="Y13894" s="2"/>
    </row>
    <row r="13895" spans="21:25" x14ac:dyDescent="0.2">
      <c r="U13895" s="2"/>
      <c r="X13895" s="2"/>
      <c r="Y13895" s="2"/>
    </row>
    <row r="13896" spans="21:25" x14ac:dyDescent="0.2">
      <c r="U13896" s="2"/>
      <c r="X13896" s="2"/>
      <c r="Y13896" s="2"/>
    </row>
    <row r="13897" spans="21:25" x14ac:dyDescent="0.2">
      <c r="U13897" s="2"/>
      <c r="X13897" s="2"/>
      <c r="Y13897" s="2"/>
    </row>
    <row r="13898" spans="21:25" x14ac:dyDescent="0.2">
      <c r="U13898" s="2"/>
      <c r="X13898" s="2"/>
      <c r="Y13898" s="2"/>
    </row>
    <row r="13899" spans="21:25" x14ac:dyDescent="0.2">
      <c r="U13899" s="2"/>
      <c r="X13899" s="2"/>
      <c r="Y13899" s="2"/>
    </row>
    <row r="13900" spans="21:25" x14ac:dyDescent="0.2">
      <c r="U13900" s="2"/>
      <c r="X13900" s="2"/>
      <c r="Y13900" s="2"/>
    </row>
    <row r="13901" spans="21:25" x14ac:dyDescent="0.2">
      <c r="U13901" s="2"/>
      <c r="X13901" s="2"/>
      <c r="Y13901" s="2"/>
    </row>
    <row r="13902" spans="21:25" x14ac:dyDescent="0.2">
      <c r="U13902" s="2"/>
      <c r="X13902" s="2"/>
      <c r="Y13902" s="2"/>
    </row>
    <row r="13903" spans="21:25" x14ac:dyDescent="0.2">
      <c r="U13903" s="2"/>
      <c r="X13903" s="2"/>
      <c r="Y13903" s="2"/>
    </row>
    <row r="13904" spans="21:25" x14ac:dyDescent="0.2">
      <c r="U13904" s="2"/>
      <c r="X13904" s="2"/>
      <c r="Y13904" s="2"/>
    </row>
    <row r="13905" spans="21:25" x14ac:dyDescent="0.2">
      <c r="U13905" s="2"/>
      <c r="X13905" s="2"/>
      <c r="Y13905" s="2"/>
    </row>
    <row r="13906" spans="21:25" x14ac:dyDescent="0.2">
      <c r="U13906" s="2"/>
      <c r="X13906" s="2"/>
      <c r="Y13906" s="2"/>
    </row>
    <row r="13907" spans="21:25" x14ac:dyDescent="0.2">
      <c r="U13907" s="2"/>
      <c r="X13907" s="2"/>
      <c r="Y13907" s="2"/>
    </row>
    <row r="13908" spans="21:25" x14ac:dyDescent="0.2">
      <c r="U13908" s="2"/>
      <c r="X13908" s="2"/>
      <c r="Y13908" s="2"/>
    </row>
    <row r="13909" spans="21:25" x14ac:dyDescent="0.2">
      <c r="U13909" s="2"/>
      <c r="X13909" s="2"/>
      <c r="Y13909" s="2"/>
    </row>
    <row r="13910" spans="21:25" x14ac:dyDescent="0.2">
      <c r="U13910" s="2"/>
      <c r="X13910" s="2"/>
      <c r="Y13910" s="2"/>
    </row>
    <row r="13911" spans="21:25" x14ac:dyDescent="0.2">
      <c r="U13911" s="2"/>
      <c r="X13911" s="2"/>
      <c r="Y13911" s="2"/>
    </row>
    <row r="13912" spans="21:25" x14ac:dyDescent="0.2">
      <c r="U13912" s="2"/>
      <c r="X13912" s="2"/>
      <c r="Y13912" s="2"/>
    </row>
    <row r="13913" spans="21:25" x14ac:dyDescent="0.2">
      <c r="U13913" s="2"/>
      <c r="X13913" s="2"/>
      <c r="Y13913" s="2"/>
    </row>
    <row r="13914" spans="21:25" x14ac:dyDescent="0.2">
      <c r="U13914" s="2"/>
      <c r="X13914" s="2"/>
      <c r="Y13914" s="2"/>
    </row>
    <row r="13915" spans="21:25" x14ac:dyDescent="0.2">
      <c r="U13915" s="2"/>
      <c r="X13915" s="2"/>
      <c r="Y13915" s="2"/>
    </row>
    <row r="13916" spans="21:25" x14ac:dyDescent="0.2">
      <c r="U13916" s="2"/>
      <c r="X13916" s="2"/>
      <c r="Y13916" s="2"/>
    </row>
    <row r="13917" spans="21:25" x14ac:dyDescent="0.2">
      <c r="U13917" s="2"/>
      <c r="X13917" s="2"/>
      <c r="Y13917" s="2"/>
    </row>
    <row r="13918" spans="21:25" x14ac:dyDescent="0.2">
      <c r="U13918" s="2"/>
      <c r="X13918" s="2"/>
      <c r="Y13918" s="2"/>
    </row>
    <row r="13919" spans="21:25" x14ac:dyDescent="0.2">
      <c r="U13919" s="2"/>
      <c r="X13919" s="2"/>
      <c r="Y13919" s="2"/>
    </row>
    <row r="13920" spans="21:25" x14ac:dyDescent="0.2">
      <c r="U13920" s="2"/>
      <c r="X13920" s="2"/>
      <c r="Y13920" s="2"/>
    </row>
    <row r="13921" spans="21:25" x14ac:dyDescent="0.2">
      <c r="U13921" s="2"/>
      <c r="X13921" s="2"/>
      <c r="Y13921" s="2"/>
    </row>
    <row r="13922" spans="21:25" x14ac:dyDescent="0.2">
      <c r="U13922" s="2"/>
      <c r="X13922" s="2"/>
      <c r="Y13922" s="2"/>
    </row>
    <row r="13923" spans="21:25" x14ac:dyDescent="0.2">
      <c r="U13923" s="2"/>
      <c r="X13923" s="2"/>
      <c r="Y13923" s="2"/>
    </row>
    <row r="13924" spans="21:25" x14ac:dyDescent="0.2">
      <c r="U13924" s="2"/>
      <c r="X13924" s="2"/>
      <c r="Y13924" s="2"/>
    </row>
    <row r="13925" spans="21:25" x14ac:dyDescent="0.2">
      <c r="U13925" s="2"/>
      <c r="X13925" s="2"/>
      <c r="Y13925" s="2"/>
    </row>
    <row r="13926" spans="21:25" x14ac:dyDescent="0.2">
      <c r="U13926" s="2"/>
      <c r="X13926" s="2"/>
      <c r="Y13926" s="2"/>
    </row>
    <row r="13927" spans="21:25" x14ac:dyDescent="0.2">
      <c r="U13927" s="2"/>
      <c r="X13927" s="2"/>
      <c r="Y13927" s="2"/>
    </row>
    <row r="13928" spans="21:25" x14ac:dyDescent="0.2">
      <c r="U13928" s="2"/>
      <c r="X13928" s="2"/>
      <c r="Y13928" s="2"/>
    </row>
    <row r="13929" spans="21:25" x14ac:dyDescent="0.2">
      <c r="U13929" s="2"/>
      <c r="X13929" s="2"/>
      <c r="Y13929" s="2"/>
    </row>
    <row r="13930" spans="21:25" x14ac:dyDescent="0.2">
      <c r="U13930" s="2"/>
      <c r="X13930" s="2"/>
      <c r="Y13930" s="2"/>
    </row>
    <row r="13931" spans="21:25" x14ac:dyDescent="0.2">
      <c r="U13931" s="2"/>
      <c r="X13931" s="2"/>
      <c r="Y13931" s="2"/>
    </row>
    <row r="13932" spans="21:25" x14ac:dyDescent="0.2">
      <c r="U13932" s="2"/>
      <c r="X13932" s="2"/>
      <c r="Y13932" s="2"/>
    </row>
    <row r="13933" spans="21:25" x14ac:dyDescent="0.2">
      <c r="U13933" s="2"/>
      <c r="X13933" s="2"/>
      <c r="Y13933" s="2"/>
    </row>
    <row r="13934" spans="21:25" x14ac:dyDescent="0.2">
      <c r="U13934" s="2"/>
      <c r="X13934" s="2"/>
      <c r="Y13934" s="2"/>
    </row>
    <row r="13935" spans="21:25" x14ac:dyDescent="0.2">
      <c r="U13935" s="2"/>
      <c r="X13935" s="2"/>
      <c r="Y13935" s="2"/>
    </row>
    <row r="13936" spans="21:25" x14ac:dyDescent="0.2">
      <c r="U13936" s="2"/>
      <c r="X13936" s="2"/>
      <c r="Y13936" s="2"/>
    </row>
    <row r="13937" spans="21:25" x14ac:dyDescent="0.2">
      <c r="U13937" s="2"/>
      <c r="X13937" s="2"/>
      <c r="Y13937" s="2"/>
    </row>
    <row r="13938" spans="21:25" x14ac:dyDescent="0.2">
      <c r="U13938" s="2"/>
      <c r="X13938" s="2"/>
      <c r="Y13938" s="2"/>
    </row>
    <row r="13939" spans="21:25" x14ac:dyDescent="0.2">
      <c r="U13939" s="2"/>
      <c r="X13939" s="2"/>
      <c r="Y13939" s="2"/>
    </row>
    <row r="13940" spans="21:25" x14ac:dyDescent="0.2">
      <c r="U13940" s="2"/>
      <c r="X13940" s="2"/>
      <c r="Y13940" s="2"/>
    </row>
    <row r="13941" spans="21:25" x14ac:dyDescent="0.2">
      <c r="U13941" s="2"/>
      <c r="X13941" s="2"/>
      <c r="Y13941" s="2"/>
    </row>
    <row r="13942" spans="21:25" x14ac:dyDescent="0.2">
      <c r="U13942" s="2"/>
      <c r="X13942" s="2"/>
      <c r="Y13942" s="2"/>
    </row>
    <row r="13943" spans="21:25" x14ac:dyDescent="0.2">
      <c r="U13943" s="2"/>
      <c r="X13943" s="2"/>
      <c r="Y13943" s="2"/>
    </row>
    <row r="13944" spans="21:25" x14ac:dyDescent="0.2">
      <c r="U13944" s="2"/>
      <c r="X13944" s="2"/>
      <c r="Y13944" s="2"/>
    </row>
    <row r="13945" spans="21:25" x14ac:dyDescent="0.2">
      <c r="U13945" s="2"/>
      <c r="X13945" s="2"/>
      <c r="Y13945" s="2"/>
    </row>
    <row r="13946" spans="21:25" x14ac:dyDescent="0.2">
      <c r="U13946" s="2"/>
      <c r="X13946" s="2"/>
      <c r="Y13946" s="2"/>
    </row>
    <row r="13947" spans="21:25" x14ac:dyDescent="0.2">
      <c r="U13947" s="2"/>
      <c r="X13947" s="2"/>
      <c r="Y13947" s="2"/>
    </row>
    <row r="13948" spans="21:25" x14ac:dyDescent="0.2">
      <c r="U13948" s="2"/>
      <c r="X13948" s="2"/>
      <c r="Y13948" s="2"/>
    </row>
    <row r="13949" spans="21:25" x14ac:dyDescent="0.2">
      <c r="U13949" s="2"/>
      <c r="X13949" s="2"/>
      <c r="Y13949" s="2"/>
    </row>
    <row r="13950" spans="21:25" x14ac:dyDescent="0.2">
      <c r="U13950" s="2"/>
      <c r="X13950" s="2"/>
      <c r="Y13950" s="2"/>
    </row>
    <row r="13951" spans="21:25" x14ac:dyDescent="0.2">
      <c r="U13951" s="2"/>
      <c r="X13951" s="2"/>
      <c r="Y13951" s="2"/>
    </row>
    <row r="13952" spans="21:25" x14ac:dyDescent="0.2">
      <c r="U13952" s="2"/>
      <c r="X13952" s="2"/>
      <c r="Y13952" s="2"/>
    </row>
    <row r="13953" spans="21:25" x14ac:dyDescent="0.2">
      <c r="U13953" s="2"/>
      <c r="X13953" s="2"/>
      <c r="Y13953" s="2"/>
    </row>
    <row r="13954" spans="21:25" x14ac:dyDescent="0.2">
      <c r="U13954" s="2"/>
      <c r="X13954" s="2"/>
      <c r="Y13954" s="2"/>
    </row>
    <row r="13955" spans="21:25" x14ac:dyDescent="0.2">
      <c r="U13955" s="2"/>
      <c r="X13955" s="2"/>
      <c r="Y13955" s="2"/>
    </row>
    <row r="13956" spans="21:25" x14ac:dyDescent="0.2">
      <c r="U13956" s="2"/>
      <c r="X13956" s="2"/>
      <c r="Y13956" s="2"/>
    </row>
    <row r="13957" spans="21:25" x14ac:dyDescent="0.2">
      <c r="U13957" s="2"/>
      <c r="X13957" s="2"/>
      <c r="Y13957" s="2"/>
    </row>
    <row r="13958" spans="21:25" x14ac:dyDescent="0.2">
      <c r="U13958" s="2"/>
      <c r="X13958" s="2"/>
      <c r="Y13958" s="2"/>
    </row>
    <row r="13959" spans="21:25" x14ac:dyDescent="0.2">
      <c r="U13959" s="2"/>
      <c r="X13959" s="2"/>
      <c r="Y13959" s="2"/>
    </row>
    <row r="13960" spans="21:25" x14ac:dyDescent="0.2">
      <c r="U13960" s="2"/>
      <c r="X13960" s="2"/>
      <c r="Y13960" s="2"/>
    </row>
    <row r="13961" spans="21:25" x14ac:dyDescent="0.2">
      <c r="U13961" s="2"/>
      <c r="X13961" s="2"/>
      <c r="Y13961" s="2"/>
    </row>
    <row r="13962" spans="21:25" x14ac:dyDescent="0.2">
      <c r="U13962" s="2"/>
      <c r="X13962" s="2"/>
      <c r="Y13962" s="2"/>
    </row>
    <row r="13963" spans="21:25" x14ac:dyDescent="0.2">
      <c r="U13963" s="2"/>
      <c r="X13963" s="2"/>
      <c r="Y13963" s="2"/>
    </row>
    <row r="13964" spans="21:25" x14ac:dyDescent="0.2">
      <c r="U13964" s="2"/>
      <c r="X13964" s="2"/>
      <c r="Y13964" s="2"/>
    </row>
    <row r="13965" spans="21:25" x14ac:dyDescent="0.2">
      <c r="U13965" s="2"/>
      <c r="X13965" s="2"/>
      <c r="Y13965" s="2"/>
    </row>
    <row r="13966" spans="21:25" x14ac:dyDescent="0.2">
      <c r="U13966" s="2"/>
      <c r="X13966" s="2"/>
      <c r="Y13966" s="2"/>
    </row>
    <row r="13967" spans="21:25" x14ac:dyDescent="0.2">
      <c r="U13967" s="2"/>
      <c r="X13967" s="2"/>
      <c r="Y13967" s="2"/>
    </row>
    <row r="13968" spans="21:25" x14ac:dyDescent="0.2">
      <c r="U13968" s="2"/>
      <c r="X13968" s="2"/>
      <c r="Y13968" s="2"/>
    </row>
    <row r="13969" spans="21:25" x14ac:dyDescent="0.2">
      <c r="U13969" s="2"/>
      <c r="X13969" s="2"/>
      <c r="Y13969" s="2"/>
    </row>
    <row r="13970" spans="21:25" x14ac:dyDescent="0.2">
      <c r="U13970" s="2"/>
      <c r="X13970" s="2"/>
      <c r="Y13970" s="2"/>
    </row>
    <row r="13971" spans="21:25" x14ac:dyDescent="0.2">
      <c r="U13971" s="2"/>
      <c r="X13971" s="2"/>
      <c r="Y13971" s="2"/>
    </row>
    <row r="13972" spans="21:25" x14ac:dyDescent="0.2">
      <c r="U13972" s="2"/>
      <c r="X13972" s="2"/>
      <c r="Y13972" s="2"/>
    </row>
    <row r="13973" spans="21:25" x14ac:dyDescent="0.2">
      <c r="U13973" s="2"/>
      <c r="X13973" s="2"/>
      <c r="Y13973" s="2"/>
    </row>
    <row r="13974" spans="21:25" x14ac:dyDescent="0.2">
      <c r="U13974" s="2"/>
      <c r="X13974" s="2"/>
      <c r="Y13974" s="2"/>
    </row>
    <row r="13975" spans="21:25" x14ac:dyDescent="0.2">
      <c r="U13975" s="2"/>
      <c r="X13975" s="2"/>
      <c r="Y13975" s="2"/>
    </row>
    <row r="13976" spans="21:25" x14ac:dyDescent="0.2">
      <c r="U13976" s="2"/>
      <c r="X13976" s="2"/>
      <c r="Y13976" s="2"/>
    </row>
    <row r="13977" spans="21:25" x14ac:dyDescent="0.2">
      <c r="U13977" s="2"/>
      <c r="X13977" s="2"/>
      <c r="Y13977" s="2"/>
    </row>
    <row r="13978" spans="21:25" x14ac:dyDescent="0.2">
      <c r="U13978" s="2"/>
      <c r="X13978" s="2"/>
      <c r="Y13978" s="2"/>
    </row>
    <row r="13979" spans="21:25" x14ac:dyDescent="0.2">
      <c r="U13979" s="2"/>
      <c r="X13979" s="2"/>
      <c r="Y13979" s="2"/>
    </row>
    <row r="13980" spans="21:25" x14ac:dyDescent="0.2">
      <c r="U13980" s="2"/>
      <c r="X13980" s="2"/>
      <c r="Y13980" s="2"/>
    </row>
    <row r="13981" spans="21:25" x14ac:dyDescent="0.2">
      <c r="U13981" s="2"/>
      <c r="X13981" s="2"/>
      <c r="Y13981" s="2"/>
    </row>
    <row r="13982" spans="21:25" x14ac:dyDescent="0.2">
      <c r="U13982" s="2"/>
      <c r="X13982" s="2"/>
      <c r="Y13982" s="2"/>
    </row>
    <row r="13983" spans="21:25" x14ac:dyDescent="0.2">
      <c r="U13983" s="2"/>
      <c r="X13983" s="2"/>
      <c r="Y13983" s="2"/>
    </row>
    <row r="13984" spans="21:25" x14ac:dyDescent="0.2">
      <c r="U13984" s="2"/>
      <c r="X13984" s="2"/>
      <c r="Y13984" s="2"/>
    </row>
    <row r="13985" spans="21:25" x14ac:dyDescent="0.2">
      <c r="U13985" s="2"/>
      <c r="X13985" s="2"/>
      <c r="Y13985" s="2"/>
    </row>
    <row r="13986" spans="21:25" x14ac:dyDescent="0.2">
      <c r="U13986" s="2"/>
      <c r="X13986" s="2"/>
      <c r="Y13986" s="2"/>
    </row>
    <row r="13987" spans="21:25" x14ac:dyDescent="0.2">
      <c r="U13987" s="2"/>
      <c r="X13987" s="2"/>
      <c r="Y13987" s="2"/>
    </row>
    <row r="13988" spans="21:25" x14ac:dyDescent="0.2">
      <c r="U13988" s="2"/>
      <c r="X13988" s="2"/>
      <c r="Y13988" s="2"/>
    </row>
    <row r="13989" spans="21:25" x14ac:dyDescent="0.2">
      <c r="U13989" s="2"/>
      <c r="X13989" s="2"/>
      <c r="Y13989" s="2"/>
    </row>
    <row r="13990" spans="21:25" x14ac:dyDescent="0.2">
      <c r="U13990" s="2"/>
      <c r="X13990" s="2"/>
      <c r="Y13990" s="2"/>
    </row>
    <row r="13991" spans="21:25" x14ac:dyDescent="0.2">
      <c r="U13991" s="2"/>
      <c r="X13991" s="2"/>
      <c r="Y13991" s="2"/>
    </row>
    <row r="13992" spans="21:25" x14ac:dyDescent="0.2">
      <c r="U13992" s="2"/>
      <c r="X13992" s="2"/>
      <c r="Y13992" s="2"/>
    </row>
    <row r="13993" spans="21:25" x14ac:dyDescent="0.2">
      <c r="U13993" s="2"/>
      <c r="X13993" s="2"/>
      <c r="Y13993" s="2"/>
    </row>
    <row r="13994" spans="21:25" x14ac:dyDescent="0.2">
      <c r="U13994" s="2"/>
      <c r="X13994" s="2"/>
      <c r="Y13994" s="2"/>
    </row>
    <row r="13995" spans="21:25" x14ac:dyDescent="0.2">
      <c r="U13995" s="2"/>
      <c r="X13995" s="2"/>
      <c r="Y13995" s="2"/>
    </row>
    <row r="13996" spans="21:25" x14ac:dyDescent="0.2">
      <c r="U13996" s="2"/>
      <c r="X13996" s="2"/>
      <c r="Y13996" s="2"/>
    </row>
    <row r="13997" spans="21:25" x14ac:dyDescent="0.2">
      <c r="U13997" s="2"/>
      <c r="X13997" s="2"/>
      <c r="Y13997" s="2"/>
    </row>
    <row r="13998" spans="21:25" x14ac:dyDescent="0.2">
      <c r="U13998" s="2"/>
      <c r="X13998" s="2"/>
      <c r="Y13998" s="2"/>
    </row>
    <row r="13999" spans="21:25" x14ac:dyDescent="0.2">
      <c r="U13999" s="2"/>
      <c r="X13999" s="2"/>
      <c r="Y13999" s="2"/>
    </row>
    <row r="14000" spans="21:25" x14ac:dyDescent="0.2">
      <c r="U14000" s="2"/>
      <c r="X14000" s="2"/>
      <c r="Y14000" s="2"/>
    </row>
    <row r="14001" spans="21:25" x14ac:dyDescent="0.2">
      <c r="U14001" s="2"/>
      <c r="X14001" s="2"/>
      <c r="Y14001" s="2"/>
    </row>
    <row r="14002" spans="21:25" x14ac:dyDescent="0.2">
      <c r="U14002" s="2"/>
      <c r="X14002" s="2"/>
      <c r="Y14002" s="2"/>
    </row>
    <row r="14003" spans="21:25" x14ac:dyDescent="0.2">
      <c r="U14003" s="2"/>
      <c r="X14003" s="2"/>
      <c r="Y14003" s="2"/>
    </row>
    <row r="14004" spans="21:25" x14ac:dyDescent="0.2">
      <c r="U14004" s="2"/>
      <c r="X14004" s="2"/>
      <c r="Y14004" s="2"/>
    </row>
    <row r="14005" spans="21:25" x14ac:dyDescent="0.2">
      <c r="U14005" s="2"/>
      <c r="X14005" s="2"/>
      <c r="Y14005" s="2"/>
    </row>
    <row r="14006" spans="21:25" x14ac:dyDescent="0.2">
      <c r="U14006" s="2"/>
      <c r="X14006" s="2"/>
      <c r="Y14006" s="2"/>
    </row>
    <row r="14007" spans="21:25" x14ac:dyDescent="0.2">
      <c r="U14007" s="2"/>
      <c r="X14007" s="2"/>
      <c r="Y14007" s="2"/>
    </row>
    <row r="14008" spans="21:25" x14ac:dyDescent="0.2">
      <c r="U14008" s="2"/>
      <c r="X14008" s="2"/>
      <c r="Y14008" s="2"/>
    </row>
    <row r="14009" spans="21:25" x14ac:dyDescent="0.2">
      <c r="U14009" s="2"/>
      <c r="X14009" s="2"/>
      <c r="Y14009" s="2"/>
    </row>
    <row r="14010" spans="21:25" x14ac:dyDescent="0.2">
      <c r="U14010" s="2"/>
      <c r="X14010" s="2"/>
      <c r="Y14010" s="2"/>
    </row>
    <row r="14011" spans="21:25" x14ac:dyDescent="0.2">
      <c r="U14011" s="2"/>
      <c r="X14011" s="2"/>
      <c r="Y14011" s="2"/>
    </row>
    <row r="14012" spans="21:25" x14ac:dyDescent="0.2">
      <c r="U14012" s="2"/>
      <c r="X14012" s="2"/>
      <c r="Y14012" s="2"/>
    </row>
    <row r="14013" spans="21:25" x14ac:dyDescent="0.2">
      <c r="U14013" s="2"/>
      <c r="X14013" s="2"/>
      <c r="Y14013" s="2"/>
    </row>
    <row r="14014" spans="21:25" x14ac:dyDescent="0.2">
      <c r="U14014" s="2"/>
      <c r="X14014" s="2"/>
      <c r="Y14014" s="2"/>
    </row>
    <row r="14015" spans="21:25" x14ac:dyDescent="0.2">
      <c r="U14015" s="2"/>
      <c r="X14015" s="2"/>
      <c r="Y14015" s="2"/>
    </row>
    <row r="14016" spans="21:25" x14ac:dyDescent="0.2">
      <c r="U14016" s="2"/>
      <c r="X14016" s="2"/>
      <c r="Y14016" s="2"/>
    </row>
    <row r="14017" spans="21:25" x14ac:dyDescent="0.2">
      <c r="U14017" s="2"/>
      <c r="X14017" s="2"/>
      <c r="Y14017" s="2"/>
    </row>
    <row r="14018" spans="21:25" x14ac:dyDescent="0.2">
      <c r="U14018" s="2"/>
      <c r="X14018" s="2"/>
      <c r="Y14018" s="2"/>
    </row>
    <row r="14019" spans="21:25" x14ac:dyDescent="0.2">
      <c r="U14019" s="2"/>
      <c r="X14019" s="2"/>
      <c r="Y14019" s="2"/>
    </row>
    <row r="14020" spans="21:25" x14ac:dyDescent="0.2">
      <c r="U14020" s="2"/>
      <c r="X14020" s="2"/>
      <c r="Y14020" s="2"/>
    </row>
    <row r="14021" spans="21:25" x14ac:dyDescent="0.2">
      <c r="U14021" s="2"/>
      <c r="X14021" s="2"/>
      <c r="Y14021" s="2"/>
    </row>
    <row r="14022" spans="21:25" x14ac:dyDescent="0.2">
      <c r="U14022" s="2"/>
      <c r="X14022" s="2"/>
      <c r="Y14022" s="2"/>
    </row>
    <row r="14023" spans="21:25" x14ac:dyDescent="0.2">
      <c r="U14023" s="2"/>
      <c r="X14023" s="2"/>
      <c r="Y14023" s="2"/>
    </row>
    <row r="14024" spans="21:25" x14ac:dyDescent="0.2">
      <c r="U14024" s="2"/>
      <c r="X14024" s="2"/>
      <c r="Y14024" s="2"/>
    </row>
    <row r="14025" spans="21:25" x14ac:dyDescent="0.2">
      <c r="U14025" s="2"/>
      <c r="X14025" s="2"/>
      <c r="Y14025" s="2"/>
    </row>
    <row r="14026" spans="21:25" x14ac:dyDescent="0.2">
      <c r="U14026" s="2"/>
      <c r="X14026" s="2"/>
      <c r="Y14026" s="2"/>
    </row>
    <row r="14027" spans="21:25" x14ac:dyDescent="0.2">
      <c r="U14027" s="2"/>
      <c r="X14027" s="2"/>
      <c r="Y14027" s="2"/>
    </row>
    <row r="14028" spans="21:25" x14ac:dyDescent="0.2">
      <c r="U14028" s="2"/>
      <c r="X14028" s="2"/>
      <c r="Y14028" s="2"/>
    </row>
    <row r="14029" spans="21:25" x14ac:dyDescent="0.2">
      <c r="U14029" s="2"/>
      <c r="X14029" s="2"/>
      <c r="Y14029" s="2"/>
    </row>
    <row r="14030" spans="21:25" x14ac:dyDescent="0.2">
      <c r="U14030" s="2"/>
      <c r="X14030" s="2"/>
      <c r="Y14030" s="2"/>
    </row>
    <row r="14031" spans="21:25" x14ac:dyDescent="0.2">
      <c r="U14031" s="2"/>
      <c r="X14031" s="2"/>
      <c r="Y14031" s="2"/>
    </row>
    <row r="14032" spans="21:25" x14ac:dyDescent="0.2">
      <c r="U14032" s="2"/>
      <c r="X14032" s="2"/>
      <c r="Y14032" s="2"/>
    </row>
    <row r="14033" spans="21:25" x14ac:dyDescent="0.2">
      <c r="U14033" s="2"/>
      <c r="X14033" s="2"/>
      <c r="Y14033" s="2"/>
    </row>
    <row r="14034" spans="21:25" x14ac:dyDescent="0.2">
      <c r="U14034" s="2"/>
      <c r="X14034" s="2"/>
      <c r="Y14034" s="2"/>
    </row>
    <row r="14035" spans="21:25" x14ac:dyDescent="0.2">
      <c r="U14035" s="2"/>
      <c r="X14035" s="2"/>
      <c r="Y14035" s="2"/>
    </row>
    <row r="14036" spans="21:25" x14ac:dyDescent="0.2">
      <c r="U14036" s="2"/>
      <c r="X14036" s="2"/>
      <c r="Y14036" s="2"/>
    </row>
    <row r="14037" spans="21:25" x14ac:dyDescent="0.2">
      <c r="U14037" s="2"/>
      <c r="X14037" s="2"/>
      <c r="Y14037" s="2"/>
    </row>
    <row r="14038" spans="21:25" x14ac:dyDescent="0.2">
      <c r="U14038" s="2"/>
      <c r="X14038" s="2"/>
      <c r="Y14038" s="2"/>
    </row>
    <row r="14039" spans="21:25" x14ac:dyDescent="0.2">
      <c r="U14039" s="2"/>
      <c r="X14039" s="2"/>
      <c r="Y14039" s="2"/>
    </row>
    <row r="14040" spans="21:25" x14ac:dyDescent="0.2">
      <c r="U14040" s="2"/>
      <c r="X14040" s="2"/>
      <c r="Y14040" s="2"/>
    </row>
    <row r="14041" spans="21:25" x14ac:dyDescent="0.2">
      <c r="U14041" s="2"/>
      <c r="X14041" s="2"/>
      <c r="Y14041" s="2"/>
    </row>
    <row r="14042" spans="21:25" x14ac:dyDescent="0.2">
      <c r="U14042" s="2"/>
      <c r="X14042" s="2"/>
      <c r="Y14042" s="2"/>
    </row>
    <row r="14043" spans="21:25" x14ac:dyDescent="0.2">
      <c r="U14043" s="2"/>
      <c r="X14043" s="2"/>
      <c r="Y14043" s="2"/>
    </row>
    <row r="14044" spans="21:25" x14ac:dyDescent="0.2">
      <c r="U14044" s="2"/>
      <c r="X14044" s="2"/>
      <c r="Y14044" s="2"/>
    </row>
    <row r="14045" spans="21:25" x14ac:dyDescent="0.2">
      <c r="U14045" s="2"/>
      <c r="X14045" s="2"/>
      <c r="Y14045" s="2"/>
    </row>
    <row r="14046" spans="21:25" x14ac:dyDescent="0.2">
      <c r="U14046" s="2"/>
      <c r="X14046" s="2"/>
      <c r="Y14046" s="2"/>
    </row>
    <row r="14047" spans="21:25" x14ac:dyDescent="0.2">
      <c r="U14047" s="2"/>
      <c r="X14047" s="2"/>
      <c r="Y14047" s="2"/>
    </row>
    <row r="14048" spans="21:25" x14ac:dyDescent="0.2">
      <c r="U14048" s="2"/>
      <c r="X14048" s="2"/>
      <c r="Y14048" s="2"/>
    </row>
    <row r="14049" spans="21:25" x14ac:dyDescent="0.2">
      <c r="U14049" s="2"/>
      <c r="X14049" s="2"/>
      <c r="Y14049" s="2"/>
    </row>
    <row r="14050" spans="21:25" x14ac:dyDescent="0.2">
      <c r="U14050" s="2"/>
      <c r="X14050" s="2"/>
      <c r="Y14050" s="2"/>
    </row>
    <row r="14051" spans="21:25" x14ac:dyDescent="0.2">
      <c r="U14051" s="2"/>
      <c r="X14051" s="2"/>
      <c r="Y14051" s="2"/>
    </row>
    <row r="14052" spans="21:25" x14ac:dyDescent="0.2">
      <c r="U14052" s="2"/>
      <c r="X14052" s="2"/>
      <c r="Y14052" s="2"/>
    </row>
    <row r="14053" spans="21:25" x14ac:dyDescent="0.2">
      <c r="U14053" s="2"/>
      <c r="X14053" s="2"/>
      <c r="Y14053" s="2"/>
    </row>
    <row r="14054" spans="21:25" x14ac:dyDescent="0.2">
      <c r="U14054" s="2"/>
      <c r="X14054" s="2"/>
      <c r="Y14054" s="2"/>
    </row>
    <row r="14055" spans="21:25" x14ac:dyDescent="0.2">
      <c r="U14055" s="2"/>
      <c r="X14055" s="2"/>
      <c r="Y14055" s="2"/>
    </row>
    <row r="14056" spans="21:25" x14ac:dyDescent="0.2">
      <c r="U14056" s="2"/>
      <c r="X14056" s="2"/>
      <c r="Y14056" s="2"/>
    </row>
    <row r="14057" spans="21:25" x14ac:dyDescent="0.2">
      <c r="U14057" s="2"/>
      <c r="X14057" s="2"/>
      <c r="Y14057" s="2"/>
    </row>
    <row r="14058" spans="21:25" x14ac:dyDescent="0.2">
      <c r="U14058" s="2"/>
      <c r="X14058" s="2"/>
      <c r="Y14058" s="2"/>
    </row>
    <row r="14059" spans="21:25" x14ac:dyDescent="0.2">
      <c r="U14059" s="2"/>
      <c r="X14059" s="2"/>
      <c r="Y14059" s="2"/>
    </row>
    <row r="14060" spans="21:25" x14ac:dyDescent="0.2">
      <c r="U14060" s="2"/>
      <c r="X14060" s="2"/>
      <c r="Y14060" s="2"/>
    </row>
    <row r="14061" spans="21:25" x14ac:dyDescent="0.2">
      <c r="U14061" s="2"/>
      <c r="X14061" s="2"/>
      <c r="Y14061" s="2"/>
    </row>
    <row r="14062" spans="21:25" x14ac:dyDescent="0.2">
      <c r="U14062" s="2"/>
      <c r="X14062" s="2"/>
      <c r="Y14062" s="2"/>
    </row>
    <row r="14063" spans="21:25" x14ac:dyDescent="0.2">
      <c r="U14063" s="2"/>
      <c r="X14063" s="2"/>
      <c r="Y14063" s="2"/>
    </row>
    <row r="14064" spans="21:25" x14ac:dyDescent="0.2">
      <c r="U14064" s="2"/>
      <c r="X14064" s="2"/>
      <c r="Y14064" s="2"/>
    </row>
    <row r="14065" spans="21:25" x14ac:dyDescent="0.2">
      <c r="U14065" s="2"/>
      <c r="X14065" s="2"/>
      <c r="Y14065" s="2"/>
    </row>
    <row r="14066" spans="21:25" x14ac:dyDescent="0.2">
      <c r="U14066" s="2"/>
      <c r="X14066" s="2"/>
      <c r="Y14066" s="2"/>
    </row>
    <row r="14067" spans="21:25" x14ac:dyDescent="0.2">
      <c r="U14067" s="2"/>
      <c r="X14067" s="2"/>
      <c r="Y14067" s="2"/>
    </row>
    <row r="14068" spans="21:25" x14ac:dyDescent="0.2">
      <c r="U14068" s="2"/>
      <c r="X14068" s="2"/>
      <c r="Y14068" s="2"/>
    </row>
    <row r="14069" spans="21:25" x14ac:dyDescent="0.2">
      <c r="U14069" s="2"/>
      <c r="X14069" s="2"/>
      <c r="Y14069" s="2"/>
    </row>
    <row r="14070" spans="21:25" x14ac:dyDescent="0.2">
      <c r="U14070" s="2"/>
      <c r="X14070" s="2"/>
      <c r="Y14070" s="2"/>
    </row>
    <row r="14071" spans="21:25" x14ac:dyDescent="0.2">
      <c r="U14071" s="2"/>
      <c r="X14071" s="2"/>
      <c r="Y14071" s="2"/>
    </row>
    <row r="14072" spans="21:25" x14ac:dyDescent="0.2">
      <c r="U14072" s="2"/>
      <c r="X14072" s="2"/>
      <c r="Y14072" s="2"/>
    </row>
    <row r="14073" spans="21:25" x14ac:dyDescent="0.2">
      <c r="U14073" s="2"/>
      <c r="X14073" s="2"/>
      <c r="Y14073" s="2"/>
    </row>
    <row r="14074" spans="21:25" x14ac:dyDescent="0.2">
      <c r="U14074" s="2"/>
      <c r="X14074" s="2"/>
      <c r="Y14074" s="2"/>
    </row>
    <row r="14075" spans="21:25" x14ac:dyDescent="0.2">
      <c r="U14075" s="2"/>
      <c r="X14075" s="2"/>
      <c r="Y14075" s="2"/>
    </row>
    <row r="14076" spans="21:25" x14ac:dyDescent="0.2">
      <c r="U14076" s="2"/>
      <c r="X14076" s="2"/>
      <c r="Y14076" s="2"/>
    </row>
    <row r="14077" spans="21:25" x14ac:dyDescent="0.2">
      <c r="U14077" s="2"/>
      <c r="X14077" s="2"/>
      <c r="Y14077" s="2"/>
    </row>
    <row r="14078" spans="21:25" x14ac:dyDescent="0.2">
      <c r="U14078" s="2"/>
      <c r="X14078" s="2"/>
      <c r="Y14078" s="2"/>
    </row>
    <row r="14079" spans="21:25" x14ac:dyDescent="0.2">
      <c r="U14079" s="2"/>
      <c r="X14079" s="2"/>
      <c r="Y14079" s="2"/>
    </row>
    <row r="14080" spans="21:25" x14ac:dyDescent="0.2">
      <c r="U14080" s="2"/>
      <c r="X14080" s="2"/>
      <c r="Y14080" s="2"/>
    </row>
    <row r="14081" spans="21:25" x14ac:dyDescent="0.2">
      <c r="U14081" s="2"/>
      <c r="X14081" s="2"/>
      <c r="Y14081" s="2"/>
    </row>
    <row r="14082" spans="21:25" x14ac:dyDescent="0.2">
      <c r="U14082" s="2"/>
      <c r="X14082" s="2"/>
      <c r="Y14082" s="2"/>
    </row>
    <row r="14083" spans="21:25" x14ac:dyDescent="0.2">
      <c r="U14083" s="2"/>
      <c r="X14083" s="2"/>
      <c r="Y14083" s="2"/>
    </row>
    <row r="14084" spans="21:25" x14ac:dyDescent="0.2">
      <c r="U14084" s="2"/>
      <c r="X14084" s="2"/>
      <c r="Y14084" s="2"/>
    </row>
    <row r="14085" spans="21:25" x14ac:dyDescent="0.2">
      <c r="U14085" s="2"/>
      <c r="X14085" s="2"/>
      <c r="Y14085" s="2"/>
    </row>
    <row r="14086" spans="21:25" x14ac:dyDescent="0.2">
      <c r="U14086" s="2"/>
      <c r="X14086" s="2"/>
      <c r="Y14086" s="2"/>
    </row>
    <row r="14087" spans="21:25" x14ac:dyDescent="0.2">
      <c r="U14087" s="2"/>
      <c r="X14087" s="2"/>
      <c r="Y14087" s="2"/>
    </row>
    <row r="14088" spans="21:25" x14ac:dyDescent="0.2">
      <c r="U14088" s="2"/>
      <c r="X14088" s="2"/>
      <c r="Y14088" s="2"/>
    </row>
    <row r="14089" spans="21:25" x14ac:dyDescent="0.2">
      <c r="U14089" s="2"/>
      <c r="X14089" s="2"/>
      <c r="Y14089" s="2"/>
    </row>
    <row r="14090" spans="21:25" x14ac:dyDescent="0.2">
      <c r="U14090" s="2"/>
      <c r="X14090" s="2"/>
      <c r="Y14090" s="2"/>
    </row>
    <row r="14091" spans="21:25" x14ac:dyDescent="0.2">
      <c r="U14091" s="2"/>
      <c r="X14091" s="2"/>
      <c r="Y14091" s="2"/>
    </row>
    <row r="14092" spans="21:25" x14ac:dyDescent="0.2">
      <c r="U14092" s="2"/>
      <c r="X14092" s="2"/>
      <c r="Y14092" s="2"/>
    </row>
    <row r="14093" spans="21:25" x14ac:dyDescent="0.2">
      <c r="U14093" s="2"/>
      <c r="X14093" s="2"/>
      <c r="Y14093" s="2"/>
    </row>
    <row r="14094" spans="21:25" x14ac:dyDescent="0.2">
      <c r="U14094" s="2"/>
      <c r="X14094" s="2"/>
      <c r="Y14094" s="2"/>
    </row>
    <row r="14095" spans="21:25" x14ac:dyDescent="0.2">
      <c r="U14095" s="2"/>
      <c r="X14095" s="2"/>
      <c r="Y14095" s="2"/>
    </row>
    <row r="14096" spans="21:25" x14ac:dyDescent="0.2">
      <c r="U14096" s="2"/>
      <c r="X14096" s="2"/>
      <c r="Y14096" s="2"/>
    </row>
    <row r="14097" spans="21:25" x14ac:dyDescent="0.2">
      <c r="U14097" s="2"/>
      <c r="X14097" s="2"/>
      <c r="Y14097" s="2"/>
    </row>
    <row r="14098" spans="21:25" x14ac:dyDescent="0.2">
      <c r="U14098" s="2"/>
      <c r="X14098" s="2"/>
      <c r="Y14098" s="2"/>
    </row>
    <row r="14099" spans="21:25" x14ac:dyDescent="0.2">
      <c r="U14099" s="2"/>
      <c r="X14099" s="2"/>
      <c r="Y14099" s="2"/>
    </row>
    <row r="14100" spans="21:25" x14ac:dyDescent="0.2">
      <c r="U14100" s="2"/>
      <c r="X14100" s="2"/>
      <c r="Y14100" s="2"/>
    </row>
    <row r="14101" spans="21:25" x14ac:dyDescent="0.2">
      <c r="U14101" s="2"/>
      <c r="X14101" s="2"/>
      <c r="Y14101" s="2"/>
    </row>
    <row r="14102" spans="21:25" x14ac:dyDescent="0.2">
      <c r="U14102" s="2"/>
      <c r="X14102" s="2"/>
      <c r="Y14102" s="2"/>
    </row>
    <row r="14103" spans="21:25" x14ac:dyDescent="0.2">
      <c r="U14103" s="2"/>
      <c r="X14103" s="2"/>
      <c r="Y14103" s="2"/>
    </row>
    <row r="14104" spans="21:25" x14ac:dyDescent="0.2">
      <c r="U14104" s="2"/>
      <c r="X14104" s="2"/>
      <c r="Y14104" s="2"/>
    </row>
    <row r="14105" spans="21:25" x14ac:dyDescent="0.2">
      <c r="U14105" s="2"/>
      <c r="X14105" s="2"/>
      <c r="Y14105" s="2"/>
    </row>
    <row r="14106" spans="21:25" x14ac:dyDescent="0.2">
      <c r="U14106" s="2"/>
      <c r="X14106" s="2"/>
      <c r="Y14106" s="2"/>
    </row>
    <row r="14107" spans="21:25" x14ac:dyDescent="0.2">
      <c r="U14107" s="2"/>
      <c r="X14107" s="2"/>
      <c r="Y14107" s="2"/>
    </row>
    <row r="14108" spans="21:25" x14ac:dyDescent="0.2">
      <c r="U14108" s="2"/>
      <c r="X14108" s="2"/>
      <c r="Y14108" s="2"/>
    </row>
    <row r="14109" spans="21:25" x14ac:dyDescent="0.2">
      <c r="U14109" s="2"/>
      <c r="X14109" s="2"/>
      <c r="Y14109" s="2"/>
    </row>
    <row r="14110" spans="21:25" x14ac:dyDescent="0.2">
      <c r="U14110" s="2"/>
      <c r="X14110" s="2"/>
      <c r="Y14110" s="2"/>
    </row>
    <row r="14111" spans="21:25" x14ac:dyDescent="0.2">
      <c r="U14111" s="2"/>
      <c r="X14111" s="2"/>
      <c r="Y14111" s="2"/>
    </row>
    <row r="14112" spans="21:25" x14ac:dyDescent="0.2">
      <c r="U14112" s="2"/>
      <c r="X14112" s="2"/>
      <c r="Y14112" s="2"/>
    </row>
    <row r="14113" spans="21:25" x14ac:dyDescent="0.2">
      <c r="U14113" s="2"/>
      <c r="X14113" s="2"/>
      <c r="Y14113" s="2"/>
    </row>
    <row r="14114" spans="21:25" x14ac:dyDescent="0.2">
      <c r="U14114" s="2"/>
      <c r="X14114" s="2"/>
      <c r="Y14114" s="2"/>
    </row>
    <row r="14115" spans="21:25" x14ac:dyDescent="0.2">
      <c r="U14115" s="2"/>
      <c r="X14115" s="2"/>
      <c r="Y14115" s="2"/>
    </row>
    <row r="14116" spans="21:25" x14ac:dyDescent="0.2">
      <c r="U14116" s="2"/>
      <c r="X14116" s="2"/>
      <c r="Y14116" s="2"/>
    </row>
    <row r="14117" spans="21:25" x14ac:dyDescent="0.2">
      <c r="U14117" s="2"/>
      <c r="X14117" s="2"/>
      <c r="Y14117" s="2"/>
    </row>
    <row r="14118" spans="21:25" x14ac:dyDescent="0.2">
      <c r="U14118" s="2"/>
      <c r="X14118" s="2"/>
      <c r="Y14118" s="2"/>
    </row>
    <row r="14119" spans="21:25" x14ac:dyDescent="0.2">
      <c r="U14119" s="2"/>
      <c r="X14119" s="2"/>
      <c r="Y14119" s="2"/>
    </row>
    <row r="14120" spans="21:25" x14ac:dyDescent="0.2">
      <c r="U14120" s="2"/>
      <c r="X14120" s="2"/>
      <c r="Y14120" s="2"/>
    </row>
    <row r="14121" spans="21:25" x14ac:dyDescent="0.2">
      <c r="U14121" s="2"/>
      <c r="X14121" s="2"/>
      <c r="Y14121" s="2"/>
    </row>
    <row r="14122" spans="21:25" x14ac:dyDescent="0.2">
      <c r="U14122" s="2"/>
      <c r="X14122" s="2"/>
      <c r="Y14122" s="2"/>
    </row>
    <row r="14123" spans="21:25" x14ac:dyDescent="0.2">
      <c r="U14123" s="2"/>
      <c r="X14123" s="2"/>
      <c r="Y14123" s="2"/>
    </row>
    <row r="14124" spans="21:25" x14ac:dyDescent="0.2">
      <c r="U14124" s="2"/>
      <c r="X14124" s="2"/>
      <c r="Y14124" s="2"/>
    </row>
    <row r="14125" spans="21:25" x14ac:dyDescent="0.2">
      <c r="U14125" s="2"/>
      <c r="X14125" s="2"/>
      <c r="Y14125" s="2"/>
    </row>
    <row r="14126" spans="21:25" x14ac:dyDescent="0.2">
      <c r="U14126" s="2"/>
      <c r="X14126" s="2"/>
      <c r="Y14126" s="2"/>
    </row>
    <row r="14127" spans="21:25" x14ac:dyDescent="0.2">
      <c r="U14127" s="2"/>
      <c r="X14127" s="2"/>
      <c r="Y14127" s="2"/>
    </row>
    <row r="14128" spans="21:25" x14ac:dyDescent="0.2">
      <c r="U14128" s="2"/>
      <c r="X14128" s="2"/>
      <c r="Y14128" s="2"/>
    </row>
    <row r="14129" spans="21:25" x14ac:dyDescent="0.2">
      <c r="U14129" s="2"/>
      <c r="X14129" s="2"/>
      <c r="Y14129" s="2"/>
    </row>
    <row r="14130" spans="21:25" x14ac:dyDescent="0.2">
      <c r="U14130" s="2"/>
      <c r="X14130" s="2"/>
      <c r="Y14130" s="2"/>
    </row>
    <row r="14131" spans="21:25" x14ac:dyDescent="0.2">
      <c r="U14131" s="2"/>
      <c r="X14131" s="2"/>
      <c r="Y14131" s="2"/>
    </row>
    <row r="14132" spans="21:25" x14ac:dyDescent="0.2">
      <c r="U14132" s="2"/>
      <c r="X14132" s="2"/>
      <c r="Y14132" s="2"/>
    </row>
    <row r="14133" spans="21:25" x14ac:dyDescent="0.2">
      <c r="U14133" s="2"/>
      <c r="X14133" s="2"/>
      <c r="Y14133" s="2"/>
    </row>
    <row r="14134" spans="21:25" x14ac:dyDescent="0.2">
      <c r="U14134" s="2"/>
      <c r="X14134" s="2"/>
      <c r="Y14134" s="2"/>
    </row>
    <row r="14135" spans="21:25" x14ac:dyDescent="0.2">
      <c r="U14135" s="2"/>
      <c r="X14135" s="2"/>
      <c r="Y14135" s="2"/>
    </row>
    <row r="14136" spans="21:25" x14ac:dyDescent="0.2">
      <c r="U14136" s="2"/>
      <c r="X14136" s="2"/>
      <c r="Y14136" s="2"/>
    </row>
    <row r="14137" spans="21:25" x14ac:dyDescent="0.2">
      <c r="U14137" s="2"/>
      <c r="X14137" s="2"/>
      <c r="Y14137" s="2"/>
    </row>
    <row r="14138" spans="21:25" x14ac:dyDescent="0.2">
      <c r="U14138" s="2"/>
      <c r="X14138" s="2"/>
      <c r="Y14138" s="2"/>
    </row>
    <row r="14139" spans="21:25" x14ac:dyDescent="0.2">
      <c r="U14139" s="2"/>
      <c r="X14139" s="2"/>
      <c r="Y14139" s="2"/>
    </row>
    <row r="14140" spans="21:25" x14ac:dyDescent="0.2">
      <c r="U14140" s="2"/>
      <c r="X14140" s="2"/>
      <c r="Y14140" s="2"/>
    </row>
    <row r="14141" spans="21:25" x14ac:dyDescent="0.2">
      <c r="U14141" s="2"/>
      <c r="X14141" s="2"/>
      <c r="Y14141" s="2"/>
    </row>
    <row r="14142" spans="21:25" x14ac:dyDescent="0.2">
      <c r="U14142" s="2"/>
      <c r="X14142" s="2"/>
      <c r="Y14142" s="2"/>
    </row>
    <row r="14143" spans="21:25" x14ac:dyDescent="0.2">
      <c r="U14143" s="2"/>
      <c r="X14143" s="2"/>
      <c r="Y14143" s="2"/>
    </row>
    <row r="14144" spans="21:25" x14ac:dyDescent="0.2">
      <c r="U14144" s="2"/>
      <c r="X14144" s="2"/>
      <c r="Y14144" s="2"/>
    </row>
    <row r="14145" spans="21:25" x14ac:dyDescent="0.2">
      <c r="U14145" s="2"/>
      <c r="X14145" s="2"/>
      <c r="Y14145" s="2"/>
    </row>
    <row r="14146" spans="21:25" x14ac:dyDescent="0.2">
      <c r="U14146" s="2"/>
      <c r="X14146" s="2"/>
      <c r="Y14146" s="2"/>
    </row>
    <row r="14147" spans="21:25" x14ac:dyDescent="0.2">
      <c r="U14147" s="2"/>
      <c r="X14147" s="2"/>
      <c r="Y14147" s="2"/>
    </row>
    <row r="14148" spans="21:25" x14ac:dyDescent="0.2">
      <c r="U14148" s="2"/>
      <c r="X14148" s="2"/>
      <c r="Y14148" s="2"/>
    </row>
    <row r="14149" spans="21:25" x14ac:dyDescent="0.2">
      <c r="U14149" s="2"/>
      <c r="X14149" s="2"/>
      <c r="Y14149" s="2"/>
    </row>
    <row r="14150" spans="21:25" x14ac:dyDescent="0.2">
      <c r="U14150" s="2"/>
      <c r="X14150" s="2"/>
      <c r="Y14150" s="2"/>
    </row>
    <row r="14151" spans="21:25" x14ac:dyDescent="0.2">
      <c r="U14151" s="2"/>
      <c r="X14151" s="2"/>
      <c r="Y14151" s="2"/>
    </row>
    <row r="14152" spans="21:25" x14ac:dyDescent="0.2">
      <c r="U14152" s="2"/>
      <c r="X14152" s="2"/>
      <c r="Y14152" s="2"/>
    </row>
    <row r="14153" spans="21:25" x14ac:dyDescent="0.2">
      <c r="U14153" s="2"/>
      <c r="X14153" s="2"/>
      <c r="Y14153" s="2"/>
    </row>
    <row r="14154" spans="21:25" x14ac:dyDescent="0.2">
      <c r="U14154" s="2"/>
      <c r="X14154" s="2"/>
      <c r="Y14154" s="2"/>
    </row>
    <row r="14155" spans="21:25" x14ac:dyDescent="0.2">
      <c r="U14155" s="2"/>
      <c r="X14155" s="2"/>
      <c r="Y14155" s="2"/>
    </row>
    <row r="14156" spans="21:25" x14ac:dyDescent="0.2">
      <c r="U14156" s="2"/>
      <c r="X14156" s="2"/>
      <c r="Y14156" s="2"/>
    </row>
    <row r="14157" spans="21:25" x14ac:dyDescent="0.2">
      <c r="U14157" s="2"/>
      <c r="X14157" s="2"/>
      <c r="Y14157" s="2"/>
    </row>
    <row r="14158" spans="21:25" x14ac:dyDescent="0.2">
      <c r="U14158" s="2"/>
      <c r="X14158" s="2"/>
      <c r="Y14158" s="2"/>
    </row>
    <row r="14159" spans="21:25" x14ac:dyDescent="0.2">
      <c r="U14159" s="2"/>
      <c r="X14159" s="2"/>
      <c r="Y14159" s="2"/>
    </row>
    <row r="14160" spans="21:25" x14ac:dyDescent="0.2">
      <c r="U14160" s="2"/>
      <c r="X14160" s="2"/>
      <c r="Y14160" s="2"/>
    </row>
    <row r="14161" spans="21:25" x14ac:dyDescent="0.2">
      <c r="U14161" s="2"/>
      <c r="X14161" s="2"/>
      <c r="Y14161" s="2"/>
    </row>
    <row r="14162" spans="21:25" x14ac:dyDescent="0.2">
      <c r="U14162" s="2"/>
      <c r="X14162" s="2"/>
      <c r="Y14162" s="2"/>
    </row>
    <row r="14163" spans="21:25" x14ac:dyDescent="0.2">
      <c r="U14163" s="2"/>
      <c r="X14163" s="2"/>
      <c r="Y14163" s="2"/>
    </row>
    <row r="14164" spans="21:25" x14ac:dyDescent="0.2">
      <c r="U14164" s="2"/>
      <c r="X14164" s="2"/>
      <c r="Y14164" s="2"/>
    </row>
    <row r="14165" spans="21:25" x14ac:dyDescent="0.2">
      <c r="U14165" s="2"/>
      <c r="X14165" s="2"/>
      <c r="Y14165" s="2"/>
    </row>
    <row r="14166" spans="21:25" x14ac:dyDescent="0.2">
      <c r="U14166" s="2"/>
      <c r="X14166" s="2"/>
      <c r="Y14166" s="2"/>
    </row>
    <row r="14167" spans="21:25" x14ac:dyDescent="0.2">
      <c r="U14167" s="2"/>
      <c r="X14167" s="2"/>
      <c r="Y14167" s="2"/>
    </row>
    <row r="14168" spans="21:25" x14ac:dyDescent="0.2">
      <c r="U14168" s="2"/>
      <c r="X14168" s="2"/>
      <c r="Y14168" s="2"/>
    </row>
    <row r="14169" spans="21:25" x14ac:dyDescent="0.2">
      <c r="U14169" s="2"/>
      <c r="X14169" s="2"/>
      <c r="Y14169" s="2"/>
    </row>
    <row r="14170" spans="21:25" x14ac:dyDescent="0.2">
      <c r="U14170" s="2"/>
      <c r="X14170" s="2"/>
      <c r="Y14170" s="2"/>
    </row>
    <row r="14171" spans="21:25" x14ac:dyDescent="0.2">
      <c r="U14171" s="2"/>
      <c r="X14171" s="2"/>
      <c r="Y14171" s="2"/>
    </row>
    <row r="14172" spans="21:25" x14ac:dyDescent="0.2">
      <c r="U14172" s="2"/>
      <c r="X14172" s="2"/>
      <c r="Y14172" s="2"/>
    </row>
    <row r="14173" spans="21:25" x14ac:dyDescent="0.2">
      <c r="U14173" s="2"/>
      <c r="X14173" s="2"/>
      <c r="Y14173" s="2"/>
    </row>
    <row r="14174" spans="21:25" x14ac:dyDescent="0.2">
      <c r="U14174" s="2"/>
      <c r="X14174" s="2"/>
      <c r="Y14174" s="2"/>
    </row>
    <row r="14175" spans="21:25" x14ac:dyDescent="0.2">
      <c r="U14175" s="2"/>
      <c r="X14175" s="2"/>
      <c r="Y14175" s="2"/>
    </row>
    <row r="14176" spans="21:25" x14ac:dyDescent="0.2">
      <c r="U14176" s="2"/>
      <c r="X14176" s="2"/>
      <c r="Y14176" s="2"/>
    </row>
    <row r="14177" spans="21:25" x14ac:dyDescent="0.2">
      <c r="U14177" s="2"/>
      <c r="X14177" s="2"/>
      <c r="Y14177" s="2"/>
    </row>
    <row r="14178" spans="21:25" x14ac:dyDescent="0.2">
      <c r="U14178" s="2"/>
      <c r="X14178" s="2"/>
      <c r="Y14178" s="2"/>
    </row>
    <row r="14179" spans="21:25" x14ac:dyDescent="0.2">
      <c r="U14179" s="2"/>
      <c r="X14179" s="2"/>
      <c r="Y14179" s="2"/>
    </row>
    <row r="14180" spans="21:25" x14ac:dyDescent="0.2">
      <c r="U14180" s="2"/>
      <c r="X14180" s="2"/>
      <c r="Y14180" s="2"/>
    </row>
    <row r="14181" spans="21:25" x14ac:dyDescent="0.2">
      <c r="U14181" s="2"/>
      <c r="X14181" s="2"/>
      <c r="Y14181" s="2"/>
    </row>
    <row r="14182" spans="21:25" x14ac:dyDescent="0.2">
      <c r="U14182" s="2"/>
      <c r="X14182" s="2"/>
      <c r="Y14182" s="2"/>
    </row>
    <row r="14183" spans="21:25" x14ac:dyDescent="0.2">
      <c r="U14183" s="2"/>
      <c r="X14183" s="2"/>
      <c r="Y14183" s="2"/>
    </row>
    <row r="14184" spans="21:25" x14ac:dyDescent="0.2">
      <c r="U14184" s="2"/>
      <c r="X14184" s="2"/>
      <c r="Y14184" s="2"/>
    </row>
    <row r="14185" spans="21:25" x14ac:dyDescent="0.2">
      <c r="U14185" s="2"/>
      <c r="X14185" s="2"/>
      <c r="Y14185" s="2"/>
    </row>
    <row r="14186" spans="21:25" x14ac:dyDescent="0.2">
      <c r="U14186" s="2"/>
      <c r="X14186" s="2"/>
      <c r="Y14186" s="2"/>
    </row>
    <row r="14187" spans="21:25" x14ac:dyDescent="0.2">
      <c r="U14187" s="2"/>
      <c r="X14187" s="2"/>
      <c r="Y14187" s="2"/>
    </row>
    <row r="14188" spans="21:25" x14ac:dyDescent="0.2">
      <c r="U14188" s="2"/>
      <c r="X14188" s="2"/>
      <c r="Y14188" s="2"/>
    </row>
    <row r="14189" spans="21:25" x14ac:dyDescent="0.2">
      <c r="U14189" s="2"/>
      <c r="X14189" s="2"/>
      <c r="Y14189" s="2"/>
    </row>
    <row r="14190" spans="21:25" x14ac:dyDescent="0.2">
      <c r="U14190" s="2"/>
      <c r="X14190" s="2"/>
      <c r="Y14190" s="2"/>
    </row>
    <row r="14191" spans="21:25" x14ac:dyDescent="0.2">
      <c r="U14191" s="2"/>
      <c r="X14191" s="2"/>
      <c r="Y14191" s="2"/>
    </row>
    <row r="14192" spans="21:25" x14ac:dyDescent="0.2">
      <c r="U14192" s="2"/>
      <c r="X14192" s="2"/>
      <c r="Y14192" s="2"/>
    </row>
    <row r="14193" spans="21:25" x14ac:dyDescent="0.2">
      <c r="U14193" s="2"/>
      <c r="X14193" s="2"/>
      <c r="Y14193" s="2"/>
    </row>
    <row r="14194" spans="21:25" x14ac:dyDescent="0.2">
      <c r="U14194" s="2"/>
      <c r="X14194" s="2"/>
      <c r="Y14194" s="2"/>
    </row>
    <row r="14195" spans="21:25" x14ac:dyDescent="0.2">
      <c r="U14195" s="2"/>
      <c r="X14195" s="2"/>
      <c r="Y14195" s="2"/>
    </row>
    <row r="14196" spans="21:25" x14ac:dyDescent="0.2">
      <c r="U14196" s="2"/>
      <c r="X14196" s="2"/>
      <c r="Y14196" s="2"/>
    </row>
    <row r="14197" spans="21:25" x14ac:dyDescent="0.2">
      <c r="U14197" s="2"/>
      <c r="X14197" s="2"/>
      <c r="Y14197" s="2"/>
    </row>
    <row r="14198" spans="21:25" x14ac:dyDescent="0.2">
      <c r="U14198" s="2"/>
      <c r="X14198" s="2"/>
      <c r="Y14198" s="2"/>
    </row>
    <row r="14199" spans="21:25" x14ac:dyDescent="0.2">
      <c r="U14199" s="2"/>
      <c r="X14199" s="2"/>
      <c r="Y14199" s="2"/>
    </row>
    <row r="14200" spans="21:25" x14ac:dyDescent="0.2">
      <c r="U14200" s="2"/>
      <c r="X14200" s="2"/>
      <c r="Y14200" s="2"/>
    </row>
    <row r="14201" spans="21:25" x14ac:dyDescent="0.2">
      <c r="U14201" s="2"/>
      <c r="X14201" s="2"/>
      <c r="Y14201" s="2"/>
    </row>
    <row r="14202" spans="21:25" x14ac:dyDescent="0.2">
      <c r="U14202" s="2"/>
      <c r="X14202" s="2"/>
      <c r="Y14202" s="2"/>
    </row>
    <row r="14203" spans="21:25" x14ac:dyDescent="0.2">
      <c r="U14203" s="2"/>
      <c r="X14203" s="2"/>
      <c r="Y14203" s="2"/>
    </row>
    <row r="14204" spans="21:25" x14ac:dyDescent="0.2">
      <c r="U14204" s="2"/>
      <c r="X14204" s="2"/>
      <c r="Y14204" s="2"/>
    </row>
    <row r="14205" spans="21:25" x14ac:dyDescent="0.2">
      <c r="U14205" s="2"/>
      <c r="X14205" s="2"/>
      <c r="Y14205" s="2"/>
    </row>
    <row r="14206" spans="21:25" x14ac:dyDescent="0.2">
      <c r="U14206" s="2"/>
      <c r="X14206" s="2"/>
      <c r="Y14206" s="2"/>
    </row>
    <row r="14207" spans="21:25" x14ac:dyDescent="0.2">
      <c r="U14207" s="2"/>
      <c r="X14207" s="2"/>
      <c r="Y14207" s="2"/>
    </row>
    <row r="14208" spans="21:25" x14ac:dyDescent="0.2">
      <c r="U14208" s="2"/>
      <c r="X14208" s="2"/>
      <c r="Y14208" s="2"/>
    </row>
    <row r="14209" spans="21:25" x14ac:dyDescent="0.2">
      <c r="U14209" s="2"/>
      <c r="X14209" s="2"/>
      <c r="Y14209" s="2"/>
    </row>
    <row r="14210" spans="21:25" x14ac:dyDescent="0.2">
      <c r="U14210" s="2"/>
      <c r="X14210" s="2"/>
      <c r="Y14210" s="2"/>
    </row>
    <row r="14211" spans="21:25" x14ac:dyDescent="0.2">
      <c r="U14211" s="2"/>
      <c r="X14211" s="2"/>
      <c r="Y14211" s="2"/>
    </row>
    <row r="14212" spans="21:25" x14ac:dyDescent="0.2">
      <c r="U14212" s="2"/>
      <c r="X14212" s="2"/>
      <c r="Y14212" s="2"/>
    </row>
    <row r="14213" spans="21:25" x14ac:dyDescent="0.2">
      <c r="U14213" s="2"/>
      <c r="X14213" s="2"/>
      <c r="Y14213" s="2"/>
    </row>
    <row r="14214" spans="21:25" x14ac:dyDescent="0.2">
      <c r="U14214" s="2"/>
      <c r="X14214" s="2"/>
      <c r="Y14214" s="2"/>
    </row>
    <row r="14215" spans="21:25" x14ac:dyDescent="0.2">
      <c r="U14215" s="2"/>
      <c r="X14215" s="2"/>
      <c r="Y14215" s="2"/>
    </row>
    <row r="14216" spans="21:25" x14ac:dyDescent="0.2">
      <c r="U14216" s="2"/>
      <c r="X14216" s="2"/>
      <c r="Y14216" s="2"/>
    </row>
    <row r="14217" spans="21:25" x14ac:dyDescent="0.2">
      <c r="U14217" s="2"/>
      <c r="X14217" s="2"/>
      <c r="Y14217" s="2"/>
    </row>
    <row r="14218" spans="21:25" x14ac:dyDescent="0.2">
      <c r="U14218" s="2"/>
      <c r="X14218" s="2"/>
      <c r="Y14218" s="2"/>
    </row>
    <row r="14219" spans="21:25" x14ac:dyDescent="0.2">
      <c r="U14219" s="2"/>
      <c r="X14219" s="2"/>
      <c r="Y14219" s="2"/>
    </row>
    <row r="14220" spans="21:25" x14ac:dyDescent="0.2">
      <c r="U14220" s="2"/>
      <c r="X14220" s="2"/>
      <c r="Y14220" s="2"/>
    </row>
    <row r="14221" spans="21:25" x14ac:dyDescent="0.2">
      <c r="U14221" s="2"/>
      <c r="X14221" s="2"/>
      <c r="Y14221" s="2"/>
    </row>
    <row r="14222" spans="21:25" x14ac:dyDescent="0.2">
      <c r="U14222" s="2"/>
      <c r="X14222" s="2"/>
      <c r="Y14222" s="2"/>
    </row>
    <row r="14223" spans="21:25" x14ac:dyDescent="0.2">
      <c r="U14223" s="2"/>
      <c r="X14223" s="2"/>
      <c r="Y14223" s="2"/>
    </row>
    <row r="14224" spans="21:25" x14ac:dyDescent="0.2">
      <c r="U14224" s="2"/>
      <c r="X14224" s="2"/>
      <c r="Y14224" s="2"/>
    </row>
    <row r="14225" spans="21:25" x14ac:dyDescent="0.2">
      <c r="U14225" s="2"/>
      <c r="X14225" s="2"/>
      <c r="Y14225" s="2"/>
    </row>
    <row r="14226" spans="21:25" x14ac:dyDescent="0.2">
      <c r="U14226" s="2"/>
      <c r="X14226" s="2"/>
      <c r="Y14226" s="2"/>
    </row>
    <row r="14227" spans="21:25" x14ac:dyDescent="0.2">
      <c r="U14227" s="2"/>
      <c r="X14227" s="2"/>
      <c r="Y14227" s="2"/>
    </row>
    <row r="14228" spans="21:25" x14ac:dyDescent="0.2">
      <c r="U14228" s="2"/>
      <c r="X14228" s="2"/>
      <c r="Y14228" s="2"/>
    </row>
    <row r="14229" spans="21:25" x14ac:dyDescent="0.2">
      <c r="U14229" s="2"/>
      <c r="X14229" s="2"/>
      <c r="Y14229" s="2"/>
    </row>
    <row r="14230" spans="21:25" x14ac:dyDescent="0.2">
      <c r="U14230" s="2"/>
      <c r="X14230" s="2"/>
      <c r="Y14230" s="2"/>
    </row>
    <row r="14231" spans="21:25" x14ac:dyDescent="0.2">
      <c r="U14231" s="2"/>
      <c r="X14231" s="2"/>
      <c r="Y14231" s="2"/>
    </row>
    <row r="14232" spans="21:25" x14ac:dyDescent="0.2">
      <c r="U14232" s="2"/>
      <c r="X14232" s="2"/>
      <c r="Y14232" s="2"/>
    </row>
    <row r="14233" spans="21:25" x14ac:dyDescent="0.2">
      <c r="U14233" s="2"/>
      <c r="X14233" s="2"/>
      <c r="Y14233" s="2"/>
    </row>
    <row r="14234" spans="21:25" x14ac:dyDescent="0.2">
      <c r="U14234" s="2"/>
      <c r="X14234" s="2"/>
      <c r="Y14234" s="2"/>
    </row>
    <row r="14235" spans="21:25" x14ac:dyDescent="0.2">
      <c r="U14235" s="2"/>
      <c r="X14235" s="2"/>
      <c r="Y14235" s="2"/>
    </row>
    <row r="14236" spans="21:25" x14ac:dyDescent="0.2">
      <c r="U14236" s="2"/>
      <c r="X14236" s="2"/>
      <c r="Y14236" s="2"/>
    </row>
    <row r="14237" spans="21:25" x14ac:dyDescent="0.2">
      <c r="U14237" s="2"/>
      <c r="X14237" s="2"/>
      <c r="Y14237" s="2"/>
    </row>
    <row r="14238" spans="21:25" x14ac:dyDescent="0.2">
      <c r="U14238" s="2"/>
      <c r="X14238" s="2"/>
      <c r="Y14238" s="2"/>
    </row>
    <row r="14239" spans="21:25" x14ac:dyDescent="0.2">
      <c r="U14239" s="2"/>
      <c r="X14239" s="2"/>
      <c r="Y14239" s="2"/>
    </row>
    <row r="14240" spans="21:25" x14ac:dyDescent="0.2">
      <c r="U14240" s="2"/>
      <c r="X14240" s="2"/>
      <c r="Y14240" s="2"/>
    </row>
    <row r="14241" spans="21:25" x14ac:dyDescent="0.2">
      <c r="U14241" s="2"/>
      <c r="X14241" s="2"/>
      <c r="Y14241" s="2"/>
    </row>
    <row r="14242" spans="21:25" x14ac:dyDescent="0.2">
      <c r="U14242" s="2"/>
      <c r="X14242" s="2"/>
      <c r="Y14242" s="2"/>
    </row>
    <row r="14243" spans="21:25" x14ac:dyDescent="0.2">
      <c r="U14243" s="2"/>
      <c r="X14243" s="2"/>
      <c r="Y14243" s="2"/>
    </row>
    <row r="14244" spans="21:25" x14ac:dyDescent="0.2">
      <c r="U14244" s="2"/>
      <c r="X14244" s="2"/>
      <c r="Y14244" s="2"/>
    </row>
    <row r="14245" spans="21:25" x14ac:dyDescent="0.2">
      <c r="U14245" s="2"/>
      <c r="X14245" s="2"/>
      <c r="Y14245" s="2"/>
    </row>
    <row r="14246" spans="21:25" x14ac:dyDescent="0.2">
      <c r="U14246" s="2"/>
      <c r="X14246" s="2"/>
      <c r="Y14246" s="2"/>
    </row>
    <row r="14247" spans="21:25" x14ac:dyDescent="0.2">
      <c r="U14247" s="2"/>
      <c r="X14247" s="2"/>
      <c r="Y14247" s="2"/>
    </row>
    <row r="14248" spans="21:25" x14ac:dyDescent="0.2">
      <c r="U14248" s="2"/>
      <c r="X14248" s="2"/>
      <c r="Y14248" s="2"/>
    </row>
    <row r="14249" spans="21:25" x14ac:dyDescent="0.2">
      <c r="U14249" s="2"/>
      <c r="X14249" s="2"/>
      <c r="Y14249" s="2"/>
    </row>
    <row r="14250" spans="21:25" x14ac:dyDescent="0.2">
      <c r="U14250" s="2"/>
      <c r="X14250" s="2"/>
      <c r="Y14250" s="2"/>
    </row>
    <row r="14251" spans="21:25" x14ac:dyDescent="0.2">
      <c r="U14251" s="2"/>
      <c r="X14251" s="2"/>
      <c r="Y14251" s="2"/>
    </row>
    <row r="14252" spans="21:25" x14ac:dyDescent="0.2">
      <c r="U14252" s="2"/>
      <c r="X14252" s="2"/>
      <c r="Y14252" s="2"/>
    </row>
    <row r="14253" spans="21:25" x14ac:dyDescent="0.2">
      <c r="U14253" s="2"/>
      <c r="X14253" s="2"/>
      <c r="Y14253" s="2"/>
    </row>
    <row r="14254" spans="21:25" x14ac:dyDescent="0.2">
      <c r="U14254" s="2"/>
      <c r="X14254" s="2"/>
      <c r="Y14254" s="2"/>
    </row>
    <row r="14255" spans="21:25" x14ac:dyDescent="0.2">
      <c r="U14255" s="2"/>
      <c r="X14255" s="2"/>
      <c r="Y14255" s="2"/>
    </row>
    <row r="14256" spans="21:25" x14ac:dyDescent="0.2">
      <c r="U14256" s="2"/>
      <c r="X14256" s="2"/>
      <c r="Y14256" s="2"/>
    </row>
    <row r="14257" spans="21:25" x14ac:dyDescent="0.2">
      <c r="U14257" s="2"/>
      <c r="X14257" s="2"/>
      <c r="Y14257" s="2"/>
    </row>
    <row r="14258" spans="21:25" x14ac:dyDescent="0.2">
      <c r="U14258" s="2"/>
      <c r="X14258" s="2"/>
      <c r="Y14258" s="2"/>
    </row>
    <row r="14259" spans="21:25" x14ac:dyDescent="0.2">
      <c r="U14259" s="2"/>
      <c r="X14259" s="2"/>
      <c r="Y14259" s="2"/>
    </row>
    <row r="14260" spans="21:25" x14ac:dyDescent="0.2">
      <c r="U14260" s="2"/>
      <c r="X14260" s="2"/>
      <c r="Y14260" s="2"/>
    </row>
    <row r="14261" spans="21:25" x14ac:dyDescent="0.2">
      <c r="U14261" s="2"/>
      <c r="X14261" s="2"/>
      <c r="Y14261" s="2"/>
    </row>
    <row r="14262" spans="21:25" x14ac:dyDescent="0.2">
      <c r="U14262" s="2"/>
      <c r="X14262" s="2"/>
      <c r="Y14262" s="2"/>
    </row>
    <row r="14263" spans="21:25" x14ac:dyDescent="0.2">
      <c r="U14263" s="2"/>
      <c r="X14263" s="2"/>
      <c r="Y14263" s="2"/>
    </row>
    <row r="14264" spans="21:25" x14ac:dyDescent="0.2">
      <c r="U14264" s="2"/>
      <c r="X14264" s="2"/>
      <c r="Y14264" s="2"/>
    </row>
    <row r="14265" spans="21:25" x14ac:dyDescent="0.2">
      <c r="U14265" s="2"/>
      <c r="X14265" s="2"/>
      <c r="Y14265" s="2"/>
    </row>
    <row r="14266" spans="21:25" x14ac:dyDescent="0.2">
      <c r="U14266" s="2"/>
      <c r="X14266" s="2"/>
      <c r="Y14266" s="2"/>
    </row>
    <row r="14267" spans="21:25" x14ac:dyDescent="0.2">
      <c r="U14267" s="2"/>
      <c r="X14267" s="2"/>
      <c r="Y14267" s="2"/>
    </row>
    <row r="14268" spans="21:25" x14ac:dyDescent="0.2">
      <c r="U14268" s="2"/>
      <c r="X14268" s="2"/>
      <c r="Y14268" s="2"/>
    </row>
    <row r="14269" spans="21:25" x14ac:dyDescent="0.2">
      <c r="U14269" s="2"/>
      <c r="X14269" s="2"/>
      <c r="Y14269" s="2"/>
    </row>
    <row r="14270" spans="21:25" x14ac:dyDescent="0.2">
      <c r="U14270" s="2"/>
      <c r="X14270" s="2"/>
      <c r="Y14270" s="2"/>
    </row>
    <row r="14271" spans="21:25" x14ac:dyDescent="0.2">
      <c r="U14271" s="2"/>
      <c r="X14271" s="2"/>
      <c r="Y14271" s="2"/>
    </row>
    <row r="14272" spans="21:25" x14ac:dyDescent="0.2">
      <c r="U14272" s="2"/>
      <c r="X14272" s="2"/>
      <c r="Y14272" s="2"/>
    </row>
    <row r="14273" spans="21:25" x14ac:dyDescent="0.2">
      <c r="U14273" s="2"/>
      <c r="X14273" s="2"/>
      <c r="Y14273" s="2"/>
    </row>
    <row r="14274" spans="21:25" x14ac:dyDescent="0.2">
      <c r="U14274" s="2"/>
      <c r="X14274" s="2"/>
      <c r="Y14274" s="2"/>
    </row>
    <row r="14275" spans="21:25" x14ac:dyDescent="0.2">
      <c r="U14275" s="2"/>
      <c r="X14275" s="2"/>
      <c r="Y14275" s="2"/>
    </row>
    <row r="14276" spans="21:25" x14ac:dyDescent="0.2">
      <c r="U14276" s="2"/>
      <c r="X14276" s="2"/>
      <c r="Y14276" s="2"/>
    </row>
    <row r="14277" spans="21:25" x14ac:dyDescent="0.2">
      <c r="U14277" s="2"/>
      <c r="X14277" s="2"/>
      <c r="Y14277" s="2"/>
    </row>
    <row r="14278" spans="21:25" x14ac:dyDescent="0.2">
      <c r="U14278" s="2"/>
      <c r="X14278" s="2"/>
      <c r="Y14278" s="2"/>
    </row>
    <row r="14279" spans="21:25" x14ac:dyDescent="0.2">
      <c r="U14279" s="2"/>
      <c r="X14279" s="2"/>
      <c r="Y14279" s="2"/>
    </row>
    <row r="14280" spans="21:25" x14ac:dyDescent="0.2">
      <c r="U14280" s="2"/>
      <c r="X14280" s="2"/>
      <c r="Y14280" s="2"/>
    </row>
    <row r="14281" spans="21:25" x14ac:dyDescent="0.2">
      <c r="U14281" s="2"/>
      <c r="X14281" s="2"/>
      <c r="Y14281" s="2"/>
    </row>
    <row r="14282" spans="21:25" x14ac:dyDescent="0.2">
      <c r="U14282" s="2"/>
      <c r="X14282" s="2"/>
      <c r="Y14282" s="2"/>
    </row>
    <row r="14283" spans="21:25" x14ac:dyDescent="0.2">
      <c r="U14283" s="2"/>
      <c r="X14283" s="2"/>
      <c r="Y14283" s="2"/>
    </row>
    <row r="14284" spans="21:25" x14ac:dyDescent="0.2">
      <c r="U14284" s="2"/>
      <c r="X14284" s="2"/>
      <c r="Y14284" s="2"/>
    </row>
    <row r="14285" spans="21:25" x14ac:dyDescent="0.2">
      <c r="U14285" s="2"/>
      <c r="X14285" s="2"/>
      <c r="Y14285" s="2"/>
    </row>
    <row r="14286" spans="21:25" x14ac:dyDescent="0.2">
      <c r="U14286" s="2"/>
      <c r="X14286" s="2"/>
      <c r="Y14286" s="2"/>
    </row>
    <row r="14287" spans="21:25" x14ac:dyDescent="0.2">
      <c r="U14287" s="2"/>
      <c r="X14287" s="2"/>
      <c r="Y14287" s="2"/>
    </row>
    <row r="14288" spans="21:25" x14ac:dyDescent="0.2">
      <c r="U14288" s="2"/>
      <c r="X14288" s="2"/>
      <c r="Y14288" s="2"/>
    </row>
    <row r="14289" spans="21:25" x14ac:dyDescent="0.2">
      <c r="U14289" s="2"/>
      <c r="X14289" s="2"/>
      <c r="Y14289" s="2"/>
    </row>
    <row r="14290" spans="21:25" x14ac:dyDescent="0.2">
      <c r="U14290" s="2"/>
      <c r="X14290" s="2"/>
      <c r="Y14290" s="2"/>
    </row>
    <row r="14291" spans="21:25" x14ac:dyDescent="0.2">
      <c r="U14291" s="2"/>
      <c r="X14291" s="2"/>
      <c r="Y14291" s="2"/>
    </row>
    <row r="14292" spans="21:25" x14ac:dyDescent="0.2">
      <c r="U14292" s="2"/>
      <c r="X14292" s="2"/>
      <c r="Y14292" s="2"/>
    </row>
    <row r="14293" spans="21:25" x14ac:dyDescent="0.2">
      <c r="U14293" s="2"/>
      <c r="X14293" s="2"/>
      <c r="Y14293" s="2"/>
    </row>
    <row r="14294" spans="21:25" x14ac:dyDescent="0.2">
      <c r="U14294" s="2"/>
      <c r="X14294" s="2"/>
      <c r="Y14294" s="2"/>
    </row>
    <row r="14295" spans="21:25" x14ac:dyDescent="0.2">
      <c r="U14295" s="2"/>
      <c r="X14295" s="2"/>
      <c r="Y14295" s="2"/>
    </row>
    <row r="14296" spans="21:25" x14ac:dyDescent="0.2">
      <c r="U14296" s="2"/>
      <c r="X14296" s="2"/>
      <c r="Y14296" s="2"/>
    </row>
    <row r="14297" spans="21:25" x14ac:dyDescent="0.2">
      <c r="U14297" s="2"/>
      <c r="X14297" s="2"/>
      <c r="Y14297" s="2"/>
    </row>
    <row r="14298" spans="21:25" x14ac:dyDescent="0.2">
      <c r="U14298" s="2"/>
      <c r="X14298" s="2"/>
      <c r="Y14298" s="2"/>
    </row>
    <row r="14299" spans="21:25" x14ac:dyDescent="0.2">
      <c r="U14299" s="2"/>
      <c r="X14299" s="2"/>
      <c r="Y14299" s="2"/>
    </row>
    <row r="14300" spans="21:25" x14ac:dyDescent="0.2">
      <c r="U14300" s="2"/>
      <c r="X14300" s="2"/>
      <c r="Y14300" s="2"/>
    </row>
    <row r="14301" spans="21:25" x14ac:dyDescent="0.2">
      <c r="U14301" s="2"/>
      <c r="X14301" s="2"/>
      <c r="Y14301" s="2"/>
    </row>
    <row r="14302" spans="21:25" x14ac:dyDescent="0.2">
      <c r="U14302" s="2"/>
      <c r="X14302" s="2"/>
      <c r="Y14302" s="2"/>
    </row>
    <row r="14303" spans="21:25" x14ac:dyDescent="0.2">
      <c r="U14303" s="2"/>
      <c r="X14303" s="2"/>
      <c r="Y14303" s="2"/>
    </row>
    <row r="14304" spans="21:25" x14ac:dyDescent="0.2">
      <c r="U14304" s="2"/>
      <c r="X14304" s="2"/>
      <c r="Y14304" s="2"/>
    </row>
    <row r="14305" spans="21:25" x14ac:dyDescent="0.2">
      <c r="U14305" s="2"/>
      <c r="X14305" s="2"/>
      <c r="Y14305" s="2"/>
    </row>
    <row r="14306" spans="21:25" x14ac:dyDescent="0.2">
      <c r="U14306" s="2"/>
      <c r="X14306" s="2"/>
      <c r="Y14306" s="2"/>
    </row>
    <row r="14307" spans="21:25" x14ac:dyDescent="0.2">
      <c r="U14307" s="2"/>
      <c r="X14307" s="2"/>
      <c r="Y14307" s="2"/>
    </row>
    <row r="14308" spans="21:25" x14ac:dyDescent="0.2">
      <c r="U14308" s="2"/>
      <c r="X14308" s="2"/>
      <c r="Y14308" s="2"/>
    </row>
    <row r="14309" spans="21:25" x14ac:dyDescent="0.2">
      <c r="U14309" s="2"/>
      <c r="X14309" s="2"/>
      <c r="Y14309" s="2"/>
    </row>
    <row r="14310" spans="21:25" x14ac:dyDescent="0.2">
      <c r="U14310" s="2"/>
      <c r="X14310" s="2"/>
      <c r="Y14310" s="2"/>
    </row>
    <row r="14311" spans="21:25" x14ac:dyDescent="0.2">
      <c r="U14311" s="2"/>
      <c r="X14311" s="2"/>
      <c r="Y14311" s="2"/>
    </row>
    <row r="14312" spans="21:25" x14ac:dyDescent="0.2">
      <c r="U14312" s="2"/>
      <c r="X14312" s="2"/>
      <c r="Y14312" s="2"/>
    </row>
    <row r="14313" spans="21:25" x14ac:dyDescent="0.2">
      <c r="U14313" s="2"/>
      <c r="X14313" s="2"/>
      <c r="Y14313" s="2"/>
    </row>
    <row r="14314" spans="21:25" x14ac:dyDescent="0.2">
      <c r="U14314" s="2"/>
      <c r="X14314" s="2"/>
      <c r="Y14314" s="2"/>
    </row>
    <row r="14315" spans="21:25" x14ac:dyDescent="0.2">
      <c r="U14315" s="2"/>
      <c r="X14315" s="2"/>
      <c r="Y14315" s="2"/>
    </row>
    <row r="14316" spans="21:25" x14ac:dyDescent="0.2">
      <c r="U14316" s="2"/>
      <c r="X14316" s="2"/>
      <c r="Y14316" s="2"/>
    </row>
    <row r="14317" spans="21:25" x14ac:dyDescent="0.2">
      <c r="U14317" s="2"/>
      <c r="X14317" s="2"/>
      <c r="Y14317" s="2"/>
    </row>
    <row r="14318" spans="21:25" x14ac:dyDescent="0.2">
      <c r="U14318" s="2"/>
      <c r="X14318" s="2"/>
      <c r="Y14318" s="2"/>
    </row>
    <row r="14319" spans="21:25" x14ac:dyDescent="0.2">
      <c r="U14319" s="2"/>
      <c r="X14319" s="2"/>
      <c r="Y14319" s="2"/>
    </row>
    <row r="14320" spans="21:25" x14ac:dyDescent="0.2">
      <c r="U14320" s="2"/>
      <c r="X14320" s="2"/>
      <c r="Y14320" s="2"/>
    </row>
    <row r="14321" spans="21:25" x14ac:dyDescent="0.2">
      <c r="U14321" s="2"/>
      <c r="X14321" s="2"/>
      <c r="Y14321" s="2"/>
    </row>
    <row r="14322" spans="21:25" x14ac:dyDescent="0.2">
      <c r="U14322" s="2"/>
      <c r="X14322" s="2"/>
      <c r="Y14322" s="2"/>
    </row>
    <row r="14323" spans="21:25" x14ac:dyDescent="0.2">
      <c r="U14323" s="2"/>
      <c r="X14323" s="2"/>
      <c r="Y14323" s="2"/>
    </row>
    <row r="14324" spans="21:25" x14ac:dyDescent="0.2">
      <c r="U14324" s="2"/>
      <c r="X14324" s="2"/>
      <c r="Y14324" s="2"/>
    </row>
    <row r="14325" spans="21:25" x14ac:dyDescent="0.2">
      <c r="U14325" s="2"/>
      <c r="X14325" s="2"/>
      <c r="Y14325" s="2"/>
    </row>
    <row r="14326" spans="21:25" x14ac:dyDescent="0.2">
      <c r="U14326" s="2"/>
      <c r="X14326" s="2"/>
      <c r="Y14326" s="2"/>
    </row>
    <row r="14327" spans="21:25" x14ac:dyDescent="0.2">
      <c r="U14327" s="2"/>
      <c r="X14327" s="2"/>
      <c r="Y14327" s="2"/>
    </row>
    <row r="14328" spans="21:25" x14ac:dyDescent="0.2">
      <c r="U14328" s="2"/>
      <c r="X14328" s="2"/>
      <c r="Y14328" s="2"/>
    </row>
    <row r="14329" spans="21:25" x14ac:dyDescent="0.2">
      <c r="U14329" s="2"/>
      <c r="X14329" s="2"/>
      <c r="Y14329" s="2"/>
    </row>
    <row r="14330" spans="21:25" x14ac:dyDescent="0.2">
      <c r="U14330" s="2"/>
      <c r="X14330" s="2"/>
      <c r="Y14330" s="2"/>
    </row>
    <row r="14331" spans="21:25" x14ac:dyDescent="0.2">
      <c r="U14331" s="2"/>
      <c r="X14331" s="2"/>
      <c r="Y14331" s="2"/>
    </row>
    <row r="14332" spans="21:25" x14ac:dyDescent="0.2">
      <c r="U14332" s="2"/>
      <c r="X14332" s="2"/>
      <c r="Y14332" s="2"/>
    </row>
    <row r="14333" spans="21:25" x14ac:dyDescent="0.2">
      <c r="U14333" s="2"/>
      <c r="X14333" s="2"/>
      <c r="Y14333" s="2"/>
    </row>
    <row r="14334" spans="21:25" x14ac:dyDescent="0.2">
      <c r="U14334" s="2"/>
      <c r="X14334" s="2"/>
      <c r="Y14334" s="2"/>
    </row>
    <row r="14335" spans="21:25" x14ac:dyDescent="0.2">
      <c r="U14335" s="2"/>
      <c r="X14335" s="2"/>
      <c r="Y14335" s="2"/>
    </row>
    <row r="14336" spans="21:25" x14ac:dyDescent="0.2">
      <c r="U14336" s="2"/>
      <c r="X14336" s="2"/>
      <c r="Y14336" s="2"/>
    </row>
    <row r="14337" spans="21:25" x14ac:dyDescent="0.2">
      <c r="U14337" s="2"/>
      <c r="X14337" s="2"/>
      <c r="Y14337" s="2"/>
    </row>
    <row r="14338" spans="21:25" x14ac:dyDescent="0.2">
      <c r="U14338" s="2"/>
      <c r="X14338" s="2"/>
      <c r="Y14338" s="2"/>
    </row>
    <row r="14339" spans="21:25" x14ac:dyDescent="0.2">
      <c r="U14339" s="2"/>
      <c r="X14339" s="2"/>
      <c r="Y14339" s="2"/>
    </row>
    <row r="14340" spans="21:25" x14ac:dyDescent="0.2">
      <c r="U14340" s="2"/>
      <c r="X14340" s="2"/>
      <c r="Y14340" s="2"/>
    </row>
    <row r="14341" spans="21:25" x14ac:dyDescent="0.2">
      <c r="U14341" s="2"/>
      <c r="X14341" s="2"/>
      <c r="Y14341" s="2"/>
    </row>
    <row r="14342" spans="21:25" x14ac:dyDescent="0.2">
      <c r="U14342" s="2"/>
      <c r="X14342" s="2"/>
      <c r="Y14342" s="2"/>
    </row>
    <row r="14343" spans="21:25" x14ac:dyDescent="0.2">
      <c r="U14343" s="2"/>
      <c r="X14343" s="2"/>
      <c r="Y14343" s="2"/>
    </row>
    <row r="14344" spans="21:25" x14ac:dyDescent="0.2">
      <c r="U14344" s="2"/>
      <c r="X14344" s="2"/>
      <c r="Y14344" s="2"/>
    </row>
    <row r="14345" spans="21:25" x14ac:dyDescent="0.2">
      <c r="U14345" s="2"/>
      <c r="X14345" s="2"/>
      <c r="Y14345" s="2"/>
    </row>
    <row r="14346" spans="21:25" x14ac:dyDescent="0.2">
      <c r="U14346" s="2"/>
      <c r="X14346" s="2"/>
      <c r="Y14346" s="2"/>
    </row>
    <row r="14347" spans="21:25" x14ac:dyDescent="0.2">
      <c r="U14347" s="2"/>
      <c r="X14347" s="2"/>
      <c r="Y14347" s="2"/>
    </row>
    <row r="14348" spans="21:25" x14ac:dyDescent="0.2">
      <c r="U14348" s="2"/>
      <c r="X14348" s="2"/>
      <c r="Y14348" s="2"/>
    </row>
    <row r="14349" spans="21:25" x14ac:dyDescent="0.2">
      <c r="U14349" s="2"/>
      <c r="X14349" s="2"/>
      <c r="Y14349" s="2"/>
    </row>
    <row r="14350" spans="21:25" x14ac:dyDescent="0.2">
      <c r="U14350" s="2"/>
      <c r="X14350" s="2"/>
      <c r="Y14350" s="2"/>
    </row>
    <row r="14351" spans="21:25" x14ac:dyDescent="0.2">
      <c r="U14351" s="2"/>
      <c r="X14351" s="2"/>
      <c r="Y14351" s="2"/>
    </row>
    <row r="14352" spans="21:25" x14ac:dyDescent="0.2">
      <c r="U14352" s="2"/>
      <c r="X14352" s="2"/>
      <c r="Y14352" s="2"/>
    </row>
    <row r="14353" spans="21:25" x14ac:dyDescent="0.2">
      <c r="U14353" s="2"/>
      <c r="X14353" s="2"/>
      <c r="Y14353" s="2"/>
    </row>
    <row r="14354" spans="21:25" x14ac:dyDescent="0.2">
      <c r="U14354" s="2"/>
      <c r="X14354" s="2"/>
      <c r="Y14354" s="2"/>
    </row>
    <row r="14355" spans="21:25" x14ac:dyDescent="0.2">
      <c r="U14355" s="2"/>
      <c r="X14355" s="2"/>
      <c r="Y14355" s="2"/>
    </row>
    <row r="14356" spans="21:25" x14ac:dyDescent="0.2">
      <c r="U14356" s="2"/>
      <c r="X14356" s="2"/>
      <c r="Y14356" s="2"/>
    </row>
    <row r="14357" spans="21:25" x14ac:dyDescent="0.2">
      <c r="U14357" s="2"/>
      <c r="X14357" s="2"/>
      <c r="Y14357" s="2"/>
    </row>
    <row r="14358" spans="21:25" x14ac:dyDescent="0.2">
      <c r="U14358" s="2"/>
      <c r="X14358" s="2"/>
      <c r="Y14358" s="2"/>
    </row>
    <row r="14359" spans="21:25" x14ac:dyDescent="0.2">
      <c r="U14359" s="2"/>
      <c r="X14359" s="2"/>
      <c r="Y14359" s="2"/>
    </row>
    <row r="14360" spans="21:25" x14ac:dyDescent="0.2">
      <c r="U14360" s="2"/>
      <c r="X14360" s="2"/>
      <c r="Y14360" s="2"/>
    </row>
    <row r="14361" spans="21:25" x14ac:dyDescent="0.2">
      <c r="U14361" s="2"/>
      <c r="X14361" s="2"/>
      <c r="Y14361" s="2"/>
    </row>
    <row r="14362" spans="21:25" x14ac:dyDescent="0.2">
      <c r="U14362" s="2"/>
      <c r="X14362" s="2"/>
      <c r="Y14362" s="2"/>
    </row>
    <row r="14363" spans="21:25" x14ac:dyDescent="0.2">
      <c r="U14363" s="2"/>
      <c r="X14363" s="2"/>
      <c r="Y14363" s="2"/>
    </row>
    <row r="14364" spans="21:25" x14ac:dyDescent="0.2">
      <c r="U14364" s="2"/>
      <c r="X14364" s="2"/>
      <c r="Y14364" s="2"/>
    </row>
    <row r="14365" spans="21:25" x14ac:dyDescent="0.2">
      <c r="U14365" s="2"/>
      <c r="X14365" s="2"/>
      <c r="Y14365" s="2"/>
    </row>
    <row r="14366" spans="21:25" x14ac:dyDescent="0.2">
      <c r="U14366" s="2"/>
      <c r="X14366" s="2"/>
      <c r="Y14366" s="2"/>
    </row>
    <row r="14367" spans="21:25" x14ac:dyDescent="0.2">
      <c r="U14367" s="2"/>
      <c r="X14367" s="2"/>
      <c r="Y14367" s="2"/>
    </row>
    <row r="14368" spans="21:25" x14ac:dyDescent="0.2">
      <c r="U14368" s="2"/>
      <c r="X14368" s="2"/>
      <c r="Y14368" s="2"/>
    </row>
    <row r="14369" spans="21:25" x14ac:dyDescent="0.2">
      <c r="U14369" s="2"/>
      <c r="X14369" s="2"/>
      <c r="Y14369" s="2"/>
    </row>
    <row r="14370" spans="21:25" x14ac:dyDescent="0.2">
      <c r="U14370" s="2"/>
      <c r="X14370" s="2"/>
      <c r="Y14370" s="2"/>
    </row>
    <row r="14371" spans="21:25" x14ac:dyDescent="0.2">
      <c r="U14371" s="2"/>
      <c r="X14371" s="2"/>
      <c r="Y14371" s="2"/>
    </row>
    <row r="14372" spans="21:25" x14ac:dyDescent="0.2">
      <c r="U14372" s="2"/>
      <c r="X14372" s="2"/>
      <c r="Y14372" s="2"/>
    </row>
    <row r="14373" spans="21:25" x14ac:dyDescent="0.2">
      <c r="U14373" s="2"/>
      <c r="X14373" s="2"/>
      <c r="Y14373" s="2"/>
    </row>
    <row r="14374" spans="21:25" x14ac:dyDescent="0.2">
      <c r="U14374" s="2"/>
      <c r="X14374" s="2"/>
      <c r="Y14374" s="2"/>
    </row>
    <row r="14375" spans="21:25" x14ac:dyDescent="0.2">
      <c r="U14375" s="2"/>
      <c r="X14375" s="2"/>
      <c r="Y14375" s="2"/>
    </row>
    <row r="14376" spans="21:25" x14ac:dyDescent="0.2">
      <c r="U14376" s="2"/>
      <c r="X14376" s="2"/>
      <c r="Y14376" s="2"/>
    </row>
    <row r="14377" spans="21:25" x14ac:dyDescent="0.2">
      <c r="U14377" s="2"/>
      <c r="X14377" s="2"/>
      <c r="Y14377" s="2"/>
    </row>
    <row r="14378" spans="21:25" x14ac:dyDescent="0.2">
      <c r="U14378" s="2"/>
      <c r="X14378" s="2"/>
      <c r="Y14378" s="2"/>
    </row>
    <row r="14379" spans="21:25" x14ac:dyDescent="0.2">
      <c r="U14379" s="2"/>
      <c r="X14379" s="2"/>
      <c r="Y14379" s="2"/>
    </row>
    <row r="14380" spans="21:25" x14ac:dyDescent="0.2">
      <c r="U14380" s="2"/>
      <c r="X14380" s="2"/>
      <c r="Y14380" s="2"/>
    </row>
    <row r="14381" spans="21:25" x14ac:dyDescent="0.2">
      <c r="U14381" s="2"/>
      <c r="X14381" s="2"/>
      <c r="Y14381" s="2"/>
    </row>
    <row r="14382" spans="21:25" x14ac:dyDescent="0.2">
      <c r="U14382" s="2"/>
      <c r="X14382" s="2"/>
      <c r="Y14382" s="2"/>
    </row>
    <row r="14383" spans="21:25" x14ac:dyDescent="0.2">
      <c r="U14383" s="2"/>
      <c r="X14383" s="2"/>
      <c r="Y14383" s="2"/>
    </row>
    <row r="14384" spans="21:25" x14ac:dyDescent="0.2">
      <c r="U14384" s="2"/>
      <c r="X14384" s="2"/>
      <c r="Y14384" s="2"/>
    </row>
    <row r="14385" spans="21:25" x14ac:dyDescent="0.2">
      <c r="U14385" s="2"/>
      <c r="X14385" s="2"/>
      <c r="Y14385" s="2"/>
    </row>
    <row r="14386" spans="21:25" x14ac:dyDescent="0.2">
      <c r="U14386" s="2"/>
      <c r="X14386" s="2"/>
      <c r="Y14386" s="2"/>
    </row>
    <row r="14387" spans="21:25" x14ac:dyDescent="0.2">
      <c r="U14387" s="2"/>
      <c r="X14387" s="2"/>
      <c r="Y14387" s="2"/>
    </row>
    <row r="14388" spans="21:25" x14ac:dyDescent="0.2">
      <c r="U14388" s="2"/>
      <c r="X14388" s="2"/>
      <c r="Y14388" s="2"/>
    </row>
    <row r="14389" spans="21:25" x14ac:dyDescent="0.2">
      <c r="U14389" s="2"/>
      <c r="X14389" s="2"/>
      <c r="Y14389" s="2"/>
    </row>
    <row r="14390" spans="21:25" x14ac:dyDescent="0.2">
      <c r="U14390" s="2"/>
      <c r="X14390" s="2"/>
      <c r="Y14390" s="2"/>
    </row>
    <row r="14391" spans="21:25" x14ac:dyDescent="0.2">
      <c r="U14391" s="2"/>
      <c r="X14391" s="2"/>
      <c r="Y14391" s="2"/>
    </row>
    <row r="14392" spans="21:25" x14ac:dyDescent="0.2">
      <c r="U14392" s="2"/>
      <c r="X14392" s="2"/>
      <c r="Y14392" s="2"/>
    </row>
    <row r="14393" spans="21:25" x14ac:dyDescent="0.2">
      <c r="U14393" s="2"/>
      <c r="X14393" s="2"/>
      <c r="Y14393" s="2"/>
    </row>
    <row r="14394" spans="21:25" x14ac:dyDescent="0.2">
      <c r="U14394" s="2"/>
      <c r="X14394" s="2"/>
      <c r="Y14394" s="2"/>
    </row>
    <row r="14395" spans="21:25" x14ac:dyDescent="0.2">
      <c r="U14395" s="2"/>
      <c r="X14395" s="2"/>
      <c r="Y14395" s="2"/>
    </row>
    <row r="14396" spans="21:25" x14ac:dyDescent="0.2">
      <c r="U14396" s="2"/>
      <c r="X14396" s="2"/>
      <c r="Y14396" s="2"/>
    </row>
    <row r="14397" spans="21:25" x14ac:dyDescent="0.2">
      <c r="U14397" s="2"/>
      <c r="X14397" s="2"/>
      <c r="Y14397" s="2"/>
    </row>
    <row r="14398" spans="21:25" x14ac:dyDescent="0.2">
      <c r="U14398" s="2"/>
      <c r="X14398" s="2"/>
      <c r="Y14398" s="2"/>
    </row>
    <row r="14399" spans="21:25" x14ac:dyDescent="0.2">
      <c r="U14399" s="2"/>
      <c r="X14399" s="2"/>
      <c r="Y14399" s="2"/>
    </row>
    <row r="14400" spans="21:25" x14ac:dyDescent="0.2">
      <c r="U14400" s="2"/>
      <c r="X14400" s="2"/>
      <c r="Y14400" s="2"/>
    </row>
    <row r="14401" spans="21:25" x14ac:dyDescent="0.2">
      <c r="U14401" s="2"/>
      <c r="X14401" s="2"/>
      <c r="Y14401" s="2"/>
    </row>
    <row r="14402" spans="21:25" x14ac:dyDescent="0.2">
      <c r="U14402" s="2"/>
      <c r="X14402" s="2"/>
      <c r="Y14402" s="2"/>
    </row>
    <row r="14403" spans="21:25" x14ac:dyDescent="0.2">
      <c r="U14403" s="2"/>
      <c r="X14403" s="2"/>
      <c r="Y14403" s="2"/>
    </row>
    <row r="14404" spans="21:25" x14ac:dyDescent="0.2">
      <c r="U14404" s="2"/>
      <c r="X14404" s="2"/>
      <c r="Y14404" s="2"/>
    </row>
    <row r="14405" spans="21:25" x14ac:dyDescent="0.2">
      <c r="U14405" s="2"/>
      <c r="X14405" s="2"/>
      <c r="Y14405" s="2"/>
    </row>
    <row r="14406" spans="21:25" x14ac:dyDescent="0.2">
      <c r="U14406" s="2"/>
      <c r="X14406" s="2"/>
      <c r="Y14406" s="2"/>
    </row>
    <row r="14407" spans="21:25" x14ac:dyDescent="0.2">
      <c r="U14407" s="2"/>
      <c r="X14407" s="2"/>
      <c r="Y14407" s="2"/>
    </row>
    <row r="14408" spans="21:25" x14ac:dyDescent="0.2">
      <c r="U14408" s="2"/>
      <c r="X14408" s="2"/>
      <c r="Y14408" s="2"/>
    </row>
    <row r="14409" spans="21:25" x14ac:dyDescent="0.2">
      <c r="U14409" s="2"/>
      <c r="X14409" s="2"/>
      <c r="Y14409" s="2"/>
    </row>
    <row r="14410" spans="21:25" x14ac:dyDescent="0.2">
      <c r="U14410" s="2"/>
      <c r="X14410" s="2"/>
      <c r="Y14410" s="2"/>
    </row>
    <row r="14411" spans="21:25" x14ac:dyDescent="0.2">
      <c r="U14411" s="2"/>
      <c r="X14411" s="2"/>
      <c r="Y14411" s="2"/>
    </row>
    <row r="14412" spans="21:25" x14ac:dyDescent="0.2">
      <c r="U14412" s="2"/>
      <c r="X14412" s="2"/>
      <c r="Y14412" s="2"/>
    </row>
    <row r="14413" spans="21:25" x14ac:dyDescent="0.2">
      <c r="U14413" s="2"/>
      <c r="X14413" s="2"/>
      <c r="Y14413" s="2"/>
    </row>
    <row r="14414" spans="21:25" x14ac:dyDescent="0.2">
      <c r="U14414" s="2"/>
      <c r="X14414" s="2"/>
      <c r="Y14414" s="2"/>
    </row>
    <row r="14415" spans="21:25" x14ac:dyDescent="0.2">
      <c r="U14415" s="2"/>
      <c r="X14415" s="2"/>
      <c r="Y14415" s="2"/>
    </row>
    <row r="14416" spans="21:25" x14ac:dyDescent="0.2">
      <c r="U14416" s="2"/>
      <c r="X14416" s="2"/>
      <c r="Y14416" s="2"/>
    </row>
    <row r="14417" spans="21:25" x14ac:dyDescent="0.2">
      <c r="U14417" s="2"/>
      <c r="X14417" s="2"/>
      <c r="Y14417" s="2"/>
    </row>
    <row r="14418" spans="21:25" x14ac:dyDescent="0.2">
      <c r="U14418" s="2"/>
      <c r="X14418" s="2"/>
      <c r="Y14418" s="2"/>
    </row>
    <row r="14419" spans="21:25" x14ac:dyDescent="0.2">
      <c r="U14419" s="2"/>
      <c r="X14419" s="2"/>
      <c r="Y14419" s="2"/>
    </row>
    <row r="14420" spans="21:25" x14ac:dyDescent="0.2">
      <c r="U14420" s="2"/>
      <c r="X14420" s="2"/>
      <c r="Y14420" s="2"/>
    </row>
    <row r="14421" spans="21:25" x14ac:dyDescent="0.2">
      <c r="U14421" s="2"/>
      <c r="X14421" s="2"/>
      <c r="Y14421" s="2"/>
    </row>
    <row r="14422" spans="21:25" x14ac:dyDescent="0.2">
      <c r="U14422" s="2"/>
      <c r="X14422" s="2"/>
      <c r="Y14422" s="2"/>
    </row>
    <row r="14423" spans="21:25" x14ac:dyDescent="0.2">
      <c r="U14423" s="2"/>
      <c r="X14423" s="2"/>
      <c r="Y14423" s="2"/>
    </row>
    <row r="14424" spans="21:25" x14ac:dyDescent="0.2">
      <c r="U14424" s="2"/>
      <c r="X14424" s="2"/>
      <c r="Y14424" s="2"/>
    </row>
    <row r="14425" spans="21:25" x14ac:dyDescent="0.2">
      <c r="U14425" s="2"/>
      <c r="X14425" s="2"/>
      <c r="Y14425" s="2"/>
    </row>
    <row r="14426" spans="21:25" x14ac:dyDescent="0.2">
      <c r="U14426" s="2"/>
      <c r="X14426" s="2"/>
      <c r="Y14426" s="2"/>
    </row>
    <row r="14427" spans="21:25" x14ac:dyDescent="0.2">
      <c r="U14427" s="2"/>
      <c r="X14427" s="2"/>
      <c r="Y14427" s="2"/>
    </row>
    <row r="14428" spans="21:25" x14ac:dyDescent="0.2">
      <c r="U14428" s="2"/>
      <c r="X14428" s="2"/>
      <c r="Y14428" s="2"/>
    </row>
    <row r="14429" spans="21:25" x14ac:dyDescent="0.2">
      <c r="U14429" s="2"/>
      <c r="X14429" s="2"/>
      <c r="Y14429" s="2"/>
    </row>
    <row r="14430" spans="21:25" x14ac:dyDescent="0.2">
      <c r="U14430" s="2"/>
      <c r="X14430" s="2"/>
      <c r="Y14430" s="2"/>
    </row>
    <row r="14431" spans="21:25" x14ac:dyDescent="0.2">
      <c r="U14431" s="2"/>
      <c r="X14431" s="2"/>
      <c r="Y14431" s="2"/>
    </row>
    <row r="14432" spans="21:25" x14ac:dyDescent="0.2">
      <c r="U14432" s="2"/>
      <c r="X14432" s="2"/>
      <c r="Y14432" s="2"/>
    </row>
    <row r="14433" spans="21:25" x14ac:dyDescent="0.2">
      <c r="U14433" s="2"/>
      <c r="X14433" s="2"/>
      <c r="Y14433" s="2"/>
    </row>
    <row r="14434" spans="21:25" x14ac:dyDescent="0.2">
      <c r="U14434" s="2"/>
      <c r="X14434" s="2"/>
      <c r="Y14434" s="2"/>
    </row>
    <row r="14435" spans="21:25" x14ac:dyDescent="0.2">
      <c r="U14435" s="2"/>
      <c r="X14435" s="2"/>
      <c r="Y14435" s="2"/>
    </row>
    <row r="14436" spans="21:25" x14ac:dyDescent="0.2">
      <c r="U14436" s="2"/>
      <c r="X14436" s="2"/>
      <c r="Y14436" s="2"/>
    </row>
    <row r="14437" spans="21:25" x14ac:dyDescent="0.2">
      <c r="U14437" s="2"/>
      <c r="X14437" s="2"/>
      <c r="Y14437" s="2"/>
    </row>
    <row r="14438" spans="21:25" x14ac:dyDescent="0.2">
      <c r="U14438" s="2"/>
      <c r="X14438" s="2"/>
      <c r="Y14438" s="2"/>
    </row>
    <row r="14439" spans="21:25" x14ac:dyDescent="0.2">
      <c r="U14439" s="2"/>
      <c r="X14439" s="2"/>
      <c r="Y14439" s="2"/>
    </row>
    <row r="14440" spans="21:25" x14ac:dyDescent="0.2">
      <c r="U14440" s="2"/>
      <c r="X14440" s="2"/>
      <c r="Y14440" s="2"/>
    </row>
    <row r="14441" spans="21:25" x14ac:dyDescent="0.2">
      <c r="U14441" s="2"/>
      <c r="X14441" s="2"/>
      <c r="Y14441" s="2"/>
    </row>
    <row r="14442" spans="21:25" x14ac:dyDescent="0.2">
      <c r="U14442" s="2"/>
      <c r="X14442" s="2"/>
      <c r="Y14442" s="2"/>
    </row>
    <row r="14443" spans="21:25" x14ac:dyDescent="0.2">
      <c r="U14443" s="2"/>
      <c r="X14443" s="2"/>
      <c r="Y14443" s="2"/>
    </row>
    <row r="14444" spans="21:25" x14ac:dyDescent="0.2">
      <c r="U14444" s="2"/>
      <c r="X14444" s="2"/>
      <c r="Y14444" s="2"/>
    </row>
    <row r="14445" spans="21:25" x14ac:dyDescent="0.2">
      <c r="U14445" s="2"/>
      <c r="X14445" s="2"/>
      <c r="Y14445" s="2"/>
    </row>
    <row r="14446" spans="21:25" x14ac:dyDescent="0.2">
      <c r="U14446" s="2"/>
      <c r="X14446" s="2"/>
      <c r="Y14446" s="2"/>
    </row>
    <row r="14447" spans="21:25" x14ac:dyDescent="0.2">
      <c r="U14447" s="2"/>
      <c r="X14447" s="2"/>
      <c r="Y14447" s="2"/>
    </row>
    <row r="14448" spans="21:25" x14ac:dyDescent="0.2">
      <c r="U14448" s="2"/>
      <c r="X14448" s="2"/>
      <c r="Y14448" s="2"/>
    </row>
    <row r="14449" spans="21:25" x14ac:dyDescent="0.2">
      <c r="U14449" s="2"/>
      <c r="X14449" s="2"/>
      <c r="Y14449" s="2"/>
    </row>
    <row r="14450" spans="21:25" x14ac:dyDescent="0.2">
      <c r="U14450" s="2"/>
      <c r="X14450" s="2"/>
      <c r="Y14450" s="2"/>
    </row>
    <row r="14451" spans="21:25" x14ac:dyDescent="0.2">
      <c r="U14451" s="2"/>
      <c r="X14451" s="2"/>
      <c r="Y14451" s="2"/>
    </row>
    <row r="14452" spans="21:25" x14ac:dyDescent="0.2">
      <c r="U14452" s="2"/>
      <c r="X14452" s="2"/>
      <c r="Y14452" s="2"/>
    </row>
    <row r="14453" spans="21:25" x14ac:dyDescent="0.2">
      <c r="U14453" s="2"/>
      <c r="X14453" s="2"/>
      <c r="Y14453" s="2"/>
    </row>
    <row r="14454" spans="21:25" x14ac:dyDescent="0.2">
      <c r="U14454" s="2"/>
      <c r="X14454" s="2"/>
      <c r="Y14454" s="2"/>
    </row>
    <row r="14455" spans="21:25" x14ac:dyDescent="0.2">
      <c r="U14455" s="2"/>
      <c r="X14455" s="2"/>
      <c r="Y14455" s="2"/>
    </row>
    <row r="14456" spans="21:25" x14ac:dyDescent="0.2">
      <c r="U14456" s="2"/>
      <c r="X14456" s="2"/>
      <c r="Y14456" s="2"/>
    </row>
    <row r="14457" spans="21:25" x14ac:dyDescent="0.2">
      <c r="U14457" s="2"/>
      <c r="X14457" s="2"/>
      <c r="Y14457" s="2"/>
    </row>
    <row r="14458" spans="21:25" x14ac:dyDescent="0.2">
      <c r="U14458" s="2"/>
      <c r="X14458" s="2"/>
      <c r="Y14458" s="2"/>
    </row>
    <row r="14459" spans="21:25" x14ac:dyDescent="0.2">
      <c r="U14459" s="2"/>
      <c r="X14459" s="2"/>
      <c r="Y14459" s="2"/>
    </row>
    <row r="14460" spans="21:25" x14ac:dyDescent="0.2">
      <c r="U14460" s="2"/>
      <c r="X14460" s="2"/>
      <c r="Y14460" s="2"/>
    </row>
    <row r="14461" spans="21:25" x14ac:dyDescent="0.2">
      <c r="U14461" s="2"/>
      <c r="X14461" s="2"/>
      <c r="Y14461" s="2"/>
    </row>
    <row r="14462" spans="21:25" x14ac:dyDescent="0.2">
      <c r="U14462" s="2"/>
      <c r="X14462" s="2"/>
      <c r="Y14462" s="2"/>
    </row>
    <row r="14463" spans="21:25" x14ac:dyDescent="0.2">
      <c r="U14463" s="2"/>
      <c r="X14463" s="2"/>
      <c r="Y14463" s="2"/>
    </row>
    <row r="14464" spans="21:25" x14ac:dyDescent="0.2">
      <c r="U14464" s="2"/>
      <c r="X14464" s="2"/>
      <c r="Y14464" s="2"/>
    </row>
    <row r="14465" spans="21:25" x14ac:dyDescent="0.2">
      <c r="U14465" s="2"/>
      <c r="X14465" s="2"/>
      <c r="Y14465" s="2"/>
    </row>
    <row r="14466" spans="21:25" x14ac:dyDescent="0.2">
      <c r="U14466" s="2"/>
      <c r="X14466" s="2"/>
      <c r="Y14466" s="2"/>
    </row>
    <row r="14467" spans="21:25" x14ac:dyDescent="0.2">
      <c r="U14467" s="2"/>
      <c r="X14467" s="2"/>
      <c r="Y14467" s="2"/>
    </row>
    <row r="14468" spans="21:25" x14ac:dyDescent="0.2">
      <c r="U14468" s="2"/>
      <c r="X14468" s="2"/>
      <c r="Y14468" s="2"/>
    </row>
    <row r="14469" spans="21:25" x14ac:dyDescent="0.2">
      <c r="U14469" s="2"/>
      <c r="X14469" s="2"/>
      <c r="Y14469" s="2"/>
    </row>
    <row r="14470" spans="21:25" x14ac:dyDescent="0.2">
      <c r="U14470" s="2"/>
      <c r="X14470" s="2"/>
      <c r="Y14470" s="2"/>
    </row>
    <row r="14471" spans="21:25" x14ac:dyDescent="0.2">
      <c r="U14471" s="2"/>
      <c r="X14471" s="2"/>
      <c r="Y14471" s="2"/>
    </row>
    <row r="14472" spans="21:25" x14ac:dyDescent="0.2">
      <c r="U14472" s="2"/>
      <c r="X14472" s="2"/>
      <c r="Y14472" s="2"/>
    </row>
    <row r="14473" spans="21:25" x14ac:dyDescent="0.2">
      <c r="U14473" s="2"/>
      <c r="X14473" s="2"/>
      <c r="Y14473" s="2"/>
    </row>
    <row r="14474" spans="21:25" x14ac:dyDescent="0.2">
      <c r="U14474" s="2"/>
      <c r="X14474" s="2"/>
      <c r="Y14474" s="2"/>
    </row>
    <row r="14475" spans="21:25" x14ac:dyDescent="0.2">
      <c r="U14475" s="2"/>
      <c r="X14475" s="2"/>
      <c r="Y14475" s="2"/>
    </row>
    <row r="14476" spans="21:25" x14ac:dyDescent="0.2">
      <c r="U14476" s="2"/>
      <c r="X14476" s="2"/>
      <c r="Y14476" s="2"/>
    </row>
    <row r="14477" spans="21:25" x14ac:dyDescent="0.2">
      <c r="U14477" s="2"/>
      <c r="X14477" s="2"/>
      <c r="Y14477" s="2"/>
    </row>
    <row r="14478" spans="21:25" x14ac:dyDescent="0.2">
      <c r="U14478" s="2"/>
      <c r="X14478" s="2"/>
      <c r="Y14478" s="2"/>
    </row>
    <row r="14479" spans="21:25" x14ac:dyDescent="0.2">
      <c r="U14479" s="2"/>
      <c r="X14479" s="2"/>
      <c r="Y14479" s="2"/>
    </row>
    <row r="14480" spans="21:25" x14ac:dyDescent="0.2">
      <c r="U14480" s="2"/>
      <c r="X14480" s="2"/>
      <c r="Y14480" s="2"/>
    </row>
    <row r="14481" spans="21:25" x14ac:dyDescent="0.2">
      <c r="U14481" s="2"/>
      <c r="X14481" s="2"/>
      <c r="Y14481" s="2"/>
    </row>
    <row r="14482" spans="21:25" x14ac:dyDescent="0.2">
      <c r="U14482" s="2"/>
      <c r="X14482" s="2"/>
      <c r="Y14482" s="2"/>
    </row>
    <row r="14483" spans="21:25" x14ac:dyDescent="0.2">
      <c r="U14483" s="2"/>
      <c r="X14483" s="2"/>
      <c r="Y14483" s="2"/>
    </row>
    <row r="14484" spans="21:25" x14ac:dyDescent="0.2">
      <c r="U14484" s="2"/>
      <c r="X14484" s="2"/>
      <c r="Y14484" s="2"/>
    </row>
    <row r="14485" spans="21:25" x14ac:dyDescent="0.2">
      <c r="U14485" s="2"/>
      <c r="X14485" s="2"/>
      <c r="Y14485" s="2"/>
    </row>
    <row r="14486" spans="21:25" x14ac:dyDescent="0.2">
      <c r="U14486" s="2"/>
      <c r="X14486" s="2"/>
      <c r="Y14486" s="2"/>
    </row>
    <row r="14487" spans="21:25" x14ac:dyDescent="0.2">
      <c r="U14487" s="2"/>
      <c r="X14487" s="2"/>
      <c r="Y14487" s="2"/>
    </row>
    <row r="14488" spans="21:25" x14ac:dyDescent="0.2">
      <c r="U14488" s="2"/>
      <c r="X14488" s="2"/>
      <c r="Y14488" s="2"/>
    </row>
    <row r="14489" spans="21:25" x14ac:dyDescent="0.2">
      <c r="U14489" s="2"/>
      <c r="X14489" s="2"/>
      <c r="Y14489" s="2"/>
    </row>
    <row r="14490" spans="21:25" x14ac:dyDescent="0.2">
      <c r="U14490" s="2"/>
      <c r="X14490" s="2"/>
      <c r="Y14490" s="2"/>
    </row>
    <row r="14491" spans="21:25" x14ac:dyDescent="0.2">
      <c r="U14491" s="2"/>
      <c r="X14491" s="2"/>
      <c r="Y14491" s="2"/>
    </row>
    <row r="14492" spans="21:25" x14ac:dyDescent="0.2">
      <c r="U14492" s="2"/>
      <c r="X14492" s="2"/>
      <c r="Y14492" s="2"/>
    </row>
    <row r="14493" spans="21:25" x14ac:dyDescent="0.2">
      <c r="U14493" s="2"/>
      <c r="X14493" s="2"/>
      <c r="Y14493" s="2"/>
    </row>
    <row r="14494" spans="21:25" x14ac:dyDescent="0.2">
      <c r="U14494" s="2"/>
      <c r="X14494" s="2"/>
      <c r="Y14494" s="2"/>
    </row>
    <row r="14495" spans="21:25" x14ac:dyDescent="0.2">
      <c r="U14495" s="2"/>
      <c r="X14495" s="2"/>
      <c r="Y14495" s="2"/>
    </row>
    <row r="14496" spans="21:25" x14ac:dyDescent="0.2">
      <c r="U14496" s="2"/>
      <c r="X14496" s="2"/>
      <c r="Y14496" s="2"/>
    </row>
    <row r="14497" spans="21:25" x14ac:dyDescent="0.2">
      <c r="U14497" s="2"/>
      <c r="X14497" s="2"/>
      <c r="Y14497" s="2"/>
    </row>
    <row r="14498" spans="21:25" x14ac:dyDescent="0.2">
      <c r="U14498" s="2"/>
      <c r="X14498" s="2"/>
      <c r="Y14498" s="2"/>
    </row>
    <row r="14499" spans="21:25" x14ac:dyDescent="0.2">
      <c r="U14499" s="2"/>
      <c r="X14499" s="2"/>
      <c r="Y14499" s="2"/>
    </row>
    <row r="14500" spans="21:25" x14ac:dyDescent="0.2">
      <c r="U14500" s="2"/>
      <c r="X14500" s="2"/>
      <c r="Y14500" s="2"/>
    </row>
    <row r="14501" spans="21:25" x14ac:dyDescent="0.2">
      <c r="U14501" s="2"/>
      <c r="X14501" s="2"/>
      <c r="Y14501" s="2"/>
    </row>
    <row r="14502" spans="21:25" x14ac:dyDescent="0.2">
      <c r="U14502" s="2"/>
      <c r="X14502" s="2"/>
      <c r="Y14502" s="2"/>
    </row>
    <row r="14503" spans="21:25" x14ac:dyDescent="0.2">
      <c r="U14503" s="2"/>
      <c r="X14503" s="2"/>
      <c r="Y14503" s="2"/>
    </row>
    <row r="14504" spans="21:25" x14ac:dyDescent="0.2">
      <c r="U14504" s="2"/>
      <c r="X14504" s="2"/>
      <c r="Y14504" s="2"/>
    </row>
    <row r="14505" spans="21:25" x14ac:dyDescent="0.2">
      <c r="U14505" s="2"/>
      <c r="X14505" s="2"/>
      <c r="Y14505" s="2"/>
    </row>
    <row r="14506" spans="21:25" x14ac:dyDescent="0.2">
      <c r="U14506" s="2"/>
      <c r="X14506" s="2"/>
      <c r="Y14506" s="2"/>
    </row>
    <row r="14507" spans="21:25" x14ac:dyDescent="0.2">
      <c r="U14507" s="2"/>
      <c r="X14507" s="2"/>
      <c r="Y14507" s="2"/>
    </row>
    <row r="14508" spans="21:25" x14ac:dyDescent="0.2">
      <c r="U14508" s="2"/>
      <c r="X14508" s="2"/>
      <c r="Y14508" s="2"/>
    </row>
    <row r="14509" spans="21:25" x14ac:dyDescent="0.2">
      <c r="U14509" s="2"/>
      <c r="X14509" s="2"/>
      <c r="Y14509" s="2"/>
    </row>
    <row r="14510" spans="21:25" x14ac:dyDescent="0.2">
      <c r="U14510" s="2"/>
      <c r="X14510" s="2"/>
      <c r="Y14510" s="2"/>
    </row>
    <row r="14511" spans="21:25" x14ac:dyDescent="0.2">
      <c r="U14511" s="2"/>
      <c r="X14511" s="2"/>
      <c r="Y14511" s="2"/>
    </row>
    <row r="14512" spans="21:25" x14ac:dyDescent="0.2">
      <c r="U14512" s="2"/>
      <c r="X14512" s="2"/>
      <c r="Y14512" s="2"/>
    </row>
    <row r="14513" spans="21:25" x14ac:dyDescent="0.2">
      <c r="U14513" s="2"/>
      <c r="X14513" s="2"/>
      <c r="Y14513" s="2"/>
    </row>
    <row r="14514" spans="21:25" x14ac:dyDescent="0.2">
      <c r="U14514" s="2"/>
      <c r="X14514" s="2"/>
      <c r="Y14514" s="2"/>
    </row>
    <row r="14515" spans="21:25" x14ac:dyDescent="0.2">
      <c r="U14515" s="2"/>
      <c r="X14515" s="2"/>
      <c r="Y14515" s="2"/>
    </row>
    <row r="14516" spans="21:25" x14ac:dyDescent="0.2">
      <c r="U14516" s="2"/>
      <c r="X14516" s="2"/>
      <c r="Y14516" s="2"/>
    </row>
    <row r="14517" spans="21:25" x14ac:dyDescent="0.2">
      <c r="U14517" s="2"/>
      <c r="X14517" s="2"/>
      <c r="Y14517" s="2"/>
    </row>
    <row r="14518" spans="21:25" x14ac:dyDescent="0.2">
      <c r="U14518" s="2"/>
      <c r="X14518" s="2"/>
      <c r="Y14518" s="2"/>
    </row>
    <row r="14519" spans="21:25" x14ac:dyDescent="0.2">
      <c r="U14519" s="2"/>
      <c r="X14519" s="2"/>
      <c r="Y14519" s="2"/>
    </row>
    <row r="14520" spans="21:25" x14ac:dyDescent="0.2">
      <c r="U14520" s="2"/>
      <c r="X14520" s="2"/>
      <c r="Y14520" s="2"/>
    </row>
    <row r="14521" spans="21:25" x14ac:dyDescent="0.2">
      <c r="U14521" s="2"/>
      <c r="X14521" s="2"/>
      <c r="Y14521" s="2"/>
    </row>
    <row r="14522" spans="21:25" x14ac:dyDescent="0.2">
      <c r="U14522" s="2"/>
      <c r="X14522" s="2"/>
      <c r="Y14522" s="2"/>
    </row>
    <row r="14523" spans="21:25" x14ac:dyDescent="0.2">
      <c r="U14523" s="2"/>
      <c r="X14523" s="2"/>
      <c r="Y14523" s="2"/>
    </row>
    <row r="14524" spans="21:25" x14ac:dyDescent="0.2">
      <c r="U14524" s="2"/>
      <c r="X14524" s="2"/>
      <c r="Y14524" s="2"/>
    </row>
    <row r="14525" spans="21:25" x14ac:dyDescent="0.2">
      <c r="U14525" s="2"/>
      <c r="X14525" s="2"/>
      <c r="Y14525" s="2"/>
    </row>
    <row r="14526" spans="21:25" x14ac:dyDescent="0.2">
      <c r="U14526" s="2"/>
      <c r="X14526" s="2"/>
      <c r="Y14526" s="2"/>
    </row>
    <row r="14527" spans="21:25" x14ac:dyDescent="0.2">
      <c r="U14527" s="2"/>
      <c r="X14527" s="2"/>
      <c r="Y14527" s="2"/>
    </row>
    <row r="14528" spans="21:25" x14ac:dyDescent="0.2">
      <c r="U14528" s="2"/>
      <c r="X14528" s="2"/>
      <c r="Y14528" s="2"/>
    </row>
    <row r="14529" spans="21:25" x14ac:dyDescent="0.2">
      <c r="U14529" s="2"/>
      <c r="X14529" s="2"/>
      <c r="Y14529" s="2"/>
    </row>
    <row r="14530" spans="21:25" x14ac:dyDescent="0.2">
      <c r="U14530" s="2"/>
      <c r="X14530" s="2"/>
      <c r="Y14530" s="2"/>
    </row>
    <row r="14531" spans="21:25" x14ac:dyDescent="0.2">
      <c r="U14531" s="2"/>
      <c r="X14531" s="2"/>
      <c r="Y14531" s="2"/>
    </row>
    <row r="14532" spans="21:25" x14ac:dyDescent="0.2">
      <c r="U14532" s="2"/>
      <c r="X14532" s="2"/>
      <c r="Y14532" s="2"/>
    </row>
    <row r="14533" spans="21:25" x14ac:dyDescent="0.2">
      <c r="U14533" s="2"/>
      <c r="X14533" s="2"/>
      <c r="Y14533" s="2"/>
    </row>
    <row r="14534" spans="21:25" x14ac:dyDescent="0.2">
      <c r="U14534" s="2"/>
      <c r="X14534" s="2"/>
      <c r="Y14534" s="2"/>
    </row>
    <row r="14535" spans="21:25" x14ac:dyDescent="0.2">
      <c r="U14535" s="2"/>
      <c r="X14535" s="2"/>
      <c r="Y14535" s="2"/>
    </row>
    <row r="14536" spans="21:25" x14ac:dyDescent="0.2">
      <c r="U14536" s="2"/>
      <c r="X14536" s="2"/>
      <c r="Y14536" s="2"/>
    </row>
    <row r="14537" spans="21:25" x14ac:dyDescent="0.2">
      <c r="U14537" s="2"/>
      <c r="X14537" s="2"/>
      <c r="Y14537" s="2"/>
    </row>
    <row r="14538" spans="21:25" x14ac:dyDescent="0.2">
      <c r="U14538" s="2"/>
      <c r="X14538" s="2"/>
      <c r="Y14538" s="2"/>
    </row>
    <row r="14539" spans="21:25" x14ac:dyDescent="0.2">
      <c r="U14539" s="2"/>
      <c r="X14539" s="2"/>
      <c r="Y14539" s="2"/>
    </row>
    <row r="14540" spans="21:25" x14ac:dyDescent="0.2">
      <c r="U14540" s="2"/>
      <c r="X14540" s="2"/>
      <c r="Y14540" s="2"/>
    </row>
    <row r="14541" spans="21:25" x14ac:dyDescent="0.2">
      <c r="U14541" s="2"/>
      <c r="X14541" s="2"/>
      <c r="Y14541" s="2"/>
    </row>
    <row r="14542" spans="21:25" x14ac:dyDescent="0.2">
      <c r="U14542" s="2"/>
      <c r="X14542" s="2"/>
      <c r="Y14542" s="2"/>
    </row>
    <row r="14543" spans="21:25" x14ac:dyDescent="0.2">
      <c r="U14543" s="2"/>
      <c r="X14543" s="2"/>
      <c r="Y14543" s="2"/>
    </row>
    <row r="14544" spans="21:25" x14ac:dyDescent="0.2">
      <c r="U14544" s="2"/>
      <c r="X14544" s="2"/>
      <c r="Y14544" s="2"/>
    </row>
    <row r="14545" spans="21:25" x14ac:dyDescent="0.2">
      <c r="U14545" s="2"/>
      <c r="X14545" s="2"/>
      <c r="Y14545" s="2"/>
    </row>
    <row r="14546" spans="21:25" x14ac:dyDescent="0.2">
      <c r="U14546" s="2"/>
      <c r="X14546" s="2"/>
      <c r="Y14546" s="2"/>
    </row>
    <row r="14547" spans="21:25" x14ac:dyDescent="0.2">
      <c r="U14547" s="2"/>
      <c r="X14547" s="2"/>
      <c r="Y14547" s="2"/>
    </row>
    <row r="14548" spans="21:25" x14ac:dyDescent="0.2">
      <c r="U14548" s="2"/>
      <c r="X14548" s="2"/>
      <c r="Y14548" s="2"/>
    </row>
    <row r="14549" spans="21:25" x14ac:dyDescent="0.2">
      <c r="U14549" s="2"/>
      <c r="X14549" s="2"/>
      <c r="Y14549" s="2"/>
    </row>
    <row r="14550" spans="21:25" x14ac:dyDescent="0.2">
      <c r="U14550" s="2"/>
      <c r="X14550" s="2"/>
      <c r="Y14550" s="2"/>
    </row>
    <row r="14551" spans="21:25" x14ac:dyDescent="0.2">
      <c r="U14551" s="2"/>
      <c r="X14551" s="2"/>
      <c r="Y14551" s="2"/>
    </row>
    <row r="14552" spans="21:25" x14ac:dyDescent="0.2">
      <c r="U14552" s="2"/>
      <c r="X14552" s="2"/>
      <c r="Y14552" s="2"/>
    </row>
    <row r="14553" spans="21:25" x14ac:dyDescent="0.2">
      <c r="U14553" s="2"/>
      <c r="X14553" s="2"/>
      <c r="Y14553" s="2"/>
    </row>
    <row r="14554" spans="21:25" x14ac:dyDescent="0.2">
      <c r="U14554" s="2"/>
      <c r="X14554" s="2"/>
      <c r="Y14554" s="2"/>
    </row>
    <row r="14555" spans="21:25" x14ac:dyDescent="0.2">
      <c r="U14555" s="2"/>
      <c r="X14555" s="2"/>
      <c r="Y14555" s="2"/>
    </row>
    <row r="14556" spans="21:25" x14ac:dyDescent="0.2">
      <c r="U14556" s="2"/>
      <c r="X14556" s="2"/>
      <c r="Y14556" s="2"/>
    </row>
    <row r="14557" spans="21:25" x14ac:dyDescent="0.2">
      <c r="U14557" s="2"/>
      <c r="X14557" s="2"/>
      <c r="Y14557" s="2"/>
    </row>
    <row r="14558" spans="21:25" x14ac:dyDescent="0.2">
      <c r="U14558" s="2"/>
      <c r="X14558" s="2"/>
      <c r="Y14558" s="2"/>
    </row>
    <row r="14559" spans="21:25" x14ac:dyDescent="0.2">
      <c r="U14559" s="2"/>
      <c r="X14559" s="2"/>
      <c r="Y14559" s="2"/>
    </row>
    <row r="14560" spans="21:25" x14ac:dyDescent="0.2">
      <c r="U14560" s="2"/>
      <c r="X14560" s="2"/>
      <c r="Y14560" s="2"/>
    </row>
    <row r="14561" spans="21:25" x14ac:dyDescent="0.2">
      <c r="U14561" s="2"/>
      <c r="X14561" s="2"/>
      <c r="Y14561" s="2"/>
    </row>
    <row r="14562" spans="21:25" x14ac:dyDescent="0.2">
      <c r="U14562" s="2"/>
      <c r="X14562" s="2"/>
      <c r="Y14562" s="2"/>
    </row>
    <row r="14563" spans="21:25" x14ac:dyDescent="0.2">
      <c r="U14563" s="2"/>
      <c r="X14563" s="2"/>
      <c r="Y14563" s="2"/>
    </row>
    <row r="14564" spans="21:25" x14ac:dyDescent="0.2">
      <c r="U14564" s="2"/>
      <c r="X14564" s="2"/>
      <c r="Y14564" s="2"/>
    </row>
    <row r="14565" spans="21:25" x14ac:dyDescent="0.2">
      <c r="U14565" s="2"/>
      <c r="X14565" s="2"/>
      <c r="Y14565" s="2"/>
    </row>
    <row r="14566" spans="21:25" x14ac:dyDescent="0.2">
      <c r="U14566" s="2"/>
      <c r="X14566" s="2"/>
      <c r="Y14566" s="2"/>
    </row>
    <row r="14567" spans="21:25" x14ac:dyDescent="0.2">
      <c r="U14567" s="2"/>
      <c r="X14567" s="2"/>
      <c r="Y14567" s="2"/>
    </row>
    <row r="14568" spans="21:25" x14ac:dyDescent="0.2">
      <c r="U14568" s="2"/>
      <c r="X14568" s="2"/>
      <c r="Y14568" s="2"/>
    </row>
    <row r="14569" spans="21:25" x14ac:dyDescent="0.2">
      <c r="U14569" s="2"/>
      <c r="X14569" s="2"/>
      <c r="Y14569" s="2"/>
    </row>
    <row r="14570" spans="21:25" x14ac:dyDescent="0.2">
      <c r="U14570" s="2"/>
      <c r="X14570" s="2"/>
      <c r="Y14570" s="2"/>
    </row>
    <row r="14571" spans="21:25" x14ac:dyDescent="0.2">
      <c r="U14571" s="2"/>
      <c r="X14571" s="2"/>
      <c r="Y14571" s="2"/>
    </row>
    <row r="14572" spans="21:25" x14ac:dyDescent="0.2">
      <c r="U14572" s="2"/>
      <c r="X14572" s="2"/>
      <c r="Y14572" s="2"/>
    </row>
    <row r="14573" spans="21:25" x14ac:dyDescent="0.2">
      <c r="U14573" s="2"/>
      <c r="X14573" s="2"/>
      <c r="Y14573" s="2"/>
    </row>
    <row r="14574" spans="21:25" x14ac:dyDescent="0.2">
      <c r="U14574" s="2"/>
      <c r="X14574" s="2"/>
      <c r="Y14574" s="2"/>
    </row>
    <row r="14575" spans="21:25" x14ac:dyDescent="0.2">
      <c r="U14575" s="2"/>
      <c r="X14575" s="2"/>
      <c r="Y14575" s="2"/>
    </row>
    <row r="14576" spans="21:25" x14ac:dyDescent="0.2">
      <c r="U14576" s="2"/>
      <c r="X14576" s="2"/>
      <c r="Y14576" s="2"/>
    </row>
    <row r="14577" spans="21:25" x14ac:dyDescent="0.2">
      <c r="U14577" s="2"/>
      <c r="X14577" s="2"/>
      <c r="Y14577" s="2"/>
    </row>
    <row r="14578" spans="21:25" x14ac:dyDescent="0.2">
      <c r="U14578" s="2"/>
      <c r="X14578" s="2"/>
      <c r="Y14578" s="2"/>
    </row>
    <row r="14579" spans="21:25" x14ac:dyDescent="0.2">
      <c r="U14579" s="2"/>
      <c r="X14579" s="2"/>
      <c r="Y14579" s="2"/>
    </row>
    <row r="14580" spans="21:25" x14ac:dyDescent="0.2">
      <c r="U14580" s="2"/>
      <c r="X14580" s="2"/>
      <c r="Y14580" s="2"/>
    </row>
    <row r="14581" spans="21:25" x14ac:dyDescent="0.2">
      <c r="U14581" s="2"/>
      <c r="X14581" s="2"/>
      <c r="Y14581" s="2"/>
    </row>
    <row r="14582" spans="21:25" x14ac:dyDescent="0.2">
      <c r="U14582" s="2"/>
      <c r="X14582" s="2"/>
      <c r="Y14582" s="2"/>
    </row>
    <row r="14583" spans="21:25" x14ac:dyDescent="0.2">
      <c r="U14583" s="2"/>
      <c r="X14583" s="2"/>
      <c r="Y14583" s="2"/>
    </row>
    <row r="14584" spans="21:25" x14ac:dyDescent="0.2">
      <c r="U14584" s="2"/>
      <c r="X14584" s="2"/>
      <c r="Y14584" s="2"/>
    </row>
    <row r="14585" spans="21:25" x14ac:dyDescent="0.2">
      <c r="U14585" s="2"/>
      <c r="X14585" s="2"/>
      <c r="Y14585" s="2"/>
    </row>
    <row r="14586" spans="21:25" x14ac:dyDescent="0.2">
      <c r="U14586" s="2"/>
      <c r="X14586" s="2"/>
      <c r="Y14586" s="2"/>
    </row>
    <row r="14587" spans="21:25" x14ac:dyDescent="0.2">
      <c r="U14587" s="2"/>
      <c r="X14587" s="2"/>
      <c r="Y14587" s="2"/>
    </row>
    <row r="14588" spans="21:25" x14ac:dyDescent="0.2">
      <c r="U14588" s="2"/>
      <c r="X14588" s="2"/>
      <c r="Y14588" s="2"/>
    </row>
    <row r="14589" spans="21:25" x14ac:dyDescent="0.2">
      <c r="U14589" s="2"/>
      <c r="X14589" s="2"/>
      <c r="Y14589" s="2"/>
    </row>
    <row r="14590" spans="21:25" x14ac:dyDescent="0.2">
      <c r="U14590" s="2"/>
      <c r="X14590" s="2"/>
      <c r="Y14590" s="2"/>
    </row>
    <row r="14591" spans="21:25" x14ac:dyDescent="0.2">
      <c r="U14591" s="2"/>
      <c r="X14591" s="2"/>
      <c r="Y14591" s="2"/>
    </row>
    <row r="14592" spans="21:25" x14ac:dyDescent="0.2">
      <c r="U14592" s="2"/>
      <c r="X14592" s="2"/>
      <c r="Y14592" s="2"/>
    </row>
    <row r="14593" spans="21:25" x14ac:dyDescent="0.2">
      <c r="U14593" s="2"/>
      <c r="X14593" s="2"/>
      <c r="Y14593" s="2"/>
    </row>
    <row r="14594" spans="21:25" x14ac:dyDescent="0.2">
      <c r="U14594" s="2"/>
      <c r="X14594" s="2"/>
      <c r="Y14594" s="2"/>
    </row>
    <row r="14595" spans="21:25" x14ac:dyDescent="0.2">
      <c r="U14595" s="2"/>
      <c r="X14595" s="2"/>
      <c r="Y14595" s="2"/>
    </row>
    <row r="14596" spans="21:25" x14ac:dyDescent="0.2">
      <c r="U14596" s="2"/>
      <c r="X14596" s="2"/>
      <c r="Y14596" s="2"/>
    </row>
    <row r="14597" spans="21:25" x14ac:dyDescent="0.2">
      <c r="U14597" s="2"/>
      <c r="X14597" s="2"/>
      <c r="Y14597" s="2"/>
    </row>
    <row r="14598" spans="21:25" x14ac:dyDescent="0.2">
      <c r="U14598" s="2"/>
      <c r="X14598" s="2"/>
      <c r="Y14598" s="2"/>
    </row>
    <row r="14599" spans="21:25" x14ac:dyDescent="0.2">
      <c r="U14599" s="2"/>
      <c r="X14599" s="2"/>
      <c r="Y14599" s="2"/>
    </row>
    <row r="14600" spans="21:25" x14ac:dyDescent="0.2">
      <c r="U14600" s="2"/>
      <c r="X14600" s="2"/>
      <c r="Y14600" s="2"/>
    </row>
    <row r="14601" spans="21:25" x14ac:dyDescent="0.2">
      <c r="U14601" s="2"/>
      <c r="X14601" s="2"/>
      <c r="Y14601" s="2"/>
    </row>
    <row r="14602" spans="21:25" x14ac:dyDescent="0.2">
      <c r="U14602" s="2"/>
      <c r="X14602" s="2"/>
      <c r="Y14602" s="2"/>
    </row>
    <row r="14603" spans="21:25" x14ac:dyDescent="0.2">
      <c r="U14603" s="2"/>
      <c r="X14603" s="2"/>
      <c r="Y14603" s="2"/>
    </row>
    <row r="14604" spans="21:25" x14ac:dyDescent="0.2">
      <c r="U14604" s="2"/>
      <c r="X14604" s="2"/>
      <c r="Y14604" s="2"/>
    </row>
    <row r="14605" spans="21:25" x14ac:dyDescent="0.2">
      <c r="U14605" s="2"/>
      <c r="X14605" s="2"/>
      <c r="Y14605" s="2"/>
    </row>
    <row r="14606" spans="21:25" x14ac:dyDescent="0.2">
      <c r="U14606" s="2"/>
      <c r="X14606" s="2"/>
      <c r="Y14606" s="2"/>
    </row>
    <row r="14607" spans="21:25" x14ac:dyDescent="0.2">
      <c r="U14607" s="2"/>
      <c r="X14607" s="2"/>
      <c r="Y14607" s="2"/>
    </row>
    <row r="14608" spans="21:25" x14ac:dyDescent="0.2">
      <c r="U14608" s="2"/>
      <c r="X14608" s="2"/>
      <c r="Y14608" s="2"/>
    </row>
    <row r="14609" spans="21:25" x14ac:dyDescent="0.2">
      <c r="U14609" s="2"/>
      <c r="X14609" s="2"/>
      <c r="Y14609" s="2"/>
    </row>
    <row r="14610" spans="21:25" x14ac:dyDescent="0.2">
      <c r="U14610" s="2"/>
      <c r="X14610" s="2"/>
      <c r="Y14610" s="2"/>
    </row>
    <row r="14611" spans="21:25" x14ac:dyDescent="0.2">
      <c r="U14611" s="2"/>
      <c r="X14611" s="2"/>
      <c r="Y14611" s="2"/>
    </row>
    <row r="14612" spans="21:25" x14ac:dyDescent="0.2">
      <c r="U14612" s="2"/>
      <c r="X14612" s="2"/>
      <c r="Y14612" s="2"/>
    </row>
    <row r="14613" spans="21:25" x14ac:dyDescent="0.2">
      <c r="U14613" s="2"/>
      <c r="X14613" s="2"/>
      <c r="Y14613" s="2"/>
    </row>
    <row r="14614" spans="21:25" x14ac:dyDescent="0.2">
      <c r="U14614" s="2"/>
      <c r="X14614" s="2"/>
      <c r="Y14614" s="2"/>
    </row>
    <row r="14615" spans="21:25" x14ac:dyDescent="0.2">
      <c r="U14615" s="2"/>
      <c r="X14615" s="2"/>
      <c r="Y14615" s="2"/>
    </row>
    <row r="14616" spans="21:25" x14ac:dyDescent="0.2">
      <c r="U14616" s="2"/>
      <c r="X14616" s="2"/>
      <c r="Y14616" s="2"/>
    </row>
    <row r="14617" spans="21:25" x14ac:dyDescent="0.2">
      <c r="U14617" s="2"/>
      <c r="X14617" s="2"/>
      <c r="Y14617" s="2"/>
    </row>
    <row r="14618" spans="21:25" x14ac:dyDescent="0.2">
      <c r="U14618" s="2"/>
      <c r="X14618" s="2"/>
      <c r="Y14618" s="2"/>
    </row>
    <row r="14619" spans="21:25" x14ac:dyDescent="0.2">
      <c r="U14619" s="2"/>
      <c r="X14619" s="2"/>
      <c r="Y14619" s="2"/>
    </row>
    <row r="14620" spans="21:25" x14ac:dyDescent="0.2">
      <c r="U14620" s="2"/>
      <c r="X14620" s="2"/>
      <c r="Y14620" s="2"/>
    </row>
    <row r="14621" spans="21:25" x14ac:dyDescent="0.2">
      <c r="U14621" s="2"/>
      <c r="X14621" s="2"/>
      <c r="Y14621" s="2"/>
    </row>
    <row r="14622" spans="21:25" x14ac:dyDescent="0.2">
      <c r="U14622" s="2"/>
      <c r="X14622" s="2"/>
      <c r="Y14622" s="2"/>
    </row>
    <row r="14623" spans="21:25" x14ac:dyDescent="0.2">
      <c r="U14623" s="2"/>
      <c r="X14623" s="2"/>
      <c r="Y14623" s="2"/>
    </row>
    <row r="14624" spans="21:25" x14ac:dyDescent="0.2">
      <c r="U14624" s="2"/>
      <c r="X14624" s="2"/>
      <c r="Y14624" s="2"/>
    </row>
    <row r="14625" spans="21:25" x14ac:dyDescent="0.2">
      <c r="U14625" s="2"/>
      <c r="X14625" s="2"/>
      <c r="Y14625" s="2"/>
    </row>
    <row r="14626" spans="21:25" x14ac:dyDescent="0.2">
      <c r="U14626" s="2"/>
      <c r="X14626" s="2"/>
      <c r="Y14626" s="2"/>
    </row>
    <row r="14627" spans="21:25" x14ac:dyDescent="0.2">
      <c r="U14627" s="2"/>
      <c r="X14627" s="2"/>
      <c r="Y14627" s="2"/>
    </row>
    <row r="14628" spans="21:25" x14ac:dyDescent="0.2">
      <c r="U14628" s="2"/>
      <c r="X14628" s="2"/>
      <c r="Y14628" s="2"/>
    </row>
    <row r="14629" spans="21:25" x14ac:dyDescent="0.2">
      <c r="U14629" s="2"/>
      <c r="X14629" s="2"/>
      <c r="Y14629" s="2"/>
    </row>
    <row r="14630" spans="21:25" x14ac:dyDescent="0.2">
      <c r="U14630" s="2"/>
      <c r="X14630" s="2"/>
      <c r="Y14630" s="2"/>
    </row>
    <row r="14631" spans="21:25" x14ac:dyDescent="0.2">
      <c r="U14631" s="2"/>
      <c r="X14631" s="2"/>
      <c r="Y14631" s="2"/>
    </row>
    <row r="14632" spans="21:25" x14ac:dyDescent="0.2">
      <c r="U14632" s="2"/>
      <c r="X14632" s="2"/>
      <c r="Y14632" s="2"/>
    </row>
    <row r="14633" spans="21:25" x14ac:dyDescent="0.2">
      <c r="U14633" s="2"/>
      <c r="X14633" s="2"/>
      <c r="Y14633" s="2"/>
    </row>
    <row r="14634" spans="21:25" x14ac:dyDescent="0.2">
      <c r="U14634" s="2"/>
      <c r="X14634" s="2"/>
      <c r="Y14634" s="2"/>
    </row>
    <row r="14635" spans="21:25" x14ac:dyDescent="0.2">
      <c r="U14635" s="2"/>
      <c r="X14635" s="2"/>
      <c r="Y14635" s="2"/>
    </row>
    <row r="14636" spans="21:25" x14ac:dyDescent="0.2">
      <c r="U14636" s="2"/>
      <c r="X14636" s="2"/>
      <c r="Y14636" s="2"/>
    </row>
    <row r="14637" spans="21:25" x14ac:dyDescent="0.2">
      <c r="U14637" s="2"/>
      <c r="X14637" s="2"/>
      <c r="Y14637" s="2"/>
    </row>
    <row r="14638" spans="21:25" x14ac:dyDescent="0.2">
      <c r="U14638" s="2"/>
      <c r="X14638" s="2"/>
      <c r="Y14638" s="2"/>
    </row>
    <row r="14639" spans="21:25" x14ac:dyDescent="0.2">
      <c r="U14639" s="2"/>
      <c r="X14639" s="2"/>
      <c r="Y14639" s="2"/>
    </row>
    <row r="14640" spans="21:25" x14ac:dyDescent="0.2">
      <c r="U14640" s="2"/>
      <c r="X14640" s="2"/>
      <c r="Y14640" s="2"/>
    </row>
    <row r="14641" spans="21:25" x14ac:dyDescent="0.2">
      <c r="U14641" s="2"/>
      <c r="X14641" s="2"/>
      <c r="Y14641" s="2"/>
    </row>
    <row r="14642" spans="21:25" x14ac:dyDescent="0.2">
      <c r="U14642" s="2"/>
      <c r="X14642" s="2"/>
      <c r="Y14642" s="2"/>
    </row>
    <row r="14643" spans="21:25" x14ac:dyDescent="0.2">
      <c r="U14643" s="2"/>
      <c r="X14643" s="2"/>
      <c r="Y14643" s="2"/>
    </row>
    <row r="14644" spans="21:25" x14ac:dyDescent="0.2">
      <c r="U14644" s="2"/>
      <c r="X14644" s="2"/>
      <c r="Y14644" s="2"/>
    </row>
    <row r="14645" spans="21:25" x14ac:dyDescent="0.2">
      <c r="U14645" s="2"/>
      <c r="X14645" s="2"/>
      <c r="Y14645" s="2"/>
    </row>
    <row r="14646" spans="21:25" x14ac:dyDescent="0.2">
      <c r="U14646" s="2"/>
      <c r="X14646" s="2"/>
      <c r="Y14646" s="2"/>
    </row>
    <row r="14647" spans="21:25" x14ac:dyDescent="0.2">
      <c r="U14647" s="2"/>
      <c r="X14647" s="2"/>
      <c r="Y14647" s="2"/>
    </row>
    <row r="14648" spans="21:25" x14ac:dyDescent="0.2">
      <c r="U14648" s="2"/>
      <c r="X14648" s="2"/>
      <c r="Y14648" s="2"/>
    </row>
    <row r="14649" spans="21:25" x14ac:dyDescent="0.2">
      <c r="U14649" s="2"/>
      <c r="X14649" s="2"/>
      <c r="Y14649" s="2"/>
    </row>
    <row r="14650" spans="21:25" x14ac:dyDescent="0.2">
      <c r="U14650" s="2"/>
      <c r="X14650" s="2"/>
      <c r="Y14650" s="2"/>
    </row>
    <row r="14651" spans="21:25" x14ac:dyDescent="0.2">
      <c r="U14651" s="2"/>
      <c r="X14651" s="2"/>
      <c r="Y14651" s="2"/>
    </row>
    <row r="14652" spans="21:25" x14ac:dyDescent="0.2">
      <c r="U14652" s="2"/>
      <c r="X14652" s="2"/>
      <c r="Y14652" s="2"/>
    </row>
    <row r="14653" spans="21:25" x14ac:dyDescent="0.2">
      <c r="U14653" s="2"/>
      <c r="X14653" s="2"/>
      <c r="Y14653" s="2"/>
    </row>
    <row r="14654" spans="21:25" x14ac:dyDescent="0.2">
      <c r="U14654" s="2"/>
      <c r="X14654" s="2"/>
      <c r="Y14654" s="2"/>
    </row>
    <row r="14655" spans="21:25" x14ac:dyDescent="0.2">
      <c r="U14655" s="2"/>
      <c r="X14655" s="2"/>
      <c r="Y14655" s="2"/>
    </row>
    <row r="14656" spans="21:25" x14ac:dyDescent="0.2">
      <c r="U14656" s="2"/>
      <c r="X14656" s="2"/>
      <c r="Y14656" s="2"/>
    </row>
    <row r="14657" spans="21:25" x14ac:dyDescent="0.2">
      <c r="U14657" s="2"/>
      <c r="X14657" s="2"/>
      <c r="Y14657" s="2"/>
    </row>
    <row r="14658" spans="21:25" x14ac:dyDescent="0.2">
      <c r="U14658" s="2"/>
      <c r="X14658" s="2"/>
      <c r="Y14658" s="2"/>
    </row>
    <row r="14659" spans="21:25" x14ac:dyDescent="0.2">
      <c r="U14659" s="2"/>
      <c r="X14659" s="2"/>
      <c r="Y14659" s="2"/>
    </row>
    <row r="14660" spans="21:25" x14ac:dyDescent="0.2">
      <c r="U14660" s="2"/>
      <c r="X14660" s="2"/>
      <c r="Y14660" s="2"/>
    </row>
    <row r="14661" spans="21:25" x14ac:dyDescent="0.2">
      <c r="U14661" s="2"/>
      <c r="X14661" s="2"/>
      <c r="Y14661" s="2"/>
    </row>
    <row r="14662" spans="21:25" x14ac:dyDescent="0.2">
      <c r="U14662" s="2"/>
      <c r="X14662" s="2"/>
      <c r="Y14662" s="2"/>
    </row>
    <row r="14663" spans="21:25" x14ac:dyDescent="0.2">
      <c r="U14663" s="2"/>
      <c r="X14663" s="2"/>
      <c r="Y14663" s="2"/>
    </row>
    <row r="14664" spans="21:25" x14ac:dyDescent="0.2">
      <c r="U14664" s="2"/>
      <c r="X14664" s="2"/>
      <c r="Y14664" s="2"/>
    </row>
    <row r="14665" spans="21:25" x14ac:dyDescent="0.2">
      <c r="U14665" s="2"/>
      <c r="X14665" s="2"/>
      <c r="Y14665" s="2"/>
    </row>
    <row r="14666" spans="21:25" x14ac:dyDescent="0.2">
      <c r="U14666" s="2"/>
      <c r="X14666" s="2"/>
      <c r="Y14666" s="2"/>
    </row>
    <row r="14667" spans="21:25" x14ac:dyDescent="0.2">
      <c r="U14667" s="2"/>
      <c r="X14667" s="2"/>
      <c r="Y14667" s="2"/>
    </row>
    <row r="14668" spans="21:25" x14ac:dyDescent="0.2">
      <c r="U14668" s="2"/>
      <c r="X14668" s="2"/>
      <c r="Y14668" s="2"/>
    </row>
    <row r="14669" spans="21:25" x14ac:dyDescent="0.2">
      <c r="U14669" s="2"/>
      <c r="X14669" s="2"/>
      <c r="Y14669" s="2"/>
    </row>
    <row r="14670" spans="21:25" x14ac:dyDescent="0.2">
      <c r="U14670" s="2"/>
      <c r="X14670" s="2"/>
      <c r="Y14670" s="2"/>
    </row>
    <row r="14671" spans="21:25" x14ac:dyDescent="0.2">
      <c r="U14671" s="2"/>
      <c r="X14671" s="2"/>
      <c r="Y14671" s="2"/>
    </row>
    <row r="14672" spans="21:25" x14ac:dyDescent="0.2">
      <c r="U14672" s="2"/>
      <c r="X14672" s="2"/>
      <c r="Y14672" s="2"/>
    </row>
    <row r="14673" spans="21:25" x14ac:dyDescent="0.2">
      <c r="U14673" s="2"/>
      <c r="X14673" s="2"/>
      <c r="Y14673" s="2"/>
    </row>
    <row r="14674" spans="21:25" x14ac:dyDescent="0.2">
      <c r="U14674" s="2"/>
      <c r="X14674" s="2"/>
      <c r="Y14674" s="2"/>
    </row>
    <row r="14675" spans="21:25" x14ac:dyDescent="0.2">
      <c r="U14675" s="2"/>
      <c r="X14675" s="2"/>
      <c r="Y14675" s="2"/>
    </row>
    <row r="14676" spans="21:25" x14ac:dyDescent="0.2">
      <c r="U14676" s="2"/>
      <c r="X14676" s="2"/>
      <c r="Y14676" s="2"/>
    </row>
    <row r="14677" spans="21:25" x14ac:dyDescent="0.2">
      <c r="U14677" s="2"/>
      <c r="X14677" s="2"/>
      <c r="Y14677" s="2"/>
    </row>
    <row r="14678" spans="21:25" x14ac:dyDescent="0.2">
      <c r="U14678" s="2"/>
      <c r="X14678" s="2"/>
      <c r="Y14678" s="2"/>
    </row>
    <row r="14679" spans="21:25" x14ac:dyDescent="0.2">
      <c r="U14679" s="2"/>
      <c r="X14679" s="2"/>
      <c r="Y14679" s="2"/>
    </row>
    <row r="14680" spans="21:25" x14ac:dyDescent="0.2">
      <c r="U14680" s="2"/>
      <c r="X14680" s="2"/>
      <c r="Y14680" s="2"/>
    </row>
    <row r="14681" spans="21:25" x14ac:dyDescent="0.2">
      <c r="U14681" s="2"/>
      <c r="X14681" s="2"/>
      <c r="Y14681" s="2"/>
    </row>
    <row r="14682" spans="21:25" x14ac:dyDescent="0.2">
      <c r="U14682" s="2"/>
      <c r="X14682" s="2"/>
      <c r="Y14682" s="2"/>
    </row>
    <row r="14683" spans="21:25" x14ac:dyDescent="0.2">
      <c r="U14683" s="2"/>
      <c r="X14683" s="2"/>
      <c r="Y14683" s="2"/>
    </row>
    <row r="14684" spans="21:25" x14ac:dyDescent="0.2">
      <c r="U14684" s="2"/>
      <c r="X14684" s="2"/>
      <c r="Y14684" s="2"/>
    </row>
    <row r="14685" spans="21:25" x14ac:dyDescent="0.2">
      <c r="U14685" s="2"/>
      <c r="X14685" s="2"/>
      <c r="Y14685" s="2"/>
    </row>
    <row r="14686" spans="21:25" x14ac:dyDescent="0.2">
      <c r="U14686" s="2"/>
      <c r="X14686" s="2"/>
      <c r="Y14686" s="2"/>
    </row>
    <row r="14687" spans="21:25" x14ac:dyDescent="0.2">
      <c r="U14687" s="2"/>
      <c r="X14687" s="2"/>
      <c r="Y14687" s="2"/>
    </row>
    <row r="14688" spans="21:25" x14ac:dyDescent="0.2">
      <c r="U14688" s="2"/>
      <c r="X14688" s="2"/>
      <c r="Y14688" s="2"/>
    </row>
    <row r="14689" spans="21:25" x14ac:dyDescent="0.2">
      <c r="U14689" s="2"/>
      <c r="X14689" s="2"/>
      <c r="Y14689" s="2"/>
    </row>
    <row r="14690" spans="21:25" x14ac:dyDescent="0.2">
      <c r="U14690" s="2"/>
      <c r="X14690" s="2"/>
      <c r="Y14690" s="2"/>
    </row>
    <row r="14691" spans="21:25" x14ac:dyDescent="0.2">
      <c r="U14691" s="2"/>
      <c r="X14691" s="2"/>
      <c r="Y14691" s="2"/>
    </row>
    <row r="14692" spans="21:25" x14ac:dyDescent="0.2">
      <c r="U14692" s="2"/>
      <c r="X14692" s="2"/>
      <c r="Y14692" s="2"/>
    </row>
    <row r="14693" spans="21:25" x14ac:dyDescent="0.2">
      <c r="U14693" s="2"/>
      <c r="X14693" s="2"/>
      <c r="Y14693" s="2"/>
    </row>
    <row r="14694" spans="21:25" x14ac:dyDescent="0.2">
      <c r="U14694" s="2"/>
      <c r="X14694" s="2"/>
      <c r="Y14694" s="2"/>
    </row>
    <row r="14695" spans="21:25" x14ac:dyDescent="0.2">
      <c r="U14695" s="2"/>
      <c r="X14695" s="2"/>
      <c r="Y14695" s="2"/>
    </row>
    <row r="14696" spans="21:25" x14ac:dyDescent="0.2">
      <c r="U14696" s="2"/>
      <c r="X14696" s="2"/>
      <c r="Y14696" s="2"/>
    </row>
    <row r="14697" spans="21:25" x14ac:dyDescent="0.2">
      <c r="U14697" s="2"/>
      <c r="X14697" s="2"/>
      <c r="Y14697" s="2"/>
    </row>
    <row r="14698" spans="21:25" x14ac:dyDescent="0.2">
      <c r="U14698" s="2"/>
      <c r="X14698" s="2"/>
      <c r="Y14698" s="2"/>
    </row>
    <row r="14699" spans="21:25" x14ac:dyDescent="0.2">
      <c r="U14699" s="2"/>
      <c r="X14699" s="2"/>
      <c r="Y14699" s="2"/>
    </row>
    <row r="14700" spans="21:25" x14ac:dyDescent="0.2">
      <c r="U14700" s="2"/>
      <c r="X14700" s="2"/>
      <c r="Y14700" s="2"/>
    </row>
    <row r="14701" spans="21:25" x14ac:dyDescent="0.2">
      <c r="U14701" s="2"/>
      <c r="X14701" s="2"/>
      <c r="Y14701" s="2"/>
    </row>
    <row r="14702" spans="21:25" x14ac:dyDescent="0.2">
      <c r="U14702" s="2"/>
      <c r="X14702" s="2"/>
      <c r="Y14702" s="2"/>
    </row>
    <row r="14703" spans="21:25" x14ac:dyDescent="0.2">
      <c r="U14703" s="2"/>
      <c r="X14703" s="2"/>
      <c r="Y14703" s="2"/>
    </row>
    <row r="14704" spans="21:25" x14ac:dyDescent="0.2">
      <c r="U14704" s="2"/>
      <c r="X14704" s="2"/>
      <c r="Y14704" s="2"/>
    </row>
    <row r="14705" spans="21:25" x14ac:dyDescent="0.2">
      <c r="U14705" s="2"/>
      <c r="X14705" s="2"/>
      <c r="Y14705" s="2"/>
    </row>
    <row r="14706" spans="21:25" x14ac:dyDescent="0.2">
      <c r="U14706" s="2"/>
      <c r="X14706" s="2"/>
      <c r="Y14706" s="2"/>
    </row>
    <row r="14707" spans="21:25" x14ac:dyDescent="0.2">
      <c r="U14707" s="2"/>
      <c r="X14707" s="2"/>
      <c r="Y14707" s="2"/>
    </row>
    <row r="14708" spans="21:25" x14ac:dyDescent="0.2">
      <c r="U14708" s="2"/>
      <c r="X14708" s="2"/>
      <c r="Y14708" s="2"/>
    </row>
    <row r="14709" spans="21:25" x14ac:dyDescent="0.2">
      <c r="U14709" s="2"/>
      <c r="X14709" s="2"/>
      <c r="Y14709" s="2"/>
    </row>
    <row r="14710" spans="21:25" x14ac:dyDescent="0.2">
      <c r="U14710" s="2"/>
      <c r="X14710" s="2"/>
      <c r="Y14710" s="2"/>
    </row>
    <row r="14711" spans="21:25" x14ac:dyDescent="0.2">
      <c r="U14711" s="2"/>
      <c r="X14711" s="2"/>
      <c r="Y14711" s="2"/>
    </row>
    <row r="14712" spans="21:25" x14ac:dyDescent="0.2">
      <c r="U14712" s="2"/>
      <c r="X14712" s="2"/>
      <c r="Y14712" s="2"/>
    </row>
    <row r="14713" spans="21:25" x14ac:dyDescent="0.2">
      <c r="U14713" s="2"/>
      <c r="X14713" s="2"/>
      <c r="Y14713" s="2"/>
    </row>
    <row r="14714" spans="21:25" x14ac:dyDescent="0.2">
      <c r="U14714" s="2"/>
      <c r="X14714" s="2"/>
      <c r="Y14714" s="2"/>
    </row>
    <row r="14715" spans="21:25" x14ac:dyDescent="0.2">
      <c r="U14715" s="2"/>
      <c r="X14715" s="2"/>
      <c r="Y14715" s="2"/>
    </row>
    <row r="14716" spans="21:25" x14ac:dyDescent="0.2">
      <c r="U14716" s="2"/>
      <c r="X14716" s="2"/>
      <c r="Y14716" s="2"/>
    </row>
    <row r="14717" spans="21:25" x14ac:dyDescent="0.2">
      <c r="U14717" s="2"/>
      <c r="X14717" s="2"/>
      <c r="Y14717" s="2"/>
    </row>
    <row r="14718" spans="21:25" x14ac:dyDescent="0.2">
      <c r="U14718" s="2"/>
      <c r="X14718" s="2"/>
      <c r="Y14718" s="2"/>
    </row>
    <row r="14719" spans="21:25" x14ac:dyDescent="0.2">
      <c r="U14719" s="2"/>
      <c r="X14719" s="2"/>
      <c r="Y14719" s="2"/>
    </row>
    <row r="14720" spans="21:25" x14ac:dyDescent="0.2">
      <c r="U14720" s="2"/>
      <c r="X14720" s="2"/>
      <c r="Y14720" s="2"/>
    </row>
    <row r="14721" spans="21:25" x14ac:dyDescent="0.2">
      <c r="U14721" s="2"/>
      <c r="X14721" s="2"/>
      <c r="Y14721" s="2"/>
    </row>
    <row r="14722" spans="21:25" x14ac:dyDescent="0.2">
      <c r="U14722" s="2"/>
      <c r="X14722" s="2"/>
      <c r="Y14722" s="2"/>
    </row>
    <row r="14723" spans="21:25" x14ac:dyDescent="0.2">
      <c r="U14723" s="2"/>
      <c r="X14723" s="2"/>
      <c r="Y14723" s="2"/>
    </row>
    <row r="14724" spans="21:25" x14ac:dyDescent="0.2">
      <c r="U14724" s="2"/>
      <c r="X14724" s="2"/>
      <c r="Y14724" s="2"/>
    </row>
    <row r="14725" spans="21:25" x14ac:dyDescent="0.2">
      <c r="U14725" s="2"/>
      <c r="X14725" s="2"/>
      <c r="Y14725" s="2"/>
    </row>
    <row r="14726" spans="21:25" x14ac:dyDescent="0.2">
      <c r="U14726" s="2"/>
      <c r="X14726" s="2"/>
      <c r="Y14726" s="2"/>
    </row>
    <row r="14727" spans="21:25" x14ac:dyDescent="0.2">
      <c r="U14727" s="2"/>
      <c r="X14727" s="2"/>
      <c r="Y14727" s="2"/>
    </row>
    <row r="14728" spans="21:25" x14ac:dyDescent="0.2">
      <c r="U14728" s="2"/>
      <c r="X14728" s="2"/>
      <c r="Y14728" s="2"/>
    </row>
    <row r="14729" spans="21:25" x14ac:dyDescent="0.2">
      <c r="U14729" s="2"/>
      <c r="X14729" s="2"/>
      <c r="Y14729" s="2"/>
    </row>
    <row r="14730" spans="21:25" x14ac:dyDescent="0.2">
      <c r="U14730" s="2"/>
      <c r="X14730" s="2"/>
      <c r="Y14730" s="2"/>
    </row>
    <row r="14731" spans="21:25" x14ac:dyDescent="0.2">
      <c r="U14731" s="2"/>
      <c r="X14731" s="2"/>
      <c r="Y14731" s="2"/>
    </row>
    <row r="14732" spans="21:25" x14ac:dyDescent="0.2">
      <c r="U14732" s="2"/>
      <c r="X14732" s="2"/>
      <c r="Y14732" s="2"/>
    </row>
    <row r="14733" spans="21:25" x14ac:dyDescent="0.2">
      <c r="U14733" s="2"/>
      <c r="X14733" s="2"/>
      <c r="Y14733" s="2"/>
    </row>
    <row r="14734" spans="21:25" x14ac:dyDescent="0.2">
      <c r="U14734" s="2"/>
      <c r="X14734" s="2"/>
      <c r="Y14734" s="2"/>
    </row>
    <row r="14735" spans="21:25" x14ac:dyDescent="0.2">
      <c r="U14735" s="2"/>
      <c r="X14735" s="2"/>
      <c r="Y14735" s="2"/>
    </row>
    <row r="14736" spans="21:25" x14ac:dyDescent="0.2">
      <c r="U14736" s="2"/>
      <c r="X14736" s="2"/>
      <c r="Y14736" s="2"/>
    </row>
    <row r="14737" spans="21:25" x14ac:dyDescent="0.2">
      <c r="U14737" s="2"/>
      <c r="X14737" s="2"/>
      <c r="Y14737" s="2"/>
    </row>
    <row r="14738" spans="21:25" x14ac:dyDescent="0.2">
      <c r="U14738" s="2"/>
      <c r="X14738" s="2"/>
      <c r="Y14738" s="2"/>
    </row>
    <row r="14739" spans="21:25" x14ac:dyDescent="0.2">
      <c r="U14739" s="2"/>
      <c r="X14739" s="2"/>
      <c r="Y14739" s="2"/>
    </row>
    <row r="14740" spans="21:25" x14ac:dyDescent="0.2">
      <c r="U14740" s="2"/>
      <c r="X14740" s="2"/>
      <c r="Y14740" s="2"/>
    </row>
    <row r="14741" spans="21:25" x14ac:dyDescent="0.2">
      <c r="U14741" s="2"/>
      <c r="X14741" s="2"/>
      <c r="Y14741" s="2"/>
    </row>
    <row r="14742" spans="21:25" x14ac:dyDescent="0.2">
      <c r="U14742" s="2"/>
      <c r="X14742" s="2"/>
      <c r="Y14742" s="2"/>
    </row>
    <row r="14743" spans="21:25" x14ac:dyDescent="0.2">
      <c r="U14743" s="2"/>
      <c r="X14743" s="2"/>
      <c r="Y14743" s="2"/>
    </row>
    <row r="14744" spans="21:25" x14ac:dyDescent="0.2">
      <c r="U14744" s="2"/>
      <c r="X14744" s="2"/>
      <c r="Y14744" s="2"/>
    </row>
    <row r="14745" spans="21:25" x14ac:dyDescent="0.2">
      <c r="U14745" s="2"/>
      <c r="X14745" s="2"/>
      <c r="Y14745" s="2"/>
    </row>
    <row r="14746" spans="21:25" x14ac:dyDescent="0.2">
      <c r="U14746" s="2"/>
      <c r="X14746" s="2"/>
      <c r="Y14746" s="2"/>
    </row>
    <row r="14747" spans="21:25" x14ac:dyDescent="0.2">
      <c r="U14747" s="2"/>
      <c r="X14747" s="2"/>
      <c r="Y14747" s="2"/>
    </row>
    <row r="14748" spans="21:25" x14ac:dyDescent="0.2">
      <c r="U14748" s="2"/>
      <c r="X14748" s="2"/>
      <c r="Y14748" s="2"/>
    </row>
    <row r="14749" spans="21:25" x14ac:dyDescent="0.2">
      <c r="U14749" s="2"/>
      <c r="X14749" s="2"/>
      <c r="Y14749" s="2"/>
    </row>
    <row r="14750" spans="21:25" x14ac:dyDescent="0.2">
      <c r="U14750" s="2"/>
      <c r="X14750" s="2"/>
      <c r="Y14750" s="2"/>
    </row>
    <row r="14751" spans="21:25" x14ac:dyDescent="0.2">
      <c r="U14751" s="2"/>
      <c r="X14751" s="2"/>
      <c r="Y14751" s="2"/>
    </row>
    <row r="14752" spans="21:25" x14ac:dyDescent="0.2">
      <c r="U14752" s="2"/>
      <c r="X14752" s="2"/>
      <c r="Y14752" s="2"/>
    </row>
    <row r="14753" spans="21:25" x14ac:dyDescent="0.2">
      <c r="U14753" s="2"/>
      <c r="X14753" s="2"/>
      <c r="Y14753" s="2"/>
    </row>
    <row r="14754" spans="21:25" x14ac:dyDescent="0.2">
      <c r="U14754" s="2"/>
      <c r="X14754" s="2"/>
      <c r="Y14754" s="2"/>
    </row>
    <row r="14755" spans="21:25" x14ac:dyDescent="0.2">
      <c r="U14755" s="2"/>
      <c r="X14755" s="2"/>
      <c r="Y14755" s="2"/>
    </row>
    <row r="14756" spans="21:25" x14ac:dyDescent="0.2">
      <c r="U14756" s="2"/>
      <c r="X14756" s="2"/>
      <c r="Y14756" s="2"/>
    </row>
    <row r="14757" spans="21:25" x14ac:dyDescent="0.2">
      <c r="U14757" s="2"/>
      <c r="X14757" s="2"/>
      <c r="Y14757" s="2"/>
    </row>
    <row r="14758" spans="21:25" x14ac:dyDescent="0.2">
      <c r="U14758" s="2"/>
      <c r="X14758" s="2"/>
      <c r="Y14758" s="2"/>
    </row>
    <row r="14759" spans="21:25" x14ac:dyDescent="0.2">
      <c r="U14759" s="2"/>
      <c r="X14759" s="2"/>
      <c r="Y14759" s="2"/>
    </row>
    <row r="14760" spans="21:25" x14ac:dyDescent="0.2">
      <c r="U14760" s="2"/>
      <c r="X14760" s="2"/>
      <c r="Y14760" s="2"/>
    </row>
    <row r="14761" spans="21:25" x14ac:dyDescent="0.2">
      <c r="U14761" s="2"/>
      <c r="X14761" s="2"/>
      <c r="Y14761" s="2"/>
    </row>
    <row r="14762" spans="21:25" x14ac:dyDescent="0.2">
      <c r="U14762" s="2"/>
      <c r="X14762" s="2"/>
      <c r="Y14762" s="2"/>
    </row>
    <row r="14763" spans="21:25" x14ac:dyDescent="0.2">
      <c r="U14763" s="2"/>
      <c r="X14763" s="2"/>
      <c r="Y14763" s="2"/>
    </row>
    <row r="14764" spans="21:25" x14ac:dyDescent="0.2">
      <c r="U14764" s="2"/>
      <c r="X14764" s="2"/>
      <c r="Y14764" s="2"/>
    </row>
    <row r="14765" spans="21:25" x14ac:dyDescent="0.2">
      <c r="U14765" s="2"/>
      <c r="X14765" s="2"/>
      <c r="Y14765" s="2"/>
    </row>
    <row r="14766" spans="21:25" x14ac:dyDescent="0.2">
      <c r="U14766" s="2"/>
      <c r="X14766" s="2"/>
      <c r="Y14766" s="2"/>
    </row>
    <row r="14767" spans="21:25" x14ac:dyDescent="0.2">
      <c r="U14767" s="2"/>
      <c r="X14767" s="2"/>
      <c r="Y14767" s="2"/>
    </row>
    <row r="14768" spans="21:25" x14ac:dyDescent="0.2">
      <c r="U14768" s="2"/>
      <c r="X14768" s="2"/>
      <c r="Y14768" s="2"/>
    </row>
    <row r="14769" spans="21:25" x14ac:dyDescent="0.2">
      <c r="U14769" s="2"/>
      <c r="X14769" s="2"/>
      <c r="Y14769" s="2"/>
    </row>
    <row r="14770" spans="21:25" x14ac:dyDescent="0.2">
      <c r="U14770" s="2"/>
      <c r="X14770" s="2"/>
      <c r="Y14770" s="2"/>
    </row>
    <row r="14771" spans="21:25" x14ac:dyDescent="0.2">
      <c r="U14771" s="2"/>
      <c r="X14771" s="2"/>
      <c r="Y14771" s="2"/>
    </row>
    <row r="14772" spans="21:25" x14ac:dyDescent="0.2">
      <c r="U14772" s="2"/>
      <c r="X14772" s="2"/>
      <c r="Y14772" s="2"/>
    </row>
    <row r="14773" spans="21:25" x14ac:dyDescent="0.2">
      <c r="U14773" s="2"/>
      <c r="X14773" s="2"/>
      <c r="Y14773" s="2"/>
    </row>
    <row r="14774" spans="21:25" x14ac:dyDescent="0.2">
      <c r="U14774" s="2"/>
      <c r="X14774" s="2"/>
      <c r="Y14774" s="2"/>
    </row>
    <row r="14775" spans="21:25" x14ac:dyDescent="0.2">
      <c r="U14775" s="2"/>
      <c r="X14775" s="2"/>
      <c r="Y14775" s="2"/>
    </row>
    <row r="14776" spans="21:25" x14ac:dyDescent="0.2">
      <c r="U14776" s="2"/>
      <c r="X14776" s="2"/>
      <c r="Y14776" s="2"/>
    </row>
    <row r="14777" spans="21:25" x14ac:dyDescent="0.2">
      <c r="U14777" s="2"/>
      <c r="X14777" s="2"/>
      <c r="Y14777" s="2"/>
    </row>
    <row r="14778" spans="21:25" x14ac:dyDescent="0.2">
      <c r="U14778" s="2"/>
      <c r="X14778" s="2"/>
      <c r="Y14778" s="2"/>
    </row>
    <row r="14779" spans="21:25" x14ac:dyDescent="0.2">
      <c r="U14779" s="2"/>
      <c r="X14779" s="2"/>
      <c r="Y14779" s="2"/>
    </row>
    <row r="14780" spans="21:25" x14ac:dyDescent="0.2">
      <c r="U14780" s="2"/>
      <c r="X14780" s="2"/>
      <c r="Y14780" s="2"/>
    </row>
    <row r="14781" spans="21:25" x14ac:dyDescent="0.2">
      <c r="U14781" s="2"/>
      <c r="X14781" s="2"/>
      <c r="Y14781" s="2"/>
    </row>
    <row r="14782" spans="21:25" x14ac:dyDescent="0.2">
      <c r="U14782" s="2"/>
      <c r="X14782" s="2"/>
      <c r="Y14782" s="2"/>
    </row>
    <row r="14783" spans="21:25" x14ac:dyDescent="0.2">
      <c r="U14783" s="2"/>
      <c r="X14783" s="2"/>
      <c r="Y14783" s="2"/>
    </row>
    <row r="14784" spans="21:25" x14ac:dyDescent="0.2">
      <c r="U14784" s="2"/>
      <c r="X14784" s="2"/>
      <c r="Y14784" s="2"/>
    </row>
    <row r="14785" spans="21:25" x14ac:dyDescent="0.2">
      <c r="U14785" s="2"/>
      <c r="X14785" s="2"/>
      <c r="Y14785" s="2"/>
    </row>
    <row r="14786" spans="21:25" x14ac:dyDescent="0.2">
      <c r="U14786" s="2"/>
      <c r="X14786" s="2"/>
      <c r="Y14786" s="2"/>
    </row>
    <row r="14787" spans="21:25" x14ac:dyDescent="0.2">
      <c r="U14787" s="2"/>
      <c r="X14787" s="2"/>
      <c r="Y14787" s="2"/>
    </row>
    <row r="14788" spans="21:25" x14ac:dyDescent="0.2">
      <c r="U14788" s="2"/>
      <c r="X14788" s="2"/>
      <c r="Y14788" s="2"/>
    </row>
    <row r="14789" spans="21:25" x14ac:dyDescent="0.2">
      <c r="U14789" s="2"/>
      <c r="X14789" s="2"/>
      <c r="Y14789" s="2"/>
    </row>
    <row r="14790" spans="21:25" x14ac:dyDescent="0.2">
      <c r="U14790" s="2"/>
      <c r="X14790" s="2"/>
      <c r="Y14790" s="2"/>
    </row>
    <row r="14791" spans="21:25" x14ac:dyDescent="0.2">
      <c r="U14791" s="2"/>
      <c r="X14791" s="2"/>
      <c r="Y14791" s="2"/>
    </row>
    <row r="14792" spans="21:25" x14ac:dyDescent="0.2">
      <c r="U14792" s="2"/>
      <c r="X14792" s="2"/>
      <c r="Y14792" s="2"/>
    </row>
    <row r="14793" spans="21:25" x14ac:dyDescent="0.2">
      <c r="U14793" s="2"/>
      <c r="X14793" s="2"/>
      <c r="Y14793" s="2"/>
    </row>
    <row r="14794" spans="21:25" x14ac:dyDescent="0.2">
      <c r="U14794" s="2"/>
      <c r="X14794" s="2"/>
      <c r="Y14794" s="2"/>
    </row>
    <row r="14795" spans="21:25" x14ac:dyDescent="0.2">
      <c r="U14795" s="2"/>
      <c r="X14795" s="2"/>
      <c r="Y14795" s="2"/>
    </row>
    <row r="14796" spans="21:25" x14ac:dyDescent="0.2">
      <c r="U14796" s="2"/>
      <c r="X14796" s="2"/>
      <c r="Y14796" s="2"/>
    </row>
    <row r="14797" spans="21:25" x14ac:dyDescent="0.2">
      <c r="U14797" s="2"/>
      <c r="X14797" s="2"/>
      <c r="Y14797" s="2"/>
    </row>
    <row r="14798" spans="21:25" x14ac:dyDescent="0.2">
      <c r="U14798" s="2"/>
      <c r="X14798" s="2"/>
      <c r="Y14798" s="2"/>
    </row>
    <row r="14799" spans="21:25" x14ac:dyDescent="0.2">
      <c r="U14799" s="2"/>
      <c r="X14799" s="2"/>
      <c r="Y14799" s="2"/>
    </row>
    <row r="14800" spans="21:25" x14ac:dyDescent="0.2">
      <c r="U14800" s="2"/>
      <c r="X14800" s="2"/>
      <c r="Y14800" s="2"/>
    </row>
    <row r="14801" spans="21:25" x14ac:dyDescent="0.2">
      <c r="U14801" s="2"/>
      <c r="X14801" s="2"/>
      <c r="Y14801" s="2"/>
    </row>
    <row r="14802" spans="21:25" x14ac:dyDescent="0.2">
      <c r="U14802" s="2"/>
      <c r="X14802" s="2"/>
      <c r="Y14802" s="2"/>
    </row>
    <row r="14803" spans="21:25" x14ac:dyDescent="0.2">
      <c r="U14803" s="2"/>
      <c r="X14803" s="2"/>
      <c r="Y14803" s="2"/>
    </row>
    <row r="14804" spans="21:25" x14ac:dyDescent="0.2">
      <c r="U14804" s="2"/>
      <c r="X14804" s="2"/>
      <c r="Y14804" s="2"/>
    </row>
    <row r="14805" spans="21:25" x14ac:dyDescent="0.2">
      <c r="U14805" s="2"/>
      <c r="X14805" s="2"/>
      <c r="Y14805" s="2"/>
    </row>
    <row r="14806" spans="21:25" x14ac:dyDescent="0.2">
      <c r="U14806" s="2"/>
      <c r="X14806" s="2"/>
      <c r="Y14806" s="2"/>
    </row>
    <row r="14807" spans="21:25" x14ac:dyDescent="0.2">
      <c r="U14807" s="2"/>
      <c r="X14807" s="2"/>
      <c r="Y14807" s="2"/>
    </row>
    <row r="14808" spans="21:25" x14ac:dyDescent="0.2">
      <c r="U14808" s="2"/>
      <c r="X14808" s="2"/>
      <c r="Y14808" s="2"/>
    </row>
    <row r="14809" spans="21:25" x14ac:dyDescent="0.2">
      <c r="U14809" s="2"/>
      <c r="X14809" s="2"/>
      <c r="Y14809" s="2"/>
    </row>
    <row r="14810" spans="21:25" x14ac:dyDescent="0.2">
      <c r="U14810" s="2"/>
      <c r="X14810" s="2"/>
      <c r="Y14810" s="2"/>
    </row>
    <row r="14811" spans="21:25" x14ac:dyDescent="0.2">
      <c r="U14811" s="2"/>
      <c r="X14811" s="2"/>
      <c r="Y14811" s="2"/>
    </row>
    <row r="14812" spans="21:25" x14ac:dyDescent="0.2">
      <c r="U14812" s="2"/>
      <c r="X14812" s="2"/>
      <c r="Y14812" s="2"/>
    </row>
    <row r="14813" spans="21:25" x14ac:dyDescent="0.2">
      <c r="U14813" s="2"/>
      <c r="X14813" s="2"/>
      <c r="Y14813" s="2"/>
    </row>
    <row r="14814" spans="21:25" x14ac:dyDescent="0.2">
      <c r="U14814" s="2"/>
      <c r="X14814" s="2"/>
      <c r="Y14814" s="2"/>
    </row>
    <row r="14815" spans="21:25" x14ac:dyDescent="0.2">
      <c r="U14815" s="2"/>
      <c r="X14815" s="2"/>
      <c r="Y14815" s="2"/>
    </row>
    <row r="14816" spans="21:25" x14ac:dyDescent="0.2">
      <c r="U14816" s="2"/>
      <c r="X14816" s="2"/>
      <c r="Y14816" s="2"/>
    </row>
    <row r="14817" spans="21:25" x14ac:dyDescent="0.2">
      <c r="U14817" s="2"/>
      <c r="X14817" s="2"/>
      <c r="Y14817" s="2"/>
    </row>
    <row r="14818" spans="21:25" x14ac:dyDescent="0.2">
      <c r="U14818" s="2"/>
      <c r="X14818" s="2"/>
      <c r="Y14818" s="2"/>
    </row>
    <row r="14819" spans="21:25" x14ac:dyDescent="0.2">
      <c r="U14819" s="2"/>
      <c r="X14819" s="2"/>
      <c r="Y14819" s="2"/>
    </row>
    <row r="14820" spans="21:25" x14ac:dyDescent="0.2">
      <c r="U14820" s="2"/>
      <c r="X14820" s="2"/>
      <c r="Y14820" s="2"/>
    </row>
    <row r="14821" spans="21:25" x14ac:dyDescent="0.2">
      <c r="U14821" s="2"/>
      <c r="X14821" s="2"/>
      <c r="Y14821" s="2"/>
    </row>
    <row r="14822" spans="21:25" x14ac:dyDescent="0.2">
      <c r="U14822" s="2"/>
      <c r="X14822" s="2"/>
      <c r="Y14822" s="2"/>
    </row>
    <row r="14823" spans="21:25" x14ac:dyDescent="0.2">
      <c r="U14823" s="2"/>
      <c r="X14823" s="2"/>
      <c r="Y14823" s="2"/>
    </row>
    <row r="14824" spans="21:25" x14ac:dyDescent="0.2">
      <c r="U14824" s="2"/>
      <c r="X14824" s="2"/>
      <c r="Y14824" s="2"/>
    </row>
    <row r="14825" spans="21:25" x14ac:dyDescent="0.2">
      <c r="U14825" s="2"/>
      <c r="X14825" s="2"/>
      <c r="Y14825" s="2"/>
    </row>
    <row r="14826" spans="21:25" x14ac:dyDescent="0.2">
      <c r="U14826" s="2"/>
      <c r="X14826" s="2"/>
      <c r="Y14826" s="2"/>
    </row>
    <row r="14827" spans="21:25" x14ac:dyDescent="0.2">
      <c r="U14827" s="2"/>
      <c r="X14827" s="2"/>
      <c r="Y14827" s="2"/>
    </row>
    <row r="14828" spans="21:25" x14ac:dyDescent="0.2">
      <c r="U14828" s="2"/>
      <c r="X14828" s="2"/>
      <c r="Y14828" s="2"/>
    </row>
    <row r="14829" spans="21:25" x14ac:dyDescent="0.2">
      <c r="U14829" s="2"/>
      <c r="X14829" s="2"/>
      <c r="Y14829" s="2"/>
    </row>
    <row r="14830" spans="21:25" x14ac:dyDescent="0.2">
      <c r="U14830" s="2"/>
      <c r="X14830" s="2"/>
      <c r="Y14830" s="2"/>
    </row>
    <row r="14831" spans="21:25" x14ac:dyDescent="0.2">
      <c r="U14831" s="2"/>
      <c r="X14831" s="2"/>
      <c r="Y14831" s="2"/>
    </row>
    <row r="14832" spans="21:25" x14ac:dyDescent="0.2">
      <c r="U14832" s="2"/>
      <c r="X14832" s="2"/>
      <c r="Y14832" s="2"/>
    </row>
    <row r="14833" spans="21:25" x14ac:dyDescent="0.2">
      <c r="U14833" s="2"/>
      <c r="X14833" s="2"/>
      <c r="Y14833" s="2"/>
    </row>
    <row r="14834" spans="21:25" x14ac:dyDescent="0.2">
      <c r="U14834" s="2"/>
      <c r="X14834" s="2"/>
      <c r="Y14834" s="2"/>
    </row>
    <row r="14835" spans="21:25" x14ac:dyDescent="0.2">
      <c r="U14835" s="2"/>
      <c r="X14835" s="2"/>
      <c r="Y14835" s="2"/>
    </row>
    <row r="14836" spans="21:25" x14ac:dyDescent="0.2">
      <c r="U14836" s="2"/>
      <c r="X14836" s="2"/>
      <c r="Y14836" s="2"/>
    </row>
    <row r="14837" spans="21:25" x14ac:dyDescent="0.2">
      <c r="U14837" s="2"/>
      <c r="X14837" s="2"/>
      <c r="Y14837" s="2"/>
    </row>
    <row r="14838" spans="21:25" x14ac:dyDescent="0.2">
      <c r="U14838" s="2"/>
      <c r="X14838" s="2"/>
      <c r="Y14838" s="2"/>
    </row>
    <row r="14839" spans="21:25" x14ac:dyDescent="0.2">
      <c r="U14839" s="2"/>
      <c r="X14839" s="2"/>
      <c r="Y14839" s="2"/>
    </row>
    <row r="14840" spans="21:25" x14ac:dyDescent="0.2">
      <c r="U14840" s="2"/>
      <c r="X14840" s="2"/>
      <c r="Y14840" s="2"/>
    </row>
    <row r="14841" spans="21:25" x14ac:dyDescent="0.2">
      <c r="U14841" s="2"/>
      <c r="X14841" s="2"/>
      <c r="Y14841" s="2"/>
    </row>
    <row r="14842" spans="21:25" x14ac:dyDescent="0.2">
      <c r="U14842" s="2"/>
      <c r="X14842" s="2"/>
      <c r="Y14842" s="2"/>
    </row>
    <row r="14843" spans="21:25" x14ac:dyDescent="0.2">
      <c r="U14843" s="2"/>
      <c r="X14843" s="2"/>
      <c r="Y14843" s="2"/>
    </row>
    <row r="14844" spans="21:25" x14ac:dyDescent="0.2">
      <c r="U14844" s="2"/>
      <c r="X14844" s="2"/>
      <c r="Y14844" s="2"/>
    </row>
    <row r="14845" spans="21:25" x14ac:dyDescent="0.2">
      <c r="U14845" s="2"/>
      <c r="X14845" s="2"/>
      <c r="Y14845" s="2"/>
    </row>
    <row r="14846" spans="21:25" x14ac:dyDescent="0.2">
      <c r="U14846" s="2"/>
      <c r="X14846" s="2"/>
      <c r="Y14846" s="2"/>
    </row>
    <row r="14847" spans="21:25" x14ac:dyDescent="0.2">
      <c r="U14847" s="2"/>
      <c r="X14847" s="2"/>
      <c r="Y14847" s="2"/>
    </row>
    <row r="14848" spans="21:25" x14ac:dyDescent="0.2">
      <c r="U14848" s="2"/>
      <c r="X14848" s="2"/>
      <c r="Y14848" s="2"/>
    </row>
    <row r="14849" spans="21:25" x14ac:dyDescent="0.2">
      <c r="U14849" s="2"/>
      <c r="X14849" s="2"/>
      <c r="Y14849" s="2"/>
    </row>
    <row r="14850" spans="21:25" x14ac:dyDescent="0.2">
      <c r="U14850" s="2"/>
      <c r="X14850" s="2"/>
      <c r="Y14850" s="2"/>
    </row>
    <row r="14851" spans="21:25" x14ac:dyDescent="0.2">
      <c r="U14851" s="2"/>
      <c r="X14851" s="2"/>
      <c r="Y14851" s="2"/>
    </row>
    <row r="14852" spans="21:25" x14ac:dyDescent="0.2">
      <c r="U14852" s="2"/>
      <c r="X14852" s="2"/>
      <c r="Y14852" s="2"/>
    </row>
    <row r="14853" spans="21:25" x14ac:dyDescent="0.2">
      <c r="U14853" s="2"/>
      <c r="X14853" s="2"/>
      <c r="Y14853" s="2"/>
    </row>
    <row r="14854" spans="21:25" x14ac:dyDescent="0.2">
      <c r="U14854" s="2"/>
      <c r="X14854" s="2"/>
      <c r="Y14854" s="2"/>
    </row>
    <row r="14855" spans="21:25" x14ac:dyDescent="0.2">
      <c r="U14855" s="2"/>
      <c r="X14855" s="2"/>
      <c r="Y14855" s="2"/>
    </row>
    <row r="14856" spans="21:25" x14ac:dyDescent="0.2">
      <c r="U14856" s="2"/>
      <c r="X14856" s="2"/>
      <c r="Y14856" s="2"/>
    </row>
    <row r="14857" spans="21:25" x14ac:dyDescent="0.2">
      <c r="U14857" s="2"/>
      <c r="X14857" s="2"/>
      <c r="Y14857" s="2"/>
    </row>
    <row r="14858" spans="21:25" x14ac:dyDescent="0.2">
      <c r="U14858" s="2"/>
      <c r="X14858" s="2"/>
      <c r="Y14858" s="2"/>
    </row>
    <row r="14859" spans="21:25" x14ac:dyDescent="0.2">
      <c r="U14859" s="2"/>
      <c r="X14859" s="2"/>
      <c r="Y14859" s="2"/>
    </row>
    <row r="14860" spans="21:25" x14ac:dyDescent="0.2">
      <c r="U14860" s="2"/>
      <c r="X14860" s="2"/>
      <c r="Y14860" s="2"/>
    </row>
    <row r="14861" spans="21:25" x14ac:dyDescent="0.2">
      <c r="U14861" s="2"/>
      <c r="X14861" s="2"/>
      <c r="Y14861" s="2"/>
    </row>
    <row r="14862" spans="21:25" x14ac:dyDescent="0.2">
      <c r="U14862" s="2"/>
      <c r="X14862" s="2"/>
      <c r="Y14862" s="2"/>
    </row>
    <row r="14863" spans="21:25" x14ac:dyDescent="0.2">
      <c r="U14863" s="2"/>
      <c r="X14863" s="2"/>
      <c r="Y14863" s="2"/>
    </row>
    <row r="14864" spans="21:25" x14ac:dyDescent="0.2">
      <c r="U14864" s="2"/>
      <c r="X14864" s="2"/>
      <c r="Y14864" s="2"/>
    </row>
    <row r="14865" spans="21:25" x14ac:dyDescent="0.2">
      <c r="U14865" s="2"/>
      <c r="X14865" s="2"/>
      <c r="Y14865" s="2"/>
    </row>
    <row r="14866" spans="21:25" x14ac:dyDescent="0.2">
      <c r="U14866" s="2"/>
      <c r="X14866" s="2"/>
      <c r="Y14866" s="2"/>
    </row>
    <row r="14867" spans="21:25" x14ac:dyDescent="0.2">
      <c r="U14867" s="2"/>
      <c r="X14867" s="2"/>
      <c r="Y14867" s="2"/>
    </row>
    <row r="14868" spans="21:25" x14ac:dyDescent="0.2">
      <c r="U14868" s="2"/>
      <c r="X14868" s="2"/>
      <c r="Y14868" s="2"/>
    </row>
    <row r="14869" spans="21:25" x14ac:dyDescent="0.2">
      <c r="U14869" s="2"/>
      <c r="X14869" s="2"/>
      <c r="Y14869" s="2"/>
    </row>
    <row r="14870" spans="21:25" x14ac:dyDescent="0.2">
      <c r="U14870" s="2"/>
      <c r="X14870" s="2"/>
      <c r="Y14870" s="2"/>
    </row>
    <row r="14871" spans="21:25" x14ac:dyDescent="0.2">
      <c r="U14871" s="2"/>
      <c r="X14871" s="2"/>
      <c r="Y14871" s="2"/>
    </row>
    <row r="14872" spans="21:25" x14ac:dyDescent="0.2">
      <c r="U14872" s="2"/>
      <c r="X14872" s="2"/>
      <c r="Y14872" s="2"/>
    </row>
    <row r="14873" spans="21:25" x14ac:dyDescent="0.2">
      <c r="U14873" s="2"/>
      <c r="X14873" s="2"/>
      <c r="Y14873" s="2"/>
    </row>
    <row r="14874" spans="21:25" x14ac:dyDescent="0.2">
      <c r="U14874" s="2"/>
      <c r="X14874" s="2"/>
      <c r="Y14874" s="2"/>
    </row>
    <row r="14875" spans="21:25" x14ac:dyDescent="0.2">
      <c r="U14875" s="2"/>
      <c r="X14875" s="2"/>
      <c r="Y14875" s="2"/>
    </row>
    <row r="14876" spans="21:25" x14ac:dyDescent="0.2">
      <c r="U14876" s="2"/>
      <c r="X14876" s="2"/>
      <c r="Y14876" s="2"/>
    </row>
    <row r="14877" spans="21:25" x14ac:dyDescent="0.2">
      <c r="U14877" s="2"/>
      <c r="X14877" s="2"/>
      <c r="Y14877" s="2"/>
    </row>
    <row r="14878" spans="21:25" x14ac:dyDescent="0.2">
      <c r="U14878" s="2"/>
      <c r="X14878" s="2"/>
      <c r="Y14878" s="2"/>
    </row>
    <row r="14879" spans="21:25" x14ac:dyDescent="0.2">
      <c r="U14879" s="2"/>
      <c r="X14879" s="2"/>
      <c r="Y14879" s="2"/>
    </row>
    <row r="14880" spans="21:25" x14ac:dyDescent="0.2">
      <c r="U14880" s="2"/>
      <c r="X14880" s="2"/>
      <c r="Y14880" s="2"/>
    </row>
    <row r="14881" spans="21:25" x14ac:dyDescent="0.2">
      <c r="U14881" s="2"/>
      <c r="X14881" s="2"/>
      <c r="Y14881" s="2"/>
    </row>
    <row r="14882" spans="21:25" x14ac:dyDescent="0.2">
      <c r="U14882" s="2"/>
      <c r="X14882" s="2"/>
      <c r="Y14882" s="2"/>
    </row>
    <row r="14883" spans="21:25" x14ac:dyDescent="0.2">
      <c r="U14883" s="2"/>
      <c r="X14883" s="2"/>
      <c r="Y14883" s="2"/>
    </row>
    <row r="14884" spans="21:25" x14ac:dyDescent="0.2">
      <c r="U14884" s="2"/>
      <c r="X14884" s="2"/>
      <c r="Y14884" s="2"/>
    </row>
    <row r="14885" spans="21:25" x14ac:dyDescent="0.2">
      <c r="U14885" s="2"/>
      <c r="X14885" s="2"/>
      <c r="Y14885" s="2"/>
    </row>
    <row r="14886" spans="21:25" x14ac:dyDescent="0.2">
      <c r="U14886" s="2"/>
      <c r="X14886" s="2"/>
      <c r="Y14886" s="2"/>
    </row>
    <row r="14887" spans="21:25" x14ac:dyDescent="0.2">
      <c r="U14887" s="2"/>
      <c r="X14887" s="2"/>
      <c r="Y14887" s="2"/>
    </row>
    <row r="14888" spans="21:25" x14ac:dyDescent="0.2">
      <c r="U14888" s="2"/>
      <c r="X14888" s="2"/>
      <c r="Y14888" s="2"/>
    </row>
    <row r="14889" spans="21:25" x14ac:dyDescent="0.2">
      <c r="U14889" s="2"/>
      <c r="X14889" s="2"/>
      <c r="Y14889" s="2"/>
    </row>
    <row r="14890" spans="21:25" x14ac:dyDescent="0.2">
      <c r="U14890" s="2"/>
      <c r="X14890" s="2"/>
      <c r="Y14890" s="2"/>
    </row>
    <row r="14891" spans="21:25" x14ac:dyDescent="0.2">
      <c r="U14891" s="2"/>
      <c r="X14891" s="2"/>
      <c r="Y14891" s="2"/>
    </row>
    <row r="14892" spans="21:25" x14ac:dyDescent="0.2">
      <c r="U14892" s="2"/>
      <c r="X14892" s="2"/>
      <c r="Y14892" s="2"/>
    </row>
    <row r="14893" spans="21:25" x14ac:dyDescent="0.2">
      <c r="U14893" s="2"/>
      <c r="X14893" s="2"/>
      <c r="Y14893" s="2"/>
    </row>
    <row r="14894" spans="21:25" x14ac:dyDescent="0.2">
      <c r="U14894" s="2"/>
      <c r="X14894" s="2"/>
      <c r="Y14894" s="2"/>
    </row>
    <row r="14895" spans="21:25" x14ac:dyDescent="0.2">
      <c r="U14895" s="2"/>
      <c r="X14895" s="2"/>
      <c r="Y14895" s="2"/>
    </row>
    <row r="14896" spans="21:25" x14ac:dyDescent="0.2">
      <c r="U14896" s="2"/>
      <c r="X14896" s="2"/>
      <c r="Y14896" s="2"/>
    </row>
    <row r="14897" spans="21:25" x14ac:dyDescent="0.2">
      <c r="U14897" s="2"/>
      <c r="X14897" s="2"/>
      <c r="Y14897" s="2"/>
    </row>
    <row r="14898" spans="21:25" x14ac:dyDescent="0.2">
      <c r="U14898" s="2"/>
      <c r="X14898" s="2"/>
      <c r="Y14898" s="2"/>
    </row>
    <row r="14899" spans="21:25" x14ac:dyDescent="0.2">
      <c r="U14899" s="2"/>
      <c r="X14899" s="2"/>
      <c r="Y14899" s="2"/>
    </row>
    <row r="14900" spans="21:25" x14ac:dyDescent="0.2">
      <c r="U14900" s="2"/>
      <c r="X14900" s="2"/>
      <c r="Y14900" s="2"/>
    </row>
    <row r="14901" spans="21:25" x14ac:dyDescent="0.2">
      <c r="U14901" s="2"/>
      <c r="X14901" s="2"/>
      <c r="Y14901" s="2"/>
    </row>
    <row r="14902" spans="21:25" x14ac:dyDescent="0.2">
      <c r="U14902" s="2"/>
      <c r="X14902" s="2"/>
      <c r="Y14902" s="2"/>
    </row>
    <row r="14903" spans="21:25" x14ac:dyDescent="0.2">
      <c r="U14903" s="2"/>
      <c r="X14903" s="2"/>
      <c r="Y14903" s="2"/>
    </row>
    <row r="14904" spans="21:25" x14ac:dyDescent="0.2">
      <c r="U14904" s="2"/>
      <c r="X14904" s="2"/>
      <c r="Y14904" s="2"/>
    </row>
    <row r="14905" spans="21:25" x14ac:dyDescent="0.2">
      <c r="U14905" s="2"/>
      <c r="X14905" s="2"/>
      <c r="Y14905" s="2"/>
    </row>
    <row r="14906" spans="21:25" x14ac:dyDescent="0.2">
      <c r="U14906" s="2"/>
      <c r="X14906" s="2"/>
      <c r="Y14906" s="2"/>
    </row>
    <row r="14907" spans="21:25" x14ac:dyDescent="0.2">
      <c r="U14907" s="2"/>
      <c r="X14907" s="2"/>
      <c r="Y14907" s="2"/>
    </row>
    <row r="14908" spans="21:25" x14ac:dyDescent="0.2">
      <c r="U14908" s="2"/>
      <c r="X14908" s="2"/>
      <c r="Y14908" s="2"/>
    </row>
    <row r="14909" spans="21:25" x14ac:dyDescent="0.2">
      <c r="U14909" s="2"/>
      <c r="X14909" s="2"/>
      <c r="Y14909" s="2"/>
    </row>
    <row r="14910" spans="21:25" x14ac:dyDescent="0.2">
      <c r="U14910" s="2"/>
      <c r="X14910" s="2"/>
      <c r="Y14910" s="2"/>
    </row>
    <row r="14911" spans="21:25" x14ac:dyDescent="0.2">
      <c r="U14911" s="2"/>
      <c r="X14911" s="2"/>
      <c r="Y14911" s="2"/>
    </row>
    <row r="14912" spans="21:25" x14ac:dyDescent="0.2">
      <c r="U14912" s="2"/>
      <c r="X14912" s="2"/>
      <c r="Y14912" s="2"/>
    </row>
    <row r="14913" spans="21:25" x14ac:dyDescent="0.2">
      <c r="U14913" s="2"/>
      <c r="X14913" s="2"/>
      <c r="Y14913" s="2"/>
    </row>
    <row r="14914" spans="21:25" x14ac:dyDescent="0.2">
      <c r="U14914" s="2"/>
      <c r="X14914" s="2"/>
      <c r="Y14914" s="2"/>
    </row>
    <row r="14915" spans="21:25" x14ac:dyDescent="0.2">
      <c r="U14915" s="2"/>
      <c r="X14915" s="2"/>
      <c r="Y14915" s="2"/>
    </row>
    <row r="14916" spans="21:25" x14ac:dyDescent="0.2">
      <c r="U14916" s="2"/>
      <c r="X14916" s="2"/>
      <c r="Y14916" s="2"/>
    </row>
    <row r="14917" spans="21:25" x14ac:dyDescent="0.2">
      <c r="U14917" s="2"/>
      <c r="X14917" s="2"/>
      <c r="Y14917" s="2"/>
    </row>
    <row r="14918" spans="21:25" x14ac:dyDescent="0.2">
      <c r="U14918" s="2"/>
      <c r="X14918" s="2"/>
      <c r="Y14918" s="2"/>
    </row>
    <row r="14919" spans="21:25" x14ac:dyDescent="0.2">
      <c r="U14919" s="2"/>
      <c r="X14919" s="2"/>
      <c r="Y14919" s="2"/>
    </row>
    <row r="14920" spans="21:25" x14ac:dyDescent="0.2">
      <c r="U14920" s="2"/>
      <c r="X14920" s="2"/>
      <c r="Y14920" s="2"/>
    </row>
    <row r="14921" spans="21:25" x14ac:dyDescent="0.2">
      <c r="U14921" s="2"/>
      <c r="X14921" s="2"/>
      <c r="Y14921" s="2"/>
    </row>
    <row r="14922" spans="21:25" x14ac:dyDescent="0.2">
      <c r="U14922" s="2"/>
      <c r="X14922" s="2"/>
      <c r="Y14922" s="2"/>
    </row>
    <row r="14923" spans="21:25" x14ac:dyDescent="0.2">
      <c r="U14923" s="2"/>
      <c r="X14923" s="2"/>
      <c r="Y14923" s="2"/>
    </row>
    <row r="14924" spans="21:25" x14ac:dyDescent="0.2">
      <c r="U14924" s="2"/>
      <c r="X14924" s="2"/>
      <c r="Y14924" s="2"/>
    </row>
    <row r="14925" spans="21:25" x14ac:dyDescent="0.2">
      <c r="U14925" s="2"/>
      <c r="X14925" s="2"/>
      <c r="Y14925" s="2"/>
    </row>
    <row r="14926" spans="21:25" x14ac:dyDescent="0.2">
      <c r="U14926" s="2"/>
      <c r="X14926" s="2"/>
      <c r="Y14926" s="2"/>
    </row>
    <row r="14927" spans="21:25" x14ac:dyDescent="0.2">
      <c r="U14927" s="2"/>
      <c r="X14927" s="2"/>
      <c r="Y14927" s="2"/>
    </row>
    <row r="14928" spans="21:25" x14ac:dyDescent="0.2">
      <c r="U14928" s="2"/>
      <c r="X14928" s="2"/>
      <c r="Y14928" s="2"/>
    </row>
    <row r="14929" spans="21:25" x14ac:dyDescent="0.2">
      <c r="U14929" s="2"/>
      <c r="X14929" s="2"/>
      <c r="Y14929" s="2"/>
    </row>
    <row r="14930" spans="21:25" x14ac:dyDescent="0.2">
      <c r="U14930" s="2"/>
      <c r="X14930" s="2"/>
      <c r="Y14930" s="2"/>
    </row>
    <row r="14931" spans="21:25" x14ac:dyDescent="0.2">
      <c r="U14931" s="2"/>
      <c r="X14931" s="2"/>
      <c r="Y14931" s="2"/>
    </row>
    <row r="14932" spans="21:25" x14ac:dyDescent="0.2">
      <c r="U14932" s="2"/>
      <c r="X14932" s="2"/>
      <c r="Y14932" s="2"/>
    </row>
    <row r="14933" spans="21:25" x14ac:dyDescent="0.2">
      <c r="U14933" s="2"/>
      <c r="X14933" s="2"/>
      <c r="Y14933" s="2"/>
    </row>
    <row r="14934" spans="21:25" x14ac:dyDescent="0.2">
      <c r="U14934" s="2"/>
      <c r="X14934" s="2"/>
      <c r="Y14934" s="2"/>
    </row>
    <row r="14935" spans="21:25" x14ac:dyDescent="0.2">
      <c r="U14935" s="2"/>
      <c r="X14935" s="2"/>
      <c r="Y14935" s="2"/>
    </row>
    <row r="14936" spans="21:25" x14ac:dyDescent="0.2">
      <c r="U14936" s="2"/>
      <c r="X14936" s="2"/>
      <c r="Y14936" s="2"/>
    </row>
    <row r="14937" spans="21:25" x14ac:dyDescent="0.2">
      <c r="U14937" s="2"/>
      <c r="X14937" s="2"/>
      <c r="Y14937" s="2"/>
    </row>
    <row r="14938" spans="21:25" x14ac:dyDescent="0.2">
      <c r="U14938" s="2"/>
      <c r="X14938" s="2"/>
      <c r="Y14938" s="2"/>
    </row>
    <row r="14939" spans="21:25" x14ac:dyDescent="0.2">
      <c r="U14939" s="2"/>
      <c r="X14939" s="2"/>
      <c r="Y14939" s="2"/>
    </row>
    <row r="14940" spans="21:25" x14ac:dyDescent="0.2">
      <c r="U14940" s="2"/>
      <c r="X14940" s="2"/>
      <c r="Y14940" s="2"/>
    </row>
    <row r="14941" spans="21:25" x14ac:dyDescent="0.2">
      <c r="U14941" s="2"/>
      <c r="X14941" s="2"/>
      <c r="Y14941" s="2"/>
    </row>
    <row r="14942" spans="21:25" x14ac:dyDescent="0.2">
      <c r="U14942" s="2"/>
      <c r="X14942" s="2"/>
      <c r="Y14942" s="2"/>
    </row>
    <row r="14943" spans="21:25" x14ac:dyDescent="0.2">
      <c r="U14943" s="2"/>
      <c r="X14943" s="2"/>
      <c r="Y14943" s="2"/>
    </row>
    <row r="14944" spans="21:25" x14ac:dyDescent="0.2">
      <c r="U14944" s="2"/>
      <c r="X14944" s="2"/>
      <c r="Y14944" s="2"/>
    </row>
    <row r="14945" spans="21:25" x14ac:dyDescent="0.2">
      <c r="U14945" s="2"/>
      <c r="X14945" s="2"/>
      <c r="Y14945" s="2"/>
    </row>
    <row r="14946" spans="21:25" x14ac:dyDescent="0.2">
      <c r="U14946" s="2"/>
      <c r="X14946" s="2"/>
      <c r="Y14946" s="2"/>
    </row>
    <row r="14947" spans="21:25" x14ac:dyDescent="0.2">
      <c r="U14947" s="2"/>
      <c r="X14947" s="2"/>
      <c r="Y14947" s="2"/>
    </row>
    <row r="14948" spans="21:25" x14ac:dyDescent="0.2">
      <c r="U14948" s="2"/>
      <c r="X14948" s="2"/>
      <c r="Y14948" s="2"/>
    </row>
    <row r="14949" spans="21:25" x14ac:dyDescent="0.2">
      <c r="U14949" s="2"/>
      <c r="X14949" s="2"/>
      <c r="Y14949" s="2"/>
    </row>
    <row r="14950" spans="21:25" x14ac:dyDescent="0.2">
      <c r="U14950" s="2"/>
      <c r="X14950" s="2"/>
      <c r="Y14950" s="2"/>
    </row>
    <row r="14951" spans="21:25" x14ac:dyDescent="0.2">
      <c r="U14951" s="2"/>
      <c r="X14951" s="2"/>
      <c r="Y14951" s="2"/>
    </row>
    <row r="14952" spans="21:25" x14ac:dyDescent="0.2">
      <c r="U14952" s="2"/>
      <c r="X14952" s="2"/>
      <c r="Y14952" s="2"/>
    </row>
    <row r="14953" spans="21:25" x14ac:dyDescent="0.2">
      <c r="U14953" s="2"/>
      <c r="X14953" s="2"/>
      <c r="Y14953" s="2"/>
    </row>
    <row r="14954" spans="21:25" x14ac:dyDescent="0.2">
      <c r="U14954" s="2"/>
      <c r="X14954" s="2"/>
      <c r="Y14954" s="2"/>
    </row>
    <row r="14955" spans="21:25" x14ac:dyDescent="0.2">
      <c r="U14955" s="2"/>
      <c r="X14955" s="2"/>
      <c r="Y14955" s="2"/>
    </row>
    <row r="14956" spans="21:25" x14ac:dyDescent="0.2">
      <c r="U14956" s="2"/>
      <c r="X14956" s="2"/>
      <c r="Y14956" s="2"/>
    </row>
    <row r="14957" spans="21:25" x14ac:dyDescent="0.2">
      <c r="U14957" s="2"/>
      <c r="X14957" s="2"/>
      <c r="Y14957" s="2"/>
    </row>
    <row r="14958" spans="21:25" x14ac:dyDescent="0.2">
      <c r="U14958" s="2"/>
      <c r="X14958" s="2"/>
      <c r="Y14958" s="2"/>
    </row>
    <row r="14959" spans="21:25" x14ac:dyDescent="0.2">
      <c r="U14959" s="2"/>
      <c r="X14959" s="2"/>
      <c r="Y14959" s="2"/>
    </row>
    <row r="14960" spans="21:25" x14ac:dyDescent="0.2">
      <c r="U14960" s="2"/>
      <c r="X14960" s="2"/>
      <c r="Y14960" s="2"/>
    </row>
    <row r="14961" spans="21:25" x14ac:dyDescent="0.2">
      <c r="U14961" s="2"/>
      <c r="X14961" s="2"/>
      <c r="Y14961" s="2"/>
    </row>
    <row r="14962" spans="21:25" x14ac:dyDescent="0.2">
      <c r="U14962" s="2"/>
      <c r="X14962" s="2"/>
      <c r="Y14962" s="2"/>
    </row>
    <row r="14963" spans="21:25" x14ac:dyDescent="0.2">
      <c r="U14963" s="2"/>
      <c r="X14963" s="2"/>
      <c r="Y14963" s="2"/>
    </row>
    <row r="14964" spans="21:25" x14ac:dyDescent="0.2">
      <c r="U14964" s="2"/>
      <c r="X14964" s="2"/>
      <c r="Y14964" s="2"/>
    </row>
    <row r="14965" spans="21:25" x14ac:dyDescent="0.2">
      <c r="U14965" s="2"/>
      <c r="X14965" s="2"/>
      <c r="Y14965" s="2"/>
    </row>
    <row r="14966" spans="21:25" x14ac:dyDescent="0.2">
      <c r="U14966" s="2"/>
      <c r="X14966" s="2"/>
      <c r="Y14966" s="2"/>
    </row>
    <row r="14967" spans="21:25" x14ac:dyDescent="0.2">
      <c r="U14967" s="2"/>
      <c r="X14967" s="2"/>
      <c r="Y14967" s="2"/>
    </row>
    <row r="14968" spans="21:25" x14ac:dyDescent="0.2">
      <c r="U14968" s="2"/>
      <c r="X14968" s="2"/>
      <c r="Y14968" s="2"/>
    </row>
    <row r="14969" spans="21:25" x14ac:dyDescent="0.2">
      <c r="U14969" s="2"/>
      <c r="X14969" s="2"/>
      <c r="Y14969" s="2"/>
    </row>
    <row r="14970" spans="21:25" x14ac:dyDescent="0.2">
      <c r="U14970" s="2"/>
      <c r="X14970" s="2"/>
      <c r="Y14970" s="2"/>
    </row>
    <row r="14971" spans="21:25" x14ac:dyDescent="0.2">
      <c r="U14971" s="2"/>
      <c r="X14971" s="2"/>
      <c r="Y14971" s="2"/>
    </row>
    <row r="14972" spans="21:25" x14ac:dyDescent="0.2">
      <c r="U14972" s="2"/>
      <c r="X14972" s="2"/>
      <c r="Y14972" s="2"/>
    </row>
    <row r="14973" spans="21:25" x14ac:dyDescent="0.2">
      <c r="U14973" s="2"/>
      <c r="X14973" s="2"/>
      <c r="Y14973" s="2"/>
    </row>
    <row r="14974" spans="21:25" x14ac:dyDescent="0.2">
      <c r="U14974" s="2"/>
      <c r="X14974" s="2"/>
      <c r="Y14974" s="2"/>
    </row>
    <row r="14975" spans="21:25" x14ac:dyDescent="0.2">
      <c r="U14975" s="2"/>
      <c r="X14975" s="2"/>
      <c r="Y14975" s="2"/>
    </row>
    <row r="14976" spans="21:25" x14ac:dyDescent="0.2">
      <c r="U14976" s="2"/>
      <c r="X14976" s="2"/>
      <c r="Y14976" s="2"/>
    </row>
    <row r="14977" spans="21:25" x14ac:dyDescent="0.2">
      <c r="U14977" s="2"/>
      <c r="X14977" s="2"/>
      <c r="Y14977" s="2"/>
    </row>
    <row r="14978" spans="21:25" x14ac:dyDescent="0.2">
      <c r="U14978" s="2"/>
      <c r="X14978" s="2"/>
      <c r="Y14978" s="2"/>
    </row>
    <row r="14979" spans="21:25" x14ac:dyDescent="0.2">
      <c r="U14979" s="2"/>
      <c r="X14979" s="2"/>
      <c r="Y14979" s="2"/>
    </row>
    <row r="14980" spans="21:25" x14ac:dyDescent="0.2">
      <c r="U14980" s="2"/>
      <c r="X14980" s="2"/>
      <c r="Y14980" s="2"/>
    </row>
    <row r="14981" spans="21:25" x14ac:dyDescent="0.2">
      <c r="U14981" s="2"/>
      <c r="X14981" s="2"/>
      <c r="Y14981" s="2"/>
    </row>
    <row r="14982" spans="21:25" x14ac:dyDescent="0.2">
      <c r="U14982" s="2"/>
      <c r="X14982" s="2"/>
      <c r="Y14982" s="2"/>
    </row>
    <row r="14983" spans="21:25" x14ac:dyDescent="0.2">
      <c r="U14983" s="2"/>
      <c r="X14983" s="2"/>
      <c r="Y14983" s="2"/>
    </row>
    <row r="14984" spans="21:25" x14ac:dyDescent="0.2">
      <c r="U14984" s="2"/>
      <c r="X14984" s="2"/>
      <c r="Y14984" s="2"/>
    </row>
    <row r="14985" spans="21:25" x14ac:dyDescent="0.2">
      <c r="U14985" s="2"/>
      <c r="X14985" s="2"/>
      <c r="Y14985" s="2"/>
    </row>
    <row r="14986" spans="21:25" x14ac:dyDescent="0.2">
      <c r="U14986" s="2"/>
      <c r="X14986" s="2"/>
      <c r="Y14986" s="2"/>
    </row>
    <row r="14987" spans="21:25" x14ac:dyDescent="0.2">
      <c r="U14987" s="2"/>
      <c r="X14987" s="2"/>
      <c r="Y14987" s="2"/>
    </row>
    <row r="14988" spans="21:25" x14ac:dyDescent="0.2">
      <c r="U14988" s="2"/>
      <c r="X14988" s="2"/>
      <c r="Y14988" s="2"/>
    </row>
    <row r="14989" spans="21:25" x14ac:dyDescent="0.2">
      <c r="U14989" s="2"/>
      <c r="X14989" s="2"/>
      <c r="Y14989" s="2"/>
    </row>
    <row r="14990" spans="21:25" x14ac:dyDescent="0.2">
      <c r="U14990" s="2"/>
      <c r="X14990" s="2"/>
      <c r="Y14990" s="2"/>
    </row>
    <row r="14991" spans="21:25" x14ac:dyDescent="0.2">
      <c r="U14991" s="2"/>
      <c r="X14991" s="2"/>
      <c r="Y14991" s="2"/>
    </row>
    <row r="14992" spans="21:25" x14ac:dyDescent="0.2">
      <c r="U14992" s="2"/>
      <c r="X14992" s="2"/>
      <c r="Y14992" s="2"/>
    </row>
    <row r="14993" spans="21:25" x14ac:dyDescent="0.2">
      <c r="U14993" s="2"/>
      <c r="X14993" s="2"/>
      <c r="Y14993" s="2"/>
    </row>
    <row r="14994" spans="21:25" x14ac:dyDescent="0.2">
      <c r="U14994" s="2"/>
      <c r="X14994" s="2"/>
      <c r="Y14994" s="2"/>
    </row>
    <row r="14995" spans="21:25" x14ac:dyDescent="0.2">
      <c r="U14995" s="2"/>
      <c r="X14995" s="2"/>
      <c r="Y14995" s="2"/>
    </row>
    <row r="14996" spans="21:25" x14ac:dyDescent="0.2">
      <c r="U14996" s="2"/>
      <c r="X14996" s="2"/>
      <c r="Y14996" s="2"/>
    </row>
    <row r="14997" spans="21:25" x14ac:dyDescent="0.2">
      <c r="U14997" s="2"/>
      <c r="X14997" s="2"/>
      <c r="Y14997" s="2"/>
    </row>
    <row r="14998" spans="21:25" x14ac:dyDescent="0.2">
      <c r="U14998" s="2"/>
      <c r="X14998" s="2"/>
      <c r="Y14998" s="2"/>
    </row>
    <row r="14999" spans="21:25" x14ac:dyDescent="0.2">
      <c r="U14999" s="2"/>
      <c r="X14999" s="2"/>
      <c r="Y14999" s="2"/>
    </row>
    <row r="15000" spans="21:25" x14ac:dyDescent="0.2">
      <c r="U15000" s="2"/>
      <c r="X15000" s="2"/>
      <c r="Y15000" s="2"/>
    </row>
    <row r="15001" spans="21:25" x14ac:dyDescent="0.2">
      <c r="U15001" s="2"/>
      <c r="X15001" s="2"/>
      <c r="Y15001" s="2"/>
    </row>
    <row r="15002" spans="21:25" x14ac:dyDescent="0.2">
      <c r="U15002" s="2"/>
      <c r="X15002" s="2"/>
      <c r="Y15002" s="2"/>
    </row>
    <row r="15003" spans="21:25" x14ac:dyDescent="0.2">
      <c r="U15003" s="2"/>
      <c r="X15003" s="2"/>
      <c r="Y15003" s="2"/>
    </row>
    <row r="15004" spans="21:25" x14ac:dyDescent="0.2">
      <c r="U15004" s="2"/>
      <c r="X15004" s="2"/>
      <c r="Y15004" s="2"/>
    </row>
    <row r="15005" spans="21:25" x14ac:dyDescent="0.2">
      <c r="U15005" s="2"/>
      <c r="X15005" s="2"/>
      <c r="Y15005" s="2"/>
    </row>
    <row r="15006" spans="21:25" x14ac:dyDescent="0.2">
      <c r="U15006" s="2"/>
      <c r="X15006" s="2"/>
      <c r="Y15006" s="2"/>
    </row>
    <row r="15007" spans="21:25" x14ac:dyDescent="0.2">
      <c r="U15007" s="2"/>
      <c r="X15007" s="2"/>
      <c r="Y15007" s="2"/>
    </row>
    <row r="15008" spans="21:25" x14ac:dyDescent="0.2">
      <c r="U15008" s="2"/>
      <c r="X15008" s="2"/>
      <c r="Y15008" s="2"/>
    </row>
    <row r="15009" spans="21:25" x14ac:dyDescent="0.2">
      <c r="U15009" s="2"/>
      <c r="X15009" s="2"/>
      <c r="Y15009" s="2"/>
    </row>
    <row r="15010" spans="21:25" x14ac:dyDescent="0.2">
      <c r="U15010" s="2"/>
      <c r="X15010" s="2"/>
      <c r="Y15010" s="2"/>
    </row>
    <row r="15011" spans="21:25" x14ac:dyDescent="0.2">
      <c r="U15011" s="2"/>
      <c r="X15011" s="2"/>
      <c r="Y15011" s="2"/>
    </row>
    <row r="15012" spans="21:25" x14ac:dyDescent="0.2">
      <c r="U15012" s="2"/>
      <c r="X15012" s="2"/>
      <c r="Y15012" s="2"/>
    </row>
    <row r="15013" spans="21:25" x14ac:dyDescent="0.2">
      <c r="U15013" s="2"/>
      <c r="X15013" s="2"/>
      <c r="Y15013" s="2"/>
    </row>
    <row r="15014" spans="21:25" x14ac:dyDescent="0.2">
      <c r="U15014" s="2"/>
      <c r="X15014" s="2"/>
      <c r="Y15014" s="2"/>
    </row>
    <row r="15015" spans="21:25" x14ac:dyDescent="0.2">
      <c r="U15015" s="2"/>
      <c r="X15015" s="2"/>
      <c r="Y15015" s="2"/>
    </row>
    <row r="15016" spans="21:25" x14ac:dyDescent="0.2">
      <c r="U15016" s="2"/>
      <c r="X15016" s="2"/>
      <c r="Y15016" s="2"/>
    </row>
    <row r="15017" spans="21:25" x14ac:dyDescent="0.2">
      <c r="U15017" s="2"/>
      <c r="X15017" s="2"/>
      <c r="Y15017" s="2"/>
    </row>
    <row r="15018" spans="21:25" x14ac:dyDescent="0.2">
      <c r="U15018" s="2"/>
      <c r="X15018" s="2"/>
      <c r="Y15018" s="2"/>
    </row>
    <row r="15019" spans="21:25" x14ac:dyDescent="0.2">
      <c r="U15019" s="2"/>
      <c r="X15019" s="2"/>
      <c r="Y15019" s="2"/>
    </row>
    <row r="15020" spans="21:25" x14ac:dyDescent="0.2">
      <c r="U15020" s="2"/>
      <c r="X15020" s="2"/>
      <c r="Y15020" s="2"/>
    </row>
    <row r="15021" spans="21:25" x14ac:dyDescent="0.2">
      <c r="U15021" s="2"/>
      <c r="X15021" s="2"/>
      <c r="Y15021" s="2"/>
    </row>
    <row r="15022" spans="21:25" x14ac:dyDescent="0.2">
      <c r="U15022" s="2"/>
      <c r="X15022" s="2"/>
      <c r="Y15022" s="2"/>
    </row>
    <row r="15023" spans="21:25" x14ac:dyDescent="0.2">
      <c r="U15023" s="2"/>
      <c r="X15023" s="2"/>
      <c r="Y15023" s="2"/>
    </row>
    <row r="15024" spans="21:25" x14ac:dyDescent="0.2">
      <c r="U15024" s="2"/>
      <c r="X15024" s="2"/>
      <c r="Y15024" s="2"/>
    </row>
    <row r="15025" spans="21:25" x14ac:dyDescent="0.2">
      <c r="U15025" s="2"/>
      <c r="X15025" s="2"/>
      <c r="Y15025" s="2"/>
    </row>
    <row r="15026" spans="21:25" x14ac:dyDescent="0.2">
      <c r="U15026" s="2"/>
      <c r="X15026" s="2"/>
      <c r="Y15026" s="2"/>
    </row>
    <row r="15027" spans="21:25" x14ac:dyDescent="0.2">
      <c r="U15027" s="2"/>
      <c r="X15027" s="2"/>
      <c r="Y15027" s="2"/>
    </row>
    <row r="15028" spans="21:25" x14ac:dyDescent="0.2">
      <c r="U15028" s="2"/>
      <c r="X15028" s="2"/>
      <c r="Y15028" s="2"/>
    </row>
    <row r="15029" spans="21:25" x14ac:dyDescent="0.2">
      <c r="U15029" s="2"/>
      <c r="X15029" s="2"/>
      <c r="Y15029" s="2"/>
    </row>
    <row r="15030" spans="21:25" x14ac:dyDescent="0.2">
      <c r="U15030" s="2"/>
      <c r="X15030" s="2"/>
      <c r="Y15030" s="2"/>
    </row>
    <row r="15031" spans="21:25" x14ac:dyDescent="0.2">
      <c r="U15031" s="2"/>
      <c r="X15031" s="2"/>
      <c r="Y15031" s="2"/>
    </row>
    <row r="15032" spans="21:25" x14ac:dyDescent="0.2">
      <c r="U15032" s="2"/>
      <c r="X15032" s="2"/>
      <c r="Y15032" s="2"/>
    </row>
    <row r="15033" spans="21:25" x14ac:dyDescent="0.2">
      <c r="U15033" s="2"/>
      <c r="X15033" s="2"/>
      <c r="Y15033" s="2"/>
    </row>
    <row r="15034" spans="21:25" x14ac:dyDescent="0.2">
      <c r="U15034" s="2"/>
      <c r="X15034" s="2"/>
      <c r="Y15034" s="2"/>
    </row>
    <row r="15035" spans="21:25" x14ac:dyDescent="0.2">
      <c r="U15035" s="2"/>
      <c r="X15035" s="2"/>
      <c r="Y15035" s="2"/>
    </row>
    <row r="15036" spans="21:25" x14ac:dyDescent="0.2">
      <c r="U15036" s="2"/>
      <c r="X15036" s="2"/>
      <c r="Y15036" s="2"/>
    </row>
    <row r="15037" spans="21:25" x14ac:dyDescent="0.2">
      <c r="U15037" s="2"/>
      <c r="X15037" s="2"/>
      <c r="Y15037" s="2"/>
    </row>
    <row r="15038" spans="21:25" x14ac:dyDescent="0.2">
      <c r="U15038" s="2"/>
      <c r="X15038" s="2"/>
      <c r="Y15038" s="2"/>
    </row>
    <row r="15039" spans="21:25" x14ac:dyDescent="0.2">
      <c r="U15039" s="2"/>
      <c r="X15039" s="2"/>
      <c r="Y15039" s="2"/>
    </row>
    <row r="15040" spans="21:25" x14ac:dyDescent="0.2">
      <c r="U15040" s="2"/>
      <c r="X15040" s="2"/>
      <c r="Y15040" s="2"/>
    </row>
    <row r="15041" spans="21:25" x14ac:dyDescent="0.2">
      <c r="U15041" s="2"/>
      <c r="X15041" s="2"/>
      <c r="Y15041" s="2"/>
    </row>
    <row r="15042" spans="21:25" x14ac:dyDescent="0.2">
      <c r="U15042" s="2"/>
      <c r="X15042" s="2"/>
      <c r="Y15042" s="2"/>
    </row>
    <row r="15043" spans="21:25" x14ac:dyDescent="0.2">
      <c r="U15043" s="2"/>
      <c r="X15043" s="2"/>
      <c r="Y15043" s="2"/>
    </row>
    <row r="15044" spans="21:25" x14ac:dyDescent="0.2">
      <c r="U15044" s="2"/>
      <c r="X15044" s="2"/>
      <c r="Y15044" s="2"/>
    </row>
    <row r="15045" spans="21:25" x14ac:dyDescent="0.2">
      <c r="U15045" s="2"/>
      <c r="X15045" s="2"/>
      <c r="Y15045" s="2"/>
    </row>
    <row r="15046" spans="21:25" x14ac:dyDescent="0.2">
      <c r="U15046" s="2"/>
      <c r="X15046" s="2"/>
      <c r="Y15046" s="2"/>
    </row>
    <row r="15047" spans="21:25" x14ac:dyDescent="0.2">
      <c r="U15047" s="2"/>
      <c r="X15047" s="2"/>
      <c r="Y15047" s="2"/>
    </row>
    <row r="15048" spans="21:25" x14ac:dyDescent="0.2">
      <c r="U15048" s="2"/>
      <c r="X15048" s="2"/>
      <c r="Y15048" s="2"/>
    </row>
    <row r="15049" spans="21:25" x14ac:dyDescent="0.2">
      <c r="U15049" s="2"/>
      <c r="X15049" s="2"/>
      <c r="Y15049" s="2"/>
    </row>
    <row r="15050" spans="21:25" x14ac:dyDescent="0.2">
      <c r="U15050" s="2"/>
      <c r="X15050" s="2"/>
      <c r="Y15050" s="2"/>
    </row>
    <row r="15051" spans="21:25" x14ac:dyDescent="0.2">
      <c r="U15051" s="2"/>
      <c r="X15051" s="2"/>
      <c r="Y15051" s="2"/>
    </row>
    <row r="15052" spans="21:25" x14ac:dyDescent="0.2">
      <c r="U15052" s="2"/>
      <c r="X15052" s="2"/>
      <c r="Y15052" s="2"/>
    </row>
    <row r="15053" spans="21:25" x14ac:dyDescent="0.2">
      <c r="U15053" s="2"/>
      <c r="X15053" s="2"/>
      <c r="Y15053" s="2"/>
    </row>
    <row r="15054" spans="21:25" x14ac:dyDescent="0.2">
      <c r="U15054" s="2"/>
      <c r="X15054" s="2"/>
      <c r="Y15054" s="2"/>
    </row>
    <row r="15055" spans="21:25" x14ac:dyDescent="0.2">
      <c r="U15055" s="2"/>
      <c r="X15055" s="2"/>
      <c r="Y15055" s="2"/>
    </row>
    <row r="15056" spans="21:25" x14ac:dyDescent="0.2">
      <c r="U15056" s="2"/>
      <c r="X15056" s="2"/>
      <c r="Y15056" s="2"/>
    </row>
    <row r="15057" spans="21:25" x14ac:dyDescent="0.2">
      <c r="U15057" s="2"/>
      <c r="X15057" s="2"/>
      <c r="Y15057" s="2"/>
    </row>
    <row r="15058" spans="21:25" x14ac:dyDescent="0.2">
      <c r="U15058" s="2"/>
      <c r="X15058" s="2"/>
      <c r="Y15058" s="2"/>
    </row>
    <row r="15059" spans="21:25" x14ac:dyDescent="0.2">
      <c r="U15059" s="2"/>
      <c r="X15059" s="2"/>
      <c r="Y15059" s="2"/>
    </row>
    <row r="15060" spans="21:25" x14ac:dyDescent="0.2">
      <c r="U15060" s="2"/>
      <c r="X15060" s="2"/>
      <c r="Y15060" s="2"/>
    </row>
    <row r="15061" spans="21:25" x14ac:dyDescent="0.2">
      <c r="U15061" s="2"/>
      <c r="X15061" s="2"/>
      <c r="Y15061" s="2"/>
    </row>
    <row r="15062" spans="21:25" x14ac:dyDescent="0.2">
      <c r="U15062" s="2"/>
      <c r="X15062" s="2"/>
      <c r="Y15062" s="2"/>
    </row>
    <row r="15063" spans="21:25" x14ac:dyDescent="0.2">
      <c r="U15063" s="2"/>
      <c r="X15063" s="2"/>
      <c r="Y15063" s="2"/>
    </row>
    <row r="15064" spans="21:25" x14ac:dyDescent="0.2">
      <c r="U15064" s="2"/>
      <c r="X15064" s="2"/>
      <c r="Y15064" s="2"/>
    </row>
    <row r="15065" spans="21:25" x14ac:dyDescent="0.2">
      <c r="U15065" s="2"/>
      <c r="X15065" s="2"/>
      <c r="Y15065" s="2"/>
    </row>
    <row r="15066" spans="21:25" x14ac:dyDescent="0.2">
      <c r="U15066" s="2"/>
      <c r="X15066" s="2"/>
      <c r="Y15066" s="2"/>
    </row>
    <row r="15067" spans="21:25" x14ac:dyDescent="0.2">
      <c r="U15067" s="2"/>
      <c r="X15067" s="2"/>
      <c r="Y15067" s="2"/>
    </row>
    <row r="15068" spans="21:25" x14ac:dyDescent="0.2">
      <c r="U15068" s="2"/>
      <c r="X15068" s="2"/>
      <c r="Y15068" s="2"/>
    </row>
    <row r="15069" spans="21:25" x14ac:dyDescent="0.2">
      <c r="U15069" s="2"/>
      <c r="X15069" s="2"/>
      <c r="Y15069" s="2"/>
    </row>
    <row r="15070" spans="21:25" x14ac:dyDescent="0.2">
      <c r="U15070" s="2"/>
      <c r="X15070" s="2"/>
      <c r="Y15070" s="2"/>
    </row>
    <row r="15071" spans="21:25" x14ac:dyDescent="0.2">
      <c r="U15071" s="2"/>
      <c r="X15071" s="2"/>
      <c r="Y15071" s="2"/>
    </row>
    <row r="15072" spans="21:25" x14ac:dyDescent="0.2">
      <c r="U15072" s="2"/>
      <c r="X15072" s="2"/>
      <c r="Y15072" s="2"/>
    </row>
    <row r="15073" spans="21:25" x14ac:dyDescent="0.2">
      <c r="U15073" s="2"/>
      <c r="X15073" s="2"/>
      <c r="Y15073" s="2"/>
    </row>
    <row r="15074" spans="21:25" x14ac:dyDescent="0.2">
      <c r="U15074" s="2"/>
      <c r="X15074" s="2"/>
      <c r="Y15074" s="2"/>
    </row>
    <row r="15075" spans="21:25" x14ac:dyDescent="0.2">
      <c r="U15075" s="2"/>
      <c r="X15075" s="2"/>
      <c r="Y15075" s="2"/>
    </row>
    <row r="15076" spans="21:25" x14ac:dyDescent="0.2">
      <c r="U15076" s="2"/>
      <c r="X15076" s="2"/>
      <c r="Y15076" s="2"/>
    </row>
    <row r="15077" spans="21:25" x14ac:dyDescent="0.2">
      <c r="U15077" s="2"/>
      <c r="X15077" s="2"/>
      <c r="Y15077" s="2"/>
    </row>
    <row r="15078" spans="21:25" x14ac:dyDescent="0.2">
      <c r="U15078" s="2"/>
      <c r="X15078" s="2"/>
      <c r="Y15078" s="2"/>
    </row>
    <row r="15079" spans="21:25" x14ac:dyDescent="0.2">
      <c r="U15079" s="2"/>
      <c r="X15079" s="2"/>
      <c r="Y15079" s="2"/>
    </row>
    <row r="15080" spans="21:25" x14ac:dyDescent="0.2">
      <c r="U15080" s="2"/>
      <c r="X15080" s="2"/>
      <c r="Y15080" s="2"/>
    </row>
    <row r="15081" spans="21:25" x14ac:dyDescent="0.2">
      <c r="U15081" s="2"/>
      <c r="X15081" s="2"/>
      <c r="Y15081" s="2"/>
    </row>
    <row r="15082" spans="21:25" x14ac:dyDescent="0.2">
      <c r="U15082" s="2"/>
      <c r="X15082" s="2"/>
      <c r="Y15082" s="2"/>
    </row>
    <row r="15083" spans="21:25" x14ac:dyDescent="0.2">
      <c r="U15083" s="2"/>
      <c r="X15083" s="2"/>
      <c r="Y15083" s="2"/>
    </row>
    <row r="15084" spans="21:25" x14ac:dyDescent="0.2">
      <c r="U15084" s="2"/>
      <c r="X15084" s="2"/>
      <c r="Y15084" s="2"/>
    </row>
    <row r="15085" spans="21:25" x14ac:dyDescent="0.2">
      <c r="U15085" s="2"/>
      <c r="X15085" s="2"/>
      <c r="Y15085" s="2"/>
    </row>
    <row r="15086" spans="21:25" x14ac:dyDescent="0.2">
      <c r="U15086" s="2"/>
      <c r="X15086" s="2"/>
      <c r="Y15086" s="2"/>
    </row>
    <row r="15087" spans="21:25" x14ac:dyDescent="0.2">
      <c r="U15087" s="2"/>
      <c r="X15087" s="2"/>
      <c r="Y15087" s="2"/>
    </row>
    <row r="15088" spans="21:25" x14ac:dyDescent="0.2">
      <c r="U15088" s="2"/>
      <c r="X15088" s="2"/>
      <c r="Y15088" s="2"/>
    </row>
    <row r="15089" spans="21:25" x14ac:dyDescent="0.2">
      <c r="U15089" s="2"/>
      <c r="X15089" s="2"/>
      <c r="Y15089" s="2"/>
    </row>
    <row r="15090" spans="21:25" x14ac:dyDescent="0.2">
      <c r="U15090" s="2"/>
      <c r="X15090" s="2"/>
      <c r="Y15090" s="2"/>
    </row>
    <row r="15091" spans="21:25" x14ac:dyDescent="0.2">
      <c r="U15091" s="2"/>
      <c r="X15091" s="2"/>
      <c r="Y15091" s="2"/>
    </row>
    <row r="15092" spans="21:25" x14ac:dyDescent="0.2">
      <c r="U15092" s="2"/>
      <c r="X15092" s="2"/>
      <c r="Y15092" s="2"/>
    </row>
    <row r="15093" spans="21:25" x14ac:dyDescent="0.2">
      <c r="U15093" s="2"/>
      <c r="X15093" s="2"/>
      <c r="Y15093" s="2"/>
    </row>
    <row r="15094" spans="21:25" x14ac:dyDescent="0.2">
      <c r="U15094" s="2"/>
      <c r="X15094" s="2"/>
      <c r="Y15094" s="2"/>
    </row>
    <row r="15095" spans="21:25" x14ac:dyDescent="0.2">
      <c r="U15095" s="2"/>
      <c r="X15095" s="2"/>
      <c r="Y15095" s="2"/>
    </row>
    <row r="15096" spans="21:25" x14ac:dyDescent="0.2">
      <c r="U15096" s="2"/>
      <c r="X15096" s="2"/>
      <c r="Y15096" s="2"/>
    </row>
    <row r="15097" spans="21:25" x14ac:dyDescent="0.2">
      <c r="U15097" s="2"/>
      <c r="X15097" s="2"/>
      <c r="Y15097" s="2"/>
    </row>
    <row r="15098" spans="21:25" x14ac:dyDescent="0.2">
      <c r="U15098" s="2"/>
      <c r="X15098" s="2"/>
      <c r="Y15098" s="2"/>
    </row>
    <row r="15099" spans="21:25" x14ac:dyDescent="0.2">
      <c r="U15099" s="2"/>
      <c r="X15099" s="2"/>
      <c r="Y15099" s="2"/>
    </row>
    <row r="15100" spans="21:25" x14ac:dyDescent="0.2">
      <c r="U15100" s="2"/>
      <c r="X15100" s="2"/>
      <c r="Y15100" s="2"/>
    </row>
    <row r="15101" spans="21:25" x14ac:dyDescent="0.2">
      <c r="U15101" s="2"/>
      <c r="X15101" s="2"/>
      <c r="Y15101" s="2"/>
    </row>
    <row r="15102" spans="21:25" x14ac:dyDescent="0.2">
      <c r="U15102" s="2"/>
      <c r="X15102" s="2"/>
      <c r="Y15102" s="2"/>
    </row>
    <row r="15103" spans="21:25" x14ac:dyDescent="0.2">
      <c r="U15103" s="2"/>
      <c r="X15103" s="2"/>
      <c r="Y15103" s="2"/>
    </row>
    <row r="15104" spans="21:25" x14ac:dyDescent="0.2">
      <c r="U15104" s="2"/>
      <c r="X15104" s="2"/>
      <c r="Y15104" s="2"/>
    </row>
    <row r="15105" spans="21:25" x14ac:dyDescent="0.2">
      <c r="U15105" s="2"/>
      <c r="X15105" s="2"/>
      <c r="Y15105" s="2"/>
    </row>
    <row r="15106" spans="21:25" x14ac:dyDescent="0.2">
      <c r="U15106" s="2"/>
      <c r="X15106" s="2"/>
      <c r="Y15106" s="2"/>
    </row>
    <row r="15107" spans="21:25" x14ac:dyDescent="0.2">
      <c r="U15107" s="2"/>
      <c r="X15107" s="2"/>
      <c r="Y15107" s="2"/>
    </row>
    <row r="15108" spans="21:25" x14ac:dyDescent="0.2">
      <c r="U15108" s="2"/>
      <c r="X15108" s="2"/>
      <c r="Y15108" s="2"/>
    </row>
    <row r="15109" spans="21:25" x14ac:dyDescent="0.2">
      <c r="U15109" s="2"/>
      <c r="X15109" s="2"/>
      <c r="Y15109" s="2"/>
    </row>
    <row r="15110" spans="21:25" x14ac:dyDescent="0.2">
      <c r="U15110" s="2"/>
      <c r="X15110" s="2"/>
      <c r="Y15110" s="2"/>
    </row>
    <row r="15111" spans="21:25" x14ac:dyDescent="0.2">
      <c r="U15111" s="2"/>
      <c r="X15111" s="2"/>
      <c r="Y15111" s="2"/>
    </row>
    <row r="15112" spans="21:25" x14ac:dyDescent="0.2">
      <c r="U15112" s="2"/>
      <c r="X15112" s="2"/>
      <c r="Y15112" s="2"/>
    </row>
    <row r="15113" spans="21:25" x14ac:dyDescent="0.2">
      <c r="U15113" s="2"/>
      <c r="X15113" s="2"/>
      <c r="Y15113" s="2"/>
    </row>
    <row r="15114" spans="21:25" x14ac:dyDescent="0.2">
      <c r="U15114" s="2"/>
      <c r="X15114" s="2"/>
      <c r="Y15114" s="2"/>
    </row>
    <row r="15115" spans="21:25" x14ac:dyDescent="0.2">
      <c r="U15115" s="2"/>
      <c r="X15115" s="2"/>
      <c r="Y15115" s="2"/>
    </row>
    <row r="15116" spans="21:25" x14ac:dyDescent="0.2">
      <c r="U15116" s="2"/>
      <c r="X15116" s="2"/>
      <c r="Y15116" s="2"/>
    </row>
    <row r="15117" spans="21:25" x14ac:dyDescent="0.2">
      <c r="U15117" s="2"/>
      <c r="X15117" s="2"/>
      <c r="Y15117" s="2"/>
    </row>
    <row r="15118" spans="21:25" x14ac:dyDescent="0.2">
      <c r="U15118" s="2"/>
      <c r="X15118" s="2"/>
      <c r="Y15118" s="2"/>
    </row>
    <row r="15119" spans="21:25" x14ac:dyDescent="0.2">
      <c r="U15119" s="2"/>
      <c r="X15119" s="2"/>
      <c r="Y15119" s="2"/>
    </row>
    <row r="15120" spans="21:25" x14ac:dyDescent="0.2">
      <c r="U15120" s="2"/>
      <c r="X15120" s="2"/>
      <c r="Y15120" s="2"/>
    </row>
    <row r="15121" spans="21:25" x14ac:dyDescent="0.2">
      <c r="U15121" s="2"/>
      <c r="X15121" s="2"/>
      <c r="Y15121" s="2"/>
    </row>
    <row r="15122" spans="21:25" x14ac:dyDescent="0.2">
      <c r="U15122" s="2"/>
      <c r="X15122" s="2"/>
      <c r="Y15122" s="2"/>
    </row>
    <row r="15123" spans="21:25" x14ac:dyDescent="0.2">
      <c r="U15123" s="2"/>
      <c r="X15123" s="2"/>
      <c r="Y15123" s="2"/>
    </row>
    <row r="15124" spans="21:25" x14ac:dyDescent="0.2">
      <c r="U15124" s="2"/>
      <c r="X15124" s="2"/>
      <c r="Y15124" s="2"/>
    </row>
    <row r="15125" spans="21:25" x14ac:dyDescent="0.2">
      <c r="U15125" s="2"/>
      <c r="X15125" s="2"/>
      <c r="Y15125" s="2"/>
    </row>
    <row r="15126" spans="21:25" x14ac:dyDescent="0.2">
      <c r="U15126" s="2"/>
      <c r="X15126" s="2"/>
      <c r="Y15126" s="2"/>
    </row>
    <row r="15127" spans="21:25" x14ac:dyDescent="0.2">
      <c r="U15127" s="2"/>
      <c r="X15127" s="2"/>
      <c r="Y15127" s="2"/>
    </row>
    <row r="15128" spans="21:25" x14ac:dyDescent="0.2">
      <c r="U15128" s="2"/>
      <c r="X15128" s="2"/>
      <c r="Y15128" s="2"/>
    </row>
    <row r="15129" spans="21:25" x14ac:dyDescent="0.2">
      <c r="U15129" s="2"/>
      <c r="X15129" s="2"/>
      <c r="Y15129" s="2"/>
    </row>
    <row r="15130" spans="21:25" x14ac:dyDescent="0.2">
      <c r="U15130" s="2"/>
      <c r="X15130" s="2"/>
      <c r="Y15130" s="2"/>
    </row>
    <row r="15131" spans="21:25" x14ac:dyDescent="0.2">
      <c r="U15131" s="2"/>
      <c r="X15131" s="2"/>
      <c r="Y15131" s="2"/>
    </row>
    <row r="15132" spans="21:25" x14ac:dyDescent="0.2">
      <c r="U15132" s="2"/>
      <c r="X15132" s="2"/>
      <c r="Y15132" s="2"/>
    </row>
    <row r="15133" spans="21:25" x14ac:dyDescent="0.2">
      <c r="U15133" s="2"/>
      <c r="X15133" s="2"/>
      <c r="Y15133" s="2"/>
    </row>
    <row r="15134" spans="21:25" x14ac:dyDescent="0.2">
      <c r="U15134" s="2"/>
      <c r="X15134" s="2"/>
      <c r="Y15134" s="2"/>
    </row>
    <row r="15135" spans="21:25" x14ac:dyDescent="0.2">
      <c r="U15135" s="2"/>
      <c r="X15135" s="2"/>
      <c r="Y15135" s="2"/>
    </row>
    <row r="15136" spans="21:25" x14ac:dyDescent="0.2">
      <c r="U15136" s="2"/>
      <c r="X15136" s="2"/>
      <c r="Y15136" s="2"/>
    </row>
    <row r="15137" spans="21:25" x14ac:dyDescent="0.2">
      <c r="U15137" s="2"/>
      <c r="X15137" s="2"/>
      <c r="Y15137" s="2"/>
    </row>
    <row r="15138" spans="21:25" x14ac:dyDescent="0.2">
      <c r="U15138" s="2"/>
      <c r="X15138" s="2"/>
      <c r="Y15138" s="2"/>
    </row>
    <row r="15139" spans="21:25" x14ac:dyDescent="0.2">
      <c r="U15139" s="2"/>
      <c r="X15139" s="2"/>
      <c r="Y15139" s="2"/>
    </row>
    <row r="15140" spans="21:25" x14ac:dyDescent="0.2">
      <c r="U15140" s="2"/>
      <c r="X15140" s="2"/>
      <c r="Y15140" s="2"/>
    </row>
    <row r="15141" spans="21:25" x14ac:dyDescent="0.2">
      <c r="U15141" s="2"/>
      <c r="X15141" s="2"/>
      <c r="Y15141" s="2"/>
    </row>
    <row r="15142" spans="21:25" x14ac:dyDescent="0.2">
      <c r="U15142" s="2"/>
      <c r="X15142" s="2"/>
      <c r="Y15142" s="2"/>
    </row>
    <row r="15143" spans="21:25" x14ac:dyDescent="0.2">
      <c r="U15143" s="2"/>
      <c r="X15143" s="2"/>
      <c r="Y15143" s="2"/>
    </row>
    <row r="15144" spans="21:25" x14ac:dyDescent="0.2">
      <c r="U15144" s="2"/>
      <c r="X15144" s="2"/>
      <c r="Y15144" s="2"/>
    </row>
    <row r="15145" spans="21:25" x14ac:dyDescent="0.2">
      <c r="U15145" s="2"/>
      <c r="X15145" s="2"/>
      <c r="Y15145" s="2"/>
    </row>
    <row r="15146" spans="21:25" x14ac:dyDescent="0.2">
      <c r="U15146" s="2"/>
      <c r="X15146" s="2"/>
      <c r="Y15146" s="2"/>
    </row>
    <row r="15147" spans="21:25" x14ac:dyDescent="0.2">
      <c r="U15147" s="2"/>
      <c r="X15147" s="2"/>
      <c r="Y15147" s="2"/>
    </row>
    <row r="15148" spans="21:25" x14ac:dyDescent="0.2">
      <c r="U15148" s="2"/>
      <c r="X15148" s="2"/>
      <c r="Y15148" s="2"/>
    </row>
    <row r="15149" spans="21:25" x14ac:dyDescent="0.2">
      <c r="U15149" s="2"/>
      <c r="X15149" s="2"/>
      <c r="Y15149" s="2"/>
    </row>
    <row r="15150" spans="21:25" x14ac:dyDescent="0.2">
      <c r="U15150" s="2"/>
      <c r="X15150" s="2"/>
      <c r="Y15150" s="2"/>
    </row>
    <row r="15151" spans="21:25" x14ac:dyDescent="0.2">
      <c r="U15151" s="2"/>
      <c r="X15151" s="2"/>
      <c r="Y15151" s="2"/>
    </row>
    <row r="15152" spans="21:25" x14ac:dyDescent="0.2">
      <c r="U15152" s="2"/>
      <c r="X15152" s="2"/>
      <c r="Y15152" s="2"/>
    </row>
    <row r="15153" spans="21:25" x14ac:dyDescent="0.2">
      <c r="U15153" s="2"/>
      <c r="X15153" s="2"/>
      <c r="Y15153" s="2"/>
    </row>
    <row r="15154" spans="21:25" x14ac:dyDescent="0.2">
      <c r="U15154" s="2"/>
      <c r="X15154" s="2"/>
      <c r="Y15154" s="2"/>
    </row>
    <row r="15155" spans="21:25" x14ac:dyDescent="0.2">
      <c r="U15155" s="2"/>
      <c r="X15155" s="2"/>
      <c r="Y15155" s="2"/>
    </row>
    <row r="15156" spans="21:25" x14ac:dyDescent="0.2">
      <c r="U15156" s="2"/>
      <c r="X15156" s="2"/>
      <c r="Y15156" s="2"/>
    </row>
    <row r="15157" spans="21:25" x14ac:dyDescent="0.2">
      <c r="U15157" s="2"/>
      <c r="X15157" s="2"/>
      <c r="Y15157" s="2"/>
    </row>
    <row r="15158" spans="21:25" x14ac:dyDescent="0.2">
      <c r="U15158" s="2"/>
      <c r="X15158" s="2"/>
      <c r="Y15158" s="2"/>
    </row>
    <row r="15159" spans="21:25" x14ac:dyDescent="0.2">
      <c r="U15159" s="2"/>
      <c r="X15159" s="2"/>
      <c r="Y15159" s="2"/>
    </row>
    <row r="15160" spans="21:25" x14ac:dyDescent="0.2">
      <c r="U15160" s="2"/>
      <c r="X15160" s="2"/>
      <c r="Y15160" s="2"/>
    </row>
    <row r="15161" spans="21:25" x14ac:dyDescent="0.2">
      <c r="U15161" s="2"/>
      <c r="X15161" s="2"/>
      <c r="Y15161" s="2"/>
    </row>
    <row r="15162" spans="21:25" x14ac:dyDescent="0.2">
      <c r="U15162" s="2"/>
      <c r="X15162" s="2"/>
      <c r="Y15162" s="2"/>
    </row>
    <row r="15163" spans="21:25" x14ac:dyDescent="0.2">
      <c r="U15163" s="2"/>
      <c r="X15163" s="2"/>
      <c r="Y15163" s="2"/>
    </row>
    <row r="15164" spans="21:25" x14ac:dyDescent="0.2">
      <c r="U15164" s="2"/>
      <c r="X15164" s="2"/>
      <c r="Y15164" s="2"/>
    </row>
    <row r="15165" spans="21:25" x14ac:dyDescent="0.2">
      <c r="U15165" s="2"/>
      <c r="X15165" s="2"/>
      <c r="Y15165" s="2"/>
    </row>
    <row r="15166" spans="21:25" x14ac:dyDescent="0.2">
      <c r="U15166" s="2"/>
      <c r="X15166" s="2"/>
      <c r="Y15166" s="2"/>
    </row>
    <row r="15167" spans="21:25" x14ac:dyDescent="0.2">
      <c r="U15167" s="2"/>
      <c r="X15167" s="2"/>
      <c r="Y15167" s="2"/>
    </row>
    <row r="15168" spans="21:25" x14ac:dyDescent="0.2">
      <c r="U15168" s="2"/>
      <c r="X15168" s="2"/>
      <c r="Y15168" s="2"/>
    </row>
    <row r="15169" spans="21:25" x14ac:dyDescent="0.2">
      <c r="U15169" s="2"/>
      <c r="X15169" s="2"/>
      <c r="Y15169" s="2"/>
    </row>
    <row r="15170" spans="21:25" x14ac:dyDescent="0.2">
      <c r="U15170" s="2"/>
      <c r="X15170" s="2"/>
      <c r="Y15170" s="2"/>
    </row>
    <row r="15171" spans="21:25" x14ac:dyDescent="0.2">
      <c r="U15171" s="2"/>
      <c r="X15171" s="2"/>
      <c r="Y15171" s="2"/>
    </row>
    <row r="15172" spans="21:25" x14ac:dyDescent="0.2">
      <c r="U15172" s="2"/>
      <c r="X15172" s="2"/>
      <c r="Y15172" s="2"/>
    </row>
    <row r="15173" spans="21:25" x14ac:dyDescent="0.2">
      <c r="U15173" s="2"/>
      <c r="X15173" s="2"/>
      <c r="Y15173" s="2"/>
    </row>
    <row r="15174" spans="21:25" x14ac:dyDescent="0.2">
      <c r="U15174" s="2"/>
      <c r="X15174" s="2"/>
      <c r="Y15174" s="2"/>
    </row>
    <row r="15175" spans="21:25" x14ac:dyDescent="0.2">
      <c r="U15175" s="2"/>
      <c r="X15175" s="2"/>
      <c r="Y15175" s="2"/>
    </row>
    <row r="15176" spans="21:25" x14ac:dyDescent="0.2">
      <c r="U15176" s="2"/>
      <c r="X15176" s="2"/>
      <c r="Y15176" s="2"/>
    </row>
    <row r="15177" spans="21:25" x14ac:dyDescent="0.2">
      <c r="U15177" s="2"/>
      <c r="X15177" s="2"/>
      <c r="Y15177" s="2"/>
    </row>
    <row r="15178" spans="21:25" x14ac:dyDescent="0.2">
      <c r="U15178" s="2"/>
      <c r="X15178" s="2"/>
      <c r="Y15178" s="2"/>
    </row>
    <row r="15179" spans="21:25" x14ac:dyDescent="0.2">
      <c r="U15179" s="2"/>
      <c r="X15179" s="2"/>
      <c r="Y15179" s="2"/>
    </row>
    <row r="15180" spans="21:25" x14ac:dyDescent="0.2">
      <c r="U15180" s="2"/>
      <c r="X15180" s="2"/>
      <c r="Y15180" s="2"/>
    </row>
    <row r="15181" spans="21:25" x14ac:dyDescent="0.2">
      <c r="U15181" s="2"/>
      <c r="X15181" s="2"/>
      <c r="Y15181" s="2"/>
    </row>
    <row r="15182" spans="21:25" x14ac:dyDescent="0.2">
      <c r="U15182" s="2"/>
      <c r="X15182" s="2"/>
      <c r="Y15182" s="2"/>
    </row>
    <row r="15183" spans="21:25" x14ac:dyDescent="0.2">
      <c r="U15183" s="2"/>
      <c r="X15183" s="2"/>
      <c r="Y15183" s="2"/>
    </row>
    <row r="15184" spans="21:25" x14ac:dyDescent="0.2">
      <c r="U15184" s="2"/>
      <c r="X15184" s="2"/>
      <c r="Y15184" s="2"/>
    </row>
    <row r="15185" spans="21:25" x14ac:dyDescent="0.2">
      <c r="U15185" s="2"/>
      <c r="X15185" s="2"/>
      <c r="Y15185" s="2"/>
    </row>
    <row r="15186" spans="21:25" x14ac:dyDescent="0.2">
      <c r="U15186" s="2"/>
      <c r="X15186" s="2"/>
      <c r="Y15186" s="2"/>
    </row>
    <row r="15187" spans="21:25" x14ac:dyDescent="0.2">
      <c r="U15187" s="2"/>
      <c r="X15187" s="2"/>
      <c r="Y15187" s="2"/>
    </row>
    <row r="15188" spans="21:25" x14ac:dyDescent="0.2">
      <c r="U15188" s="2"/>
      <c r="X15188" s="2"/>
      <c r="Y15188" s="2"/>
    </row>
    <row r="15189" spans="21:25" x14ac:dyDescent="0.2">
      <c r="U15189" s="2"/>
      <c r="X15189" s="2"/>
      <c r="Y15189" s="2"/>
    </row>
    <row r="15190" spans="21:25" x14ac:dyDescent="0.2">
      <c r="U15190" s="2"/>
      <c r="X15190" s="2"/>
      <c r="Y15190" s="2"/>
    </row>
    <row r="15191" spans="21:25" x14ac:dyDescent="0.2">
      <c r="U15191" s="2"/>
      <c r="X15191" s="2"/>
      <c r="Y15191" s="2"/>
    </row>
    <row r="15192" spans="21:25" x14ac:dyDescent="0.2">
      <c r="U15192" s="2"/>
      <c r="X15192" s="2"/>
      <c r="Y15192" s="2"/>
    </row>
    <row r="15193" spans="21:25" x14ac:dyDescent="0.2">
      <c r="U15193" s="2"/>
      <c r="X15193" s="2"/>
      <c r="Y15193" s="2"/>
    </row>
    <row r="15194" spans="21:25" x14ac:dyDescent="0.2">
      <c r="U15194" s="2"/>
      <c r="X15194" s="2"/>
      <c r="Y15194" s="2"/>
    </row>
    <row r="15195" spans="21:25" x14ac:dyDescent="0.2">
      <c r="U15195" s="2"/>
      <c r="X15195" s="2"/>
      <c r="Y15195" s="2"/>
    </row>
    <row r="15196" spans="21:25" x14ac:dyDescent="0.2">
      <c r="U15196" s="2"/>
      <c r="X15196" s="2"/>
      <c r="Y15196" s="2"/>
    </row>
    <row r="15197" spans="21:25" x14ac:dyDescent="0.2">
      <c r="U15197" s="2"/>
      <c r="X15197" s="2"/>
      <c r="Y15197" s="2"/>
    </row>
    <row r="15198" spans="21:25" x14ac:dyDescent="0.2">
      <c r="U15198" s="2"/>
      <c r="X15198" s="2"/>
      <c r="Y15198" s="2"/>
    </row>
    <row r="15199" spans="21:25" x14ac:dyDescent="0.2">
      <c r="U15199" s="2"/>
      <c r="X15199" s="2"/>
      <c r="Y15199" s="2"/>
    </row>
    <row r="15200" spans="21:25" x14ac:dyDescent="0.2">
      <c r="U15200" s="2"/>
      <c r="X15200" s="2"/>
      <c r="Y15200" s="2"/>
    </row>
    <row r="15201" spans="21:25" x14ac:dyDescent="0.2">
      <c r="U15201" s="2"/>
      <c r="X15201" s="2"/>
      <c r="Y15201" s="2"/>
    </row>
    <row r="15202" spans="21:25" x14ac:dyDescent="0.2">
      <c r="U15202" s="2"/>
      <c r="X15202" s="2"/>
      <c r="Y15202" s="2"/>
    </row>
    <row r="15203" spans="21:25" x14ac:dyDescent="0.2">
      <c r="U15203" s="2"/>
      <c r="X15203" s="2"/>
      <c r="Y15203" s="2"/>
    </row>
    <row r="15204" spans="21:25" x14ac:dyDescent="0.2">
      <c r="U15204" s="2"/>
      <c r="X15204" s="2"/>
      <c r="Y15204" s="2"/>
    </row>
    <row r="15205" spans="21:25" x14ac:dyDescent="0.2">
      <c r="U15205" s="2"/>
      <c r="X15205" s="2"/>
      <c r="Y15205" s="2"/>
    </row>
    <row r="15206" spans="21:25" x14ac:dyDescent="0.2">
      <c r="U15206" s="2"/>
      <c r="X15206" s="2"/>
      <c r="Y15206" s="2"/>
    </row>
    <row r="15207" spans="21:25" x14ac:dyDescent="0.2">
      <c r="U15207" s="2"/>
      <c r="X15207" s="2"/>
      <c r="Y15207" s="2"/>
    </row>
    <row r="15208" spans="21:25" x14ac:dyDescent="0.2">
      <c r="U15208" s="2"/>
      <c r="X15208" s="2"/>
      <c r="Y15208" s="2"/>
    </row>
    <row r="15209" spans="21:25" x14ac:dyDescent="0.2">
      <c r="U15209" s="2"/>
      <c r="X15209" s="2"/>
      <c r="Y15209" s="2"/>
    </row>
    <row r="15210" spans="21:25" x14ac:dyDescent="0.2">
      <c r="U15210" s="2"/>
      <c r="X15210" s="2"/>
      <c r="Y15210" s="2"/>
    </row>
    <row r="15211" spans="21:25" x14ac:dyDescent="0.2">
      <c r="U15211" s="2"/>
      <c r="X15211" s="2"/>
      <c r="Y15211" s="2"/>
    </row>
    <row r="15212" spans="21:25" x14ac:dyDescent="0.2">
      <c r="U15212" s="2"/>
      <c r="X15212" s="2"/>
      <c r="Y15212" s="2"/>
    </row>
    <row r="15213" spans="21:25" x14ac:dyDescent="0.2">
      <c r="U15213" s="2"/>
      <c r="X15213" s="2"/>
      <c r="Y15213" s="2"/>
    </row>
    <row r="15214" spans="21:25" x14ac:dyDescent="0.2">
      <c r="U15214" s="2"/>
      <c r="X15214" s="2"/>
      <c r="Y15214" s="2"/>
    </row>
    <row r="15215" spans="21:25" x14ac:dyDescent="0.2">
      <c r="U15215" s="2"/>
      <c r="X15215" s="2"/>
      <c r="Y15215" s="2"/>
    </row>
    <row r="15216" spans="21:25" x14ac:dyDescent="0.2">
      <c r="U15216" s="2"/>
      <c r="X15216" s="2"/>
      <c r="Y15216" s="2"/>
    </row>
    <row r="15217" spans="21:25" x14ac:dyDescent="0.2">
      <c r="U15217" s="2"/>
      <c r="X15217" s="2"/>
      <c r="Y15217" s="2"/>
    </row>
    <row r="15218" spans="21:25" x14ac:dyDescent="0.2">
      <c r="U15218" s="2"/>
      <c r="X15218" s="2"/>
      <c r="Y15218" s="2"/>
    </row>
    <row r="15219" spans="21:25" x14ac:dyDescent="0.2">
      <c r="U15219" s="2"/>
      <c r="X15219" s="2"/>
      <c r="Y15219" s="2"/>
    </row>
    <row r="15220" spans="21:25" x14ac:dyDescent="0.2">
      <c r="U15220" s="2"/>
      <c r="X15220" s="2"/>
      <c r="Y15220" s="2"/>
    </row>
    <row r="15221" spans="21:25" x14ac:dyDescent="0.2">
      <c r="U15221" s="2"/>
      <c r="X15221" s="2"/>
      <c r="Y15221" s="2"/>
    </row>
    <row r="15222" spans="21:25" x14ac:dyDescent="0.2">
      <c r="U15222" s="2"/>
      <c r="X15222" s="2"/>
      <c r="Y15222" s="2"/>
    </row>
    <row r="15223" spans="21:25" x14ac:dyDescent="0.2">
      <c r="U15223" s="2"/>
      <c r="X15223" s="2"/>
      <c r="Y15223" s="2"/>
    </row>
    <row r="15224" spans="21:25" x14ac:dyDescent="0.2">
      <c r="U15224" s="2"/>
      <c r="X15224" s="2"/>
      <c r="Y15224" s="2"/>
    </row>
    <row r="15225" spans="21:25" x14ac:dyDescent="0.2">
      <c r="U15225" s="2"/>
      <c r="X15225" s="2"/>
      <c r="Y15225" s="2"/>
    </row>
    <row r="15226" spans="21:25" x14ac:dyDescent="0.2">
      <c r="U15226" s="2"/>
      <c r="X15226" s="2"/>
      <c r="Y15226" s="2"/>
    </row>
    <row r="15227" spans="21:25" x14ac:dyDescent="0.2">
      <c r="U15227" s="2"/>
      <c r="X15227" s="2"/>
      <c r="Y15227" s="2"/>
    </row>
    <row r="15228" spans="21:25" x14ac:dyDescent="0.2">
      <c r="U15228" s="2"/>
      <c r="X15228" s="2"/>
      <c r="Y15228" s="2"/>
    </row>
    <row r="15229" spans="21:25" x14ac:dyDescent="0.2">
      <c r="U15229" s="2"/>
      <c r="X15229" s="2"/>
      <c r="Y15229" s="2"/>
    </row>
    <row r="15230" spans="21:25" x14ac:dyDescent="0.2">
      <c r="U15230" s="2"/>
      <c r="X15230" s="2"/>
      <c r="Y15230" s="2"/>
    </row>
    <row r="15231" spans="21:25" x14ac:dyDescent="0.2">
      <c r="U15231" s="2"/>
      <c r="X15231" s="2"/>
      <c r="Y15231" s="2"/>
    </row>
    <row r="15232" spans="21:25" x14ac:dyDescent="0.2">
      <c r="U15232" s="2"/>
      <c r="X15232" s="2"/>
      <c r="Y15232" s="2"/>
    </row>
    <row r="15233" spans="21:25" x14ac:dyDescent="0.2">
      <c r="U15233" s="2"/>
      <c r="X15233" s="2"/>
      <c r="Y15233" s="2"/>
    </row>
    <row r="15234" spans="21:25" x14ac:dyDescent="0.2">
      <c r="U15234" s="2"/>
      <c r="X15234" s="2"/>
      <c r="Y15234" s="2"/>
    </row>
    <row r="15235" spans="21:25" x14ac:dyDescent="0.2">
      <c r="U15235" s="2"/>
      <c r="X15235" s="2"/>
      <c r="Y15235" s="2"/>
    </row>
    <row r="15236" spans="21:25" x14ac:dyDescent="0.2">
      <c r="U15236" s="2"/>
      <c r="X15236" s="2"/>
      <c r="Y15236" s="2"/>
    </row>
    <row r="15237" spans="21:25" x14ac:dyDescent="0.2">
      <c r="U15237" s="2"/>
      <c r="X15237" s="2"/>
      <c r="Y15237" s="2"/>
    </row>
    <row r="15238" spans="21:25" x14ac:dyDescent="0.2">
      <c r="U15238" s="2"/>
      <c r="X15238" s="2"/>
      <c r="Y15238" s="2"/>
    </row>
    <row r="15239" spans="21:25" x14ac:dyDescent="0.2">
      <c r="U15239" s="2"/>
      <c r="X15239" s="2"/>
      <c r="Y15239" s="2"/>
    </row>
    <row r="15240" spans="21:25" x14ac:dyDescent="0.2">
      <c r="U15240" s="2"/>
      <c r="X15240" s="2"/>
      <c r="Y15240" s="2"/>
    </row>
    <row r="15241" spans="21:25" x14ac:dyDescent="0.2">
      <c r="U15241" s="2"/>
      <c r="X15241" s="2"/>
      <c r="Y15241" s="2"/>
    </row>
    <row r="15242" spans="21:25" x14ac:dyDescent="0.2">
      <c r="U15242" s="2"/>
      <c r="X15242" s="2"/>
      <c r="Y15242" s="2"/>
    </row>
    <row r="15243" spans="21:25" x14ac:dyDescent="0.2">
      <c r="U15243" s="2"/>
      <c r="X15243" s="2"/>
      <c r="Y15243" s="2"/>
    </row>
    <row r="15244" spans="21:25" x14ac:dyDescent="0.2">
      <c r="U15244" s="2"/>
      <c r="X15244" s="2"/>
      <c r="Y15244" s="2"/>
    </row>
    <row r="15245" spans="21:25" x14ac:dyDescent="0.2">
      <c r="U15245" s="2"/>
      <c r="X15245" s="2"/>
      <c r="Y15245" s="2"/>
    </row>
    <row r="15246" spans="21:25" x14ac:dyDescent="0.2">
      <c r="U15246" s="2"/>
      <c r="X15246" s="2"/>
      <c r="Y15246" s="2"/>
    </row>
    <row r="15247" spans="21:25" x14ac:dyDescent="0.2">
      <c r="U15247" s="2"/>
      <c r="X15247" s="2"/>
      <c r="Y15247" s="2"/>
    </row>
    <row r="15248" spans="21:25" x14ac:dyDescent="0.2">
      <c r="U15248" s="2"/>
      <c r="X15248" s="2"/>
      <c r="Y15248" s="2"/>
    </row>
    <row r="15249" spans="21:25" x14ac:dyDescent="0.2">
      <c r="U15249" s="2"/>
      <c r="X15249" s="2"/>
      <c r="Y15249" s="2"/>
    </row>
    <row r="15250" spans="21:25" x14ac:dyDescent="0.2">
      <c r="U15250" s="2"/>
      <c r="X15250" s="2"/>
      <c r="Y15250" s="2"/>
    </row>
    <row r="15251" spans="21:25" x14ac:dyDescent="0.2">
      <c r="U15251" s="2"/>
      <c r="X15251" s="2"/>
      <c r="Y15251" s="2"/>
    </row>
    <row r="15252" spans="21:25" x14ac:dyDescent="0.2">
      <c r="U15252" s="2"/>
      <c r="X15252" s="2"/>
      <c r="Y15252" s="2"/>
    </row>
    <row r="15253" spans="21:25" x14ac:dyDescent="0.2">
      <c r="U15253" s="2"/>
      <c r="X15253" s="2"/>
      <c r="Y15253" s="2"/>
    </row>
    <row r="15254" spans="21:25" x14ac:dyDescent="0.2">
      <c r="U15254" s="2"/>
      <c r="X15254" s="2"/>
      <c r="Y15254" s="2"/>
    </row>
    <row r="15255" spans="21:25" x14ac:dyDescent="0.2">
      <c r="U15255" s="2"/>
      <c r="X15255" s="2"/>
      <c r="Y15255" s="2"/>
    </row>
    <row r="15256" spans="21:25" x14ac:dyDescent="0.2">
      <c r="U15256" s="2"/>
      <c r="X15256" s="2"/>
      <c r="Y15256" s="2"/>
    </row>
    <row r="15257" spans="21:25" x14ac:dyDescent="0.2">
      <c r="U15257" s="2"/>
      <c r="X15257" s="2"/>
      <c r="Y15257" s="2"/>
    </row>
    <row r="15258" spans="21:25" x14ac:dyDescent="0.2">
      <c r="U15258" s="2"/>
      <c r="X15258" s="2"/>
      <c r="Y15258" s="2"/>
    </row>
    <row r="15259" spans="21:25" x14ac:dyDescent="0.2">
      <c r="U15259" s="2"/>
      <c r="X15259" s="2"/>
      <c r="Y15259" s="2"/>
    </row>
    <row r="15260" spans="21:25" x14ac:dyDescent="0.2">
      <c r="U15260" s="2"/>
      <c r="X15260" s="2"/>
      <c r="Y15260" s="2"/>
    </row>
    <row r="15261" spans="21:25" x14ac:dyDescent="0.2">
      <c r="U15261" s="2"/>
      <c r="X15261" s="2"/>
      <c r="Y15261" s="2"/>
    </row>
    <row r="15262" spans="21:25" x14ac:dyDescent="0.2">
      <c r="U15262" s="2"/>
      <c r="X15262" s="2"/>
      <c r="Y15262" s="2"/>
    </row>
    <row r="15263" spans="21:25" x14ac:dyDescent="0.2">
      <c r="U15263" s="2"/>
      <c r="X15263" s="2"/>
      <c r="Y15263" s="2"/>
    </row>
    <row r="15264" spans="21:25" x14ac:dyDescent="0.2">
      <c r="U15264" s="2"/>
      <c r="X15264" s="2"/>
      <c r="Y15264" s="2"/>
    </row>
    <row r="15265" spans="21:25" x14ac:dyDescent="0.2">
      <c r="U15265" s="2"/>
      <c r="X15265" s="2"/>
      <c r="Y15265" s="2"/>
    </row>
    <row r="15266" spans="21:25" x14ac:dyDescent="0.2">
      <c r="U15266" s="2"/>
      <c r="X15266" s="2"/>
      <c r="Y15266" s="2"/>
    </row>
    <row r="15267" spans="21:25" x14ac:dyDescent="0.2">
      <c r="U15267" s="2"/>
      <c r="X15267" s="2"/>
      <c r="Y15267" s="2"/>
    </row>
    <row r="15268" spans="21:25" x14ac:dyDescent="0.2">
      <c r="U15268" s="2"/>
      <c r="X15268" s="2"/>
      <c r="Y15268" s="2"/>
    </row>
    <row r="15269" spans="21:25" x14ac:dyDescent="0.2">
      <c r="U15269" s="2"/>
      <c r="X15269" s="2"/>
      <c r="Y15269" s="2"/>
    </row>
    <row r="15270" spans="21:25" x14ac:dyDescent="0.2">
      <c r="U15270" s="2"/>
      <c r="X15270" s="2"/>
      <c r="Y15270" s="2"/>
    </row>
    <row r="15271" spans="21:25" x14ac:dyDescent="0.2">
      <c r="U15271" s="2"/>
      <c r="X15271" s="2"/>
      <c r="Y15271" s="2"/>
    </row>
    <row r="15272" spans="21:25" x14ac:dyDescent="0.2">
      <c r="U15272" s="2"/>
      <c r="X15272" s="2"/>
      <c r="Y15272" s="2"/>
    </row>
    <row r="15273" spans="21:25" x14ac:dyDescent="0.2">
      <c r="U15273" s="2"/>
      <c r="X15273" s="2"/>
      <c r="Y15273" s="2"/>
    </row>
    <row r="15274" spans="21:25" x14ac:dyDescent="0.2">
      <c r="U15274" s="2"/>
      <c r="X15274" s="2"/>
      <c r="Y15274" s="2"/>
    </row>
    <row r="15275" spans="21:25" x14ac:dyDescent="0.2">
      <c r="U15275" s="2"/>
      <c r="X15275" s="2"/>
      <c r="Y15275" s="2"/>
    </row>
    <row r="15276" spans="21:25" x14ac:dyDescent="0.2">
      <c r="U15276" s="2"/>
      <c r="X15276" s="2"/>
      <c r="Y15276" s="2"/>
    </row>
    <row r="15277" spans="21:25" x14ac:dyDescent="0.2">
      <c r="U15277" s="2"/>
      <c r="X15277" s="2"/>
      <c r="Y15277" s="2"/>
    </row>
    <row r="15278" spans="21:25" x14ac:dyDescent="0.2">
      <c r="U15278" s="2"/>
      <c r="X15278" s="2"/>
      <c r="Y15278" s="2"/>
    </row>
    <row r="15279" spans="21:25" x14ac:dyDescent="0.2">
      <c r="U15279" s="2"/>
      <c r="X15279" s="2"/>
      <c r="Y15279" s="2"/>
    </row>
    <row r="15280" spans="21:25" x14ac:dyDescent="0.2">
      <c r="U15280" s="2"/>
      <c r="X15280" s="2"/>
      <c r="Y15280" s="2"/>
    </row>
    <row r="15281" spans="21:25" x14ac:dyDescent="0.2">
      <c r="U15281" s="2"/>
      <c r="X15281" s="2"/>
      <c r="Y15281" s="2"/>
    </row>
    <row r="15282" spans="21:25" x14ac:dyDescent="0.2">
      <c r="U15282" s="2"/>
      <c r="X15282" s="2"/>
      <c r="Y15282" s="2"/>
    </row>
    <row r="15283" spans="21:25" x14ac:dyDescent="0.2">
      <c r="U15283" s="2"/>
      <c r="X15283" s="2"/>
      <c r="Y15283" s="2"/>
    </row>
    <row r="15284" spans="21:25" x14ac:dyDescent="0.2">
      <c r="U15284" s="2"/>
      <c r="X15284" s="2"/>
      <c r="Y15284" s="2"/>
    </row>
    <row r="15285" spans="21:25" x14ac:dyDescent="0.2">
      <c r="U15285" s="2"/>
      <c r="X15285" s="2"/>
      <c r="Y15285" s="2"/>
    </row>
    <row r="15286" spans="21:25" x14ac:dyDescent="0.2">
      <c r="U15286" s="2"/>
      <c r="X15286" s="2"/>
      <c r="Y15286" s="2"/>
    </row>
    <row r="15287" spans="21:25" x14ac:dyDescent="0.2">
      <c r="U15287" s="2"/>
      <c r="X15287" s="2"/>
      <c r="Y15287" s="2"/>
    </row>
    <row r="15288" spans="21:25" x14ac:dyDescent="0.2">
      <c r="U15288" s="2"/>
      <c r="X15288" s="2"/>
      <c r="Y15288" s="2"/>
    </row>
    <row r="15289" spans="21:25" x14ac:dyDescent="0.2">
      <c r="U15289" s="2"/>
      <c r="X15289" s="2"/>
      <c r="Y15289" s="2"/>
    </row>
    <row r="15290" spans="21:25" x14ac:dyDescent="0.2">
      <c r="U15290" s="2"/>
      <c r="X15290" s="2"/>
      <c r="Y15290" s="2"/>
    </row>
    <row r="15291" spans="21:25" x14ac:dyDescent="0.2">
      <c r="U15291" s="2"/>
      <c r="X15291" s="2"/>
      <c r="Y15291" s="2"/>
    </row>
    <row r="15292" spans="21:25" x14ac:dyDescent="0.2">
      <c r="U15292" s="2"/>
      <c r="X15292" s="2"/>
      <c r="Y15292" s="2"/>
    </row>
    <row r="15293" spans="21:25" x14ac:dyDescent="0.2">
      <c r="U15293" s="2"/>
      <c r="X15293" s="2"/>
      <c r="Y15293" s="2"/>
    </row>
    <row r="15294" spans="21:25" x14ac:dyDescent="0.2">
      <c r="U15294" s="2"/>
      <c r="X15294" s="2"/>
      <c r="Y15294" s="2"/>
    </row>
    <row r="15295" spans="21:25" x14ac:dyDescent="0.2">
      <c r="U15295" s="2"/>
      <c r="X15295" s="2"/>
      <c r="Y15295" s="2"/>
    </row>
    <row r="15296" spans="21:25" x14ac:dyDescent="0.2">
      <c r="U15296" s="2"/>
      <c r="X15296" s="2"/>
      <c r="Y15296" s="2"/>
    </row>
    <row r="15297" spans="21:25" x14ac:dyDescent="0.2">
      <c r="U15297" s="2"/>
      <c r="X15297" s="2"/>
      <c r="Y15297" s="2"/>
    </row>
    <row r="15298" spans="21:25" x14ac:dyDescent="0.2">
      <c r="U15298" s="2"/>
      <c r="X15298" s="2"/>
      <c r="Y15298" s="2"/>
    </row>
    <row r="15299" spans="21:25" x14ac:dyDescent="0.2">
      <c r="U15299" s="2"/>
      <c r="X15299" s="2"/>
      <c r="Y15299" s="2"/>
    </row>
    <row r="15300" spans="21:25" x14ac:dyDescent="0.2">
      <c r="U15300" s="2"/>
      <c r="X15300" s="2"/>
      <c r="Y15300" s="2"/>
    </row>
    <row r="15301" spans="21:25" x14ac:dyDescent="0.2">
      <c r="U15301" s="2"/>
      <c r="X15301" s="2"/>
      <c r="Y15301" s="2"/>
    </row>
    <row r="15302" spans="21:25" x14ac:dyDescent="0.2">
      <c r="U15302" s="2"/>
      <c r="X15302" s="2"/>
      <c r="Y15302" s="2"/>
    </row>
    <row r="15303" spans="21:25" x14ac:dyDescent="0.2">
      <c r="U15303" s="2"/>
      <c r="X15303" s="2"/>
      <c r="Y15303" s="2"/>
    </row>
    <row r="15304" spans="21:25" x14ac:dyDescent="0.2">
      <c r="U15304" s="2"/>
      <c r="X15304" s="2"/>
      <c r="Y15304" s="2"/>
    </row>
    <row r="15305" spans="21:25" x14ac:dyDescent="0.2">
      <c r="U15305" s="2"/>
      <c r="X15305" s="2"/>
      <c r="Y15305" s="2"/>
    </row>
    <row r="15306" spans="21:25" x14ac:dyDescent="0.2">
      <c r="U15306" s="2"/>
      <c r="X15306" s="2"/>
      <c r="Y15306" s="2"/>
    </row>
    <row r="15307" spans="21:25" x14ac:dyDescent="0.2">
      <c r="U15307" s="2"/>
      <c r="X15307" s="2"/>
      <c r="Y15307" s="2"/>
    </row>
    <row r="15308" spans="21:25" x14ac:dyDescent="0.2">
      <c r="U15308" s="2"/>
      <c r="X15308" s="2"/>
      <c r="Y15308" s="2"/>
    </row>
    <row r="15309" spans="21:25" x14ac:dyDescent="0.2">
      <c r="U15309" s="2"/>
      <c r="X15309" s="2"/>
      <c r="Y15309" s="2"/>
    </row>
    <row r="15310" spans="21:25" x14ac:dyDescent="0.2">
      <c r="U15310" s="2"/>
      <c r="X15310" s="2"/>
      <c r="Y15310" s="2"/>
    </row>
    <row r="15311" spans="21:25" x14ac:dyDescent="0.2">
      <c r="U15311" s="2"/>
      <c r="X15311" s="2"/>
      <c r="Y15311" s="2"/>
    </row>
    <row r="15312" spans="21:25" x14ac:dyDescent="0.2">
      <c r="U15312" s="2"/>
      <c r="X15312" s="2"/>
      <c r="Y15312" s="2"/>
    </row>
    <row r="15313" spans="21:25" x14ac:dyDescent="0.2">
      <c r="U15313" s="2"/>
      <c r="X15313" s="2"/>
      <c r="Y15313" s="2"/>
    </row>
    <row r="15314" spans="21:25" x14ac:dyDescent="0.2">
      <c r="U15314" s="2"/>
      <c r="X15314" s="2"/>
      <c r="Y15314" s="2"/>
    </row>
    <row r="15315" spans="21:25" x14ac:dyDescent="0.2">
      <c r="U15315" s="2"/>
      <c r="X15315" s="2"/>
      <c r="Y15315" s="2"/>
    </row>
    <row r="15316" spans="21:25" x14ac:dyDescent="0.2">
      <c r="U15316" s="2"/>
      <c r="X15316" s="2"/>
      <c r="Y15316" s="2"/>
    </row>
    <row r="15317" spans="21:25" x14ac:dyDescent="0.2">
      <c r="U15317" s="2"/>
      <c r="X15317" s="2"/>
      <c r="Y15317" s="2"/>
    </row>
    <row r="15318" spans="21:25" x14ac:dyDescent="0.2">
      <c r="U15318" s="2"/>
      <c r="X15318" s="2"/>
      <c r="Y15318" s="2"/>
    </row>
    <row r="15319" spans="21:25" x14ac:dyDescent="0.2">
      <c r="U15319" s="2"/>
      <c r="X15319" s="2"/>
      <c r="Y15319" s="2"/>
    </row>
    <row r="15320" spans="21:25" x14ac:dyDescent="0.2">
      <c r="U15320" s="2"/>
      <c r="X15320" s="2"/>
      <c r="Y15320" s="2"/>
    </row>
    <row r="15321" spans="21:25" x14ac:dyDescent="0.2">
      <c r="U15321" s="2"/>
      <c r="X15321" s="2"/>
      <c r="Y15321" s="2"/>
    </row>
    <row r="15322" spans="21:25" x14ac:dyDescent="0.2">
      <c r="U15322" s="2"/>
      <c r="X15322" s="2"/>
      <c r="Y15322" s="2"/>
    </row>
    <row r="15323" spans="21:25" x14ac:dyDescent="0.2">
      <c r="U15323" s="2"/>
      <c r="X15323" s="2"/>
      <c r="Y15323" s="2"/>
    </row>
    <row r="15324" spans="21:25" x14ac:dyDescent="0.2">
      <c r="U15324" s="2"/>
      <c r="X15324" s="2"/>
      <c r="Y15324" s="2"/>
    </row>
    <row r="15325" spans="21:25" x14ac:dyDescent="0.2">
      <c r="U15325" s="2"/>
      <c r="X15325" s="2"/>
      <c r="Y15325" s="2"/>
    </row>
    <row r="15326" spans="21:25" x14ac:dyDescent="0.2">
      <c r="U15326" s="2"/>
      <c r="X15326" s="2"/>
      <c r="Y15326" s="2"/>
    </row>
    <row r="15327" spans="21:25" x14ac:dyDescent="0.2">
      <c r="U15327" s="2"/>
      <c r="X15327" s="2"/>
      <c r="Y15327" s="2"/>
    </row>
    <row r="15328" spans="21:25" x14ac:dyDescent="0.2">
      <c r="U15328" s="2"/>
      <c r="X15328" s="2"/>
      <c r="Y15328" s="2"/>
    </row>
    <row r="15329" spans="21:25" x14ac:dyDescent="0.2">
      <c r="U15329" s="2"/>
      <c r="X15329" s="2"/>
      <c r="Y15329" s="2"/>
    </row>
    <row r="15330" spans="21:25" x14ac:dyDescent="0.2">
      <c r="U15330" s="2"/>
      <c r="X15330" s="2"/>
      <c r="Y15330" s="2"/>
    </row>
    <row r="15331" spans="21:25" x14ac:dyDescent="0.2">
      <c r="U15331" s="2"/>
      <c r="X15331" s="2"/>
      <c r="Y15331" s="2"/>
    </row>
    <row r="15332" spans="21:25" x14ac:dyDescent="0.2">
      <c r="U15332" s="2"/>
      <c r="X15332" s="2"/>
      <c r="Y15332" s="2"/>
    </row>
    <row r="15333" spans="21:25" x14ac:dyDescent="0.2">
      <c r="U15333" s="2"/>
      <c r="X15333" s="2"/>
      <c r="Y15333" s="2"/>
    </row>
    <row r="15334" spans="21:25" x14ac:dyDescent="0.2">
      <c r="U15334" s="2"/>
      <c r="X15334" s="2"/>
      <c r="Y15334" s="2"/>
    </row>
    <row r="15335" spans="21:25" x14ac:dyDescent="0.2">
      <c r="U15335" s="2"/>
      <c r="X15335" s="2"/>
      <c r="Y15335" s="2"/>
    </row>
    <row r="15336" spans="21:25" x14ac:dyDescent="0.2">
      <c r="U15336" s="2"/>
      <c r="X15336" s="2"/>
      <c r="Y15336" s="2"/>
    </row>
    <row r="15337" spans="21:25" x14ac:dyDescent="0.2">
      <c r="U15337" s="2"/>
      <c r="X15337" s="2"/>
      <c r="Y15337" s="2"/>
    </row>
    <row r="15338" spans="21:25" x14ac:dyDescent="0.2">
      <c r="U15338" s="2"/>
      <c r="X15338" s="2"/>
      <c r="Y15338" s="2"/>
    </row>
    <row r="15339" spans="21:25" x14ac:dyDescent="0.2">
      <c r="U15339" s="2"/>
      <c r="X15339" s="2"/>
      <c r="Y15339" s="2"/>
    </row>
    <row r="15340" spans="21:25" x14ac:dyDescent="0.2">
      <c r="U15340" s="2"/>
      <c r="X15340" s="2"/>
      <c r="Y15340" s="2"/>
    </row>
    <row r="15341" spans="21:25" x14ac:dyDescent="0.2">
      <c r="U15341" s="2"/>
      <c r="X15341" s="2"/>
      <c r="Y15341" s="2"/>
    </row>
    <row r="15342" spans="21:25" x14ac:dyDescent="0.2">
      <c r="U15342" s="2"/>
      <c r="X15342" s="2"/>
      <c r="Y15342" s="2"/>
    </row>
    <row r="15343" spans="21:25" x14ac:dyDescent="0.2">
      <c r="U15343" s="2"/>
      <c r="X15343" s="2"/>
      <c r="Y15343" s="2"/>
    </row>
    <row r="15344" spans="21:25" x14ac:dyDescent="0.2">
      <c r="U15344" s="2"/>
      <c r="X15344" s="2"/>
      <c r="Y15344" s="2"/>
    </row>
    <row r="15345" spans="21:25" x14ac:dyDescent="0.2">
      <c r="U15345" s="2"/>
      <c r="X15345" s="2"/>
      <c r="Y15345" s="2"/>
    </row>
    <row r="15346" spans="21:25" x14ac:dyDescent="0.2">
      <c r="U15346" s="2"/>
      <c r="X15346" s="2"/>
      <c r="Y15346" s="2"/>
    </row>
    <row r="15347" spans="21:25" x14ac:dyDescent="0.2">
      <c r="U15347" s="2"/>
      <c r="X15347" s="2"/>
      <c r="Y15347" s="2"/>
    </row>
    <row r="15348" spans="21:25" x14ac:dyDescent="0.2">
      <c r="U15348" s="2"/>
      <c r="X15348" s="2"/>
      <c r="Y15348" s="2"/>
    </row>
    <row r="15349" spans="21:25" x14ac:dyDescent="0.2">
      <c r="U15349" s="2"/>
      <c r="X15349" s="2"/>
      <c r="Y15349" s="2"/>
    </row>
    <row r="15350" spans="21:25" x14ac:dyDescent="0.2">
      <c r="U15350" s="2"/>
      <c r="X15350" s="2"/>
      <c r="Y15350" s="2"/>
    </row>
    <row r="15351" spans="21:25" x14ac:dyDescent="0.2">
      <c r="U15351" s="2"/>
      <c r="X15351" s="2"/>
      <c r="Y15351" s="2"/>
    </row>
    <row r="15352" spans="21:25" x14ac:dyDescent="0.2">
      <c r="U15352" s="2"/>
      <c r="X15352" s="2"/>
      <c r="Y15352" s="2"/>
    </row>
    <row r="15353" spans="21:25" x14ac:dyDescent="0.2">
      <c r="U15353" s="2"/>
      <c r="X15353" s="2"/>
      <c r="Y15353" s="2"/>
    </row>
    <row r="15354" spans="21:25" x14ac:dyDescent="0.2">
      <c r="U15354" s="2"/>
      <c r="X15354" s="2"/>
      <c r="Y15354" s="2"/>
    </row>
    <row r="15355" spans="21:25" x14ac:dyDescent="0.2">
      <c r="U15355" s="2"/>
      <c r="X15355" s="2"/>
      <c r="Y15355" s="2"/>
    </row>
    <row r="15356" spans="21:25" x14ac:dyDescent="0.2">
      <c r="U15356" s="2"/>
      <c r="X15356" s="2"/>
      <c r="Y15356" s="2"/>
    </row>
    <row r="15357" spans="21:25" x14ac:dyDescent="0.2">
      <c r="U15357" s="2"/>
      <c r="X15357" s="2"/>
      <c r="Y15357" s="2"/>
    </row>
    <row r="15358" spans="21:25" x14ac:dyDescent="0.2">
      <c r="U15358" s="2"/>
      <c r="X15358" s="2"/>
      <c r="Y15358" s="2"/>
    </row>
    <row r="15359" spans="21:25" x14ac:dyDescent="0.2">
      <c r="U15359" s="2"/>
      <c r="X15359" s="2"/>
      <c r="Y15359" s="2"/>
    </row>
    <row r="15360" spans="21:25" x14ac:dyDescent="0.2">
      <c r="U15360" s="2"/>
      <c r="X15360" s="2"/>
      <c r="Y15360" s="2"/>
    </row>
    <row r="15361" spans="21:25" x14ac:dyDescent="0.2">
      <c r="U15361" s="2"/>
      <c r="X15361" s="2"/>
      <c r="Y15361" s="2"/>
    </row>
    <row r="15362" spans="21:25" x14ac:dyDescent="0.2">
      <c r="U15362" s="2"/>
      <c r="X15362" s="2"/>
      <c r="Y15362" s="2"/>
    </row>
    <row r="15363" spans="21:25" x14ac:dyDescent="0.2">
      <c r="U15363" s="2"/>
      <c r="X15363" s="2"/>
      <c r="Y15363" s="2"/>
    </row>
    <row r="15364" spans="21:25" x14ac:dyDescent="0.2">
      <c r="U15364" s="2"/>
      <c r="X15364" s="2"/>
      <c r="Y15364" s="2"/>
    </row>
    <row r="15365" spans="21:25" x14ac:dyDescent="0.2">
      <c r="U15365" s="2"/>
      <c r="X15365" s="2"/>
      <c r="Y15365" s="2"/>
    </row>
    <row r="15366" spans="21:25" x14ac:dyDescent="0.2">
      <c r="U15366" s="2"/>
      <c r="X15366" s="2"/>
      <c r="Y15366" s="2"/>
    </row>
    <row r="15367" spans="21:25" x14ac:dyDescent="0.2">
      <c r="U15367" s="2"/>
      <c r="X15367" s="2"/>
      <c r="Y15367" s="2"/>
    </row>
    <row r="15368" spans="21:25" x14ac:dyDescent="0.2">
      <c r="U15368" s="2"/>
      <c r="X15368" s="2"/>
      <c r="Y15368" s="2"/>
    </row>
    <row r="15369" spans="21:25" x14ac:dyDescent="0.2">
      <c r="U15369" s="2"/>
      <c r="X15369" s="2"/>
      <c r="Y15369" s="2"/>
    </row>
    <row r="15370" spans="21:25" x14ac:dyDescent="0.2">
      <c r="U15370" s="2"/>
      <c r="X15370" s="2"/>
      <c r="Y15370" s="2"/>
    </row>
    <row r="15371" spans="21:25" x14ac:dyDescent="0.2">
      <c r="U15371" s="2"/>
      <c r="X15371" s="2"/>
      <c r="Y15371" s="2"/>
    </row>
    <row r="15372" spans="21:25" x14ac:dyDescent="0.2">
      <c r="U15372" s="2"/>
      <c r="X15372" s="2"/>
      <c r="Y15372" s="2"/>
    </row>
    <row r="15373" spans="21:25" x14ac:dyDescent="0.2">
      <c r="U15373" s="2"/>
      <c r="X15373" s="2"/>
      <c r="Y15373" s="2"/>
    </row>
    <row r="15374" spans="21:25" x14ac:dyDescent="0.2">
      <c r="U15374" s="2"/>
      <c r="X15374" s="2"/>
      <c r="Y15374" s="2"/>
    </row>
    <row r="15375" spans="21:25" x14ac:dyDescent="0.2">
      <c r="U15375" s="2"/>
      <c r="X15375" s="2"/>
      <c r="Y15375" s="2"/>
    </row>
    <row r="15376" spans="21:25" x14ac:dyDescent="0.2">
      <c r="U15376" s="2"/>
      <c r="X15376" s="2"/>
      <c r="Y15376" s="2"/>
    </row>
    <row r="15377" spans="21:25" x14ac:dyDescent="0.2">
      <c r="U15377" s="2"/>
      <c r="X15377" s="2"/>
      <c r="Y15377" s="2"/>
    </row>
    <row r="15378" spans="21:25" x14ac:dyDescent="0.2">
      <c r="U15378" s="2"/>
      <c r="X15378" s="2"/>
      <c r="Y15378" s="2"/>
    </row>
    <row r="15379" spans="21:25" x14ac:dyDescent="0.2">
      <c r="U15379" s="2"/>
      <c r="X15379" s="2"/>
      <c r="Y15379" s="2"/>
    </row>
    <row r="15380" spans="21:25" x14ac:dyDescent="0.2">
      <c r="U15380" s="2"/>
      <c r="X15380" s="2"/>
      <c r="Y15380" s="2"/>
    </row>
    <row r="15381" spans="21:25" x14ac:dyDescent="0.2">
      <c r="U15381" s="2"/>
      <c r="X15381" s="2"/>
      <c r="Y15381" s="2"/>
    </row>
    <row r="15382" spans="21:25" x14ac:dyDescent="0.2">
      <c r="U15382" s="2"/>
      <c r="X15382" s="2"/>
      <c r="Y15382" s="2"/>
    </row>
    <row r="15383" spans="21:25" x14ac:dyDescent="0.2">
      <c r="U15383" s="2"/>
      <c r="X15383" s="2"/>
      <c r="Y15383" s="2"/>
    </row>
    <row r="15384" spans="21:25" x14ac:dyDescent="0.2">
      <c r="U15384" s="2"/>
      <c r="X15384" s="2"/>
      <c r="Y15384" s="2"/>
    </row>
    <row r="15385" spans="21:25" x14ac:dyDescent="0.2">
      <c r="U15385" s="2"/>
      <c r="X15385" s="2"/>
      <c r="Y15385" s="2"/>
    </row>
    <row r="15386" spans="21:25" x14ac:dyDescent="0.2">
      <c r="U15386" s="2"/>
      <c r="X15386" s="2"/>
      <c r="Y15386" s="2"/>
    </row>
    <row r="15387" spans="21:25" x14ac:dyDescent="0.2">
      <c r="U15387" s="2"/>
      <c r="X15387" s="2"/>
      <c r="Y15387" s="2"/>
    </row>
    <row r="15388" spans="21:25" x14ac:dyDescent="0.2">
      <c r="U15388" s="2"/>
      <c r="X15388" s="2"/>
      <c r="Y15388" s="2"/>
    </row>
    <row r="15389" spans="21:25" x14ac:dyDescent="0.2">
      <c r="U15389" s="2"/>
      <c r="X15389" s="2"/>
      <c r="Y15389" s="2"/>
    </row>
    <row r="15390" spans="21:25" x14ac:dyDescent="0.2">
      <c r="U15390" s="2"/>
      <c r="X15390" s="2"/>
      <c r="Y15390" s="2"/>
    </row>
    <row r="15391" spans="21:25" x14ac:dyDescent="0.2">
      <c r="U15391" s="2"/>
      <c r="X15391" s="2"/>
      <c r="Y15391" s="2"/>
    </row>
    <row r="15392" spans="21:25" x14ac:dyDescent="0.2">
      <c r="U15392" s="2"/>
      <c r="X15392" s="2"/>
      <c r="Y15392" s="2"/>
    </row>
    <row r="15393" spans="21:25" x14ac:dyDescent="0.2">
      <c r="U15393" s="2"/>
      <c r="X15393" s="2"/>
      <c r="Y15393" s="2"/>
    </row>
    <row r="15394" spans="21:25" x14ac:dyDescent="0.2">
      <c r="U15394" s="2"/>
      <c r="X15394" s="2"/>
      <c r="Y15394" s="2"/>
    </row>
    <row r="15395" spans="21:25" x14ac:dyDescent="0.2">
      <c r="U15395" s="2"/>
      <c r="X15395" s="2"/>
      <c r="Y15395" s="2"/>
    </row>
    <row r="15396" spans="21:25" x14ac:dyDescent="0.2">
      <c r="U15396" s="2"/>
      <c r="X15396" s="2"/>
      <c r="Y15396" s="2"/>
    </row>
    <row r="15397" spans="21:25" x14ac:dyDescent="0.2">
      <c r="U15397" s="2"/>
      <c r="X15397" s="2"/>
      <c r="Y15397" s="2"/>
    </row>
    <row r="15398" spans="21:25" x14ac:dyDescent="0.2">
      <c r="U15398" s="2"/>
      <c r="X15398" s="2"/>
      <c r="Y15398" s="2"/>
    </row>
    <row r="15399" spans="21:25" x14ac:dyDescent="0.2">
      <c r="U15399" s="2"/>
      <c r="X15399" s="2"/>
      <c r="Y15399" s="2"/>
    </row>
    <row r="15400" spans="21:25" x14ac:dyDescent="0.2">
      <c r="U15400" s="2"/>
      <c r="X15400" s="2"/>
      <c r="Y15400" s="2"/>
    </row>
    <row r="15401" spans="21:25" x14ac:dyDescent="0.2">
      <c r="U15401" s="2"/>
      <c r="X15401" s="2"/>
      <c r="Y15401" s="2"/>
    </row>
    <row r="15402" spans="21:25" x14ac:dyDescent="0.2">
      <c r="U15402" s="2"/>
      <c r="X15402" s="2"/>
      <c r="Y15402" s="2"/>
    </row>
    <row r="15403" spans="21:25" x14ac:dyDescent="0.2">
      <c r="U15403" s="2"/>
      <c r="X15403" s="2"/>
      <c r="Y15403" s="2"/>
    </row>
    <row r="15404" spans="21:25" x14ac:dyDescent="0.2">
      <c r="U15404" s="2"/>
      <c r="X15404" s="2"/>
      <c r="Y15404" s="2"/>
    </row>
    <row r="15405" spans="21:25" x14ac:dyDescent="0.2">
      <c r="U15405" s="2"/>
      <c r="X15405" s="2"/>
      <c r="Y15405" s="2"/>
    </row>
    <row r="15406" spans="21:25" x14ac:dyDescent="0.2">
      <c r="U15406" s="2"/>
      <c r="X15406" s="2"/>
      <c r="Y15406" s="2"/>
    </row>
    <row r="15407" spans="21:25" x14ac:dyDescent="0.2">
      <c r="U15407" s="2"/>
      <c r="X15407" s="2"/>
      <c r="Y15407" s="2"/>
    </row>
    <row r="15408" spans="21:25" x14ac:dyDescent="0.2">
      <c r="U15408" s="2"/>
      <c r="X15408" s="2"/>
      <c r="Y15408" s="2"/>
    </row>
    <row r="15409" spans="21:25" x14ac:dyDescent="0.2">
      <c r="U15409" s="2"/>
      <c r="X15409" s="2"/>
      <c r="Y15409" s="2"/>
    </row>
    <row r="15410" spans="21:25" x14ac:dyDescent="0.2">
      <c r="U15410" s="2"/>
      <c r="X15410" s="2"/>
      <c r="Y15410" s="2"/>
    </row>
    <row r="15411" spans="21:25" x14ac:dyDescent="0.2">
      <c r="U15411" s="2"/>
      <c r="X15411" s="2"/>
      <c r="Y15411" s="2"/>
    </row>
    <row r="15412" spans="21:25" x14ac:dyDescent="0.2">
      <c r="U15412" s="2"/>
      <c r="X15412" s="2"/>
      <c r="Y15412" s="2"/>
    </row>
    <row r="15413" spans="21:25" x14ac:dyDescent="0.2">
      <c r="U15413" s="2"/>
      <c r="X15413" s="2"/>
      <c r="Y15413" s="2"/>
    </row>
    <row r="15414" spans="21:25" x14ac:dyDescent="0.2">
      <c r="U15414" s="2"/>
      <c r="X15414" s="2"/>
      <c r="Y15414" s="2"/>
    </row>
    <row r="15415" spans="21:25" x14ac:dyDescent="0.2">
      <c r="U15415" s="2"/>
      <c r="X15415" s="2"/>
      <c r="Y15415" s="2"/>
    </row>
    <row r="15416" spans="21:25" x14ac:dyDescent="0.2">
      <c r="U15416" s="2"/>
      <c r="X15416" s="2"/>
      <c r="Y15416" s="2"/>
    </row>
    <row r="15417" spans="21:25" x14ac:dyDescent="0.2">
      <c r="U15417" s="2"/>
      <c r="X15417" s="2"/>
      <c r="Y15417" s="2"/>
    </row>
    <row r="15418" spans="21:25" x14ac:dyDescent="0.2">
      <c r="U15418" s="2"/>
      <c r="X15418" s="2"/>
      <c r="Y15418" s="2"/>
    </row>
    <row r="15419" spans="21:25" x14ac:dyDescent="0.2">
      <c r="U15419" s="2"/>
      <c r="X15419" s="2"/>
      <c r="Y15419" s="2"/>
    </row>
    <row r="15420" spans="21:25" x14ac:dyDescent="0.2">
      <c r="U15420" s="2"/>
      <c r="X15420" s="2"/>
      <c r="Y15420" s="2"/>
    </row>
    <row r="15421" spans="21:25" x14ac:dyDescent="0.2">
      <c r="U15421" s="2"/>
      <c r="X15421" s="2"/>
      <c r="Y15421" s="2"/>
    </row>
    <row r="15422" spans="21:25" x14ac:dyDescent="0.2">
      <c r="U15422" s="2"/>
      <c r="X15422" s="2"/>
      <c r="Y15422" s="2"/>
    </row>
    <row r="15423" spans="21:25" x14ac:dyDescent="0.2">
      <c r="U15423" s="2"/>
      <c r="X15423" s="2"/>
      <c r="Y15423" s="2"/>
    </row>
    <row r="15424" spans="21:25" x14ac:dyDescent="0.2">
      <c r="U15424" s="2"/>
      <c r="X15424" s="2"/>
      <c r="Y15424" s="2"/>
    </row>
    <row r="15425" spans="21:25" x14ac:dyDescent="0.2">
      <c r="U15425" s="2"/>
      <c r="X15425" s="2"/>
      <c r="Y15425" s="2"/>
    </row>
    <row r="15426" spans="21:25" x14ac:dyDescent="0.2">
      <c r="U15426" s="2"/>
      <c r="X15426" s="2"/>
      <c r="Y15426" s="2"/>
    </row>
    <row r="15427" spans="21:25" x14ac:dyDescent="0.2">
      <c r="U15427" s="2"/>
      <c r="X15427" s="2"/>
      <c r="Y15427" s="2"/>
    </row>
    <row r="15428" spans="21:25" x14ac:dyDescent="0.2">
      <c r="U15428" s="2"/>
      <c r="X15428" s="2"/>
      <c r="Y15428" s="2"/>
    </row>
    <row r="15429" spans="21:25" x14ac:dyDescent="0.2">
      <c r="U15429" s="2"/>
      <c r="X15429" s="2"/>
      <c r="Y15429" s="2"/>
    </row>
    <row r="15430" spans="21:25" x14ac:dyDescent="0.2">
      <c r="U15430" s="2"/>
      <c r="X15430" s="2"/>
      <c r="Y15430" s="2"/>
    </row>
    <row r="15431" spans="21:25" x14ac:dyDescent="0.2">
      <c r="U15431" s="2"/>
      <c r="X15431" s="2"/>
      <c r="Y15431" s="2"/>
    </row>
    <row r="15432" spans="21:25" x14ac:dyDescent="0.2">
      <c r="U15432" s="2"/>
      <c r="X15432" s="2"/>
      <c r="Y15432" s="2"/>
    </row>
    <row r="15433" spans="21:25" x14ac:dyDescent="0.2">
      <c r="U15433" s="2"/>
      <c r="X15433" s="2"/>
      <c r="Y15433" s="2"/>
    </row>
    <row r="15434" spans="21:25" x14ac:dyDescent="0.2">
      <c r="U15434" s="2"/>
      <c r="X15434" s="2"/>
      <c r="Y15434" s="2"/>
    </row>
    <row r="15435" spans="21:25" x14ac:dyDescent="0.2">
      <c r="U15435" s="2"/>
      <c r="X15435" s="2"/>
      <c r="Y15435" s="2"/>
    </row>
    <row r="15436" spans="21:25" x14ac:dyDescent="0.2">
      <c r="U15436" s="2"/>
      <c r="X15436" s="2"/>
      <c r="Y15436" s="2"/>
    </row>
    <row r="15437" spans="21:25" x14ac:dyDescent="0.2">
      <c r="U15437" s="2"/>
      <c r="X15437" s="2"/>
      <c r="Y15437" s="2"/>
    </row>
    <row r="15438" spans="21:25" x14ac:dyDescent="0.2">
      <c r="U15438" s="2"/>
      <c r="X15438" s="2"/>
      <c r="Y15438" s="2"/>
    </row>
    <row r="15439" spans="21:25" x14ac:dyDescent="0.2">
      <c r="U15439" s="2"/>
      <c r="X15439" s="2"/>
      <c r="Y15439" s="2"/>
    </row>
    <row r="15440" spans="21:25" x14ac:dyDescent="0.2">
      <c r="U15440" s="2"/>
      <c r="X15440" s="2"/>
      <c r="Y15440" s="2"/>
    </row>
    <row r="15441" spans="21:25" x14ac:dyDescent="0.2">
      <c r="U15441" s="2"/>
      <c r="X15441" s="2"/>
      <c r="Y15441" s="2"/>
    </row>
    <row r="15442" spans="21:25" x14ac:dyDescent="0.2">
      <c r="U15442" s="2"/>
      <c r="X15442" s="2"/>
      <c r="Y15442" s="2"/>
    </row>
    <row r="15443" spans="21:25" x14ac:dyDescent="0.2">
      <c r="U15443" s="2"/>
      <c r="X15443" s="2"/>
      <c r="Y15443" s="2"/>
    </row>
    <row r="15444" spans="21:25" x14ac:dyDescent="0.2">
      <c r="U15444" s="2"/>
      <c r="X15444" s="2"/>
      <c r="Y15444" s="2"/>
    </row>
    <row r="15445" spans="21:25" x14ac:dyDescent="0.2">
      <c r="U15445" s="2"/>
      <c r="X15445" s="2"/>
      <c r="Y15445" s="2"/>
    </row>
    <row r="15446" spans="21:25" x14ac:dyDescent="0.2">
      <c r="U15446" s="2"/>
      <c r="X15446" s="2"/>
      <c r="Y15446" s="2"/>
    </row>
    <row r="15447" spans="21:25" x14ac:dyDescent="0.2">
      <c r="U15447" s="2"/>
      <c r="X15447" s="2"/>
      <c r="Y15447" s="2"/>
    </row>
    <row r="15448" spans="21:25" x14ac:dyDescent="0.2">
      <c r="U15448" s="2"/>
      <c r="X15448" s="2"/>
      <c r="Y15448" s="2"/>
    </row>
    <row r="15449" spans="21:25" x14ac:dyDescent="0.2">
      <c r="U15449" s="2"/>
      <c r="X15449" s="2"/>
      <c r="Y15449" s="2"/>
    </row>
    <row r="15450" spans="21:25" x14ac:dyDescent="0.2">
      <c r="U15450" s="2"/>
      <c r="X15450" s="2"/>
      <c r="Y15450" s="2"/>
    </row>
    <row r="15451" spans="21:25" x14ac:dyDescent="0.2">
      <c r="U15451" s="2"/>
      <c r="X15451" s="2"/>
      <c r="Y15451" s="2"/>
    </row>
    <row r="15452" spans="21:25" x14ac:dyDescent="0.2">
      <c r="U15452" s="2"/>
      <c r="X15452" s="2"/>
      <c r="Y15452" s="2"/>
    </row>
    <row r="15453" spans="21:25" x14ac:dyDescent="0.2">
      <c r="U15453" s="2"/>
      <c r="X15453" s="2"/>
      <c r="Y15453" s="2"/>
    </row>
    <row r="15454" spans="21:25" x14ac:dyDescent="0.2">
      <c r="U15454" s="2"/>
      <c r="X15454" s="2"/>
      <c r="Y15454" s="2"/>
    </row>
    <row r="15455" spans="21:25" x14ac:dyDescent="0.2">
      <c r="U15455" s="2"/>
      <c r="X15455" s="2"/>
      <c r="Y15455" s="2"/>
    </row>
    <row r="15456" spans="21:25" x14ac:dyDescent="0.2">
      <c r="U15456" s="2"/>
      <c r="X15456" s="2"/>
      <c r="Y15456" s="2"/>
    </row>
    <row r="15457" spans="21:25" x14ac:dyDescent="0.2">
      <c r="U15457" s="2"/>
      <c r="X15457" s="2"/>
      <c r="Y15457" s="2"/>
    </row>
    <row r="15458" spans="21:25" x14ac:dyDescent="0.2">
      <c r="U15458" s="2"/>
      <c r="X15458" s="2"/>
      <c r="Y15458" s="2"/>
    </row>
    <row r="15459" spans="21:25" x14ac:dyDescent="0.2">
      <c r="U15459" s="2"/>
      <c r="X15459" s="2"/>
      <c r="Y15459" s="2"/>
    </row>
    <row r="15460" spans="21:25" x14ac:dyDescent="0.2">
      <c r="U15460" s="2"/>
      <c r="X15460" s="2"/>
      <c r="Y15460" s="2"/>
    </row>
    <row r="15461" spans="21:25" x14ac:dyDescent="0.2">
      <c r="U15461" s="2"/>
      <c r="X15461" s="2"/>
      <c r="Y15461" s="2"/>
    </row>
    <row r="15462" spans="21:25" x14ac:dyDescent="0.2">
      <c r="U15462" s="2"/>
      <c r="X15462" s="2"/>
      <c r="Y15462" s="2"/>
    </row>
    <row r="15463" spans="21:25" x14ac:dyDescent="0.2">
      <c r="U15463" s="2"/>
      <c r="X15463" s="2"/>
      <c r="Y15463" s="2"/>
    </row>
    <row r="15464" spans="21:25" x14ac:dyDescent="0.2">
      <c r="U15464" s="2"/>
      <c r="X15464" s="2"/>
      <c r="Y15464" s="2"/>
    </row>
    <row r="15465" spans="21:25" x14ac:dyDescent="0.2">
      <c r="U15465" s="2"/>
      <c r="X15465" s="2"/>
      <c r="Y15465" s="2"/>
    </row>
    <row r="15466" spans="21:25" x14ac:dyDescent="0.2">
      <c r="U15466" s="2"/>
      <c r="X15466" s="2"/>
      <c r="Y15466" s="2"/>
    </row>
    <row r="15467" spans="21:25" x14ac:dyDescent="0.2">
      <c r="U15467" s="2"/>
      <c r="X15467" s="2"/>
      <c r="Y15467" s="2"/>
    </row>
    <row r="15468" spans="21:25" x14ac:dyDescent="0.2">
      <c r="U15468" s="2"/>
      <c r="X15468" s="2"/>
      <c r="Y15468" s="2"/>
    </row>
    <row r="15469" spans="21:25" x14ac:dyDescent="0.2">
      <c r="U15469" s="2"/>
      <c r="X15469" s="2"/>
      <c r="Y15469" s="2"/>
    </row>
    <row r="15470" spans="21:25" x14ac:dyDescent="0.2">
      <c r="U15470" s="2"/>
      <c r="X15470" s="2"/>
      <c r="Y15470" s="2"/>
    </row>
    <row r="15471" spans="21:25" x14ac:dyDescent="0.2">
      <c r="U15471" s="2"/>
      <c r="X15471" s="2"/>
      <c r="Y15471" s="2"/>
    </row>
    <row r="15472" spans="21:25" x14ac:dyDescent="0.2">
      <c r="U15472" s="2"/>
      <c r="X15472" s="2"/>
      <c r="Y15472" s="2"/>
    </row>
    <row r="15473" spans="21:25" x14ac:dyDescent="0.2">
      <c r="U15473" s="2"/>
      <c r="X15473" s="2"/>
      <c r="Y15473" s="2"/>
    </row>
    <row r="15474" spans="21:25" x14ac:dyDescent="0.2">
      <c r="U15474" s="2"/>
      <c r="X15474" s="2"/>
      <c r="Y15474" s="2"/>
    </row>
    <row r="15475" spans="21:25" x14ac:dyDescent="0.2">
      <c r="U15475" s="2"/>
      <c r="X15475" s="2"/>
      <c r="Y15475" s="2"/>
    </row>
    <row r="15476" spans="21:25" x14ac:dyDescent="0.2">
      <c r="U15476" s="2"/>
      <c r="X15476" s="2"/>
      <c r="Y15476" s="2"/>
    </row>
    <row r="15477" spans="21:25" x14ac:dyDescent="0.2">
      <c r="U15477" s="2"/>
      <c r="X15477" s="2"/>
      <c r="Y15477" s="2"/>
    </row>
    <row r="15478" spans="21:25" x14ac:dyDescent="0.2">
      <c r="U15478" s="2"/>
      <c r="X15478" s="2"/>
      <c r="Y15478" s="2"/>
    </row>
    <row r="15479" spans="21:25" x14ac:dyDescent="0.2">
      <c r="U15479" s="2"/>
      <c r="X15479" s="2"/>
      <c r="Y15479" s="2"/>
    </row>
    <row r="15480" spans="21:25" x14ac:dyDescent="0.2">
      <c r="U15480" s="2"/>
      <c r="X15480" s="2"/>
      <c r="Y15480" s="2"/>
    </row>
    <row r="15481" spans="21:25" x14ac:dyDescent="0.2">
      <c r="U15481" s="2"/>
      <c r="X15481" s="2"/>
      <c r="Y15481" s="2"/>
    </row>
    <row r="15482" spans="21:25" x14ac:dyDescent="0.2">
      <c r="U15482" s="2"/>
      <c r="X15482" s="2"/>
      <c r="Y15482" s="2"/>
    </row>
    <row r="15483" spans="21:25" x14ac:dyDescent="0.2">
      <c r="U15483" s="2"/>
      <c r="X15483" s="2"/>
      <c r="Y15483" s="2"/>
    </row>
    <row r="15484" spans="21:25" x14ac:dyDescent="0.2">
      <c r="U15484" s="2"/>
      <c r="X15484" s="2"/>
      <c r="Y15484" s="2"/>
    </row>
    <row r="15485" spans="21:25" x14ac:dyDescent="0.2">
      <c r="U15485" s="2"/>
      <c r="X15485" s="2"/>
      <c r="Y15485" s="2"/>
    </row>
    <row r="15486" spans="21:25" x14ac:dyDescent="0.2">
      <c r="U15486" s="2"/>
      <c r="X15486" s="2"/>
      <c r="Y15486" s="2"/>
    </row>
    <row r="15487" spans="21:25" x14ac:dyDescent="0.2">
      <c r="U15487" s="2"/>
      <c r="X15487" s="2"/>
      <c r="Y15487" s="2"/>
    </row>
    <row r="15488" spans="21:25" x14ac:dyDescent="0.2">
      <c r="U15488" s="2"/>
      <c r="X15488" s="2"/>
      <c r="Y15488" s="2"/>
    </row>
    <row r="15489" spans="21:25" x14ac:dyDescent="0.2">
      <c r="U15489" s="2"/>
      <c r="X15489" s="2"/>
      <c r="Y15489" s="2"/>
    </row>
    <row r="15490" spans="21:25" x14ac:dyDescent="0.2">
      <c r="U15490" s="2"/>
      <c r="X15490" s="2"/>
      <c r="Y15490" s="2"/>
    </row>
    <row r="15491" spans="21:25" x14ac:dyDescent="0.2">
      <c r="U15491" s="2"/>
      <c r="X15491" s="2"/>
      <c r="Y15491" s="2"/>
    </row>
    <row r="15492" spans="21:25" x14ac:dyDescent="0.2">
      <c r="U15492" s="2"/>
      <c r="X15492" s="2"/>
      <c r="Y15492" s="2"/>
    </row>
    <row r="15493" spans="21:25" x14ac:dyDescent="0.2">
      <c r="U15493" s="2"/>
      <c r="X15493" s="2"/>
      <c r="Y15493" s="2"/>
    </row>
    <row r="15494" spans="21:25" x14ac:dyDescent="0.2">
      <c r="U15494" s="2"/>
      <c r="X15494" s="2"/>
      <c r="Y15494" s="2"/>
    </row>
    <row r="15495" spans="21:25" x14ac:dyDescent="0.2">
      <c r="U15495" s="2"/>
      <c r="X15495" s="2"/>
      <c r="Y15495" s="2"/>
    </row>
    <row r="15496" spans="21:25" x14ac:dyDescent="0.2">
      <c r="U15496" s="2"/>
      <c r="X15496" s="2"/>
      <c r="Y15496" s="2"/>
    </row>
    <row r="15497" spans="21:25" x14ac:dyDescent="0.2">
      <c r="U15497" s="2"/>
      <c r="X15497" s="2"/>
      <c r="Y15497" s="2"/>
    </row>
    <row r="15498" spans="21:25" x14ac:dyDescent="0.2">
      <c r="U15498" s="2"/>
      <c r="X15498" s="2"/>
      <c r="Y15498" s="2"/>
    </row>
    <row r="15499" spans="21:25" x14ac:dyDescent="0.2">
      <c r="U15499" s="2"/>
      <c r="X15499" s="2"/>
      <c r="Y15499" s="2"/>
    </row>
    <row r="15500" spans="21:25" x14ac:dyDescent="0.2">
      <c r="U15500" s="2"/>
      <c r="X15500" s="2"/>
      <c r="Y15500" s="2"/>
    </row>
    <row r="15501" spans="21:25" x14ac:dyDescent="0.2">
      <c r="U15501" s="2"/>
      <c r="X15501" s="2"/>
      <c r="Y15501" s="2"/>
    </row>
    <row r="15502" spans="21:25" x14ac:dyDescent="0.2">
      <c r="U15502" s="2"/>
      <c r="X15502" s="2"/>
      <c r="Y15502" s="2"/>
    </row>
    <row r="15503" spans="21:25" x14ac:dyDescent="0.2">
      <c r="U15503" s="2"/>
      <c r="X15503" s="2"/>
      <c r="Y15503" s="2"/>
    </row>
    <row r="15504" spans="21:25" x14ac:dyDescent="0.2">
      <c r="U15504" s="2"/>
      <c r="X15504" s="2"/>
      <c r="Y15504" s="2"/>
    </row>
    <row r="15505" spans="21:25" x14ac:dyDescent="0.2">
      <c r="U15505" s="2"/>
      <c r="X15505" s="2"/>
      <c r="Y15505" s="2"/>
    </row>
    <row r="15506" spans="21:25" x14ac:dyDescent="0.2">
      <c r="U15506" s="2"/>
      <c r="X15506" s="2"/>
      <c r="Y15506" s="2"/>
    </row>
    <row r="15507" spans="21:25" x14ac:dyDescent="0.2">
      <c r="U15507" s="2"/>
      <c r="X15507" s="2"/>
      <c r="Y15507" s="2"/>
    </row>
    <row r="15508" spans="21:25" x14ac:dyDescent="0.2">
      <c r="U15508" s="2"/>
      <c r="X15508" s="2"/>
      <c r="Y15508" s="2"/>
    </row>
    <row r="15509" spans="21:25" x14ac:dyDescent="0.2">
      <c r="U15509" s="2"/>
      <c r="X15509" s="2"/>
      <c r="Y15509" s="2"/>
    </row>
    <row r="15510" spans="21:25" x14ac:dyDescent="0.2">
      <c r="U15510" s="2"/>
      <c r="X15510" s="2"/>
      <c r="Y15510" s="2"/>
    </row>
    <row r="15511" spans="21:25" x14ac:dyDescent="0.2">
      <c r="U15511" s="2"/>
      <c r="X15511" s="2"/>
      <c r="Y15511" s="2"/>
    </row>
    <row r="15512" spans="21:25" x14ac:dyDescent="0.2">
      <c r="U15512" s="2"/>
      <c r="X15512" s="2"/>
      <c r="Y15512" s="2"/>
    </row>
    <row r="15513" spans="21:25" x14ac:dyDescent="0.2">
      <c r="U15513" s="2"/>
      <c r="X15513" s="2"/>
      <c r="Y15513" s="2"/>
    </row>
    <row r="15514" spans="21:25" x14ac:dyDescent="0.2">
      <c r="U15514" s="2"/>
      <c r="X15514" s="2"/>
      <c r="Y15514" s="2"/>
    </row>
    <row r="15515" spans="21:25" x14ac:dyDescent="0.2">
      <c r="U15515" s="2"/>
      <c r="X15515" s="2"/>
      <c r="Y15515" s="2"/>
    </row>
    <row r="15516" spans="21:25" x14ac:dyDescent="0.2">
      <c r="U15516" s="2"/>
      <c r="X15516" s="2"/>
      <c r="Y15516" s="2"/>
    </row>
    <row r="15517" spans="21:25" x14ac:dyDescent="0.2">
      <c r="U15517" s="2"/>
      <c r="X15517" s="2"/>
      <c r="Y15517" s="2"/>
    </row>
    <row r="15518" spans="21:25" x14ac:dyDescent="0.2">
      <c r="U15518" s="2"/>
      <c r="X15518" s="2"/>
      <c r="Y15518" s="2"/>
    </row>
    <row r="15519" spans="21:25" x14ac:dyDescent="0.2">
      <c r="U15519" s="2"/>
      <c r="X15519" s="2"/>
      <c r="Y15519" s="2"/>
    </row>
    <row r="15520" spans="21:25" x14ac:dyDescent="0.2">
      <c r="U15520" s="2"/>
      <c r="X15520" s="2"/>
      <c r="Y15520" s="2"/>
    </row>
    <row r="15521" spans="21:25" x14ac:dyDescent="0.2">
      <c r="U15521" s="2"/>
      <c r="X15521" s="2"/>
      <c r="Y15521" s="2"/>
    </row>
    <row r="15522" spans="21:25" x14ac:dyDescent="0.2">
      <c r="U15522" s="2"/>
      <c r="X15522" s="2"/>
      <c r="Y15522" s="2"/>
    </row>
    <row r="15523" spans="21:25" x14ac:dyDescent="0.2">
      <c r="U15523" s="2"/>
      <c r="X15523" s="2"/>
      <c r="Y15523" s="2"/>
    </row>
    <row r="15524" spans="21:25" x14ac:dyDescent="0.2">
      <c r="U15524" s="2"/>
      <c r="X15524" s="2"/>
      <c r="Y15524" s="2"/>
    </row>
    <row r="15525" spans="21:25" x14ac:dyDescent="0.2">
      <c r="U15525" s="2"/>
      <c r="X15525" s="2"/>
      <c r="Y15525" s="2"/>
    </row>
    <row r="15526" spans="21:25" x14ac:dyDescent="0.2">
      <c r="U15526" s="2"/>
      <c r="X15526" s="2"/>
      <c r="Y15526" s="2"/>
    </row>
    <row r="15527" spans="21:25" x14ac:dyDescent="0.2">
      <c r="U15527" s="2"/>
      <c r="X15527" s="2"/>
      <c r="Y15527" s="2"/>
    </row>
    <row r="15528" spans="21:25" x14ac:dyDescent="0.2">
      <c r="U15528" s="2"/>
      <c r="X15528" s="2"/>
      <c r="Y15528" s="2"/>
    </row>
    <row r="15529" spans="21:25" x14ac:dyDescent="0.2">
      <c r="U15529" s="2"/>
      <c r="X15529" s="2"/>
      <c r="Y15529" s="2"/>
    </row>
    <row r="15530" spans="21:25" x14ac:dyDescent="0.2">
      <c r="U15530" s="2"/>
      <c r="X15530" s="2"/>
      <c r="Y15530" s="2"/>
    </row>
    <row r="15531" spans="21:25" x14ac:dyDescent="0.2">
      <c r="U15531" s="2"/>
      <c r="X15531" s="2"/>
      <c r="Y15531" s="2"/>
    </row>
    <row r="15532" spans="21:25" x14ac:dyDescent="0.2">
      <c r="U15532" s="2"/>
      <c r="X15532" s="2"/>
      <c r="Y15532" s="2"/>
    </row>
    <row r="15533" spans="21:25" x14ac:dyDescent="0.2">
      <c r="U15533" s="2"/>
      <c r="X15533" s="2"/>
      <c r="Y15533" s="2"/>
    </row>
    <row r="15534" spans="21:25" x14ac:dyDescent="0.2">
      <c r="U15534" s="2"/>
      <c r="X15534" s="2"/>
      <c r="Y15534" s="2"/>
    </row>
    <row r="15535" spans="21:25" x14ac:dyDescent="0.2">
      <c r="U15535" s="2"/>
      <c r="X15535" s="2"/>
      <c r="Y15535" s="2"/>
    </row>
    <row r="15536" spans="21:25" x14ac:dyDescent="0.2">
      <c r="U15536" s="2"/>
      <c r="X15536" s="2"/>
      <c r="Y15536" s="2"/>
    </row>
    <row r="15537" spans="21:25" x14ac:dyDescent="0.2">
      <c r="U15537" s="2"/>
      <c r="X15537" s="2"/>
      <c r="Y15537" s="2"/>
    </row>
    <row r="15538" spans="21:25" x14ac:dyDescent="0.2">
      <c r="U15538" s="2"/>
      <c r="X15538" s="2"/>
      <c r="Y15538" s="2"/>
    </row>
    <row r="15539" spans="21:25" x14ac:dyDescent="0.2">
      <c r="U15539" s="2"/>
      <c r="X15539" s="2"/>
      <c r="Y15539" s="2"/>
    </row>
    <row r="15540" spans="21:25" x14ac:dyDescent="0.2">
      <c r="U15540" s="2"/>
      <c r="X15540" s="2"/>
      <c r="Y15540" s="2"/>
    </row>
    <row r="15541" spans="21:25" x14ac:dyDescent="0.2">
      <c r="U15541" s="2"/>
      <c r="X15541" s="2"/>
      <c r="Y15541" s="2"/>
    </row>
    <row r="15542" spans="21:25" x14ac:dyDescent="0.2">
      <c r="U15542" s="2"/>
      <c r="X15542" s="2"/>
      <c r="Y15542" s="2"/>
    </row>
    <row r="15543" spans="21:25" x14ac:dyDescent="0.2">
      <c r="U15543" s="2"/>
      <c r="X15543" s="2"/>
      <c r="Y15543" s="2"/>
    </row>
    <row r="15544" spans="21:25" x14ac:dyDescent="0.2">
      <c r="U15544" s="2"/>
      <c r="X15544" s="2"/>
      <c r="Y15544" s="2"/>
    </row>
    <row r="15545" spans="21:25" x14ac:dyDescent="0.2">
      <c r="U15545" s="2"/>
      <c r="X15545" s="2"/>
      <c r="Y15545" s="2"/>
    </row>
    <row r="15546" spans="21:25" x14ac:dyDescent="0.2">
      <c r="U15546" s="2"/>
      <c r="X15546" s="2"/>
      <c r="Y15546" s="2"/>
    </row>
    <row r="15547" spans="21:25" x14ac:dyDescent="0.2">
      <c r="U15547" s="2"/>
      <c r="X15547" s="2"/>
      <c r="Y15547" s="2"/>
    </row>
    <row r="15548" spans="21:25" x14ac:dyDescent="0.2">
      <c r="U15548" s="2"/>
      <c r="X15548" s="2"/>
      <c r="Y15548" s="2"/>
    </row>
    <row r="15549" spans="21:25" x14ac:dyDescent="0.2">
      <c r="U15549" s="2"/>
      <c r="X15549" s="2"/>
      <c r="Y15549" s="2"/>
    </row>
    <row r="15550" spans="21:25" x14ac:dyDescent="0.2">
      <c r="U15550" s="2"/>
      <c r="X15550" s="2"/>
      <c r="Y15550" s="2"/>
    </row>
    <row r="15551" spans="21:25" x14ac:dyDescent="0.2">
      <c r="U15551" s="2"/>
      <c r="X15551" s="2"/>
      <c r="Y15551" s="2"/>
    </row>
    <row r="15552" spans="21:25" x14ac:dyDescent="0.2">
      <c r="U15552" s="2"/>
      <c r="X15552" s="2"/>
      <c r="Y15552" s="2"/>
    </row>
    <row r="15553" spans="21:25" x14ac:dyDescent="0.2">
      <c r="U15553" s="2"/>
      <c r="X15553" s="2"/>
      <c r="Y15553" s="2"/>
    </row>
    <row r="15554" spans="21:25" x14ac:dyDescent="0.2">
      <c r="U15554" s="2"/>
      <c r="X15554" s="2"/>
      <c r="Y15554" s="2"/>
    </row>
    <row r="15555" spans="21:25" x14ac:dyDescent="0.2">
      <c r="U15555" s="2"/>
      <c r="X15555" s="2"/>
      <c r="Y15555" s="2"/>
    </row>
    <row r="15556" spans="21:25" x14ac:dyDescent="0.2">
      <c r="U15556" s="2"/>
      <c r="X15556" s="2"/>
      <c r="Y15556" s="2"/>
    </row>
    <row r="15557" spans="21:25" x14ac:dyDescent="0.2">
      <c r="U15557" s="2"/>
      <c r="X15557" s="2"/>
      <c r="Y15557" s="2"/>
    </row>
    <row r="15558" spans="21:25" x14ac:dyDescent="0.2">
      <c r="U15558" s="2"/>
      <c r="X15558" s="2"/>
      <c r="Y15558" s="2"/>
    </row>
    <row r="15559" spans="21:25" x14ac:dyDescent="0.2">
      <c r="U15559" s="2"/>
      <c r="X15559" s="2"/>
      <c r="Y15559" s="2"/>
    </row>
    <row r="15560" spans="21:25" x14ac:dyDescent="0.2">
      <c r="U15560" s="2"/>
      <c r="X15560" s="2"/>
      <c r="Y15560" s="2"/>
    </row>
    <row r="15561" spans="21:25" x14ac:dyDescent="0.2">
      <c r="U15561" s="2"/>
      <c r="X15561" s="2"/>
      <c r="Y15561" s="2"/>
    </row>
    <row r="15562" spans="21:25" x14ac:dyDescent="0.2">
      <c r="U15562" s="2"/>
      <c r="X15562" s="2"/>
      <c r="Y15562" s="2"/>
    </row>
    <row r="15563" spans="21:25" x14ac:dyDescent="0.2">
      <c r="U15563" s="2"/>
      <c r="X15563" s="2"/>
      <c r="Y15563" s="2"/>
    </row>
    <row r="15564" spans="21:25" x14ac:dyDescent="0.2">
      <c r="U15564" s="2"/>
      <c r="X15564" s="2"/>
      <c r="Y15564" s="2"/>
    </row>
    <row r="15565" spans="21:25" x14ac:dyDescent="0.2">
      <c r="U15565" s="2"/>
      <c r="X15565" s="2"/>
      <c r="Y15565" s="2"/>
    </row>
    <row r="15566" spans="21:25" x14ac:dyDescent="0.2">
      <c r="U15566" s="2"/>
      <c r="X15566" s="2"/>
      <c r="Y15566" s="2"/>
    </row>
    <row r="15567" spans="21:25" x14ac:dyDescent="0.2">
      <c r="U15567" s="2"/>
      <c r="X15567" s="2"/>
      <c r="Y15567" s="2"/>
    </row>
    <row r="15568" spans="21:25" x14ac:dyDescent="0.2">
      <c r="U15568" s="2"/>
      <c r="X15568" s="2"/>
      <c r="Y15568" s="2"/>
    </row>
    <row r="15569" spans="21:25" x14ac:dyDescent="0.2">
      <c r="U15569" s="2"/>
      <c r="X15569" s="2"/>
      <c r="Y15569" s="2"/>
    </row>
    <row r="15570" spans="21:25" x14ac:dyDescent="0.2">
      <c r="U15570" s="2"/>
      <c r="X15570" s="2"/>
      <c r="Y15570" s="2"/>
    </row>
    <row r="15571" spans="21:25" x14ac:dyDescent="0.2">
      <c r="U15571" s="2"/>
      <c r="X15571" s="2"/>
      <c r="Y15571" s="2"/>
    </row>
    <row r="15572" spans="21:25" x14ac:dyDescent="0.2">
      <c r="U15572" s="2"/>
      <c r="X15572" s="2"/>
      <c r="Y15572" s="2"/>
    </row>
    <row r="15573" spans="21:25" x14ac:dyDescent="0.2">
      <c r="U15573" s="2"/>
      <c r="X15573" s="2"/>
      <c r="Y15573" s="2"/>
    </row>
    <row r="15574" spans="21:25" x14ac:dyDescent="0.2">
      <c r="U15574" s="2"/>
      <c r="X15574" s="2"/>
      <c r="Y15574" s="2"/>
    </row>
    <row r="15575" spans="21:25" x14ac:dyDescent="0.2">
      <c r="U15575" s="2"/>
      <c r="X15575" s="2"/>
      <c r="Y15575" s="2"/>
    </row>
    <row r="15576" spans="21:25" x14ac:dyDescent="0.2">
      <c r="U15576" s="2"/>
      <c r="X15576" s="2"/>
      <c r="Y15576" s="2"/>
    </row>
    <row r="15577" spans="21:25" x14ac:dyDescent="0.2">
      <c r="U15577" s="2"/>
      <c r="X15577" s="2"/>
      <c r="Y15577" s="2"/>
    </row>
    <row r="15578" spans="21:25" x14ac:dyDescent="0.2">
      <c r="U15578" s="2"/>
      <c r="X15578" s="2"/>
      <c r="Y15578" s="2"/>
    </row>
    <row r="15579" spans="21:25" x14ac:dyDescent="0.2">
      <c r="U15579" s="2"/>
      <c r="X15579" s="2"/>
      <c r="Y15579" s="2"/>
    </row>
    <row r="15580" spans="21:25" x14ac:dyDescent="0.2">
      <c r="U15580" s="2"/>
      <c r="X15580" s="2"/>
      <c r="Y15580" s="2"/>
    </row>
    <row r="15581" spans="21:25" x14ac:dyDescent="0.2">
      <c r="U15581" s="2"/>
      <c r="X15581" s="2"/>
      <c r="Y15581" s="2"/>
    </row>
    <row r="15582" spans="21:25" x14ac:dyDescent="0.2">
      <c r="U15582" s="2"/>
      <c r="X15582" s="2"/>
      <c r="Y15582" s="2"/>
    </row>
    <row r="15583" spans="21:25" x14ac:dyDescent="0.2">
      <c r="U15583" s="2"/>
      <c r="X15583" s="2"/>
      <c r="Y15583" s="2"/>
    </row>
    <row r="15584" spans="21:25" x14ac:dyDescent="0.2">
      <c r="U15584" s="2"/>
      <c r="X15584" s="2"/>
      <c r="Y15584" s="2"/>
    </row>
    <row r="15585" spans="21:25" x14ac:dyDescent="0.2">
      <c r="U15585" s="2"/>
      <c r="X15585" s="2"/>
      <c r="Y15585" s="2"/>
    </row>
    <row r="15586" spans="21:25" x14ac:dyDescent="0.2">
      <c r="U15586" s="2"/>
      <c r="X15586" s="2"/>
      <c r="Y15586" s="2"/>
    </row>
    <row r="15587" spans="21:25" x14ac:dyDescent="0.2">
      <c r="U15587" s="2"/>
      <c r="X15587" s="2"/>
      <c r="Y15587" s="2"/>
    </row>
    <row r="15588" spans="21:25" x14ac:dyDescent="0.2">
      <c r="U15588" s="2"/>
      <c r="X15588" s="2"/>
      <c r="Y15588" s="2"/>
    </row>
    <row r="15589" spans="21:25" x14ac:dyDescent="0.2">
      <c r="U15589" s="2"/>
      <c r="X15589" s="2"/>
      <c r="Y15589" s="2"/>
    </row>
    <row r="15590" spans="21:25" x14ac:dyDescent="0.2">
      <c r="U15590" s="2"/>
      <c r="X15590" s="2"/>
      <c r="Y15590" s="2"/>
    </row>
    <row r="15591" spans="21:25" x14ac:dyDescent="0.2">
      <c r="U15591" s="2"/>
      <c r="X15591" s="2"/>
      <c r="Y15591" s="2"/>
    </row>
    <row r="15592" spans="21:25" x14ac:dyDescent="0.2">
      <c r="U15592" s="2"/>
      <c r="X15592" s="2"/>
      <c r="Y15592" s="2"/>
    </row>
    <row r="15593" spans="21:25" x14ac:dyDescent="0.2">
      <c r="U15593" s="2"/>
      <c r="X15593" s="2"/>
      <c r="Y15593" s="2"/>
    </row>
    <row r="15594" spans="21:25" x14ac:dyDescent="0.2">
      <c r="U15594" s="2"/>
      <c r="X15594" s="2"/>
      <c r="Y15594" s="2"/>
    </row>
    <row r="15595" spans="21:25" x14ac:dyDescent="0.2">
      <c r="U15595" s="2"/>
      <c r="X15595" s="2"/>
      <c r="Y15595" s="2"/>
    </row>
    <row r="15596" spans="21:25" x14ac:dyDescent="0.2">
      <c r="U15596" s="2"/>
      <c r="X15596" s="2"/>
      <c r="Y15596" s="2"/>
    </row>
    <row r="15597" spans="21:25" x14ac:dyDescent="0.2">
      <c r="U15597" s="2"/>
      <c r="X15597" s="2"/>
      <c r="Y15597" s="2"/>
    </row>
    <row r="15598" spans="21:25" x14ac:dyDescent="0.2">
      <c r="U15598" s="2"/>
      <c r="X15598" s="2"/>
      <c r="Y15598" s="2"/>
    </row>
    <row r="15599" spans="21:25" x14ac:dyDescent="0.2">
      <c r="U15599" s="2"/>
      <c r="X15599" s="2"/>
      <c r="Y15599" s="2"/>
    </row>
    <row r="15600" spans="21:25" x14ac:dyDescent="0.2">
      <c r="U15600" s="2"/>
      <c r="X15600" s="2"/>
      <c r="Y15600" s="2"/>
    </row>
    <row r="15601" spans="21:25" x14ac:dyDescent="0.2">
      <c r="U15601" s="2"/>
      <c r="X15601" s="2"/>
      <c r="Y15601" s="2"/>
    </row>
    <row r="15602" spans="21:25" x14ac:dyDescent="0.2">
      <c r="U15602" s="2"/>
      <c r="X15602" s="2"/>
      <c r="Y15602" s="2"/>
    </row>
    <row r="15603" spans="21:25" x14ac:dyDescent="0.2">
      <c r="U15603" s="2"/>
      <c r="X15603" s="2"/>
      <c r="Y15603" s="2"/>
    </row>
    <row r="15604" spans="21:25" x14ac:dyDescent="0.2">
      <c r="U15604" s="2"/>
      <c r="X15604" s="2"/>
      <c r="Y15604" s="2"/>
    </row>
    <row r="15605" spans="21:25" x14ac:dyDescent="0.2">
      <c r="U15605" s="2"/>
      <c r="X15605" s="2"/>
      <c r="Y15605" s="2"/>
    </row>
    <row r="15606" spans="21:25" x14ac:dyDescent="0.2">
      <c r="U15606" s="2"/>
      <c r="X15606" s="2"/>
      <c r="Y15606" s="2"/>
    </row>
    <row r="15607" spans="21:25" x14ac:dyDescent="0.2">
      <c r="U15607" s="2"/>
      <c r="X15607" s="2"/>
      <c r="Y15607" s="2"/>
    </row>
    <row r="15608" spans="21:25" x14ac:dyDescent="0.2">
      <c r="U15608" s="2"/>
      <c r="X15608" s="2"/>
      <c r="Y15608" s="2"/>
    </row>
    <row r="15609" spans="21:25" x14ac:dyDescent="0.2">
      <c r="U15609" s="2"/>
      <c r="X15609" s="2"/>
      <c r="Y15609" s="2"/>
    </row>
    <row r="15610" spans="21:25" x14ac:dyDescent="0.2">
      <c r="U15610" s="2"/>
      <c r="X15610" s="2"/>
      <c r="Y15610" s="2"/>
    </row>
    <row r="15611" spans="21:25" x14ac:dyDescent="0.2">
      <c r="U15611" s="2"/>
      <c r="X15611" s="2"/>
      <c r="Y15611" s="2"/>
    </row>
    <row r="15612" spans="21:25" x14ac:dyDescent="0.2">
      <c r="U15612" s="2"/>
      <c r="X15612" s="2"/>
      <c r="Y15612" s="2"/>
    </row>
    <row r="15613" spans="21:25" x14ac:dyDescent="0.2">
      <c r="U15613" s="2"/>
      <c r="X15613" s="2"/>
      <c r="Y15613" s="2"/>
    </row>
    <row r="15614" spans="21:25" x14ac:dyDescent="0.2">
      <c r="U15614" s="2"/>
      <c r="X15614" s="2"/>
      <c r="Y15614" s="2"/>
    </row>
    <row r="15615" spans="21:25" x14ac:dyDescent="0.2">
      <c r="U15615" s="2"/>
      <c r="X15615" s="2"/>
      <c r="Y15615" s="2"/>
    </row>
    <row r="15616" spans="21:25" x14ac:dyDescent="0.2">
      <c r="U15616" s="2"/>
      <c r="X15616" s="2"/>
      <c r="Y15616" s="2"/>
    </row>
    <row r="15617" spans="21:25" x14ac:dyDescent="0.2">
      <c r="U15617" s="2"/>
      <c r="X15617" s="2"/>
      <c r="Y15617" s="2"/>
    </row>
    <row r="15618" spans="21:25" x14ac:dyDescent="0.2">
      <c r="U15618" s="2"/>
      <c r="X15618" s="2"/>
      <c r="Y15618" s="2"/>
    </row>
    <row r="15619" spans="21:25" x14ac:dyDescent="0.2">
      <c r="U15619" s="2"/>
      <c r="X15619" s="2"/>
      <c r="Y15619" s="2"/>
    </row>
    <row r="15620" spans="21:25" x14ac:dyDescent="0.2">
      <c r="U15620" s="2"/>
      <c r="X15620" s="2"/>
      <c r="Y15620" s="2"/>
    </row>
    <row r="15621" spans="21:25" x14ac:dyDescent="0.2">
      <c r="U15621" s="2"/>
      <c r="X15621" s="2"/>
      <c r="Y15621" s="2"/>
    </row>
    <row r="15622" spans="21:25" x14ac:dyDescent="0.2">
      <c r="U15622" s="2"/>
      <c r="X15622" s="2"/>
      <c r="Y15622" s="2"/>
    </row>
    <row r="15623" spans="21:25" x14ac:dyDescent="0.2">
      <c r="U15623" s="2"/>
      <c r="X15623" s="2"/>
      <c r="Y15623" s="2"/>
    </row>
    <row r="15624" spans="21:25" x14ac:dyDescent="0.2">
      <c r="U15624" s="2"/>
      <c r="X15624" s="2"/>
      <c r="Y15624" s="2"/>
    </row>
    <row r="15625" spans="21:25" x14ac:dyDescent="0.2">
      <c r="U15625" s="2"/>
      <c r="X15625" s="2"/>
      <c r="Y15625" s="2"/>
    </row>
    <row r="15626" spans="21:25" x14ac:dyDescent="0.2">
      <c r="U15626" s="2"/>
      <c r="X15626" s="2"/>
      <c r="Y15626" s="2"/>
    </row>
    <row r="15627" spans="21:25" x14ac:dyDescent="0.2">
      <c r="U15627" s="2"/>
      <c r="X15627" s="2"/>
      <c r="Y15627" s="2"/>
    </row>
    <row r="15628" spans="21:25" x14ac:dyDescent="0.2">
      <c r="U15628" s="2"/>
      <c r="X15628" s="2"/>
      <c r="Y15628" s="2"/>
    </row>
    <row r="15629" spans="21:25" x14ac:dyDescent="0.2">
      <c r="U15629" s="2"/>
      <c r="X15629" s="2"/>
      <c r="Y15629" s="2"/>
    </row>
    <row r="15630" spans="21:25" x14ac:dyDescent="0.2">
      <c r="U15630" s="2"/>
      <c r="X15630" s="2"/>
      <c r="Y15630" s="2"/>
    </row>
    <row r="15631" spans="21:25" x14ac:dyDescent="0.2">
      <c r="U15631" s="2"/>
      <c r="X15631" s="2"/>
      <c r="Y15631" s="2"/>
    </row>
    <row r="15632" spans="21:25" x14ac:dyDescent="0.2">
      <c r="U15632" s="2"/>
      <c r="X15632" s="2"/>
      <c r="Y15632" s="2"/>
    </row>
    <row r="15633" spans="21:25" x14ac:dyDescent="0.2">
      <c r="U15633" s="2"/>
      <c r="X15633" s="2"/>
      <c r="Y15633" s="2"/>
    </row>
    <row r="15634" spans="21:25" x14ac:dyDescent="0.2">
      <c r="U15634" s="2"/>
      <c r="X15634" s="2"/>
      <c r="Y15634" s="2"/>
    </row>
    <row r="15635" spans="21:25" x14ac:dyDescent="0.2">
      <c r="U15635" s="2"/>
      <c r="X15635" s="2"/>
      <c r="Y15635" s="2"/>
    </row>
    <row r="15636" spans="21:25" x14ac:dyDescent="0.2">
      <c r="U15636" s="2"/>
      <c r="X15636" s="2"/>
      <c r="Y15636" s="2"/>
    </row>
    <row r="15637" spans="21:25" x14ac:dyDescent="0.2">
      <c r="U15637" s="2"/>
      <c r="X15637" s="2"/>
      <c r="Y15637" s="2"/>
    </row>
    <row r="15638" spans="21:25" x14ac:dyDescent="0.2">
      <c r="U15638" s="2"/>
      <c r="X15638" s="2"/>
      <c r="Y15638" s="2"/>
    </row>
    <row r="15639" spans="21:25" x14ac:dyDescent="0.2">
      <c r="U15639" s="2"/>
      <c r="X15639" s="2"/>
      <c r="Y15639" s="2"/>
    </row>
    <row r="15640" spans="21:25" x14ac:dyDescent="0.2">
      <c r="U15640" s="2"/>
      <c r="X15640" s="2"/>
      <c r="Y15640" s="2"/>
    </row>
    <row r="15641" spans="21:25" x14ac:dyDescent="0.2">
      <c r="U15641" s="2"/>
      <c r="X15641" s="2"/>
      <c r="Y15641" s="2"/>
    </row>
    <row r="15642" spans="21:25" x14ac:dyDescent="0.2">
      <c r="U15642" s="2"/>
      <c r="X15642" s="2"/>
      <c r="Y15642" s="2"/>
    </row>
    <row r="15643" spans="21:25" x14ac:dyDescent="0.2">
      <c r="U15643" s="2"/>
      <c r="X15643" s="2"/>
      <c r="Y15643" s="2"/>
    </row>
    <row r="15644" spans="21:25" x14ac:dyDescent="0.2">
      <c r="U15644" s="2"/>
      <c r="X15644" s="2"/>
      <c r="Y15644" s="2"/>
    </row>
    <row r="15645" spans="21:25" x14ac:dyDescent="0.2">
      <c r="U15645" s="2"/>
      <c r="X15645" s="2"/>
      <c r="Y15645" s="2"/>
    </row>
    <row r="15646" spans="21:25" x14ac:dyDescent="0.2">
      <c r="U15646" s="2"/>
      <c r="X15646" s="2"/>
      <c r="Y15646" s="2"/>
    </row>
    <row r="15647" spans="21:25" x14ac:dyDescent="0.2">
      <c r="U15647" s="2"/>
      <c r="X15647" s="2"/>
      <c r="Y15647" s="2"/>
    </row>
    <row r="15648" spans="21:25" x14ac:dyDescent="0.2">
      <c r="U15648" s="2"/>
      <c r="X15648" s="2"/>
      <c r="Y15648" s="2"/>
    </row>
    <row r="15649" spans="21:25" x14ac:dyDescent="0.2">
      <c r="U15649" s="2"/>
      <c r="X15649" s="2"/>
      <c r="Y15649" s="2"/>
    </row>
    <row r="15650" spans="21:25" x14ac:dyDescent="0.2">
      <c r="U15650" s="2"/>
      <c r="X15650" s="2"/>
      <c r="Y15650" s="2"/>
    </row>
    <row r="15651" spans="21:25" x14ac:dyDescent="0.2">
      <c r="U15651" s="2"/>
      <c r="X15651" s="2"/>
      <c r="Y15651" s="2"/>
    </row>
    <row r="15652" spans="21:25" x14ac:dyDescent="0.2">
      <c r="U15652" s="2"/>
      <c r="X15652" s="2"/>
      <c r="Y15652" s="2"/>
    </row>
    <row r="15653" spans="21:25" x14ac:dyDescent="0.2">
      <c r="U15653" s="2"/>
      <c r="X15653" s="2"/>
      <c r="Y15653" s="2"/>
    </row>
    <row r="15654" spans="21:25" x14ac:dyDescent="0.2">
      <c r="U15654" s="2"/>
      <c r="X15654" s="2"/>
      <c r="Y15654" s="2"/>
    </row>
    <row r="15655" spans="21:25" x14ac:dyDescent="0.2">
      <c r="U15655" s="2"/>
      <c r="X15655" s="2"/>
      <c r="Y15655" s="2"/>
    </row>
    <row r="15656" spans="21:25" x14ac:dyDescent="0.2">
      <c r="U15656" s="2"/>
      <c r="X15656" s="2"/>
      <c r="Y15656" s="2"/>
    </row>
    <row r="15657" spans="21:25" x14ac:dyDescent="0.2">
      <c r="U15657" s="2"/>
      <c r="X15657" s="2"/>
      <c r="Y15657" s="2"/>
    </row>
    <row r="15658" spans="21:25" x14ac:dyDescent="0.2">
      <c r="U15658" s="2"/>
      <c r="X15658" s="2"/>
      <c r="Y15658" s="2"/>
    </row>
    <row r="15659" spans="21:25" x14ac:dyDescent="0.2">
      <c r="U15659" s="2"/>
      <c r="X15659" s="2"/>
      <c r="Y15659" s="2"/>
    </row>
    <row r="15660" spans="21:25" x14ac:dyDescent="0.2">
      <c r="U15660" s="2"/>
      <c r="X15660" s="2"/>
      <c r="Y15660" s="2"/>
    </row>
    <row r="15661" spans="21:25" x14ac:dyDescent="0.2">
      <c r="U15661" s="2"/>
      <c r="X15661" s="2"/>
      <c r="Y15661" s="2"/>
    </row>
    <row r="15662" spans="21:25" x14ac:dyDescent="0.2">
      <c r="U15662" s="2"/>
      <c r="X15662" s="2"/>
      <c r="Y15662" s="2"/>
    </row>
    <row r="15663" spans="21:25" x14ac:dyDescent="0.2">
      <c r="U15663" s="2"/>
      <c r="X15663" s="2"/>
      <c r="Y15663" s="2"/>
    </row>
    <row r="15664" spans="21:25" x14ac:dyDescent="0.2">
      <c r="U15664" s="2"/>
      <c r="X15664" s="2"/>
      <c r="Y15664" s="2"/>
    </row>
    <row r="15665" spans="21:25" x14ac:dyDescent="0.2">
      <c r="U15665" s="2"/>
      <c r="X15665" s="2"/>
      <c r="Y15665" s="2"/>
    </row>
    <row r="15666" spans="21:25" x14ac:dyDescent="0.2">
      <c r="U15666" s="2"/>
      <c r="X15666" s="2"/>
      <c r="Y15666" s="2"/>
    </row>
    <row r="15667" spans="21:25" x14ac:dyDescent="0.2">
      <c r="U15667" s="2"/>
      <c r="X15667" s="2"/>
      <c r="Y15667" s="2"/>
    </row>
    <row r="15668" spans="21:25" x14ac:dyDescent="0.2">
      <c r="U15668" s="2"/>
      <c r="X15668" s="2"/>
      <c r="Y15668" s="2"/>
    </row>
    <row r="15669" spans="21:25" x14ac:dyDescent="0.2">
      <c r="U15669" s="2"/>
      <c r="X15669" s="2"/>
      <c r="Y15669" s="2"/>
    </row>
    <row r="15670" spans="21:25" x14ac:dyDescent="0.2">
      <c r="U15670" s="2"/>
      <c r="X15670" s="2"/>
      <c r="Y15670" s="2"/>
    </row>
    <row r="15671" spans="21:25" x14ac:dyDescent="0.2">
      <c r="U15671" s="2"/>
      <c r="X15671" s="2"/>
      <c r="Y15671" s="2"/>
    </row>
    <row r="15672" spans="21:25" x14ac:dyDescent="0.2">
      <c r="U15672" s="2"/>
      <c r="X15672" s="2"/>
      <c r="Y15672" s="2"/>
    </row>
    <row r="15673" spans="21:25" x14ac:dyDescent="0.2">
      <c r="U15673" s="2"/>
      <c r="X15673" s="2"/>
      <c r="Y15673" s="2"/>
    </row>
    <row r="15674" spans="21:25" x14ac:dyDescent="0.2">
      <c r="U15674" s="2"/>
      <c r="X15674" s="2"/>
      <c r="Y15674" s="2"/>
    </row>
    <row r="15675" spans="21:25" x14ac:dyDescent="0.2">
      <c r="U15675" s="2"/>
      <c r="X15675" s="2"/>
      <c r="Y15675" s="2"/>
    </row>
    <row r="15676" spans="21:25" x14ac:dyDescent="0.2">
      <c r="U15676" s="2"/>
      <c r="X15676" s="2"/>
      <c r="Y15676" s="2"/>
    </row>
    <row r="15677" spans="21:25" x14ac:dyDescent="0.2">
      <c r="U15677" s="2"/>
      <c r="X15677" s="2"/>
      <c r="Y15677" s="2"/>
    </row>
    <row r="15678" spans="21:25" x14ac:dyDescent="0.2">
      <c r="U15678" s="2"/>
      <c r="X15678" s="2"/>
      <c r="Y15678" s="2"/>
    </row>
    <row r="15679" spans="21:25" x14ac:dyDescent="0.2">
      <c r="U15679" s="2"/>
      <c r="X15679" s="2"/>
      <c r="Y15679" s="2"/>
    </row>
    <row r="15680" spans="21:25" x14ac:dyDescent="0.2">
      <c r="U15680" s="2"/>
      <c r="X15680" s="2"/>
      <c r="Y15680" s="2"/>
    </row>
    <row r="15681" spans="21:25" x14ac:dyDescent="0.2">
      <c r="U15681" s="2"/>
      <c r="X15681" s="2"/>
      <c r="Y15681" s="2"/>
    </row>
    <row r="15682" spans="21:25" x14ac:dyDescent="0.2">
      <c r="U15682" s="2"/>
      <c r="X15682" s="2"/>
      <c r="Y15682" s="2"/>
    </row>
    <row r="15683" spans="21:25" x14ac:dyDescent="0.2">
      <c r="U15683" s="2"/>
      <c r="X15683" s="2"/>
      <c r="Y15683" s="2"/>
    </row>
    <row r="15684" spans="21:25" x14ac:dyDescent="0.2">
      <c r="U15684" s="2"/>
      <c r="X15684" s="2"/>
      <c r="Y15684" s="2"/>
    </row>
    <row r="15685" spans="21:25" x14ac:dyDescent="0.2">
      <c r="U15685" s="2"/>
      <c r="X15685" s="2"/>
      <c r="Y15685" s="2"/>
    </row>
    <row r="15686" spans="21:25" x14ac:dyDescent="0.2">
      <c r="U15686" s="2"/>
      <c r="X15686" s="2"/>
      <c r="Y15686" s="2"/>
    </row>
    <row r="15687" spans="21:25" x14ac:dyDescent="0.2">
      <c r="U15687" s="2"/>
      <c r="X15687" s="2"/>
      <c r="Y15687" s="2"/>
    </row>
    <row r="15688" spans="21:25" x14ac:dyDescent="0.2">
      <c r="U15688" s="2"/>
      <c r="X15688" s="2"/>
      <c r="Y15688" s="2"/>
    </row>
    <row r="15689" spans="21:25" x14ac:dyDescent="0.2">
      <c r="U15689" s="2"/>
      <c r="X15689" s="2"/>
      <c r="Y15689" s="2"/>
    </row>
    <row r="15690" spans="21:25" x14ac:dyDescent="0.2">
      <c r="U15690" s="2"/>
      <c r="X15690" s="2"/>
      <c r="Y15690" s="2"/>
    </row>
    <row r="15691" spans="21:25" x14ac:dyDescent="0.2">
      <c r="U15691" s="2"/>
      <c r="X15691" s="2"/>
      <c r="Y15691" s="2"/>
    </row>
    <row r="15692" spans="21:25" x14ac:dyDescent="0.2">
      <c r="U15692" s="2"/>
      <c r="X15692" s="2"/>
      <c r="Y15692" s="2"/>
    </row>
    <row r="15693" spans="21:25" x14ac:dyDescent="0.2">
      <c r="U15693" s="2"/>
      <c r="X15693" s="2"/>
      <c r="Y15693" s="2"/>
    </row>
    <row r="15694" spans="21:25" x14ac:dyDescent="0.2">
      <c r="U15694" s="2"/>
      <c r="X15694" s="2"/>
      <c r="Y15694" s="2"/>
    </row>
    <row r="15695" spans="21:25" x14ac:dyDescent="0.2">
      <c r="U15695" s="2"/>
      <c r="X15695" s="2"/>
      <c r="Y15695" s="2"/>
    </row>
    <row r="15696" spans="21:25" x14ac:dyDescent="0.2">
      <c r="U15696" s="2"/>
      <c r="X15696" s="2"/>
      <c r="Y15696" s="2"/>
    </row>
    <row r="15697" spans="21:25" x14ac:dyDescent="0.2">
      <c r="U15697" s="2"/>
      <c r="X15697" s="2"/>
      <c r="Y15697" s="2"/>
    </row>
    <row r="15698" spans="21:25" x14ac:dyDescent="0.2">
      <c r="U15698" s="2"/>
      <c r="X15698" s="2"/>
      <c r="Y15698" s="2"/>
    </row>
    <row r="15699" spans="21:25" x14ac:dyDescent="0.2">
      <c r="U15699" s="2"/>
      <c r="X15699" s="2"/>
      <c r="Y15699" s="2"/>
    </row>
    <row r="15700" spans="21:25" x14ac:dyDescent="0.2">
      <c r="U15700" s="2"/>
      <c r="X15700" s="2"/>
      <c r="Y15700" s="2"/>
    </row>
    <row r="15701" spans="21:25" x14ac:dyDescent="0.2">
      <c r="U15701" s="2"/>
      <c r="X15701" s="2"/>
      <c r="Y15701" s="2"/>
    </row>
    <row r="15702" spans="21:25" x14ac:dyDescent="0.2">
      <c r="U15702" s="2"/>
      <c r="X15702" s="2"/>
      <c r="Y15702" s="2"/>
    </row>
    <row r="15703" spans="21:25" x14ac:dyDescent="0.2">
      <c r="U15703" s="2"/>
      <c r="X15703" s="2"/>
      <c r="Y15703" s="2"/>
    </row>
    <row r="15704" spans="21:25" x14ac:dyDescent="0.2">
      <c r="U15704" s="2"/>
      <c r="X15704" s="2"/>
      <c r="Y15704" s="2"/>
    </row>
    <row r="15705" spans="21:25" x14ac:dyDescent="0.2">
      <c r="U15705" s="2"/>
      <c r="X15705" s="2"/>
      <c r="Y15705" s="2"/>
    </row>
    <row r="15706" spans="21:25" x14ac:dyDescent="0.2">
      <c r="U15706" s="2"/>
      <c r="X15706" s="2"/>
      <c r="Y15706" s="2"/>
    </row>
    <row r="15707" spans="21:25" x14ac:dyDescent="0.2">
      <c r="U15707" s="2"/>
      <c r="X15707" s="2"/>
      <c r="Y15707" s="2"/>
    </row>
    <row r="15708" spans="21:25" x14ac:dyDescent="0.2">
      <c r="U15708" s="2"/>
      <c r="X15708" s="2"/>
      <c r="Y15708" s="2"/>
    </row>
    <row r="15709" spans="21:25" x14ac:dyDescent="0.2">
      <c r="U15709" s="2"/>
      <c r="X15709" s="2"/>
      <c r="Y15709" s="2"/>
    </row>
    <row r="15710" spans="21:25" x14ac:dyDescent="0.2">
      <c r="U15710" s="2"/>
      <c r="X15710" s="2"/>
      <c r="Y15710" s="2"/>
    </row>
    <row r="15711" spans="21:25" x14ac:dyDescent="0.2">
      <c r="U15711" s="2"/>
      <c r="X15711" s="2"/>
      <c r="Y15711" s="2"/>
    </row>
    <row r="15712" spans="21:25" x14ac:dyDescent="0.2">
      <c r="U15712" s="2"/>
      <c r="X15712" s="2"/>
      <c r="Y15712" s="2"/>
    </row>
    <row r="15713" spans="21:25" x14ac:dyDescent="0.2">
      <c r="U15713" s="2"/>
      <c r="X15713" s="2"/>
      <c r="Y15713" s="2"/>
    </row>
    <row r="15714" spans="21:25" x14ac:dyDescent="0.2">
      <c r="U15714" s="2"/>
      <c r="X15714" s="2"/>
      <c r="Y15714" s="2"/>
    </row>
    <row r="15715" spans="21:25" x14ac:dyDescent="0.2">
      <c r="U15715" s="2"/>
      <c r="X15715" s="2"/>
      <c r="Y15715" s="2"/>
    </row>
    <row r="15716" spans="21:25" x14ac:dyDescent="0.2">
      <c r="U15716" s="2"/>
      <c r="X15716" s="2"/>
      <c r="Y15716" s="2"/>
    </row>
    <row r="15717" spans="21:25" x14ac:dyDescent="0.2">
      <c r="U15717" s="2"/>
      <c r="X15717" s="2"/>
      <c r="Y15717" s="2"/>
    </row>
    <row r="15718" spans="21:25" x14ac:dyDescent="0.2">
      <c r="U15718" s="2"/>
      <c r="X15718" s="2"/>
      <c r="Y15718" s="2"/>
    </row>
    <row r="15719" spans="21:25" x14ac:dyDescent="0.2">
      <c r="U15719" s="2"/>
      <c r="X15719" s="2"/>
      <c r="Y15719" s="2"/>
    </row>
    <row r="15720" spans="21:25" x14ac:dyDescent="0.2">
      <c r="U15720" s="2"/>
      <c r="X15720" s="2"/>
      <c r="Y15720" s="2"/>
    </row>
    <row r="15721" spans="21:25" x14ac:dyDescent="0.2">
      <c r="U15721" s="2"/>
      <c r="X15721" s="2"/>
      <c r="Y15721" s="2"/>
    </row>
    <row r="15722" spans="21:25" x14ac:dyDescent="0.2">
      <c r="U15722" s="2"/>
      <c r="X15722" s="2"/>
      <c r="Y15722" s="2"/>
    </row>
    <row r="15723" spans="21:25" x14ac:dyDescent="0.2">
      <c r="U15723" s="2"/>
      <c r="X15723" s="2"/>
      <c r="Y15723" s="2"/>
    </row>
    <row r="15724" spans="21:25" x14ac:dyDescent="0.2">
      <c r="U15724" s="2"/>
      <c r="X15724" s="2"/>
      <c r="Y15724" s="2"/>
    </row>
    <row r="15725" spans="21:25" x14ac:dyDescent="0.2">
      <c r="U15725" s="2"/>
      <c r="X15725" s="2"/>
      <c r="Y15725" s="2"/>
    </row>
    <row r="15726" spans="21:25" x14ac:dyDescent="0.2">
      <c r="U15726" s="2"/>
      <c r="X15726" s="2"/>
      <c r="Y15726" s="2"/>
    </row>
    <row r="15727" spans="21:25" x14ac:dyDescent="0.2">
      <c r="U15727" s="2"/>
      <c r="X15727" s="2"/>
      <c r="Y15727" s="2"/>
    </row>
    <row r="15728" spans="21:25" x14ac:dyDescent="0.2">
      <c r="U15728" s="2"/>
      <c r="X15728" s="2"/>
      <c r="Y15728" s="2"/>
    </row>
    <row r="15729" spans="21:25" x14ac:dyDescent="0.2">
      <c r="U15729" s="2"/>
      <c r="X15729" s="2"/>
      <c r="Y15729" s="2"/>
    </row>
    <row r="15730" spans="21:25" x14ac:dyDescent="0.2">
      <c r="U15730" s="2"/>
      <c r="X15730" s="2"/>
      <c r="Y15730" s="2"/>
    </row>
    <row r="15731" spans="21:25" x14ac:dyDescent="0.2">
      <c r="U15731" s="2"/>
      <c r="X15731" s="2"/>
      <c r="Y15731" s="2"/>
    </row>
    <row r="15732" spans="21:25" x14ac:dyDescent="0.2">
      <c r="U15732" s="2"/>
      <c r="X15732" s="2"/>
      <c r="Y15732" s="2"/>
    </row>
    <row r="15733" spans="21:25" x14ac:dyDescent="0.2">
      <c r="U15733" s="2"/>
      <c r="X15733" s="2"/>
      <c r="Y15733" s="2"/>
    </row>
    <row r="15734" spans="21:25" x14ac:dyDescent="0.2">
      <c r="U15734" s="2"/>
      <c r="X15734" s="2"/>
      <c r="Y15734" s="2"/>
    </row>
    <row r="15735" spans="21:25" x14ac:dyDescent="0.2">
      <c r="U15735" s="2"/>
      <c r="X15735" s="2"/>
      <c r="Y15735" s="2"/>
    </row>
    <row r="15736" spans="21:25" x14ac:dyDescent="0.2">
      <c r="U15736" s="2"/>
      <c r="X15736" s="2"/>
      <c r="Y15736" s="2"/>
    </row>
    <row r="15737" spans="21:25" x14ac:dyDescent="0.2">
      <c r="U15737" s="2"/>
      <c r="X15737" s="2"/>
      <c r="Y15737" s="2"/>
    </row>
    <row r="15738" spans="21:25" x14ac:dyDescent="0.2">
      <c r="U15738" s="2"/>
      <c r="X15738" s="2"/>
      <c r="Y15738" s="2"/>
    </row>
    <row r="15739" spans="21:25" x14ac:dyDescent="0.2">
      <c r="U15739" s="2"/>
      <c r="X15739" s="2"/>
      <c r="Y15739" s="2"/>
    </row>
    <row r="15740" spans="21:25" x14ac:dyDescent="0.2">
      <c r="U15740" s="2"/>
      <c r="X15740" s="2"/>
      <c r="Y15740" s="2"/>
    </row>
    <row r="15741" spans="21:25" x14ac:dyDescent="0.2">
      <c r="U15741" s="2"/>
      <c r="X15741" s="2"/>
      <c r="Y15741" s="2"/>
    </row>
    <row r="15742" spans="21:25" x14ac:dyDescent="0.2">
      <c r="U15742" s="2"/>
      <c r="X15742" s="2"/>
      <c r="Y15742" s="2"/>
    </row>
    <row r="15743" spans="21:25" x14ac:dyDescent="0.2">
      <c r="U15743" s="2"/>
      <c r="X15743" s="2"/>
      <c r="Y15743" s="2"/>
    </row>
    <row r="15744" spans="21:25" x14ac:dyDescent="0.2">
      <c r="U15744" s="2"/>
      <c r="X15744" s="2"/>
      <c r="Y15744" s="2"/>
    </row>
    <row r="15745" spans="21:25" x14ac:dyDescent="0.2">
      <c r="U15745" s="2"/>
      <c r="X15745" s="2"/>
      <c r="Y15745" s="2"/>
    </row>
    <row r="15746" spans="21:25" x14ac:dyDescent="0.2">
      <c r="U15746" s="2"/>
      <c r="X15746" s="2"/>
      <c r="Y15746" s="2"/>
    </row>
    <row r="15747" spans="21:25" x14ac:dyDescent="0.2">
      <c r="U15747" s="2"/>
      <c r="X15747" s="2"/>
      <c r="Y15747" s="2"/>
    </row>
    <row r="15748" spans="21:25" x14ac:dyDescent="0.2">
      <c r="U15748" s="2"/>
      <c r="X15748" s="2"/>
      <c r="Y15748" s="2"/>
    </row>
    <row r="15749" spans="21:25" x14ac:dyDescent="0.2">
      <c r="U15749" s="2"/>
      <c r="X15749" s="2"/>
      <c r="Y15749" s="2"/>
    </row>
    <row r="15750" spans="21:25" x14ac:dyDescent="0.2">
      <c r="U15750" s="2"/>
      <c r="X15750" s="2"/>
      <c r="Y15750" s="2"/>
    </row>
    <row r="15751" spans="21:25" x14ac:dyDescent="0.2">
      <c r="U15751" s="2"/>
      <c r="X15751" s="2"/>
      <c r="Y15751" s="2"/>
    </row>
    <row r="15752" spans="21:25" x14ac:dyDescent="0.2">
      <c r="U15752" s="2"/>
      <c r="X15752" s="2"/>
      <c r="Y15752" s="2"/>
    </row>
    <row r="15753" spans="21:25" x14ac:dyDescent="0.2">
      <c r="U15753" s="2"/>
      <c r="X15753" s="2"/>
      <c r="Y15753" s="2"/>
    </row>
    <row r="15754" spans="21:25" x14ac:dyDescent="0.2">
      <c r="U15754" s="2"/>
      <c r="X15754" s="2"/>
      <c r="Y15754" s="2"/>
    </row>
    <row r="15755" spans="21:25" x14ac:dyDescent="0.2">
      <c r="U15755" s="2"/>
      <c r="X15755" s="2"/>
      <c r="Y15755" s="2"/>
    </row>
    <row r="15756" spans="21:25" x14ac:dyDescent="0.2">
      <c r="U15756" s="2"/>
      <c r="X15756" s="2"/>
      <c r="Y15756" s="2"/>
    </row>
    <row r="15757" spans="21:25" x14ac:dyDescent="0.2">
      <c r="U15757" s="2"/>
      <c r="X15757" s="2"/>
      <c r="Y15757" s="2"/>
    </row>
    <row r="15758" spans="21:25" x14ac:dyDescent="0.2">
      <c r="U15758" s="2"/>
      <c r="X15758" s="2"/>
      <c r="Y15758" s="2"/>
    </row>
    <row r="15759" spans="21:25" x14ac:dyDescent="0.2">
      <c r="U15759" s="2"/>
      <c r="X15759" s="2"/>
      <c r="Y15759" s="2"/>
    </row>
    <row r="15760" spans="21:25" x14ac:dyDescent="0.2">
      <c r="U15760" s="2"/>
      <c r="X15760" s="2"/>
      <c r="Y15760" s="2"/>
    </row>
    <row r="15761" spans="21:25" x14ac:dyDescent="0.2">
      <c r="U15761" s="2"/>
      <c r="X15761" s="2"/>
      <c r="Y15761" s="2"/>
    </row>
    <row r="15762" spans="21:25" x14ac:dyDescent="0.2">
      <c r="U15762" s="2"/>
      <c r="X15762" s="2"/>
      <c r="Y15762" s="2"/>
    </row>
    <row r="15763" spans="21:25" x14ac:dyDescent="0.2">
      <c r="U15763" s="2"/>
      <c r="X15763" s="2"/>
      <c r="Y15763" s="2"/>
    </row>
    <row r="15764" spans="21:25" x14ac:dyDescent="0.2">
      <c r="U15764" s="2"/>
      <c r="X15764" s="2"/>
      <c r="Y15764" s="2"/>
    </row>
    <row r="15765" spans="21:25" x14ac:dyDescent="0.2">
      <c r="U15765" s="2"/>
      <c r="X15765" s="2"/>
      <c r="Y15765" s="2"/>
    </row>
    <row r="15766" spans="21:25" x14ac:dyDescent="0.2">
      <c r="U15766" s="2"/>
      <c r="X15766" s="2"/>
      <c r="Y15766" s="2"/>
    </row>
    <row r="15767" spans="21:25" x14ac:dyDescent="0.2">
      <c r="U15767" s="2"/>
      <c r="X15767" s="2"/>
      <c r="Y15767" s="2"/>
    </row>
    <row r="15768" spans="21:25" x14ac:dyDescent="0.2">
      <c r="U15768" s="2"/>
      <c r="X15768" s="2"/>
      <c r="Y15768" s="2"/>
    </row>
    <row r="15769" spans="21:25" x14ac:dyDescent="0.2">
      <c r="U15769" s="2"/>
      <c r="X15769" s="2"/>
      <c r="Y15769" s="2"/>
    </row>
    <row r="15770" spans="21:25" x14ac:dyDescent="0.2">
      <c r="U15770" s="2"/>
      <c r="X15770" s="2"/>
      <c r="Y15770" s="2"/>
    </row>
    <row r="15771" spans="21:25" x14ac:dyDescent="0.2">
      <c r="U15771" s="2"/>
      <c r="X15771" s="2"/>
      <c r="Y15771" s="2"/>
    </row>
    <row r="15772" spans="21:25" x14ac:dyDescent="0.2">
      <c r="U15772" s="2"/>
      <c r="X15772" s="2"/>
      <c r="Y15772" s="2"/>
    </row>
    <row r="15773" spans="21:25" x14ac:dyDescent="0.2">
      <c r="U15773" s="2"/>
      <c r="X15773" s="2"/>
      <c r="Y15773" s="2"/>
    </row>
    <row r="15774" spans="21:25" x14ac:dyDescent="0.2">
      <c r="U15774" s="2"/>
      <c r="X15774" s="2"/>
      <c r="Y15774" s="2"/>
    </row>
    <row r="15775" spans="21:25" x14ac:dyDescent="0.2">
      <c r="U15775" s="2"/>
      <c r="X15775" s="2"/>
      <c r="Y15775" s="2"/>
    </row>
    <row r="15776" spans="21:25" x14ac:dyDescent="0.2">
      <c r="U15776" s="2"/>
      <c r="X15776" s="2"/>
      <c r="Y15776" s="2"/>
    </row>
    <row r="15777" spans="21:25" x14ac:dyDescent="0.2">
      <c r="U15777" s="2"/>
      <c r="X15777" s="2"/>
      <c r="Y15777" s="2"/>
    </row>
    <row r="15778" spans="21:25" x14ac:dyDescent="0.2">
      <c r="U15778" s="2"/>
      <c r="X15778" s="2"/>
      <c r="Y15778" s="2"/>
    </row>
    <row r="15779" spans="21:25" x14ac:dyDescent="0.2">
      <c r="U15779" s="2"/>
      <c r="X15779" s="2"/>
      <c r="Y15779" s="2"/>
    </row>
    <row r="15780" spans="21:25" x14ac:dyDescent="0.2">
      <c r="U15780" s="2"/>
      <c r="X15780" s="2"/>
      <c r="Y15780" s="2"/>
    </row>
    <row r="15781" spans="21:25" x14ac:dyDescent="0.2">
      <c r="U15781" s="2"/>
      <c r="X15781" s="2"/>
      <c r="Y15781" s="2"/>
    </row>
    <row r="15782" spans="21:25" x14ac:dyDescent="0.2">
      <c r="U15782" s="2"/>
      <c r="X15782" s="2"/>
      <c r="Y15782" s="2"/>
    </row>
    <row r="15783" spans="21:25" x14ac:dyDescent="0.2">
      <c r="U15783" s="2"/>
      <c r="X15783" s="2"/>
      <c r="Y15783" s="2"/>
    </row>
    <row r="15784" spans="21:25" x14ac:dyDescent="0.2">
      <c r="U15784" s="2"/>
      <c r="X15784" s="2"/>
      <c r="Y15784" s="2"/>
    </row>
    <row r="15785" spans="21:25" x14ac:dyDescent="0.2">
      <c r="U15785" s="2"/>
      <c r="X15785" s="2"/>
      <c r="Y15785" s="2"/>
    </row>
    <row r="15786" spans="21:25" x14ac:dyDescent="0.2">
      <c r="U15786" s="2"/>
      <c r="X15786" s="2"/>
      <c r="Y15786" s="2"/>
    </row>
    <row r="15787" spans="21:25" x14ac:dyDescent="0.2">
      <c r="U15787" s="2"/>
      <c r="X15787" s="2"/>
      <c r="Y15787" s="2"/>
    </row>
    <row r="15788" spans="21:25" x14ac:dyDescent="0.2">
      <c r="U15788" s="2"/>
      <c r="X15788" s="2"/>
      <c r="Y15788" s="2"/>
    </row>
    <row r="15789" spans="21:25" x14ac:dyDescent="0.2">
      <c r="U15789" s="2"/>
      <c r="X15789" s="2"/>
      <c r="Y15789" s="2"/>
    </row>
    <row r="15790" spans="21:25" x14ac:dyDescent="0.2">
      <c r="U15790" s="2"/>
      <c r="X15790" s="2"/>
      <c r="Y15790" s="2"/>
    </row>
    <row r="15791" spans="21:25" x14ac:dyDescent="0.2">
      <c r="U15791" s="2"/>
      <c r="X15791" s="2"/>
      <c r="Y15791" s="2"/>
    </row>
    <row r="15792" spans="21:25" x14ac:dyDescent="0.2">
      <c r="U15792" s="2"/>
      <c r="X15792" s="2"/>
      <c r="Y15792" s="2"/>
    </row>
    <row r="15793" spans="21:25" x14ac:dyDescent="0.2">
      <c r="U15793" s="2"/>
      <c r="X15793" s="2"/>
      <c r="Y15793" s="2"/>
    </row>
    <row r="15794" spans="21:25" x14ac:dyDescent="0.2">
      <c r="U15794" s="2"/>
      <c r="X15794" s="2"/>
      <c r="Y15794" s="2"/>
    </row>
    <row r="15795" spans="21:25" x14ac:dyDescent="0.2">
      <c r="U15795" s="2"/>
      <c r="X15795" s="2"/>
      <c r="Y15795" s="2"/>
    </row>
    <row r="15796" spans="21:25" x14ac:dyDescent="0.2">
      <c r="U15796" s="2"/>
      <c r="X15796" s="2"/>
      <c r="Y15796" s="2"/>
    </row>
    <row r="15797" spans="21:25" x14ac:dyDescent="0.2">
      <c r="U15797" s="2"/>
      <c r="X15797" s="2"/>
      <c r="Y15797" s="2"/>
    </row>
    <row r="15798" spans="21:25" x14ac:dyDescent="0.2">
      <c r="U15798" s="2"/>
      <c r="X15798" s="2"/>
      <c r="Y15798" s="2"/>
    </row>
    <row r="15799" spans="21:25" x14ac:dyDescent="0.2">
      <c r="U15799" s="2"/>
      <c r="X15799" s="2"/>
      <c r="Y15799" s="2"/>
    </row>
    <row r="15800" spans="21:25" x14ac:dyDescent="0.2">
      <c r="U15800" s="2"/>
      <c r="X15800" s="2"/>
      <c r="Y15800" s="2"/>
    </row>
    <row r="15801" spans="21:25" x14ac:dyDescent="0.2">
      <c r="U15801" s="2"/>
      <c r="X15801" s="2"/>
      <c r="Y15801" s="2"/>
    </row>
    <row r="15802" spans="21:25" x14ac:dyDescent="0.2">
      <c r="U15802" s="2"/>
      <c r="X15802" s="2"/>
      <c r="Y15802" s="2"/>
    </row>
    <row r="15803" spans="21:25" x14ac:dyDescent="0.2">
      <c r="U15803" s="2"/>
      <c r="X15803" s="2"/>
      <c r="Y15803" s="2"/>
    </row>
    <row r="15804" spans="21:25" x14ac:dyDescent="0.2">
      <c r="U15804" s="2"/>
      <c r="X15804" s="2"/>
      <c r="Y15804" s="2"/>
    </row>
    <row r="15805" spans="21:25" x14ac:dyDescent="0.2">
      <c r="U15805" s="2"/>
      <c r="X15805" s="2"/>
      <c r="Y15805" s="2"/>
    </row>
    <row r="15806" spans="21:25" x14ac:dyDescent="0.2">
      <c r="U15806" s="2"/>
      <c r="X15806" s="2"/>
      <c r="Y15806" s="2"/>
    </row>
    <row r="15807" spans="21:25" x14ac:dyDescent="0.2">
      <c r="U15807" s="2"/>
      <c r="X15807" s="2"/>
      <c r="Y15807" s="2"/>
    </row>
    <row r="15808" spans="21:25" x14ac:dyDescent="0.2">
      <c r="U15808" s="2"/>
      <c r="X15808" s="2"/>
      <c r="Y15808" s="2"/>
    </row>
    <row r="15809" spans="21:25" x14ac:dyDescent="0.2">
      <c r="U15809" s="2"/>
      <c r="X15809" s="2"/>
      <c r="Y15809" s="2"/>
    </row>
    <row r="15810" spans="21:25" x14ac:dyDescent="0.2">
      <c r="U15810" s="2"/>
      <c r="X15810" s="2"/>
      <c r="Y15810" s="2"/>
    </row>
    <row r="15811" spans="21:25" x14ac:dyDescent="0.2">
      <c r="U15811" s="2"/>
      <c r="X15811" s="2"/>
      <c r="Y15811" s="2"/>
    </row>
    <row r="15812" spans="21:25" x14ac:dyDescent="0.2">
      <c r="U15812" s="2"/>
      <c r="X15812" s="2"/>
      <c r="Y15812" s="2"/>
    </row>
    <row r="15813" spans="21:25" x14ac:dyDescent="0.2">
      <c r="U15813" s="2"/>
      <c r="X15813" s="2"/>
      <c r="Y15813" s="2"/>
    </row>
    <row r="15814" spans="21:25" x14ac:dyDescent="0.2">
      <c r="U15814" s="2"/>
      <c r="X15814" s="2"/>
      <c r="Y15814" s="2"/>
    </row>
    <row r="15815" spans="21:25" x14ac:dyDescent="0.2">
      <c r="U15815" s="2"/>
      <c r="X15815" s="2"/>
      <c r="Y15815" s="2"/>
    </row>
    <row r="15816" spans="21:25" x14ac:dyDescent="0.2">
      <c r="U15816" s="2"/>
      <c r="X15816" s="2"/>
      <c r="Y15816" s="2"/>
    </row>
    <row r="15817" spans="21:25" x14ac:dyDescent="0.2">
      <c r="U15817" s="2"/>
      <c r="X15817" s="2"/>
      <c r="Y15817" s="2"/>
    </row>
    <row r="15818" spans="21:25" x14ac:dyDescent="0.2">
      <c r="U15818" s="2"/>
      <c r="X15818" s="2"/>
      <c r="Y15818" s="2"/>
    </row>
    <row r="15819" spans="21:25" x14ac:dyDescent="0.2">
      <c r="U15819" s="2"/>
      <c r="X15819" s="2"/>
      <c r="Y15819" s="2"/>
    </row>
    <row r="15820" spans="21:25" x14ac:dyDescent="0.2">
      <c r="U15820" s="2"/>
      <c r="X15820" s="2"/>
      <c r="Y15820" s="2"/>
    </row>
    <row r="15821" spans="21:25" x14ac:dyDescent="0.2">
      <c r="U15821" s="2"/>
      <c r="X15821" s="2"/>
      <c r="Y15821" s="2"/>
    </row>
    <row r="15822" spans="21:25" x14ac:dyDescent="0.2">
      <c r="U15822" s="2"/>
      <c r="X15822" s="2"/>
      <c r="Y15822" s="2"/>
    </row>
    <row r="15823" spans="21:25" x14ac:dyDescent="0.2">
      <c r="U15823" s="2"/>
      <c r="X15823" s="2"/>
      <c r="Y15823" s="2"/>
    </row>
    <row r="15824" spans="21:25" x14ac:dyDescent="0.2">
      <c r="U15824" s="2"/>
      <c r="X15824" s="2"/>
      <c r="Y15824" s="2"/>
    </row>
    <row r="15825" spans="21:25" x14ac:dyDescent="0.2">
      <c r="U15825" s="2"/>
      <c r="X15825" s="2"/>
      <c r="Y15825" s="2"/>
    </row>
    <row r="15826" spans="21:25" x14ac:dyDescent="0.2">
      <c r="U15826" s="2"/>
      <c r="X15826" s="2"/>
      <c r="Y15826" s="2"/>
    </row>
    <row r="15827" spans="21:25" x14ac:dyDescent="0.2">
      <c r="U15827" s="2"/>
      <c r="X15827" s="2"/>
      <c r="Y15827" s="2"/>
    </row>
    <row r="15828" spans="21:25" x14ac:dyDescent="0.2">
      <c r="U15828" s="2"/>
      <c r="X15828" s="2"/>
      <c r="Y15828" s="2"/>
    </row>
    <row r="15829" spans="21:25" x14ac:dyDescent="0.2">
      <c r="U15829" s="2"/>
      <c r="X15829" s="2"/>
      <c r="Y15829" s="2"/>
    </row>
    <row r="15830" spans="21:25" x14ac:dyDescent="0.2">
      <c r="U15830" s="2"/>
      <c r="X15830" s="2"/>
      <c r="Y15830" s="2"/>
    </row>
    <row r="15831" spans="21:25" x14ac:dyDescent="0.2">
      <c r="U15831" s="2"/>
      <c r="X15831" s="2"/>
      <c r="Y15831" s="2"/>
    </row>
    <row r="15832" spans="21:25" x14ac:dyDescent="0.2">
      <c r="U15832" s="2"/>
      <c r="X15832" s="2"/>
      <c r="Y15832" s="2"/>
    </row>
    <row r="15833" spans="21:25" x14ac:dyDescent="0.2">
      <c r="U15833" s="2"/>
      <c r="X15833" s="2"/>
      <c r="Y15833" s="2"/>
    </row>
    <row r="15834" spans="21:25" x14ac:dyDescent="0.2">
      <c r="U15834" s="2"/>
      <c r="X15834" s="2"/>
      <c r="Y15834" s="2"/>
    </row>
    <row r="15835" spans="21:25" x14ac:dyDescent="0.2">
      <c r="U15835" s="2"/>
      <c r="X15835" s="2"/>
      <c r="Y15835" s="2"/>
    </row>
    <row r="15836" spans="21:25" x14ac:dyDescent="0.2">
      <c r="U15836" s="2"/>
      <c r="X15836" s="2"/>
      <c r="Y15836" s="2"/>
    </row>
    <row r="15837" spans="21:25" x14ac:dyDescent="0.2">
      <c r="U15837" s="2"/>
      <c r="X15837" s="2"/>
      <c r="Y15837" s="2"/>
    </row>
    <row r="15838" spans="21:25" x14ac:dyDescent="0.2">
      <c r="U15838" s="2"/>
      <c r="X15838" s="2"/>
      <c r="Y15838" s="2"/>
    </row>
    <row r="15839" spans="21:25" x14ac:dyDescent="0.2">
      <c r="U15839" s="2"/>
      <c r="X15839" s="2"/>
      <c r="Y15839" s="2"/>
    </row>
    <row r="15840" spans="21:25" x14ac:dyDescent="0.2">
      <c r="U15840" s="2"/>
      <c r="X15840" s="2"/>
      <c r="Y15840" s="2"/>
    </row>
    <row r="15841" spans="21:25" x14ac:dyDescent="0.2">
      <c r="U15841" s="2"/>
      <c r="X15841" s="2"/>
      <c r="Y15841" s="2"/>
    </row>
    <row r="15842" spans="21:25" x14ac:dyDescent="0.2">
      <c r="U15842" s="2"/>
      <c r="X15842" s="2"/>
      <c r="Y15842" s="2"/>
    </row>
    <row r="15843" spans="21:25" x14ac:dyDescent="0.2">
      <c r="U15843" s="2"/>
      <c r="X15843" s="2"/>
      <c r="Y15843" s="2"/>
    </row>
    <row r="15844" spans="21:25" x14ac:dyDescent="0.2">
      <c r="U15844" s="2"/>
      <c r="X15844" s="2"/>
      <c r="Y15844" s="2"/>
    </row>
    <row r="15845" spans="21:25" x14ac:dyDescent="0.2">
      <c r="U15845" s="2"/>
      <c r="X15845" s="2"/>
      <c r="Y15845" s="2"/>
    </row>
    <row r="15846" spans="21:25" x14ac:dyDescent="0.2">
      <c r="U15846" s="2"/>
      <c r="X15846" s="2"/>
      <c r="Y15846" s="2"/>
    </row>
    <row r="15847" spans="21:25" x14ac:dyDescent="0.2">
      <c r="U15847" s="2"/>
      <c r="X15847" s="2"/>
      <c r="Y15847" s="2"/>
    </row>
    <row r="15848" spans="21:25" x14ac:dyDescent="0.2">
      <c r="U15848" s="2"/>
      <c r="X15848" s="2"/>
      <c r="Y15848" s="2"/>
    </row>
    <row r="15849" spans="21:25" x14ac:dyDescent="0.2">
      <c r="U15849" s="2"/>
      <c r="X15849" s="2"/>
      <c r="Y15849" s="2"/>
    </row>
    <row r="15850" spans="21:25" x14ac:dyDescent="0.2">
      <c r="U15850" s="2"/>
      <c r="X15850" s="2"/>
      <c r="Y15850" s="2"/>
    </row>
    <row r="15851" spans="21:25" x14ac:dyDescent="0.2">
      <c r="U15851" s="2"/>
      <c r="X15851" s="2"/>
      <c r="Y15851" s="2"/>
    </row>
    <row r="15852" spans="21:25" x14ac:dyDescent="0.2">
      <c r="U15852" s="2"/>
      <c r="X15852" s="2"/>
      <c r="Y15852" s="2"/>
    </row>
    <row r="15853" spans="21:25" x14ac:dyDescent="0.2">
      <c r="U15853" s="2"/>
      <c r="X15853" s="2"/>
      <c r="Y15853" s="2"/>
    </row>
    <row r="15854" spans="21:25" x14ac:dyDescent="0.2">
      <c r="U15854" s="2"/>
      <c r="X15854" s="2"/>
      <c r="Y15854" s="2"/>
    </row>
    <row r="15855" spans="21:25" x14ac:dyDescent="0.2">
      <c r="U15855" s="2"/>
      <c r="X15855" s="2"/>
      <c r="Y15855" s="2"/>
    </row>
    <row r="15856" spans="21:25" x14ac:dyDescent="0.2">
      <c r="U15856" s="2"/>
      <c r="X15856" s="2"/>
      <c r="Y15856" s="2"/>
    </row>
    <row r="15857" spans="21:25" x14ac:dyDescent="0.2">
      <c r="U15857" s="2"/>
      <c r="X15857" s="2"/>
      <c r="Y15857" s="2"/>
    </row>
    <row r="15858" spans="21:25" x14ac:dyDescent="0.2">
      <c r="U15858" s="2"/>
      <c r="X15858" s="2"/>
      <c r="Y15858" s="2"/>
    </row>
    <row r="15859" spans="21:25" x14ac:dyDescent="0.2">
      <c r="U15859" s="2"/>
      <c r="X15859" s="2"/>
      <c r="Y15859" s="2"/>
    </row>
    <row r="15860" spans="21:25" x14ac:dyDescent="0.2">
      <c r="U15860" s="2"/>
      <c r="X15860" s="2"/>
      <c r="Y15860" s="2"/>
    </row>
    <row r="15861" spans="21:25" x14ac:dyDescent="0.2">
      <c r="U15861" s="2"/>
      <c r="X15861" s="2"/>
      <c r="Y15861" s="2"/>
    </row>
    <row r="15862" spans="21:25" x14ac:dyDescent="0.2">
      <c r="U15862" s="2"/>
      <c r="X15862" s="2"/>
      <c r="Y15862" s="2"/>
    </row>
    <row r="15863" spans="21:25" x14ac:dyDescent="0.2">
      <c r="U15863" s="2"/>
      <c r="X15863" s="2"/>
      <c r="Y15863" s="2"/>
    </row>
    <row r="15864" spans="21:25" x14ac:dyDescent="0.2">
      <c r="U15864" s="2"/>
      <c r="X15864" s="2"/>
      <c r="Y15864" s="2"/>
    </row>
    <row r="15865" spans="21:25" x14ac:dyDescent="0.2">
      <c r="U15865" s="2"/>
      <c r="X15865" s="2"/>
      <c r="Y15865" s="2"/>
    </row>
    <row r="15866" spans="21:25" x14ac:dyDescent="0.2">
      <c r="U15866" s="2"/>
      <c r="X15866" s="2"/>
      <c r="Y15866" s="2"/>
    </row>
    <row r="15867" spans="21:25" x14ac:dyDescent="0.2">
      <c r="U15867" s="2"/>
      <c r="X15867" s="2"/>
      <c r="Y15867" s="2"/>
    </row>
    <row r="15868" spans="21:25" x14ac:dyDescent="0.2">
      <c r="U15868" s="2"/>
      <c r="X15868" s="2"/>
      <c r="Y15868" s="2"/>
    </row>
    <row r="15869" spans="21:25" x14ac:dyDescent="0.2">
      <c r="U15869" s="2"/>
      <c r="X15869" s="2"/>
      <c r="Y15869" s="2"/>
    </row>
    <row r="15870" spans="21:25" x14ac:dyDescent="0.2">
      <c r="U15870" s="2"/>
      <c r="X15870" s="2"/>
      <c r="Y15870" s="2"/>
    </row>
    <row r="15871" spans="21:25" x14ac:dyDescent="0.2">
      <c r="U15871" s="2"/>
      <c r="X15871" s="2"/>
      <c r="Y15871" s="2"/>
    </row>
    <row r="15872" spans="21:25" x14ac:dyDescent="0.2">
      <c r="U15872" s="2"/>
      <c r="X15872" s="2"/>
      <c r="Y15872" s="2"/>
    </row>
    <row r="15873" spans="21:25" x14ac:dyDescent="0.2">
      <c r="U15873" s="2"/>
      <c r="X15873" s="2"/>
      <c r="Y15873" s="2"/>
    </row>
    <row r="15874" spans="21:25" x14ac:dyDescent="0.2">
      <c r="U15874" s="2"/>
      <c r="X15874" s="2"/>
      <c r="Y15874" s="2"/>
    </row>
    <row r="15875" spans="21:25" x14ac:dyDescent="0.2">
      <c r="U15875" s="2"/>
      <c r="X15875" s="2"/>
      <c r="Y15875" s="2"/>
    </row>
    <row r="15876" spans="21:25" x14ac:dyDescent="0.2">
      <c r="U15876" s="2"/>
      <c r="X15876" s="2"/>
      <c r="Y15876" s="2"/>
    </row>
    <row r="15877" spans="21:25" x14ac:dyDescent="0.2">
      <c r="U15877" s="2"/>
      <c r="X15877" s="2"/>
      <c r="Y15877" s="2"/>
    </row>
    <row r="15878" spans="21:25" x14ac:dyDescent="0.2">
      <c r="U15878" s="2"/>
      <c r="X15878" s="2"/>
      <c r="Y15878" s="2"/>
    </row>
    <row r="15879" spans="21:25" x14ac:dyDescent="0.2">
      <c r="U15879" s="2"/>
      <c r="X15879" s="2"/>
      <c r="Y15879" s="2"/>
    </row>
    <row r="15880" spans="21:25" x14ac:dyDescent="0.2">
      <c r="U15880" s="2"/>
      <c r="X15880" s="2"/>
      <c r="Y15880" s="2"/>
    </row>
    <row r="15881" spans="21:25" x14ac:dyDescent="0.2">
      <c r="U15881" s="2"/>
      <c r="X15881" s="2"/>
      <c r="Y15881" s="2"/>
    </row>
    <row r="15882" spans="21:25" x14ac:dyDescent="0.2">
      <c r="U15882" s="2"/>
      <c r="X15882" s="2"/>
      <c r="Y15882" s="2"/>
    </row>
    <row r="15883" spans="21:25" x14ac:dyDescent="0.2">
      <c r="U15883" s="2"/>
      <c r="X15883" s="2"/>
      <c r="Y15883" s="2"/>
    </row>
    <row r="15884" spans="21:25" x14ac:dyDescent="0.2">
      <c r="U15884" s="2"/>
      <c r="X15884" s="2"/>
      <c r="Y15884" s="2"/>
    </row>
    <row r="15885" spans="21:25" x14ac:dyDescent="0.2">
      <c r="U15885" s="2"/>
      <c r="X15885" s="2"/>
      <c r="Y15885" s="2"/>
    </row>
    <row r="15886" spans="21:25" x14ac:dyDescent="0.2">
      <c r="U15886" s="2"/>
      <c r="X15886" s="2"/>
      <c r="Y15886" s="2"/>
    </row>
    <row r="15887" spans="21:25" x14ac:dyDescent="0.2">
      <c r="U15887" s="2"/>
      <c r="X15887" s="2"/>
      <c r="Y15887" s="2"/>
    </row>
    <row r="15888" spans="21:25" x14ac:dyDescent="0.2">
      <c r="U15888" s="2"/>
      <c r="X15888" s="2"/>
      <c r="Y15888" s="2"/>
    </row>
    <row r="15889" spans="21:25" x14ac:dyDescent="0.2">
      <c r="U15889" s="2"/>
      <c r="X15889" s="2"/>
      <c r="Y15889" s="2"/>
    </row>
    <row r="15890" spans="21:25" x14ac:dyDescent="0.2">
      <c r="U15890" s="2"/>
      <c r="X15890" s="2"/>
      <c r="Y15890" s="2"/>
    </row>
    <row r="15891" spans="21:25" x14ac:dyDescent="0.2">
      <c r="U15891" s="2"/>
      <c r="X15891" s="2"/>
      <c r="Y15891" s="2"/>
    </row>
    <row r="15892" spans="21:25" x14ac:dyDescent="0.2">
      <c r="U15892" s="2"/>
      <c r="X15892" s="2"/>
      <c r="Y15892" s="2"/>
    </row>
    <row r="15893" spans="21:25" x14ac:dyDescent="0.2">
      <c r="U15893" s="2"/>
      <c r="X15893" s="2"/>
      <c r="Y15893" s="2"/>
    </row>
    <row r="15894" spans="21:25" x14ac:dyDescent="0.2">
      <c r="U15894" s="2"/>
      <c r="X15894" s="2"/>
      <c r="Y15894" s="2"/>
    </row>
    <row r="15895" spans="21:25" x14ac:dyDescent="0.2">
      <c r="U15895" s="2"/>
      <c r="X15895" s="2"/>
      <c r="Y15895" s="2"/>
    </row>
    <row r="15896" spans="21:25" x14ac:dyDescent="0.2">
      <c r="U15896" s="2"/>
      <c r="X15896" s="2"/>
      <c r="Y15896" s="2"/>
    </row>
    <row r="15897" spans="21:25" x14ac:dyDescent="0.2">
      <c r="U15897" s="2"/>
      <c r="X15897" s="2"/>
      <c r="Y15897" s="2"/>
    </row>
    <row r="15898" spans="21:25" x14ac:dyDescent="0.2">
      <c r="U15898" s="2"/>
      <c r="X15898" s="2"/>
      <c r="Y15898" s="2"/>
    </row>
    <row r="15899" spans="21:25" x14ac:dyDescent="0.2">
      <c r="U15899" s="2"/>
      <c r="X15899" s="2"/>
      <c r="Y15899" s="2"/>
    </row>
    <row r="15900" spans="21:25" x14ac:dyDescent="0.2">
      <c r="U15900" s="2"/>
      <c r="X15900" s="2"/>
      <c r="Y15900" s="2"/>
    </row>
    <row r="15901" spans="21:25" x14ac:dyDescent="0.2">
      <c r="U15901" s="2"/>
      <c r="X15901" s="2"/>
      <c r="Y15901" s="2"/>
    </row>
    <row r="15902" spans="21:25" x14ac:dyDescent="0.2">
      <c r="U15902" s="2"/>
      <c r="X15902" s="2"/>
      <c r="Y15902" s="2"/>
    </row>
    <row r="15903" spans="21:25" x14ac:dyDescent="0.2">
      <c r="U15903" s="2"/>
      <c r="X15903" s="2"/>
      <c r="Y15903" s="2"/>
    </row>
    <row r="15904" spans="21:25" x14ac:dyDescent="0.2">
      <c r="U15904" s="2"/>
      <c r="X15904" s="2"/>
      <c r="Y15904" s="2"/>
    </row>
    <row r="15905" spans="21:25" x14ac:dyDescent="0.2">
      <c r="U15905" s="2"/>
      <c r="X15905" s="2"/>
      <c r="Y15905" s="2"/>
    </row>
    <row r="15906" spans="21:25" x14ac:dyDescent="0.2">
      <c r="U15906" s="2"/>
      <c r="X15906" s="2"/>
      <c r="Y15906" s="2"/>
    </row>
    <row r="15907" spans="21:25" x14ac:dyDescent="0.2">
      <c r="U15907" s="2"/>
      <c r="X15907" s="2"/>
      <c r="Y15907" s="2"/>
    </row>
    <row r="15908" spans="21:25" x14ac:dyDescent="0.2">
      <c r="U15908" s="2"/>
      <c r="X15908" s="2"/>
      <c r="Y15908" s="2"/>
    </row>
    <row r="15909" spans="21:25" x14ac:dyDescent="0.2">
      <c r="U15909" s="2"/>
      <c r="X15909" s="2"/>
      <c r="Y15909" s="2"/>
    </row>
    <row r="15910" spans="21:25" x14ac:dyDescent="0.2">
      <c r="U15910" s="2"/>
      <c r="X15910" s="2"/>
      <c r="Y15910" s="2"/>
    </row>
    <row r="15911" spans="21:25" x14ac:dyDescent="0.2">
      <c r="U15911" s="2"/>
      <c r="X15911" s="2"/>
      <c r="Y15911" s="2"/>
    </row>
    <row r="15912" spans="21:25" x14ac:dyDescent="0.2">
      <c r="U15912" s="2"/>
      <c r="X15912" s="2"/>
      <c r="Y15912" s="2"/>
    </row>
    <row r="15913" spans="21:25" x14ac:dyDescent="0.2">
      <c r="U15913" s="2"/>
      <c r="X15913" s="2"/>
      <c r="Y15913" s="2"/>
    </row>
    <row r="15914" spans="21:25" x14ac:dyDescent="0.2">
      <c r="U15914" s="2"/>
      <c r="X15914" s="2"/>
      <c r="Y15914" s="2"/>
    </row>
    <row r="15915" spans="21:25" x14ac:dyDescent="0.2">
      <c r="U15915" s="2"/>
      <c r="X15915" s="2"/>
      <c r="Y15915" s="2"/>
    </row>
    <row r="15916" spans="21:25" x14ac:dyDescent="0.2">
      <c r="U15916" s="2"/>
      <c r="X15916" s="2"/>
      <c r="Y15916" s="2"/>
    </row>
    <row r="15917" spans="21:25" x14ac:dyDescent="0.2">
      <c r="U15917" s="2"/>
      <c r="X15917" s="2"/>
      <c r="Y15917" s="2"/>
    </row>
    <row r="15918" spans="21:25" x14ac:dyDescent="0.2">
      <c r="U15918" s="2"/>
      <c r="X15918" s="2"/>
      <c r="Y15918" s="2"/>
    </row>
    <row r="15919" spans="21:25" x14ac:dyDescent="0.2">
      <c r="U15919" s="2"/>
      <c r="X15919" s="2"/>
      <c r="Y15919" s="2"/>
    </row>
    <row r="15920" spans="21:25" x14ac:dyDescent="0.2">
      <c r="U15920" s="2"/>
      <c r="X15920" s="2"/>
      <c r="Y15920" s="2"/>
    </row>
    <row r="15921" spans="21:25" x14ac:dyDescent="0.2">
      <c r="U15921" s="2"/>
      <c r="X15921" s="2"/>
      <c r="Y15921" s="2"/>
    </row>
    <row r="15922" spans="21:25" x14ac:dyDescent="0.2">
      <c r="U15922" s="2"/>
      <c r="X15922" s="2"/>
      <c r="Y15922" s="2"/>
    </row>
    <row r="15923" spans="21:25" x14ac:dyDescent="0.2">
      <c r="U15923" s="2"/>
      <c r="X15923" s="2"/>
      <c r="Y15923" s="2"/>
    </row>
    <row r="15924" spans="21:25" x14ac:dyDescent="0.2">
      <c r="U15924" s="2"/>
      <c r="X15924" s="2"/>
      <c r="Y15924" s="2"/>
    </row>
    <row r="15925" spans="21:25" x14ac:dyDescent="0.2">
      <c r="U15925" s="2"/>
      <c r="X15925" s="2"/>
      <c r="Y15925" s="2"/>
    </row>
    <row r="15926" spans="21:25" x14ac:dyDescent="0.2">
      <c r="U15926" s="2"/>
      <c r="X15926" s="2"/>
      <c r="Y15926" s="2"/>
    </row>
    <row r="15927" spans="21:25" x14ac:dyDescent="0.2">
      <c r="U15927" s="2"/>
      <c r="X15927" s="2"/>
      <c r="Y15927" s="2"/>
    </row>
    <row r="15928" spans="21:25" x14ac:dyDescent="0.2">
      <c r="U15928" s="2"/>
      <c r="X15928" s="2"/>
      <c r="Y15928" s="2"/>
    </row>
    <row r="15929" spans="21:25" x14ac:dyDescent="0.2">
      <c r="U15929" s="2"/>
      <c r="X15929" s="2"/>
      <c r="Y15929" s="2"/>
    </row>
    <row r="15930" spans="21:25" x14ac:dyDescent="0.2">
      <c r="U15930" s="2"/>
      <c r="X15930" s="2"/>
      <c r="Y15930" s="2"/>
    </row>
    <row r="15931" spans="21:25" x14ac:dyDescent="0.2">
      <c r="U15931" s="2"/>
      <c r="X15931" s="2"/>
      <c r="Y15931" s="2"/>
    </row>
    <row r="15932" spans="21:25" x14ac:dyDescent="0.2">
      <c r="U15932" s="2"/>
      <c r="X15932" s="2"/>
      <c r="Y15932" s="2"/>
    </row>
    <row r="15933" spans="21:25" x14ac:dyDescent="0.2">
      <c r="U15933" s="2"/>
      <c r="X15933" s="2"/>
      <c r="Y15933" s="2"/>
    </row>
    <row r="15934" spans="21:25" x14ac:dyDescent="0.2">
      <c r="U15934" s="2"/>
      <c r="X15934" s="2"/>
      <c r="Y15934" s="2"/>
    </row>
    <row r="15935" spans="21:25" x14ac:dyDescent="0.2">
      <c r="U15935" s="2"/>
      <c r="X15935" s="2"/>
      <c r="Y15935" s="2"/>
    </row>
    <row r="15936" spans="21:25" x14ac:dyDescent="0.2">
      <c r="U15936" s="2"/>
      <c r="X15936" s="2"/>
      <c r="Y15936" s="2"/>
    </row>
    <row r="15937" spans="21:25" x14ac:dyDescent="0.2">
      <c r="U15937" s="2"/>
      <c r="X15937" s="2"/>
      <c r="Y15937" s="2"/>
    </row>
    <row r="15938" spans="21:25" x14ac:dyDescent="0.2">
      <c r="U15938" s="2"/>
      <c r="X15938" s="2"/>
      <c r="Y15938" s="2"/>
    </row>
    <row r="15939" spans="21:25" x14ac:dyDescent="0.2">
      <c r="U15939" s="2"/>
      <c r="X15939" s="2"/>
      <c r="Y15939" s="2"/>
    </row>
    <row r="15940" spans="21:25" x14ac:dyDescent="0.2">
      <c r="U15940" s="2"/>
      <c r="X15940" s="2"/>
      <c r="Y15940" s="2"/>
    </row>
    <row r="15941" spans="21:25" x14ac:dyDescent="0.2">
      <c r="U15941" s="2"/>
      <c r="X15941" s="2"/>
      <c r="Y15941" s="2"/>
    </row>
    <row r="15942" spans="21:25" x14ac:dyDescent="0.2">
      <c r="U15942" s="2"/>
      <c r="X15942" s="2"/>
      <c r="Y15942" s="2"/>
    </row>
    <row r="15943" spans="21:25" x14ac:dyDescent="0.2">
      <c r="U15943" s="2"/>
      <c r="X15943" s="2"/>
      <c r="Y15943" s="2"/>
    </row>
    <row r="15944" spans="21:25" x14ac:dyDescent="0.2">
      <c r="U15944" s="2"/>
      <c r="X15944" s="2"/>
      <c r="Y15944" s="2"/>
    </row>
    <row r="15945" spans="21:25" x14ac:dyDescent="0.2">
      <c r="U15945" s="2"/>
      <c r="X15945" s="2"/>
      <c r="Y15945" s="2"/>
    </row>
    <row r="15946" spans="21:25" x14ac:dyDescent="0.2">
      <c r="U15946" s="2"/>
      <c r="X15946" s="2"/>
      <c r="Y15946" s="2"/>
    </row>
    <row r="15947" spans="21:25" x14ac:dyDescent="0.2">
      <c r="U15947" s="2"/>
      <c r="X15947" s="2"/>
      <c r="Y15947" s="2"/>
    </row>
    <row r="15948" spans="21:25" x14ac:dyDescent="0.2">
      <c r="U15948" s="2"/>
      <c r="X15948" s="2"/>
      <c r="Y15948" s="2"/>
    </row>
    <row r="15949" spans="21:25" x14ac:dyDescent="0.2">
      <c r="U15949" s="2"/>
      <c r="X15949" s="2"/>
      <c r="Y15949" s="2"/>
    </row>
    <row r="15950" spans="21:25" x14ac:dyDescent="0.2">
      <c r="U15950" s="2"/>
      <c r="X15950" s="2"/>
      <c r="Y15950" s="2"/>
    </row>
    <row r="15951" spans="21:25" x14ac:dyDescent="0.2">
      <c r="U15951" s="2"/>
      <c r="X15951" s="2"/>
      <c r="Y15951" s="2"/>
    </row>
    <row r="15952" spans="21:25" x14ac:dyDescent="0.2">
      <c r="U15952" s="2"/>
      <c r="X15952" s="2"/>
      <c r="Y15952" s="2"/>
    </row>
    <row r="15953" spans="21:25" x14ac:dyDescent="0.2">
      <c r="U15953" s="2"/>
      <c r="X15953" s="2"/>
      <c r="Y15953" s="2"/>
    </row>
    <row r="15954" spans="21:25" x14ac:dyDescent="0.2">
      <c r="U15954" s="2"/>
      <c r="X15954" s="2"/>
      <c r="Y15954" s="2"/>
    </row>
    <row r="15955" spans="21:25" x14ac:dyDescent="0.2">
      <c r="U15955" s="2"/>
      <c r="X15955" s="2"/>
      <c r="Y15955" s="2"/>
    </row>
    <row r="15956" spans="21:25" x14ac:dyDescent="0.2">
      <c r="U15956" s="2"/>
      <c r="X15956" s="2"/>
      <c r="Y15956" s="2"/>
    </row>
    <row r="15957" spans="21:25" x14ac:dyDescent="0.2">
      <c r="U15957" s="2"/>
      <c r="X15957" s="2"/>
      <c r="Y15957" s="2"/>
    </row>
    <row r="15958" spans="21:25" x14ac:dyDescent="0.2">
      <c r="U15958" s="2"/>
      <c r="X15958" s="2"/>
      <c r="Y15958" s="2"/>
    </row>
    <row r="15959" spans="21:25" x14ac:dyDescent="0.2">
      <c r="U15959" s="2"/>
      <c r="X15959" s="2"/>
      <c r="Y15959" s="2"/>
    </row>
    <row r="15960" spans="21:25" x14ac:dyDescent="0.2">
      <c r="U15960" s="2"/>
      <c r="X15960" s="2"/>
      <c r="Y15960" s="2"/>
    </row>
    <row r="15961" spans="21:25" x14ac:dyDescent="0.2">
      <c r="U15961" s="2"/>
      <c r="X15961" s="2"/>
      <c r="Y15961" s="2"/>
    </row>
    <row r="15962" spans="21:25" x14ac:dyDescent="0.2">
      <c r="U15962" s="2"/>
      <c r="X15962" s="2"/>
      <c r="Y15962" s="2"/>
    </row>
    <row r="15963" spans="21:25" x14ac:dyDescent="0.2">
      <c r="U15963" s="2"/>
      <c r="X15963" s="2"/>
      <c r="Y15963" s="2"/>
    </row>
    <row r="15964" spans="21:25" x14ac:dyDescent="0.2">
      <c r="U15964" s="2"/>
      <c r="X15964" s="2"/>
      <c r="Y15964" s="2"/>
    </row>
    <row r="15965" spans="21:25" x14ac:dyDescent="0.2">
      <c r="U15965" s="2"/>
      <c r="X15965" s="2"/>
      <c r="Y15965" s="2"/>
    </row>
    <row r="15966" spans="21:25" x14ac:dyDescent="0.2">
      <c r="U15966" s="2"/>
      <c r="X15966" s="2"/>
      <c r="Y15966" s="2"/>
    </row>
    <row r="15967" spans="21:25" x14ac:dyDescent="0.2">
      <c r="U15967" s="2"/>
      <c r="X15967" s="2"/>
      <c r="Y15967" s="2"/>
    </row>
    <row r="15968" spans="21:25" x14ac:dyDescent="0.2">
      <c r="U15968" s="2"/>
      <c r="X15968" s="2"/>
      <c r="Y15968" s="2"/>
    </row>
    <row r="15969" spans="21:25" x14ac:dyDescent="0.2">
      <c r="U15969" s="2"/>
      <c r="X15969" s="2"/>
      <c r="Y15969" s="2"/>
    </row>
    <row r="15970" spans="21:25" x14ac:dyDescent="0.2">
      <c r="U15970" s="2"/>
      <c r="X15970" s="2"/>
      <c r="Y15970" s="2"/>
    </row>
    <row r="15971" spans="21:25" x14ac:dyDescent="0.2">
      <c r="U15971" s="2"/>
      <c r="X15971" s="2"/>
      <c r="Y15971" s="2"/>
    </row>
    <row r="15972" spans="21:25" x14ac:dyDescent="0.2">
      <c r="U15972" s="2"/>
      <c r="X15972" s="2"/>
      <c r="Y15972" s="2"/>
    </row>
    <row r="15973" spans="21:25" x14ac:dyDescent="0.2">
      <c r="U15973" s="2"/>
      <c r="X15973" s="2"/>
      <c r="Y15973" s="2"/>
    </row>
    <row r="15974" spans="21:25" x14ac:dyDescent="0.2">
      <c r="U15974" s="2"/>
      <c r="X15974" s="2"/>
      <c r="Y15974" s="2"/>
    </row>
    <row r="15975" spans="21:25" x14ac:dyDescent="0.2">
      <c r="U15975" s="2"/>
      <c r="X15975" s="2"/>
      <c r="Y15975" s="2"/>
    </row>
    <row r="15976" spans="21:25" x14ac:dyDescent="0.2">
      <c r="U15976" s="2"/>
      <c r="X15976" s="2"/>
      <c r="Y15976" s="2"/>
    </row>
    <row r="15977" spans="21:25" x14ac:dyDescent="0.2">
      <c r="U15977" s="2"/>
      <c r="X15977" s="2"/>
      <c r="Y15977" s="2"/>
    </row>
    <row r="15978" spans="21:25" x14ac:dyDescent="0.2">
      <c r="U15978" s="2"/>
      <c r="X15978" s="2"/>
      <c r="Y15978" s="2"/>
    </row>
    <row r="15979" spans="21:25" x14ac:dyDescent="0.2">
      <c r="U15979" s="2"/>
      <c r="X15979" s="2"/>
      <c r="Y15979" s="2"/>
    </row>
    <row r="15980" spans="21:25" x14ac:dyDescent="0.2">
      <c r="U15980" s="2"/>
      <c r="X15980" s="2"/>
      <c r="Y15980" s="2"/>
    </row>
    <row r="15981" spans="21:25" x14ac:dyDescent="0.2">
      <c r="U15981" s="2"/>
      <c r="X15981" s="2"/>
      <c r="Y15981" s="2"/>
    </row>
    <row r="15982" spans="21:25" x14ac:dyDescent="0.2">
      <c r="U15982" s="2"/>
      <c r="X15982" s="2"/>
      <c r="Y15982" s="2"/>
    </row>
    <row r="15983" spans="21:25" x14ac:dyDescent="0.2">
      <c r="U15983" s="2"/>
      <c r="X15983" s="2"/>
      <c r="Y15983" s="2"/>
    </row>
    <row r="15984" spans="21:25" x14ac:dyDescent="0.2">
      <c r="U15984" s="2"/>
      <c r="X15984" s="2"/>
      <c r="Y15984" s="2"/>
    </row>
    <row r="15985" spans="21:25" x14ac:dyDescent="0.2">
      <c r="U15985" s="2"/>
      <c r="X15985" s="2"/>
      <c r="Y15985" s="2"/>
    </row>
    <row r="15986" spans="21:25" x14ac:dyDescent="0.2">
      <c r="U15986" s="2"/>
      <c r="X15986" s="2"/>
      <c r="Y15986" s="2"/>
    </row>
    <row r="15987" spans="21:25" x14ac:dyDescent="0.2">
      <c r="U15987" s="2"/>
      <c r="X15987" s="2"/>
      <c r="Y15987" s="2"/>
    </row>
    <row r="15988" spans="21:25" x14ac:dyDescent="0.2">
      <c r="U15988" s="2"/>
      <c r="X15988" s="2"/>
      <c r="Y15988" s="2"/>
    </row>
    <row r="15989" spans="21:25" x14ac:dyDescent="0.2">
      <c r="U15989" s="2"/>
      <c r="X15989" s="2"/>
      <c r="Y15989" s="2"/>
    </row>
    <row r="15990" spans="21:25" x14ac:dyDescent="0.2">
      <c r="U15990" s="2"/>
      <c r="X15990" s="2"/>
      <c r="Y15990" s="2"/>
    </row>
    <row r="15991" spans="21:25" x14ac:dyDescent="0.2">
      <c r="U15991" s="2"/>
      <c r="X15991" s="2"/>
      <c r="Y15991" s="2"/>
    </row>
    <row r="15992" spans="21:25" x14ac:dyDescent="0.2">
      <c r="U15992" s="2"/>
      <c r="X15992" s="2"/>
      <c r="Y15992" s="2"/>
    </row>
    <row r="15993" spans="21:25" x14ac:dyDescent="0.2">
      <c r="U15993" s="2"/>
      <c r="X15993" s="2"/>
      <c r="Y15993" s="2"/>
    </row>
    <row r="15994" spans="21:25" x14ac:dyDescent="0.2">
      <c r="U15994" s="2"/>
      <c r="X15994" s="2"/>
      <c r="Y15994" s="2"/>
    </row>
    <row r="15995" spans="21:25" x14ac:dyDescent="0.2">
      <c r="U15995" s="2"/>
      <c r="X15995" s="2"/>
      <c r="Y15995" s="2"/>
    </row>
    <row r="15996" spans="21:25" x14ac:dyDescent="0.2">
      <c r="U15996" s="2"/>
      <c r="X15996" s="2"/>
      <c r="Y15996" s="2"/>
    </row>
    <row r="15997" spans="21:25" x14ac:dyDescent="0.2">
      <c r="U15997" s="2"/>
      <c r="X15997" s="2"/>
      <c r="Y15997" s="2"/>
    </row>
    <row r="15998" spans="21:25" x14ac:dyDescent="0.2">
      <c r="U15998" s="2"/>
      <c r="X15998" s="2"/>
      <c r="Y15998" s="2"/>
    </row>
    <row r="15999" spans="21:25" x14ac:dyDescent="0.2">
      <c r="U15999" s="2"/>
      <c r="X15999" s="2"/>
      <c r="Y15999" s="2"/>
    </row>
    <row r="16000" spans="21:25" x14ac:dyDescent="0.2">
      <c r="U16000" s="2"/>
      <c r="X16000" s="2"/>
      <c r="Y16000" s="2"/>
    </row>
    <row r="16001" spans="21:25" x14ac:dyDescent="0.2">
      <c r="U16001" s="2"/>
      <c r="X16001" s="2"/>
      <c r="Y16001" s="2"/>
    </row>
    <row r="16002" spans="21:25" x14ac:dyDescent="0.2">
      <c r="U16002" s="2"/>
      <c r="X16002" s="2"/>
      <c r="Y16002" s="2"/>
    </row>
    <row r="16003" spans="21:25" x14ac:dyDescent="0.2">
      <c r="U16003" s="2"/>
      <c r="X16003" s="2"/>
      <c r="Y16003" s="2"/>
    </row>
    <row r="16004" spans="21:25" x14ac:dyDescent="0.2">
      <c r="U16004" s="2"/>
      <c r="X16004" s="2"/>
      <c r="Y16004" s="2"/>
    </row>
    <row r="16005" spans="21:25" x14ac:dyDescent="0.2">
      <c r="U16005" s="2"/>
      <c r="X16005" s="2"/>
      <c r="Y16005" s="2"/>
    </row>
    <row r="16006" spans="21:25" x14ac:dyDescent="0.2">
      <c r="U16006" s="2"/>
      <c r="X16006" s="2"/>
      <c r="Y16006" s="2"/>
    </row>
    <row r="16007" spans="21:25" x14ac:dyDescent="0.2">
      <c r="U16007" s="2"/>
      <c r="X16007" s="2"/>
      <c r="Y16007" s="2"/>
    </row>
    <row r="16008" spans="21:25" x14ac:dyDescent="0.2">
      <c r="U16008" s="2"/>
      <c r="X16008" s="2"/>
      <c r="Y16008" s="2"/>
    </row>
    <row r="16009" spans="21:25" x14ac:dyDescent="0.2">
      <c r="U16009" s="2"/>
      <c r="X16009" s="2"/>
      <c r="Y16009" s="2"/>
    </row>
    <row r="16010" spans="21:25" x14ac:dyDescent="0.2">
      <c r="U16010" s="2"/>
      <c r="X16010" s="2"/>
      <c r="Y16010" s="2"/>
    </row>
    <row r="16011" spans="21:25" x14ac:dyDescent="0.2">
      <c r="U16011" s="2"/>
      <c r="X16011" s="2"/>
      <c r="Y16011" s="2"/>
    </row>
    <row r="16012" spans="21:25" x14ac:dyDescent="0.2">
      <c r="U16012" s="2"/>
      <c r="X16012" s="2"/>
      <c r="Y16012" s="2"/>
    </row>
    <row r="16013" spans="21:25" x14ac:dyDescent="0.2">
      <c r="U16013" s="2"/>
      <c r="X16013" s="2"/>
      <c r="Y16013" s="2"/>
    </row>
    <row r="16014" spans="21:25" x14ac:dyDescent="0.2">
      <c r="U16014" s="2"/>
      <c r="X16014" s="2"/>
      <c r="Y16014" s="2"/>
    </row>
    <row r="16015" spans="21:25" x14ac:dyDescent="0.2">
      <c r="U16015" s="2"/>
      <c r="X16015" s="2"/>
      <c r="Y16015" s="2"/>
    </row>
    <row r="16016" spans="21:25" x14ac:dyDescent="0.2">
      <c r="U16016" s="2"/>
      <c r="X16016" s="2"/>
      <c r="Y16016" s="2"/>
    </row>
    <row r="16017" spans="21:25" x14ac:dyDescent="0.2">
      <c r="U16017" s="2"/>
      <c r="X16017" s="2"/>
      <c r="Y16017" s="2"/>
    </row>
    <row r="16018" spans="21:25" x14ac:dyDescent="0.2">
      <c r="U16018" s="2"/>
      <c r="X16018" s="2"/>
      <c r="Y16018" s="2"/>
    </row>
    <row r="16019" spans="21:25" x14ac:dyDescent="0.2">
      <c r="U16019" s="2"/>
      <c r="X16019" s="2"/>
      <c r="Y16019" s="2"/>
    </row>
    <row r="16020" spans="21:25" x14ac:dyDescent="0.2">
      <c r="U16020" s="2"/>
      <c r="X16020" s="2"/>
      <c r="Y16020" s="2"/>
    </row>
    <row r="16021" spans="21:25" x14ac:dyDescent="0.2">
      <c r="U16021" s="2"/>
      <c r="X16021" s="2"/>
      <c r="Y16021" s="2"/>
    </row>
    <row r="16022" spans="21:25" x14ac:dyDescent="0.2">
      <c r="U16022" s="2"/>
      <c r="X16022" s="2"/>
      <c r="Y16022" s="2"/>
    </row>
    <row r="16023" spans="21:25" x14ac:dyDescent="0.2">
      <c r="U16023" s="2"/>
      <c r="X16023" s="2"/>
      <c r="Y16023" s="2"/>
    </row>
    <row r="16024" spans="21:25" x14ac:dyDescent="0.2">
      <c r="U16024" s="2"/>
      <c r="X16024" s="2"/>
      <c r="Y16024" s="2"/>
    </row>
    <row r="16025" spans="21:25" x14ac:dyDescent="0.2">
      <c r="U16025" s="2"/>
      <c r="X16025" s="2"/>
      <c r="Y16025" s="2"/>
    </row>
    <row r="16026" spans="21:25" x14ac:dyDescent="0.2">
      <c r="U16026" s="2"/>
      <c r="X16026" s="2"/>
      <c r="Y16026" s="2"/>
    </row>
    <row r="16027" spans="21:25" x14ac:dyDescent="0.2">
      <c r="U16027" s="2"/>
      <c r="X16027" s="2"/>
      <c r="Y16027" s="2"/>
    </row>
    <row r="16028" spans="21:25" x14ac:dyDescent="0.2">
      <c r="U16028" s="2"/>
      <c r="X16028" s="2"/>
      <c r="Y16028" s="2"/>
    </row>
    <row r="16029" spans="21:25" x14ac:dyDescent="0.2">
      <c r="U16029" s="2"/>
      <c r="X16029" s="2"/>
      <c r="Y16029" s="2"/>
    </row>
    <row r="16030" spans="21:25" x14ac:dyDescent="0.2">
      <c r="U16030" s="2"/>
      <c r="X16030" s="2"/>
      <c r="Y16030" s="2"/>
    </row>
    <row r="16031" spans="21:25" x14ac:dyDescent="0.2">
      <c r="U16031" s="2"/>
      <c r="X16031" s="2"/>
      <c r="Y16031" s="2"/>
    </row>
    <row r="16032" spans="21:25" x14ac:dyDescent="0.2">
      <c r="U16032" s="2"/>
      <c r="X16032" s="2"/>
      <c r="Y16032" s="2"/>
    </row>
    <row r="16033" spans="21:25" x14ac:dyDescent="0.2">
      <c r="U16033" s="2"/>
      <c r="X16033" s="2"/>
      <c r="Y16033" s="2"/>
    </row>
    <row r="16034" spans="21:25" x14ac:dyDescent="0.2">
      <c r="U16034" s="2"/>
      <c r="X16034" s="2"/>
      <c r="Y16034" s="2"/>
    </row>
    <row r="16035" spans="21:25" x14ac:dyDescent="0.2">
      <c r="U16035" s="2"/>
      <c r="X16035" s="2"/>
      <c r="Y16035" s="2"/>
    </row>
    <row r="16036" spans="21:25" x14ac:dyDescent="0.2">
      <c r="U16036" s="2"/>
      <c r="X16036" s="2"/>
      <c r="Y16036" s="2"/>
    </row>
    <row r="16037" spans="21:25" x14ac:dyDescent="0.2">
      <c r="U16037" s="2"/>
      <c r="X16037" s="2"/>
      <c r="Y16037" s="2"/>
    </row>
    <row r="16038" spans="21:25" x14ac:dyDescent="0.2">
      <c r="U16038" s="2"/>
      <c r="X16038" s="2"/>
      <c r="Y16038" s="2"/>
    </row>
    <row r="16039" spans="21:25" x14ac:dyDescent="0.2">
      <c r="U16039" s="2"/>
      <c r="X16039" s="2"/>
      <c r="Y16039" s="2"/>
    </row>
    <row r="16040" spans="21:25" x14ac:dyDescent="0.2">
      <c r="U16040" s="2"/>
      <c r="X16040" s="2"/>
      <c r="Y16040" s="2"/>
    </row>
    <row r="16041" spans="21:25" x14ac:dyDescent="0.2">
      <c r="U16041" s="2"/>
      <c r="X16041" s="2"/>
      <c r="Y16041" s="2"/>
    </row>
    <row r="16042" spans="21:25" x14ac:dyDescent="0.2">
      <c r="U16042" s="2"/>
      <c r="X16042" s="2"/>
      <c r="Y16042" s="2"/>
    </row>
    <row r="16043" spans="21:25" x14ac:dyDescent="0.2">
      <c r="U16043" s="2"/>
      <c r="X16043" s="2"/>
      <c r="Y16043" s="2"/>
    </row>
    <row r="16044" spans="21:25" x14ac:dyDescent="0.2">
      <c r="U16044" s="2"/>
      <c r="X16044" s="2"/>
      <c r="Y16044" s="2"/>
    </row>
    <row r="16045" spans="21:25" x14ac:dyDescent="0.2">
      <c r="U16045" s="2"/>
      <c r="X16045" s="2"/>
      <c r="Y16045" s="2"/>
    </row>
    <row r="16046" spans="21:25" x14ac:dyDescent="0.2">
      <c r="U16046" s="2"/>
      <c r="X16046" s="2"/>
      <c r="Y16046" s="2"/>
    </row>
    <row r="16047" spans="21:25" x14ac:dyDescent="0.2">
      <c r="U16047" s="2"/>
      <c r="X16047" s="2"/>
      <c r="Y16047" s="2"/>
    </row>
    <row r="16048" spans="21:25" x14ac:dyDescent="0.2">
      <c r="U16048" s="2"/>
      <c r="X16048" s="2"/>
      <c r="Y16048" s="2"/>
    </row>
    <row r="16049" spans="21:25" x14ac:dyDescent="0.2">
      <c r="U16049" s="2"/>
      <c r="X16049" s="2"/>
      <c r="Y16049" s="2"/>
    </row>
    <row r="16050" spans="21:25" x14ac:dyDescent="0.2">
      <c r="U16050" s="2"/>
      <c r="X16050" s="2"/>
      <c r="Y16050" s="2"/>
    </row>
    <row r="16051" spans="21:25" x14ac:dyDescent="0.2">
      <c r="U16051" s="2"/>
      <c r="X16051" s="2"/>
      <c r="Y16051" s="2"/>
    </row>
    <row r="16052" spans="21:25" x14ac:dyDescent="0.2">
      <c r="U16052" s="2"/>
      <c r="X16052" s="2"/>
      <c r="Y16052" s="2"/>
    </row>
    <row r="16053" spans="21:25" x14ac:dyDescent="0.2">
      <c r="U16053" s="2"/>
      <c r="X16053" s="2"/>
      <c r="Y16053" s="2"/>
    </row>
    <row r="16054" spans="21:25" x14ac:dyDescent="0.2">
      <c r="U16054" s="2"/>
      <c r="X16054" s="2"/>
      <c r="Y16054" s="2"/>
    </row>
    <row r="16055" spans="21:25" x14ac:dyDescent="0.2">
      <c r="U16055" s="2"/>
      <c r="X16055" s="2"/>
      <c r="Y16055" s="2"/>
    </row>
    <row r="16056" spans="21:25" x14ac:dyDescent="0.2">
      <c r="U16056" s="2"/>
      <c r="X16056" s="2"/>
      <c r="Y16056" s="2"/>
    </row>
    <row r="16057" spans="21:25" x14ac:dyDescent="0.2">
      <c r="U16057" s="2"/>
      <c r="X16057" s="2"/>
      <c r="Y16057" s="2"/>
    </row>
    <row r="16058" spans="21:25" x14ac:dyDescent="0.2">
      <c r="U16058" s="2"/>
      <c r="X16058" s="2"/>
      <c r="Y16058" s="2"/>
    </row>
    <row r="16059" spans="21:25" x14ac:dyDescent="0.2">
      <c r="U16059" s="2"/>
      <c r="X16059" s="2"/>
      <c r="Y16059" s="2"/>
    </row>
    <row r="16060" spans="21:25" x14ac:dyDescent="0.2">
      <c r="U16060" s="2"/>
      <c r="X16060" s="2"/>
      <c r="Y16060" s="2"/>
    </row>
    <row r="16061" spans="21:25" x14ac:dyDescent="0.2">
      <c r="U16061" s="2"/>
      <c r="X16061" s="2"/>
      <c r="Y16061" s="2"/>
    </row>
    <row r="16062" spans="21:25" x14ac:dyDescent="0.2">
      <c r="U16062" s="2"/>
      <c r="X16062" s="2"/>
      <c r="Y16062" s="2"/>
    </row>
    <row r="16063" spans="21:25" x14ac:dyDescent="0.2">
      <c r="U16063" s="2"/>
      <c r="X16063" s="2"/>
      <c r="Y16063" s="2"/>
    </row>
    <row r="16064" spans="21:25" x14ac:dyDescent="0.2">
      <c r="U16064" s="2"/>
      <c r="X16064" s="2"/>
      <c r="Y16064" s="2"/>
    </row>
    <row r="16065" spans="21:25" x14ac:dyDescent="0.2">
      <c r="U16065" s="2"/>
      <c r="X16065" s="2"/>
      <c r="Y16065" s="2"/>
    </row>
    <row r="16066" spans="21:25" x14ac:dyDescent="0.2">
      <c r="U16066" s="2"/>
      <c r="X16066" s="2"/>
      <c r="Y16066" s="2"/>
    </row>
    <row r="16067" spans="21:25" x14ac:dyDescent="0.2">
      <c r="U16067" s="2"/>
      <c r="X16067" s="2"/>
      <c r="Y16067" s="2"/>
    </row>
    <row r="16068" spans="21:25" x14ac:dyDescent="0.2">
      <c r="U16068" s="2"/>
      <c r="X16068" s="2"/>
      <c r="Y16068" s="2"/>
    </row>
    <row r="16069" spans="21:25" x14ac:dyDescent="0.2">
      <c r="U16069" s="2"/>
      <c r="X16069" s="2"/>
      <c r="Y16069" s="2"/>
    </row>
    <row r="16070" spans="21:25" x14ac:dyDescent="0.2">
      <c r="U16070" s="2"/>
      <c r="X16070" s="2"/>
      <c r="Y16070" s="2"/>
    </row>
    <row r="16071" spans="21:25" x14ac:dyDescent="0.2">
      <c r="U16071" s="2"/>
      <c r="X16071" s="2"/>
      <c r="Y16071" s="2"/>
    </row>
    <row r="16072" spans="21:25" x14ac:dyDescent="0.2">
      <c r="U16072" s="2"/>
      <c r="X16072" s="2"/>
      <c r="Y16072" s="2"/>
    </row>
    <row r="16073" spans="21:25" x14ac:dyDescent="0.2">
      <c r="U16073" s="2"/>
      <c r="X16073" s="2"/>
      <c r="Y16073" s="2"/>
    </row>
    <row r="16074" spans="21:25" x14ac:dyDescent="0.2">
      <c r="U16074" s="2"/>
      <c r="X16074" s="2"/>
      <c r="Y16074" s="2"/>
    </row>
    <row r="16075" spans="21:25" x14ac:dyDescent="0.2">
      <c r="U16075" s="2"/>
      <c r="X16075" s="2"/>
      <c r="Y16075" s="2"/>
    </row>
    <row r="16076" spans="21:25" x14ac:dyDescent="0.2">
      <c r="U16076" s="2"/>
      <c r="X16076" s="2"/>
      <c r="Y16076" s="2"/>
    </row>
    <row r="16077" spans="21:25" x14ac:dyDescent="0.2">
      <c r="U16077" s="2"/>
      <c r="X16077" s="2"/>
      <c r="Y16077" s="2"/>
    </row>
    <row r="16078" spans="21:25" x14ac:dyDescent="0.2">
      <c r="U16078" s="2"/>
      <c r="X16078" s="2"/>
      <c r="Y16078" s="2"/>
    </row>
    <row r="16079" spans="21:25" x14ac:dyDescent="0.2">
      <c r="U16079" s="2"/>
      <c r="X16079" s="2"/>
      <c r="Y16079" s="2"/>
    </row>
    <row r="16080" spans="21:25" x14ac:dyDescent="0.2">
      <c r="U16080" s="2"/>
      <c r="X16080" s="2"/>
      <c r="Y16080" s="2"/>
    </row>
    <row r="16081" spans="21:25" x14ac:dyDescent="0.2">
      <c r="U16081" s="2"/>
      <c r="X16081" s="2"/>
      <c r="Y16081" s="2"/>
    </row>
    <row r="16082" spans="21:25" x14ac:dyDescent="0.2">
      <c r="U16082" s="2"/>
      <c r="X16082" s="2"/>
      <c r="Y16082" s="2"/>
    </row>
    <row r="16083" spans="21:25" x14ac:dyDescent="0.2">
      <c r="U16083" s="2"/>
      <c r="X16083" s="2"/>
      <c r="Y16083" s="2"/>
    </row>
    <row r="16084" spans="21:25" x14ac:dyDescent="0.2">
      <c r="U16084" s="2"/>
      <c r="X16084" s="2"/>
      <c r="Y16084" s="2"/>
    </row>
    <row r="16085" spans="21:25" x14ac:dyDescent="0.2">
      <c r="U16085" s="2"/>
      <c r="X16085" s="2"/>
      <c r="Y16085" s="2"/>
    </row>
    <row r="16086" spans="21:25" x14ac:dyDescent="0.2">
      <c r="U16086" s="2"/>
      <c r="X16086" s="2"/>
      <c r="Y16086" s="2"/>
    </row>
    <row r="16087" spans="21:25" x14ac:dyDescent="0.2">
      <c r="U16087" s="2"/>
      <c r="X16087" s="2"/>
      <c r="Y16087" s="2"/>
    </row>
    <row r="16088" spans="21:25" x14ac:dyDescent="0.2">
      <c r="U16088" s="2"/>
      <c r="X16088" s="2"/>
      <c r="Y16088" s="2"/>
    </row>
    <row r="16089" spans="21:25" x14ac:dyDescent="0.2">
      <c r="U16089" s="2"/>
      <c r="X16089" s="2"/>
      <c r="Y16089" s="2"/>
    </row>
    <row r="16090" spans="21:25" x14ac:dyDescent="0.2">
      <c r="U16090" s="2"/>
      <c r="X16090" s="2"/>
      <c r="Y16090" s="2"/>
    </row>
    <row r="16091" spans="21:25" x14ac:dyDescent="0.2">
      <c r="U16091" s="2"/>
      <c r="X16091" s="2"/>
      <c r="Y16091" s="2"/>
    </row>
    <row r="16092" spans="21:25" x14ac:dyDescent="0.2">
      <c r="U16092" s="2"/>
      <c r="X16092" s="2"/>
      <c r="Y16092" s="2"/>
    </row>
    <row r="16093" spans="21:25" x14ac:dyDescent="0.2">
      <c r="U16093" s="2"/>
      <c r="X16093" s="2"/>
      <c r="Y16093" s="2"/>
    </row>
    <row r="16094" spans="21:25" x14ac:dyDescent="0.2">
      <c r="U16094" s="2"/>
      <c r="X16094" s="2"/>
      <c r="Y16094" s="2"/>
    </row>
    <row r="16095" spans="21:25" x14ac:dyDescent="0.2">
      <c r="U16095" s="2"/>
      <c r="X16095" s="2"/>
      <c r="Y16095" s="2"/>
    </row>
    <row r="16096" spans="21:25" x14ac:dyDescent="0.2">
      <c r="U16096" s="2"/>
      <c r="X16096" s="2"/>
      <c r="Y16096" s="2"/>
    </row>
    <row r="16097" spans="21:25" x14ac:dyDescent="0.2">
      <c r="U16097" s="2"/>
      <c r="X16097" s="2"/>
      <c r="Y16097" s="2"/>
    </row>
    <row r="16098" spans="21:25" x14ac:dyDescent="0.2">
      <c r="U16098" s="2"/>
      <c r="X16098" s="2"/>
      <c r="Y16098" s="2"/>
    </row>
    <row r="16099" spans="21:25" x14ac:dyDescent="0.2">
      <c r="U16099" s="2"/>
      <c r="X16099" s="2"/>
      <c r="Y16099" s="2"/>
    </row>
    <row r="16100" spans="21:25" x14ac:dyDescent="0.2">
      <c r="U16100" s="2"/>
      <c r="X16100" s="2"/>
      <c r="Y16100" s="2"/>
    </row>
    <row r="16101" spans="21:25" x14ac:dyDescent="0.2">
      <c r="U16101" s="2"/>
      <c r="X16101" s="2"/>
      <c r="Y16101" s="2"/>
    </row>
    <row r="16102" spans="21:25" x14ac:dyDescent="0.2">
      <c r="U16102" s="2"/>
      <c r="X16102" s="2"/>
      <c r="Y16102" s="2"/>
    </row>
    <row r="16103" spans="21:25" x14ac:dyDescent="0.2">
      <c r="U16103" s="2"/>
      <c r="X16103" s="2"/>
      <c r="Y16103" s="2"/>
    </row>
    <row r="16104" spans="21:25" x14ac:dyDescent="0.2">
      <c r="U16104" s="2"/>
      <c r="X16104" s="2"/>
      <c r="Y16104" s="2"/>
    </row>
    <row r="16105" spans="21:25" x14ac:dyDescent="0.2">
      <c r="U16105" s="2"/>
      <c r="X16105" s="2"/>
      <c r="Y16105" s="2"/>
    </row>
    <row r="16106" spans="21:25" x14ac:dyDescent="0.2">
      <c r="U16106" s="2"/>
      <c r="X16106" s="2"/>
      <c r="Y16106" s="2"/>
    </row>
    <row r="16107" spans="21:25" x14ac:dyDescent="0.2">
      <c r="U16107" s="2"/>
      <c r="X16107" s="2"/>
      <c r="Y16107" s="2"/>
    </row>
    <row r="16108" spans="21:25" x14ac:dyDescent="0.2">
      <c r="U16108" s="2"/>
      <c r="X16108" s="2"/>
      <c r="Y16108" s="2"/>
    </row>
    <row r="16109" spans="21:25" x14ac:dyDescent="0.2">
      <c r="U16109" s="2"/>
      <c r="X16109" s="2"/>
      <c r="Y16109" s="2"/>
    </row>
    <row r="16110" spans="21:25" x14ac:dyDescent="0.2">
      <c r="U16110" s="2"/>
      <c r="X16110" s="2"/>
      <c r="Y16110" s="2"/>
    </row>
    <row r="16111" spans="21:25" x14ac:dyDescent="0.2">
      <c r="U16111" s="2"/>
      <c r="X16111" s="2"/>
      <c r="Y16111" s="2"/>
    </row>
    <row r="16112" spans="21:25" x14ac:dyDescent="0.2">
      <c r="U16112" s="2"/>
      <c r="X16112" s="2"/>
      <c r="Y16112" s="2"/>
    </row>
    <row r="16113" spans="21:25" x14ac:dyDescent="0.2">
      <c r="U16113" s="2"/>
      <c r="X16113" s="2"/>
      <c r="Y16113" s="2"/>
    </row>
    <row r="16114" spans="21:25" x14ac:dyDescent="0.2">
      <c r="U16114" s="2"/>
      <c r="X16114" s="2"/>
      <c r="Y16114" s="2"/>
    </row>
    <row r="16115" spans="21:25" x14ac:dyDescent="0.2">
      <c r="U16115" s="2"/>
      <c r="X16115" s="2"/>
      <c r="Y16115" s="2"/>
    </row>
    <row r="16116" spans="21:25" x14ac:dyDescent="0.2">
      <c r="U16116" s="2"/>
      <c r="X16116" s="2"/>
      <c r="Y16116" s="2"/>
    </row>
    <row r="16117" spans="21:25" x14ac:dyDescent="0.2">
      <c r="U16117" s="2"/>
      <c r="X16117" s="2"/>
      <c r="Y16117" s="2"/>
    </row>
    <row r="16118" spans="21:25" x14ac:dyDescent="0.2">
      <c r="U16118" s="2"/>
      <c r="X16118" s="2"/>
      <c r="Y16118" s="2"/>
    </row>
    <row r="16119" spans="21:25" x14ac:dyDescent="0.2">
      <c r="U16119" s="2"/>
      <c r="X16119" s="2"/>
      <c r="Y16119" s="2"/>
    </row>
    <row r="16120" spans="21:25" x14ac:dyDescent="0.2">
      <c r="U16120" s="2"/>
      <c r="X16120" s="2"/>
      <c r="Y16120" s="2"/>
    </row>
    <row r="16121" spans="21:25" x14ac:dyDescent="0.2">
      <c r="U16121" s="2"/>
      <c r="X16121" s="2"/>
      <c r="Y16121" s="2"/>
    </row>
    <row r="16122" spans="21:25" x14ac:dyDescent="0.2">
      <c r="U16122" s="2"/>
      <c r="X16122" s="2"/>
      <c r="Y16122" s="2"/>
    </row>
    <row r="16123" spans="21:25" x14ac:dyDescent="0.2">
      <c r="U16123" s="2"/>
      <c r="X16123" s="2"/>
      <c r="Y16123" s="2"/>
    </row>
    <row r="16124" spans="21:25" x14ac:dyDescent="0.2">
      <c r="U16124" s="2"/>
      <c r="X16124" s="2"/>
      <c r="Y16124" s="2"/>
    </row>
    <row r="16125" spans="21:25" x14ac:dyDescent="0.2">
      <c r="U16125" s="2"/>
      <c r="X16125" s="2"/>
      <c r="Y16125" s="2"/>
    </row>
    <row r="16126" spans="21:25" x14ac:dyDescent="0.2">
      <c r="U16126" s="2"/>
      <c r="X16126" s="2"/>
      <c r="Y16126" s="2"/>
    </row>
    <row r="16127" spans="21:25" x14ac:dyDescent="0.2">
      <c r="U16127" s="2"/>
      <c r="X16127" s="2"/>
      <c r="Y16127" s="2"/>
    </row>
    <row r="16128" spans="21:25" x14ac:dyDescent="0.2">
      <c r="U16128" s="2"/>
      <c r="X16128" s="2"/>
      <c r="Y16128" s="2"/>
    </row>
    <row r="16129" spans="21:25" x14ac:dyDescent="0.2">
      <c r="U16129" s="2"/>
      <c r="X16129" s="2"/>
      <c r="Y16129" s="2"/>
    </row>
    <row r="16130" spans="21:25" x14ac:dyDescent="0.2">
      <c r="U16130" s="2"/>
      <c r="X16130" s="2"/>
      <c r="Y16130" s="2"/>
    </row>
    <row r="16131" spans="21:25" x14ac:dyDescent="0.2">
      <c r="U16131" s="2"/>
      <c r="X16131" s="2"/>
      <c r="Y16131" s="2"/>
    </row>
    <row r="16132" spans="21:25" x14ac:dyDescent="0.2">
      <c r="U16132" s="2"/>
      <c r="X16132" s="2"/>
      <c r="Y16132" s="2"/>
    </row>
    <row r="16133" spans="21:25" x14ac:dyDescent="0.2">
      <c r="U16133" s="2"/>
      <c r="X16133" s="2"/>
      <c r="Y16133" s="2"/>
    </row>
    <row r="16134" spans="21:25" x14ac:dyDescent="0.2">
      <c r="U16134" s="2"/>
      <c r="X16134" s="2"/>
      <c r="Y16134" s="2"/>
    </row>
    <row r="16135" spans="21:25" x14ac:dyDescent="0.2">
      <c r="U16135" s="2"/>
      <c r="X16135" s="2"/>
      <c r="Y16135" s="2"/>
    </row>
    <row r="16136" spans="21:25" x14ac:dyDescent="0.2">
      <c r="U16136" s="2"/>
      <c r="X16136" s="2"/>
      <c r="Y16136" s="2"/>
    </row>
    <row r="16137" spans="21:25" x14ac:dyDescent="0.2">
      <c r="U16137" s="2"/>
      <c r="X16137" s="2"/>
      <c r="Y16137" s="2"/>
    </row>
    <row r="16138" spans="21:25" x14ac:dyDescent="0.2">
      <c r="U16138" s="2"/>
      <c r="X16138" s="2"/>
      <c r="Y16138" s="2"/>
    </row>
    <row r="16139" spans="21:25" x14ac:dyDescent="0.2">
      <c r="U16139" s="2"/>
      <c r="X16139" s="2"/>
      <c r="Y16139" s="2"/>
    </row>
    <row r="16140" spans="21:25" x14ac:dyDescent="0.2">
      <c r="U16140" s="2"/>
      <c r="X16140" s="2"/>
      <c r="Y16140" s="2"/>
    </row>
    <row r="16141" spans="21:25" x14ac:dyDescent="0.2">
      <c r="U16141" s="2"/>
      <c r="X16141" s="2"/>
      <c r="Y16141" s="2"/>
    </row>
    <row r="16142" spans="21:25" x14ac:dyDescent="0.2">
      <c r="U16142" s="2"/>
      <c r="X16142" s="2"/>
      <c r="Y16142" s="2"/>
    </row>
    <row r="16143" spans="21:25" x14ac:dyDescent="0.2">
      <c r="U16143" s="2"/>
      <c r="X16143" s="2"/>
      <c r="Y16143" s="2"/>
    </row>
    <row r="16144" spans="21:25" x14ac:dyDescent="0.2">
      <c r="U16144" s="2"/>
      <c r="X16144" s="2"/>
      <c r="Y16144" s="2"/>
    </row>
    <row r="16145" spans="21:25" x14ac:dyDescent="0.2">
      <c r="U16145" s="2"/>
      <c r="X16145" s="2"/>
      <c r="Y16145" s="2"/>
    </row>
    <row r="16146" spans="21:25" x14ac:dyDescent="0.2">
      <c r="U16146" s="2"/>
      <c r="X16146" s="2"/>
      <c r="Y16146" s="2"/>
    </row>
    <row r="16147" spans="21:25" x14ac:dyDescent="0.2">
      <c r="U16147" s="2"/>
      <c r="X16147" s="2"/>
      <c r="Y16147" s="2"/>
    </row>
    <row r="16148" spans="21:25" x14ac:dyDescent="0.2">
      <c r="U16148" s="2"/>
      <c r="X16148" s="2"/>
      <c r="Y16148" s="2"/>
    </row>
    <row r="16149" spans="21:25" x14ac:dyDescent="0.2">
      <c r="U16149" s="2"/>
      <c r="X16149" s="2"/>
      <c r="Y16149" s="2"/>
    </row>
    <row r="16150" spans="21:25" x14ac:dyDescent="0.2">
      <c r="U16150" s="2"/>
      <c r="X16150" s="2"/>
      <c r="Y16150" s="2"/>
    </row>
    <row r="16151" spans="21:25" x14ac:dyDescent="0.2">
      <c r="U16151" s="2"/>
      <c r="X16151" s="2"/>
      <c r="Y16151" s="2"/>
    </row>
    <row r="16152" spans="21:25" x14ac:dyDescent="0.2">
      <c r="U16152" s="2"/>
      <c r="X16152" s="2"/>
      <c r="Y16152" s="2"/>
    </row>
    <row r="16153" spans="21:25" x14ac:dyDescent="0.2">
      <c r="U16153" s="2"/>
      <c r="X16153" s="2"/>
      <c r="Y16153" s="2"/>
    </row>
    <row r="16154" spans="21:25" x14ac:dyDescent="0.2">
      <c r="U16154" s="2"/>
      <c r="X16154" s="2"/>
      <c r="Y16154" s="2"/>
    </row>
    <row r="16155" spans="21:25" x14ac:dyDescent="0.2">
      <c r="U16155" s="2"/>
      <c r="X16155" s="2"/>
      <c r="Y16155" s="2"/>
    </row>
    <row r="16156" spans="21:25" x14ac:dyDescent="0.2">
      <c r="U16156" s="2"/>
      <c r="X16156" s="2"/>
      <c r="Y16156" s="2"/>
    </row>
    <row r="16157" spans="21:25" x14ac:dyDescent="0.2">
      <c r="U16157" s="2"/>
      <c r="X16157" s="2"/>
      <c r="Y16157" s="2"/>
    </row>
    <row r="16158" spans="21:25" x14ac:dyDescent="0.2">
      <c r="U16158" s="2"/>
      <c r="X16158" s="2"/>
      <c r="Y16158" s="2"/>
    </row>
    <row r="16159" spans="21:25" x14ac:dyDescent="0.2">
      <c r="U16159" s="2"/>
      <c r="X16159" s="2"/>
      <c r="Y16159" s="2"/>
    </row>
    <row r="16160" spans="21:25" x14ac:dyDescent="0.2">
      <c r="U16160" s="2"/>
      <c r="X16160" s="2"/>
      <c r="Y16160" s="2"/>
    </row>
    <row r="16161" spans="21:25" x14ac:dyDescent="0.2">
      <c r="U16161" s="2"/>
      <c r="X16161" s="2"/>
      <c r="Y16161" s="2"/>
    </row>
    <row r="16162" spans="21:25" x14ac:dyDescent="0.2">
      <c r="U16162" s="2"/>
      <c r="X16162" s="2"/>
      <c r="Y16162" s="2"/>
    </row>
    <row r="16163" spans="21:25" x14ac:dyDescent="0.2">
      <c r="U16163" s="2"/>
      <c r="X16163" s="2"/>
      <c r="Y16163" s="2"/>
    </row>
    <row r="16164" spans="21:25" x14ac:dyDescent="0.2">
      <c r="U16164" s="2"/>
      <c r="X16164" s="2"/>
      <c r="Y16164" s="2"/>
    </row>
    <row r="16165" spans="21:25" x14ac:dyDescent="0.2">
      <c r="U16165" s="2"/>
      <c r="X16165" s="2"/>
      <c r="Y16165" s="2"/>
    </row>
    <row r="16166" spans="21:25" x14ac:dyDescent="0.2">
      <c r="U16166" s="2"/>
      <c r="X16166" s="2"/>
      <c r="Y16166" s="2"/>
    </row>
    <row r="16167" spans="21:25" x14ac:dyDescent="0.2">
      <c r="U16167" s="2"/>
      <c r="X16167" s="2"/>
      <c r="Y16167" s="2"/>
    </row>
    <row r="16168" spans="21:25" x14ac:dyDescent="0.2">
      <c r="U16168" s="2"/>
      <c r="X16168" s="2"/>
      <c r="Y16168" s="2"/>
    </row>
    <row r="16169" spans="21:25" x14ac:dyDescent="0.2">
      <c r="U16169" s="2"/>
      <c r="X16169" s="2"/>
      <c r="Y16169" s="2"/>
    </row>
    <row r="16170" spans="21:25" x14ac:dyDescent="0.2">
      <c r="U16170" s="2"/>
      <c r="X16170" s="2"/>
      <c r="Y16170" s="2"/>
    </row>
    <row r="16171" spans="21:25" x14ac:dyDescent="0.2">
      <c r="U16171" s="2"/>
      <c r="X16171" s="2"/>
      <c r="Y16171" s="2"/>
    </row>
    <row r="16172" spans="21:25" x14ac:dyDescent="0.2">
      <c r="U16172" s="2"/>
      <c r="X16172" s="2"/>
      <c r="Y16172" s="2"/>
    </row>
    <row r="16173" spans="21:25" x14ac:dyDescent="0.2">
      <c r="U16173" s="2"/>
      <c r="X16173" s="2"/>
      <c r="Y16173" s="2"/>
    </row>
    <row r="16174" spans="21:25" x14ac:dyDescent="0.2">
      <c r="U16174" s="2"/>
      <c r="X16174" s="2"/>
      <c r="Y16174" s="2"/>
    </row>
    <row r="16175" spans="21:25" x14ac:dyDescent="0.2">
      <c r="U16175" s="2"/>
      <c r="X16175" s="2"/>
      <c r="Y16175" s="2"/>
    </row>
    <row r="16176" spans="21:25" x14ac:dyDescent="0.2">
      <c r="U16176" s="2"/>
      <c r="X16176" s="2"/>
      <c r="Y16176" s="2"/>
    </row>
    <row r="16177" spans="21:25" x14ac:dyDescent="0.2">
      <c r="U16177" s="2"/>
      <c r="X16177" s="2"/>
      <c r="Y16177" s="2"/>
    </row>
    <row r="16178" spans="21:25" x14ac:dyDescent="0.2">
      <c r="U16178" s="2"/>
      <c r="X16178" s="2"/>
      <c r="Y16178" s="2"/>
    </row>
    <row r="16179" spans="21:25" x14ac:dyDescent="0.2">
      <c r="U16179" s="2"/>
      <c r="X16179" s="2"/>
      <c r="Y16179" s="2"/>
    </row>
    <row r="16180" spans="21:25" x14ac:dyDescent="0.2">
      <c r="U16180" s="2"/>
      <c r="X16180" s="2"/>
      <c r="Y16180" s="2"/>
    </row>
    <row r="16181" spans="21:25" x14ac:dyDescent="0.2">
      <c r="U16181" s="2"/>
      <c r="X16181" s="2"/>
      <c r="Y16181" s="2"/>
    </row>
    <row r="16182" spans="21:25" x14ac:dyDescent="0.2">
      <c r="U16182" s="2"/>
      <c r="X16182" s="2"/>
      <c r="Y16182" s="2"/>
    </row>
    <row r="16183" spans="21:25" x14ac:dyDescent="0.2">
      <c r="U16183" s="2"/>
      <c r="X16183" s="2"/>
      <c r="Y16183" s="2"/>
    </row>
    <row r="16184" spans="21:25" x14ac:dyDescent="0.2">
      <c r="U16184" s="2"/>
      <c r="X16184" s="2"/>
      <c r="Y16184" s="2"/>
    </row>
    <row r="16185" spans="21:25" x14ac:dyDescent="0.2">
      <c r="U16185" s="2"/>
      <c r="X16185" s="2"/>
      <c r="Y16185" s="2"/>
    </row>
    <row r="16186" spans="21:25" x14ac:dyDescent="0.2">
      <c r="U16186" s="2"/>
      <c r="X16186" s="2"/>
      <c r="Y16186" s="2"/>
    </row>
    <row r="16187" spans="21:25" x14ac:dyDescent="0.2">
      <c r="U16187" s="2"/>
      <c r="X16187" s="2"/>
      <c r="Y16187" s="2"/>
    </row>
    <row r="16188" spans="21:25" x14ac:dyDescent="0.2">
      <c r="U16188" s="2"/>
      <c r="X16188" s="2"/>
      <c r="Y16188" s="2"/>
    </row>
    <row r="16189" spans="21:25" x14ac:dyDescent="0.2">
      <c r="U16189" s="2"/>
      <c r="X16189" s="2"/>
      <c r="Y16189" s="2"/>
    </row>
    <row r="16190" spans="21:25" x14ac:dyDescent="0.2">
      <c r="U16190" s="2"/>
      <c r="X16190" s="2"/>
      <c r="Y16190" s="2"/>
    </row>
    <row r="16191" spans="21:25" x14ac:dyDescent="0.2">
      <c r="U16191" s="2"/>
      <c r="X16191" s="2"/>
      <c r="Y16191" s="2"/>
    </row>
    <row r="16192" spans="21:25" x14ac:dyDescent="0.2">
      <c r="U16192" s="2"/>
      <c r="X16192" s="2"/>
      <c r="Y16192" s="2"/>
    </row>
    <row r="16193" spans="21:25" x14ac:dyDescent="0.2">
      <c r="U16193" s="2"/>
      <c r="X16193" s="2"/>
      <c r="Y16193" s="2"/>
    </row>
    <row r="16194" spans="21:25" x14ac:dyDescent="0.2">
      <c r="U16194" s="2"/>
      <c r="X16194" s="2"/>
      <c r="Y16194" s="2"/>
    </row>
    <row r="16195" spans="21:25" x14ac:dyDescent="0.2">
      <c r="U16195" s="2"/>
      <c r="X16195" s="2"/>
      <c r="Y16195" s="2"/>
    </row>
    <row r="16196" spans="21:25" x14ac:dyDescent="0.2">
      <c r="U16196" s="2"/>
      <c r="X16196" s="2"/>
      <c r="Y16196" s="2"/>
    </row>
    <row r="16197" spans="21:25" x14ac:dyDescent="0.2">
      <c r="U16197" s="2"/>
      <c r="X16197" s="2"/>
      <c r="Y16197" s="2"/>
    </row>
    <row r="16198" spans="21:25" x14ac:dyDescent="0.2">
      <c r="U16198" s="2"/>
      <c r="X16198" s="2"/>
      <c r="Y16198" s="2"/>
    </row>
    <row r="16199" spans="21:25" x14ac:dyDescent="0.2">
      <c r="U16199" s="2"/>
      <c r="X16199" s="2"/>
      <c r="Y16199" s="2"/>
    </row>
    <row r="16200" spans="21:25" x14ac:dyDescent="0.2">
      <c r="U16200" s="2"/>
      <c r="X16200" s="2"/>
      <c r="Y16200" s="2"/>
    </row>
    <row r="16201" spans="21:25" x14ac:dyDescent="0.2">
      <c r="U16201" s="2"/>
      <c r="X16201" s="2"/>
      <c r="Y16201" s="2"/>
    </row>
    <row r="16202" spans="21:25" x14ac:dyDescent="0.2">
      <c r="U16202" s="2"/>
      <c r="X16202" s="2"/>
      <c r="Y16202" s="2"/>
    </row>
    <row r="16203" spans="21:25" x14ac:dyDescent="0.2">
      <c r="U16203" s="2"/>
      <c r="X16203" s="2"/>
      <c r="Y16203" s="2"/>
    </row>
    <row r="16204" spans="21:25" x14ac:dyDescent="0.2">
      <c r="U16204" s="2"/>
      <c r="X16204" s="2"/>
      <c r="Y16204" s="2"/>
    </row>
    <row r="16205" spans="21:25" x14ac:dyDescent="0.2">
      <c r="U16205" s="2"/>
      <c r="X16205" s="2"/>
      <c r="Y16205" s="2"/>
    </row>
    <row r="16206" spans="21:25" x14ac:dyDescent="0.2">
      <c r="U16206" s="2"/>
      <c r="X16206" s="2"/>
      <c r="Y16206" s="2"/>
    </row>
    <row r="16207" spans="21:25" x14ac:dyDescent="0.2">
      <c r="U16207" s="2"/>
      <c r="X16207" s="2"/>
      <c r="Y16207" s="2"/>
    </row>
    <row r="16208" spans="21:25" x14ac:dyDescent="0.2">
      <c r="U16208" s="2"/>
      <c r="X16208" s="2"/>
      <c r="Y16208" s="2"/>
    </row>
    <row r="16209" spans="21:25" x14ac:dyDescent="0.2">
      <c r="U16209" s="2"/>
      <c r="X16209" s="2"/>
      <c r="Y16209" s="2"/>
    </row>
    <row r="16210" spans="21:25" x14ac:dyDescent="0.2">
      <c r="U16210" s="2"/>
      <c r="X16210" s="2"/>
      <c r="Y16210" s="2"/>
    </row>
    <row r="16211" spans="21:25" x14ac:dyDescent="0.2">
      <c r="U16211" s="2"/>
      <c r="X16211" s="2"/>
      <c r="Y16211" s="2"/>
    </row>
    <row r="16212" spans="21:25" x14ac:dyDescent="0.2">
      <c r="U16212" s="2"/>
      <c r="X16212" s="2"/>
      <c r="Y16212" s="2"/>
    </row>
    <row r="16213" spans="21:25" x14ac:dyDescent="0.2">
      <c r="U16213" s="2"/>
      <c r="X16213" s="2"/>
      <c r="Y16213" s="2"/>
    </row>
    <row r="16214" spans="21:25" x14ac:dyDescent="0.2">
      <c r="U16214" s="2"/>
      <c r="X16214" s="2"/>
      <c r="Y16214" s="2"/>
    </row>
    <row r="16215" spans="21:25" x14ac:dyDescent="0.2">
      <c r="U16215" s="2"/>
      <c r="X16215" s="2"/>
      <c r="Y16215" s="2"/>
    </row>
    <row r="16216" spans="21:25" x14ac:dyDescent="0.2">
      <c r="U16216" s="2"/>
      <c r="X16216" s="2"/>
      <c r="Y16216" s="2"/>
    </row>
    <row r="16217" spans="21:25" x14ac:dyDescent="0.2">
      <c r="U16217" s="2"/>
      <c r="X16217" s="2"/>
      <c r="Y16217" s="2"/>
    </row>
    <row r="16218" spans="21:25" x14ac:dyDescent="0.2">
      <c r="U16218" s="2"/>
      <c r="X16218" s="2"/>
      <c r="Y16218" s="2"/>
    </row>
    <row r="16219" spans="21:25" x14ac:dyDescent="0.2">
      <c r="U16219" s="2"/>
      <c r="X16219" s="2"/>
      <c r="Y16219" s="2"/>
    </row>
    <row r="16220" spans="21:25" x14ac:dyDescent="0.2">
      <c r="U16220" s="2"/>
      <c r="X16220" s="2"/>
      <c r="Y16220" s="2"/>
    </row>
    <row r="16221" spans="21:25" x14ac:dyDescent="0.2">
      <c r="U16221" s="2"/>
      <c r="X16221" s="2"/>
      <c r="Y16221" s="2"/>
    </row>
    <row r="16222" spans="21:25" x14ac:dyDescent="0.2">
      <c r="U16222" s="2"/>
      <c r="X16222" s="2"/>
      <c r="Y16222" s="2"/>
    </row>
    <row r="16223" spans="21:25" x14ac:dyDescent="0.2">
      <c r="U16223" s="2"/>
      <c r="X16223" s="2"/>
      <c r="Y16223" s="2"/>
    </row>
    <row r="16224" spans="21:25" x14ac:dyDescent="0.2">
      <c r="U16224" s="2"/>
      <c r="X16224" s="2"/>
      <c r="Y16224" s="2"/>
    </row>
    <row r="16225" spans="21:25" x14ac:dyDescent="0.2">
      <c r="U16225" s="2"/>
      <c r="X16225" s="2"/>
      <c r="Y16225" s="2"/>
    </row>
    <row r="16226" spans="21:25" x14ac:dyDescent="0.2">
      <c r="U16226" s="2"/>
      <c r="X16226" s="2"/>
      <c r="Y16226" s="2"/>
    </row>
    <row r="16227" spans="21:25" x14ac:dyDescent="0.2">
      <c r="U16227" s="2"/>
      <c r="X16227" s="2"/>
      <c r="Y16227" s="2"/>
    </row>
    <row r="16228" spans="21:25" x14ac:dyDescent="0.2">
      <c r="U16228" s="2"/>
      <c r="X16228" s="2"/>
      <c r="Y16228" s="2"/>
    </row>
    <row r="16229" spans="21:25" x14ac:dyDescent="0.2">
      <c r="U16229" s="2"/>
      <c r="X16229" s="2"/>
      <c r="Y16229" s="2"/>
    </row>
    <row r="16230" spans="21:25" x14ac:dyDescent="0.2">
      <c r="U16230" s="2"/>
      <c r="X16230" s="2"/>
      <c r="Y16230" s="2"/>
    </row>
    <row r="16231" spans="21:25" x14ac:dyDescent="0.2">
      <c r="U16231" s="2"/>
      <c r="X16231" s="2"/>
      <c r="Y16231" s="2"/>
    </row>
    <row r="16232" spans="21:25" x14ac:dyDescent="0.2">
      <c r="U16232" s="2"/>
      <c r="X16232" s="2"/>
      <c r="Y16232" s="2"/>
    </row>
    <row r="16233" spans="21:25" x14ac:dyDescent="0.2">
      <c r="U16233" s="2"/>
      <c r="X16233" s="2"/>
      <c r="Y16233" s="2"/>
    </row>
    <row r="16234" spans="21:25" x14ac:dyDescent="0.2">
      <c r="U16234" s="2"/>
      <c r="X16234" s="2"/>
      <c r="Y16234" s="2"/>
    </row>
    <row r="16235" spans="21:25" x14ac:dyDescent="0.2">
      <c r="U16235" s="2"/>
      <c r="X16235" s="2"/>
      <c r="Y16235" s="2"/>
    </row>
    <row r="16236" spans="21:25" x14ac:dyDescent="0.2">
      <c r="U16236" s="2"/>
      <c r="X16236" s="2"/>
      <c r="Y16236" s="2"/>
    </row>
    <row r="16237" spans="21:25" x14ac:dyDescent="0.2">
      <c r="U16237" s="2"/>
      <c r="X16237" s="2"/>
      <c r="Y16237" s="2"/>
    </row>
    <row r="16238" spans="21:25" x14ac:dyDescent="0.2">
      <c r="U16238" s="2"/>
      <c r="X16238" s="2"/>
      <c r="Y16238" s="2"/>
    </row>
    <row r="16239" spans="21:25" x14ac:dyDescent="0.2">
      <c r="U16239" s="2"/>
      <c r="X16239" s="2"/>
      <c r="Y16239" s="2"/>
    </row>
    <row r="16240" spans="21:25" x14ac:dyDescent="0.2">
      <c r="U16240" s="2"/>
      <c r="X16240" s="2"/>
      <c r="Y16240" s="2"/>
    </row>
    <row r="16241" spans="21:25" x14ac:dyDescent="0.2">
      <c r="U16241" s="2"/>
      <c r="X16241" s="2"/>
      <c r="Y16241" s="2"/>
    </row>
    <row r="16242" spans="21:25" x14ac:dyDescent="0.2">
      <c r="U16242" s="2"/>
      <c r="X16242" s="2"/>
      <c r="Y16242" s="2"/>
    </row>
    <row r="16243" spans="21:25" x14ac:dyDescent="0.2">
      <c r="U16243" s="2"/>
      <c r="X16243" s="2"/>
      <c r="Y16243" s="2"/>
    </row>
    <row r="16244" spans="21:25" x14ac:dyDescent="0.2">
      <c r="U16244" s="2"/>
      <c r="X16244" s="2"/>
      <c r="Y16244" s="2"/>
    </row>
    <row r="16245" spans="21:25" x14ac:dyDescent="0.2">
      <c r="U16245" s="2"/>
      <c r="X16245" s="2"/>
      <c r="Y16245" s="2"/>
    </row>
    <row r="16246" spans="21:25" x14ac:dyDescent="0.2">
      <c r="U16246" s="2"/>
      <c r="X16246" s="2"/>
      <c r="Y16246" s="2"/>
    </row>
    <row r="16247" spans="21:25" x14ac:dyDescent="0.2">
      <c r="U16247" s="2"/>
      <c r="X16247" s="2"/>
      <c r="Y16247" s="2"/>
    </row>
    <row r="16248" spans="21:25" x14ac:dyDescent="0.2">
      <c r="U16248" s="2"/>
      <c r="X16248" s="2"/>
      <c r="Y16248" s="2"/>
    </row>
    <row r="16249" spans="21:25" x14ac:dyDescent="0.2">
      <c r="U16249" s="2"/>
      <c r="X16249" s="2"/>
      <c r="Y16249" s="2"/>
    </row>
    <row r="16250" spans="21:25" x14ac:dyDescent="0.2">
      <c r="U16250" s="2"/>
      <c r="X16250" s="2"/>
      <c r="Y16250" s="2"/>
    </row>
    <row r="16251" spans="21:25" x14ac:dyDescent="0.2">
      <c r="U16251" s="2"/>
      <c r="X16251" s="2"/>
      <c r="Y16251" s="2"/>
    </row>
    <row r="16252" spans="21:25" x14ac:dyDescent="0.2">
      <c r="U16252" s="2"/>
      <c r="X16252" s="2"/>
      <c r="Y16252" s="2"/>
    </row>
    <row r="16253" spans="21:25" x14ac:dyDescent="0.2">
      <c r="U16253" s="2"/>
      <c r="X16253" s="2"/>
      <c r="Y16253" s="2"/>
    </row>
    <row r="16254" spans="21:25" x14ac:dyDescent="0.2">
      <c r="U16254" s="2"/>
      <c r="X16254" s="2"/>
      <c r="Y16254" s="2"/>
    </row>
    <row r="16255" spans="21:25" x14ac:dyDescent="0.2">
      <c r="U16255" s="2"/>
      <c r="X16255" s="2"/>
      <c r="Y16255" s="2"/>
    </row>
    <row r="16256" spans="21:25" x14ac:dyDescent="0.2">
      <c r="U16256" s="2"/>
      <c r="X16256" s="2"/>
      <c r="Y16256" s="2"/>
    </row>
    <row r="16257" spans="21:25" x14ac:dyDescent="0.2">
      <c r="U16257" s="2"/>
      <c r="X16257" s="2"/>
      <c r="Y16257" s="2"/>
    </row>
    <row r="16258" spans="21:25" x14ac:dyDescent="0.2">
      <c r="U16258" s="2"/>
      <c r="X16258" s="2"/>
      <c r="Y16258" s="2"/>
    </row>
    <row r="16259" spans="21:25" x14ac:dyDescent="0.2">
      <c r="U16259" s="2"/>
      <c r="X16259" s="2"/>
      <c r="Y16259" s="2"/>
    </row>
    <row r="16260" spans="21:25" x14ac:dyDescent="0.2">
      <c r="U16260" s="2"/>
      <c r="X16260" s="2"/>
      <c r="Y16260" s="2"/>
    </row>
    <row r="16261" spans="21:25" x14ac:dyDescent="0.2">
      <c r="U16261" s="2"/>
      <c r="X16261" s="2"/>
      <c r="Y16261" s="2"/>
    </row>
    <row r="16262" spans="21:25" x14ac:dyDescent="0.2">
      <c r="U16262" s="2"/>
      <c r="X16262" s="2"/>
      <c r="Y16262" s="2"/>
    </row>
    <row r="16263" spans="21:25" x14ac:dyDescent="0.2">
      <c r="U16263" s="2"/>
      <c r="X16263" s="2"/>
      <c r="Y16263" s="2"/>
    </row>
    <row r="16264" spans="21:25" x14ac:dyDescent="0.2">
      <c r="U16264" s="2"/>
      <c r="X16264" s="2"/>
      <c r="Y16264" s="2"/>
    </row>
    <row r="16265" spans="21:25" x14ac:dyDescent="0.2">
      <c r="U16265" s="2"/>
      <c r="X16265" s="2"/>
      <c r="Y16265" s="2"/>
    </row>
    <row r="16266" spans="21:25" x14ac:dyDescent="0.2">
      <c r="U16266" s="2"/>
      <c r="X16266" s="2"/>
      <c r="Y16266" s="2"/>
    </row>
    <row r="16267" spans="21:25" x14ac:dyDescent="0.2">
      <c r="U16267" s="2"/>
      <c r="X16267" s="2"/>
      <c r="Y16267" s="2"/>
    </row>
    <row r="16268" spans="21:25" x14ac:dyDescent="0.2">
      <c r="U16268" s="2"/>
      <c r="X16268" s="2"/>
      <c r="Y16268" s="2"/>
    </row>
    <row r="16269" spans="21:25" x14ac:dyDescent="0.2">
      <c r="U16269" s="2"/>
      <c r="X16269" s="2"/>
      <c r="Y16269" s="2"/>
    </row>
    <row r="16270" spans="21:25" x14ac:dyDescent="0.2">
      <c r="U16270" s="2"/>
      <c r="X16270" s="2"/>
      <c r="Y16270" s="2"/>
    </row>
    <row r="16271" spans="21:25" x14ac:dyDescent="0.2">
      <c r="U16271" s="2"/>
      <c r="X16271" s="2"/>
      <c r="Y16271" s="2"/>
    </row>
    <row r="16272" spans="21:25" x14ac:dyDescent="0.2">
      <c r="U16272" s="2"/>
      <c r="X16272" s="2"/>
      <c r="Y16272" s="2"/>
    </row>
    <row r="16273" spans="21:25" x14ac:dyDescent="0.2">
      <c r="U16273" s="2"/>
      <c r="X16273" s="2"/>
      <c r="Y16273" s="2"/>
    </row>
    <row r="16274" spans="21:25" x14ac:dyDescent="0.2">
      <c r="U16274" s="2"/>
      <c r="X16274" s="2"/>
      <c r="Y16274" s="2"/>
    </row>
    <row r="16275" spans="21:25" x14ac:dyDescent="0.2">
      <c r="U16275" s="2"/>
      <c r="X16275" s="2"/>
      <c r="Y16275" s="2"/>
    </row>
    <row r="16276" spans="21:25" x14ac:dyDescent="0.2">
      <c r="U16276" s="2"/>
      <c r="X16276" s="2"/>
      <c r="Y16276" s="2"/>
    </row>
    <row r="16277" spans="21:25" x14ac:dyDescent="0.2">
      <c r="U16277" s="2"/>
      <c r="X16277" s="2"/>
      <c r="Y16277" s="2"/>
    </row>
    <row r="16278" spans="21:25" x14ac:dyDescent="0.2">
      <c r="U16278" s="2"/>
      <c r="X16278" s="2"/>
      <c r="Y16278" s="2"/>
    </row>
    <row r="16279" spans="21:25" x14ac:dyDescent="0.2">
      <c r="U16279" s="2"/>
      <c r="X16279" s="2"/>
      <c r="Y16279" s="2"/>
    </row>
    <row r="16280" spans="21:25" x14ac:dyDescent="0.2">
      <c r="U16280" s="2"/>
      <c r="X16280" s="2"/>
      <c r="Y16280" s="2"/>
    </row>
    <row r="16281" spans="21:25" x14ac:dyDescent="0.2">
      <c r="U16281" s="2"/>
      <c r="X16281" s="2"/>
      <c r="Y16281" s="2"/>
    </row>
    <row r="16282" spans="21:25" x14ac:dyDescent="0.2">
      <c r="U16282" s="2"/>
      <c r="X16282" s="2"/>
      <c r="Y16282" s="2"/>
    </row>
    <row r="16283" spans="21:25" x14ac:dyDescent="0.2">
      <c r="U16283" s="2"/>
      <c r="X16283" s="2"/>
      <c r="Y16283" s="2"/>
    </row>
    <row r="16284" spans="21:25" x14ac:dyDescent="0.2">
      <c r="U16284" s="2"/>
      <c r="X16284" s="2"/>
      <c r="Y16284" s="2"/>
    </row>
    <row r="16285" spans="21:25" x14ac:dyDescent="0.2">
      <c r="U16285" s="2"/>
      <c r="X16285" s="2"/>
      <c r="Y16285" s="2"/>
    </row>
    <row r="16286" spans="21:25" x14ac:dyDescent="0.2">
      <c r="U16286" s="2"/>
      <c r="X16286" s="2"/>
      <c r="Y16286" s="2"/>
    </row>
    <row r="16287" spans="21:25" x14ac:dyDescent="0.2">
      <c r="U16287" s="2"/>
      <c r="X16287" s="2"/>
      <c r="Y16287" s="2"/>
    </row>
    <row r="16288" spans="21:25" x14ac:dyDescent="0.2">
      <c r="U16288" s="2"/>
      <c r="X16288" s="2"/>
      <c r="Y16288" s="2"/>
    </row>
    <row r="16289" spans="21:25" x14ac:dyDescent="0.2">
      <c r="U16289" s="2"/>
      <c r="X16289" s="2"/>
      <c r="Y16289" s="2"/>
    </row>
    <row r="16290" spans="21:25" x14ac:dyDescent="0.2">
      <c r="U16290" s="2"/>
      <c r="X16290" s="2"/>
      <c r="Y16290" s="2"/>
    </row>
    <row r="16291" spans="21:25" x14ac:dyDescent="0.2">
      <c r="U16291" s="2"/>
      <c r="X16291" s="2"/>
      <c r="Y16291" s="2"/>
    </row>
    <row r="16292" spans="21:25" x14ac:dyDescent="0.2">
      <c r="U16292" s="2"/>
      <c r="X16292" s="2"/>
      <c r="Y16292" s="2"/>
    </row>
    <row r="16293" spans="21:25" x14ac:dyDescent="0.2">
      <c r="U16293" s="2"/>
      <c r="X16293" s="2"/>
      <c r="Y16293" s="2"/>
    </row>
    <row r="16294" spans="21:25" x14ac:dyDescent="0.2">
      <c r="U16294" s="2"/>
      <c r="X16294" s="2"/>
      <c r="Y16294" s="2"/>
    </row>
    <row r="16295" spans="21:25" x14ac:dyDescent="0.2">
      <c r="U16295" s="2"/>
      <c r="X16295" s="2"/>
      <c r="Y16295" s="2"/>
    </row>
    <row r="16296" spans="21:25" x14ac:dyDescent="0.2">
      <c r="U16296" s="2"/>
      <c r="X16296" s="2"/>
      <c r="Y16296" s="2"/>
    </row>
    <row r="16297" spans="21:25" x14ac:dyDescent="0.2">
      <c r="U16297" s="2"/>
      <c r="X16297" s="2"/>
      <c r="Y16297" s="2"/>
    </row>
    <row r="16298" spans="21:25" x14ac:dyDescent="0.2">
      <c r="U16298" s="2"/>
      <c r="X16298" s="2"/>
      <c r="Y16298" s="2"/>
    </row>
    <row r="16299" spans="21:25" x14ac:dyDescent="0.2">
      <c r="U16299" s="2"/>
      <c r="X16299" s="2"/>
      <c r="Y16299" s="2"/>
    </row>
    <row r="16300" spans="21:25" x14ac:dyDescent="0.2">
      <c r="U16300" s="2"/>
      <c r="X16300" s="2"/>
      <c r="Y16300" s="2"/>
    </row>
    <row r="16301" spans="21:25" x14ac:dyDescent="0.2">
      <c r="U16301" s="2"/>
      <c r="X16301" s="2"/>
      <c r="Y16301" s="2"/>
    </row>
    <row r="16302" spans="21:25" x14ac:dyDescent="0.2">
      <c r="U16302" s="2"/>
      <c r="X16302" s="2"/>
      <c r="Y16302" s="2"/>
    </row>
    <row r="16303" spans="21:25" x14ac:dyDescent="0.2">
      <c r="U16303" s="2"/>
      <c r="X16303" s="2"/>
      <c r="Y16303" s="2"/>
    </row>
    <row r="16304" spans="21:25" x14ac:dyDescent="0.2">
      <c r="U16304" s="2"/>
      <c r="X16304" s="2"/>
      <c r="Y16304" s="2"/>
    </row>
    <row r="16305" spans="21:25" x14ac:dyDescent="0.2">
      <c r="U16305" s="2"/>
      <c r="X16305" s="2"/>
      <c r="Y16305" s="2"/>
    </row>
    <row r="16306" spans="21:25" x14ac:dyDescent="0.2">
      <c r="U16306" s="2"/>
      <c r="X16306" s="2"/>
      <c r="Y16306" s="2"/>
    </row>
    <row r="16307" spans="21:25" x14ac:dyDescent="0.2">
      <c r="U16307" s="2"/>
      <c r="X16307" s="2"/>
      <c r="Y16307" s="2"/>
    </row>
    <row r="16308" spans="21:25" x14ac:dyDescent="0.2">
      <c r="U16308" s="2"/>
      <c r="X16308" s="2"/>
      <c r="Y16308" s="2"/>
    </row>
    <row r="16309" spans="21:25" x14ac:dyDescent="0.2">
      <c r="U16309" s="2"/>
      <c r="X16309" s="2"/>
      <c r="Y16309" s="2"/>
    </row>
    <row r="16310" spans="21:25" x14ac:dyDescent="0.2">
      <c r="U16310" s="2"/>
      <c r="X16310" s="2"/>
      <c r="Y16310" s="2"/>
    </row>
    <row r="16311" spans="21:25" x14ac:dyDescent="0.2">
      <c r="U16311" s="2"/>
      <c r="X16311" s="2"/>
      <c r="Y16311" s="2"/>
    </row>
    <row r="16312" spans="21:25" x14ac:dyDescent="0.2">
      <c r="U16312" s="2"/>
      <c r="X16312" s="2"/>
      <c r="Y16312" s="2"/>
    </row>
    <row r="16313" spans="21:25" x14ac:dyDescent="0.2">
      <c r="U16313" s="2"/>
      <c r="X16313" s="2"/>
      <c r="Y16313" s="2"/>
    </row>
    <row r="16314" spans="21:25" x14ac:dyDescent="0.2">
      <c r="U16314" s="2"/>
      <c r="X16314" s="2"/>
      <c r="Y16314" s="2"/>
    </row>
    <row r="16315" spans="21:25" x14ac:dyDescent="0.2">
      <c r="U16315" s="2"/>
      <c r="X16315" s="2"/>
      <c r="Y16315" s="2"/>
    </row>
    <row r="16316" spans="21:25" x14ac:dyDescent="0.2">
      <c r="U16316" s="2"/>
      <c r="X16316" s="2"/>
      <c r="Y16316" s="2"/>
    </row>
    <row r="16317" spans="21:25" x14ac:dyDescent="0.2">
      <c r="U16317" s="2"/>
      <c r="X16317" s="2"/>
      <c r="Y16317" s="2"/>
    </row>
    <row r="16318" spans="21:25" x14ac:dyDescent="0.2">
      <c r="U16318" s="2"/>
      <c r="X16318" s="2"/>
      <c r="Y16318" s="2"/>
    </row>
    <row r="16319" spans="21:25" x14ac:dyDescent="0.2">
      <c r="U16319" s="2"/>
      <c r="X16319" s="2"/>
      <c r="Y16319" s="2"/>
    </row>
    <row r="16320" spans="21:25" x14ac:dyDescent="0.2">
      <c r="U16320" s="2"/>
      <c r="X16320" s="2"/>
      <c r="Y16320" s="2"/>
    </row>
    <row r="16321" spans="21:25" x14ac:dyDescent="0.2">
      <c r="U16321" s="2"/>
      <c r="X16321" s="2"/>
      <c r="Y16321" s="2"/>
    </row>
    <row r="16322" spans="21:25" x14ac:dyDescent="0.2">
      <c r="U16322" s="2"/>
      <c r="X16322" s="2"/>
      <c r="Y16322" s="2"/>
    </row>
    <row r="16323" spans="21:25" x14ac:dyDescent="0.2">
      <c r="U16323" s="2"/>
      <c r="X16323" s="2"/>
      <c r="Y16323" s="2"/>
    </row>
    <row r="16324" spans="21:25" x14ac:dyDescent="0.2">
      <c r="U16324" s="2"/>
      <c r="X16324" s="2"/>
      <c r="Y16324" s="2"/>
    </row>
    <row r="16325" spans="21:25" x14ac:dyDescent="0.2">
      <c r="U16325" s="2"/>
      <c r="X16325" s="2"/>
      <c r="Y16325" s="2"/>
    </row>
    <row r="16326" spans="21:25" x14ac:dyDescent="0.2">
      <c r="U16326" s="2"/>
      <c r="X16326" s="2"/>
      <c r="Y16326" s="2"/>
    </row>
    <row r="16327" spans="21:25" x14ac:dyDescent="0.2">
      <c r="U16327" s="2"/>
      <c r="X16327" s="2"/>
      <c r="Y16327" s="2"/>
    </row>
    <row r="16328" spans="21:25" x14ac:dyDescent="0.2">
      <c r="U16328" s="2"/>
      <c r="X16328" s="2"/>
      <c r="Y16328" s="2"/>
    </row>
    <row r="16329" spans="21:25" x14ac:dyDescent="0.2">
      <c r="U16329" s="2"/>
      <c r="X16329" s="2"/>
      <c r="Y16329" s="2"/>
    </row>
    <row r="16330" spans="21:25" x14ac:dyDescent="0.2">
      <c r="U16330" s="2"/>
      <c r="X16330" s="2"/>
      <c r="Y16330" s="2"/>
    </row>
    <row r="16331" spans="21:25" x14ac:dyDescent="0.2">
      <c r="U16331" s="2"/>
      <c r="X16331" s="2"/>
      <c r="Y16331" s="2"/>
    </row>
    <row r="16332" spans="21:25" x14ac:dyDescent="0.2">
      <c r="U16332" s="2"/>
      <c r="X16332" s="2"/>
      <c r="Y16332" s="2"/>
    </row>
    <row r="16333" spans="21:25" x14ac:dyDescent="0.2">
      <c r="U16333" s="2"/>
      <c r="X16333" s="2"/>
      <c r="Y16333" s="2"/>
    </row>
    <row r="16334" spans="21:25" x14ac:dyDescent="0.2">
      <c r="U16334" s="2"/>
      <c r="X16334" s="2"/>
      <c r="Y16334" s="2"/>
    </row>
    <row r="16335" spans="21:25" x14ac:dyDescent="0.2">
      <c r="U16335" s="2"/>
      <c r="X16335" s="2"/>
      <c r="Y16335" s="2"/>
    </row>
    <row r="16336" spans="21:25" x14ac:dyDescent="0.2">
      <c r="U16336" s="2"/>
      <c r="X16336" s="2"/>
      <c r="Y16336" s="2"/>
    </row>
    <row r="16337" spans="21:25" x14ac:dyDescent="0.2">
      <c r="U16337" s="2"/>
      <c r="X16337" s="2"/>
      <c r="Y16337" s="2"/>
    </row>
    <row r="16338" spans="21:25" x14ac:dyDescent="0.2">
      <c r="U16338" s="2"/>
      <c r="X16338" s="2"/>
      <c r="Y16338" s="2"/>
    </row>
    <row r="16339" spans="21:25" x14ac:dyDescent="0.2">
      <c r="U16339" s="2"/>
      <c r="X16339" s="2"/>
      <c r="Y16339" s="2"/>
    </row>
    <row r="16340" spans="21:25" x14ac:dyDescent="0.2">
      <c r="U16340" s="2"/>
      <c r="X16340" s="2"/>
      <c r="Y16340" s="2"/>
    </row>
    <row r="16341" spans="21:25" x14ac:dyDescent="0.2">
      <c r="U16341" s="2"/>
      <c r="X16341" s="2"/>
      <c r="Y16341" s="2"/>
    </row>
    <row r="16342" spans="21:25" x14ac:dyDescent="0.2">
      <c r="U16342" s="2"/>
      <c r="X16342" s="2"/>
      <c r="Y16342" s="2"/>
    </row>
    <row r="16343" spans="21:25" x14ac:dyDescent="0.2">
      <c r="U16343" s="2"/>
      <c r="X16343" s="2"/>
      <c r="Y16343" s="2"/>
    </row>
    <row r="16344" spans="21:25" x14ac:dyDescent="0.2">
      <c r="U16344" s="2"/>
      <c r="X16344" s="2"/>
      <c r="Y16344" s="2"/>
    </row>
    <row r="16345" spans="21:25" x14ac:dyDescent="0.2">
      <c r="U16345" s="2"/>
      <c r="X16345" s="2"/>
      <c r="Y16345" s="2"/>
    </row>
    <row r="16346" spans="21:25" x14ac:dyDescent="0.2">
      <c r="U16346" s="2"/>
      <c r="X16346" s="2"/>
      <c r="Y16346" s="2"/>
    </row>
    <row r="16347" spans="21:25" x14ac:dyDescent="0.2">
      <c r="U16347" s="2"/>
      <c r="X16347" s="2"/>
      <c r="Y16347" s="2"/>
    </row>
    <row r="16348" spans="21:25" x14ac:dyDescent="0.2">
      <c r="U16348" s="2"/>
      <c r="X16348" s="2"/>
      <c r="Y16348" s="2"/>
    </row>
    <row r="16349" spans="21:25" x14ac:dyDescent="0.2">
      <c r="U16349" s="2"/>
      <c r="X16349" s="2"/>
      <c r="Y16349" s="2"/>
    </row>
    <row r="16350" spans="21:25" x14ac:dyDescent="0.2">
      <c r="U16350" s="2"/>
      <c r="X16350" s="2"/>
      <c r="Y16350" s="2"/>
    </row>
    <row r="16351" spans="21:25" x14ac:dyDescent="0.2">
      <c r="U16351" s="2"/>
      <c r="X16351" s="2"/>
      <c r="Y16351" s="2"/>
    </row>
    <row r="16352" spans="21:25" x14ac:dyDescent="0.2">
      <c r="U16352" s="2"/>
      <c r="X16352" s="2"/>
      <c r="Y16352" s="2"/>
    </row>
    <row r="16353" spans="21:25" x14ac:dyDescent="0.2">
      <c r="U16353" s="2"/>
      <c r="X16353" s="2"/>
      <c r="Y16353" s="2"/>
    </row>
    <row r="16354" spans="21:25" x14ac:dyDescent="0.2">
      <c r="U16354" s="2"/>
      <c r="X16354" s="2"/>
      <c r="Y16354" s="2"/>
    </row>
    <row r="16355" spans="21:25" x14ac:dyDescent="0.2">
      <c r="U16355" s="2"/>
      <c r="X16355" s="2"/>
      <c r="Y16355" s="2"/>
    </row>
    <row r="16356" spans="21:25" x14ac:dyDescent="0.2">
      <c r="U16356" s="2"/>
      <c r="X16356" s="2"/>
      <c r="Y16356" s="2"/>
    </row>
    <row r="16357" spans="21:25" x14ac:dyDescent="0.2">
      <c r="U16357" s="2"/>
      <c r="X16357" s="2"/>
      <c r="Y16357" s="2"/>
    </row>
    <row r="16358" spans="21:25" x14ac:dyDescent="0.2">
      <c r="U16358" s="2"/>
      <c r="X16358" s="2"/>
      <c r="Y16358" s="2"/>
    </row>
    <row r="16359" spans="21:25" x14ac:dyDescent="0.2">
      <c r="U16359" s="2"/>
      <c r="X16359" s="2"/>
      <c r="Y16359" s="2"/>
    </row>
    <row r="16360" spans="21:25" x14ac:dyDescent="0.2">
      <c r="U16360" s="2"/>
      <c r="X16360" s="2"/>
      <c r="Y16360" s="2"/>
    </row>
    <row r="16361" spans="21:25" x14ac:dyDescent="0.2">
      <c r="U16361" s="2"/>
      <c r="X16361" s="2"/>
      <c r="Y16361" s="2"/>
    </row>
    <row r="16362" spans="21:25" x14ac:dyDescent="0.2">
      <c r="U16362" s="2"/>
      <c r="X16362" s="2"/>
      <c r="Y16362" s="2"/>
    </row>
    <row r="16363" spans="21:25" x14ac:dyDescent="0.2">
      <c r="U16363" s="2"/>
      <c r="X16363" s="2"/>
      <c r="Y16363" s="2"/>
    </row>
    <row r="16364" spans="21:25" x14ac:dyDescent="0.2">
      <c r="U16364" s="2"/>
      <c r="X16364" s="2"/>
      <c r="Y16364" s="2"/>
    </row>
    <row r="16365" spans="21:25" x14ac:dyDescent="0.2">
      <c r="U16365" s="2"/>
      <c r="X16365" s="2"/>
      <c r="Y16365" s="2"/>
    </row>
    <row r="16366" spans="21:25" x14ac:dyDescent="0.2">
      <c r="U16366" s="2"/>
      <c r="X16366" s="2"/>
      <c r="Y16366" s="2"/>
    </row>
    <row r="16367" spans="21:25" x14ac:dyDescent="0.2">
      <c r="U16367" s="2"/>
      <c r="X16367" s="2"/>
      <c r="Y16367" s="2"/>
    </row>
    <row r="16368" spans="21:25" x14ac:dyDescent="0.2">
      <c r="U16368" s="2"/>
      <c r="X16368" s="2"/>
      <c r="Y16368" s="2"/>
    </row>
    <row r="16369" spans="21:25" x14ac:dyDescent="0.2">
      <c r="U16369" s="2"/>
      <c r="X16369" s="2"/>
      <c r="Y16369" s="2"/>
    </row>
    <row r="16370" spans="21:25" x14ac:dyDescent="0.2">
      <c r="U16370" s="2"/>
      <c r="X16370" s="2"/>
      <c r="Y16370" s="2"/>
    </row>
    <row r="16371" spans="21:25" x14ac:dyDescent="0.2">
      <c r="U16371" s="2"/>
      <c r="X16371" s="2"/>
      <c r="Y16371" s="2"/>
    </row>
    <row r="16372" spans="21:25" x14ac:dyDescent="0.2">
      <c r="U16372" s="2"/>
      <c r="X16372" s="2"/>
      <c r="Y16372" s="2"/>
    </row>
    <row r="16373" spans="21:25" x14ac:dyDescent="0.2">
      <c r="U16373" s="2"/>
      <c r="X16373" s="2"/>
      <c r="Y16373" s="2"/>
    </row>
    <row r="16374" spans="21:25" x14ac:dyDescent="0.2">
      <c r="U16374" s="2"/>
      <c r="X16374" s="2"/>
      <c r="Y16374" s="2"/>
    </row>
    <row r="16375" spans="21:25" x14ac:dyDescent="0.2">
      <c r="U16375" s="2"/>
      <c r="X16375" s="2"/>
      <c r="Y16375" s="2"/>
    </row>
    <row r="16376" spans="21:25" x14ac:dyDescent="0.2">
      <c r="U16376" s="2"/>
      <c r="X16376" s="2"/>
      <c r="Y16376" s="2"/>
    </row>
    <row r="16377" spans="21:25" x14ac:dyDescent="0.2">
      <c r="U16377" s="2"/>
      <c r="X16377" s="2"/>
      <c r="Y16377" s="2"/>
    </row>
    <row r="16378" spans="21:25" x14ac:dyDescent="0.2">
      <c r="U16378" s="2"/>
      <c r="X16378" s="2"/>
      <c r="Y16378" s="2"/>
    </row>
    <row r="16379" spans="21:25" x14ac:dyDescent="0.2">
      <c r="U16379" s="2"/>
      <c r="X16379" s="2"/>
      <c r="Y16379" s="2"/>
    </row>
    <row r="16380" spans="21:25" x14ac:dyDescent="0.2">
      <c r="U16380" s="2"/>
      <c r="X16380" s="2"/>
      <c r="Y16380" s="2"/>
    </row>
    <row r="16381" spans="21:25" x14ac:dyDescent="0.2">
      <c r="U16381" s="2"/>
      <c r="X16381" s="2"/>
      <c r="Y16381" s="2"/>
    </row>
    <row r="16382" spans="21:25" x14ac:dyDescent="0.2">
      <c r="U16382" s="2"/>
      <c r="X16382" s="2"/>
      <c r="Y16382" s="2"/>
    </row>
    <row r="16383" spans="21:25" x14ac:dyDescent="0.2">
      <c r="U16383" s="2"/>
      <c r="X16383" s="2"/>
      <c r="Y16383" s="2"/>
    </row>
    <row r="16384" spans="21:25" x14ac:dyDescent="0.2">
      <c r="U16384" s="2"/>
      <c r="X16384" s="2"/>
      <c r="Y16384" s="2"/>
    </row>
    <row r="16385" spans="21:25" x14ac:dyDescent="0.2">
      <c r="U16385" s="2"/>
      <c r="X16385" s="2"/>
      <c r="Y16385" s="2"/>
    </row>
    <row r="16386" spans="21:25" x14ac:dyDescent="0.2">
      <c r="U16386" s="2"/>
      <c r="X16386" s="2"/>
      <c r="Y16386" s="2"/>
    </row>
    <row r="16387" spans="21:25" x14ac:dyDescent="0.2">
      <c r="U16387" s="2"/>
      <c r="X16387" s="2"/>
      <c r="Y16387" s="2"/>
    </row>
    <row r="16388" spans="21:25" x14ac:dyDescent="0.2">
      <c r="U16388" s="2"/>
      <c r="X16388" s="2"/>
      <c r="Y16388" s="2"/>
    </row>
    <row r="16389" spans="21:25" x14ac:dyDescent="0.2">
      <c r="U16389" s="2"/>
      <c r="X16389" s="2"/>
      <c r="Y16389" s="2"/>
    </row>
    <row r="16390" spans="21:25" x14ac:dyDescent="0.2">
      <c r="U16390" s="2"/>
      <c r="X16390" s="2"/>
      <c r="Y16390" s="2"/>
    </row>
    <row r="16391" spans="21:25" x14ac:dyDescent="0.2">
      <c r="U16391" s="2"/>
      <c r="X16391" s="2"/>
      <c r="Y16391" s="2"/>
    </row>
    <row r="16392" spans="21:25" x14ac:dyDescent="0.2">
      <c r="U16392" s="2"/>
      <c r="X16392" s="2"/>
      <c r="Y16392" s="2"/>
    </row>
    <row r="16393" spans="21:25" x14ac:dyDescent="0.2">
      <c r="U16393" s="2"/>
      <c r="X16393" s="2"/>
      <c r="Y16393" s="2"/>
    </row>
    <row r="16394" spans="21:25" x14ac:dyDescent="0.2">
      <c r="U16394" s="2"/>
      <c r="X16394" s="2"/>
      <c r="Y16394" s="2"/>
    </row>
    <row r="16395" spans="21:25" x14ac:dyDescent="0.2">
      <c r="U16395" s="2"/>
      <c r="X16395" s="2"/>
      <c r="Y16395" s="2"/>
    </row>
    <row r="16396" spans="21:25" x14ac:dyDescent="0.2">
      <c r="U16396" s="2"/>
      <c r="X16396" s="2"/>
      <c r="Y16396" s="2"/>
    </row>
    <row r="16397" spans="21:25" x14ac:dyDescent="0.2">
      <c r="U16397" s="2"/>
      <c r="X16397" s="2"/>
      <c r="Y16397" s="2"/>
    </row>
    <row r="16398" spans="21:25" x14ac:dyDescent="0.2">
      <c r="U16398" s="2"/>
      <c r="X16398" s="2"/>
      <c r="Y16398" s="2"/>
    </row>
    <row r="16399" spans="21:25" x14ac:dyDescent="0.2">
      <c r="U16399" s="2"/>
      <c r="X16399" s="2"/>
      <c r="Y16399" s="2"/>
    </row>
    <row r="16400" spans="21:25" x14ac:dyDescent="0.2">
      <c r="U16400" s="2"/>
      <c r="X16400" s="2"/>
      <c r="Y16400" s="2"/>
    </row>
    <row r="16401" spans="21:25" x14ac:dyDescent="0.2">
      <c r="U16401" s="2"/>
      <c r="X16401" s="2"/>
      <c r="Y16401" s="2"/>
    </row>
    <row r="16402" spans="21:25" x14ac:dyDescent="0.2">
      <c r="U16402" s="2"/>
      <c r="X16402" s="2"/>
      <c r="Y16402" s="2"/>
    </row>
    <row r="16403" spans="21:25" x14ac:dyDescent="0.2">
      <c r="U16403" s="2"/>
      <c r="X16403" s="2"/>
      <c r="Y16403" s="2"/>
    </row>
    <row r="16404" spans="21:25" x14ac:dyDescent="0.2">
      <c r="U16404" s="2"/>
      <c r="X16404" s="2"/>
      <c r="Y16404" s="2"/>
    </row>
    <row r="16405" spans="21:25" x14ac:dyDescent="0.2">
      <c r="U16405" s="2"/>
      <c r="X16405" s="2"/>
      <c r="Y16405" s="2"/>
    </row>
    <row r="16406" spans="21:25" x14ac:dyDescent="0.2">
      <c r="U16406" s="2"/>
      <c r="X16406" s="2"/>
      <c r="Y16406" s="2"/>
    </row>
    <row r="16407" spans="21:25" x14ac:dyDescent="0.2">
      <c r="U16407" s="2"/>
      <c r="X16407" s="2"/>
      <c r="Y16407" s="2"/>
    </row>
    <row r="16408" spans="21:25" x14ac:dyDescent="0.2">
      <c r="U16408" s="2"/>
      <c r="X16408" s="2"/>
      <c r="Y16408" s="2"/>
    </row>
    <row r="16409" spans="21:25" x14ac:dyDescent="0.2">
      <c r="U16409" s="2"/>
      <c r="X16409" s="2"/>
      <c r="Y16409" s="2"/>
    </row>
    <row r="16410" spans="21:25" x14ac:dyDescent="0.2">
      <c r="U16410" s="2"/>
      <c r="X16410" s="2"/>
      <c r="Y16410" s="2"/>
    </row>
    <row r="16411" spans="21:25" x14ac:dyDescent="0.2">
      <c r="U16411" s="2"/>
      <c r="X16411" s="2"/>
      <c r="Y16411" s="2"/>
    </row>
    <row r="16412" spans="21:25" x14ac:dyDescent="0.2">
      <c r="U16412" s="2"/>
      <c r="X16412" s="2"/>
      <c r="Y16412" s="2"/>
    </row>
    <row r="16413" spans="21:25" x14ac:dyDescent="0.2">
      <c r="U16413" s="2"/>
      <c r="X16413" s="2"/>
      <c r="Y16413" s="2"/>
    </row>
    <row r="16414" spans="21:25" x14ac:dyDescent="0.2">
      <c r="U16414" s="2"/>
      <c r="X16414" s="2"/>
      <c r="Y16414" s="2"/>
    </row>
    <row r="16415" spans="21:25" x14ac:dyDescent="0.2">
      <c r="U16415" s="2"/>
      <c r="X16415" s="2"/>
      <c r="Y16415" s="2"/>
    </row>
    <row r="16416" spans="21:25" x14ac:dyDescent="0.2">
      <c r="U16416" s="2"/>
      <c r="X16416" s="2"/>
      <c r="Y16416" s="2"/>
    </row>
    <row r="16417" spans="21:25" x14ac:dyDescent="0.2">
      <c r="U16417" s="2"/>
      <c r="X16417" s="2"/>
      <c r="Y16417" s="2"/>
    </row>
    <row r="16418" spans="21:25" x14ac:dyDescent="0.2">
      <c r="U16418" s="2"/>
      <c r="X16418" s="2"/>
      <c r="Y16418" s="2"/>
    </row>
    <row r="16419" spans="21:25" x14ac:dyDescent="0.2">
      <c r="U16419" s="2"/>
      <c r="X16419" s="2"/>
      <c r="Y16419" s="2"/>
    </row>
    <row r="16420" spans="21:25" x14ac:dyDescent="0.2">
      <c r="U16420" s="2"/>
      <c r="X16420" s="2"/>
      <c r="Y16420" s="2"/>
    </row>
    <row r="16421" spans="21:25" x14ac:dyDescent="0.2">
      <c r="U16421" s="2"/>
      <c r="X16421" s="2"/>
      <c r="Y16421" s="2"/>
    </row>
    <row r="16422" spans="21:25" x14ac:dyDescent="0.2">
      <c r="U16422" s="2"/>
      <c r="X16422" s="2"/>
      <c r="Y16422" s="2"/>
    </row>
    <row r="16423" spans="21:25" x14ac:dyDescent="0.2">
      <c r="U16423" s="2"/>
      <c r="X16423" s="2"/>
      <c r="Y16423" s="2"/>
    </row>
    <row r="16424" spans="21:25" x14ac:dyDescent="0.2">
      <c r="U16424" s="2"/>
      <c r="X16424" s="2"/>
      <c r="Y16424" s="2"/>
    </row>
    <row r="16425" spans="21:25" x14ac:dyDescent="0.2">
      <c r="U16425" s="2"/>
      <c r="X16425" s="2"/>
      <c r="Y16425" s="2"/>
    </row>
    <row r="16426" spans="21:25" x14ac:dyDescent="0.2">
      <c r="U16426" s="2"/>
      <c r="X16426" s="2"/>
      <c r="Y16426" s="2"/>
    </row>
    <row r="16427" spans="21:25" x14ac:dyDescent="0.2">
      <c r="U16427" s="2"/>
      <c r="X16427" s="2"/>
      <c r="Y16427" s="2"/>
    </row>
    <row r="16428" spans="21:25" x14ac:dyDescent="0.2">
      <c r="U16428" s="2"/>
      <c r="X16428" s="2"/>
      <c r="Y16428" s="2"/>
    </row>
    <row r="16429" spans="21:25" x14ac:dyDescent="0.2">
      <c r="U16429" s="2"/>
      <c r="X16429" s="2"/>
      <c r="Y16429" s="2"/>
    </row>
    <row r="16430" spans="21:25" x14ac:dyDescent="0.2">
      <c r="U16430" s="2"/>
      <c r="X16430" s="2"/>
      <c r="Y16430" s="2"/>
    </row>
    <row r="16431" spans="21:25" x14ac:dyDescent="0.2">
      <c r="U16431" s="2"/>
      <c r="X16431" s="2"/>
      <c r="Y16431" s="2"/>
    </row>
    <row r="16432" spans="21:25" x14ac:dyDescent="0.2">
      <c r="U16432" s="2"/>
      <c r="X16432" s="2"/>
      <c r="Y16432" s="2"/>
    </row>
    <row r="16433" spans="21:25" x14ac:dyDescent="0.2">
      <c r="U16433" s="2"/>
      <c r="X16433" s="2"/>
      <c r="Y16433" s="2"/>
    </row>
    <row r="16434" spans="21:25" x14ac:dyDescent="0.2">
      <c r="U16434" s="2"/>
      <c r="X16434" s="2"/>
      <c r="Y16434" s="2"/>
    </row>
    <row r="16435" spans="21:25" x14ac:dyDescent="0.2">
      <c r="U16435" s="2"/>
      <c r="X16435" s="2"/>
      <c r="Y16435" s="2"/>
    </row>
    <row r="16436" spans="21:25" x14ac:dyDescent="0.2">
      <c r="U16436" s="2"/>
      <c r="X16436" s="2"/>
      <c r="Y16436" s="2"/>
    </row>
    <row r="16437" spans="21:25" x14ac:dyDescent="0.2">
      <c r="U16437" s="2"/>
      <c r="X16437" s="2"/>
      <c r="Y16437" s="2"/>
    </row>
    <row r="16438" spans="21:25" x14ac:dyDescent="0.2">
      <c r="U16438" s="2"/>
      <c r="X16438" s="2"/>
      <c r="Y16438" s="2"/>
    </row>
    <row r="16439" spans="21:25" x14ac:dyDescent="0.2">
      <c r="U16439" s="2"/>
      <c r="X16439" s="2"/>
      <c r="Y16439" s="2"/>
    </row>
    <row r="16440" spans="21:25" x14ac:dyDescent="0.2">
      <c r="U16440" s="2"/>
      <c r="X16440" s="2"/>
      <c r="Y16440" s="2"/>
    </row>
    <row r="16441" spans="21:25" x14ac:dyDescent="0.2">
      <c r="U16441" s="2"/>
      <c r="X16441" s="2"/>
      <c r="Y16441" s="2"/>
    </row>
    <row r="16442" spans="21:25" x14ac:dyDescent="0.2">
      <c r="U16442" s="2"/>
      <c r="X16442" s="2"/>
      <c r="Y16442" s="2"/>
    </row>
    <row r="16443" spans="21:25" x14ac:dyDescent="0.2">
      <c r="U16443" s="2"/>
      <c r="X16443" s="2"/>
      <c r="Y16443" s="2"/>
    </row>
    <row r="16444" spans="21:25" x14ac:dyDescent="0.2">
      <c r="U16444" s="2"/>
      <c r="X16444" s="2"/>
      <c r="Y16444" s="2"/>
    </row>
    <row r="16445" spans="21:25" x14ac:dyDescent="0.2">
      <c r="U16445" s="2"/>
      <c r="X16445" s="2"/>
      <c r="Y16445" s="2"/>
    </row>
    <row r="16446" spans="21:25" x14ac:dyDescent="0.2">
      <c r="U16446" s="2"/>
      <c r="X16446" s="2"/>
      <c r="Y16446" s="2"/>
    </row>
    <row r="16447" spans="21:25" x14ac:dyDescent="0.2">
      <c r="U16447" s="2"/>
      <c r="X16447" s="2"/>
      <c r="Y16447" s="2"/>
    </row>
    <row r="16448" spans="21:25" x14ac:dyDescent="0.2">
      <c r="U16448" s="2"/>
      <c r="X16448" s="2"/>
      <c r="Y16448" s="2"/>
    </row>
    <row r="16449" spans="21:25" x14ac:dyDescent="0.2">
      <c r="U16449" s="2"/>
      <c r="X16449" s="2"/>
      <c r="Y16449" s="2"/>
    </row>
    <row r="16450" spans="21:25" x14ac:dyDescent="0.2">
      <c r="U16450" s="2"/>
      <c r="X16450" s="2"/>
      <c r="Y16450" s="2"/>
    </row>
    <row r="16451" spans="21:25" x14ac:dyDescent="0.2">
      <c r="U16451" s="2"/>
      <c r="X16451" s="2"/>
      <c r="Y16451" s="2"/>
    </row>
    <row r="16452" spans="21:25" x14ac:dyDescent="0.2">
      <c r="U16452" s="2"/>
      <c r="X16452" s="2"/>
      <c r="Y16452" s="2"/>
    </row>
    <row r="16453" spans="21:25" x14ac:dyDescent="0.2">
      <c r="U16453" s="2"/>
      <c r="X16453" s="2"/>
      <c r="Y16453" s="2"/>
    </row>
    <row r="16454" spans="21:25" x14ac:dyDescent="0.2">
      <c r="U16454" s="2"/>
      <c r="X16454" s="2"/>
      <c r="Y16454" s="2"/>
    </row>
    <row r="16455" spans="21:25" x14ac:dyDescent="0.2">
      <c r="U16455" s="2"/>
      <c r="X16455" s="2"/>
      <c r="Y16455" s="2"/>
    </row>
    <row r="16456" spans="21:25" x14ac:dyDescent="0.2">
      <c r="U16456" s="2"/>
      <c r="X16456" s="2"/>
      <c r="Y16456" s="2"/>
    </row>
    <row r="16457" spans="21:25" x14ac:dyDescent="0.2">
      <c r="U16457" s="2"/>
      <c r="X16457" s="2"/>
      <c r="Y16457" s="2"/>
    </row>
    <row r="16458" spans="21:25" x14ac:dyDescent="0.2">
      <c r="U16458" s="2"/>
      <c r="X16458" s="2"/>
      <c r="Y16458" s="2"/>
    </row>
    <row r="16459" spans="21:25" x14ac:dyDescent="0.2">
      <c r="U16459" s="2"/>
      <c r="X16459" s="2"/>
      <c r="Y16459" s="2"/>
    </row>
    <row r="16460" spans="21:25" x14ac:dyDescent="0.2">
      <c r="U16460" s="2"/>
      <c r="X16460" s="2"/>
      <c r="Y16460" s="2"/>
    </row>
    <row r="16461" spans="21:25" x14ac:dyDescent="0.2">
      <c r="U16461" s="2"/>
      <c r="X16461" s="2"/>
      <c r="Y16461" s="2"/>
    </row>
    <row r="16462" spans="21:25" x14ac:dyDescent="0.2">
      <c r="U16462" s="2"/>
      <c r="X16462" s="2"/>
      <c r="Y16462" s="2"/>
    </row>
    <row r="16463" spans="21:25" x14ac:dyDescent="0.2">
      <c r="U16463" s="2"/>
      <c r="X16463" s="2"/>
      <c r="Y16463" s="2"/>
    </row>
    <row r="16464" spans="21:25" x14ac:dyDescent="0.2">
      <c r="U16464" s="2"/>
      <c r="X16464" s="2"/>
      <c r="Y16464" s="2"/>
    </row>
    <row r="16465" spans="21:25" x14ac:dyDescent="0.2">
      <c r="U16465" s="2"/>
      <c r="X16465" s="2"/>
      <c r="Y16465" s="2"/>
    </row>
    <row r="16466" spans="21:25" x14ac:dyDescent="0.2">
      <c r="U16466" s="2"/>
      <c r="X16466" s="2"/>
      <c r="Y16466" s="2"/>
    </row>
    <row r="16467" spans="21:25" x14ac:dyDescent="0.2">
      <c r="U16467" s="2"/>
      <c r="X16467" s="2"/>
      <c r="Y16467" s="2"/>
    </row>
    <row r="16468" spans="21:25" x14ac:dyDescent="0.2">
      <c r="U16468" s="2"/>
      <c r="X16468" s="2"/>
      <c r="Y16468" s="2"/>
    </row>
    <row r="16469" spans="21:25" x14ac:dyDescent="0.2">
      <c r="U16469" s="2"/>
      <c r="X16469" s="2"/>
      <c r="Y16469" s="2"/>
    </row>
    <row r="16470" spans="21:25" x14ac:dyDescent="0.2">
      <c r="U16470" s="2"/>
      <c r="X16470" s="2"/>
      <c r="Y16470" s="2"/>
    </row>
    <row r="16471" spans="21:25" x14ac:dyDescent="0.2">
      <c r="U16471" s="2"/>
      <c r="X16471" s="2"/>
      <c r="Y16471" s="2"/>
    </row>
    <row r="16472" spans="21:25" x14ac:dyDescent="0.2">
      <c r="U16472" s="2"/>
      <c r="X16472" s="2"/>
      <c r="Y16472" s="2"/>
    </row>
    <row r="16473" spans="21:25" x14ac:dyDescent="0.2">
      <c r="U16473" s="2"/>
      <c r="X16473" s="2"/>
      <c r="Y16473" s="2"/>
    </row>
    <row r="16474" spans="21:25" x14ac:dyDescent="0.2">
      <c r="U16474" s="2"/>
      <c r="X16474" s="2"/>
      <c r="Y16474" s="2"/>
    </row>
    <row r="16475" spans="21:25" x14ac:dyDescent="0.2">
      <c r="U16475" s="2"/>
      <c r="X16475" s="2"/>
      <c r="Y16475" s="2"/>
    </row>
    <row r="16476" spans="21:25" x14ac:dyDescent="0.2">
      <c r="U16476" s="2"/>
      <c r="X16476" s="2"/>
      <c r="Y16476" s="2"/>
    </row>
    <row r="16477" spans="21:25" x14ac:dyDescent="0.2">
      <c r="U16477" s="2"/>
      <c r="X16477" s="2"/>
      <c r="Y16477" s="2"/>
    </row>
    <row r="16478" spans="21:25" x14ac:dyDescent="0.2">
      <c r="U16478" s="2"/>
      <c r="X16478" s="2"/>
      <c r="Y16478" s="2"/>
    </row>
    <row r="16479" spans="21:25" x14ac:dyDescent="0.2">
      <c r="U16479" s="2"/>
      <c r="X16479" s="2"/>
      <c r="Y16479" s="2"/>
    </row>
    <row r="16480" spans="21:25" x14ac:dyDescent="0.2">
      <c r="U16480" s="2"/>
      <c r="X16480" s="2"/>
      <c r="Y16480" s="2"/>
    </row>
    <row r="16481" spans="21:25" x14ac:dyDescent="0.2">
      <c r="U16481" s="2"/>
      <c r="X16481" s="2"/>
      <c r="Y16481" s="2"/>
    </row>
    <row r="16482" spans="21:25" x14ac:dyDescent="0.2">
      <c r="U16482" s="2"/>
      <c r="X16482" s="2"/>
      <c r="Y16482" s="2"/>
    </row>
    <row r="16483" spans="21:25" x14ac:dyDescent="0.2">
      <c r="U16483" s="2"/>
      <c r="X16483" s="2"/>
      <c r="Y16483" s="2"/>
    </row>
    <row r="16484" spans="21:25" x14ac:dyDescent="0.2">
      <c r="U16484" s="2"/>
      <c r="X16484" s="2"/>
      <c r="Y16484" s="2"/>
    </row>
    <row r="16485" spans="21:25" x14ac:dyDescent="0.2">
      <c r="U16485" s="2"/>
      <c r="X16485" s="2"/>
      <c r="Y16485" s="2"/>
    </row>
    <row r="16486" spans="21:25" x14ac:dyDescent="0.2">
      <c r="U16486" s="2"/>
      <c r="X16486" s="2"/>
      <c r="Y16486" s="2"/>
    </row>
    <row r="16487" spans="21:25" x14ac:dyDescent="0.2">
      <c r="U16487" s="2"/>
      <c r="X16487" s="2"/>
      <c r="Y16487" s="2"/>
    </row>
    <row r="16488" spans="21:25" x14ac:dyDescent="0.2">
      <c r="U16488" s="2"/>
      <c r="X16488" s="2"/>
      <c r="Y16488" s="2"/>
    </row>
    <row r="16489" spans="21:25" x14ac:dyDescent="0.2">
      <c r="U16489" s="2"/>
      <c r="X16489" s="2"/>
      <c r="Y16489" s="2"/>
    </row>
    <row r="16490" spans="21:25" x14ac:dyDescent="0.2">
      <c r="U16490" s="2"/>
      <c r="X16490" s="2"/>
      <c r="Y16490" s="2"/>
    </row>
    <row r="16491" spans="21:25" x14ac:dyDescent="0.2">
      <c r="U16491" s="2"/>
      <c r="X16491" s="2"/>
      <c r="Y16491" s="2"/>
    </row>
    <row r="16492" spans="21:25" x14ac:dyDescent="0.2">
      <c r="U16492" s="2"/>
      <c r="X16492" s="2"/>
      <c r="Y16492" s="2"/>
    </row>
    <row r="16493" spans="21:25" x14ac:dyDescent="0.2">
      <c r="U16493" s="2"/>
      <c r="X16493" s="2"/>
      <c r="Y16493" s="2"/>
    </row>
    <row r="16494" spans="21:25" x14ac:dyDescent="0.2">
      <c r="U16494" s="2"/>
      <c r="X16494" s="2"/>
      <c r="Y16494" s="2"/>
    </row>
    <row r="16495" spans="21:25" x14ac:dyDescent="0.2">
      <c r="U16495" s="2"/>
      <c r="X16495" s="2"/>
      <c r="Y16495" s="2"/>
    </row>
    <row r="16496" spans="21:25" x14ac:dyDescent="0.2">
      <c r="U16496" s="2"/>
      <c r="X16496" s="2"/>
      <c r="Y16496" s="2"/>
    </row>
    <row r="16497" spans="21:25" x14ac:dyDescent="0.2">
      <c r="U16497" s="2"/>
      <c r="X16497" s="2"/>
      <c r="Y16497" s="2"/>
    </row>
    <row r="16498" spans="21:25" x14ac:dyDescent="0.2">
      <c r="U16498" s="2"/>
      <c r="X16498" s="2"/>
      <c r="Y16498" s="2"/>
    </row>
    <row r="16499" spans="21:25" x14ac:dyDescent="0.2">
      <c r="U16499" s="2"/>
      <c r="X16499" s="2"/>
      <c r="Y16499" s="2"/>
    </row>
    <row r="16500" spans="21:25" x14ac:dyDescent="0.2">
      <c r="U16500" s="2"/>
      <c r="X16500" s="2"/>
      <c r="Y16500" s="2"/>
    </row>
    <row r="16501" spans="21:25" x14ac:dyDescent="0.2">
      <c r="U16501" s="2"/>
      <c r="X16501" s="2"/>
      <c r="Y16501" s="2"/>
    </row>
    <row r="16502" spans="21:25" x14ac:dyDescent="0.2">
      <c r="U16502" s="2"/>
      <c r="X16502" s="2"/>
      <c r="Y16502" s="2"/>
    </row>
    <row r="16503" spans="21:25" x14ac:dyDescent="0.2">
      <c r="U16503" s="2"/>
      <c r="X16503" s="2"/>
      <c r="Y16503" s="2"/>
    </row>
    <row r="16504" spans="21:25" x14ac:dyDescent="0.2">
      <c r="U16504" s="2"/>
      <c r="X16504" s="2"/>
      <c r="Y16504" s="2"/>
    </row>
    <row r="16505" spans="21:25" x14ac:dyDescent="0.2">
      <c r="U16505" s="2"/>
      <c r="X16505" s="2"/>
      <c r="Y16505" s="2"/>
    </row>
    <row r="16506" spans="21:25" x14ac:dyDescent="0.2">
      <c r="U16506" s="2"/>
      <c r="X16506" s="2"/>
      <c r="Y16506" s="2"/>
    </row>
    <row r="16507" spans="21:25" x14ac:dyDescent="0.2">
      <c r="U16507" s="2"/>
      <c r="X16507" s="2"/>
      <c r="Y16507" s="2"/>
    </row>
    <row r="16508" spans="21:25" x14ac:dyDescent="0.2">
      <c r="U16508" s="2"/>
      <c r="X16508" s="2"/>
      <c r="Y16508" s="2"/>
    </row>
    <row r="16509" spans="21:25" x14ac:dyDescent="0.2">
      <c r="U16509" s="2"/>
      <c r="X16509" s="2"/>
      <c r="Y16509" s="2"/>
    </row>
    <row r="16510" spans="21:25" x14ac:dyDescent="0.2">
      <c r="U16510" s="2"/>
      <c r="X16510" s="2"/>
      <c r="Y16510" s="2"/>
    </row>
    <row r="16511" spans="21:25" x14ac:dyDescent="0.2">
      <c r="U16511" s="2"/>
      <c r="X16511" s="2"/>
      <c r="Y16511" s="2"/>
    </row>
    <row r="16512" spans="21:25" x14ac:dyDescent="0.2">
      <c r="U16512" s="2"/>
      <c r="X16512" s="2"/>
      <c r="Y16512" s="2"/>
    </row>
    <row r="16513" spans="21:25" x14ac:dyDescent="0.2">
      <c r="U16513" s="2"/>
      <c r="X16513" s="2"/>
      <c r="Y16513" s="2"/>
    </row>
    <row r="16514" spans="21:25" x14ac:dyDescent="0.2">
      <c r="U16514" s="2"/>
      <c r="X16514" s="2"/>
      <c r="Y16514" s="2"/>
    </row>
    <row r="16515" spans="21:25" x14ac:dyDescent="0.2">
      <c r="U16515" s="2"/>
      <c r="X16515" s="2"/>
      <c r="Y16515" s="2"/>
    </row>
    <row r="16516" spans="21:25" x14ac:dyDescent="0.2">
      <c r="U16516" s="2"/>
      <c r="X16516" s="2"/>
      <c r="Y16516" s="2"/>
    </row>
    <row r="16517" spans="21:25" x14ac:dyDescent="0.2">
      <c r="U16517" s="2"/>
      <c r="X16517" s="2"/>
      <c r="Y16517" s="2"/>
    </row>
    <row r="16518" spans="21:25" x14ac:dyDescent="0.2">
      <c r="U16518" s="2"/>
      <c r="X16518" s="2"/>
      <c r="Y16518" s="2"/>
    </row>
    <row r="16519" spans="21:25" x14ac:dyDescent="0.2">
      <c r="U16519" s="2"/>
      <c r="X16519" s="2"/>
      <c r="Y16519" s="2"/>
    </row>
    <row r="16520" spans="21:25" x14ac:dyDescent="0.2">
      <c r="U16520" s="2"/>
      <c r="X16520" s="2"/>
      <c r="Y16520" s="2"/>
    </row>
    <row r="16521" spans="21:25" x14ac:dyDescent="0.2">
      <c r="U16521" s="2"/>
      <c r="X16521" s="2"/>
      <c r="Y16521" s="2"/>
    </row>
    <row r="16522" spans="21:25" x14ac:dyDescent="0.2">
      <c r="U16522" s="2"/>
      <c r="X16522" s="2"/>
      <c r="Y16522" s="2"/>
    </row>
    <row r="16523" spans="21:25" x14ac:dyDescent="0.2">
      <c r="U16523" s="2"/>
      <c r="X16523" s="2"/>
      <c r="Y16523" s="2"/>
    </row>
    <row r="16524" spans="21:25" x14ac:dyDescent="0.2">
      <c r="U16524" s="2"/>
      <c r="X16524" s="2"/>
      <c r="Y16524" s="2"/>
    </row>
    <row r="16525" spans="21:25" x14ac:dyDescent="0.2">
      <c r="U16525" s="2"/>
      <c r="X16525" s="2"/>
      <c r="Y16525" s="2"/>
    </row>
    <row r="16526" spans="21:25" x14ac:dyDescent="0.2">
      <c r="U16526" s="2"/>
      <c r="X16526" s="2"/>
      <c r="Y16526" s="2"/>
    </row>
    <row r="16527" spans="21:25" x14ac:dyDescent="0.2">
      <c r="U16527" s="2"/>
      <c r="X16527" s="2"/>
      <c r="Y16527" s="2"/>
    </row>
    <row r="16528" spans="21:25" x14ac:dyDescent="0.2">
      <c r="U16528" s="2"/>
      <c r="X16528" s="2"/>
      <c r="Y16528" s="2"/>
    </row>
    <row r="16529" spans="21:25" x14ac:dyDescent="0.2">
      <c r="U16529" s="2"/>
      <c r="X16529" s="2"/>
      <c r="Y16529" s="2"/>
    </row>
    <row r="16530" spans="21:25" x14ac:dyDescent="0.2">
      <c r="U16530" s="2"/>
      <c r="X16530" s="2"/>
      <c r="Y16530" s="2"/>
    </row>
    <row r="16531" spans="21:25" x14ac:dyDescent="0.2">
      <c r="U16531" s="2"/>
      <c r="X16531" s="2"/>
      <c r="Y16531" s="2"/>
    </row>
    <row r="16532" spans="21:25" x14ac:dyDescent="0.2">
      <c r="U16532" s="2"/>
      <c r="X16532" s="2"/>
      <c r="Y16532" s="2"/>
    </row>
    <row r="16533" spans="21:25" x14ac:dyDescent="0.2">
      <c r="U16533" s="2"/>
      <c r="X16533" s="2"/>
      <c r="Y16533" s="2"/>
    </row>
    <row r="16534" spans="21:25" x14ac:dyDescent="0.2">
      <c r="U16534" s="2"/>
      <c r="X16534" s="2"/>
      <c r="Y16534" s="2"/>
    </row>
    <row r="16535" spans="21:25" x14ac:dyDescent="0.2">
      <c r="U16535" s="2"/>
      <c r="X16535" s="2"/>
      <c r="Y16535" s="2"/>
    </row>
    <row r="16536" spans="21:25" x14ac:dyDescent="0.2">
      <c r="U16536" s="2"/>
      <c r="X16536" s="2"/>
      <c r="Y16536" s="2"/>
    </row>
    <row r="16537" spans="21:25" x14ac:dyDescent="0.2">
      <c r="U16537" s="2"/>
      <c r="X16537" s="2"/>
      <c r="Y16537" s="2"/>
    </row>
    <row r="16538" spans="21:25" x14ac:dyDescent="0.2">
      <c r="U16538" s="2"/>
      <c r="X16538" s="2"/>
      <c r="Y16538" s="2"/>
    </row>
    <row r="16539" spans="21:25" x14ac:dyDescent="0.2">
      <c r="U16539" s="2"/>
      <c r="X16539" s="2"/>
      <c r="Y16539" s="2"/>
    </row>
    <row r="16540" spans="21:25" x14ac:dyDescent="0.2">
      <c r="U16540" s="2"/>
      <c r="X16540" s="2"/>
      <c r="Y16540" s="2"/>
    </row>
    <row r="16541" spans="21:25" x14ac:dyDescent="0.2">
      <c r="U16541" s="2"/>
      <c r="X16541" s="2"/>
      <c r="Y16541" s="2"/>
    </row>
    <row r="16542" spans="21:25" x14ac:dyDescent="0.2">
      <c r="U16542" s="2"/>
      <c r="X16542" s="2"/>
      <c r="Y16542" s="2"/>
    </row>
    <row r="16543" spans="21:25" x14ac:dyDescent="0.2">
      <c r="U16543" s="2"/>
      <c r="X16543" s="2"/>
      <c r="Y16543" s="2"/>
    </row>
    <row r="16544" spans="21:25" x14ac:dyDescent="0.2">
      <c r="U16544" s="2"/>
      <c r="X16544" s="2"/>
      <c r="Y16544" s="2"/>
    </row>
    <row r="16545" spans="21:25" x14ac:dyDescent="0.2">
      <c r="U16545" s="2"/>
      <c r="X16545" s="2"/>
      <c r="Y16545" s="2"/>
    </row>
    <row r="16546" spans="21:25" x14ac:dyDescent="0.2">
      <c r="U16546" s="2"/>
      <c r="X16546" s="2"/>
      <c r="Y16546" s="2"/>
    </row>
    <row r="16547" spans="21:25" x14ac:dyDescent="0.2">
      <c r="U16547" s="2"/>
      <c r="X16547" s="2"/>
      <c r="Y16547" s="2"/>
    </row>
    <row r="16548" spans="21:25" x14ac:dyDescent="0.2">
      <c r="U16548" s="2"/>
      <c r="X16548" s="2"/>
      <c r="Y16548" s="2"/>
    </row>
    <row r="16549" spans="21:25" x14ac:dyDescent="0.2">
      <c r="U16549" s="2"/>
      <c r="X16549" s="2"/>
      <c r="Y16549" s="2"/>
    </row>
    <row r="16550" spans="21:25" x14ac:dyDescent="0.2">
      <c r="U16550" s="2"/>
      <c r="X16550" s="2"/>
      <c r="Y16550" s="2"/>
    </row>
    <row r="16551" spans="21:25" x14ac:dyDescent="0.2">
      <c r="U16551" s="2"/>
      <c r="X16551" s="2"/>
      <c r="Y16551" s="2"/>
    </row>
    <row r="16552" spans="21:25" x14ac:dyDescent="0.2">
      <c r="U16552" s="2"/>
      <c r="X16552" s="2"/>
      <c r="Y16552" s="2"/>
    </row>
    <row r="16553" spans="21:25" x14ac:dyDescent="0.2">
      <c r="U16553" s="2"/>
      <c r="X16553" s="2"/>
      <c r="Y16553" s="2"/>
    </row>
    <row r="16554" spans="21:25" x14ac:dyDescent="0.2">
      <c r="U16554" s="2"/>
      <c r="X16554" s="2"/>
      <c r="Y16554" s="2"/>
    </row>
    <row r="16555" spans="21:25" x14ac:dyDescent="0.2">
      <c r="U16555" s="2"/>
      <c r="X16555" s="2"/>
      <c r="Y16555" s="2"/>
    </row>
    <row r="16556" spans="21:25" x14ac:dyDescent="0.2">
      <c r="U16556" s="2"/>
      <c r="X16556" s="2"/>
      <c r="Y16556" s="2"/>
    </row>
    <row r="16557" spans="21:25" x14ac:dyDescent="0.2">
      <c r="U16557" s="2"/>
      <c r="X16557" s="2"/>
      <c r="Y16557" s="2"/>
    </row>
    <row r="16558" spans="21:25" x14ac:dyDescent="0.2">
      <c r="U16558" s="2"/>
      <c r="X16558" s="2"/>
      <c r="Y16558" s="2"/>
    </row>
    <row r="16559" spans="21:25" x14ac:dyDescent="0.2">
      <c r="U16559" s="2"/>
      <c r="X16559" s="2"/>
      <c r="Y16559" s="2"/>
    </row>
    <row r="16560" spans="21:25" x14ac:dyDescent="0.2">
      <c r="U16560" s="2"/>
      <c r="X16560" s="2"/>
      <c r="Y16560" s="2"/>
    </row>
    <row r="16561" spans="21:25" x14ac:dyDescent="0.2">
      <c r="U16561" s="2"/>
      <c r="X16561" s="2"/>
      <c r="Y16561" s="2"/>
    </row>
    <row r="16562" spans="21:25" x14ac:dyDescent="0.2">
      <c r="U16562" s="2"/>
      <c r="X16562" s="2"/>
      <c r="Y16562" s="2"/>
    </row>
    <row r="16563" spans="21:25" x14ac:dyDescent="0.2">
      <c r="U16563" s="2"/>
      <c r="X16563" s="2"/>
      <c r="Y16563" s="2"/>
    </row>
    <row r="16564" spans="21:25" x14ac:dyDescent="0.2">
      <c r="U16564" s="2"/>
      <c r="X16564" s="2"/>
      <c r="Y16564" s="2"/>
    </row>
    <row r="16565" spans="21:25" x14ac:dyDescent="0.2">
      <c r="U16565" s="2"/>
      <c r="X16565" s="2"/>
      <c r="Y16565" s="2"/>
    </row>
    <row r="16566" spans="21:25" x14ac:dyDescent="0.2">
      <c r="U16566" s="2"/>
      <c r="X16566" s="2"/>
      <c r="Y16566" s="2"/>
    </row>
    <row r="16567" spans="21:25" x14ac:dyDescent="0.2">
      <c r="U16567" s="2"/>
      <c r="X16567" s="2"/>
      <c r="Y16567" s="2"/>
    </row>
    <row r="16568" spans="21:25" x14ac:dyDescent="0.2">
      <c r="U16568" s="2"/>
      <c r="X16568" s="2"/>
      <c r="Y16568" s="2"/>
    </row>
    <row r="16569" spans="21:25" x14ac:dyDescent="0.2">
      <c r="U16569" s="2"/>
      <c r="X16569" s="2"/>
      <c r="Y16569" s="2"/>
    </row>
    <row r="16570" spans="21:25" x14ac:dyDescent="0.2">
      <c r="U16570" s="2"/>
      <c r="X16570" s="2"/>
      <c r="Y16570" s="2"/>
    </row>
    <row r="16571" spans="21:25" x14ac:dyDescent="0.2">
      <c r="U16571" s="2"/>
      <c r="X16571" s="2"/>
      <c r="Y16571" s="2"/>
    </row>
    <row r="16572" spans="21:25" x14ac:dyDescent="0.2">
      <c r="U16572" s="2"/>
      <c r="X16572" s="2"/>
      <c r="Y16572" s="2"/>
    </row>
    <row r="16573" spans="21:25" x14ac:dyDescent="0.2">
      <c r="U16573" s="2"/>
      <c r="X16573" s="2"/>
      <c r="Y16573" s="2"/>
    </row>
    <row r="16574" spans="21:25" x14ac:dyDescent="0.2">
      <c r="U16574" s="2"/>
      <c r="X16574" s="2"/>
      <c r="Y16574" s="2"/>
    </row>
    <row r="16575" spans="21:25" x14ac:dyDescent="0.2">
      <c r="U16575" s="2"/>
      <c r="X16575" s="2"/>
      <c r="Y16575" s="2"/>
    </row>
    <row r="16576" spans="21:25" x14ac:dyDescent="0.2">
      <c r="U16576" s="2"/>
      <c r="X16576" s="2"/>
      <c r="Y16576" s="2"/>
    </row>
    <row r="16577" spans="21:25" x14ac:dyDescent="0.2">
      <c r="U16577" s="2"/>
      <c r="X16577" s="2"/>
      <c r="Y16577" s="2"/>
    </row>
    <row r="16578" spans="21:25" x14ac:dyDescent="0.2">
      <c r="U16578" s="2"/>
      <c r="X16578" s="2"/>
      <c r="Y16578" s="2"/>
    </row>
    <row r="16579" spans="21:25" x14ac:dyDescent="0.2">
      <c r="U16579" s="2"/>
      <c r="X16579" s="2"/>
      <c r="Y16579" s="2"/>
    </row>
    <row r="16580" spans="21:25" x14ac:dyDescent="0.2">
      <c r="U16580" s="2"/>
      <c r="X16580" s="2"/>
      <c r="Y16580" s="2"/>
    </row>
    <row r="16581" spans="21:25" x14ac:dyDescent="0.2">
      <c r="U16581" s="2"/>
      <c r="X16581" s="2"/>
      <c r="Y16581" s="2"/>
    </row>
    <row r="16582" spans="21:25" x14ac:dyDescent="0.2">
      <c r="U16582" s="2"/>
      <c r="X16582" s="2"/>
      <c r="Y16582" s="2"/>
    </row>
    <row r="16583" spans="21:25" x14ac:dyDescent="0.2">
      <c r="U16583" s="2"/>
      <c r="X16583" s="2"/>
      <c r="Y16583" s="2"/>
    </row>
    <row r="16584" spans="21:25" x14ac:dyDescent="0.2">
      <c r="U16584" s="2"/>
      <c r="X16584" s="2"/>
      <c r="Y16584" s="2"/>
    </row>
    <row r="16585" spans="21:25" x14ac:dyDescent="0.2">
      <c r="U16585" s="2"/>
      <c r="X16585" s="2"/>
      <c r="Y16585" s="2"/>
    </row>
    <row r="16586" spans="21:25" x14ac:dyDescent="0.2">
      <c r="U16586" s="2"/>
      <c r="X16586" s="2"/>
      <c r="Y16586" s="2"/>
    </row>
    <row r="16587" spans="21:25" x14ac:dyDescent="0.2">
      <c r="U16587" s="2"/>
      <c r="X16587" s="2"/>
      <c r="Y16587" s="2"/>
    </row>
    <row r="16588" spans="21:25" x14ac:dyDescent="0.2">
      <c r="U16588" s="2"/>
      <c r="X16588" s="2"/>
      <c r="Y16588" s="2"/>
    </row>
    <row r="16589" spans="21:25" x14ac:dyDescent="0.2">
      <c r="U16589" s="2"/>
      <c r="X16589" s="2"/>
      <c r="Y16589" s="2"/>
    </row>
    <row r="16590" spans="21:25" x14ac:dyDescent="0.2">
      <c r="U16590" s="2"/>
      <c r="X16590" s="2"/>
      <c r="Y16590" s="2"/>
    </row>
    <row r="16591" spans="21:25" x14ac:dyDescent="0.2">
      <c r="U16591" s="2"/>
      <c r="X16591" s="2"/>
      <c r="Y16591" s="2"/>
    </row>
    <row r="16592" spans="21:25" x14ac:dyDescent="0.2">
      <c r="U16592" s="2"/>
      <c r="X16592" s="2"/>
      <c r="Y16592" s="2"/>
    </row>
    <row r="16593" spans="21:25" x14ac:dyDescent="0.2">
      <c r="U16593" s="2"/>
      <c r="X16593" s="2"/>
      <c r="Y16593" s="2"/>
    </row>
    <row r="16594" spans="21:25" x14ac:dyDescent="0.2">
      <c r="U16594" s="2"/>
      <c r="X16594" s="2"/>
      <c r="Y16594" s="2"/>
    </row>
    <row r="16595" spans="21:25" x14ac:dyDescent="0.2">
      <c r="U16595" s="2"/>
      <c r="X16595" s="2"/>
      <c r="Y16595" s="2"/>
    </row>
    <row r="16596" spans="21:25" x14ac:dyDescent="0.2">
      <c r="U16596" s="2"/>
      <c r="X16596" s="2"/>
      <c r="Y16596" s="2"/>
    </row>
    <row r="16597" spans="21:25" x14ac:dyDescent="0.2">
      <c r="U16597" s="2"/>
      <c r="X16597" s="2"/>
      <c r="Y16597" s="2"/>
    </row>
    <row r="16598" spans="21:25" x14ac:dyDescent="0.2">
      <c r="U16598" s="2"/>
      <c r="X16598" s="2"/>
      <c r="Y16598" s="2"/>
    </row>
    <row r="16599" spans="21:25" x14ac:dyDescent="0.2">
      <c r="U16599" s="2"/>
      <c r="X16599" s="2"/>
      <c r="Y16599" s="2"/>
    </row>
    <row r="16600" spans="21:25" x14ac:dyDescent="0.2">
      <c r="U16600" s="2"/>
      <c r="X16600" s="2"/>
      <c r="Y16600" s="2"/>
    </row>
    <row r="16601" spans="21:25" x14ac:dyDescent="0.2">
      <c r="U16601" s="2"/>
      <c r="X16601" s="2"/>
      <c r="Y16601" s="2"/>
    </row>
    <row r="16602" spans="21:25" x14ac:dyDescent="0.2">
      <c r="U16602" s="2"/>
      <c r="X16602" s="2"/>
      <c r="Y16602" s="2"/>
    </row>
    <row r="16603" spans="21:25" x14ac:dyDescent="0.2">
      <c r="U16603" s="2"/>
      <c r="X16603" s="2"/>
      <c r="Y16603" s="2"/>
    </row>
    <row r="16604" spans="21:25" x14ac:dyDescent="0.2">
      <c r="U16604" s="2"/>
      <c r="X16604" s="2"/>
      <c r="Y16604" s="2"/>
    </row>
    <row r="16605" spans="21:25" x14ac:dyDescent="0.2">
      <c r="U16605" s="2"/>
      <c r="X16605" s="2"/>
      <c r="Y16605" s="2"/>
    </row>
    <row r="16606" spans="21:25" x14ac:dyDescent="0.2">
      <c r="U16606" s="2"/>
      <c r="X16606" s="2"/>
      <c r="Y16606" s="2"/>
    </row>
    <row r="16607" spans="21:25" x14ac:dyDescent="0.2">
      <c r="U16607" s="2"/>
      <c r="X16607" s="2"/>
      <c r="Y16607" s="2"/>
    </row>
    <row r="16608" spans="21:25" x14ac:dyDescent="0.2">
      <c r="U16608" s="2"/>
      <c r="X16608" s="2"/>
      <c r="Y16608" s="2"/>
    </row>
    <row r="16609" spans="21:25" x14ac:dyDescent="0.2">
      <c r="U16609" s="2"/>
      <c r="X16609" s="2"/>
      <c r="Y16609" s="2"/>
    </row>
    <row r="16610" spans="21:25" x14ac:dyDescent="0.2">
      <c r="U16610" s="2"/>
      <c r="X16610" s="2"/>
      <c r="Y16610" s="2"/>
    </row>
    <row r="16611" spans="21:25" x14ac:dyDescent="0.2">
      <c r="U16611" s="2"/>
      <c r="X16611" s="2"/>
      <c r="Y16611" s="2"/>
    </row>
    <row r="16612" spans="21:25" x14ac:dyDescent="0.2">
      <c r="U16612" s="2"/>
      <c r="X16612" s="2"/>
      <c r="Y16612" s="2"/>
    </row>
    <row r="16613" spans="21:25" x14ac:dyDescent="0.2">
      <c r="U16613" s="2"/>
      <c r="X16613" s="2"/>
      <c r="Y16613" s="2"/>
    </row>
    <row r="16614" spans="21:25" x14ac:dyDescent="0.2">
      <c r="U16614" s="2"/>
      <c r="X16614" s="2"/>
      <c r="Y16614" s="2"/>
    </row>
    <row r="16615" spans="21:25" x14ac:dyDescent="0.2">
      <c r="U16615" s="2"/>
      <c r="X16615" s="2"/>
      <c r="Y16615" s="2"/>
    </row>
    <row r="16616" spans="21:25" x14ac:dyDescent="0.2">
      <c r="U16616" s="2"/>
      <c r="X16616" s="2"/>
      <c r="Y16616" s="2"/>
    </row>
    <row r="16617" spans="21:25" x14ac:dyDescent="0.2">
      <c r="U16617" s="2"/>
      <c r="X16617" s="2"/>
      <c r="Y16617" s="2"/>
    </row>
    <row r="16618" spans="21:25" x14ac:dyDescent="0.2">
      <c r="U16618" s="2"/>
      <c r="X16618" s="2"/>
      <c r="Y16618" s="2"/>
    </row>
    <row r="16619" spans="21:25" x14ac:dyDescent="0.2">
      <c r="U16619" s="2"/>
      <c r="X16619" s="2"/>
      <c r="Y16619" s="2"/>
    </row>
    <row r="16620" spans="21:25" x14ac:dyDescent="0.2">
      <c r="U16620" s="2"/>
      <c r="X16620" s="2"/>
      <c r="Y16620" s="2"/>
    </row>
    <row r="16621" spans="21:25" x14ac:dyDescent="0.2">
      <c r="U16621" s="2"/>
      <c r="X16621" s="2"/>
      <c r="Y16621" s="2"/>
    </row>
    <row r="16622" spans="21:25" x14ac:dyDescent="0.2">
      <c r="U16622" s="2"/>
      <c r="X16622" s="2"/>
      <c r="Y16622" s="2"/>
    </row>
    <row r="16623" spans="21:25" x14ac:dyDescent="0.2">
      <c r="U16623" s="2"/>
      <c r="X16623" s="2"/>
      <c r="Y16623" s="2"/>
    </row>
    <row r="16624" spans="21:25" x14ac:dyDescent="0.2">
      <c r="U16624" s="2"/>
      <c r="X16624" s="2"/>
      <c r="Y16624" s="2"/>
    </row>
    <row r="16625" spans="21:25" x14ac:dyDescent="0.2">
      <c r="U16625" s="2"/>
      <c r="X16625" s="2"/>
      <c r="Y16625" s="2"/>
    </row>
    <row r="16626" spans="21:25" x14ac:dyDescent="0.2">
      <c r="U16626" s="2"/>
      <c r="X16626" s="2"/>
      <c r="Y16626" s="2"/>
    </row>
    <row r="16627" spans="21:25" x14ac:dyDescent="0.2">
      <c r="U16627" s="2"/>
      <c r="X16627" s="2"/>
      <c r="Y16627" s="2"/>
    </row>
    <row r="16628" spans="21:25" x14ac:dyDescent="0.2">
      <c r="U16628" s="2"/>
      <c r="X16628" s="2"/>
      <c r="Y16628" s="2"/>
    </row>
    <row r="16629" spans="21:25" x14ac:dyDescent="0.2">
      <c r="U16629" s="2"/>
      <c r="X16629" s="2"/>
      <c r="Y16629" s="2"/>
    </row>
    <row r="16630" spans="21:25" x14ac:dyDescent="0.2">
      <c r="U16630" s="2"/>
      <c r="X16630" s="2"/>
      <c r="Y16630" s="2"/>
    </row>
    <row r="16631" spans="21:25" x14ac:dyDescent="0.2">
      <c r="U16631" s="2"/>
      <c r="X16631" s="2"/>
      <c r="Y16631" s="2"/>
    </row>
    <row r="16632" spans="21:25" x14ac:dyDescent="0.2">
      <c r="U16632" s="2"/>
      <c r="X16632" s="2"/>
      <c r="Y16632" s="2"/>
    </row>
    <row r="16633" spans="21:25" x14ac:dyDescent="0.2">
      <c r="U16633" s="2"/>
      <c r="X16633" s="2"/>
      <c r="Y16633" s="2"/>
    </row>
    <row r="16634" spans="21:25" x14ac:dyDescent="0.2">
      <c r="U16634" s="2"/>
      <c r="X16634" s="2"/>
      <c r="Y16634" s="2"/>
    </row>
    <row r="16635" spans="21:25" x14ac:dyDescent="0.2">
      <c r="U16635" s="2"/>
      <c r="X16635" s="2"/>
      <c r="Y16635" s="2"/>
    </row>
    <row r="16636" spans="21:25" x14ac:dyDescent="0.2">
      <c r="U16636" s="2"/>
      <c r="X16636" s="2"/>
      <c r="Y16636" s="2"/>
    </row>
    <row r="16637" spans="21:25" x14ac:dyDescent="0.2">
      <c r="U16637" s="2"/>
      <c r="X16637" s="2"/>
      <c r="Y16637" s="2"/>
    </row>
    <row r="16638" spans="21:25" x14ac:dyDescent="0.2">
      <c r="U16638" s="2"/>
      <c r="X16638" s="2"/>
      <c r="Y16638" s="2"/>
    </row>
    <row r="16639" spans="21:25" x14ac:dyDescent="0.2">
      <c r="U16639" s="2"/>
      <c r="X16639" s="2"/>
      <c r="Y16639" s="2"/>
    </row>
    <row r="16640" spans="21:25" x14ac:dyDescent="0.2">
      <c r="U16640" s="2"/>
      <c r="X16640" s="2"/>
      <c r="Y16640" s="2"/>
    </row>
    <row r="16641" spans="21:25" x14ac:dyDescent="0.2">
      <c r="U16641" s="2"/>
      <c r="X16641" s="2"/>
      <c r="Y16641" s="2"/>
    </row>
    <row r="16642" spans="21:25" x14ac:dyDescent="0.2">
      <c r="U16642" s="2"/>
      <c r="X16642" s="2"/>
      <c r="Y16642" s="2"/>
    </row>
    <row r="16643" spans="21:25" x14ac:dyDescent="0.2">
      <c r="U16643" s="2"/>
      <c r="X16643" s="2"/>
      <c r="Y16643" s="2"/>
    </row>
    <row r="16644" spans="21:25" x14ac:dyDescent="0.2">
      <c r="U16644" s="2"/>
      <c r="X16644" s="2"/>
      <c r="Y16644" s="2"/>
    </row>
    <row r="16645" spans="21:25" x14ac:dyDescent="0.2">
      <c r="U16645" s="2"/>
      <c r="X16645" s="2"/>
      <c r="Y16645" s="2"/>
    </row>
    <row r="16646" spans="21:25" x14ac:dyDescent="0.2">
      <c r="U16646" s="2"/>
      <c r="X16646" s="2"/>
      <c r="Y16646" s="2"/>
    </row>
    <row r="16647" spans="21:25" x14ac:dyDescent="0.2">
      <c r="U16647" s="2"/>
      <c r="X16647" s="2"/>
      <c r="Y16647" s="2"/>
    </row>
    <row r="16648" spans="21:25" x14ac:dyDescent="0.2">
      <c r="U16648" s="2"/>
      <c r="X16648" s="2"/>
      <c r="Y16648" s="2"/>
    </row>
    <row r="16649" spans="21:25" x14ac:dyDescent="0.2">
      <c r="U16649" s="2"/>
      <c r="X16649" s="2"/>
      <c r="Y16649" s="2"/>
    </row>
    <row r="16650" spans="21:25" x14ac:dyDescent="0.2">
      <c r="U16650" s="2"/>
      <c r="X16650" s="2"/>
      <c r="Y16650" s="2"/>
    </row>
    <row r="16651" spans="21:25" x14ac:dyDescent="0.2">
      <c r="U16651" s="2"/>
      <c r="X16651" s="2"/>
      <c r="Y16651" s="2"/>
    </row>
    <row r="16652" spans="21:25" x14ac:dyDescent="0.2">
      <c r="U16652" s="2"/>
      <c r="X16652" s="2"/>
      <c r="Y16652" s="2"/>
    </row>
    <row r="16653" spans="21:25" x14ac:dyDescent="0.2">
      <c r="U16653" s="2"/>
      <c r="X16653" s="2"/>
      <c r="Y16653" s="2"/>
    </row>
    <row r="16654" spans="21:25" x14ac:dyDescent="0.2">
      <c r="U16654" s="2"/>
      <c r="X16654" s="2"/>
      <c r="Y16654" s="2"/>
    </row>
    <row r="16655" spans="21:25" x14ac:dyDescent="0.2">
      <c r="U16655" s="2"/>
      <c r="X16655" s="2"/>
      <c r="Y16655" s="2"/>
    </row>
    <row r="16656" spans="21:25" x14ac:dyDescent="0.2">
      <c r="U16656" s="2"/>
      <c r="X16656" s="2"/>
      <c r="Y16656" s="2"/>
    </row>
    <row r="16657" spans="21:25" x14ac:dyDescent="0.2">
      <c r="U16657" s="2"/>
      <c r="X16657" s="2"/>
      <c r="Y16657" s="2"/>
    </row>
    <row r="16658" spans="21:25" x14ac:dyDescent="0.2">
      <c r="U16658" s="2"/>
      <c r="X16658" s="2"/>
      <c r="Y16658" s="2"/>
    </row>
    <row r="16659" spans="21:25" x14ac:dyDescent="0.2">
      <c r="U16659" s="2"/>
      <c r="X16659" s="2"/>
      <c r="Y16659" s="2"/>
    </row>
    <row r="16660" spans="21:25" x14ac:dyDescent="0.2">
      <c r="U16660" s="2"/>
      <c r="X16660" s="2"/>
      <c r="Y16660" s="2"/>
    </row>
    <row r="16661" spans="21:25" x14ac:dyDescent="0.2">
      <c r="U16661" s="2"/>
      <c r="X16661" s="2"/>
      <c r="Y16661" s="2"/>
    </row>
    <row r="16662" spans="21:25" x14ac:dyDescent="0.2">
      <c r="U16662" s="2"/>
      <c r="X16662" s="2"/>
      <c r="Y16662" s="2"/>
    </row>
    <row r="16663" spans="21:25" x14ac:dyDescent="0.2">
      <c r="U16663" s="2"/>
      <c r="X16663" s="2"/>
      <c r="Y16663" s="2"/>
    </row>
    <row r="16664" spans="21:25" x14ac:dyDescent="0.2">
      <c r="U16664" s="2"/>
      <c r="X16664" s="2"/>
      <c r="Y16664" s="2"/>
    </row>
    <row r="16665" spans="21:25" x14ac:dyDescent="0.2">
      <c r="U16665" s="2"/>
      <c r="X16665" s="2"/>
      <c r="Y16665" s="2"/>
    </row>
    <row r="16666" spans="21:25" x14ac:dyDescent="0.2">
      <c r="U16666" s="2"/>
      <c r="X16666" s="2"/>
      <c r="Y16666" s="2"/>
    </row>
    <row r="16667" spans="21:25" x14ac:dyDescent="0.2">
      <c r="U16667" s="2"/>
      <c r="X16667" s="2"/>
      <c r="Y16667" s="2"/>
    </row>
    <row r="16668" spans="21:25" x14ac:dyDescent="0.2">
      <c r="U16668" s="2"/>
      <c r="X16668" s="2"/>
      <c r="Y16668" s="2"/>
    </row>
    <row r="16669" spans="21:25" x14ac:dyDescent="0.2">
      <c r="U16669" s="2"/>
      <c r="X16669" s="2"/>
      <c r="Y16669" s="2"/>
    </row>
    <row r="16670" spans="21:25" x14ac:dyDescent="0.2">
      <c r="U16670" s="2"/>
      <c r="X16670" s="2"/>
      <c r="Y16670" s="2"/>
    </row>
    <row r="16671" spans="21:25" x14ac:dyDescent="0.2">
      <c r="U16671" s="2"/>
      <c r="X16671" s="2"/>
      <c r="Y16671" s="2"/>
    </row>
    <row r="16672" spans="21:25" x14ac:dyDescent="0.2">
      <c r="U16672" s="2"/>
      <c r="X16672" s="2"/>
      <c r="Y16672" s="2"/>
    </row>
    <row r="16673" spans="21:25" x14ac:dyDescent="0.2">
      <c r="U16673" s="2"/>
      <c r="X16673" s="2"/>
      <c r="Y16673" s="2"/>
    </row>
    <row r="16674" spans="21:25" x14ac:dyDescent="0.2">
      <c r="U16674" s="2"/>
      <c r="X16674" s="2"/>
      <c r="Y16674" s="2"/>
    </row>
    <row r="16675" spans="21:25" x14ac:dyDescent="0.2">
      <c r="U16675" s="2"/>
      <c r="X16675" s="2"/>
      <c r="Y16675" s="2"/>
    </row>
    <row r="16676" spans="21:25" x14ac:dyDescent="0.2">
      <c r="U16676" s="2"/>
      <c r="X16676" s="2"/>
      <c r="Y16676" s="2"/>
    </row>
    <row r="16677" spans="21:25" x14ac:dyDescent="0.2">
      <c r="U16677" s="2"/>
      <c r="X16677" s="2"/>
      <c r="Y16677" s="2"/>
    </row>
    <row r="16678" spans="21:25" x14ac:dyDescent="0.2">
      <c r="U16678" s="2"/>
      <c r="X16678" s="2"/>
      <c r="Y16678" s="2"/>
    </row>
    <row r="16679" spans="21:25" x14ac:dyDescent="0.2">
      <c r="U16679" s="2"/>
      <c r="X16679" s="2"/>
      <c r="Y16679" s="2"/>
    </row>
    <row r="16680" spans="21:25" x14ac:dyDescent="0.2">
      <c r="U16680" s="2"/>
      <c r="X16680" s="2"/>
      <c r="Y16680" s="2"/>
    </row>
    <row r="16681" spans="21:25" x14ac:dyDescent="0.2">
      <c r="U16681" s="2"/>
      <c r="X16681" s="2"/>
      <c r="Y16681" s="2"/>
    </row>
    <row r="16682" spans="21:25" x14ac:dyDescent="0.2">
      <c r="U16682" s="2"/>
      <c r="X16682" s="2"/>
      <c r="Y16682" s="2"/>
    </row>
    <row r="16683" spans="21:25" x14ac:dyDescent="0.2">
      <c r="U16683" s="2"/>
      <c r="X16683" s="2"/>
      <c r="Y16683" s="2"/>
    </row>
    <row r="16684" spans="21:25" x14ac:dyDescent="0.2">
      <c r="U16684" s="2"/>
      <c r="X16684" s="2"/>
      <c r="Y16684" s="2"/>
    </row>
    <row r="16685" spans="21:25" x14ac:dyDescent="0.2">
      <c r="U16685" s="2"/>
      <c r="X16685" s="2"/>
      <c r="Y16685" s="2"/>
    </row>
    <row r="16686" spans="21:25" x14ac:dyDescent="0.2">
      <c r="U16686" s="2"/>
      <c r="X16686" s="2"/>
      <c r="Y16686" s="2"/>
    </row>
    <row r="16687" spans="21:25" x14ac:dyDescent="0.2">
      <c r="U16687" s="2"/>
      <c r="X16687" s="2"/>
      <c r="Y16687" s="2"/>
    </row>
    <row r="16688" spans="21:25" x14ac:dyDescent="0.2">
      <c r="U16688" s="2"/>
      <c r="X16688" s="2"/>
      <c r="Y16688" s="2"/>
    </row>
    <row r="16689" spans="21:25" x14ac:dyDescent="0.2">
      <c r="U16689" s="2"/>
      <c r="X16689" s="2"/>
      <c r="Y16689" s="2"/>
    </row>
    <row r="16690" spans="21:25" x14ac:dyDescent="0.2">
      <c r="U16690" s="2"/>
      <c r="X16690" s="2"/>
      <c r="Y16690" s="2"/>
    </row>
    <row r="16691" spans="21:25" x14ac:dyDescent="0.2">
      <c r="U16691" s="2"/>
      <c r="X16691" s="2"/>
      <c r="Y16691" s="2"/>
    </row>
    <row r="16692" spans="21:25" x14ac:dyDescent="0.2">
      <c r="U16692" s="2"/>
      <c r="X16692" s="2"/>
      <c r="Y16692" s="2"/>
    </row>
    <row r="16693" spans="21:25" x14ac:dyDescent="0.2">
      <c r="U16693" s="2"/>
      <c r="X16693" s="2"/>
      <c r="Y16693" s="2"/>
    </row>
    <row r="16694" spans="21:25" x14ac:dyDescent="0.2">
      <c r="U16694" s="2"/>
      <c r="X16694" s="2"/>
      <c r="Y16694" s="2"/>
    </row>
    <row r="16695" spans="21:25" x14ac:dyDescent="0.2">
      <c r="U16695" s="2"/>
      <c r="X16695" s="2"/>
      <c r="Y16695" s="2"/>
    </row>
    <row r="16696" spans="21:25" x14ac:dyDescent="0.2">
      <c r="U16696" s="2"/>
      <c r="X16696" s="2"/>
      <c r="Y16696" s="2"/>
    </row>
    <row r="16697" spans="21:25" x14ac:dyDescent="0.2">
      <c r="U16697" s="2"/>
      <c r="X16697" s="2"/>
      <c r="Y16697" s="2"/>
    </row>
    <row r="16698" spans="21:25" x14ac:dyDescent="0.2">
      <c r="U16698" s="2"/>
      <c r="X16698" s="2"/>
      <c r="Y16698" s="2"/>
    </row>
    <row r="16699" spans="21:25" x14ac:dyDescent="0.2">
      <c r="U16699" s="2"/>
      <c r="X16699" s="2"/>
      <c r="Y16699" s="2"/>
    </row>
    <row r="16700" spans="21:25" x14ac:dyDescent="0.2">
      <c r="U16700" s="2"/>
      <c r="X16700" s="2"/>
      <c r="Y16700" s="2"/>
    </row>
    <row r="16701" spans="21:25" x14ac:dyDescent="0.2">
      <c r="U16701" s="2"/>
      <c r="X16701" s="2"/>
      <c r="Y16701" s="2"/>
    </row>
    <row r="16702" spans="21:25" x14ac:dyDescent="0.2">
      <c r="U16702" s="2"/>
      <c r="X16702" s="2"/>
      <c r="Y16702" s="2"/>
    </row>
    <row r="16703" spans="21:25" x14ac:dyDescent="0.2">
      <c r="U16703" s="2"/>
      <c r="X16703" s="2"/>
      <c r="Y16703" s="2"/>
    </row>
    <row r="16704" spans="21:25" x14ac:dyDescent="0.2">
      <c r="U16704" s="2"/>
      <c r="X16704" s="2"/>
      <c r="Y16704" s="2"/>
    </row>
    <row r="16705" spans="21:25" x14ac:dyDescent="0.2">
      <c r="U16705" s="2"/>
      <c r="X16705" s="2"/>
      <c r="Y16705" s="2"/>
    </row>
    <row r="16706" spans="21:25" x14ac:dyDescent="0.2">
      <c r="U16706" s="2"/>
      <c r="X16706" s="2"/>
      <c r="Y16706" s="2"/>
    </row>
    <row r="16707" spans="21:25" x14ac:dyDescent="0.2">
      <c r="U16707" s="2"/>
      <c r="X16707" s="2"/>
      <c r="Y16707" s="2"/>
    </row>
    <row r="16708" spans="21:25" x14ac:dyDescent="0.2">
      <c r="U16708" s="2"/>
      <c r="X16708" s="2"/>
      <c r="Y16708" s="2"/>
    </row>
    <row r="16709" spans="21:25" x14ac:dyDescent="0.2">
      <c r="U16709" s="2"/>
      <c r="X16709" s="2"/>
      <c r="Y16709" s="2"/>
    </row>
    <row r="16710" spans="21:25" x14ac:dyDescent="0.2">
      <c r="U16710" s="2"/>
      <c r="X16710" s="2"/>
      <c r="Y16710" s="2"/>
    </row>
    <row r="16711" spans="21:25" x14ac:dyDescent="0.2">
      <c r="U16711" s="2"/>
      <c r="X16711" s="2"/>
      <c r="Y16711" s="2"/>
    </row>
    <row r="16712" spans="21:25" x14ac:dyDescent="0.2">
      <c r="U16712" s="2"/>
      <c r="X16712" s="2"/>
      <c r="Y16712" s="2"/>
    </row>
    <row r="16713" spans="21:25" x14ac:dyDescent="0.2">
      <c r="U16713" s="2"/>
      <c r="X16713" s="2"/>
      <c r="Y16713" s="2"/>
    </row>
    <row r="16714" spans="21:25" x14ac:dyDescent="0.2">
      <c r="U16714" s="2"/>
      <c r="X16714" s="2"/>
      <c r="Y16714" s="2"/>
    </row>
    <row r="16715" spans="21:25" x14ac:dyDescent="0.2">
      <c r="U16715" s="2"/>
      <c r="X16715" s="2"/>
      <c r="Y16715" s="2"/>
    </row>
    <row r="16716" spans="21:25" x14ac:dyDescent="0.2">
      <c r="U16716" s="2"/>
      <c r="X16716" s="2"/>
      <c r="Y16716" s="2"/>
    </row>
    <row r="16717" spans="21:25" x14ac:dyDescent="0.2">
      <c r="U16717" s="2"/>
      <c r="X16717" s="2"/>
      <c r="Y16717" s="2"/>
    </row>
    <row r="16718" spans="21:25" x14ac:dyDescent="0.2">
      <c r="U16718" s="2"/>
      <c r="X16718" s="2"/>
      <c r="Y16718" s="2"/>
    </row>
    <row r="16719" spans="21:25" x14ac:dyDescent="0.2">
      <c r="U16719" s="2"/>
      <c r="X16719" s="2"/>
      <c r="Y16719" s="2"/>
    </row>
    <row r="16720" spans="21:25" x14ac:dyDescent="0.2">
      <c r="U16720" s="2"/>
      <c r="X16720" s="2"/>
      <c r="Y16720" s="2"/>
    </row>
    <row r="16721" spans="21:25" x14ac:dyDescent="0.2">
      <c r="U16721" s="2"/>
      <c r="X16721" s="2"/>
      <c r="Y16721" s="2"/>
    </row>
    <row r="16722" spans="21:25" x14ac:dyDescent="0.2">
      <c r="U16722" s="2"/>
      <c r="X16722" s="2"/>
      <c r="Y16722" s="2"/>
    </row>
    <row r="16723" spans="21:25" x14ac:dyDescent="0.2">
      <c r="U16723" s="2"/>
      <c r="X16723" s="2"/>
      <c r="Y16723" s="2"/>
    </row>
    <row r="16724" spans="21:25" x14ac:dyDescent="0.2">
      <c r="U16724" s="2"/>
      <c r="X16724" s="2"/>
      <c r="Y16724" s="2"/>
    </row>
    <row r="16725" spans="21:25" x14ac:dyDescent="0.2">
      <c r="U16725" s="2"/>
      <c r="X16725" s="2"/>
      <c r="Y16725" s="2"/>
    </row>
    <row r="16726" spans="21:25" x14ac:dyDescent="0.2">
      <c r="U16726" s="2"/>
      <c r="X16726" s="2"/>
      <c r="Y16726" s="2"/>
    </row>
    <row r="16727" spans="21:25" x14ac:dyDescent="0.2">
      <c r="U16727" s="2"/>
      <c r="X16727" s="2"/>
      <c r="Y16727" s="2"/>
    </row>
    <row r="16728" spans="21:25" x14ac:dyDescent="0.2">
      <c r="U16728" s="2"/>
      <c r="X16728" s="2"/>
      <c r="Y16728" s="2"/>
    </row>
    <row r="16729" spans="21:25" x14ac:dyDescent="0.2">
      <c r="U16729" s="2"/>
      <c r="X16729" s="2"/>
      <c r="Y16729" s="2"/>
    </row>
    <row r="16730" spans="21:25" x14ac:dyDescent="0.2">
      <c r="U16730" s="2"/>
      <c r="X16730" s="2"/>
      <c r="Y16730" s="2"/>
    </row>
    <row r="16731" spans="21:25" x14ac:dyDescent="0.2">
      <c r="U16731" s="2"/>
      <c r="X16731" s="2"/>
      <c r="Y16731" s="2"/>
    </row>
    <row r="16732" spans="21:25" x14ac:dyDescent="0.2">
      <c r="U16732" s="2"/>
      <c r="X16732" s="2"/>
      <c r="Y16732" s="2"/>
    </row>
    <row r="16733" spans="21:25" x14ac:dyDescent="0.2">
      <c r="U16733" s="2"/>
      <c r="X16733" s="2"/>
      <c r="Y16733" s="2"/>
    </row>
    <row r="16734" spans="21:25" x14ac:dyDescent="0.2">
      <c r="U16734" s="2"/>
      <c r="X16734" s="2"/>
      <c r="Y16734" s="2"/>
    </row>
    <row r="16735" spans="21:25" x14ac:dyDescent="0.2">
      <c r="U16735" s="2"/>
      <c r="X16735" s="2"/>
      <c r="Y16735" s="2"/>
    </row>
    <row r="16736" spans="21:25" x14ac:dyDescent="0.2">
      <c r="U16736" s="2"/>
      <c r="X16736" s="2"/>
      <c r="Y16736" s="2"/>
    </row>
    <row r="16737" spans="21:25" x14ac:dyDescent="0.2">
      <c r="U16737" s="2"/>
      <c r="X16737" s="2"/>
      <c r="Y16737" s="2"/>
    </row>
    <row r="16738" spans="21:25" x14ac:dyDescent="0.2">
      <c r="U16738" s="2"/>
      <c r="X16738" s="2"/>
      <c r="Y16738" s="2"/>
    </row>
    <row r="16739" spans="21:25" x14ac:dyDescent="0.2">
      <c r="U16739" s="2"/>
      <c r="X16739" s="2"/>
      <c r="Y16739" s="2"/>
    </row>
    <row r="16740" spans="21:25" x14ac:dyDescent="0.2">
      <c r="U16740" s="2"/>
      <c r="X16740" s="2"/>
      <c r="Y16740" s="2"/>
    </row>
    <row r="16741" spans="21:25" x14ac:dyDescent="0.2">
      <c r="U16741" s="2"/>
      <c r="X16741" s="2"/>
      <c r="Y16741" s="2"/>
    </row>
    <row r="16742" spans="21:25" x14ac:dyDescent="0.2">
      <c r="U16742" s="2"/>
      <c r="X16742" s="2"/>
      <c r="Y16742" s="2"/>
    </row>
    <row r="16743" spans="21:25" x14ac:dyDescent="0.2">
      <c r="U16743" s="2"/>
      <c r="X16743" s="2"/>
      <c r="Y16743" s="2"/>
    </row>
    <row r="16744" spans="21:25" x14ac:dyDescent="0.2">
      <c r="U16744" s="2"/>
      <c r="X16744" s="2"/>
      <c r="Y16744" s="2"/>
    </row>
    <row r="16745" spans="21:25" x14ac:dyDescent="0.2">
      <c r="U16745" s="2"/>
      <c r="X16745" s="2"/>
      <c r="Y16745" s="2"/>
    </row>
    <row r="16746" spans="21:25" x14ac:dyDescent="0.2">
      <c r="U16746" s="2"/>
      <c r="X16746" s="2"/>
      <c r="Y16746" s="2"/>
    </row>
    <row r="16747" spans="21:25" x14ac:dyDescent="0.2">
      <c r="U16747" s="2"/>
      <c r="X16747" s="2"/>
      <c r="Y16747" s="2"/>
    </row>
    <row r="16748" spans="21:25" x14ac:dyDescent="0.2">
      <c r="U16748" s="2"/>
      <c r="X16748" s="2"/>
      <c r="Y16748" s="2"/>
    </row>
    <row r="16749" spans="21:25" x14ac:dyDescent="0.2">
      <c r="U16749" s="2"/>
      <c r="X16749" s="2"/>
      <c r="Y16749" s="2"/>
    </row>
    <row r="16750" spans="21:25" x14ac:dyDescent="0.2">
      <c r="U16750" s="2"/>
      <c r="X16750" s="2"/>
      <c r="Y16750" s="2"/>
    </row>
    <row r="16751" spans="21:25" x14ac:dyDescent="0.2">
      <c r="U16751" s="2"/>
      <c r="X16751" s="2"/>
      <c r="Y16751" s="2"/>
    </row>
    <row r="16752" spans="21:25" x14ac:dyDescent="0.2">
      <c r="U16752" s="2"/>
      <c r="X16752" s="2"/>
      <c r="Y16752" s="2"/>
    </row>
    <row r="16753" spans="21:25" x14ac:dyDescent="0.2">
      <c r="U16753" s="2"/>
      <c r="X16753" s="2"/>
      <c r="Y16753" s="2"/>
    </row>
    <row r="16754" spans="21:25" x14ac:dyDescent="0.2">
      <c r="U16754" s="2"/>
      <c r="X16754" s="2"/>
      <c r="Y16754" s="2"/>
    </row>
    <row r="16755" spans="21:25" x14ac:dyDescent="0.2">
      <c r="U16755" s="2"/>
      <c r="X16755" s="2"/>
      <c r="Y16755" s="2"/>
    </row>
    <row r="16756" spans="21:25" x14ac:dyDescent="0.2">
      <c r="U16756" s="2"/>
      <c r="X16756" s="2"/>
      <c r="Y16756" s="2"/>
    </row>
    <row r="16757" spans="21:25" x14ac:dyDescent="0.2">
      <c r="U16757" s="2"/>
      <c r="X16757" s="2"/>
      <c r="Y16757" s="2"/>
    </row>
    <row r="16758" spans="21:25" x14ac:dyDescent="0.2">
      <c r="U16758" s="2"/>
      <c r="X16758" s="2"/>
      <c r="Y16758" s="2"/>
    </row>
    <row r="16759" spans="21:25" x14ac:dyDescent="0.2">
      <c r="U16759" s="2"/>
      <c r="X16759" s="2"/>
      <c r="Y16759" s="2"/>
    </row>
    <row r="16760" spans="21:25" x14ac:dyDescent="0.2">
      <c r="U16760" s="2"/>
      <c r="X16760" s="2"/>
      <c r="Y16760" s="2"/>
    </row>
    <row r="16761" spans="21:25" x14ac:dyDescent="0.2">
      <c r="U16761" s="2"/>
      <c r="X16761" s="2"/>
      <c r="Y16761" s="2"/>
    </row>
    <row r="16762" spans="21:25" x14ac:dyDescent="0.2">
      <c r="U16762" s="2"/>
      <c r="X16762" s="2"/>
      <c r="Y16762" s="2"/>
    </row>
    <row r="16763" spans="21:25" x14ac:dyDescent="0.2">
      <c r="U16763" s="2"/>
      <c r="X16763" s="2"/>
      <c r="Y16763" s="2"/>
    </row>
    <row r="16764" spans="21:25" x14ac:dyDescent="0.2">
      <c r="U16764" s="2"/>
      <c r="X16764" s="2"/>
      <c r="Y16764" s="2"/>
    </row>
    <row r="16765" spans="21:25" x14ac:dyDescent="0.2">
      <c r="U16765" s="2"/>
      <c r="X16765" s="2"/>
      <c r="Y16765" s="2"/>
    </row>
    <row r="16766" spans="21:25" x14ac:dyDescent="0.2">
      <c r="U16766" s="2"/>
      <c r="X16766" s="2"/>
      <c r="Y16766" s="2"/>
    </row>
    <row r="16767" spans="21:25" x14ac:dyDescent="0.2">
      <c r="U16767" s="2"/>
      <c r="X16767" s="2"/>
      <c r="Y16767" s="2"/>
    </row>
    <row r="16768" spans="21:25" x14ac:dyDescent="0.2">
      <c r="U16768" s="2"/>
      <c r="X16768" s="2"/>
      <c r="Y16768" s="2"/>
    </row>
    <row r="16769" spans="21:25" x14ac:dyDescent="0.2">
      <c r="U16769" s="2"/>
      <c r="X16769" s="2"/>
      <c r="Y16769" s="2"/>
    </row>
    <row r="16770" spans="21:25" x14ac:dyDescent="0.2">
      <c r="U16770" s="2"/>
      <c r="X16770" s="2"/>
      <c r="Y16770" s="2"/>
    </row>
    <row r="16771" spans="21:25" x14ac:dyDescent="0.2">
      <c r="U16771" s="2"/>
      <c r="X16771" s="2"/>
      <c r="Y16771" s="2"/>
    </row>
    <row r="16772" spans="21:25" x14ac:dyDescent="0.2">
      <c r="U16772" s="2"/>
      <c r="X16772" s="2"/>
      <c r="Y16772" s="2"/>
    </row>
    <row r="16773" spans="21:25" x14ac:dyDescent="0.2">
      <c r="U16773" s="2"/>
      <c r="X16773" s="2"/>
      <c r="Y16773" s="2"/>
    </row>
    <row r="16774" spans="21:25" x14ac:dyDescent="0.2">
      <c r="U16774" s="2"/>
      <c r="X16774" s="2"/>
      <c r="Y16774" s="2"/>
    </row>
    <row r="16775" spans="21:25" x14ac:dyDescent="0.2">
      <c r="U16775" s="2"/>
      <c r="X16775" s="2"/>
      <c r="Y16775" s="2"/>
    </row>
    <row r="16776" spans="21:25" x14ac:dyDescent="0.2">
      <c r="U16776" s="2"/>
      <c r="X16776" s="2"/>
      <c r="Y16776" s="2"/>
    </row>
    <row r="16777" spans="21:25" x14ac:dyDescent="0.2">
      <c r="U16777" s="2"/>
      <c r="X16777" s="2"/>
      <c r="Y16777" s="2"/>
    </row>
    <row r="16778" spans="21:25" x14ac:dyDescent="0.2">
      <c r="U16778" s="2"/>
      <c r="X16778" s="2"/>
      <c r="Y16778" s="2"/>
    </row>
    <row r="16779" spans="21:25" x14ac:dyDescent="0.2">
      <c r="U16779" s="2"/>
      <c r="X16779" s="2"/>
      <c r="Y16779" s="2"/>
    </row>
    <row r="16780" spans="21:25" x14ac:dyDescent="0.2">
      <c r="U16780" s="2"/>
      <c r="X16780" s="2"/>
      <c r="Y16780" s="2"/>
    </row>
    <row r="16781" spans="21:25" x14ac:dyDescent="0.2">
      <c r="U16781" s="2"/>
      <c r="X16781" s="2"/>
      <c r="Y16781" s="2"/>
    </row>
    <row r="16782" spans="21:25" x14ac:dyDescent="0.2">
      <c r="U16782" s="2"/>
      <c r="X16782" s="2"/>
      <c r="Y16782" s="2"/>
    </row>
    <row r="16783" spans="21:25" x14ac:dyDescent="0.2">
      <c r="U16783" s="2"/>
      <c r="X16783" s="2"/>
      <c r="Y16783" s="2"/>
    </row>
    <row r="16784" spans="21:25" x14ac:dyDescent="0.2">
      <c r="U16784" s="2"/>
      <c r="X16784" s="2"/>
      <c r="Y16784" s="2"/>
    </row>
    <row r="16785" spans="21:25" x14ac:dyDescent="0.2">
      <c r="U16785" s="2"/>
      <c r="X16785" s="2"/>
      <c r="Y16785" s="2"/>
    </row>
    <row r="16786" spans="21:25" x14ac:dyDescent="0.2">
      <c r="U16786" s="2"/>
      <c r="X16786" s="2"/>
      <c r="Y16786" s="2"/>
    </row>
    <row r="16787" spans="21:25" x14ac:dyDescent="0.2">
      <c r="U16787" s="2"/>
      <c r="X16787" s="2"/>
      <c r="Y16787" s="2"/>
    </row>
    <row r="16788" spans="21:25" x14ac:dyDescent="0.2">
      <c r="U16788" s="2"/>
      <c r="X16788" s="2"/>
      <c r="Y16788" s="2"/>
    </row>
    <row r="16789" spans="21:25" x14ac:dyDescent="0.2">
      <c r="U16789" s="2"/>
      <c r="X16789" s="2"/>
      <c r="Y16789" s="2"/>
    </row>
    <row r="16790" spans="21:25" x14ac:dyDescent="0.2">
      <c r="U16790" s="2"/>
      <c r="X16790" s="2"/>
      <c r="Y16790" s="2"/>
    </row>
    <row r="16791" spans="21:25" x14ac:dyDescent="0.2">
      <c r="U16791" s="2"/>
      <c r="X16791" s="2"/>
      <c r="Y16791" s="2"/>
    </row>
    <row r="16792" spans="21:25" x14ac:dyDescent="0.2">
      <c r="U16792" s="2"/>
      <c r="X16792" s="2"/>
      <c r="Y16792" s="2"/>
    </row>
    <row r="16793" spans="21:25" x14ac:dyDescent="0.2">
      <c r="U16793" s="2"/>
      <c r="X16793" s="2"/>
      <c r="Y16793" s="2"/>
    </row>
    <row r="16794" spans="21:25" x14ac:dyDescent="0.2">
      <c r="U16794" s="2"/>
      <c r="X16794" s="2"/>
      <c r="Y16794" s="2"/>
    </row>
    <row r="16795" spans="21:25" x14ac:dyDescent="0.2">
      <c r="U16795" s="2"/>
      <c r="X16795" s="2"/>
      <c r="Y16795" s="2"/>
    </row>
    <row r="16796" spans="21:25" x14ac:dyDescent="0.2">
      <c r="U16796" s="2"/>
      <c r="X16796" s="2"/>
      <c r="Y16796" s="2"/>
    </row>
    <row r="16797" spans="21:25" x14ac:dyDescent="0.2">
      <c r="U16797" s="2"/>
      <c r="X16797" s="2"/>
      <c r="Y16797" s="2"/>
    </row>
    <row r="16798" spans="21:25" x14ac:dyDescent="0.2">
      <c r="U16798" s="2"/>
      <c r="X16798" s="2"/>
      <c r="Y16798" s="2"/>
    </row>
    <row r="16799" spans="21:25" x14ac:dyDescent="0.2">
      <c r="U16799" s="2"/>
      <c r="X16799" s="2"/>
      <c r="Y16799" s="2"/>
    </row>
    <row r="16800" spans="21:25" x14ac:dyDescent="0.2">
      <c r="U16800" s="2"/>
      <c r="X16800" s="2"/>
      <c r="Y16800" s="2"/>
    </row>
    <row r="16801" spans="21:25" x14ac:dyDescent="0.2">
      <c r="U16801" s="2"/>
      <c r="X16801" s="2"/>
      <c r="Y16801" s="2"/>
    </row>
    <row r="16802" spans="21:25" x14ac:dyDescent="0.2">
      <c r="U16802" s="2"/>
      <c r="X16802" s="2"/>
      <c r="Y16802" s="2"/>
    </row>
    <row r="16803" spans="21:25" x14ac:dyDescent="0.2">
      <c r="U16803" s="2"/>
      <c r="X16803" s="2"/>
      <c r="Y16803" s="2"/>
    </row>
    <row r="16804" spans="21:25" x14ac:dyDescent="0.2">
      <c r="U16804" s="2"/>
      <c r="X16804" s="2"/>
      <c r="Y16804" s="2"/>
    </row>
    <row r="16805" spans="21:25" x14ac:dyDescent="0.2">
      <c r="U16805" s="2"/>
      <c r="X16805" s="2"/>
      <c r="Y16805" s="2"/>
    </row>
    <row r="16806" spans="21:25" x14ac:dyDescent="0.2">
      <c r="U16806" s="2"/>
      <c r="X16806" s="2"/>
      <c r="Y16806" s="2"/>
    </row>
    <row r="16807" spans="21:25" x14ac:dyDescent="0.2">
      <c r="U16807" s="2"/>
      <c r="X16807" s="2"/>
      <c r="Y16807" s="2"/>
    </row>
    <row r="16808" spans="21:25" x14ac:dyDescent="0.2">
      <c r="U16808" s="2"/>
      <c r="X16808" s="2"/>
      <c r="Y16808" s="2"/>
    </row>
    <row r="16809" spans="21:25" x14ac:dyDescent="0.2">
      <c r="U16809" s="2"/>
      <c r="X16809" s="2"/>
      <c r="Y16809" s="2"/>
    </row>
    <row r="16810" spans="21:25" x14ac:dyDescent="0.2">
      <c r="U16810" s="2"/>
      <c r="X16810" s="2"/>
      <c r="Y16810" s="2"/>
    </row>
    <row r="16811" spans="21:25" x14ac:dyDescent="0.2">
      <c r="U16811" s="2"/>
      <c r="X16811" s="2"/>
      <c r="Y16811" s="2"/>
    </row>
    <row r="16812" spans="21:25" x14ac:dyDescent="0.2">
      <c r="U16812" s="2"/>
      <c r="X16812" s="2"/>
      <c r="Y16812" s="2"/>
    </row>
    <row r="16813" spans="21:25" x14ac:dyDescent="0.2">
      <c r="U16813" s="2"/>
      <c r="X16813" s="2"/>
      <c r="Y16813" s="2"/>
    </row>
    <row r="16814" spans="21:25" x14ac:dyDescent="0.2">
      <c r="U16814" s="2"/>
      <c r="X16814" s="2"/>
      <c r="Y16814" s="2"/>
    </row>
    <row r="16815" spans="21:25" x14ac:dyDescent="0.2">
      <c r="U16815" s="2"/>
      <c r="X16815" s="2"/>
      <c r="Y16815" s="2"/>
    </row>
    <row r="16816" spans="21:25" x14ac:dyDescent="0.2">
      <c r="U16816" s="2"/>
      <c r="X16816" s="2"/>
      <c r="Y16816" s="2"/>
    </row>
    <row r="16817" spans="21:25" x14ac:dyDescent="0.2">
      <c r="U16817" s="2"/>
      <c r="X16817" s="2"/>
      <c r="Y16817" s="2"/>
    </row>
    <row r="16818" spans="21:25" x14ac:dyDescent="0.2">
      <c r="U16818" s="2"/>
      <c r="X16818" s="2"/>
      <c r="Y16818" s="2"/>
    </row>
    <row r="16819" spans="21:25" x14ac:dyDescent="0.2">
      <c r="U16819" s="2"/>
      <c r="X16819" s="2"/>
      <c r="Y16819" s="2"/>
    </row>
    <row r="16820" spans="21:25" x14ac:dyDescent="0.2">
      <c r="U16820" s="2"/>
      <c r="X16820" s="2"/>
      <c r="Y16820" s="2"/>
    </row>
    <row r="16821" spans="21:25" x14ac:dyDescent="0.2">
      <c r="U16821" s="2"/>
      <c r="X16821" s="2"/>
      <c r="Y16821" s="2"/>
    </row>
    <row r="16822" spans="21:25" x14ac:dyDescent="0.2">
      <c r="U16822" s="2"/>
      <c r="X16822" s="2"/>
      <c r="Y16822" s="2"/>
    </row>
    <row r="16823" spans="21:25" x14ac:dyDescent="0.2">
      <c r="U16823" s="2"/>
      <c r="X16823" s="2"/>
      <c r="Y16823" s="2"/>
    </row>
    <row r="16824" spans="21:25" x14ac:dyDescent="0.2">
      <c r="U16824" s="2"/>
      <c r="X16824" s="2"/>
      <c r="Y16824" s="2"/>
    </row>
    <row r="16825" spans="21:25" x14ac:dyDescent="0.2">
      <c r="U16825" s="2"/>
      <c r="X16825" s="2"/>
      <c r="Y16825" s="2"/>
    </row>
    <row r="16826" spans="21:25" x14ac:dyDescent="0.2">
      <c r="U16826" s="2"/>
      <c r="X16826" s="2"/>
      <c r="Y16826" s="2"/>
    </row>
    <row r="16827" spans="21:25" x14ac:dyDescent="0.2">
      <c r="U16827" s="2"/>
      <c r="X16827" s="2"/>
      <c r="Y16827" s="2"/>
    </row>
    <row r="16828" spans="21:25" x14ac:dyDescent="0.2">
      <c r="U16828" s="2"/>
      <c r="X16828" s="2"/>
      <c r="Y16828" s="2"/>
    </row>
    <row r="16829" spans="21:25" x14ac:dyDescent="0.2">
      <c r="U16829" s="2"/>
      <c r="X16829" s="2"/>
      <c r="Y16829" s="2"/>
    </row>
    <row r="16830" spans="21:25" x14ac:dyDescent="0.2">
      <c r="U16830" s="2"/>
      <c r="X16830" s="2"/>
      <c r="Y16830" s="2"/>
    </row>
    <row r="16831" spans="21:25" x14ac:dyDescent="0.2">
      <c r="U16831" s="2"/>
      <c r="X16831" s="2"/>
      <c r="Y16831" s="2"/>
    </row>
    <row r="16832" spans="21:25" x14ac:dyDescent="0.2">
      <c r="U16832" s="2"/>
      <c r="X16832" s="2"/>
      <c r="Y16832" s="2"/>
    </row>
    <row r="16833" spans="21:25" x14ac:dyDescent="0.2">
      <c r="U16833" s="2"/>
      <c r="X16833" s="2"/>
      <c r="Y16833" s="2"/>
    </row>
    <row r="16834" spans="21:25" x14ac:dyDescent="0.2">
      <c r="U16834" s="2"/>
      <c r="X16834" s="2"/>
      <c r="Y16834" s="2"/>
    </row>
    <row r="16835" spans="21:25" x14ac:dyDescent="0.2">
      <c r="U16835" s="2"/>
      <c r="X16835" s="2"/>
      <c r="Y16835" s="2"/>
    </row>
    <row r="16836" spans="21:25" x14ac:dyDescent="0.2">
      <c r="U16836" s="2"/>
      <c r="X16836" s="2"/>
      <c r="Y16836" s="2"/>
    </row>
    <row r="16837" spans="21:25" x14ac:dyDescent="0.2">
      <c r="U16837" s="2"/>
      <c r="X16837" s="2"/>
      <c r="Y16837" s="2"/>
    </row>
    <row r="16838" spans="21:25" x14ac:dyDescent="0.2">
      <c r="U16838" s="2"/>
      <c r="X16838" s="2"/>
      <c r="Y16838" s="2"/>
    </row>
    <row r="16839" spans="21:25" x14ac:dyDescent="0.2">
      <c r="U16839" s="2"/>
      <c r="X16839" s="2"/>
      <c r="Y16839" s="2"/>
    </row>
    <row r="16840" spans="21:25" x14ac:dyDescent="0.2">
      <c r="U16840" s="2"/>
      <c r="X16840" s="2"/>
      <c r="Y16840" s="2"/>
    </row>
    <row r="16841" spans="21:25" x14ac:dyDescent="0.2">
      <c r="U16841" s="2"/>
      <c r="X16841" s="2"/>
      <c r="Y16841" s="2"/>
    </row>
    <row r="16842" spans="21:25" x14ac:dyDescent="0.2">
      <c r="U16842" s="2"/>
      <c r="X16842" s="2"/>
      <c r="Y16842" s="2"/>
    </row>
    <row r="16843" spans="21:25" x14ac:dyDescent="0.2">
      <c r="U16843" s="2"/>
      <c r="X16843" s="2"/>
      <c r="Y16843" s="2"/>
    </row>
    <row r="16844" spans="21:25" x14ac:dyDescent="0.2">
      <c r="U16844" s="2"/>
      <c r="X16844" s="2"/>
      <c r="Y16844" s="2"/>
    </row>
    <row r="16845" spans="21:25" x14ac:dyDescent="0.2">
      <c r="U16845" s="2"/>
      <c r="X16845" s="2"/>
      <c r="Y16845" s="2"/>
    </row>
    <row r="16846" spans="21:25" x14ac:dyDescent="0.2">
      <c r="U16846" s="2"/>
      <c r="X16846" s="2"/>
      <c r="Y16846" s="2"/>
    </row>
    <row r="16847" spans="21:25" x14ac:dyDescent="0.2">
      <c r="U16847" s="2"/>
      <c r="X16847" s="2"/>
      <c r="Y16847" s="2"/>
    </row>
    <row r="16848" spans="21:25" x14ac:dyDescent="0.2">
      <c r="U16848" s="2"/>
      <c r="X16848" s="2"/>
      <c r="Y16848" s="2"/>
    </row>
    <row r="16849" spans="21:25" x14ac:dyDescent="0.2">
      <c r="U16849" s="2"/>
      <c r="X16849" s="2"/>
      <c r="Y16849" s="2"/>
    </row>
    <row r="16850" spans="21:25" x14ac:dyDescent="0.2">
      <c r="U16850" s="2"/>
      <c r="X16850" s="2"/>
      <c r="Y16850" s="2"/>
    </row>
    <row r="16851" spans="21:25" x14ac:dyDescent="0.2">
      <c r="U16851" s="2"/>
      <c r="X16851" s="2"/>
      <c r="Y16851" s="2"/>
    </row>
    <row r="16852" spans="21:25" x14ac:dyDescent="0.2">
      <c r="U16852" s="2"/>
      <c r="X16852" s="2"/>
      <c r="Y16852" s="2"/>
    </row>
    <row r="16853" spans="21:25" x14ac:dyDescent="0.2">
      <c r="U16853" s="2"/>
      <c r="X16853" s="2"/>
      <c r="Y16853" s="2"/>
    </row>
    <row r="16854" spans="21:25" x14ac:dyDescent="0.2">
      <c r="U16854" s="2"/>
      <c r="X16854" s="2"/>
      <c r="Y16854" s="2"/>
    </row>
    <row r="16855" spans="21:25" x14ac:dyDescent="0.2">
      <c r="U16855" s="2"/>
      <c r="X16855" s="2"/>
      <c r="Y16855" s="2"/>
    </row>
    <row r="16856" spans="21:25" x14ac:dyDescent="0.2">
      <c r="U16856" s="2"/>
      <c r="X16856" s="2"/>
      <c r="Y16856" s="2"/>
    </row>
    <row r="16857" spans="21:25" x14ac:dyDescent="0.2">
      <c r="U16857" s="2"/>
      <c r="X16857" s="2"/>
      <c r="Y16857" s="2"/>
    </row>
    <row r="16858" spans="21:25" x14ac:dyDescent="0.2">
      <c r="U16858" s="2"/>
      <c r="X16858" s="2"/>
      <c r="Y16858" s="2"/>
    </row>
    <row r="16859" spans="21:25" x14ac:dyDescent="0.2">
      <c r="U16859" s="2"/>
      <c r="X16859" s="2"/>
      <c r="Y16859" s="2"/>
    </row>
    <row r="16860" spans="21:25" x14ac:dyDescent="0.2">
      <c r="U16860" s="2"/>
      <c r="X16860" s="2"/>
      <c r="Y16860" s="2"/>
    </row>
    <row r="16861" spans="21:25" x14ac:dyDescent="0.2">
      <c r="U16861" s="2"/>
      <c r="X16861" s="2"/>
      <c r="Y16861" s="2"/>
    </row>
    <row r="16862" spans="21:25" x14ac:dyDescent="0.2">
      <c r="U16862" s="2"/>
      <c r="X16862" s="2"/>
      <c r="Y16862" s="2"/>
    </row>
    <row r="16863" spans="21:25" x14ac:dyDescent="0.2">
      <c r="U16863" s="2"/>
      <c r="X16863" s="2"/>
      <c r="Y16863" s="2"/>
    </row>
    <row r="16864" spans="21:25" x14ac:dyDescent="0.2">
      <c r="U16864" s="2"/>
      <c r="X16864" s="2"/>
      <c r="Y16864" s="2"/>
    </row>
    <row r="16865" spans="21:25" x14ac:dyDescent="0.2">
      <c r="U16865" s="2"/>
      <c r="X16865" s="2"/>
      <c r="Y16865" s="2"/>
    </row>
    <row r="16866" spans="21:25" x14ac:dyDescent="0.2">
      <c r="U16866" s="2"/>
      <c r="X16866" s="2"/>
      <c r="Y16866" s="2"/>
    </row>
    <row r="16867" spans="21:25" x14ac:dyDescent="0.2">
      <c r="U16867" s="2"/>
      <c r="X16867" s="2"/>
      <c r="Y16867" s="2"/>
    </row>
    <row r="16868" spans="21:25" x14ac:dyDescent="0.2">
      <c r="U16868" s="2"/>
      <c r="X16868" s="2"/>
      <c r="Y16868" s="2"/>
    </row>
    <row r="16869" spans="21:25" x14ac:dyDescent="0.2">
      <c r="U16869" s="2"/>
      <c r="X16869" s="2"/>
      <c r="Y16869" s="2"/>
    </row>
    <row r="16870" spans="21:25" x14ac:dyDescent="0.2">
      <c r="U16870" s="2"/>
      <c r="X16870" s="2"/>
      <c r="Y16870" s="2"/>
    </row>
    <row r="16871" spans="21:25" x14ac:dyDescent="0.2">
      <c r="U16871" s="2"/>
      <c r="X16871" s="2"/>
      <c r="Y16871" s="2"/>
    </row>
    <row r="16872" spans="21:25" x14ac:dyDescent="0.2">
      <c r="U16872" s="2"/>
      <c r="X16872" s="2"/>
      <c r="Y16872" s="2"/>
    </row>
    <row r="16873" spans="21:25" x14ac:dyDescent="0.2">
      <c r="U16873" s="2"/>
      <c r="X16873" s="2"/>
      <c r="Y16873" s="2"/>
    </row>
    <row r="16874" spans="21:25" x14ac:dyDescent="0.2">
      <c r="U16874" s="2"/>
      <c r="X16874" s="2"/>
      <c r="Y16874" s="2"/>
    </row>
    <row r="16875" spans="21:25" x14ac:dyDescent="0.2">
      <c r="U16875" s="2"/>
      <c r="X16875" s="2"/>
      <c r="Y16875" s="2"/>
    </row>
    <row r="16876" spans="21:25" x14ac:dyDescent="0.2">
      <c r="U16876" s="2"/>
      <c r="X16876" s="2"/>
      <c r="Y16876" s="2"/>
    </row>
    <row r="16877" spans="21:25" x14ac:dyDescent="0.2">
      <c r="U16877" s="2"/>
      <c r="X16877" s="2"/>
      <c r="Y16877" s="2"/>
    </row>
    <row r="16878" spans="21:25" x14ac:dyDescent="0.2">
      <c r="U16878" s="2"/>
      <c r="X16878" s="2"/>
      <c r="Y16878" s="2"/>
    </row>
    <row r="16879" spans="21:25" x14ac:dyDescent="0.2">
      <c r="U16879" s="2"/>
      <c r="X16879" s="2"/>
      <c r="Y16879" s="2"/>
    </row>
    <row r="16880" spans="21:25" x14ac:dyDescent="0.2">
      <c r="U16880" s="2"/>
      <c r="X16880" s="2"/>
      <c r="Y16880" s="2"/>
    </row>
    <row r="16881" spans="21:25" x14ac:dyDescent="0.2">
      <c r="U16881" s="2"/>
      <c r="X16881" s="2"/>
      <c r="Y16881" s="2"/>
    </row>
    <row r="16882" spans="21:25" x14ac:dyDescent="0.2">
      <c r="U16882" s="2"/>
      <c r="X16882" s="2"/>
      <c r="Y16882" s="2"/>
    </row>
    <row r="16883" spans="21:25" x14ac:dyDescent="0.2">
      <c r="U16883" s="2"/>
      <c r="X16883" s="2"/>
      <c r="Y16883" s="2"/>
    </row>
    <row r="16884" spans="21:25" x14ac:dyDescent="0.2">
      <c r="U16884" s="2"/>
      <c r="X16884" s="2"/>
      <c r="Y16884" s="2"/>
    </row>
    <row r="16885" spans="21:25" x14ac:dyDescent="0.2">
      <c r="U16885" s="2"/>
      <c r="X16885" s="2"/>
      <c r="Y16885" s="2"/>
    </row>
    <row r="16886" spans="21:25" x14ac:dyDescent="0.2">
      <c r="U16886" s="2"/>
      <c r="X16886" s="2"/>
      <c r="Y16886" s="2"/>
    </row>
    <row r="16887" spans="21:25" x14ac:dyDescent="0.2">
      <c r="U16887" s="2"/>
      <c r="X16887" s="2"/>
      <c r="Y16887" s="2"/>
    </row>
    <row r="16888" spans="21:25" x14ac:dyDescent="0.2">
      <c r="U16888" s="2"/>
      <c r="X16888" s="2"/>
      <c r="Y16888" s="2"/>
    </row>
    <row r="16889" spans="21:25" x14ac:dyDescent="0.2">
      <c r="U16889" s="2"/>
      <c r="X16889" s="2"/>
      <c r="Y16889" s="2"/>
    </row>
    <row r="16890" spans="21:25" x14ac:dyDescent="0.2">
      <c r="U16890" s="2"/>
      <c r="X16890" s="2"/>
      <c r="Y16890" s="2"/>
    </row>
    <row r="16891" spans="21:25" x14ac:dyDescent="0.2">
      <c r="U16891" s="2"/>
      <c r="X16891" s="2"/>
      <c r="Y16891" s="2"/>
    </row>
    <row r="16892" spans="21:25" x14ac:dyDescent="0.2">
      <c r="U16892" s="2"/>
      <c r="X16892" s="2"/>
      <c r="Y16892" s="2"/>
    </row>
    <row r="16893" spans="21:25" x14ac:dyDescent="0.2">
      <c r="U16893" s="2"/>
      <c r="X16893" s="2"/>
      <c r="Y16893" s="2"/>
    </row>
    <row r="16894" spans="21:25" x14ac:dyDescent="0.2">
      <c r="U16894" s="2"/>
      <c r="X16894" s="2"/>
      <c r="Y16894" s="2"/>
    </row>
    <row r="16895" spans="21:25" x14ac:dyDescent="0.2">
      <c r="U16895" s="2"/>
      <c r="X16895" s="2"/>
      <c r="Y16895" s="2"/>
    </row>
    <row r="16896" spans="21:25" x14ac:dyDescent="0.2">
      <c r="U16896" s="2"/>
      <c r="X16896" s="2"/>
      <c r="Y16896" s="2"/>
    </row>
    <row r="16897" spans="21:25" x14ac:dyDescent="0.2">
      <c r="U16897" s="2"/>
      <c r="X16897" s="2"/>
      <c r="Y16897" s="2"/>
    </row>
    <row r="16898" spans="21:25" x14ac:dyDescent="0.2">
      <c r="U16898" s="2"/>
      <c r="X16898" s="2"/>
      <c r="Y16898" s="2"/>
    </row>
    <row r="16899" spans="21:25" x14ac:dyDescent="0.2">
      <c r="U16899" s="2"/>
      <c r="X16899" s="2"/>
      <c r="Y16899" s="2"/>
    </row>
    <row r="16900" spans="21:25" x14ac:dyDescent="0.2">
      <c r="U16900" s="2"/>
      <c r="X16900" s="2"/>
      <c r="Y16900" s="2"/>
    </row>
    <row r="16901" spans="21:25" x14ac:dyDescent="0.2">
      <c r="U16901" s="2"/>
      <c r="X16901" s="2"/>
      <c r="Y16901" s="2"/>
    </row>
    <row r="16902" spans="21:25" x14ac:dyDescent="0.2">
      <c r="U16902" s="2"/>
      <c r="X16902" s="2"/>
      <c r="Y16902" s="2"/>
    </row>
    <row r="16903" spans="21:25" x14ac:dyDescent="0.2">
      <c r="U16903" s="2"/>
      <c r="X16903" s="2"/>
      <c r="Y16903" s="2"/>
    </row>
    <row r="16904" spans="21:25" x14ac:dyDescent="0.2">
      <c r="U16904" s="2"/>
      <c r="X16904" s="2"/>
      <c r="Y16904" s="2"/>
    </row>
    <row r="16905" spans="21:25" x14ac:dyDescent="0.2">
      <c r="U16905" s="2"/>
      <c r="X16905" s="2"/>
      <c r="Y16905" s="2"/>
    </row>
    <row r="16906" spans="21:25" x14ac:dyDescent="0.2">
      <c r="U16906" s="2"/>
      <c r="X16906" s="2"/>
      <c r="Y16906" s="2"/>
    </row>
    <row r="16907" spans="21:25" x14ac:dyDescent="0.2">
      <c r="U16907" s="2"/>
      <c r="X16907" s="2"/>
      <c r="Y16907" s="2"/>
    </row>
    <row r="16908" spans="21:25" x14ac:dyDescent="0.2">
      <c r="U16908" s="2"/>
      <c r="X16908" s="2"/>
      <c r="Y16908" s="2"/>
    </row>
    <row r="16909" spans="21:25" x14ac:dyDescent="0.2">
      <c r="U16909" s="2"/>
      <c r="X16909" s="2"/>
      <c r="Y16909" s="2"/>
    </row>
    <row r="16910" spans="21:25" x14ac:dyDescent="0.2">
      <c r="U16910" s="2"/>
      <c r="X16910" s="2"/>
      <c r="Y16910" s="2"/>
    </row>
    <row r="16911" spans="21:25" x14ac:dyDescent="0.2">
      <c r="U16911" s="2"/>
      <c r="X16911" s="2"/>
      <c r="Y16911" s="2"/>
    </row>
    <row r="16912" spans="21:25" x14ac:dyDescent="0.2">
      <c r="U16912" s="2"/>
      <c r="X16912" s="2"/>
      <c r="Y16912" s="2"/>
    </row>
    <row r="16913" spans="21:25" x14ac:dyDescent="0.2">
      <c r="U16913" s="2"/>
      <c r="X16913" s="2"/>
      <c r="Y16913" s="2"/>
    </row>
    <row r="16914" spans="21:25" x14ac:dyDescent="0.2">
      <c r="U16914" s="2"/>
      <c r="X16914" s="2"/>
      <c r="Y16914" s="2"/>
    </row>
    <row r="16915" spans="21:25" x14ac:dyDescent="0.2">
      <c r="U16915" s="2"/>
      <c r="X16915" s="2"/>
      <c r="Y16915" s="2"/>
    </row>
    <row r="16916" spans="21:25" x14ac:dyDescent="0.2">
      <c r="U16916" s="2"/>
      <c r="X16916" s="2"/>
      <c r="Y16916" s="2"/>
    </row>
    <row r="16917" spans="21:25" x14ac:dyDescent="0.2">
      <c r="U16917" s="2"/>
      <c r="X16917" s="2"/>
      <c r="Y16917" s="2"/>
    </row>
    <row r="16918" spans="21:25" x14ac:dyDescent="0.2">
      <c r="U16918" s="2"/>
      <c r="X16918" s="2"/>
      <c r="Y16918" s="2"/>
    </row>
    <row r="16919" spans="21:25" x14ac:dyDescent="0.2">
      <c r="U16919" s="2"/>
      <c r="X16919" s="2"/>
      <c r="Y16919" s="2"/>
    </row>
    <row r="16920" spans="21:25" x14ac:dyDescent="0.2">
      <c r="U16920" s="2"/>
      <c r="X16920" s="2"/>
      <c r="Y16920" s="2"/>
    </row>
    <row r="16921" spans="21:25" x14ac:dyDescent="0.2">
      <c r="U16921" s="2"/>
      <c r="X16921" s="2"/>
      <c r="Y16921" s="2"/>
    </row>
    <row r="16922" spans="21:25" x14ac:dyDescent="0.2">
      <c r="U16922" s="2"/>
      <c r="X16922" s="2"/>
      <c r="Y16922" s="2"/>
    </row>
    <row r="16923" spans="21:25" x14ac:dyDescent="0.2">
      <c r="U16923" s="2"/>
      <c r="X16923" s="2"/>
      <c r="Y16923" s="2"/>
    </row>
    <row r="16924" spans="21:25" x14ac:dyDescent="0.2">
      <c r="U16924" s="2"/>
      <c r="X16924" s="2"/>
      <c r="Y16924" s="2"/>
    </row>
    <row r="16925" spans="21:25" x14ac:dyDescent="0.2">
      <c r="U16925" s="2"/>
      <c r="X16925" s="2"/>
      <c r="Y16925" s="2"/>
    </row>
    <row r="16926" spans="21:25" x14ac:dyDescent="0.2">
      <c r="U16926" s="2"/>
      <c r="X16926" s="2"/>
      <c r="Y16926" s="2"/>
    </row>
    <row r="16927" spans="21:25" x14ac:dyDescent="0.2">
      <c r="U16927" s="2"/>
      <c r="X16927" s="2"/>
      <c r="Y16927" s="2"/>
    </row>
    <row r="16928" spans="21:25" x14ac:dyDescent="0.2">
      <c r="U16928" s="2"/>
      <c r="X16928" s="2"/>
      <c r="Y16928" s="2"/>
    </row>
    <row r="16929" spans="21:25" x14ac:dyDescent="0.2">
      <c r="U16929" s="2"/>
      <c r="X16929" s="2"/>
      <c r="Y16929" s="2"/>
    </row>
    <row r="16930" spans="21:25" x14ac:dyDescent="0.2">
      <c r="U16930" s="2"/>
      <c r="X16930" s="2"/>
      <c r="Y16930" s="2"/>
    </row>
    <row r="16931" spans="21:25" x14ac:dyDescent="0.2">
      <c r="U16931" s="2"/>
      <c r="X16931" s="2"/>
      <c r="Y16931" s="2"/>
    </row>
    <row r="16932" spans="21:25" x14ac:dyDescent="0.2">
      <c r="U16932" s="2"/>
      <c r="X16932" s="2"/>
      <c r="Y16932" s="2"/>
    </row>
    <row r="16933" spans="21:25" x14ac:dyDescent="0.2">
      <c r="U16933" s="2"/>
      <c r="X16933" s="2"/>
      <c r="Y16933" s="2"/>
    </row>
    <row r="16934" spans="21:25" x14ac:dyDescent="0.2">
      <c r="U16934" s="2"/>
      <c r="X16934" s="2"/>
      <c r="Y16934" s="2"/>
    </row>
    <row r="16935" spans="21:25" x14ac:dyDescent="0.2">
      <c r="U16935" s="2"/>
      <c r="X16935" s="2"/>
      <c r="Y16935" s="2"/>
    </row>
    <row r="16936" spans="21:25" x14ac:dyDescent="0.2">
      <c r="U16936" s="2"/>
      <c r="X16936" s="2"/>
      <c r="Y16936" s="2"/>
    </row>
    <row r="16937" spans="21:25" x14ac:dyDescent="0.2">
      <c r="U16937" s="2"/>
      <c r="X16937" s="2"/>
      <c r="Y16937" s="2"/>
    </row>
    <row r="16938" spans="21:25" x14ac:dyDescent="0.2">
      <c r="U16938" s="2"/>
      <c r="X16938" s="2"/>
      <c r="Y16938" s="2"/>
    </row>
    <row r="16939" spans="21:25" x14ac:dyDescent="0.2">
      <c r="U16939" s="2"/>
      <c r="X16939" s="2"/>
      <c r="Y16939" s="2"/>
    </row>
    <row r="16940" spans="21:25" x14ac:dyDescent="0.2">
      <c r="U16940" s="2"/>
      <c r="X16940" s="2"/>
      <c r="Y16940" s="2"/>
    </row>
    <row r="16941" spans="21:25" x14ac:dyDescent="0.2">
      <c r="U16941" s="2"/>
      <c r="X16941" s="2"/>
      <c r="Y16941" s="2"/>
    </row>
    <row r="16942" spans="21:25" x14ac:dyDescent="0.2">
      <c r="U16942" s="2"/>
      <c r="X16942" s="2"/>
      <c r="Y16942" s="2"/>
    </row>
    <row r="16943" spans="21:25" x14ac:dyDescent="0.2">
      <c r="U16943" s="2"/>
      <c r="X16943" s="2"/>
      <c r="Y16943" s="2"/>
    </row>
    <row r="16944" spans="21:25" x14ac:dyDescent="0.2">
      <c r="U16944" s="2"/>
      <c r="X16944" s="2"/>
      <c r="Y16944" s="2"/>
    </row>
    <row r="16945" spans="21:25" x14ac:dyDescent="0.2">
      <c r="U16945" s="2"/>
      <c r="X16945" s="2"/>
      <c r="Y16945" s="2"/>
    </row>
    <row r="16946" spans="21:25" x14ac:dyDescent="0.2">
      <c r="U16946" s="2"/>
      <c r="X16946" s="2"/>
      <c r="Y16946" s="2"/>
    </row>
    <row r="16947" spans="21:25" x14ac:dyDescent="0.2">
      <c r="U16947" s="2"/>
      <c r="X16947" s="2"/>
      <c r="Y16947" s="2"/>
    </row>
    <row r="16948" spans="21:25" x14ac:dyDescent="0.2">
      <c r="U16948" s="2"/>
      <c r="X16948" s="2"/>
      <c r="Y16948" s="2"/>
    </row>
    <row r="16949" spans="21:25" x14ac:dyDescent="0.2">
      <c r="U16949" s="2"/>
      <c r="X16949" s="2"/>
      <c r="Y16949" s="2"/>
    </row>
    <row r="16950" spans="21:25" x14ac:dyDescent="0.2">
      <c r="U16950" s="2"/>
      <c r="X16950" s="2"/>
      <c r="Y16950" s="2"/>
    </row>
    <row r="16951" spans="21:25" x14ac:dyDescent="0.2">
      <c r="U16951" s="2"/>
      <c r="X16951" s="2"/>
      <c r="Y16951" s="2"/>
    </row>
    <row r="16952" spans="21:25" x14ac:dyDescent="0.2">
      <c r="U16952" s="2"/>
      <c r="X16952" s="2"/>
      <c r="Y16952" s="2"/>
    </row>
    <row r="16953" spans="21:25" x14ac:dyDescent="0.2">
      <c r="U16953" s="2"/>
      <c r="X16953" s="2"/>
      <c r="Y16953" s="2"/>
    </row>
    <row r="16954" spans="21:25" x14ac:dyDescent="0.2">
      <c r="U16954" s="2"/>
      <c r="X16954" s="2"/>
      <c r="Y16954" s="2"/>
    </row>
    <row r="16955" spans="21:25" x14ac:dyDescent="0.2">
      <c r="U16955" s="2"/>
      <c r="X16955" s="2"/>
      <c r="Y16955" s="2"/>
    </row>
    <row r="16956" spans="21:25" x14ac:dyDescent="0.2">
      <c r="U16956" s="2"/>
      <c r="X16956" s="2"/>
      <c r="Y16956" s="2"/>
    </row>
    <row r="16957" spans="21:25" x14ac:dyDescent="0.2">
      <c r="U16957" s="2"/>
      <c r="X16957" s="2"/>
      <c r="Y16957" s="2"/>
    </row>
    <row r="16958" spans="21:25" x14ac:dyDescent="0.2">
      <c r="U16958" s="2"/>
      <c r="X16958" s="2"/>
      <c r="Y16958" s="2"/>
    </row>
    <row r="16959" spans="21:25" x14ac:dyDescent="0.2">
      <c r="U16959" s="2"/>
      <c r="X16959" s="2"/>
      <c r="Y16959" s="2"/>
    </row>
    <row r="16960" spans="21:25" x14ac:dyDescent="0.2">
      <c r="U16960" s="2"/>
      <c r="X16960" s="2"/>
      <c r="Y16960" s="2"/>
    </row>
    <row r="16961" spans="21:25" x14ac:dyDescent="0.2">
      <c r="U16961" s="2"/>
      <c r="X16961" s="2"/>
      <c r="Y16961" s="2"/>
    </row>
    <row r="16962" spans="21:25" x14ac:dyDescent="0.2">
      <c r="U16962" s="2"/>
      <c r="X16962" s="2"/>
      <c r="Y16962" s="2"/>
    </row>
    <row r="16963" spans="21:25" x14ac:dyDescent="0.2">
      <c r="U16963" s="2"/>
      <c r="X16963" s="2"/>
      <c r="Y16963" s="2"/>
    </row>
    <row r="16964" spans="21:25" x14ac:dyDescent="0.2">
      <c r="U16964" s="2"/>
      <c r="X16964" s="2"/>
      <c r="Y16964" s="2"/>
    </row>
    <row r="16965" spans="21:25" x14ac:dyDescent="0.2">
      <c r="U16965" s="2"/>
      <c r="X16965" s="2"/>
      <c r="Y16965" s="2"/>
    </row>
    <row r="16966" spans="21:25" x14ac:dyDescent="0.2">
      <c r="U16966" s="2"/>
      <c r="X16966" s="2"/>
      <c r="Y16966" s="2"/>
    </row>
    <row r="16967" spans="21:25" x14ac:dyDescent="0.2">
      <c r="U16967" s="2"/>
      <c r="X16967" s="2"/>
      <c r="Y16967" s="2"/>
    </row>
    <row r="16968" spans="21:25" x14ac:dyDescent="0.2">
      <c r="U16968" s="2"/>
      <c r="X16968" s="2"/>
      <c r="Y16968" s="2"/>
    </row>
    <row r="16969" spans="21:25" x14ac:dyDescent="0.2">
      <c r="U16969" s="2"/>
      <c r="X16969" s="2"/>
      <c r="Y16969" s="2"/>
    </row>
    <row r="16970" spans="21:25" x14ac:dyDescent="0.2">
      <c r="U16970" s="2"/>
      <c r="X16970" s="2"/>
      <c r="Y16970" s="2"/>
    </row>
    <row r="16971" spans="21:25" x14ac:dyDescent="0.2">
      <c r="U16971" s="2"/>
      <c r="X16971" s="2"/>
      <c r="Y16971" s="2"/>
    </row>
    <row r="16972" spans="21:25" x14ac:dyDescent="0.2">
      <c r="U16972" s="2"/>
      <c r="X16972" s="2"/>
      <c r="Y16972" s="2"/>
    </row>
    <row r="16973" spans="21:25" x14ac:dyDescent="0.2">
      <c r="U16973" s="2"/>
      <c r="X16973" s="2"/>
      <c r="Y16973" s="2"/>
    </row>
    <row r="16974" spans="21:25" x14ac:dyDescent="0.2">
      <c r="U16974" s="2"/>
      <c r="X16974" s="2"/>
      <c r="Y16974" s="2"/>
    </row>
    <row r="16975" spans="21:25" x14ac:dyDescent="0.2">
      <c r="U16975" s="2"/>
      <c r="X16975" s="2"/>
      <c r="Y16975" s="2"/>
    </row>
    <row r="16976" spans="21:25" x14ac:dyDescent="0.2">
      <c r="U16976" s="2"/>
      <c r="X16976" s="2"/>
      <c r="Y16976" s="2"/>
    </row>
    <row r="16977" spans="21:25" x14ac:dyDescent="0.2">
      <c r="U16977" s="2"/>
      <c r="X16977" s="2"/>
      <c r="Y16977" s="2"/>
    </row>
    <row r="16978" spans="21:25" x14ac:dyDescent="0.2">
      <c r="U16978" s="2"/>
      <c r="X16978" s="2"/>
      <c r="Y16978" s="2"/>
    </row>
    <row r="16979" spans="21:25" x14ac:dyDescent="0.2">
      <c r="U16979" s="2"/>
      <c r="X16979" s="2"/>
      <c r="Y16979" s="2"/>
    </row>
    <row r="16980" spans="21:25" x14ac:dyDescent="0.2">
      <c r="U16980" s="2"/>
      <c r="X16980" s="2"/>
      <c r="Y16980" s="2"/>
    </row>
    <row r="16981" spans="21:25" x14ac:dyDescent="0.2">
      <c r="U16981" s="2"/>
      <c r="X16981" s="2"/>
      <c r="Y16981" s="2"/>
    </row>
    <row r="16982" spans="21:25" x14ac:dyDescent="0.2">
      <c r="U16982" s="2"/>
      <c r="X16982" s="2"/>
      <c r="Y16982" s="2"/>
    </row>
    <row r="16983" spans="21:25" x14ac:dyDescent="0.2">
      <c r="U16983" s="2"/>
      <c r="X16983" s="2"/>
      <c r="Y16983" s="2"/>
    </row>
    <row r="16984" spans="21:25" x14ac:dyDescent="0.2">
      <c r="U16984" s="2"/>
      <c r="X16984" s="2"/>
      <c r="Y16984" s="2"/>
    </row>
    <row r="16985" spans="21:25" x14ac:dyDescent="0.2">
      <c r="U16985" s="2"/>
      <c r="X16985" s="2"/>
      <c r="Y16985" s="2"/>
    </row>
    <row r="16986" spans="21:25" x14ac:dyDescent="0.2">
      <c r="U16986" s="2"/>
      <c r="X16986" s="2"/>
      <c r="Y16986" s="2"/>
    </row>
    <row r="16987" spans="21:25" x14ac:dyDescent="0.2">
      <c r="U16987" s="2"/>
      <c r="X16987" s="2"/>
      <c r="Y16987" s="2"/>
    </row>
    <row r="16988" spans="21:25" x14ac:dyDescent="0.2">
      <c r="U16988" s="2"/>
      <c r="X16988" s="2"/>
      <c r="Y16988" s="2"/>
    </row>
    <row r="16989" spans="21:25" x14ac:dyDescent="0.2">
      <c r="U16989" s="2"/>
      <c r="X16989" s="2"/>
      <c r="Y16989" s="2"/>
    </row>
    <row r="16990" spans="21:25" x14ac:dyDescent="0.2">
      <c r="U16990" s="2"/>
      <c r="X16990" s="2"/>
      <c r="Y16990" s="2"/>
    </row>
    <row r="16991" spans="21:25" x14ac:dyDescent="0.2">
      <c r="U16991" s="2"/>
      <c r="X16991" s="2"/>
      <c r="Y16991" s="2"/>
    </row>
    <row r="16992" spans="21:25" x14ac:dyDescent="0.2">
      <c r="U16992" s="2"/>
      <c r="X16992" s="2"/>
      <c r="Y16992" s="2"/>
    </row>
    <row r="16993" spans="21:25" x14ac:dyDescent="0.2">
      <c r="U16993" s="2"/>
      <c r="X16993" s="2"/>
      <c r="Y16993" s="2"/>
    </row>
    <row r="16994" spans="21:25" x14ac:dyDescent="0.2">
      <c r="U16994" s="2"/>
      <c r="X16994" s="2"/>
      <c r="Y16994" s="2"/>
    </row>
    <row r="16995" spans="21:25" x14ac:dyDescent="0.2">
      <c r="U16995" s="2"/>
      <c r="X16995" s="2"/>
      <c r="Y16995" s="2"/>
    </row>
    <row r="16996" spans="21:25" x14ac:dyDescent="0.2">
      <c r="U16996" s="2"/>
      <c r="X16996" s="2"/>
      <c r="Y16996" s="2"/>
    </row>
    <row r="16997" spans="21:25" x14ac:dyDescent="0.2">
      <c r="U16997" s="2"/>
      <c r="X16997" s="2"/>
      <c r="Y16997" s="2"/>
    </row>
    <row r="16998" spans="21:25" x14ac:dyDescent="0.2">
      <c r="U16998" s="2"/>
      <c r="X16998" s="2"/>
      <c r="Y16998" s="2"/>
    </row>
    <row r="16999" spans="21:25" x14ac:dyDescent="0.2">
      <c r="U16999" s="2"/>
      <c r="X16999" s="2"/>
      <c r="Y16999" s="2"/>
    </row>
    <row r="17000" spans="21:25" x14ac:dyDescent="0.2">
      <c r="U17000" s="2"/>
      <c r="X17000" s="2"/>
      <c r="Y17000" s="2"/>
    </row>
    <row r="17001" spans="21:25" x14ac:dyDescent="0.2">
      <c r="U17001" s="2"/>
      <c r="X17001" s="2"/>
      <c r="Y17001" s="2"/>
    </row>
    <row r="17002" spans="21:25" x14ac:dyDescent="0.2">
      <c r="U17002" s="2"/>
      <c r="X17002" s="2"/>
      <c r="Y17002" s="2"/>
    </row>
    <row r="17003" spans="21:25" x14ac:dyDescent="0.2">
      <c r="U17003" s="2"/>
      <c r="X17003" s="2"/>
      <c r="Y17003" s="2"/>
    </row>
    <row r="17004" spans="21:25" x14ac:dyDescent="0.2">
      <c r="U17004" s="2"/>
      <c r="X17004" s="2"/>
      <c r="Y17004" s="2"/>
    </row>
    <row r="17005" spans="21:25" x14ac:dyDescent="0.2">
      <c r="U17005" s="2"/>
      <c r="X17005" s="2"/>
      <c r="Y17005" s="2"/>
    </row>
    <row r="17006" spans="21:25" x14ac:dyDescent="0.2">
      <c r="U17006" s="2"/>
      <c r="X17006" s="2"/>
      <c r="Y17006" s="2"/>
    </row>
    <row r="17007" spans="21:25" x14ac:dyDescent="0.2">
      <c r="U17007" s="2"/>
      <c r="X17007" s="2"/>
      <c r="Y17007" s="2"/>
    </row>
    <row r="17008" spans="21:25" x14ac:dyDescent="0.2">
      <c r="U17008" s="2"/>
      <c r="X17008" s="2"/>
      <c r="Y17008" s="2"/>
    </row>
    <row r="17009" spans="21:25" x14ac:dyDescent="0.2">
      <c r="U17009" s="2"/>
      <c r="X17009" s="2"/>
      <c r="Y17009" s="2"/>
    </row>
    <row r="17010" spans="21:25" x14ac:dyDescent="0.2">
      <c r="U17010" s="2"/>
      <c r="X17010" s="2"/>
      <c r="Y17010" s="2"/>
    </row>
    <row r="17011" spans="21:25" x14ac:dyDescent="0.2">
      <c r="U17011" s="2"/>
      <c r="X17011" s="2"/>
      <c r="Y17011" s="2"/>
    </row>
    <row r="17012" spans="21:25" x14ac:dyDescent="0.2">
      <c r="U17012" s="2"/>
      <c r="X17012" s="2"/>
      <c r="Y17012" s="2"/>
    </row>
    <row r="17013" spans="21:25" x14ac:dyDescent="0.2">
      <c r="U17013" s="2"/>
      <c r="X17013" s="2"/>
      <c r="Y17013" s="2"/>
    </row>
    <row r="17014" spans="21:25" x14ac:dyDescent="0.2">
      <c r="U17014" s="2"/>
      <c r="X17014" s="2"/>
      <c r="Y17014" s="2"/>
    </row>
    <row r="17015" spans="21:25" x14ac:dyDescent="0.2">
      <c r="U17015" s="2"/>
      <c r="X17015" s="2"/>
      <c r="Y17015" s="2"/>
    </row>
    <row r="17016" spans="21:25" x14ac:dyDescent="0.2">
      <c r="U17016" s="2"/>
      <c r="X17016" s="2"/>
      <c r="Y17016" s="2"/>
    </row>
    <row r="17017" spans="21:25" x14ac:dyDescent="0.2">
      <c r="U17017" s="2"/>
      <c r="X17017" s="2"/>
      <c r="Y17017" s="2"/>
    </row>
    <row r="17018" spans="21:25" x14ac:dyDescent="0.2">
      <c r="U17018" s="2"/>
      <c r="X17018" s="2"/>
      <c r="Y17018" s="2"/>
    </row>
    <row r="17019" spans="21:25" x14ac:dyDescent="0.2">
      <c r="U17019" s="2"/>
      <c r="X17019" s="2"/>
      <c r="Y17019" s="2"/>
    </row>
    <row r="17020" spans="21:25" x14ac:dyDescent="0.2">
      <c r="U17020" s="2"/>
      <c r="X17020" s="2"/>
      <c r="Y17020" s="2"/>
    </row>
    <row r="17021" spans="21:25" x14ac:dyDescent="0.2">
      <c r="U17021" s="2"/>
      <c r="X17021" s="2"/>
      <c r="Y17021" s="2"/>
    </row>
    <row r="17022" spans="21:25" x14ac:dyDescent="0.2">
      <c r="U17022" s="2"/>
      <c r="X17022" s="2"/>
      <c r="Y17022" s="2"/>
    </row>
    <row r="17023" spans="21:25" x14ac:dyDescent="0.2">
      <c r="U17023" s="2"/>
      <c r="X17023" s="2"/>
      <c r="Y17023" s="2"/>
    </row>
    <row r="17024" spans="21:25" x14ac:dyDescent="0.2">
      <c r="U17024" s="2"/>
      <c r="X17024" s="2"/>
      <c r="Y17024" s="2"/>
    </row>
    <row r="17025" spans="21:25" x14ac:dyDescent="0.2">
      <c r="U17025" s="2"/>
      <c r="X17025" s="2"/>
      <c r="Y17025" s="2"/>
    </row>
    <row r="17026" spans="21:25" x14ac:dyDescent="0.2">
      <c r="U17026" s="2"/>
      <c r="X17026" s="2"/>
      <c r="Y17026" s="2"/>
    </row>
    <row r="17027" spans="21:25" x14ac:dyDescent="0.2">
      <c r="U17027" s="2"/>
      <c r="X17027" s="2"/>
      <c r="Y17027" s="2"/>
    </row>
    <row r="17028" spans="21:25" x14ac:dyDescent="0.2">
      <c r="U17028" s="2"/>
      <c r="X17028" s="2"/>
      <c r="Y17028" s="2"/>
    </row>
    <row r="17029" spans="21:25" x14ac:dyDescent="0.2">
      <c r="U17029" s="2"/>
      <c r="X17029" s="2"/>
      <c r="Y17029" s="2"/>
    </row>
    <row r="17030" spans="21:25" x14ac:dyDescent="0.2">
      <c r="U17030" s="2"/>
      <c r="X17030" s="2"/>
      <c r="Y17030" s="2"/>
    </row>
    <row r="17031" spans="21:25" x14ac:dyDescent="0.2">
      <c r="U17031" s="2"/>
      <c r="X17031" s="2"/>
      <c r="Y17031" s="2"/>
    </row>
    <row r="17032" spans="21:25" x14ac:dyDescent="0.2">
      <c r="U17032" s="2"/>
      <c r="X17032" s="2"/>
      <c r="Y17032" s="2"/>
    </row>
    <row r="17033" spans="21:25" x14ac:dyDescent="0.2">
      <c r="U17033" s="2"/>
      <c r="X17033" s="2"/>
      <c r="Y17033" s="2"/>
    </row>
    <row r="17034" spans="21:25" x14ac:dyDescent="0.2">
      <c r="U17034" s="2"/>
      <c r="X17034" s="2"/>
      <c r="Y17034" s="2"/>
    </row>
    <row r="17035" spans="21:25" x14ac:dyDescent="0.2">
      <c r="U17035" s="2"/>
      <c r="X17035" s="2"/>
      <c r="Y17035" s="2"/>
    </row>
    <row r="17036" spans="21:25" x14ac:dyDescent="0.2">
      <c r="U17036" s="2"/>
      <c r="X17036" s="2"/>
      <c r="Y17036" s="2"/>
    </row>
    <row r="17037" spans="21:25" x14ac:dyDescent="0.2">
      <c r="U17037" s="2"/>
      <c r="X17037" s="2"/>
      <c r="Y17037" s="2"/>
    </row>
    <row r="17038" spans="21:25" x14ac:dyDescent="0.2">
      <c r="U17038" s="2"/>
      <c r="X17038" s="2"/>
      <c r="Y17038" s="2"/>
    </row>
    <row r="17039" spans="21:25" x14ac:dyDescent="0.2">
      <c r="U17039" s="2"/>
      <c r="X17039" s="2"/>
      <c r="Y17039" s="2"/>
    </row>
    <row r="17040" spans="21:25" x14ac:dyDescent="0.2">
      <c r="U17040" s="2"/>
      <c r="X17040" s="2"/>
      <c r="Y17040" s="2"/>
    </row>
    <row r="17041" spans="21:25" x14ac:dyDescent="0.2">
      <c r="U17041" s="2"/>
      <c r="X17041" s="2"/>
      <c r="Y17041" s="2"/>
    </row>
    <row r="17042" spans="21:25" x14ac:dyDescent="0.2">
      <c r="U17042" s="2"/>
      <c r="X17042" s="2"/>
      <c r="Y17042" s="2"/>
    </row>
    <row r="17043" spans="21:25" x14ac:dyDescent="0.2">
      <c r="U17043" s="2"/>
      <c r="X17043" s="2"/>
      <c r="Y17043" s="2"/>
    </row>
    <row r="17044" spans="21:25" x14ac:dyDescent="0.2">
      <c r="U17044" s="2"/>
      <c r="X17044" s="2"/>
      <c r="Y17044" s="2"/>
    </row>
    <row r="17045" spans="21:25" x14ac:dyDescent="0.2">
      <c r="U17045" s="2"/>
      <c r="X17045" s="2"/>
      <c r="Y17045" s="2"/>
    </row>
    <row r="17046" spans="21:25" x14ac:dyDescent="0.2">
      <c r="U17046" s="2"/>
      <c r="X17046" s="2"/>
      <c r="Y17046" s="2"/>
    </row>
    <row r="17047" spans="21:25" x14ac:dyDescent="0.2">
      <c r="U17047" s="2"/>
      <c r="X17047" s="2"/>
      <c r="Y17047" s="2"/>
    </row>
    <row r="17048" spans="21:25" x14ac:dyDescent="0.2">
      <c r="U17048" s="2"/>
      <c r="X17048" s="2"/>
      <c r="Y17048" s="2"/>
    </row>
    <row r="17049" spans="21:25" x14ac:dyDescent="0.2">
      <c r="U17049" s="2"/>
      <c r="X17049" s="2"/>
      <c r="Y17049" s="2"/>
    </row>
    <row r="17050" spans="21:25" x14ac:dyDescent="0.2">
      <c r="U17050" s="2"/>
      <c r="X17050" s="2"/>
      <c r="Y17050" s="2"/>
    </row>
    <row r="17051" spans="21:25" x14ac:dyDescent="0.2">
      <c r="U17051" s="2"/>
      <c r="X17051" s="2"/>
      <c r="Y17051" s="2"/>
    </row>
    <row r="17052" spans="21:25" x14ac:dyDescent="0.2">
      <c r="U17052" s="2"/>
      <c r="X17052" s="2"/>
      <c r="Y17052" s="2"/>
    </row>
    <row r="17053" spans="21:25" x14ac:dyDescent="0.2">
      <c r="U17053" s="2"/>
      <c r="X17053" s="2"/>
      <c r="Y17053" s="2"/>
    </row>
    <row r="17054" spans="21:25" x14ac:dyDescent="0.2">
      <c r="U17054" s="2"/>
      <c r="X17054" s="2"/>
      <c r="Y17054" s="2"/>
    </row>
    <row r="17055" spans="21:25" x14ac:dyDescent="0.2">
      <c r="U17055" s="2"/>
      <c r="X17055" s="2"/>
      <c r="Y17055" s="2"/>
    </row>
    <row r="17056" spans="21:25" x14ac:dyDescent="0.2">
      <c r="U17056" s="2"/>
      <c r="X17056" s="2"/>
      <c r="Y17056" s="2"/>
    </row>
    <row r="17057" spans="21:25" x14ac:dyDescent="0.2">
      <c r="U17057" s="2"/>
      <c r="X17057" s="2"/>
      <c r="Y17057" s="2"/>
    </row>
    <row r="17058" spans="21:25" x14ac:dyDescent="0.2">
      <c r="U17058" s="2"/>
      <c r="X17058" s="2"/>
      <c r="Y17058" s="2"/>
    </row>
    <row r="17059" spans="21:25" x14ac:dyDescent="0.2">
      <c r="U17059" s="2"/>
      <c r="X17059" s="2"/>
      <c r="Y17059" s="2"/>
    </row>
    <row r="17060" spans="21:25" x14ac:dyDescent="0.2">
      <c r="U17060" s="2"/>
      <c r="X17060" s="2"/>
      <c r="Y17060" s="2"/>
    </row>
    <row r="17061" spans="21:25" x14ac:dyDescent="0.2">
      <c r="U17061" s="2"/>
      <c r="X17061" s="2"/>
      <c r="Y17061" s="2"/>
    </row>
    <row r="17062" spans="21:25" x14ac:dyDescent="0.2">
      <c r="U17062" s="2"/>
      <c r="X17062" s="2"/>
      <c r="Y17062" s="2"/>
    </row>
    <row r="17063" spans="21:25" x14ac:dyDescent="0.2">
      <c r="U17063" s="2"/>
      <c r="X17063" s="2"/>
      <c r="Y17063" s="2"/>
    </row>
    <row r="17064" spans="21:25" x14ac:dyDescent="0.2">
      <c r="U17064" s="2"/>
      <c r="X17064" s="2"/>
      <c r="Y17064" s="2"/>
    </row>
    <row r="17065" spans="21:25" x14ac:dyDescent="0.2">
      <c r="U17065" s="2"/>
      <c r="X17065" s="2"/>
      <c r="Y17065" s="2"/>
    </row>
    <row r="17066" spans="21:25" x14ac:dyDescent="0.2">
      <c r="U17066" s="2"/>
      <c r="X17066" s="2"/>
      <c r="Y17066" s="2"/>
    </row>
    <row r="17067" spans="21:25" x14ac:dyDescent="0.2">
      <c r="U17067" s="2"/>
      <c r="X17067" s="2"/>
      <c r="Y17067" s="2"/>
    </row>
    <row r="17068" spans="21:25" x14ac:dyDescent="0.2">
      <c r="U17068" s="2"/>
      <c r="X17068" s="2"/>
      <c r="Y17068" s="2"/>
    </row>
    <row r="17069" spans="21:25" x14ac:dyDescent="0.2">
      <c r="U17069" s="2"/>
      <c r="X17069" s="2"/>
      <c r="Y17069" s="2"/>
    </row>
    <row r="17070" spans="21:25" x14ac:dyDescent="0.2">
      <c r="U17070" s="2"/>
      <c r="X17070" s="2"/>
      <c r="Y17070" s="2"/>
    </row>
    <row r="17071" spans="21:25" x14ac:dyDescent="0.2">
      <c r="U17071" s="2"/>
      <c r="X17071" s="2"/>
      <c r="Y17071" s="2"/>
    </row>
    <row r="17072" spans="21:25" x14ac:dyDescent="0.2">
      <c r="U17072" s="2"/>
      <c r="X17072" s="2"/>
      <c r="Y17072" s="2"/>
    </row>
    <row r="17073" spans="21:25" x14ac:dyDescent="0.2">
      <c r="U17073" s="2"/>
      <c r="X17073" s="2"/>
      <c r="Y17073" s="2"/>
    </row>
    <row r="17074" spans="21:25" x14ac:dyDescent="0.2">
      <c r="U17074" s="2"/>
      <c r="X17074" s="2"/>
      <c r="Y17074" s="2"/>
    </row>
    <row r="17075" spans="21:25" x14ac:dyDescent="0.2">
      <c r="U17075" s="2"/>
      <c r="X17075" s="2"/>
      <c r="Y17075" s="2"/>
    </row>
    <row r="17076" spans="21:25" x14ac:dyDescent="0.2">
      <c r="U17076" s="2"/>
      <c r="X17076" s="2"/>
      <c r="Y17076" s="2"/>
    </row>
    <row r="17077" spans="21:25" x14ac:dyDescent="0.2">
      <c r="U17077" s="2"/>
      <c r="X17077" s="2"/>
      <c r="Y17077" s="2"/>
    </row>
    <row r="17078" spans="21:25" x14ac:dyDescent="0.2">
      <c r="U17078" s="2"/>
      <c r="X17078" s="2"/>
      <c r="Y17078" s="2"/>
    </row>
    <row r="17079" spans="21:25" x14ac:dyDescent="0.2">
      <c r="U17079" s="2"/>
      <c r="X17079" s="2"/>
      <c r="Y17079" s="2"/>
    </row>
    <row r="17080" spans="21:25" x14ac:dyDescent="0.2">
      <c r="U17080" s="2"/>
      <c r="X17080" s="2"/>
      <c r="Y17080" s="2"/>
    </row>
    <row r="17081" spans="21:25" x14ac:dyDescent="0.2">
      <c r="U17081" s="2"/>
      <c r="X17081" s="2"/>
      <c r="Y17081" s="2"/>
    </row>
    <row r="17082" spans="21:25" x14ac:dyDescent="0.2">
      <c r="U17082" s="2"/>
      <c r="X17082" s="2"/>
      <c r="Y17082" s="2"/>
    </row>
    <row r="17083" spans="21:25" x14ac:dyDescent="0.2">
      <c r="U17083" s="2"/>
      <c r="X17083" s="2"/>
      <c r="Y17083" s="2"/>
    </row>
    <row r="17084" spans="21:25" x14ac:dyDescent="0.2">
      <c r="U17084" s="2"/>
      <c r="X17084" s="2"/>
      <c r="Y17084" s="2"/>
    </row>
    <row r="17085" spans="21:25" x14ac:dyDescent="0.2">
      <c r="U17085" s="2"/>
      <c r="X17085" s="2"/>
      <c r="Y17085" s="2"/>
    </row>
    <row r="17086" spans="21:25" x14ac:dyDescent="0.2">
      <c r="U17086" s="2"/>
      <c r="X17086" s="2"/>
      <c r="Y17086" s="2"/>
    </row>
    <row r="17087" spans="21:25" x14ac:dyDescent="0.2">
      <c r="U17087" s="2"/>
      <c r="X17087" s="2"/>
      <c r="Y17087" s="2"/>
    </row>
    <row r="17088" spans="21:25" x14ac:dyDescent="0.2">
      <c r="U17088" s="2"/>
      <c r="X17088" s="2"/>
      <c r="Y17088" s="2"/>
    </row>
    <row r="17089" spans="21:25" x14ac:dyDescent="0.2">
      <c r="U17089" s="2"/>
      <c r="X17089" s="2"/>
      <c r="Y17089" s="2"/>
    </row>
    <row r="17090" spans="21:25" x14ac:dyDescent="0.2">
      <c r="U17090" s="2"/>
      <c r="X17090" s="2"/>
      <c r="Y17090" s="2"/>
    </row>
    <row r="17091" spans="21:25" x14ac:dyDescent="0.2">
      <c r="U17091" s="2"/>
      <c r="X17091" s="2"/>
      <c r="Y17091" s="2"/>
    </row>
    <row r="17092" spans="21:25" x14ac:dyDescent="0.2">
      <c r="U17092" s="2"/>
      <c r="X17092" s="2"/>
      <c r="Y17092" s="2"/>
    </row>
    <row r="17093" spans="21:25" x14ac:dyDescent="0.2">
      <c r="U17093" s="2"/>
      <c r="X17093" s="2"/>
      <c r="Y17093" s="2"/>
    </row>
    <row r="17094" spans="21:25" x14ac:dyDescent="0.2">
      <c r="U17094" s="2"/>
      <c r="X17094" s="2"/>
      <c r="Y17094" s="2"/>
    </row>
    <row r="17095" spans="21:25" x14ac:dyDescent="0.2">
      <c r="U17095" s="2"/>
      <c r="X17095" s="2"/>
      <c r="Y17095" s="2"/>
    </row>
    <row r="17096" spans="21:25" x14ac:dyDescent="0.2">
      <c r="U17096" s="2"/>
      <c r="X17096" s="2"/>
      <c r="Y17096" s="2"/>
    </row>
    <row r="17097" spans="21:25" x14ac:dyDescent="0.2">
      <c r="U17097" s="2"/>
      <c r="X17097" s="2"/>
      <c r="Y17097" s="2"/>
    </row>
    <row r="17098" spans="21:25" x14ac:dyDescent="0.2">
      <c r="U17098" s="2"/>
      <c r="X17098" s="2"/>
      <c r="Y17098" s="2"/>
    </row>
    <row r="17099" spans="21:25" x14ac:dyDescent="0.2">
      <c r="U17099" s="2"/>
      <c r="X17099" s="2"/>
      <c r="Y17099" s="2"/>
    </row>
    <row r="17100" spans="21:25" x14ac:dyDescent="0.2">
      <c r="U17100" s="2"/>
      <c r="X17100" s="2"/>
      <c r="Y17100" s="2"/>
    </row>
    <row r="17101" spans="21:25" x14ac:dyDescent="0.2">
      <c r="U17101" s="2"/>
      <c r="X17101" s="2"/>
      <c r="Y17101" s="2"/>
    </row>
    <row r="17102" spans="21:25" x14ac:dyDescent="0.2">
      <c r="U17102" s="2"/>
      <c r="X17102" s="2"/>
      <c r="Y17102" s="2"/>
    </row>
    <row r="17103" spans="21:25" x14ac:dyDescent="0.2">
      <c r="U17103" s="2"/>
      <c r="X17103" s="2"/>
      <c r="Y17103" s="2"/>
    </row>
    <row r="17104" spans="21:25" x14ac:dyDescent="0.2">
      <c r="U17104" s="2"/>
      <c r="X17104" s="2"/>
      <c r="Y17104" s="2"/>
    </row>
    <row r="17105" spans="21:25" x14ac:dyDescent="0.2">
      <c r="U17105" s="2"/>
      <c r="X17105" s="2"/>
      <c r="Y17105" s="2"/>
    </row>
    <row r="17106" spans="21:25" x14ac:dyDescent="0.2">
      <c r="U17106" s="2"/>
      <c r="X17106" s="2"/>
      <c r="Y17106" s="2"/>
    </row>
    <row r="17107" spans="21:25" x14ac:dyDescent="0.2">
      <c r="U17107" s="2"/>
      <c r="X17107" s="2"/>
      <c r="Y17107" s="2"/>
    </row>
    <row r="17108" spans="21:25" x14ac:dyDescent="0.2">
      <c r="U17108" s="2"/>
      <c r="X17108" s="2"/>
      <c r="Y17108" s="2"/>
    </row>
    <row r="17109" spans="21:25" x14ac:dyDescent="0.2">
      <c r="U17109" s="2"/>
      <c r="X17109" s="2"/>
      <c r="Y17109" s="2"/>
    </row>
    <row r="17110" spans="21:25" x14ac:dyDescent="0.2">
      <c r="U17110" s="2"/>
      <c r="X17110" s="2"/>
      <c r="Y17110" s="2"/>
    </row>
    <row r="17111" spans="21:25" x14ac:dyDescent="0.2">
      <c r="U17111" s="2"/>
      <c r="X17111" s="2"/>
      <c r="Y17111" s="2"/>
    </row>
    <row r="17112" spans="21:25" x14ac:dyDescent="0.2">
      <c r="U17112" s="2"/>
      <c r="X17112" s="2"/>
      <c r="Y17112" s="2"/>
    </row>
    <row r="17113" spans="21:25" x14ac:dyDescent="0.2">
      <c r="U17113" s="2"/>
      <c r="X17113" s="2"/>
      <c r="Y17113" s="2"/>
    </row>
    <row r="17114" spans="21:25" x14ac:dyDescent="0.2">
      <c r="U17114" s="2"/>
      <c r="X17114" s="2"/>
      <c r="Y17114" s="2"/>
    </row>
    <row r="17115" spans="21:25" x14ac:dyDescent="0.2">
      <c r="U17115" s="2"/>
      <c r="X17115" s="2"/>
      <c r="Y17115" s="2"/>
    </row>
    <row r="17116" spans="21:25" x14ac:dyDescent="0.2">
      <c r="U17116" s="2"/>
      <c r="X17116" s="2"/>
      <c r="Y17116" s="2"/>
    </row>
    <row r="17117" spans="21:25" x14ac:dyDescent="0.2">
      <c r="U17117" s="2"/>
      <c r="X17117" s="2"/>
      <c r="Y17117" s="2"/>
    </row>
    <row r="17118" spans="21:25" x14ac:dyDescent="0.2">
      <c r="U17118" s="2"/>
      <c r="X17118" s="2"/>
      <c r="Y17118" s="2"/>
    </row>
    <row r="17119" spans="21:25" x14ac:dyDescent="0.2">
      <c r="U17119" s="2"/>
      <c r="X17119" s="2"/>
      <c r="Y17119" s="2"/>
    </row>
    <row r="17120" spans="21:25" x14ac:dyDescent="0.2">
      <c r="U17120" s="2"/>
      <c r="X17120" s="2"/>
      <c r="Y17120" s="2"/>
    </row>
    <row r="17121" spans="21:25" x14ac:dyDescent="0.2">
      <c r="U17121" s="2"/>
      <c r="X17121" s="2"/>
      <c r="Y17121" s="2"/>
    </row>
    <row r="17122" spans="21:25" x14ac:dyDescent="0.2">
      <c r="U17122" s="2"/>
      <c r="X17122" s="2"/>
      <c r="Y17122" s="2"/>
    </row>
    <row r="17123" spans="21:25" x14ac:dyDescent="0.2">
      <c r="U17123" s="2"/>
      <c r="X17123" s="2"/>
      <c r="Y17123" s="2"/>
    </row>
    <row r="17124" spans="21:25" x14ac:dyDescent="0.2">
      <c r="U17124" s="2"/>
      <c r="X17124" s="2"/>
      <c r="Y17124" s="2"/>
    </row>
    <row r="17125" spans="21:25" x14ac:dyDescent="0.2">
      <c r="U17125" s="2"/>
      <c r="X17125" s="2"/>
      <c r="Y17125" s="2"/>
    </row>
    <row r="17126" spans="21:25" x14ac:dyDescent="0.2">
      <c r="U17126" s="2"/>
      <c r="X17126" s="2"/>
      <c r="Y17126" s="2"/>
    </row>
    <row r="17127" spans="21:25" x14ac:dyDescent="0.2">
      <c r="U17127" s="2"/>
      <c r="X17127" s="2"/>
      <c r="Y17127" s="2"/>
    </row>
    <row r="17128" spans="21:25" x14ac:dyDescent="0.2">
      <c r="U17128" s="2"/>
      <c r="X17128" s="2"/>
      <c r="Y17128" s="2"/>
    </row>
    <row r="17129" spans="21:25" x14ac:dyDescent="0.2">
      <c r="U17129" s="2"/>
      <c r="X17129" s="2"/>
      <c r="Y17129" s="2"/>
    </row>
    <row r="17130" spans="21:25" x14ac:dyDescent="0.2">
      <c r="U17130" s="2"/>
      <c r="X17130" s="2"/>
      <c r="Y17130" s="2"/>
    </row>
    <row r="17131" spans="21:25" x14ac:dyDescent="0.2">
      <c r="U17131" s="2"/>
      <c r="X17131" s="2"/>
      <c r="Y17131" s="2"/>
    </row>
    <row r="17132" spans="21:25" x14ac:dyDescent="0.2">
      <c r="U17132" s="2"/>
      <c r="X17132" s="2"/>
      <c r="Y17132" s="2"/>
    </row>
    <row r="17133" spans="21:25" x14ac:dyDescent="0.2">
      <c r="U17133" s="2"/>
      <c r="X17133" s="2"/>
      <c r="Y17133" s="2"/>
    </row>
    <row r="17134" spans="21:25" x14ac:dyDescent="0.2">
      <c r="U17134" s="2"/>
      <c r="X17134" s="2"/>
      <c r="Y17134" s="2"/>
    </row>
    <row r="17135" spans="21:25" x14ac:dyDescent="0.2">
      <c r="U17135" s="2"/>
      <c r="X17135" s="2"/>
      <c r="Y17135" s="2"/>
    </row>
    <row r="17136" spans="21:25" x14ac:dyDescent="0.2">
      <c r="U17136" s="2"/>
      <c r="X17136" s="2"/>
      <c r="Y17136" s="2"/>
    </row>
    <row r="17137" spans="21:25" x14ac:dyDescent="0.2">
      <c r="U17137" s="2"/>
      <c r="X17137" s="2"/>
      <c r="Y17137" s="2"/>
    </row>
    <row r="17138" spans="21:25" x14ac:dyDescent="0.2">
      <c r="U17138" s="2"/>
      <c r="X17138" s="2"/>
      <c r="Y17138" s="2"/>
    </row>
    <row r="17139" spans="21:25" x14ac:dyDescent="0.2">
      <c r="U17139" s="2"/>
      <c r="X17139" s="2"/>
      <c r="Y17139" s="2"/>
    </row>
    <row r="17140" spans="21:25" x14ac:dyDescent="0.2">
      <c r="U17140" s="2"/>
      <c r="X17140" s="2"/>
      <c r="Y17140" s="2"/>
    </row>
    <row r="17141" spans="21:25" x14ac:dyDescent="0.2">
      <c r="U17141" s="2"/>
      <c r="X17141" s="2"/>
      <c r="Y17141" s="2"/>
    </row>
    <row r="17142" spans="21:25" x14ac:dyDescent="0.2">
      <c r="U17142" s="2"/>
      <c r="X17142" s="2"/>
      <c r="Y17142" s="2"/>
    </row>
    <row r="17143" spans="21:25" x14ac:dyDescent="0.2">
      <c r="U17143" s="2"/>
      <c r="X17143" s="2"/>
      <c r="Y17143" s="2"/>
    </row>
    <row r="17144" spans="21:25" x14ac:dyDescent="0.2">
      <c r="U17144" s="2"/>
      <c r="X17144" s="2"/>
      <c r="Y17144" s="2"/>
    </row>
    <row r="17145" spans="21:25" x14ac:dyDescent="0.2">
      <c r="U17145" s="2"/>
      <c r="X17145" s="2"/>
      <c r="Y17145" s="2"/>
    </row>
    <row r="17146" spans="21:25" x14ac:dyDescent="0.2">
      <c r="U17146" s="2"/>
      <c r="X17146" s="2"/>
      <c r="Y17146" s="2"/>
    </row>
    <row r="17147" spans="21:25" x14ac:dyDescent="0.2">
      <c r="U17147" s="2"/>
      <c r="X17147" s="2"/>
      <c r="Y17147" s="2"/>
    </row>
    <row r="17148" spans="21:25" x14ac:dyDescent="0.2">
      <c r="U17148" s="2"/>
      <c r="X17148" s="2"/>
      <c r="Y17148" s="2"/>
    </row>
    <row r="17149" spans="21:25" x14ac:dyDescent="0.2">
      <c r="U17149" s="2"/>
      <c r="X17149" s="2"/>
      <c r="Y17149" s="2"/>
    </row>
    <row r="17150" spans="21:25" x14ac:dyDescent="0.2">
      <c r="U17150" s="2"/>
      <c r="X17150" s="2"/>
      <c r="Y17150" s="2"/>
    </row>
    <row r="17151" spans="21:25" x14ac:dyDescent="0.2">
      <c r="U17151" s="2"/>
      <c r="X17151" s="2"/>
      <c r="Y17151" s="2"/>
    </row>
    <row r="17152" spans="21:25" x14ac:dyDescent="0.2">
      <c r="U17152" s="2"/>
      <c r="X17152" s="2"/>
      <c r="Y17152" s="2"/>
    </row>
    <row r="17153" spans="21:25" x14ac:dyDescent="0.2">
      <c r="U17153" s="2"/>
      <c r="X17153" s="2"/>
      <c r="Y17153" s="2"/>
    </row>
    <row r="17154" spans="21:25" x14ac:dyDescent="0.2">
      <c r="U17154" s="2"/>
      <c r="X17154" s="2"/>
      <c r="Y17154" s="2"/>
    </row>
    <row r="17155" spans="21:25" x14ac:dyDescent="0.2">
      <c r="U17155" s="2"/>
      <c r="X17155" s="2"/>
      <c r="Y17155" s="2"/>
    </row>
    <row r="17156" spans="21:25" x14ac:dyDescent="0.2">
      <c r="U17156" s="2"/>
      <c r="X17156" s="2"/>
      <c r="Y17156" s="2"/>
    </row>
    <row r="17157" spans="21:25" x14ac:dyDescent="0.2">
      <c r="U17157" s="2"/>
      <c r="X17157" s="2"/>
      <c r="Y17157" s="2"/>
    </row>
    <row r="17158" spans="21:25" x14ac:dyDescent="0.2">
      <c r="U17158" s="2"/>
      <c r="X17158" s="2"/>
      <c r="Y17158" s="2"/>
    </row>
    <row r="17159" spans="21:25" x14ac:dyDescent="0.2">
      <c r="U17159" s="2"/>
      <c r="X17159" s="2"/>
      <c r="Y17159" s="2"/>
    </row>
    <row r="17160" spans="21:25" x14ac:dyDescent="0.2">
      <c r="U17160" s="2"/>
      <c r="X17160" s="2"/>
      <c r="Y17160" s="2"/>
    </row>
    <row r="17161" spans="21:25" x14ac:dyDescent="0.2">
      <c r="U17161" s="2"/>
      <c r="X17161" s="2"/>
      <c r="Y17161" s="2"/>
    </row>
    <row r="17162" spans="21:25" x14ac:dyDescent="0.2">
      <c r="U17162" s="2"/>
      <c r="X17162" s="2"/>
      <c r="Y17162" s="2"/>
    </row>
    <row r="17163" spans="21:25" x14ac:dyDescent="0.2">
      <c r="U17163" s="2"/>
      <c r="X17163" s="2"/>
      <c r="Y17163" s="2"/>
    </row>
    <row r="17164" spans="21:25" x14ac:dyDescent="0.2">
      <c r="U17164" s="2"/>
      <c r="X17164" s="2"/>
      <c r="Y17164" s="2"/>
    </row>
    <row r="17165" spans="21:25" x14ac:dyDescent="0.2">
      <c r="U17165" s="2"/>
      <c r="X17165" s="2"/>
      <c r="Y17165" s="2"/>
    </row>
    <row r="17166" spans="21:25" x14ac:dyDescent="0.2">
      <c r="U17166" s="2"/>
      <c r="X17166" s="2"/>
      <c r="Y17166" s="2"/>
    </row>
    <row r="17167" spans="21:25" x14ac:dyDescent="0.2">
      <c r="U17167" s="2"/>
      <c r="X17167" s="2"/>
      <c r="Y17167" s="2"/>
    </row>
    <row r="17168" spans="21:25" x14ac:dyDescent="0.2">
      <c r="U17168" s="2"/>
      <c r="X17168" s="2"/>
      <c r="Y17168" s="2"/>
    </row>
    <row r="17169" spans="21:25" x14ac:dyDescent="0.2">
      <c r="U17169" s="2"/>
      <c r="X17169" s="2"/>
      <c r="Y17169" s="2"/>
    </row>
    <row r="17170" spans="21:25" x14ac:dyDescent="0.2">
      <c r="U17170" s="2"/>
      <c r="X17170" s="2"/>
      <c r="Y17170" s="2"/>
    </row>
    <row r="17171" spans="21:25" x14ac:dyDescent="0.2">
      <c r="U17171" s="2"/>
      <c r="X17171" s="2"/>
      <c r="Y17171" s="2"/>
    </row>
    <row r="17172" spans="21:25" x14ac:dyDescent="0.2">
      <c r="U17172" s="2"/>
      <c r="X17172" s="2"/>
      <c r="Y17172" s="2"/>
    </row>
    <row r="17173" spans="21:25" x14ac:dyDescent="0.2">
      <c r="U17173" s="2"/>
      <c r="X17173" s="2"/>
      <c r="Y17173" s="2"/>
    </row>
    <row r="17174" spans="21:25" x14ac:dyDescent="0.2">
      <c r="U17174" s="2"/>
      <c r="X17174" s="2"/>
      <c r="Y17174" s="2"/>
    </row>
    <row r="17175" spans="21:25" x14ac:dyDescent="0.2">
      <c r="U17175" s="2"/>
      <c r="X17175" s="2"/>
      <c r="Y17175" s="2"/>
    </row>
    <row r="17176" spans="21:25" x14ac:dyDescent="0.2">
      <c r="U17176" s="2"/>
      <c r="X17176" s="2"/>
      <c r="Y17176" s="2"/>
    </row>
    <row r="17177" spans="21:25" x14ac:dyDescent="0.2">
      <c r="U17177" s="2"/>
      <c r="X17177" s="2"/>
      <c r="Y17177" s="2"/>
    </row>
    <row r="17178" spans="21:25" x14ac:dyDescent="0.2">
      <c r="U17178" s="2"/>
      <c r="X17178" s="2"/>
      <c r="Y17178" s="2"/>
    </row>
    <row r="17179" spans="21:25" x14ac:dyDescent="0.2">
      <c r="U17179" s="2"/>
      <c r="X17179" s="2"/>
      <c r="Y17179" s="2"/>
    </row>
    <row r="17180" spans="21:25" x14ac:dyDescent="0.2">
      <c r="U17180" s="2"/>
      <c r="X17180" s="2"/>
      <c r="Y17180" s="2"/>
    </row>
    <row r="17181" spans="21:25" x14ac:dyDescent="0.2">
      <c r="U17181" s="2"/>
      <c r="X17181" s="2"/>
      <c r="Y17181" s="2"/>
    </row>
    <row r="17182" spans="21:25" x14ac:dyDescent="0.2">
      <c r="U17182" s="2"/>
      <c r="X17182" s="2"/>
      <c r="Y17182" s="2"/>
    </row>
    <row r="17183" spans="21:25" x14ac:dyDescent="0.2">
      <c r="U17183" s="2"/>
      <c r="X17183" s="2"/>
      <c r="Y17183" s="2"/>
    </row>
    <row r="17184" spans="21:25" x14ac:dyDescent="0.2">
      <c r="U17184" s="2"/>
      <c r="X17184" s="2"/>
      <c r="Y17184" s="2"/>
    </row>
    <row r="17185" spans="21:25" x14ac:dyDescent="0.2">
      <c r="U17185" s="2"/>
      <c r="X17185" s="2"/>
      <c r="Y17185" s="2"/>
    </row>
    <row r="17186" spans="21:25" x14ac:dyDescent="0.2">
      <c r="U17186" s="2"/>
      <c r="X17186" s="2"/>
      <c r="Y17186" s="2"/>
    </row>
    <row r="17187" spans="21:25" x14ac:dyDescent="0.2">
      <c r="U17187" s="2"/>
      <c r="X17187" s="2"/>
      <c r="Y17187" s="2"/>
    </row>
    <row r="17188" spans="21:25" x14ac:dyDescent="0.2">
      <c r="U17188" s="2"/>
      <c r="X17188" s="2"/>
      <c r="Y17188" s="2"/>
    </row>
    <row r="17189" spans="21:25" x14ac:dyDescent="0.2">
      <c r="U17189" s="2"/>
      <c r="X17189" s="2"/>
      <c r="Y17189" s="2"/>
    </row>
    <row r="17190" spans="21:25" x14ac:dyDescent="0.2">
      <c r="U17190" s="2"/>
      <c r="X17190" s="2"/>
      <c r="Y17190" s="2"/>
    </row>
    <row r="17191" spans="21:25" x14ac:dyDescent="0.2">
      <c r="U17191" s="2"/>
      <c r="X17191" s="2"/>
      <c r="Y17191" s="2"/>
    </row>
    <row r="17192" spans="21:25" x14ac:dyDescent="0.2">
      <c r="U17192" s="2"/>
      <c r="X17192" s="2"/>
      <c r="Y17192" s="2"/>
    </row>
    <row r="17193" spans="21:25" x14ac:dyDescent="0.2">
      <c r="U17193" s="2"/>
      <c r="X17193" s="2"/>
      <c r="Y17193" s="2"/>
    </row>
    <row r="17194" spans="21:25" x14ac:dyDescent="0.2">
      <c r="U17194" s="2"/>
      <c r="X17194" s="2"/>
      <c r="Y17194" s="2"/>
    </row>
    <row r="17195" spans="21:25" x14ac:dyDescent="0.2">
      <c r="U17195" s="2"/>
      <c r="X17195" s="2"/>
      <c r="Y17195" s="2"/>
    </row>
    <row r="17196" spans="21:25" x14ac:dyDescent="0.2">
      <c r="U17196" s="2"/>
      <c r="X17196" s="2"/>
      <c r="Y17196" s="2"/>
    </row>
    <row r="17197" spans="21:25" x14ac:dyDescent="0.2">
      <c r="U17197" s="2"/>
      <c r="X17197" s="2"/>
      <c r="Y17197" s="2"/>
    </row>
    <row r="17198" spans="21:25" x14ac:dyDescent="0.2">
      <c r="U17198" s="2"/>
      <c r="X17198" s="2"/>
      <c r="Y17198" s="2"/>
    </row>
    <row r="17199" spans="21:25" x14ac:dyDescent="0.2">
      <c r="U17199" s="2"/>
      <c r="X17199" s="2"/>
      <c r="Y17199" s="2"/>
    </row>
    <row r="17200" spans="21:25" x14ac:dyDescent="0.2">
      <c r="U17200" s="2"/>
      <c r="X17200" s="2"/>
      <c r="Y17200" s="2"/>
    </row>
    <row r="17201" spans="21:25" x14ac:dyDescent="0.2">
      <c r="U17201" s="2"/>
      <c r="X17201" s="2"/>
      <c r="Y17201" s="2"/>
    </row>
    <row r="17202" spans="21:25" x14ac:dyDescent="0.2">
      <c r="U17202" s="2"/>
      <c r="X17202" s="2"/>
      <c r="Y17202" s="2"/>
    </row>
    <row r="17203" spans="21:25" x14ac:dyDescent="0.2">
      <c r="U17203" s="2"/>
      <c r="X17203" s="2"/>
      <c r="Y17203" s="2"/>
    </row>
    <row r="17204" spans="21:25" x14ac:dyDescent="0.2">
      <c r="U17204" s="2"/>
      <c r="X17204" s="2"/>
      <c r="Y17204" s="2"/>
    </row>
    <row r="17205" spans="21:25" x14ac:dyDescent="0.2">
      <c r="U17205" s="2"/>
      <c r="X17205" s="2"/>
      <c r="Y17205" s="2"/>
    </row>
    <row r="17206" spans="21:25" x14ac:dyDescent="0.2">
      <c r="U17206" s="2"/>
      <c r="X17206" s="2"/>
      <c r="Y17206" s="2"/>
    </row>
    <row r="17207" spans="21:25" x14ac:dyDescent="0.2">
      <c r="U17207" s="2"/>
      <c r="X17207" s="2"/>
      <c r="Y17207" s="2"/>
    </row>
    <row r="17208" spans="21:25" x14ac:dyDescent="0.2">
      <c r="U17208" s="2"/>
      <c r="X17208" s="2"/>
      <c r="Y17208" s="2"/>
    </row>
    <row r="17209" spans="21:25" x14ac:dyDescent="0.2">
      <c r="U17209" s="2"/>
      <c r="X17209" s="2"/>
      <c r="Y17209" s="2"/>
    </row>
    <row r="17210" spans="21:25" x14ac:dyDescent="0.2">
      <c r="U17210" s="2"/>
      <c r="X17210" s="2"/>
      <c r="Y17210" s="2"/>
    </row>
    <row r="17211" spans="21:25" x14ac:dyDescent="0.2">
      <c r="U17211" s="2"/>
      <c r="X17211" s="2"/>
      <c r="Y17211" s="2"/>
    </row>
    <row r="17212" spans="21:25" x14ac:dyDescent="0.2">
      <c r="U17212" s="2"/>
      <c r="X17212" s="2"/>
      <c r="Y17212" s="2"/>
    </row>
    <row r="17213" spans="21:25" x14ac:dyDescent="0.2">
      <c r="U17213" s="2"/>
      <c r="X17213" s="2"/>
      <c r="Y17213" s="2"/>
    </row>
    <row r="17214" spans="21:25" x14ac:dyDescent="0.2">
      <c r="U17214" s="2"/>
      <c r="X17214" s="2"/>
      <c r="Y17214" s="2"/>
    </row>
    <row r="17215" spans="21:25" x14ac:dyDescent="0.2">
      <c r="U17215" s="2"/>
      <c r="X17215" s="2"/>
      <c r="Y17215" s="2"/>
    </row>
    <row r="17216" spans="21:25" x14ac:dyDescent="0.2">
      <c r="U17216" s="2"/>
      <c r="X17216" s="2"/>
      <c r="Y17216" s="2"/>
    </row>
    <row r="17217" spans="21:25" x14ac:dyDescent="0.2">
      <c r="U17217" s="2"/>
      <c r="X17217" s="2"/>
      <c r="Y17217" s="2"/>
    </row>
    <row r="17218" spans="21:25" x14ac:dyDescent="0.2">
      <c r="U17218" s="2"/>
      <c r="X17218" s="2"/>
      <c r="Y17218" s="2"/>
    </row>
    <row r="17219" spans="21:25" x14ac:dyDescent="0.2">
      <c r="U17219" s="2"/>
      <c r="X17219" s="2"/>
      <c r="Y17219" s="2"/>
    </row>
    <row r="17220" spans="21:25" x14ac:dyDescent="0.2">
      <c r="U17220" s="2"/>
      <c r="X17220" s="2"/>
      <c r="Y17220" s="2"/>
    </row>
    <row r="17221" spans="21:25" x14ac:dyDescent="0.2">
      <c r="U17221" s="2"/>
      <c r="X17221" s="2"/>
      <c r="Y17221" s="2"/>
    </row>
    <row r="17222" spans="21:25" x14ac:dyDescent="0.2">
      <c r="U17222" s="2"/>
      <c r="X17222" s="2"/>
      <c r="Y17222" s="2"/>
    </row>
    <row r="17223" spans="21:25" x14ac:dyDescent="0.2">
      <c r="U17223" s="2"/>
      <c r="X17223" s="2"/>
      <c r="Y17223" s="2"/>
    </row>
    <row r="17224" spans="21:25" x14ac:dyDescent="0.2">
      <c r="U17224" s="2"/>
      <c r="X17224" s="2"/>
      <c r="Y17224" s="2"/>
    </row>
    <row r="17225" spans="21:25" x14ac:dyDescent="0.2">
      <c r="U17225" s="2"/>
      <c r="X17225" s="2"/>
      <c r="Y17225" s="2"/>
    </row>
    <row r="17226" spans="21:25" x14ac:dyDescent="0.2">
      <c r="U17226" s="2"/>
      <c r="X17226" s="2"/>
      <c r="Y17226" s="2"/>
    </row>
    <row r="17227" spans="21:25" x14ac:dyDescent="0.2">
      <c r="U17227" s="2"/>
      <c r="X17227" s="2"/>
      <c r="Y17227" s="2"/>
    </row>
    <row r="17228" spans="21:25" x14ac:dyDescent="0.2">
      <c r="U17228" s="2"/>
      <c r="X17228" s="2"/>
      <c r="Y17228" s="2"/>
    </row>
    <row r="17229" spans="21:25" x14ac:dyDescent="0.2">
      <c r="U17229" s="2"/>
      <c r="X17229" s="2"/>
      <c r="Y17229" s="2"/>
    </row>
    <row r="17230" spans="21:25" x14ac:dyDescent="0.2">
      <c r="U17230" s="2"/>
      <c r="X17230" s="2"/>
      <c r="Y17230" s="2"/>
    </row>
    <row r="17231" spans="21:25" x14ac:dyDescent="0.2">
      <c r="U17231" s="2"/>
      <c r="X17231" s="2"/>
      <c r="Y17231" s="2"/>
    </row>
    <row r="17232" spans="21:25" x14ac:dyDescent="0.2">
      <c r="U17232" s="2"/>
      <c r="X17232" s="2"/>
      <c r="Y17232" s="2"/>
    </row>
    <row r="17233" spans="21:25" x14ac:dyDescent="0.2">
      <c r="U17233" s="2"/>
      <c r="X17233" s="2"/>
      <c r="Y17233" s="2"/>
    </row>
    <row r="17234" spans="21:25" x14ac:dyDescent="0.2">
      <c r="U17234" s="2"/>
      <c r="X17234" s="2"/>
      <c r="Y17234" s="2"/>
    </row>
    <row r="17235" spans="21:25" x14ac:dyDescent="0.2">
      <c r="U17235" s="2"/>
      <c r="X17235" s="2"/>
      <c r="Y17235" s="2"/>
    </row>
    <row r="17236" spans="21:25" x14ac:dyDescent="0.2">
      <c r="U17236" s="2"/>
      <c r="X17236" s="2"/>
      <c r="Y17236" s="2"/>
    </row>
    <row r="17237" spans="21:25" x14ac:dyDescent="0.2">
      <c r="U17237" s="2"/>
      <c r="X17237" s="2"/>
      <c r="Y17237" s="2"/>
    </row>
    <row r="17238" spans="21:25" x14ac:dyDescent="0.2">
      <c r="U17238" s="2"/>
      <c r="X17238" s="2"/>
      <c r="Y17238" s="2"/>
    </row>
    <row r="17239" spans="21:25" x14ac:dyDescent="0.2">
      <c r="U17239" s="2"/>
      <c r="X17239" s="2"/>
      <c r="Y17239" s="2"/>
    </row>
    <row r="17240" spans="21:25" x14ac:dyDescent="0.2">
      <c r="U17240" s="2"/>
      <c r="X17240" s="2"/>
      <c r="Y17240" s="2"/>
    </row>
    <row r="17241" spans="21:25" x14ac:dyDescent="0.2">
      <c r="U17241" s="2"/>
      <c r="X17241" s="2"/>
      <c r="Y17241" s="2"/>
    </row>
    <row r="17242" spans="21:25" x14ac:dyDescent="0.2">
      <c r="U17242" s="2"/>
      <c r="X17242" s="2"/>
      <c r="Y17242" s="2"/>
    </row>
    <row r="17243" spans="21:25" x14ac:dyDescent="0.2">
      <c r="U17243" s="2"/>
      <c r="X17243" s="2"/>
      <c r="Y17243" s="2"/>
    </row>
    <row r="17244" spans="21:25" x14ac:dyDescent="0.2">
      <c r="U17244" s="2"/>
      <c r="X17244" s="2"/>
      <c r="Y17244" s="2"/>
    </row>
    <row r="17245" spans="21:25" x14ac:dyDescent="0.2">
      <c r="U17245" s="2"/>
      <c r="X17245" s="2"/>
      <c r="Y17245" s="2"/>
    </row>
    <row r="17246" spans="21:25" x14ac:dyDescent="0.2">
      <c r="U17246" s="2"/>
      <c r="X17246" s="2"/>
      <c r="Y17246" s="2"/>
    </row>
    <row r="17247" spans="21:25" x14ac:dyDescent="0.2">
      <c r="U17247" s="2"/>
      <c r="X17247" s="2"/>
      <c r="Y17247" s="2"/>
    </row>
    <row r="17248" spans="21:25" x14ac:dyDescent="0.2">
      <c r="U17248" s="2"/>
      <c r="X17248" s="2"/>
      <c r="Y17248" s="2"/>
    </row>
    <row r="17249" spans="21:25" x14ac:dyDescent="0.2">
      <c r="U17249" s="2"/>
      <c r="X17249" s="2"/>
      <c r="Y17249" s="2"/>
    </row>
    <row r="17250" spans="21:25" x14ac:dyDescent="0.2">
      <c r="U17250" s="2"/>
      <c r="X17250" s="2"/>
      <c r="Y17250" s="2"/>
    </row>
    <row r="17251" spans="21:25" x14ac:dyDescent="0.2">
      <c r="U17251" s="2"/>
      <c r="X17251" s="2"/>
      <c r="Y17251" s="2"/>
    </row>
    <row r="17252" spans="21:25" x14ac:dyDescent="0.2">
      <c r="U17252" s="2"/>
      <c r="X17252" s="2"/>
      <c r="Y17252" s="2"/>
    </row>
    <row r="17253" spans="21:25" x14ac:dyDescent="0.2">
      <c r="U17253" s="2"/>
      <c r="X17253" s="2"/>
      <c r="Y17253" s="2"/>
    </row>
    <row r="17254" spans="21:25" x14ac:dyDescent="0.2">
      <c r="U17254" s="2"/>
      <c r="X17254" s="2"/>
      <c r="Y17254" s="2"/>
    </row>
    <row r="17255" spans="21:25" x14ac:dyDescent="0.2">
      <c r="U17255" s="2"/>
      <c r="X17255" s="2"/>
      <c r="Y17255" s="2"/>
    </row>
    <row r="17256" spans="21:25" x14ac:dyDescent="0.2">
      <c r="U17256" s="2"/>
      <c r="X17256" s="2"/>
      <c r="Y17256" s="2"/>
    </row>
    <row r="17257" spans="21:25" x14ac:dyDescent="0.2">
      <c r="U17257" s="2"/>
      <c r="X17257" s="2"/>
      <c r="Y17257" s="2"/>
    </row>
    <row r="17258" spans="21:25" x14ac:dyDescent="0.2">
      <c r="U17258" s="2"/>
      <c r="X17258" s="2"/>
      <c r="Y17258" s="2"/>
    </row>
    <row r="17259" spans="21:25" x14ac:dyDescent="0.2">
      <c r="U17259" s="2"/>
      <c r="X17259" s="2"/>
      <c r="Y17259" s="2"/>
    </row>
    <row r="17260" spans="21:25" x14ac:dyDescent="0.2">
      <c r="U17260" s="2"/>
      <c r="X17260" s="2"/>
      <c r="Y17260" s="2"/>
    </row>
    <row r="17261" spans="21:25" x14ac:dyDescent="0.2">
      <c r="U17261" s="2"/>
      <c r="X17261" s="2"/>
      <c r="Y17261" s="2"/>
    </row>
    <row r="17262" spans="21:25" x14ac:dyDescent="0.2">
      <c r="U17262" s="2"/>
      <c r="X17262" s="2"/>
      <c r="Y17262" s="2"/>
    </row>
    <row r="17263" spans="21:25" x14ac:dyDescent="0.2">
      <c r="U17263" s="2"/>
      <c r="X17263" s="2"/>
      <c r="Y17263" s="2"/>
    </row>
    <row r="17264" spans="21:25" x14ac:dyDescent="0.2">
      <c r="U17264" s="2"/>
      <c r="X17264" s="2"/>
      <c r="Y17264" s="2"/>
    </row>
    <row r="17265" spans="21:25" x14ac:dyDescent="0.2">
      <c r="U17265" s="2"/>
      <c r="X17265" s="2"/>
      <c r="Y17265" s="2"/>
    </row>
    <row r="17266" spans="21:25" x14ac:dyDescent="0.2">
      <c r="U17266" s="2"/>
      <c r="X17266" s="2"/>
      <c r="Y17266" s="2"/>
    </row>
    <row r="17267" spans="21:25" x14ac:dyDescent="0.2">
      <c r="U17267" s="2"/>
      <c r="X17267" s="2"/>
      <c r="Y17267" s="2"/>
    </row>
    <row r="17268" spans="21:25" x14ac:dyDescent="0.2">
      <c r="U17268" s="2"/>
      <c r="X17268" s="2"/>
      <c r="Y17268" s="2"/>
    </row>
    <row r="17269" spans="21:25" x14ac:dyDescent="0.2">
      <c r="U17269" s="2"/>
      <c r="X17269" s="2"/>
      <c r="Y17269" s="2"/>
    </row>
    <row r="17270" spans="21:25" x14ac:dyDescent="0.2">
      <c r="U17270" s="2"/>
      <c r="X17270" s="2"/>
      <c r="Y17270" s="2"/>
    </row>
    <row r="17271" spans="21:25" x14ac:dyDescent="0.2">
      <c r="U17271" s="2"/>
      <c r="X17271" s="2"/>
      <c r="Y17271" s="2"/>
    </row>
    <row r="17272" spans="21:25" x14ac:dyDescent="0.2">
      <c r="U17272" s="2"/>
      <c r="X17272" s="2"/>
      <c r="Y17272" s="2"/>
    </row>
    <row r="17273" spans="21:25" x14ac:dyDescent="0.2">
      <c r="U17273" s="2"/>
      <c r="X17273" s="2"/>
      <c r="Y17273" s="2"/>
    </row>
    <row r="17274" spans="21:25" x14ac:dyDescent="0.2">
      <c r="U17274" s="2"/>
      <c r="X17274" s="2"/>
      <c r="Y17274" s="2"/>
    </row>
    <row r="17275" spans="21:25" x14ac:dyDescent="0.2">
      <c r="U17275" s="2"/>
      <c r="X17275" s="2"/>
      <c r="Y17275" s="2"/>
    </row>
    <row r="17276" spans="21:25" x14ac:dyDescent="0.2">
      <c r="U17276" s="2"/>
      <c r="X17276" s="2"/>
      <c r="Y17276" s="2"/>
    </row>
    <row r="17277" spans="21:25" x14ac:dyDescent="0.2">
      <c r="U17277" s="2"/>
      <c r="X17277" s="2"/>
      <c r="Y17277" s="2"/>
    </row>
    <row r="17278" spans="21:25" x14ac:dyDescent="0.2">
      <c r="U17278" s="2"/>
      <c r="X17278" s="2"/>
      <c r="Y17278" s="2"/>
    </row>
    <row r="17279" spans="21:25" x14ac:dyDescent="0.2">
      <c r="U17279" s="2"/>
      <c r="X17279" s="2"/>
      <c r="Y17279" s="2"/>
    </row>
    <row r="17280" spans="21:25" x14ac:dyDescent="0.2">
      <c r="U17280" s="2"/>
      <c r="X17280" s="2"/>
      <c r="Y17280" s="2"/>
    </row>
    <row r="17281" spans="21:25" x14ac:dyDescent="0.2">
      <c r="U17281" s="2"/>
      <c r="X17281" s="2"/>
      <c r="Y17281" s="2"/>
    </row>
    <row r="17282" spans="21:25" x14ac:dyDescent="0.2">
      <c r="U17282" s="2"/>
      <c r="X17282" s="2"/>
      <c r="Y17282" s="2"/>
    </row>
    <row r="17283" spans="21:25" x14ac:dyDescent="0.2">
      <c r="U17283" s="2"/>
      <c r="X17283" s="2"/>
      <c r="Y17283" s="2"/>
    </row>
    <row r="17284" spans="21:25" x14ac:dyDescent="0.2">
      <c r="U17284" s="2"/>
      <c r="X17284" s="2"/>
      <c r="Y17284" s="2"/>
    </row>
    <row r="17285" spans="21:25" x14ac:dyDescent="0.2">
      <c r="U17285" s="2"/>
      <c r="X17285" s="2"/>
      <c r="Y17285" s="2"/>
    </row>
    <row r="17286" spans="21:25" x14ac:dyDescent="0.2">
      <c r="U17286" s="2"/>
      <c r="X17286" s="2"/>
      <c r="Y17286" s="2"/>
    </row>
    <row r="17287" spans="21:25" x14ac:dyDescent="0.2">
      <c r="U17287" s="2"/>
      <c r="X17287" s="2"/>
      <c r="Y17287" s="2"/>
    </row>
    <row r="17288" spans="21:25" x14ac:dyDescent="0.2">
      <c r="U17288" s="2"/>
      <c r="X17288" s="2"/>
      <c r="Y17288" s="2"/>
    </row>
    <row r="17289" spans="21:25" x14ac:dyDescent="0.2">
      <c r="U17289" s="2"/>
      <c r="X17289" s="2"/>
      <c r="Y17289" s="2"/>
    </row>
    <row r="17290" spans="21:25" x14ac:dyDescent="0.2">
      <c r="U17290" s="2"/>
      <c r="X17290" s="2"/>
      <c r="Y17290" s="2"/>
    </row>
    <row r="17291" spans="21:25" x14ac:dyDescent="0.2">
      <c r="U17291" s="2"/>
      <c r="X17291" s="2"/>
      <c r="Y17291" s="2"/>
    </row>
    <row r="17292" spans="21:25" x14ac:dyDescent="0.2">
      <c r="U17292" s="2"/>
      <c r="X17292" s="2"/>
      <c r="Y17292" s="2"/>
    </row>
    <row r="17293" spans="21:25" x14ac:dyDescent="0.2">
      <c r="U17293" s="2"/>
      <c r="X17293" s="2"/>
      <c r="Y17293" s="2"/>
    </row>
    <row r="17294" spans="21:25" x14ac:dyDescent="0.2">
      <c r="U17294" s="2"/>
      <c r="X17294" s="2"/>
      <c r="Y17294" s="2"/>
    </row>
    <row r="17295" spans="21:25" x14ac:dyDescent="0.2">
      <c r="U17295" s="2"/>
      <c r="X17295" s="2"/>
      <c r="Y17295" s="2"/>
    </row>
    <row r="17296" spans="21:25" x14ac:dyDescent="0.2">
      <c r="U17296" s="2"/>
      <c r="X17296" s="2"/>
      <c r="Y17296" s="2"/>
    </row>
    <row r="17297" spans="21:25" x14ac:dyDescent="0.2">
      <c r="U17297" s="2"/>
      <c r="X17297" s="2"/>
      <c r="Y17297" s="2"/>
    </row>
    <row r="17298" spans="21:25" x14ac:dyDescent="0.2">
      <c r="U17298" s="2"/>
      <c r="X17298" s="2"/>
      <c r="Y17298" s="2"/>
    </row>
    <row r="17299" spans="21:25" x14ac:dyDescent="0.2">
      <c r="U17299" s="2"/>
      <c r="X17299" s="2"/>
      <c r="Y17299" s="2"/>
    </row>
    <row r="17300" spans="21:25" x14ac:dyDescent="0.2">
      <c r="U17300" s="2"/>
      <c r="X17300" s="2"/>
      <c r="Y17300" s="2"/>
    </row>
    <row r="17301" spans="21:25" x14ac:dyDescent="0.2">
      <c r="U17301" s="2"/>
      <c r="X17301" s="2"/>
      <c r="Y17301" s="2"/>
    </row>
    <row r="17302" spans="21:25" x14ac:dyDescent="0.2">
      <c r="U17302" s="2"/>
      <c r="X17302" s="2"/>
      <c r="Y17302" s="2"/>
    </row>
    <row r="17303" spans="21:25" x14ac:dyDescent="0.2">
      <c r="U17303" s="2"/>
      <c r="X17303" s="2"/>
      <c r="Y17303" s="2"/>
    </row>
    <row r="17304" spans="21:25" x14ac:dyDescent="0.2">
      <c r="U17304" s="2"/>
      <c r="X17304" s="2"/>
      <c r="Y17304" s="2"/>
    </row>
    <row r="17305" spans="21:25" x14ac:dyDescent="0.2">
      <c r="U17305" s="2"/>
      <c r="X17305" s="2"/>
      <c r="Y17305" s="2"/>
    </row>
    <row r="17306" spans="21:25" x14ac:dyDescent="0.2">
      <c r="U17306" s="2"/>
      <c r="X17306" s="2"/>
      <c r="Y17306" s="2"/>
    </row>
    <row r="17307" spans="21:25" x14ac:dyDescent="0.2">
      <c r="U17307" s="2"/>
      <c r="X17307" s="2"/>
      <c r="Y17307" s="2"/>
    </row>
    <row r="17308" spans="21:25" x14ac:dyDescent="0.2">
      <c r="U17308" s="2"/>
      <c r="X17308" s="2"/>
      <c r="Y17308" s="2"/>
    </row>
    <row r="17309" spans="21:25" x14ac:dyDescent="0.2">
      <c r="U17309" s="2"/>
      <c r="X17309" s="2"/>
      <c r="Y17309" s="2"/>
    </row>
    <row r="17310" spans="21:25" x14ac:dyDescent="0.2">
      <c r="U17310" s="2"/>
      <c r="X17310" s="2"/>
      <c r="Y17310" s="2"/>
    </row>
    <row r="17311" spans="21:25" x14ac:dyDescent="0.2">
      <c r="U17311" s="2"/>
      <c r="X17311" s="2"/>
      <c r="Y17311" s="2"/>
    </row>
    <row r="17312" spans="21:25" x14ac:dyDescent="0.2">
      <c r="U17312" s="2"/>
      <c r="X17312" s="2"/>
      <c r="Y17312" s="2"/>
    </row>
    <row r="17313" spans="21:25" x14ac:dyDescent="0.2">
      <c r="U17313" s="2"/>
      <c r="X17313" s="2"/>
      <c r="Y17313" s="2"/>
    </row>
    <row r="17314" spans="21:25" x14ac:dyDescent="0.2">
      <c r="U17314" s="2"/>
      <c r="X17314" s="2"/>
      <c r="Y17314" s="2"/>
    </row>
    <row r="17315" spans="21:25" x14ac:dyDescent="0.2">
      <c r="U17315" s="2"/>
      <c r="X17315" s="2"/>
      <c r="Y17315" s="2"/>
    </row>
    <row r="17316" spans="21:25" x14ac:dyDescent="0.2">
      <c r="U17316" s="2"/>
      <c r="X17316" s="2"/>
      <c r="Y17316" s="2"/>
    </row>
    <row r="17317" spans="21:25" x14ac:dyDescent="0.2">
      <c r="U17317" s="2"/>
      <c r="X17317" s="2"/>
      <c r="Y17317" s="2"/>
    </row>
    <row r="17318" spans="21:25" x14ac:dyDescent="0.2">
      <c r="U17318" s="2"/>
      <c r="X17318" s="2"/>
      <c r="Y17318" s="2"/>
    </row>
    <row r="17319" spans="21:25" x14ac:dyDescent="0.2">
      <c r="U17319" s="2"/>
      <c r="X17319" s="2"/>
      <c r="Y17319" s="2"/>
    </row>
    <row r="17320" spans="21:25" x14ac:dyDescent="0.2">
      <c r="U17320" s="2"/>
      <c r="X17320" s="2"/>
      <c r="Y17320" s="2"/>
    </row>
    <row r="17321" spans="21:25" x14ac:dyDescent="0.2">
      <c r="U17321" s="2"/>
      <c r="X17321" s="2"/>
      <c r="Y17321" s="2"/>
    </row>
    <row r="17322" spans="21:25" x14ac:dyDescent="0.2">
      <c r="U17322" s="2"/>
      <c r="X17322" s="2"/>
      <c r="Y17322" s="2"/>
    </row>
    <row r="17323" spans="21:25" x14ac:dyDescent="0.2">
      <c r="U17323" s="2"/>
      <c r="X17323" s="2"/>
      <c r="Y17323" s="2"/>
    </row>
    <row r="17324" spans="21:25" x14ac:dyDescent="0.2">
      <c r="U17324" s="2"/>
      <c r="X17324" s="2"/>
      <c r="Y17324" s="2"/>
    </row>
    <row r="17325" spans="21:25" x14ac:dyDescent="0.2">
      <c r="U17325" s="2"/>
      <c r="X17325" s="2"/>
      <c r="Y17325" s="2"/>
    </row>
    <row r="17326" spans="21:25" x14ac:dyDescent="0.2">
      <c r="U17326" s="2"/>
      <c r="X17326" s="2"/>
      <c r="Y17326" s="2"/>
    </row>
    <row r="17327" spans="21:25" x14ac:dyDescent="0.2">
      <c r="U17327" s="2"/>
      <c r="X17327" s="2"/>
      <c r="Y17327" s="2"/>
    </row>
    <row r="17328" spans="21:25" x14ac:dyDescent="0.2">
      <c r="U17328" s="2"/>
      <c r="X17328" s="2"/>
      <c r="Y17328" s="2"/>
    </row>
    <row r="17329" spans="21:25" x14ac:dyDescent="0.2">
      <c r="U17329" s="2"/>
      <c r="X17329" s="2"/>
      <c r="Y17329" s="2"/>
    </row>
    <row r="17330" spans="21:25" x14ac:dyDescent="0.2">
      <c r="U17330" s="2"/>
      <c r="X17330" s="2"/>
      <c r="Y17330" s="2"/>
    </row>
    <row r="17331" spans="21:25" x14ac:dyDescent="0.2">
      <c r="U17331" s="2"/>
      <c r="X17331" s="2"/>
      <c r="Y17331" s="2"/>
    </row>
    <row r="17332" spans="21:25" x14ac:dyDescent="0.2">
      <c r="U17332" s="2"/>
      <c r="X17332" s="2"/>
      <c r="Y17332" s="2"/>
    </row>
    <row r="17333" spans="21:25" x14ac:dyDescent="0.2">
      <c r="U17333" s="2"/>
      <c r="X17333" s="2"/>
      <c r="Y17333" s="2"/>
    </row>
    <row r="17334" spans="21:25" x14ac:dyDescent="0.2">
      <c r="U17334" s="2"/>
      <c r="X17334" s="2"/>
      <c r="Y17334" s="2"/>
    </row>
    <row r="17335" spans="21:25" x14ac:dyDescent="0.2">
      <c r="U17335" s="2"/>
      <c r="X17335" s="2"/>
      <c r="Y17335" s="2"/>
    </row>
    <row r="17336" spans="21:25" x14ac:dyDescent="0.2">
      <c r="U17336" s="2"/>
      <c r="X17336" s="2"/>
      <c r="Y17336" s="2"/>
    </row>
    <row r="17337" spans="21:25" x14ac:dyDescent="0.2">
      <c r="U17337" s="2"/>
      <c r="X17337" s="2"/>
      <c r="Y17337" s="2"/>
    </row>
    <row r="17338" spans="21:25" x14ac:dyDescent="0.2">
      <c r="U17338" s="2"/>
      <c r="X17338" s="2"/>
      <c r="Y17338" s="2"/>
    </row>
    <row r="17339" spans="21:25" x14ac:dyDescent="0.2">
      <c r="U17339" s="2"/>
      <c r="X17339" s="2"/>
      <c r="Y17339" s="2"/>
    </row>
    <row r="17340" spans="21:25" x14ac:dyDescent="0.2">
      <c r="U17340" s="2"/>
      <c r="X17340" s="2"/>
      <c r="Y17340" s="2"/>
    </row>
    <row r="17341" spans="21:25" x14ac:dyDescent="0.2">
      <c r="U17341" s="2"/>
      <c r="X17341" s="2"/>
      <c r="Y17341" s="2"/>
    </row>
    <row r="17342" spans="21:25" x14ac:dyDescent="0.2">
      <c r="U17342" s="2"/>
      <c r="X17342" s="2"/>
      <c r="Y17342" s="2"/>
    </row>
    <row r="17343" spans="21:25" x14ac:dyDescent="0.2">
      <c r="U17343" s="2"/>
      <c r="X17343" s="2"/>
      <c r="Y17343" s="2"/>
    </row>
    <row r="17344" spans="21:25" x14ac:dyDescent="0.2">
      <c r="U17344" s="2"/>
      <c r="X17344" s="2"/>
      <c r="Y17344" s="2"/>
    </row>
    <row r="17345" spans="21:25" x14ac:dyDescent="0.2">
      <c r="U17345" s="2"/>
      <c r="X17345" s="2"/>
      <c r="Y17345" s="2"/>
    </row>
    <row r="17346" spans="21:25" x14ac:dyDescent="0.2">
      <c r="U17346" s="2"/>
      <c r="X17346" s="2"/>
      <c r="Y17346" s="2"/>
    </row>
    <row r="17347" spans="21:25" x14ac:dyDescent="0.2">
      <c r="U17347" s="2"/>
      <c r="X17347" s="2"/>
      <c r="Y17347" s="2"/>
    </row>
    <row r="17348" spans="21:25" x14ac:dyDescent="0.2">
      <c r="U17348" s="2"/>
      <c r="X17348" s="2"/>
      <c r="Y17348" s="2"/>
    </row>
    <row r="17349" spans="21:25" x14ac:dyDescent="0.2">
      <c r="U17349" s="2"/>
      <c r="X17349" s="2"/>
      <c r="Y17349" s="2"/>
    </row>
    <row r="17350" spans="21:25" x14ac:dyDescent="0.2">
      <c r="U17350" s="2"/>
      <c r="X17350" s="2"/>
      <c r="Y17350" s="2"/>
    </row>
    <row r="17351" spans="21:25" x14ac:dyDescent="0.2">
      <c r="U17351" s="2"/>
      <c r="X17351" s="2"/>
      <c r="Y17351" s="2"/>
    </row>
    <row r="17352" spans="21:25" x14ac:dyDescent="0.2">
      <c r="U17352" s="2"/>
      <c r="X17352" s="2"/>
      <c r="Y17352" s="2"/>
    </row>
    <row r="17353" spans="21:25" x14ac:dyDescent="0.2">
      <c r="U17353" s="2"/>
      <c r="X17353" s="2"/>
      <c r="Y17353" s="2"/>
    </row>
    <row r="17354" spans="21:25" x14ac:dyDescent="0.2">
      <c r="U17354" s="2"/>
      <c r="X17354" s="2"/>
      <c r="Y17354" s="2"/>
    </row>
    <row r="17355" spans="21:25" x14ac:dyDescent="0.2">
      <c r="U17355" s="2"/>
      <c r="X17355" s="2"/>
      <c r="Y17355" s="2"/>
    </row>
    <row r="17356" spans="21:25" x14ac:dyDescent="0.2">
      <c r="U17356" s="2"/>
      <c r="X17356" s="2"/>
      <c r="Y17356" s="2"/>
    </row>
    <row r="17357" spans="21:25" x14ac:dyDescent="0.2">
      <c r="U17357" s="2"/>
      <c r="X17357" s="2"/>
      <c r="Y17357" s="2"/>
    </row>
    <row r="17358" spans="21:25" x14ac:dyDescent="0.2">
      <c r="U17358" s="2"/>
      <c r="X17358" s="2"/>
      <c r="Y17358" s="2"/>
    </row>
    <row r="17359" spans="21:25" x14ac:dyDescent="0.2">
      <c r="U17359" s="2"/>
      <c r="X17359" s="2"/>
      <c r="Y17359" s="2"/>
    </row>
    <row r="17360" spans="21:25" x14ac:dyDescent="0.2">
      <c r="U17360" s="2"/>
      <c r="X17360" s="2"/>
      <c r="Y17360" s="2"/>
    </row>
    <row r="17361" spans="21:25" x14ac:dyDescent="0.2">
      <c r="U17361" s="2"/>
      <c r="X17361" s="2"/>
      <c r="Y17361" s="2"/>
    </row>
    <row r="17362" spans="21:25" x14ac:dyDescent="0.2">
      <c r="U17362" s="2"/>
      <c r="X17362" s="2"/>
      <c r="Y17362" s="2"/>
    </row>
    <row r="17363" spans="21:25" x14ac:dyDescent="0.2">
      <c r="U17363" s="2"/>
      <c r="X17363" s="2"/>
      <c r="Y17363" s="2"/>
    </row>
    <row r="17364" spans="21:25" x14ac:dyDescent="0.2">
      <c r="U17364" s="2"/>
      <c r="X17364" s="2"/>
      <c r="Y17364" s="2"/>
    </row>
    <row r="17365" spans="21:25" x14ac:dyDescent="0.2">
      <c r="U17365" s="2"/>
      <c r="X17365" s="2"/>
      <c r="Y17365" s="2"/>
    </row>
    <row r="17366" spans="21:25" x14ac:dyDescent="0.2">
      <c r="U17366" s="2"/>
      <c r="X17366" s="2"/>
      <c r="Y17366" s="2"/>
    </row>
    <row r="17367" spans="21:25" x14ac:dyDescent="0.2">
      <c r="U17367" s="2"/>
      <c r="X17367" s="2"/>
      <c r="Y17367" s="2"/>
    </row>
    <row r="17368" spans="21:25" x14ac:dyDescent="0.2">
      <c r="U17368" s="2"/>
      <c r="X17368" s="2"/>
      <c r="Y17368" s="2"/>
    </row>
    <row r="17369" spans="21:25" x14ac:dyDescent="0.2">
      <c r="U17369" s="2"/>
      <c r="X17369" s="2"/>
      <c r="Y17369" s="2"/>
    </row>
    <row r="17370" spans="21:25" x14ac:dyDescent="0.2">
      <c r="U17370" s="2"/>
      <c r="X17370" s="2"/>
      <c r="Y17370" s="2"/>
    </row>
    <row r="17371" spans="21:25" x14ac:dyDescent="0.2">
      <c r="U17371" s="2"/>
      <c r="X17371" s="2"/>
      <c r="Y17371" s="2"/>
    </row>
    <row r="17372" spans="21:25" x14ac:dyDescent="0.2">
      <c r="U17372" s="2"/>
      <c r="X17372" s="2"/>
      <c r="Y17372" s="2"/>
    </row>
    <row r="17373" spans="21:25" x14ac:dyDescent="0.2">
      <c r="U17373" s="2"/>
      <c r="X17373" s="2"/>
      <c r="Y17373" s="2"/>
    </row>
    <row r="17374" spans="21:25" x14ac:dyDescent="0.2">
      <c r="U17374" s="2"/>
      <c r="X17374" s="2"/>
      <c r="Y17374" s="2"/>
    </row>
    <row r="17375" spans="21:25" x14ac:dyDescent="0.2">
      <c r="U17375" s="2"/>
      <c r="X17375" s="2"/>
      <c r="Y17375" s="2"/>
    </row>
    <row r="17376" spans="21:25" x14ac:dyDescent="0.2">
      <c r="U17376" s="2"/>
      <c r="X17376" s="2"/>
      <c r="Y17376" s="2"/>
    </row>
    <row r="17377" spans="21:25" x14ac:dyDescent="0.2">
      <c r="U17377" s="2"/>
      <c r="X17377" s="2"/>
      <c r="Y17377" s="2"/>
    </row>
    <row r="17378" spans="21:25" x14ac:dyDescent="0.2">
      <c r="U17378" s="2"/>
      <c r="X17378" s="2"/>
      <c r="Y17378" s="2"/>
    </row>
    <row r="17379" spans="21:25" x14ac:dyDescent="0.2">
      <c r="U17379" s="2"/>
      <c r="X17379" s="2"/>
      <c r="Y17379" s="2"/>
    </row>
    <row r="17380" spans="21:25" x14ac:dyDescent="0.2">
      <c r="U17380" s="2"/>
      <c r="X17380" s="2"/>
      <c r="Y17380" s="2"/>
    </row>
    <row r="17381" spans="21:25" x14ac:dyDescent="0.2">
      <c r="U17381" s="2"/>
      <c r="X17381" s="2"/>
      <c r="Y17381" s="2"/>
    </row>
    <row r="17382" spans="21:25" x14ac:dyDescent="0.2">
      <c r="U17382" s="2"/>
      <c r="X17382" s="2"/>
      <c r="Y17382" s="2"/>
    </row>
    <row r="17383" spans="21:25" x14ac:dyDescent="0.2">
      <c r="U17383" s="2"/>
      <c r="X17383" s="2"/>
      <c r="Y17383" s="2"/>
    </row>
    <row r="17384" spans="21:25" x14ac:dyDescent="0.2">
      <c r="U17384" s="2"/>
      <c r="X17384" s="2"/>
      <c r="Y17384" s="2"/>
    </row>
    <row r="17385" spans="21:25" x14ac:dyDescent="0.2">
      <c r="U17385" s="2"/>
      <c r="X17385" s="2"/>
      <c r="Y17385" s="2"/>
    </row>
    <row r="17386" spans="21:25" x14ac:dyDescent="0.2">
      <c r="U17386" s="2"/>
      <c r="X17386" s="2"/>
      <c r="Y17386" s="2"/>
    </row>
    <row r="17387" spans="21:25" x14ac:dyDescent="0.2">
      <c r="U17387" s="2"/>
      <c r="X17387" s="2"/>
      <c r="Y17387" s="2"/>
    </row>
    <row r="17388" spans="21:25" x14ac:dyDescent="0.2">
      <c r="U17388" s="2"/>
      <c r="X17388" s="2"/>
      <c r="Y17388" s="2"/>
    </row>
    <row r="17389" spans="21:25" x14ac:dyDescent="0.2">
      <c r="U17389" s="2"/>
      <c r="X17389" s="2"/>
      <c r="Y17389" s="2"/>
    </row>
    <row r="17390" spans="21:25" x14ac:dyDescent="0.2">
      <c r="U17390" s="2"/>
      <c r="X17390" s="2"/>
      <c r="Y17390" s="2"/>
    </row>
    <row r="17391" spans="21:25" x14ac:dyDescent="0.2">
      <c r="U17391" s="2"/>
      <c r="X17391" s="2"/>
      <c r="Y17391" s="2"/>
    </row>
    <row r="17392" spans="21:25" x14ac:dyDescent="0.2">
      <c r="U17392" s="2"/>
      <c r="X17392" s="2"/>
      <c r="Y17392" s="2"/>
    </row>
    <row r="17393" spans="21:25" x14ac:dyDescent="0.2">
      <c r="U17393" s="2"/>
      <c r="X17393" s="2"/>
      <c r="Y17393" s="2"/>
    </row>
    <row r="17394" spans="21:25" x14ac:dyDescent="0.2">
      <c r="U17394" s="2"/>
      <c r="X17394" s="2"/>
      <c r="Y17394" s="2"/>
    </row>
    <row r="17395" spans="21:25" x14ac:dyDescent="0.2">
      <c r="U17395" s="2"/>
      <c r="X17395" s="2"/>
      <c r="Y17395" s="2"/>
    </row>
    <row r="17396" spans="21:25" x14ac:dyDescent="0.2">
      <c r="U17396" s="2"/>
      <c r="X17396" s="2"/>
      <c r="Y17396" s="2"/>
    </row>
    <row r="17397" spans="21:25" x14ac:dyDescent="0.2">
      <c r="U17397" s="2"/>
      <c r="X17397" s="2"/>
      <c r="Y17397" s="2"/>
    </row>
    <row r="17398" spans="21:25" x14ac:dyDescent="0.2">
      <c r="U17398" s="2"/>
      <c r="X17398" s="2"/>
      <c r="Y17398" s="2"/>
    </row>
    <row r="17399" spans="21:25" x14ac:dyDescent="0.2">
      <c r="U17399" s="2"/>
      <c r="X17399" s="2"/>
      <c r="Y17399" s="2"/>
    </row>
    <row r="17400" spans="21:25" x14ac:dyDescent="0.2">
      <c r="U17400" s="2"/>
      <c r="X17400" s="2"/>
      <c r="Y17400" s="2"/>
    </row>
    <row r="17401" spans="21:25" x14ac:dyDescent="0.2">
      <c r="U17401" s="2"/>
      <c r="X17401" s="2"/>
      <c r="Y17401" s="2"/>
    </row>
    <row r="17402" spans="21:25" x14ac:dyDescent="0.2">
      <c r="U17402" s="2"/>
      <c r="X17402" s="2"/>
      <c r="Y17402" s="2"/>
    </row>
    <row r="17403" spans="21:25" x14ac:dyDescent="0.2">
      <c r="U17403" s="2"/>
      <c r="X17403" s="2"/>
      <c r="Y17403" s="2"/>
    </row>
    <row r="17404" spans="21:25" x14ac:dyDescent="0.2">
      <c r="U17404" s="2"/>
      <c r="X17404" s="2"/>
      <c r="Y17404" s="2"/>
    </row>
    <row r="17405" spans="21:25" x14ac:dyDescent="0.2">
      <c r="U17405" s="2"/>
      <c r="X17405" s="2"/>
      <c r="Y17405" s="2"/>
    </row>
    <row r="17406" spans="21:25" x14ac:dyDescent="0.2">
      <c r="U17406" s="2"/>
      <c r="X17406" s="2"/>
      <c r="Y17406" s="2"/>
    </row>
    <row r="17407" spans="21:25" x14ac:dyDescent="0.2">
      <c r="U17407" s="2"/>
      <c r="X17407" s="2"/>
      <c r="Y17407" s="2"/>
    </row>
    <row r="17408" spans="21:25" x14ac:dyDescent="0.2">
      <c r="U17408" s="2"/>
      <c r="X17408" s="2"/>
      <c r="Y17408" s="2"/>
    </row>
    <row r="17409" spans="21:25" x14ac:dyDescent="0.2">
      <c r="U17409" s="2"/>
      <c r="X17409" s="2"/>
      <c r="Y17409" s="2"/>
    </row>
    <row r="17410" spans="21:25" x14ac:dyDescent="0.2">
      <c r="U17410" s="2"/>
      <c r="X17410" s="2"/>
      <c r="Y17410" s="2"/>
    </row>
    <row r="17411" spans="21:25" x14ac:dyDescent="0.2">
      <c r="U17411" s="2"/>
      <c r="X17411" s="2"/>
      <c r="Y17411" s="2"/>
    </row>
    <row r="17412" spans="21:25" x14ac:dyDescent="0.2">
      <c r="U17412" s="2"/>
      <c r="X17412" s="2"/>
      <c r="Y17412" s="2"/>
    </row>
    <row r="17413" spans="21:25" x14ac:dyDescent="0.2">
      <c r="U17413" s="2"/>
      <c r="X17413" s="2"/>
      <c r="Y17413" s="2"/>
    </row>
    <row r="17414" spans="21:25" x14ac:dyDescent="0.2">
      <c r="U17414" s="2"/>
      <c r="X17414" s="2"/>
      <c r="Y17414" s="2"/>
    </row>
    <row r="17415" spans="21:25" x14ac:dyDescent="0.2">
      <c r="U17415" s="2"/>
      <c r="X17415" s="2"/>
      <c r="Y17415" s="2"/>
    </row>
    <row r="17416" spans="21:25" x14ac:dyDescent="0.2">
      <c r="U17416" s="2"/>
      <c r="X17416" s="2"/>
      <c r="Y17416" s="2"/>
    </row>
    <row r="17417" spans="21:25" x14ac:dyDescent="0.2">
      <c r="U17417" s="2"/>
      <c r="X17417" s="2"/>
      <c r="Y17417" s="2"/>
    </row>
    <row r="17418" spans="21:25" x14ac:dyDescent="0.2">
      <c r="U17418" s="2"/>
      <c r="X17418" s="2"/>
      <c r="Y17418" s="2"/>
    </row>
    <row r="17419" spans="21:25" x14ac:dyDescent="0.2">
      <c r="U17419" s="2"/>
      <c r="X17419" s="2"/>
      <c r="Y17419" s="2"/>
    </row>
    <row r="17420" spans="21:25" x14ac:dyDescent="0.2">
      <c r="U17420" s="2"/>
      <c r="X17420" s="2"/>
      <c r="Y17420" s="2"/>
    </row>
    <row r="17421" spans="21:25" x14ac:dyDescent="0.2">
      <c r="U17421" s="2"/>
      <c r="X17421" s="2"/>
      <c r="Y17421" s="2"/>
    </row>
    <row r="17422" spans="21:25" x14ac:dyDescent="0.2">
      <c r="U17422" s="2"/>
      <c r="X17422" s="2"/>
      <c r="Y17422" s="2"/>
    </row>
    <row r="17423" spans="21:25" x14ac:dyDescent="0.2">
      <c r="U17423" s="2"/>
      <c r="X17423" s="2"/>
      <c r="Y17423" s="2"/>
    </row>
    <row r="17424" spans="21:25" x14ac:dyDescent="0.2">
      <c r="U17424" s="2"/>
      <c r="X17424" s="2"/>
      <c r="Y17424" s="2"/>
    </row>
    <row r="17425" spans="21:25" x14ac:dyDescent="0.2">
      <c r="U17425" s="2"/>
      <c r="X17425" s="2"/>
      <c r="Y17425" s="2"/>
    </row>
    <row r="17426" spans="21:25" x14ac:dyDescent="0.2">
      <c r="U17426" s="2"/>
      <c r="X17426" s="2"/>
      <c r="Y17426" s="2"/>
    </row>
    <row r="17427" spans="21:25" x14ac:dyDescent="0.2">
      <c r="U17427" s="2"/>
      <c r="X17427" s="2"/>
      <c r="Y17427" s="2"/>
    </row>
    <row r="17428" spans="21:25" x14ac:dyDescent="0.2">
      <c r="U17428" s="2"/>
      <c r="X17428" s="2"/>
      <c r="Y17428" s="2"/>
    </row>
    <row r="17429" spans="21:25" x14ac:dyDescent="0.2">
      <c r="U17429" s="2"/>
      <c r="X17429" s="2"/>
      <c r="Y17429" s="2"/>
    </row>
    <row r="17430" spans="21:25" x14ac:dyDescent="0.2">
      <c r="U17430" s="2"/>
      <c r="X17430" s="2"/>
      <c r="Y17430" s="2"/>
    </row>
    <row r="17431" spans="21:25" x14ac:dyDescent="0.2">
      <c r="U17431" s="2"/>
      <c r="X17431" s="2"/>
      <c r="Y17431" s="2"/>
    </row>
    <row r="17432" spans="21:25" x14ac:dyDescent="0.2">
      <c r="U17432" s="2"/>
      <c r="X17432" s="2"/>
      <c r="Y17432" s="2"/>
    </row>
    <row r="17433" spans="21:25" x14ac:dyDescent="0.2">
      <c r="U17433" s="2"/>
      <c r="X17433" s="2"/>
      <c r="Y17433" s="2"/>
    </row>
    <row r="17434" spans="21:25" x14ac:dyDescent="0.2">
      <c r="U17434" s="2"/>
      <c r="X17434" s="2"/>
      <c r="Y17434" s="2"/>
    </row>
    <row r="17435" spans="21:25" x14ac:dyDescent="0.2">
      <c r="U17435" s="2"/>
      <c r="X17435" s="2"/>
      <c r="Y17435" s="2"/>
    </row>
    <row r="17436" spans="21:25" x14ac:dyDescent="0.2">
      <c r="U17436" s="2"/>
      <c r="X17436" s="2"/>
      <c r="Y17436" s="2"/>
    </row>
    <row r="17437" spans="21:25" x14ac:dyDescent="0.2">
      <c r="U17437" s="2"/>
      <c r="X17437" s="2"/>
      <c r="Y17437" s="2"/>
    </row>
    <row r="17438" spans="21:25" x14ac:dyDescent="0.2">
      <c r="U17438" s="2"/>
      <c r="X17438" s="2"/>
      <c r="Y17438" s="2"/>
    </row>
    <row r="17439" spans="21:25" x14ac:dyDescent="0.2">
      <c r="U17439" s="2"/>
      <c r="X17439" s="2"/>
      <c r="Y17439" s="2"/>
    </row>
    <row r="17440" spans="21:25" x14ac:dyDescent="0.2">
      <c r="U17440" s="2"/>
      <c r="X17440" s="2"/>
      <c r="Y17440" s="2"/>
    </row>
    <row r="17441" spans="21:25" x14ac:dyDescent="0.2">
      <c r="U17441" s="2"/>
      <c r="X17441" s="2"/>
      <c r="Y17441" s="2"/>
    </row>
    <row r="17442" spans="21:25" x14ac:dyDescent="0.2">
      <c r="U17442" s="2"/>
      <c r="X17442" s="2"/>
      <c r="Y17442" s="2"/>
    </row>
    <row r="17443" spans="21:25" x14ac:dyDescent="0.2">
      <c r="U17443" s="2"/>
      <c r="X17443" s="2"/>
      <c r="Y17443" s="2"/>
    </row>
    <row r="17444" spans="21:25" x14ac:dyDescent="0.2">
      <c r="U17444" s="2"/>
      <c r="X17444" s="2"/>
      <c r="Y17444" s="2"/>
    </row>
    <row r="17445" spans="21:25" x14ac:dyDescent="0.2">
      <c r="U17445" s="2"/>
      <c r="X17445" s="2"/>
      <c r="Y17445" s="2"/>
    </row>
    <row r="17446" spans="21:25" x14ac:dyDescent="0.2">
      <c r="U17446" s="2"/>
      <c r="X17446" s="2"/>
      <c r="Y17446" s="2"/>
    </row>
    <row r="17447" spans="21:25" x14ac:dyDescent="0.2">
      <c r="U17447" s="2"/>
      <c r="X17447" s="2"/>
      <c r="Y17447" s="2"/>
    </row>
    <row r="17448" spans="21:25" x14ac:dyDescent="0.2">
      <c r="U17448" s="2"/>
      <c r="X17448" s="2"/>
      <c r="Y17448" s="2"/>
    </row>
    <row r="17449" spans="21:25" x14ac:dyDescent="0.2">
      <c r="U17449" s="2"/>
      <c r="X17449" s="2"/>
      <c r="Y17449" s="2"/>
    </row>
    <row r="17450" spans="21:25" x14ac:dyDescent="0.2">
      <c r="U17450" s="2"/>
      <c r="X17450" s="2"/>
      <c r="Y17450" s="2"/>
    </row>
    <row r="17451" spans="21:25" x14ac:dyDescent="0.2">
      <c r="U17451" s="2"/>
      <c r="X17451" s="2"/>
      <c r="Y17451" s="2"/>
    </row>
    <row r="17452" spans="21:25" x14ac:dyDescent="0.2">
      <c r="U17452" s="2"/>
      <c r="X17452" s="2"/>
      <c r="Y17452" s="2"/>
    </row>
    <row r="17453" spans="21:25" x14ac:dyDescent="0.2">
      <c r="U17453" s="2"/>
      <c r="X17453" s="2"/>
      <c r="Y17453" s="2"/>
    </row>
    <row r="17454" spans="21:25" x14ac:dyDescent="0.2">
      <c r="U17454" s="2"/>
      <c r="X17454" s="2"/>
      <c r="Y17454" s="2"/>
    </row>
    <row r="17455" spans="21:25" x14ac:dyDescent="0.2">
      <c r="U17455" s="2"/>
      <c r="X17455" s="2"/>
      <c r="Y17455" s="2"/>
    </row>
    <row r="17456" spans="21:25" x14ac:dyDescent="0.2">
      <c r="U17456" s="2"/>
      <c r="X17456" s="2"/>
      <c r="Y17456" s="2"/>
    </row>
    <row r="17457" spans="21:25" x14ac:dyDescent="0.2">
      <c r="U17457" s="2"/>
      <c r="X17457" s="2"/>
      <c r="Y17457" s="2"/>
    </row>
    <row r="17458" spans="21:25" x14ac:dyDescent="0.2">
      <c r="U17458" s="2"/>
      <c r="X17458" s="2"/>
      <c r="Y17458" s="2"/>
    </row>
    <row r="17459" spans="21:25" x14ac:dyDescent="0.2">
      <c r="U17459" s="2"/>
      <c r="X17459" s="2"/>
      <c r="Y17459" s="2"/>
    </row>
    <row r="17460" spans="21:25" x14ac:dyDescent="0.2">
      <c r="U17460" s="2"/>
      <c r="X17460" s="2"/>
      <c r="Y17460" s="2"/>
    </row>
    <row r="17461" spans="21:25" x14ac:dyDescent="0.2">
      <c r="U17461" s="2"/>
      <c r="X17461" s="2"/>
      <c r="Y17461" s="2"/>
    </row>
    <row r="17462" spans="21:25" x14ac:dyDescent="0.2">
      <c r="U17462" s="2"/>
      <c r="X17462" s="2"/>
      <c r="Y17462" s="2"/>
    </row>
    <row r="17463" spans="21:25" x14ac:dyDescent="0.2">
      <c r="U17463" s="2"/>
      <c r="X17463" s="2"/>
      <c r="Y17463" s="2"/>
    </row>
    <row r="17464" spans="21:25" x14ac:dyDescent="0.2">
      <c r="U17464" s="2"/>
      <c r="X17464" s="2"/>
      <c r="Y17464" s="2"/>
    </row>
    <row r="17465" spans="21:25" x14ac:dyDescent="0.2">
      <c r="U17465" s="2"/>
      <c r="X17465" s="2"/>
      <c r="Y17465" s="2"/>
    </row>
    <row r="17466" spans="21:25" x14ac:dyDescent="0.2">
      <c r="U17466" s="2"/>
      <c r="X17466" s="2"/>
      <c r="Y17466" s="2"/>
    </row>
    <row r="17467" spans="21:25" x14ac:dyDescent="0.2">
      <c r="U17467" s="2"/>
      <c r="X17467" s="2"/>
      <c r="Y17467" s="2"/>
    </row>
    <row r="17468" spans="21:25" x14ac:dyDescent="0.2">
      <c r="U17468" s="2"/>
      <c r="X17468" s="2"/>
      <c r="Y17468" s="2"/>
    </row>
    <row r="17469" spans="21:25" x14ac:dyDescent="0.2">
      <c r="U17469" s="2"/>
      <c r="X17469" s="2"/>
      <c r="Y17469" s="2"/>
    </row>
    <row r="17470" spans="21:25" x14ac:dyDescent="0.2">
      <c r="U17470" s="2"/>
      <c r="X17470" s="2"/>
      <c r="Y17470" s="2"/>
    </row>
    <row r="17471" spans="21:25" x14ac:dyDescent="0.2">
      <c r="U17471" s="2"/>
      <c r="X17471" s="2"/>
      <c r="Y17471" s="2"/>
    </row>
    <row r="17472" spans="21:25" x14ac:dyDescent="0.2">
      <c r="U17472" s="2"/>
      <c r="X17472" s="2"/>
      <c r="Y17472" s="2"/>
    </row>
    <row r="17473" spans="21:25" x14ac:dyDescent="0.2">
      <c r="U17473" s="2"/>
      <c r="X17473" s="2"/>
      <c r="Y17473" s="2"/>
    </row>
    <row r="17474" spans="21:25" x14ac:dyDescent="0.2">
      <c r="U17474" s="2"/>
      <c r="X17474" s="2"/>
      <c r="Y17474" s="2"/>
    </row>
    <row r="17475" spans="21:25" x14ac:dyDescent="0.2">
      <c r="U17475" s="2"/>
      <c r="X17475" s="2"/>
      <c r="Y17475" s="2"/>
    </row>
    <row r="17476" spans="21:25" x14ac:dyDescent="0.2">
      <c r="U17476" s="2"/>
      <c r="X17476" s="2"/>
      <c r="Y17476" s="2"/>
    </row>
    <row r="17477" spans="21:25" x14ac:dyDescent="0.2">
      <c r="U17477" s="2"/>
      <c r="X17477" s="2"/>
      <c r="Y17477" s="2"/>
    </row>
    <row r="17478" spans="21:25" x14ac:dyDescent="0.2">
      <c r="U17478" s="2"/>
      <c r="X17478" s="2"/>
      <c r="Y17478" s="2"/>
    </row>
    <row r="17479" spans="21:25" x14ac:dyDescent="0.2">
      <c r="U17479" s="2"/>
      <c r="X17479" s="2"/>
      <c r="Y17479" s="2"/>
    </row>
    <row r="17480" spans="21:25" x14ac:dyDescent="0.2">
      <c r="U17480" s="2"/>
      <c r="X17480" s="2"/>
      <c r="Y17480" s="2"/>
    </row>
    <row r="17481" spans="21:25" x14ac:dyDescent="0.2">
      <c r="U17481" s="2"/>
      <c r="X17481" s="2"/>
      <c r="Y17481" s="2"/>
    </row>
    <row r="17482" spans="21:25" x14ac:dyDescent="0.2">
      <c r="U17482" s="2"/>
      <c r="X17482" s="2"/>
      <c r="Y17482" s="2"/>
    </row>
    <row r="17483" spans="21:25" x14ac:dyDescent="0.2">
      <c r="U17483" s="2"/>
      <c r="X17483" s="2"/>
      <c r="Y17483" s="2"/>
    </row>
    <row r="17484" spans="21:25" x14ac:dyDescent="0.2">
      <c r="U17484" s="2"/>
      <c r="X17484" s="2"/>
      <c r="Y17484" s="2"/>
    </row>
    <row r="17485" spans="21:25" x14ac:dyDescent="0.2">
      <c r="U17485" s="2"/>
      <c r="X17485" s="2"/>
      <c r="Y17485" s="2"/>
    </row>
    <row r="17486" spans="21:25" x14ac:dyDescent="0.2">
      <c r="U17486" s="2"/>
      <c r="X17486" s="2"/>
      <c r="Y17486" s="2"/>
    </row>
    <row r="17487" spans="21:25" x14ac:dyDescent="0.2">
      <c r="U17487" s="2"/>
      <c r="X17487" s="2"/>
      <c r="Y17487" s="2"/>
    </row>
    <row r="17488" spans="21:25" x14ac:dyDescent="0.2">
      <c r="U17488" s="2"/>
      <c r="X17488" s="2"/>
      <c r="Y17488" s="2"/>
    </row>
    <row r="17489" spans="21:25" x14ac:dyDescent="0.2">
      <c r="U17489" s="2"/>
      <c r="X17489" s="2"/>
      <c r="Y17489" s="2"/>
    </row>
    <row r="17490" spans="21:25" x14ac:dyDescent="0.2">
      <c r="U17490" s="2"/>
      <c r="X17490" s="2"/>
      <c r="Y17490" s="2"/>
    </row>
    <row r="17491" spans="21:25" x14ac:dyDescent="0.2">
      <c r="U17491" s="2"/>
      <c r="X17491" s="2"/>
      <c r="Y17491" s="2"/>
    </row>
    <row r="17492" spans="21:25" x14ac:dyDescent="0.2">
      <c r="U17492" s="2"/>
      <c r="X17492" s="2"/>
      <c r="Y17492" s="2"/>
    </row>
    <row r="17493" spans="21:25" x14ac:dyDescent="0.2">
      <c r="U17493" s="2"/>
      <c r="X17493" s="2"/>
      <c r="Y17493" s="2"/>
    </row>
    <row r="17494" spans="21:25" x14ac:dyDescent="0.2">
      <c r="U17494" s="2"/>
      <c r="X17494" s="2"/>
      <c r="Y17494" s="2"/>
    </row>
    <row r="17495" spans="21:25" x14ac:dyDescent="0.2">
      <c r="U17495" s="2"/>
      <c r="X17495" s="2"/>
      <c r="Y17495" s="2"/>
    </row>
    <row r="17496" spans="21:25" x14ac:dyDescent="0.2">
      <c r="U17496" s="2"/>
      <c r="X17496" s="2"/>
      <c r="Y17496" s="2"/>
    </row>
    <row r="17497" spans="21:25" x14ac:dyDescent="0.2">
      <c r="U17497" s="2"/>
      <c r="X17497" s="2"/>
      <c r="Y17497" s="2"/>
    </row>
    <row r="17498" spans="21:25" x14ac:dyDescent="0.2">
      <c r="U17498" s="2"/>
      <c r="X17498" s="2"/>
      <c r="Y17498" s="2"/>
    </row>
    <row r="17499" spans="21:25" x14ac:dyDescent="0.2">
      <c r="U17499" s="2"/>
      <c r="X17499" s="2"/>
      <c r="Y17499" s="2"/>
    </row>
    <row r="17500" spans="21:25" x14ac:dyDescent="0.2">
      <c r="U17500" s="2"/>
      <c r="X17500" s="2"/>
      <c r="Y17500" s="2"/>
    </row>
    <row r="17501" spans="21:25" x14ac:dyDescent="0.2">
      <c r="U17501" s="2"/>
      <c r="X17501" s="2"/>
      <c r="Y17501" s="2"/>
    </row>
    <row r="17502" spans="21:25" x14ac:dyDescent="0.2">
      <c r="U17502" s="2"/>
      <c r="X17502" s="2"/>
      <c r="Y17502" s="2"/>
    </row>
    <row r="17503" spans="21:25" x14ac:dyDescent="0.2">
      <c r="U17503" s="2"/>
      <c r="X17503" s="2"/>
      <c r="Y17503" s="2"/>
    </row>
    <row r="17504" spans="21:25" x14ac:dyDescent="0.2">
      <c r="U17504" s="2"/>
      <c r="X17504" s="2"/>
      <c r="Y17504" s="2"/>
    </row>
    <row r="17505" spans="21:25" x14ac:dyDescent="0.2">
      <c r="U17505" s="2"/>
      <c r="X17505" s="2"/>
      <c r="Y17505" s="2"/>
    </row>
    <row r="17506" spans="21:25" x14ac:dyDescent="0.2">
      <c r="U17506" s="2"/>
      <c r="X17506" s="2"/>
      <c r="Y17506" s="2"/>
    </row>
    <row r="17507" spans="21:25" x14ac:dyDescent="0.2">
      <c r="U17507" s="2"/>
      <c r="X17507" s="2"/>
      <c r="Y17507" s="2"/>
    </row>
    <row r="17508" spans="21:25" x14ac:dyDescent="0.2">
      <c r="U17508" s="2"/>
      <c r="X17508" s="2"/>
      <c r="Y17508" s="2"/>
    </row>
    <row r="17509" spans="21:25" x14ac:dyDescent="0.2">
      <c r="U17509" s="2"/>
      <c r="X17509" s="2"/>
      <c r="Y17509" s="2"/>
    </row>
    <row r="17510" spans="21:25" x14ac:dyDescent="0.2">
      <c r="U17510" s="2"/>
      <c r="X17510" s="2"/>
      <c r="Y17510" s="2"/>
    </row>
    <row r="17511" spans="21:25" x14ac:dyDescent="0.2">
      <c r="U17511" s="2"/>
      <c r="X17511" s="2"/>
      <c r="Y17511" s="2"/>
    </row>
    <row r="17512" spans="21:25" x14ac:dyDescent="0.2">
      <c r="U17512" s="2"/>
      <c r="X17512" s="2"/>
      <c r="Y17512" s="2"/>
    </row>
    <row r="17513" spans="21:25" x14ac:dyDescent="0.2">
      <c r="U17513" s="2"/>
      <c r="X17513" s="2"/>
      <c r="Y17513" s="2"/>
    </row>
    <row r="17514" spans="21:25" x14ac:dyDescent="0.2">
      <c r="U17514" s="2"/>
      <c r="X17514" s="2"/>
      <c r="Y17514" s="2"/>
    </row>
    <row r="17515" spans="21:25" x14ac:dyDescent="0.2">
      <c r="U17515" s="2"/>
      <c r="X17515" s="2"/>
      <c r="Y17515" s="2"/>
    </row>
    <row r="17516" spans="21:25" x14ac:dyDescent="0.2">
      <c r="U17516" s="2"/>
      <c r="X17516" s="2"/>
      <c r="Y17516" s="2"/>
    </row>
    <row r="17517" spans="21:25" x14ac:dyDescent="0.2">
      <c r="U17517" s="2"/>
      <c r="X17517" s="2"/>
      <c r="Y17517" s="2"/>
    </row>
    <row r="17518" spans="21:25" x14ac:dyDescent="0.2">
      <c r="U17518" s="2"/>
      <c r="X17518" s="2"/>
      <c r="Y17518" s="2"/>
    </row>
    <row r="17519" spans="21:25" x14ac:dyDescent="0.2">
      <c r="U17519" s="2"/>
      <c r="X17519" s="2"/>
      <c r="Y17519" s="2"/>
    </row>
    <row r="17520" spans="21:25" x14ac:dyDescent="0.2">
      <c r="U17520" s="2"/>
      <c r="X17520" s="2"/>
      <c r="Y17520" s="2"/>
    </row>
    <row r="17521" spans="21:25" x14ac:dyDescent="0.2">
      <c r="U17521" s="2"/>
      <c r="X17521" s="2"/>
      <c r="Y17521" s="2"/>
    </row>
    <row r="17522" spans="21:25" x14ac:dyDescent="0.2">
      <c r="U17522" s="2"/>
      <c r="X17522" s="2"/>
      <c r="Y17522" s="2"/>
    </row>
    <row r="17523" spans="21:25" x14ac:dyDescent="0.2">
      <c r="U17523" s="2"/>
      <c r="X17523" s="2"/>
      <c r="Y17523" s="2"/>
    </row>
    <row r="17524" spans="21:25" x14ac:dyDescent="0.2">
      <c r="U17524" s="2"/>
      <c r="X17524" s="2"/>
      <c r="Y17524" s="2"/>
    </row>
    <row r="17525" spans="21:25" x14ac:dyDescent="0.2">
      <c r="U17525" s="2"/>
      <c r="X17525" s="2"/>
      <c r="Y17525" s="2"/>
    </row>
    <row r="17526" spans="21:25" x14ac:dyDescent="0.2">
      <c r="U17526" s="2"/>
      <c r="X17526" s="2"/>
      <c r="Y17526" s="2"/>
    </row>
    <row r="17527" spans="21:25" x14ac:dyDescent="0.2">
      <c r="U17527" s="2"/>
      <c r="X17527" s="2"/>
      <c r="Y17527" s="2"/>
    </row>
    <row r="17528" spans="21:25" x14ac:dyDescent="0.2">
      <c r="U17528" s="2"/>
      <c r="X17528" s="2"/>
      <c r="Y17528" s="2"/>
    </row>
    <row r="17529" spans="21:25" x14ac:dyDescent="0.2">
      <c r="U17529" s="2"/>
      <c r="X17529" s="2"/>
      <c r="Y17529" s="2"/>
    </row>
    <row r="17530" spans="21:25" x14ac:dyDescent="0.2">
      <c r="U17530" s="2"/>
      <c r="X17530" s="2"/>
      <c r="Y17530" s="2"/>
    </row>
    <row r="17531" spans="21:25" x14ac:dyDescent="0.2">
      <c r="U17531" s="2"/>
      <c r="X17531" s="2"/>
      <c r="Y17531" s="2"/>
    </row>
    <row r="17532" spans="21:25" x14ac:dyDescent="0.2">
      <c r="U17532" s="2"/>
      <c r="X17532" s="2"/>
      <c r="Y17532" s="2"/>
    </row>
    <row r="17533" spans="21:25" x14ac:dyDescent="0.2">
      <c r="U17533" s="2"/>
      <c r="X17533" s="2"/>
      <c r="Y17533" s="2"/>
    </row>
    <row r="17534" spans="21:25" x14ac:dyDescent="0.2">
      <c r="U17534" s="2"/>
      <c r="X17534" s="2"/>
      <c r="Y17534" s="2"/>
    </row>
    <row r="17535" spans="21:25" x14ac:dyDescent="0.2">
      <c r="U17535" s="2"/>
      <c r="X17535" s="2"/>
      <c r="Y17535" s="2"/>
    </row>
    <row r="17536" spans="21:25" x14ac:dyDescent="0.2">
      <c r="U17536" s="2"/>
      <c r="X17536" s="2"/>
      <c r="Y17536" s="2"/>
    </row>
    <row r="17537" spans="21:25" x14ac:dyDescent="0.2">
      <c r="U17537" s="2"/>
      <c r="X17537" s="2"/>
      <c r="Y17537" s="2"/>
    </row>
    <row r="17538" spans="21:25" x14ac:dyDescent="0.2">
      <c r="U17538" s="2"/>
      <c r="X17538" s="2"/>
      <c r="Y17538" s="2"/>
    </row>
    <row r="17539" spans="21:25" x14ac:dyDescent="0.2">
      <c r="U17539" s="2"/>
      <c r="X17539" s="2"/>
      <c r="Y17539" s="2"/>
    </row>
    <row r="17540" spans="21:25" x14ac:dyDescent="0.2">
      <c r="U17540" s="2"/>
      <c r="X17540" s="2"/>
      <c r="Y17540" s="2"/>
    </row>
    <row r="17541" spans="21:25" x14ac:dyDescent="0.2">
      <c r="U17541" s="2"/>
      <c r="X17541" s="2"/>
      <c r="Y17541" s="2"/>
    </row>
    <row r="17542" spans="21:25" x14ac:dyDescent="0.2">
      <c r="U17542" s="2"/>
      <c r="X17542" s="2"/>
      <c r="Y17542" s="2"/>
    </row>
    <row r="17543" spans="21:25" x14ac:dyDescent="0.2">
      <c r="U17543" s="2"/>
      <c r="X17543" s="2"/>
      <c r="Y17543" s="2"/>
    </row>
    <row r="17544" spans="21:25" x14ac:dyDescent="0.2">
      <c r="U17544" s="2"/>
      <c r="X17544" s="2"/>
      <c r="Y17544" s="2"/>
    </row>
    <row r="17545" spans="21:25" x14ac:dyDescent="0.2">
      <c r="U17545" s="2"/>
      <c r="X17545" s="2"/>
      <c r="Y17545" s="2"/>
    </row>
    <row r="17546" spans="21:25" x14ac:dyDescent="0.2">
      <c r="U17546" s="2"/>
      <c r="X17546" s="2"/>
      <c r="Y17546" s="2"/>
    </row>
    <row r="17547" spans="21:25" x14ac:dyDescent="0.2">
      <c r="U17547" s="2"/>
      <c r="X17547" s="2"/>
      <c r="Y17547" s="2"/>
    </row>
    <row r="17548" spans="21:25" x14ac:dyDescent="0.2">
      <c r="U17548" s="2"/>
      <c r="X17548" s="2"/>
      <c r="Y17548" s="2"/>
    </row>
    <row r="17549" spans="21:25" x14ac:dyDescent="0.2">
      <c r="U17549" s="2"/>
      <c r="X17549" s="2"/>
      <c r="Y17549" s="2"/>
    </row>
    <row r="17550" spans="21:25" x14ac:dyDescent="0.2">
      <c r="U17550" s="2"/>
      <c r="X17550" s="2"/>
      <c r="Y17550" s="2"/>
    </row>
    <row r="17551" spans="21:25" x14ac:dyDescent="0.2">
      <c r="U17551" s="2"/>
      <c r="X17551" s="2"/>
      <c r="Y17551" s="2"/>
    </row>
    <row r="17552" spans="21:25" x14ac:dyDescent="0.2">
      <c r="U17552" s="2"/>
      <c r="X17552" s="2"/>
      <c r="Y17552" s="2"/>
    </row>
    <row r="17553" spans="21:25" x14ac:dyDescent="0.2">
      <c r="U17553" s="2"/>
      <c r="X17553" s="2"/>
      <c r="Y17553" s="2"/>
    </row>
    <row r="17554" spans="21:25" x14ac:dyDescent="0.2">
      <c r="U17554" s="2"/>
      <c r="X17554" s="2"/>
      <c r="Y17554" s="2"/>
    </row>
    <row r="17555" spans="21:25" x14ac:dyDescent="0.2">
      <c r="U17555" s="2"/>
      <c r="X17555" s="2"/>
      <c r="Y17555" s="2"/>
    </row>
    <row r="17556" spans="21:25" x14ac:dyDescent="0.2">
      <c r="U17556" s="2"/>
      <c r="X17556" s="2"/>
      <c r="Y17556" s="2"/>
    </row>
    <row r="17557" spans="21:25" x14ac:dyDescent="0.2">
      <c r="U17557" s="2"/>
      <c r="X17557" s="2"/>
      <c r="Y17557" s="2"/>
    </row>
    <row r="17558" spans="21:25" x14ac:dyDescent="0.2">
      <c r="U17558" s="2"/>
      <c r="X17558" s="2"/>
      <c r="Y17558" s="2"/>
    </row>
    <row r="17559" spans="21:25" x14ac:dyDescent="0.2">
      <c r="U17559" s="2"/>
      <c r="X17559" s="2"/>
      <c r="Y17559" s="2"/>
    </row>
    <row r="17560" spans="21:25" x14ac:dyDescent="0.2">
      <c r="U17560" s="2"/>
      <c r="X17560" s="2"/>
      <c r="Y17560" s="2"/>
    </row>
    <row r="17561" spans="21:25" x14ac:dyDescent="0.2">
      <c r="U17561" s="2"/>
      <c r="X17561" s="2"/>
      <c r="Y17561" s="2"/>
    </row>
    <row r="17562" spans="21:25" x14ac:dyDescent="0.2">
      <c r="U17562" s="2"/>
      <c r="X17562" s="2"/>
      <c r="Y17562" s="2"/>
    </row>
    <row r="17563" spans="21:25" x14ac:dyDescent="0.2">
      <c r="U17563" s="2"/>
      <c r="X17563" s="2"/>
      <c r="Y17563" s="2"/>
    </row>
    <row r="17564" spans="21:25" x14ac:dyDescent="0.2">
      <c r="U17564" s="2"/>
      <c r="X17564" s="2"/>
      <c r="Y17564" s="2"/>
    </row>
    <row r="17565" spans="21:25" x14ac:dyDescent="0.2">
      <c r="U17565" s="2"/>
      <c r="X17565" s="2"/>
      <c r="Y17565" s="2"/>
    </row>
    <row r="17566" spans="21:25" x14ac:dyDescent="0.2">
      <c r="U17566" s="2"/>
      <c r="X17566" s="2"/>
      <c r="Y17566" s="2"/>
    </row>
    <row r="17567" spans="21:25" x14ac:dyDescent="0.2">
      <c r="U17567" s="2"/>
      <c r="X17567" s="2"/>
      <c r="Y17567" s="2"/>
    </row>
    <row r="17568" spans="21:25" x14ac:dyDescent="0.2">
      <c r="U17568" s="2"/>
      <c r="X17568" s="2"/>
      <c r="Y17568" s="2"/>
    </row>
    <row r="17569" spans="21:25" x14ac:dyDescent="0.2">
      <c r="U17569" s="2"/>
      <c r="X17569" s="2"/>
      <c r="Y17569" s="2"/>
    </row>
    <row r="17570" spans="21:25" x14ac:dyDescent="0.2">
      <c r="U17570" s="2"/>
      <c r="X17570" s="2"/>
      <c r="Y17570" s="2"/>
    </row>
    <row r="17571" spans="21:25" x14ac:dyDescent="0.2">
      <c r="U17571" s="2"/>
      <c r="X17571" s="2"/>
      <c r="Y17571" s="2"/>
    </row>
    <row r="17572" spans="21:25" x14ac:dyDescent="0.2">
      <c r="U17572" s="2"/>
      <c r="X17572" s="2"/>
      <c r="Y17572" s="2"/>
    </row>
    <row r="17573" spans="21:25" x14ac:dyDescent="0.2">
      <c r="U17573" s="2"/>
      <c r="X17573" s="2"/>
      <c r="Y17573" s="2"/>
    </row>
    <row r="17574" spans="21:25" x14ac:dyDescent="0.2">
      <c r="U17574" s="2"/>
      <c r="X17574" s="2"/>
      <c r="Y17574" s="2"/>
    </row>
    <row r="17575" spans="21:25" x14ac:dyDescent="0.2">
      <c r="U17575" s="2"/>
      <c r="X17575" s="2"/>
      <c r="Y17575" s="2"/>
    </row>
    <row r="17576" spans="21:25" x14ac:dyDescent="0.2">
      <c r="U17576" s="2"/>
      <c r="X17576" s="2"/>
      <c r="Y17576" s="2"/>
    </row>
    <row r="17577" spans="21:25" x14ac:dyDescent="0.2">
      <c r="U17577" s="2"/>
      <c r="X17577" s="2"/>
      <c r="Y17577" s="2"/>
    </row>
    <row r="17578" spans="21:25" x14ac:dyDescent="0.2">
      <c r="U17578" s="2"/>
      <c r="X17578" s="2"/>
      <c r="Y17578" s="2"/>
    </row>
    <row r="17579" spans="21:25" x14ac:dyDescent="0.2">
      <c r="U17579" s="2"/>
      <c r="X17579" s="2"/>
      <c r="Y17579" s="2"/>
    </row>
    <row r="17580" spans="21:25" x14ac:dyDescent="0.2">
      <c r="U17580" s="2"/>
      <c r="X17580" s="2"/>
      <c r="Y17580" s="2"/>
    </row>
    <row r="17581" spans="21:25" x14ac:dyDescent="0.2">
      <c r="U17581" s="2"/>
      <c r="X17581" s="2"/>
      <c r="Y17581" s="2"/>
    </row>
    <row r="17582" spans="21:25" x14ac:dyDescent="0.2">
      <c r="U17582" s="2"/>
      <c r="X17582" s="2"/>
      <c r="Y17582" s="2"/>
    </row>
    <row r="17583" spans="21:25" x14ac:dyDescent="0.2">
      <c r="U17583" s="2"/>
      <c r="X17583" s="2"/>
      <c r="Y17583" s="2"/>
    </row>
    <row r="17584" spans="21:25" x14ac:dyDescent="0.2">
      <c r="U17584" s="2"/>
      <c r="X17584" s="2"/>
      <c r="Y17584" s="2"/>
    </row>
    <row r="17585" spans="21:25" x14ac:dyDescent="0.2">
      <c r="U17585" s="2"/>
      <c r="X17585" s="2"/>
      <c r="Y17585" s="2"/>
    </row>
    <row r="17586" spans="21:25" x14ac:dyDescent="0.2">
      <c r="U17586" s="2"/>
      <c r="X17586" s="2"/>
      <c r="Y17586" s="2"/>
    </row>
    <row r="17587" spans="21:25" x14ac:dyDescent="0.2">
      <c r="U17587" s="2"/>
      <c r="X17587" s="2"/>
      <c r="Y17587" s="2"/>
    </row>
    <row r="17588" spans="21:25" x14ac:dyDescent="0.2">
      <c r="U17588" s="2"/>
      <c r="X17588" s="2"/>
      <c r="Y17588" s="2"/>
    </row>
    <row r="17589" spans="21:25" x14ac:dyDescent="0.2">
      <c r="U17589" s="2"/>
      <c r="X17589" s="2"/>
      <c r="Y17589" s="2"/>
    </row>
    <row r="17590" spans="21:25" x14ac:dyDescent="0.2">
      <c r="U17590" s="2"/>
      <c r="X17590" s="2"/>
      <c r="Y17590" s="2"/>
    </row>
    <row r="17591" spans="21:25" x14ac:dyDescent="0.2">
      <c r="U17591" s="2"/>
      <c r="X17591" s="2"/>
      <c r="Y17591" s="2"/>
    </row>
    <row r="17592" spans="21:25" x14ac:dyDescent="0.2">
      <c r="U17592" s="2"/>
      <c r="X17592" s="2"/>
      <c r="Y17592" s="2"/>
    </row>
    <row r="17593" spans="21:25" x14ac:dyDescent="0.2">
      <c r="U17593" s="2"/>
      <c r="X17593" s="2"/>
      <c r="Y17593" s="2"/>
    </row>
    <row r="17594" spans="21:25" x14ac:dyDescent="0.2">
      <c r="U17594" s="2"/>
      <c r="X17594" s="2"/>
      <c r="Y17594" s="2"/>
    </row>
    <row r="17595" spans="21:25" x14ac:dyDescent="0.2">
      <c r="U17595" s="2"/>
      <c r="X17595" s="2"/>
      <c r="Y17595" s="2"/>
    </row>
    <row r="17596" spans="21:25" x14ac:dyDescent="0.2">
      <c r="U17596" s="2"/>
      <c r="X17596" s="2"/>
      <c r="Y17596" s="2"/>
    </row>
    <row r="17597" spans="21:25" x14ac:dyDescent="0.2">
      <c r="U17597" s="2"/>
      <c r="X17597" s="2"/>
      <c r="Y17597" s="2"/>
    </row>
    <row r="17598" spans="21:25" x14ac:dyDescent="0.2">
      <c r="U17598" s="2"/>
      <c r="X17598" s="2"/>
      <c r="Y17598" s="2"/>
    </row>
    <row r="17599" spans="21:25" x14ac:dyDescent="0.2">
      <c r="U17599" s="2"/>
      <c r="X17599" s="2"/>
      <c r="Y17599" s="2"/>
    </row>
    <row r="17600" spans="21:25" x14ac:dyDescent="0.2">
      <c r="U17600" s="2"/>
      <c r="X17600" s="2"/>
      <c r="Y17600" s="2"/>
    </row>
    <row r="17601" spans="21:25" x14ac:dyDescent="0.2">
      <c r="U17601" s="2"/>
      <c r="X17601" s="2"/>
      <c r="Y17601" s="2"/>
    </row>
    <row r="17602" spans="21:25" x14ac:dyDescent="0.2">
      <c r="U17602" s="2"/>
      <c r="X17602" s="2"/>
      <c r="Y17602" s="2"/>
    </row>
    <row r="17603" spans="21:25" x14ac:dyDescent="0.2">
      <c r="U17603" s="2"/>
      <c r="X17603" s="2"/>
      <c r="Y17603" s="2"/>
    </row>
    <row r="17604" spans="21:25" x14ac:dyDescent="0.2">
      <c r="U17604" s="2"/>
      <c r="X17604" s="2"/>
      <c r="Y17604" s="2"/>
    </row>
    <row r="17605" spans="21:25" x14ac:dyDescent="0.2">
      <c r="U17605" s="2"/>
      <c r="X17605" s="2"/>
      <c r="Y17605" s="2"/>
    </row>
    <row r="17606" spans="21:25" x14ac:dyDescent="0.2">
      <c r="U17606" s="2"/>
      <c r="X17606" s="2"/>
      <c r="Y17606" s="2"/>
    </row>
    <row r="17607" spans="21:25" x14ac:dyDescent="0.2">
      <c r="U17607" s="2"/>
      <c r="X17607" s="2"/>
      <c r="Y17607" s="2"/>
    </row>
    <row r="17608" spans="21:25" x14ac:dyDescent="0.2">
      <c r="U17608" s="2"/>
      <c r="X17608" s="2"/>
      <c r="Y17608" s="2"/>
    </row>
    <row r="17609" spans="21:25" x14ac:dyDescent="0.2">
      <c r="U17609" s="2"/>
      <c r="X17609" s="2"/>
      <c r="Y17609" s="2"/>
    </row>
    <row r="17610" spans="21:25" x14ac:dyDescent="0.2">
      <c r="U17610" s="2"/>
      <c r="X17610" s="2"/>
      <c r="Y17610" s="2"/>
    </row>
    <row r="17611" spans="21:25" x14ac:dyDescent="0.2">
      <c r="U17611" s="2"/>
      <c r="X17611" s="2"/>
      <c r="Y17611" s="2"/>
    </row>
    <row r="17612" spans="21:25" x14ac:dyDescent="0.2">
      <c r="U17612" s="2"/>
      <c r="X17612" s="2"/>
      <c r="Y17612" s="2"/>
    </row>
    <row r="17613" spans="21:25" x14ac:dyDescent="0.2">
      <c r="U17613" s="2"/>
      <c r="X17613" s="2"/>
      <c r="Y17613" s="2"/>
    </row>
    <row r="17614" spans="21:25" x14ac:dyDescent="0.2">
      <c r="U17614" s="2"/>
      <c r="X17614" s="2"/>
      <c r="Y17614" s="2"/>
    </row>
    <row r="17615" spans="21:25" x14ac:dyDescent="0.2">
      <c r="U17615" s="2"/>
      <c r="X17615" s="2"/>
      <c r="Y17615" s="2"/>
    </row>
    <row r="17616" spans="21:25" x14ac:dyDescent="0.2">
      <c r="U17616" s="2"/>
      <c r="X17616" s="2"/>
      <c r="Y17616" s="2"/>
    </row>
    <row r="17617" spans="21:25" x14ac:dyDescent="0.2">
      <c r="U17617" s="2"/>
      <c r="X17617" s="2"/>
      <c r="Y17617" s="2"/>
    </row>
    <row r="17618" spans="21:25" x14ac:dyDescent="0.2">
      <c r="U17618" s="2"/>
      <c r="X17618" s="2"/>
      <c r="Y17618" s="2"/>
    </row>
    <row r="17619" spans="21:25" x14ac:dyDescent="0.2">
      <c r="U17619" s="2"/>
      <c r="X17619" s="2"/>
      <c r="Y17619" s="2"/>
    </row>
    <row r="17620" spans="21:25" x14ac:dyDescent="0.2">
      <c r="U17620" s="2"/>
      <c r="X17620" s="2"/>
      <c r="Y17620" s="2"/>
    </row>
    <row r="17621" spans="21:25" x14ac:dyDescent="0.2">
      <c r="U17621" s="2"/>
      <c r="X17621" s="2"/>
      <c r="Y17621" s="2"/>
    </row>
    <row r="17622" spans="21:25" x14ac:dyDescent="0.2">
      <c r="U17622" s="2"/>
      <c r="X17622" s="2"/>
      <c r="Y17622" s="2"/>
    </row>
    <row r="17623" spans="21:25" x14ac:dyDescent="0.2">
      <c r="U17623" s="2"/>
      <c r="X17623" s="2"/>
      <c r="Y17623" s="2"/>
    </row>
    <row r="17624" spans="21:25" x14ac:dyDescent="0.2">
      <c r="U17624" s="2"/>
      <c r="X17624" s="2"/>
      <c r="Y17624" s="2"/>
    </row>
    <row r="17625" spans="21:25" x14ac:dyDescent="0.2">
      <c r="U17625" s="2"/>
      <c r="X17625" s="2"/>
      <c r="Y17625" s="2"/>
    </row>
    <row r="17626" spans="21:25" x14ac:dyDescent="0.2">
      <c r="U17626" s="2"/>
      <c r="X17626" s="2"/>
      <c r="Y17626" s="2"/>
    </row>
    <row r="17627" spans="21:25" x14ac:dyDescent="0.2">
      <c r="U17627" s="2"/>
      <c r="X17627" s="2"/>
      <c r="Y17627" s="2"/>
    </row>
    <row r="17628" spans="21:25" x14ac:dyDescent="0.2">
      <c r="U17628" s="2"/>
      <c r="X17628" s="2"/>
      <c r="Y17628" s="2"/>
    </row>
    <row r="17629" spans="21:25" x14ac:dyDescent="0.2">
      <c r="U17629" s="2"/>
      <c r="X17629" s="2"/>
      <c r="Y17629" s="2"/>
    </row>
    <row r="17630" spans="21:25" x14ac:dyDescent="0.2">
      <c r="U17630" s="2"/>
      <c r="X17630" s="2"/>
      <c r="Y17630" s="2"/>
    </row>
    <row r="17631" spans="21:25" x14ac:dyDescent="0.2">
      <c r="U17631" s="2"/>
      <c r="X17631" s="2"/>
      <c r="Y17631" s="2"/>
    </row>
    <row r="17632" spans="21:25" x14ac:dyDescent="0.2">
      <c r="U17632" s="2"/>
      <c r="X17632" s="2"/>
      <c r="Y17632" s="2"/>
    </row>
    <row r="17633" spans="21:25" x14ac:dyDescent="0.2">
      <c r="U17633" s="2"/>
      <c r="X17633" s="2"/>
      <c r="Y17633" s="2"/>
    </row>
    <row r="17634" spans="21:25" x14ac:dyDescent="0.2">
      <c r="U17634" s="2"/>
      <c r="X17634" s="2"/>
      <c r="Y17634" s="2"/>
    </row>
    <row r="17635" spans="21:25" x14ac:dyDescent="0.2">
      <c r="U17635" s="2"/>
      <c r="X17635" s="2"/>
      <c r="Y17635" s="2"/>
    </row>
    <row r="17636" spans="21:25" x14ac:dyDescent="0.2">
      <c r="U17636" s="2"/>
      <c r="X17636" s="2"/>
      <c r="Y17636" s="2"/>
    </row>
    <row r="17637" spans="21:25" x14ac:dyDescent="0.2">
      <c r="U17637" s="2"/>
      <c r="X17637" s="2"/>
      <c r="Y17637" s="2"/>
    </row>
    <row r="17638" spans="21:25" x14ac:dyDescent="0.2">
      <c r="U17638" s="2"/>
      <c r="X17638" s="2"/>
      <c r="Y17638" s="2"/>
    </row>
    <row r="17639" spans="21:25" x14ac:dyDescent="0.2">
      <c r="U17639" s="2"/>
      <c r="X17639" s="2"/>
      <c r="Y17639" s="2"/>
    </row>
    <row r="17640" spans="21:25" x14ac:dyDescent="0.2">
      <c r="U17640" s="2"/>
      <c r="X17640" s="2"/>
      <c r="Y17640" s="2"/>
    </row>
    <row r="17641" spans="21:25" x14ac:dyDescent="0.2">
      <c r="U17641" s="2"/>
      <c r="X17641" s="2"/>
      <c r="Y17641" s="2"/>
    </row>
    <row r="17642" spans="21:25" x14ac:dyDescent="0.2">
      <c r="U17642" s="2"/>
      <c r="X17642" s="2"/>
      <c r="Y17642" s="2"/>
    </row>
    <row r="17643" spans="21:25" x14ac:dyDescent="0.2">
      <c r="U17643" s="2"/>
      <c r="X17643" s="2"/>
      <c r="Y17643" s="2"/>
    </row>
    <row r="17644" spans="21:25" x14ac:dyDescent="0.2">
      <c r="U17644" s="2"/>
      <c r="X17644" s="2"/>
      <c r="Y17644" s="2"/>
    </row>
    <row r="17645" spans="21:25" x14ac:dyDescent="0.2">
      <c r="U17645" s="2"/>
      <c r="X17645" s="2"/>
      <c r="Y17645" s="2"/>
    </row>
    <row r="17646" spans="21:25" x14ac:dyDescent="0.2">
      <c r="U17646" s="2"/>
      <c r="X17646" s="2"/>
      <c r="Y17646" s="2"/>
    </row>
    <row r="17647" spans="21:25" x14ac:dyDescent="0.2">
      <c r="U17647" s="2"/>
      <c r="X17647" s="2"/>
      <c r="Y17647" s="2"/>
    </row>
    <row r="17648" spans="21:25" x14ac:dyDescent="0.2">
      <c r="U17648" s="2"/>
      <c r="X17648" s="2"/>
      <c r="Y17648" s="2"/>
    </row>
    <row r="17649" spans="21:25" x14ac:dyDescent="0.2">
      <c r="U17649" s="2"/>
      <c r="X17649" s="2"/>
      <c r="Y17649" s="2"/>
    </row>
    <row r="17650" spans="21:25" x14ac:dyDescent="0.2">
      <c r="U17650" s="2"/>
      <c r="X17650" s="2"/>
      <c r="Y17650" s="2"/>
    </row>
    <row r="17651" spans="21:25" x14ac:dyDescent="0.2">
      <c r="U17651" s="2"/>
      <c r="X17651" s="2"/>
      <c r="Y17651" s="2"/>
    </row>
    <row r="17652" spans="21:25" x14ac:dyDescent="0.2">
      <c r="U17652" s="2"/>
      <c r="X17652" s="2"/>
      <c r="Y17652" s="2"/>
    </row>
    <row r="17653" spans="21:25" x14ac:dyDescent="0.2">
      <c r="U17653" s="2"/>
      <c r="X17653" s="2"/>
      <c r="Y17653" s="2"/>
    </row>
    <row r="17654" spans="21:25" x14ac:dyDescent="0.2">
      <c r="U17654" s="2"/>
      <c r="X17654" s="2"/>
      <c r="Y17654" s="2"/>
    </row>
    <row r="17655" spans="21:25" x14ac:dyDescent="0.2">
      <c r="U17655" s="2"/>
      <c r="X17655" s="2"/>
      <c r="Y17655" s="2"/>
    </row>
    <row r="17656" spans="21:25" x14ac:dyDescent="0.2">
      <c r="U17656" s="2"/>
      <c r="X17656" s="2"/>
      <c r="Y17656" s="2"/>
    </row>
    <row r="17657" spans="21:25" x14ac:dyDescent="0.2">
      <c r="U17657" s="2"/>
      <c r="X17657" s="2"/>
      <c r="Y17657" s="2"/>
    </row>
    <row r="17658" spans="21:25" x14ac:dyDescent="0.2">
      <c r="U17658" s="2"/>
      <c r="X17658" s="2"/>
      <c r="Y17658" s="2"/>
    </row>
    <row r="17659" spans="21:25" x14ac:dyDescent="0.2">
      <c r="U17659" s="2"/>
      <c r="X17659" s="2"/>
      <c r="Y17659" s="2"/>
    </row>
    <row r="17660" spans="21:25" x14ac:dyDescent="0.2">
      <c r="U17660" s="2"/>
      <c r="X17660" s="2"/>
      <c r="Y17660" s="2"/>
    </row>
    <row r="17661" spans="21:25" x14ac:dyDescent="0.2">
      <c r="U17661" s="2"/>
      <c r="X17661" s="2"/>
      <c r="Y17661" s="2"/>
    </row>
    <row r="17662" spans="21:25" x14ac:dyDescent="0.2">
      <c r="U17662" s="2"/>
      <c r="X17662" s="2"/>
      <c r="Y17662" s="2"/>
    </row>
    <row r="17663" spans="21:25" x14ac:dyDescent="0.2">
      <c r="U17663" s="2"/>
      <c r="X17663" s="2"/>
      <c r="Y17663" s="2"/>
    </row>
    <row r="17664" spans="21:25" x14ac:dyDescent="0.2">
      <c r="U17664" s="2"/>
      <c r="X17664" s="2"/>
      <c r="Y17664" s="2"/>
    </row>
    <row r="17665" spans="21:25" x14ac:dyDescent="0.2">
      <c r="U17665" s="2"/>
      <c r="X17665" s="2"/>
      <c r="Y17665" s="2"/>
    </row>
    <row r="17666" spans="21:25" x14ac:dyDescent="0.2">
      <c r="U17666" s="2"/>
      <c r="X17666" s="2"/>
      <c r="Y17666" s="2"/>
    </row>
    <row r="17667" spans="21:25" x14ac:dyDescent="0.2">
      <c r="U17667" s="2"/>
      <c r="X17667" s="2"/>
      <c r="Y17667" s="2"/>
    </row>
    <row r="17668" spans="21:25" x14ac:dyDescent="0.2">
      <c r="U17668" s="2"/>
      <c r="X17668" s="2"/>
      <c r="Y17668" s="2"/>
    </row>
    <row r="17669" spans="21:25" x14ac:dyDescent="0.2">
      <c r="U17669" s="2"/>
      <c r="X17669" s="2"/>
      <c r="Y17669" s="2"/>
    </row>
    <row r="17670" spans="21:25" x14ac:dyDescent="0.2">
      <c r="U17670" s="2"/>
      <c r="X17670" s="2"/>
      <c r="Y17670" s="2"/>
    </row>
    <row r="17671" spans="21:25" x14ac:dyDescent="0.2">
      <c r="U17671" s="2"/>
      <c r="X17671" s="2"/>
      <c r="Y17671" s="2"/>
    </row>
    <row r="17672" spans="21:25" x14ac:dyDescent="0.2">
      <c r="U17672" s="2"/>
      <c r="X17672" s="2"/>
      <c r="Y17672" s="2"/>
    </row>
    <row r="17673" spans="21:25" x14ac:dyDescent="0.2">
      <c r="U17673" s="2"/>
      <c r="X17673" s="2"/>
      <c r="Y17673" s="2"/>
    </row>
    <row r="17674" spans="21:25" x14ac:dyDescent="0.2">
      <c r="U17674" s="2"/>
      <c r="X17674" s="2"/>
      <c r="Y17674" s="2"/>
    </row>
    <row r="17675" spans="21:25" x14ac:dyDescent="0.2">
      <c r="U17675" s="2"/>
      <c r="X17675" s="2"/>
      <c r="Y17675" s="2"/>
    </row>
    <row r="17676" spans="21:25" x14ac:dyDescent="0.2">
      <c r="U17676" s="2"/>
      <c r="X17676" s="2"/>
      <c r="Y17676" s="2"/>
    </row>
    <row r="17677" spans="21:25" x14ac:dyDescent="0.2">
      <c r="U17677" s="2"/>
      <c r="X17677" s="2"/>
      <c r="Y17677" s="2"/>
    </row>
    <row r="17678" spans="21:25" x14ac:dyDescent="0.2">
      <c r="U17678" s="2"/>
      <c r="X17678" s="2"/>
      <c r="Y17678" s="2"/>
    </row>
    <row r="17679" spans="21:25" x14ac:dyDescent="0.2">
      <c r="U17679" s="2"/>
      <c r="X17679" s="2"/>
      <c r="Y17679" s="2"/>
    </row>
    <row r="17680" spans="21:25" x14ac:dyDescent="0.2">
      <c r="U17680" s="2"/>
      <c r="X17680" s="2"/>
      <c r="Y17680" s="2"/>
    </row>
    <row r="17681" spans="21:25" x14ac:dyDescent="0.2">
      <c r="U17681" s="2"/>
      <c r="X17681" s="2"/>
      <c r="Y17681" s="2"/>
    </row>
    <row r="17682" spans="21:25" x14ac:dyDescent="0.2">
      <c r="U17682" s="2"/>
      <c r="X17682" s="2"/>
      <c r="Y17682" s="2"/>
    </row>
    <row r="17683" spans="21:25" x14ac:dyDescent="0.2">
      <c r="U17683" s="2"/>
      <c r="X17683" s="2"/>
      <c r="Y17683" s="2"/>
    </row>
    <row r="17684" spans="21:25" x14ac:dyDescent="0.2">
      <c r="U17684" s="2"/>
      <c r="X17684" s="2"/>
      <c r="Y17684" s="2"/>
    </row>
    <row r="17685" spans="21:25" x14ac:dyDescent="0.2">
      <c r="U17685" s="2"/>
      <c r="X17685" s="2"/>
      <c r="Y17685" s="2"/>
    </row>
    <row r="17686" spans="21:25" x14ac:dyDescent="0.2">
      <c r="U17686" s="2"/>
      <c r="X17686" s="2"/>
      <c r="Y17686" s="2"/>
    </row>
    <row r="17687" spans="21:25" x14ac:dyDescent="0.2">
      <c r="U17687" s="2"/>
      <c r="X17687" s="2"/>
      <c r="Y17687" s="2"/>
    </row>
    <row r="17688" spans="21:25" x14ac:dyDescent="0.2">
      <c r="U17688" s="2"/>
      <c r="X17688" s="2"/>
      <c r="Y17688" s="2"/>
    </row>
    <row r="17689" spans="21:25" x14ac:dyDescent="0.2">
      <c r="U17689" s="2"/>
      <c r="X17689" s="2"/>
      <c r="Y17689" s="2"/>
    </row>
    <row r="17690" spans="21:25" x14ac:dyDescent="0.2">
      <c r="U17690" s="2"/>
      <c r="X17690" s="2"/>
      <c r="Y17690" s="2"/>
    </row>
    <row r="17691" spans="21:25" x14ac:dyDescent="0.2">
      <c r="U17691" s="2"/>
      <c r="X17691" s="2"/>
      <c r="Y17691" s="2"/>
    </row>
    <row r="17692" spans="21:25" x14ac:dyDescent="0.2">
      <c r="U17692" s="2"/>
      <c r="X17692" s="2"/>
      <c r="Y17692" s="2"/>
    </row>
    <row r="17693" spans="21:25" x14ac:dyDescent="0.2">
      <c r="U17693" s="2"/>
      <c r="X17693" s="2"/>
      <c r="Y17693" s="2"/>
    </row>
    <row r="17694" spans="21:25" x14ac:dyDescent="0.2">
      <c r="U17694" s="2"/>
      <c r="X17694" s="2"/>
      <c r="Y17694" s="2"/>
    </row>
    <row r="17695" spans="21:25" x14ac:dyDescent="0.2">
      <c r="U17695" s="2"/>
      <c r="X17695" s="2"/>
      <c r="Y17695" s="2"/>
    </row>
    <row r="17696" spans="21:25" x14ac:dyDescent="0.2">
      <c r="U17696" s="2"/>
      <c r="X17696" s="2"/>
      <c r="Y17696" s="2"/>
    </row>
    <row r="17697" spans="21:25" x14ac:dyDescent="0.2">
      <c r="U17697" s="2"/>
      <c r="X17697" s="2"/>
      <c r="Y17697" s="2"/>
    </row>
    <row r="17698" spans="21:25" x14ac:dyDescent="0.2">
      <c r="U17698" s="2"/>
      <c r="X17698" s="2"/>
      <c r="Y17698" s="2"/>
    </row>
    <row r="17699" spans="21:25" x14ac:dyDescent="0.2">
      <c r="U17699" s="2"/>
      <c r="X17699" s="2"/>
      <c r="Y17699" s="2"/>
    </row>
    <row r="17700" spans="21:25" x14ac:dyDescent="0.2">
      <c r="U17700" s="2"/>
      <c r="X17700" s="2"/>
      <c r="Y17700" s="2"/>
    </row>
    <row r="17701" spans="21:25" x14ac:dyDescent="0.2">
      <c r="U17701" s="2"/>
      <c r="X17701" s="2"/>
      <c r="Y17701" s="2"/>
    </row>
    <row r="17702" spans="21:25" x14ac:dyDescent="0.2">
      <c r="U17702" s="2"/>
      <c r="X17702" s="2"/>
      <c r="Y17702" s="2"/>
    </row>
    <row r="17703" spans="21:25" x14ac:dyDescent="0.2">
      <c r="U17703" s="2"/>
      <c r="X17703" s="2"/>
      <c r="Y17703" s="2"/>
    </row>
    <row r="17704" spans="21:25" x14ac:dyDescent="0.2">
      <c r="U17704" s="2"/>
      <c r="X17704" s="2"/>
      <c r="Y17704" s="2"/>
    </row>
    <row r="17705" spans="21:25" x14ac:dyDescent="0.2">
      <c r="U17705" s="2"/>
      <c r="X17705" s="2"/>
      <c r="Y17705" s="2"/>
    </row>
    <row r="17706" spans="21:25" x14ac:dyDescent="0.2">
      <c r="U17706" s="2"/>
      <c r="X17706" s="2"/>
      <c r="Y17706" s="2"/>
    </row>
    <row r="17707" spans="21:25" x14ac:dyDescent="0.2">
      <c r="U17707" s="2"/>
      <c r="X17707" s="2"/>
      <c r="Y17707" s="2"/>
    </row>
    <row r="17708" spans="21:25" x14ac:dyDescent="0.2">
      <c r="U17708" s="2"/>
      <c r="X17708" s="2"/>
      <c r="Y17708" s="2"/>
    </row>
    <row r="17709" spans="21:25" x14ac:dyDescent="0.2">
      <c r="U17709" s="2"/>
      <c r="X17709" s="2"/>
      <c r="Y17709" s="2"/>
    </row>
    <row r="17710" spans="21:25" x14ac:dyDescent="0.2">
      <c r="U17710" s="2"/>
      <c r="X17710" s="2"/>
      <c r="Y17710" s="2"/>
    </row>
    <row r="17711" spans="21:25" x14ac:dyDescent="0.2">
      <c r="U17711" s="2"/>
      <c r="X17711" s="2"/>
      <c r="Y17711" s="2"/>
    </row>
    <row r="17712" spans="21:25" x14ac:dyDescent="0.2">
      <c r="U17712" s="2"/>
      <c r="X17712" s="2"/>
      <c r="Y17712" s="2"/>
    </row>
    <row r="17713" spans="21:25" x14ac:dyDescent="0.2">
      <c r="U17713" s="2"/>
      <c r="X17713" s="2"/>
      <c r="Y17713" s="2"/>
    </row>
    <row r="17714" spans="21:25" x14ac:dyDescent="0.2">
      <c r="U17714" s="2"/>
      <c r="X17714" s="2"/>
      <c r="Y17714" s="2"/>
    </row>
    <row r="17715" spans="21:25" x14ac:dyDescent="0.2">
      <c r="U17715" s="2"/>
      <c r="X17715" s="2"/>
      <c r="Y17715" s="2"/>
    </row>
    <row r="17716" spans="21:25" x14ac:dyDescent="0.2">
      <c r="U17716" s="2"/>
      <c r="X17716" s="2"/>
      <c r="Y17716" s="2"/>
    </row>
    <row r="17717" spans="21:25" x14ac:dyDescent="0.2">
      <c r="U17717" s="2"/>
      <c r="X17717" s="2"/>
      <c r="Y17717" s="2"/>
    </row>
    <row r="17718" spans="21:25" x14ac:dyDescent="0.2">
      <c r="U17718" s="2"/>
      <c r="X17718" s="2"/>
      <c r="Y17718" s="2"/>
    </row>
    <row r="17719" spans="21:25" x14ac:dyDescent="0.2">
      <c r="U17719" s="2"/>
      <c r="X17719" s="2"/>
      <c r="Y17719" s="2"/>
    </row>
    <row r="17720" spans="21:25" x14ac:dyDescent="0.2">
      <c r="U17720" s="2"/>
      <c r="X17720" s="2"/>
      <c r="Y17720" s="2"/>
    </row>
    <row r="17721" spans="21:25" x14ac:dyDescent="0.2">
      <c r="U17721" s="2"/>
      <c r="X17721" s="2"/>
      <c r="Y17721" s="2"/>
    </row>
    <row r="17722" spans="21:25" x14ac:dyDescent="0.2">
      <c r="U17722" s="2"/>
      <c r="X17722" s="2"/>
      <c r="Y17722" s="2"/>
    </row>
    <row r="17723" spans="21:25" x14ac:dyDescent="0.2">
      <c r="U17723" s="2"/>
      <c r="X17723" s="2"/>
      <c r="Y17723" s="2"/>
    </row>
    <row r="17724" spans="21:25" x14ac:dyDescent="0.2">
      <c r="U17724" s="2"/>
      <c r="X17724" s="2"/>
      <c r="Y17724" s="2"/>
    </row>
    <row r="17725" spans="21:25" x14ac:dyDescent="0.2">
      <c r="U17725" s="2"/>
      <c r="X17725" s="2"/>
      <c r="Y17725" s="2"/>
    </row>
    <row r="17726" spans="21:25" x14ac:dyDescent="0.2">
      <c r="U17726" s="2"/>
      <c r="X17726" s="2"/>
      <c r="Y17726" s="2"/>
    </row>
    <row r="17727" spans="21:25" x14ac:dyDescent="0.2">
      <c r="U17727" s="2"/>
      <c r="X17727" s="2"/>
      <c r="Y17727" s="2"/>
    </row>
    <row r="17728" spans="21:25" x14ac:dyDescent="0.2">
      <c r="U17728" s="2"/>
      <c r="X17728" s="2"/>
      <c r="Y17728" s="2"/>
    </row>
    <row r="17729" spans="21:25" x14ac:dyDescent="0.2">
      <c r="U17729" s="2"/>
      <c r="X17729" s="2"/>
      <c r="Y17729" s="2"/>
    </row>
    <row r="17730" spans="21:25" x14ac:dyDescent="0.2">
      <c r="U17730" s="2"/>
      <c r="X17730" s="2"/>
      <c r="Y17730" s="2"/>
    </row>
    <row r="17731" spans="21:25" x14ac:dyDescent="0.2">
      <c r="U17731" s="2"/>
      <c r="X17731" s="2"/>
      <c r="Y17731" s="2"/>
    </row>
    <row r="17732" spans="21:25" x14ac:dyDescent="0.2">
      <c r="U17732" s="2"/>
      <c r="X17732" s="2"/>
      <c r="Y17732" s="2"/>
    </row>
    <row r="17733" spans="21:25" x14ac:dyDescent="0.2">
      <c r="U17733" s="2"/>
      <c r="X17733" s="2"/>
      <c r="Y17733" s="2"/>
    </row>
    <row r="17734" spans="21:25" x14ac:dyDescent="0.2">
      <c r="U17734" s="2"/>
      <c r="X17734" s="2"/>
      <c r="Y17734" s="2"/>
    </row>
    <row r="17735" spans="21:25" x14ac:dyDescent="0.2">
      <c r="U17735" s="2"/>
      <c r="X17735" s="2"/>
      <c r="Y17735" s="2"/>
    </row>
    <row r="17736" spans="21:25" x14ac:dyDescent="0.2">
      <c r="U17736" s="2"/>
      <c r="X17736" s="2"/>
      <c r="Y17736" s="2"/>
    </row>
    <row r="17737" spans="21:25" x14ac:dyDescent="0.2">
      <c r="U17737" s="2"/>
      <c r="X17737" s="2"/>
      <c r="Y17737" s="2"/>
    </row>
    <row r="17738" spans="21:25" x14ac:dyDescent="0.2">
      <c r="U17738" s="2"/>
      <c r="X17738" s="2"/>
      <c r="Y17738" s="2"/>
    </row>
    <row r="17739" spans="21:25" x14ac:dyDescent="0.2">
      <c r="U17739" s="2"/>
      <c r="X17739" s="2"/>
      <c r="Y17739" s="2"/>
    </row>
    <row r="17740" spans="21:25" x14ac:dyDescent="0.2">
      <c r="U17740" s="2"/>
      <c r="X17740" s="2"/>
      <c r="Y17740" s="2"/>
    </row>
    <row r="17741" spans="21:25" x14ac:dyDescent="0.2">
      <c r="U17741" s="2"/>
      <c r="X17741" s="2"/>
      <c r="Y17741" s="2"/>
    </row>
    <row r="17742" spans="21:25" x14ac:dyDescent="0.2">
      <c r="U17742" s="2"/>
      <c r="X17742" s="2"/>
      <c r="Y17742" s="2"/>
    </row>
    <row r="17743" spans="21:25" x14ac:dyDescent="0.2">
      <c r="U17743" s="2"/>
      <c r="X17743" s="2"/>
      <c r="Y17743" s="2"/>
    </row>
    <row r="17744" spans="21:25" x14ac:dyDescent="0.2">
      <c r="U17744" s="2"/>
      <c r="X17744" s="2"/>
      <c r="Y17744" s="2"/>
    </row>
    <row r="17745" spans="21:25" x14ac:dyDescent="0.2">
      <c r="U17745" s="2"/>
      <c r="X17745" s="2"/>
      <c r="Y17745" s="2"/>
    </row>
    <row r="17746" spans="21:25" x14ac:dyDescent="0.2">
      <c r="U17746" s="2"/>
      <c r="X17746" s="2"/>
      <c r="Y17746" s="2"/>
    </row>
    <row r="17747" spans="21:25" x14ac:dyDescent="0.2">
      <c r="U17747" s="2"/>
      <c r="X17747" s="2"/>
      <c r="Y17747" s="2"/>
    </row>
    <row r="17748" spans="21:25" x14ac:dyDescent="0.2">
      <c r="U17748" s="2"/>
      <c r="X17748" s="2"/>
      <c r="Y17748" s="2"/>
    </row>
    <row r="17749" spans="21:25" x14ac:dyDescent="0.2">
      <c r="U17749" s="2"/>
      <c r="X17749" s="2"/>
      <c r="Y17749" s="2"/>
    </row>
    <row r="17750" spans="21:25" x14ac:dyDescent="0.2">
      <c r="U17750" s="2"/>
      <c r="X17750" s="2"/>
      <c r="Y17750" s="2"/>
    </row>
    <row r="17751" spans="21:25" x14ac:dyDescent="0.2">
      <c r="U17751" s="2"/>
      <c r="X17751" s="2"/>
      <c r="Y17751" s="2"/>
    </row>
    <row r="17752" spans="21:25" x14ac:dyDescent="0.2">
      <c r="U17752" s="2"/>
      <c r="X17752" s="2"/>
      <c r="Y17752" s="2"/>
    </row>
    <row r="17753" spans="21:25" x14ac:dyDescent="0.2">
      <c r="U17753" s="2"/>
      <c r="X17753" s="2"/>
      <c r="Y17753" s="2"/>
    </row>
    <row r="17754" spans="21:25" x14ac:dyDescent="0.2">
      <c r="U17754" s="2"/>
      <c r="X17754" s="2"/>
      <c r="Y17754" s="2"/>
    </row>
    <row r="17755" spans="21:25" x14ac:dyDescent="0.2">
      <c r="U17755" s="2"/>
      <c r="X17755" s="2"/>
      <c r="Y17755" s="2"/>
    </row>
    <row r="17756" spans="21:25" x14ac:dyDescent="0.2">
      <c r="U17756" s="2"/>
      <c r="X17756" s="2"/>
      <c r="Y17756" s="2"/>
    </row>
    <row r="17757" spans="21:25" x14ac:dyDescent="0.2">
      <c r="U17757" s="2"/>
      <c r="X17757" s="2"/>
      <c r="Y17757" s="2"/>
    </row>
    <row r="17758" spans="21:25" x14ac:dyDescent="0.2">
      <c r="U17758" s="2"/>
      <c r="X17758" s="2"/>
      <c r="Y17758" s="2"/>
    </row>
    <row r="17759" spans="21:25" x14ac:dyDescent="0.2">
      <c r="U17759" s="2"/>
      <c r="X17759" s="2"/>
      <c r="Y17759" s="2"/>
    </row>
    <row r="17760" spans="21:25" x14ac:dyDescent="0.2">
      <c r="U17760" s="2"/>
      <c r="X17760" s="2"/>
      <c r="Y17760" s="2"/>
    </row>
    <row r="17761" spans="21:25" x14ac:dyDescent="0.2">
      <c r="U17761" s="2"/>
      <c r="X17761" s="2"/>
      <c r="Y17761" s="2"/>
    </row>
    <row r="17762" spans="21:25" x14ac:dyDescent="0.2">
      <c r="U17762" s="2"/>
      <c r="X17762" s="2"/>
      <c r="Y17762" s="2"/>
    </row>
    <row r="17763" spans="21:25" x14ac:dyDescent="0.2">
      <c r="U17763" s="2"/>
      <c r="X17763" s="2"/>
      <c r="Y17763" s="2"/>
    </row>
    <row r="17764" spans="21:25" x14ac:dyDescent="0.2">
      <c r="U17764" s="2"/>
      <c r="X17764" s="2"/>
      <c r="Y17764" s="2"/>
    </row>
    <row r="17765" spans="21:25" x14ac:dyDescent="0.2">
      <c r="U17765" s="2"/>
      <c r="X17765" s="2"/>
      <c r="Y17765" s="2"/>
    </row>
    <row r="17766" spans="21:25" x14ac:dyDescent="0.2">
      <c r="U17766" s="2"/>
      <c r="X17766" s="2"/>
      <c r="Y17766" s="2"/>
    </row>
    <row r="17767" spans="21:25" x14ac:dyDescent="0.2">
      <c r="U17767" s="2"/>
      <c r="X17767" s="2"/>
      <c r="Y17767" s="2"/>
    </row>
    <row r="17768" spans="21:25" x14ac:dyDescent="0.2">
      <c r="U17768" s="2"/>
      <c r="X17768" s="2"/>
      <c r="Y17768" s="2"/>
    </row>
    <row r="17769" spans="21:25" x14ac:dyDescent="0.2">
      <c r="U17769" s="2"/>
      <c r="X17769" s="2"/>
      <c r="Y17769" s="2"/>
    </row>
    <row r="17770" spans="21:25" x14ac:dyDescent="0.2">
      <c r="U17770" s="2"/>
      <c r="X17770" s="2"/>
      <c r="Y17770" s="2"/>
    </row>
    <row r="17771" spans="21:25" x14ac:dyDescent="0.2">
      <c r="U17771" s="2"/>
      <c r="X17771" s="2"/>
      <c r="Y17771" s="2"/>
    </row>
    <row r="17772" spans="21:25" x14ac:dyDescent="0.2">
      <c r="U17772" s="2"/>
      <c r="X17772" s="2"/>
      <c r="Y17772" s="2"/>
    </row>
    <row r="17773" spans="21:25" x14ac:dyDescent="0.2">
      <c r="U17773" s="2"/>
      <c r="X17773" s="2"/>
      <c r="Y17773" s="2"/>
    </row>
    <row r="17774" spans="21:25" x14ac:dyDescent="0.2">
      <c r="U17774" s="2"/>
      <c r="X17774" s="2"/>
      <c r="Y17774" s="2"/>
    </row>
    <row r="17775" spans="21:25" x14ac:dyDescent="0.2">
      <c r="U17775" s="2"/>
      <c r="X17775" s="2"/>
      <c r="Y17775" s="2"/>
    </row>
    <row r="17776" spans="21:25" x14ac:dyDescent="0.2">
      <c r="U17776" s="2"/>
      <c r="X17776" s="2"/>
      <c r="Y17776" s="2"/>
    </row>
    <row r="17777" spans="21:25" x14ac:dyDescent="0.2">
      <c r="U17777" s="2"/>
      <c r="X17777" s="2"/>
      <c r="Y17777" s="2"/>
    </row>
    <row r="17778" spans="21:25" x14ac:dyDescent="0.2">
      <c r="U17778" s="2"/>
      <c r="X17778" s="2"/>
      <c r="Y17778" s="2"/>
    </row>
    <row r="17779" spans="21:25" x14ac:dyDescent="0.2">
      <c r="U17779" s="2"/>
      <c r="X17779" s="2"/>
      <c r="Y17779" s="2"/>
    </row>
    <row r="17780" spans="21:25" x14ac:dyDescent="0.2">
      <c r="U17780" s="2"/>
      <c r="X17780" s="2"/>
      <c r="Y17780" s="2"/>
    </row>
    <row r="17781" spans="21:25" x14ac:dyDescent="0.2">
      <c r="U17781" s="2"/>
      <c r="X17781" s="2"/>
      <c r="Y17781" s="2"/>
    </row>
    <row r="17782" spans="21:25" x14ac:dyDescent="0.2">
      <c r="U17782" s="2"/>
      <c r="X17782" s="2"/>
      <c r="Y17782" s="2"/>
    </row>
    <row r="17783" spans="21:25" x14ac:dyDescent="0.2">
      <c r="U17783" s="2"/>
      <c r="X17783" s="2"/>
      <c r="Y17783" s="2"/>
    </row>
    <row r="17784" spans="21:25" x14ac:dyDescent="0.2">
      <c r="U17784" s="2"/>
      <c r="X17784" s="2"/>
      <c r="Y17784" s="2"/>
    </row>
    <row r="17785" spans="21:25" x14ac:dyDescent="0.2">
      <c r="U17785" s="2"/>
      <c r="X17785" s="2"/>
      <c r="Y17785" s="2"/>
    </row>
    <row r="17786" spans="21:25" x14ac:dyDescent="0.2">
      <c r="U17786" s="2"/>
      <c r="X17786" s="2"/>
      <c r="Y17786" s="2"/>
    </row>
    <row r="17787" spans="21:25" x14ac:dyDescent="0.2">
      <c r="U17787" s="2"/>
      <c r="X17787" s="2"/>
      <c r="Y17787" s="2"/>
    </row>
    <row r="17788" spans="21:25" x14ac:dyDescent="0.2">
      <c r="U17788" s="2"/>
      <c r="X17788" s="2"/>
      <c r="Y17788" s="2"/>
    </row>
    <row r="17789" spans="21:25" x14ac:dyDescent="0.2">
      <c r="U17789" s="2"/>
      <c r="X17789" s="2"/>
      <c r="Y17789" s="2"/>
    </row>
    <row r="17790" spans="21:25" x14ac:dyDescent="0.2">
      <c r="U17790" s="2"/>
      <c r="X17790" s="2"/>
      <c r="Y17790" s="2"/>
    </row>
    <row r="17791" spans="21:25" x14ac:dyDescent="0.2">
      <c r="U17791" s="2"/>
      <c r="X17791" s="2"/>
      <c r="Y17791" s="2"/>
    </row>
    <row r="17792" spans="21:25" x14ac:dyDescent="0.2">
      <c r="U17792" s="2"/>
      <c r="X17792" s="2"/>
      <c r="Y17792" s="2"/>
    </row>
    <row r="17793" spans="21:25" x14ac:dyDescent="0.2">
      <c r="U17793" s="2"/>
      <c r="X17793" s="2"/>
      <c r="Y17793" s="2"/>
    </row>
    <row r="17794" spans="21:25" x14ac:dyDescent="0.2">
      <c r="U17794" s="2"/>
      <c r="X17794" s="2"/>
      <c r="Y17794" s="2"/>
    </row>
    <row r="17795" spans="21:25" x14ac:dyDescent="0.2">
      <c r="U17795" s="2"/>
      <c r="X17795" s="2"/>
      <c r="Y17795" s="2"/>
    </row>
    <row r="17796" spans="21:25" x14ac:dyDescent="0.2">
      <c r="U17796" s="2"/>
      <c r="X17796" s="2"/>
      <c r="Y17796" s="2"/>
    </row>
    <row r="17797" spans="21:25" x14ac:dyDescent="0.2">
      <c r="U17797" s="2"/>
      <c r="X17797" s="2"/>
      <c r="Y17797" s="2"/>
    </row>
    <row r="17798" spans="21:25" x14ac:dyDescent="0.2">
      <c r="U17798" s="2"/>
      <c r="X17798" s="2"/>
      <c r="Y17798" s="2"/>
    </row>
    <row r="17799" spans="21:25" x14ac:dyDescent="0.2">
      <c r="U17799" s="2"/>
      <c r="X17799" s="2"/>
      <c r="Y17799" s="2"/>
    </row>
    <row r="17800" spans="21:25" x14ac:dyDescent="0.2">
      <c r="U17800" s="2"/>
      <c r="X17800" s="2"/>
      <c r="Y17800" s="2"/>
    </row>
    <row r="17801" spans="21:25" x14ac:dyDescent="0.2">
      <c r="U17801" s="2"/>
      <c r="X17801" s="2"/>
      <c r="Y17801" s="2"/>
    </row>
    <row r="17802" spans="21:25" x14ac:dyDescent="0.2">
      <c r="U17802" s="2"/>
      <c r="X17802" s="2"/>
      <c r="Y17802" s="2"/>
    </row>
    <row r="17803" spans="21:25" x14ac:dyDescent="0.2">
      <c r="U17803" s="2"/>
      <c r="X17803" s="2"/>
      <c r="Y17803" s="2"/>
    </row>
    <row r="17804" spans="21:25" x14ac:dyDescent="0.2">
      <c r="U17804" s="2"/>
      <c r="X17804" s="2"/>
      <c r="Y17804" s="2"/>
    </row>
    <row r="17805" spans="21:25" x14ac:dyDescent="0.2">
      <c r="U17805" s="2"/>
      <c r="X17805" s="2"/>
      <c r="Y17805" s="2"/>
    </row>
    <row r="17806" spans="21:25" x14ac:dyDescent="0.2">
      <c r="U17806" s="2"/>
      <c r="X17806" s="2"/>
      <c r="Y17806" s="2"/>
    </row>
    <row r="17807" spans="21:25" x14ac:dyDescent="0.2">
      <c r="U17807" s="2"/>
      <c r="X17807" s="2"/>
      <c r="Y17807" s="2"/>
    </row>
    <row r="17808" spans="21:25" x14ac:dyDescent="0.2">
      <c r="U17808" s="2"/>
      <c r="X17808" s="2"/>
      <c r="Y17808" s="2"/>
    </row>
    <row r="17809" spans="21:25" x14ac:dyDescent="0.2">
      <c r="U17809" s="2"/>
      <c r="X17809" s="2"/>
      <c r="Y17809" s="2"/>
    </row>
    <row r="17810" spans="21:25" x14ac:dyDescent="0.2">
      <c r="U17810" s="2"/>
      <c r="X17810" s="2"/>
      <c r="Y17810" s="2"/>
    </row>
    <row r="17811" spans="21:25" x14ac:dyDescent="0.2">
      <c r="U17811" s="2"/>
      <c r="X17811" s="2"/>
      <c r="Y17811" s="2"/>
    </row>
    <row r="17812" spans="21:25" x14ac:dyDescent="0.2">
      <c r="U17812" s="2"/>
      <c r="X17812" s="2"/>
      <c r="Y17812" s="2"/>
    </row>
    <row r="17813" spans="21:25" x14ac:dyDescent="0.2">
      <c r="U17813" s="2"/>
      <c r="X17813" s="2"/>
      <c r="Y17813" s="2"/>
    </row>
    <row r="17814" spans="21:25" x14ac:dyDescent="0.2">
      <c r="U17814" s="2"/>
      <c r="X17814" s="2"/>
      <c r="Y17814" s="2"/>
    </row>
    <row r="17815" spans="21:25" x14ac:dyDescent="0.2">
      <c r="U17815" s="2"/>
      <c r="X17815" s="2"/>
      <c r="Y17815" s="2"/>
    </row>
    <row r="17816" spans="21:25" x14ac:dyDescent="0.2">
      <c r="U17816" s="2"/>
      <c r="X17816" s="2"/>
      <c r="Y17816" s="2"/>
    </row>
    <row r="17817" spans="21:25" x14ac:dyDescent="0.2">
      <c r="U17817" s="2"/>
      <c r="X17817" s="2"/>
      <c r="Y17817" s="2"/>
    </row>
    <row r="17818" spans="21:25" x14ac:dyDescent="0.2">
      <c r="U17818" s="2"/>
      <c r="X17818" s="2"/>
      <c r="Y17818" s="2"/>
    </row>
    <row r="17819" spans="21:25" x14ac:dyDescent="0.2">
      <c r="U17819" s="2"/>
      <c r="X17819" s="2"/>
      <c r="Y17819" s="2"/>
    </row>
    <row r="17820" spans="21:25" x14ac:dyDescent="0.2">
      <c r="U17820" s="2"/>
      <c r="X17820" s="2"/>
      <c r="Y17820" s="2"/>
    </row>
    <row r="17821" spans="21:25" x14ac:dyDescent="0.2">
      <c r="U17821" s="2"/>
      <c r="X17821" s="2"/>
      <c r="Y17821" s="2"/>
    </row>
    <row r="17822" spans="21:25" x14ac:dyDescent="0.2">
      <c r="U17822" s="2"/>
      <c r="X17822" s="2"/>
      <c r="Y17822" s="2"/>
    </row>
    <row r="17823" spans="21:25" x14ac:dyDescent="0.2">
      <c r="U17823" s="2"/>
      <c r="X17823" s="2"/>
      <c r="Y17823" s="2"/>
    </row>
    <row r="17824" spans="21:25" x14ac:dyDescent="0.2">
      <c r="U17824" s="2"/>
      <c r="X17824" s="2"/>
      <c r="Y17824" s="2"/>
    </row>
    <row r="17825" spans="21:25" x14ac:dyDescent="0.2">
      <c r="U17825" s="2"/>
      <c r="X17825" s="2"/>
      <c r="Y17825" s="2"/>
    </row>
    <row r="17826" spans="21:25" x14ac:dyDescent="0.2">
      <c r="U17826" s="2"/>
      <c r="X17826" s="2"/>
      <c r="Y17826" s="2"/>
    </row>
    <row r="17827" spans="21:25" x14ac:dyDescent="0.2">
      <c r="U17827" s="2"/>
      <c r="X17827" s="2"/>
      <c r="Y17827" s="2"/>
    </row>
    <row r="17828" spans="21:25" x14ac:dyDescent="0.2">
      <c r="U17828" s="2"/>
      <c r="X17828" s="2"/>
      <c r="Y17828" s="2"/>
    </row>
    <row r="17829" spans="21:25" x14ac:dyDescent="0.2">
      <c r="U17829" s="2"/>
      <c r="X17829" s="2"/>
      <c r="Y17829" s="2"/>
    </row>
    <row r="17830" spans="21:25" x14ac:dyDescent="0.2">
      <c r="U17830" s="2"/>
      <c r="X17830" s="2"/>
      <c r="Y17830" s="2"/>
    </row>
    <row r="17831" spans="21:25" x14ac:dyDescent="0.2">
      <c r="U17831" s="2"/>
      <c r="X17831" s="2"/>
      <c r="Y17831" s="2"/>
    </row>
    <row r="17832" spans="21:25" x14ac:dyDescent="0.2">
      <c r="U17832" s="2"/>
      <c r="X17832" s="2"/>
      <c r="Y17832" s="2"/>
    </row>
    <row r="17833" spans="21:25" x14ac:dyDescent="0.2">
      <c r="U17833" s="2"/>
      <c r="X17833" s="2"/>
      <c r="Y17833" s="2"/>
    </row>
    <row r="17834" spans="21:25" x14ac:dyDescent="0.2">
      <c r="U17834" s="2"/>
      <c r="X17834" s="2"/>
      <c r="Y17834" s="2"/>
    </row>
    <row r="17835" spans="21:25" x14ac:dyDescent="0.2">
      <c r="U17835" s="2"/>
      <c r="X17835" s="2"/>
      <c r="Y17835" s="2"/>
    </row>
    <row r="17836" spans="21:25" x14ac:dyDescent="0.2">
      <c r="U17836" s="2"/>
      <c r="X17836" s="2"/>
      <c r="Y17836" s="2"/>
    </row>
    <row r="17837" spans="21:25" x14ac:dyDescent="0.2">
      <c r="U17837" s="2"/>
      <c r="X17837" s="2"/>
      <c r="Y17837" s="2"/>
    </row>
    <row r="17838" spans="21:25" x14ac:dyDescent="0.2">
      <c r="U17838" s="2"/>
      <c r="X17838" s="2"/>
      <c r="Y17838" s="2"/>
    </row>
    <row r="17839" spans="21:25" x14ac:dyDescent="0.2">
      <c r="U17839" s="2"/>
      <c r="X17839" s="2"/>
      <c r="Y17839" s="2"/>
    </row>
    <row r="17840" spans="21:25" x14ac:dyDescent="0.2">
      <c r="U17840" s="2"/>
      <c r="X17840" s="2"/>
      <c r="Y17840" s="2"/>
    </row>
    <row r="17841" spans="21:25" x14ac:dyDescent="0.2">
      <c r="U17841" s="2"/>
      <c r="X17841" s="2"/>
      <c r="Y17841" s="2"/>
    </row>
    <row r="17842" spans="21:25" x14ac:dyDescent="0.2">
      <c r="U17842" s="2"/>
      <c r="X17842" s="2"/>
      <c r="Y17842" s="2"/>
    </row>
    <row r="17843" spans="21:25" x14ac:dyDescent="0.2">
      <c r="U17843" s="2"/>
      <c r="X17843" s="2"/>
      <c r="Y17843" s="2"/>
    </row>
    <row r="17844" spans="21:25" x14ac:dyDescent="0.2">
      <c r="U17844" s="2"/>
      <c r="X17844" s="2"/>
      <c r="Y17844" s="2"/>
    </row>
    <row r="17845" spans="21:25" x14ac:dyDescent="0.2">
      <c r="U17845" s="2"/>
      <c r="X17845" s="2"/>
      <c r="Y17845" s="2"/>
    </row>
    <row r="17846" spans="21:25" x14ac:dyDescent="0.2">
      <c r="U17846" s="2"/>
      <c r="X17846" s="2"/>
      <c r="Y17846" s="2"/>
    </row>
    <row r="17847" spans="21:25" x14ac:dyDescent="0.2">
      <c r="U17847" s="2"/>
      <c r="X17847" s="2"/>
      <c r="Y17847" s="2"/>
    </row>
    <row r="17848" spans="21:25" x14ac:dyDescent="0.2">
      <c r="U17848" s="2"/>
      <c r="X17848" s="2"/>
      <c r="Y17848" s="2"/>
    </row>
    <row r="17849" spans="21:25" x14ac:dyDescent="0.2">
      <c r="U17849" s="2"/>
      <c r="X17849" s="2"/>
      <c r="Y17849" s="2"/>
    </row>
    <row r="17850" spans="21:25" x14ac:dyDescent="0.2">
      <c r="U17850" s="2"/>
      <c r="X17850" s="2"/>
      <c r="Y17850" s="2"/>
    </row>
    <row r="17851" spans="21:25" x14ac:dyDescent="0.2">
      <c r="U17851" s="2"/>
      <c r="X17851" s="2"/>
      <c r="Y17851" s="2"/>
    </row>
    <row r="17852" spans="21:25" x14ac:dyDescent="0.2">
      <c r="U17852" s="2"/>
      <c r="X17852" s="2"/>
      <c r="Y17852" s="2"/>
    </row>
    <row r="17853" spans="21:25" x14ac:dyDescent="0.2">
      <c r="U17853" s="2"/>
      <c r="X17853" s="2"/>
      <c r="Y17853" s="2"/>
    </row>
    <row r="17854" spans="21:25" x14ac:dyDescent="0.2">
      <c r="U17854" s="2"/>
      <c r="X17854" s="2"/>
      <c r="Y17854" s="2"/>
    </row>
    <row r="17855" spans="21:25" x14ac:dyDescent="0.2">
      <c r="U17855" s="2"/>
      <c r="X17855" s="2"/>
      <c r="Y17855" s="2"/>
    </row>
    <row r="17856" spans="21:25" x14ac:dyDescent="0.2">
      <c r="U17856" s="2"/>
      <c r="X17856" s="2"/>
      <c r="Y17856" s="2"/>
    </row>
    <row r="17857" spans="21:25" x14ac:dyDescent="0.2">
      <c r="U17857" s="2"/>
      <c r="X17857" s="2"/>
      <c r="Y17857" s="2"/>
    </row>
    <row r="17858" spans="21:25" x14ac:dyDescent="0.2">
      <c r="U17858" s="2"/>
      <c r="X17858" s="2"/>
      <c r="Y17858" s="2"/>
    </row>
    <row r="17859" spans="21:25" x14ac:dyDescent="0.2">
      <c r="U17859" s="2"/>
      <c r="X17859" s="2"/>
      <c r="Y17859" s="2"/>
    </row>
    <row r="17860" spans="21:25" x14ac:dyDescent="0.2">
      <c r="U17860" s="2"/>
      <c r="X17860" s="2"/>
      <c r="Y17860" s="2"/>
    </row>
    <row r="17861" spans="21:25" x14ac:dyDescent="0.2">
      <c r="U17861" s="2"/>
      <c r="X17861" s="2"/>
      <c r="Y17861" s="2"/>
    </row>
    <row r="17862" spans="21:25" x14ac:dyDescent="0.2">
      <c r="U17862" s="2"/>
      <c r="X17862" s="2"/>
      <c r="Y17862" s="2"/>
    </row>
    <row r="17863" spans="21:25" x14ac:dyDescent="0.2">
      <c r="U17863" s="2"/>
      <c r="X17863" s="2"/>
      <c r="Y17863" s="2"/>
    </row>
    <row r="17864" spans="21:25" x14ac:dyDescent="0.2">
      <c r="U17864" s="2"/>
      <c r="X17864" s="2"/>
      <c r="Y17864" s="2"/>
    </row>
    <row r="17865" spans="21:25" x14ac:dyDescent="0.2">
      <c r="U17865" s="2"/>
      <c r="X17865" s="2"/>
      <c r="Y17865" s="2"/>
    </row>
    <row r="17866" spans="21:25" x14ac:dyDescent="0.2">
      <c r="U17866" s="2"/>
      <c r="X17866" s="2"/>
      <c r="Y17866" s="2"/>
    </row>
    <row r="17867" spans="21:25" x14ac:dyDescent="0.2">
      <c r="U17867" s="2"/>
      <c r="X17867" s="2"/>
      <c r="Y17867" s="2"/>
    </row>
    <row r="17868" spans="21:25" x14ac:dyDescent="0.2">
      <c r="U17868" s="2"/>
      <c r="X17868" s="2"/>
      <c r="Y17868" s="2"/>
    </row>
    <row r="17869" spans="21:25" x14ac:dyDescent="0.2">
      <c r="U17869" s="2"/>
      <c r="X17869" s="2"/>
      <c r="Y17869" s="2"/>
    </row>
    <row r="17870" spans="21:25" x14ac:dyDescent="0.2">
      <c r="U17870" s="2"/>
      <c r="X17870" s="2"/>
      <c r="Y17870" s="2"/>
    </row>
    <row r="17871" spans="21:25" x14ac:dyDescent="0.2">
      <c r="U17871" s="2"/>
      <c r="X17871" s="2"/>
      <c r="Y17871" s="2"/>
    </row>
    <row r="17872" spans="21:25" x14ac:dyDescent="0.2">
      <c r="U17872" s="2"/>
      <c r="X17872" s="2"/>
      <c r="Y17872" s="2"/>
    </row>
    <row r="17873" spans="21:25" x14ac:dyDescent="0.2">
      <c r="U17873" s="2"/>
      <c r="X17873" s="2"/>
      <c r="Y17873" s="2"/>
    </row>
    <row r="17874" spans="21:25" x14ac:dyDescent="0.2">
      <c r="U17874" s="2"/>
      <c r="X17874" s="2"/>
      <c r="Y17874" s="2"/>
    </row>
    <row r="17875" spans="21:25" x14ac:dyDescent="0.2">
      <c r="U17875" s="2"/>
      <c r="X17875" s="2"/>
      <c r="Y17875" s="2"/>
    </row>
    <row r="17876" spans="21:25" x14ac:dyDescent="0.2">
      <c r="U17876" s="2"/>
      <c r="X17876" s="2"/>
      <c r="Y17876" s="2"/>
    </row>
    <row r="17877" spans="21:25" x14ac:dyDescent="0.2">
      <c r="U17877" s="2"/>
      <c r="X17877" s="2"/>
      <c r="Y17877" s="2"/>
    </row>
    <row r="17878" spans="21:25" x14ac:dyDescent="0.2">
      <c r="U17878" s="2"/>
      <c r="X17878" s="2"/>
      <c r="Y17878" s="2"/>
    </row>
    <row r="17879" spans="21:25" x14ac:dyDescent="0.2">
      <c r="U17879" s="2"/>
      <c r="X17879" s="2"/>
      <c r="Y17879" s="2"/>
    </row>
    <row r="17880" spans="21:25" x14ac:dyDescent="0.2">
      <c r="U17880" s="2"/>
      <c r="X17880" s="2"/>
      <c r="Y17880" s="2"/>
    </row>
    <row r="17881" spans="21:25" x14ac:dyDescent="0.2">
      <c r="U17881" s="2"/>
      <c r="X17881" s="2"/>
      <c r="Y17881" s="2"/>
    </row>
    <row r="17882" spans="21:25" x14ac:dyDescent="0.2">
      <c r="U17882" s="2"/>
      <c r="X17882" s="2"/>
      <c r="Y17882" s="2"/>
    </row>
    <row r="17883" spans="21:25" x14ac:dyDescent="0.2">
      <c r="U17883" s="2"/>
      <c r="X17883" s="2"/>
      <c r="Y17883" s="2"/>
    </row>
    <row r="17884" spans="21:25" x14ac:dyDescent="0.2">
      <c r="U17884" s="2"/>
      <c r="X17884" s="2"/>
      <c r="Y17884" s="2"/>
    </row>
    <row r="17885" spans="21:25" x14ac:dyDescent="0.2">
      <c r="U17885" s="2"/>
      <c r="X17885" s="2"/>
      <c r="Y17885" s="2"/>
    </row>
    <row r="17886" spans="21:25" x14ac:dyDescent="0.2">
      <c r="U17886" s="2"/>
      <c r="X17886" s="2"/>
      <c r="Y17886" s="2"/>
    </row>
    <row r="17887" spans="21:25" x14ac:dyDescent="0.2">
      <c r="U17887" s="2"/>
      <c r="X17887" s="2"/>
      <c r="Y17887" s="2"/>
    </row>
    <row r="17888" spans="21:25" x14ac:dyDescent="0.2">
      <c r="U17888" s="2"/>
      <c r="X17888" s="2"/>
      <c r="Y17888" s="2"/>
    </row>
    <row r="17889" spans="21:25" x14ac:dyDescent="0.2">
      <c r="U17889" s="2"/>
      <c r="X17889" s="2"/>
      <c r="Y17889" s="2"/>
    </row>
    <row r="17890" spans="21:25" x14ac:dyDescent="0.2">
      <c r="U17890" s="2"/>
      <c r="X17890" s="2"/>
      <c r="Y17890" s="2"/>
    </row>
    <row r="17891" spans="21:25" x14ac:dyDescent="0.2">
      <c r="U17891" s="2"/>
      <c r="X17891" s="2"/>
      <c r="Y17891" s="2"/>
    </row>
    <row r="17892" spans="21:25" x14ac:dyDescent="0.2">
      <c r="U17892" s="2"/>
      <c r="X17892" s="2"/>
      <c r="Y17892" s="2"/>
    </row>
    <row r="17893" spans="21:25" x14ac:dyDescent="0.2">
      <c r="U17893" s="2"/>
      <c r="X17893" s="2"/>
      <c r="Y17893" s="2"/>
    </row>
    <row r="17894" spans="21:25" x14ac:dyDescent="0.2">
      <c r="U17894" s="2"/>
      <c r="X17894" s="2"/>
      <c r="Y17894" s="2"/>
    </row>
    <row r="17895" spans="21:25" x14ac:dyDescent="0.2">
      <c r="U17895" s="2"/>
      <c r="X17895" s="2"/>
      <c r="Y17895" s="2"/>
    </row>
    <row r="17896" spans="21:25" x14ac:dyDescent="0.2">
      <c r="U17896" s="2"/>
      <c r="X17896" s="2"/>
      <c r="Y17896" s="2"/>
    </row>
    <row r="17897" spans="21:25" x14ac:dyDescent="0.2">
      <c r="U17897" s="2"/>
      <c r="X17897" s="2"/>
      <c r="Y17897" s="2"/>
    </row>
    <row r="17898" spans="21:25" x14ac:dyDescent="0.2">
      <c r="U17898" s="2"/>
      <c r="X17898" s="2"/>
      <c r="Y17898" s="2"/>
    </row>
    <row r="17899" spans="21:25" x14ac:dyDescent="0.2">
      <c r="U17899" s="2"/>
      <c r="X17899" s="2"/>
      <c r="Y17899" s="2"/>
    </row>
    <row r="17900" spans="21:25" x14ac:dyDescent="0.2">
      <c r="U17900" s="2"/>
      <c r="X17900" s="2"/>
      <c r="Y17900" s="2"/>
    </row>
    <row r="17901" spans="21:25" x14ac:dyDescent="0.2">
      <c r="U17901" s="2"/>
      <c r="X17901" s="2"/>
      <c r="Y17901" s="2"/>
    </row>
    <row r="17902" spans="21:25" x14ac:dyDescent="0.2">
      <c r="U17902" s="2"/>
      <c r="X17902" s="2"/>
      <c r="Y17902" s="2"/>
    </row>
    <row r="17903" spans="21:25" x14ac:dyDescent="0.2">
      <c r="U17903" s="2"/>
      <c r="X17903" s="2"/>
      <c r="Y17903" s="2"/>
    </row>
    <row r="17904" spans="21:25" x14ac:dyDescent="0.2">
      <c r="U17904" s="2"/>
      <c r="X17904" s="2"/>
      <c r="Y17904" s="2"/>
    </row>
    <row r="17905" spans="21:25" x14ac:dyDescent="0.2">
      <c r="U17905" s="2"/>
      <c r="X17905" s="2"/>
      <c r="Y17905" s="2"/>
    </row>
    <row r="17906" spans="21:25" x14ac:dyDescent="0.2">
      <c r="U17906" s="2"/>
      <c r="X17906" s="2"/>
      <c r="Y17906" s="2"/>
    </row>
    <row r="17907" spans="21:25" x14ac:dyDescent="0.2">
      <c r="U17907" s="2"/>
      <c r="X17907" s="2"/>
      <c r="Y17907" s="2"/>
    </row>
    <row r="17908" spans="21:25" x14ac:dyDescent="0.2">
      <c r="U17908" s="2"/>
      <c r="X17908" s="2"/>
      <c r="Y17908" s="2"/>
    </row>
    <row r="17909" spans="21:25" x14ac:dyDescent="0.2">
      <c r="U17909" s="2"/>
      <c r="X17909" s="2"/>
      <c r="Y17909" s="2"/>
    </row>
    <row r="17910" spans="21:25" x14ac:dyDescent="0.2">
      <c r="U17910" s="2"/>
      <c r="X17910" s="2"/>
      <c r="Y17910" s="2"/>
    </row>
    <row r="17911" spans="21:25" x14ac:dyDescent="0.2">
      <c r="U17911" s="2"/>
      <c r="X17911" s="2"/>
      <c r="Y17911" s="2"/>
    </row>
    <row r="17912" spans="21:25" x14ac:dyDescent="0.2">
      <c r="U17912" s="2"/>
      <c r="X17912" s="2"/>
      <c r="Y17912" s="2"/>
    </row>
    <row r="17913" spans="21:25" x14ac:dyDescent="0.2">
      <c r="U17913" s="2"/>
      <c r="X17913" s="2"/>
      <c r="Y17913" s="2"/>
    </row>
    <row r="17914" spans="21:25" x14ac:dyDescent="0.2">
      <c r="U17914" s="2"/>
      <c r="X17914" s="2"/>
      <c r="Y17914" s="2"/>
    </row>
    <row r="17915" spans="21:25" x14ac:dyDescent="0.2">
      <c r="U17915" s="2"/>
      <c r="X17915" s="2"/>
      <c r="Y17915" s="2"/>
    </row>
    <row r="17916" spans="21:25" x14ac:dyDescent="0.2">
      <c r="U17916" s="2"/>
      <c r="X17916" s="2"/>
      <c r="Y17916" s="2"/>
    </row>
    <row r="17917" spans="21:25" x14ac:dyDescent="0.2">
      <c r="U17917" s="2"/>
      <c r="X17917" s="2"/>
      <c r="Y17917" s="2"/>
    </row>
    <row r="17918" spans="21:25" x14ac:dyDescent="0.2">
      <c r="U17918" s="2"/>
      <c r="X17918" s="2"/>
      <c r="Y17918" s="2"/>
    </row>
    <row r="17919" spans="21:25" x14ac:dyDescent="0.2">
      <c r="U17919" s="2"/>
      <c r="X17919" s="2"/>
      <c r="Y17919" s="2"/>
    </row>
    <row r="17920" spans="21:25" x14ac:dyDescent="0.2">
      <c r="U17920" s="2"/>
      <c r="X17920" s="2"/>
      <c r="Y17920" s="2"/>
    </row>
    <row r="17921" spans="21:25" x14ac:dyDescent="0.2">
      <c r="U17921" s="2"/>
      <c r="X17921" s="2"/>
      <c r="Y17921" s="2"/>
    </row>
    <row r="17922" spans="21:25" x14ac:dyDescent="0.2">
      <c r="U17922" s="2"/>
      <c r="X17922" s="2"/>
      <c r="Y17922" s="2"/>
    </row>
    <row r="17923" spans="21:25" x14ac:dyDescent="0.2">
      <c r="U17923" s="2"/>
      <c r="X17923" s="2"/>
      <c r="Y17923" s="2"/>
    </row>
    <row r="17924" spans="21:25" x14ac:dyDescent="0.2">
      <c r="U17924" s="2"/>
      <c r="X17924" s="2"/>
      <c r="Y17924" s="2"/>
    </row>
    <row r="17925" spans="21:25" x14ac:dyDescent="0.2">
      <c r="U17925" s="2"/>
      <c r="X17925" s="2"/>
      <c r="Y17925" s="2"/>
    </row>
    <row r="17926" spans="21:25" x14ac:dyDescent="0.2">
      <c r="U17926" s="2"/>
      <c r="X17926" s="2"/>
      <c r="Y17926" s="2"/>
    </row>
    <row r="17927" spans="21:25" x14ac:dyDescent="0.2">
      <c r="U17927" s="2"/>
      <c r="X17927" s="2"/>
      <c r="Y17927" s="2"/>
    </row>
    <row r="17928" spans="21:25" x14ac:dyDescent="0.2">
      <c r="U17928" s="2"/>
      <c r="X17928" s="2"/>
      <c r="Y17928" s="2"/>
    </row>
    <row r="17929" spans="21:25" x14ac:dyDescent="0.2">
      <c r="U17929" s="2"/>
      <c r="X17929" s="2"/>
      <c r="Y17929" s="2"/>
    </row>
    <row r="17930" spans="21:25" x14ac:dyDescent="0.2">
      <c r="U17930" s="2"/>
      <c r="X17930" s="2"/>
      <c r="Y17930" s="2"/>
    </row>
    <row r="17931" spans="21:25" x14ac:dyDescent="0.2">
      <c r="U17931" s="2"/>
      <c r="X17931" s="2"/>
      <c r="Y17931" s="2"/>
    </row>
    <row r="17932" spans="21:25" x14ac:dyDescent="0.2">
      <c r="U17932" s="2"/>
      <c r="X17932" s="2"/>
      <c r="Y17932" s="2"/>
    </row>
    <row r="17933" spans="21:25" x14ac:dyDescent="0.2">
      <c r="U17933" s="2"/>
      <c r="X17933" s="2"/>
      <c r="Y17933" s="2"/>
    </row>
    <row r="17934" spans="21:25" x14ac:dyDescent="0.2">
      <c r="U17934" s="2"/>
      <c r="X17934" s="2"/>
      <c r="Y17934" s="2"/>
    </row>
    <row r="17935" spans="21:25" x14ac:dyDescent="0.2">
      <c r="U17935" s="2"/>
      <c r="X17935" s="2"/>
      <c r="Y17935" s="2"/>
    </row>
    <row r="17936" spans="21:25" x14ac:dyDescent="0.2">
      <c r="U17936" s="2"/>
      <c r="X17936" s="2"/>
      <c r="Y17936" s="2"/>
    </row>
    <row r="17937" spans="21:25" x14ac:dyDescent="0.2">
      <c r="U17937" s="2"/>
      <c r="X17937" s="2"/>
      <c r="Y17937" s="2"/>
    </row>
    <row r="17938" spans="21:25" x14ac:dyDescent="0.2">
      <c r="U17938" s="2"/>
      <c r="X17938" s="2"/>
      <c r="Y17938" s="2"/>
    </row>
    <row r="17939" spans="21:25" x14ac:dyDescent="0.2">
      <c r="U17939" s="2"/>
      <c r="X17939" s="2"/>
      <c r="Y17939" s="2"/>
    </row>
    <row r="17940" spans="21:25" x14ac:dyDescent="0.2">
      <c r="U17940" s="2"/>
      <c r="X17940" s="2"/>
      <c r="Y17940" s="2"/>
    </row>
    <row r="17941" spans="21:25" x14ac:dyDescent="0.2">
      <c r="U17941" s="2"/>
      <c r="X17941" s="2"/>
      <c r="Y17941" s="2"/>
    </row>
    <row r="17942" spans="21:25" x14ac:dyDescent="0.2">
      <c r="U17942" s="2"/>
      <c r="X17942" s="2"/>
      <c r="Y17942" s="2"/>
    </row>
    <row r="17943" spans="21:25" x14ac:dyDescent="0.2">
      <c r="U17943" s="2"/>
      <c r="X17943" s="2"/>
      <c r="Y17943" s="2"/>
    </row>
    <row r="17944" spans="21:25" x14ac:dyDescent="0.2">
      <c r="U17944" s="2"/>
      <c r="X17944" s="2"/>
      <c r="Y17944" s="2"/>
    </row>
    <row r="17945" spans="21:25" x14ac:dyDescent="0.2">
      <c r="U17945" s="2"/>
      <c r="X17945" s="2"/>
      <c r="Y17945" s="2"/>
    </row>
    <row r="17946" spans="21:25" x14ac:dyDescent="0.2">
      <c r="U17946" s="2"/>
      <c r="X17946" s="2"/>
      <c r="Y17946" s="2"/>
    </row>
    <row r="17947" spans="21:25" x14ac:dyDescent="0.2">
      <c r="U17947" s="2"/>
      <c r="X17947" s="2"/>
      <c r="Y17947" s="2"/>
    </row>
    <row r="17948" spans="21:25" x14ac:dyDescent="0.2">
      <c r="U17948" s="2"/>
      <c r="X17948" s="2"/>
      <c r="Y17948" s="2"/>
    </row>
    <row r="17949" spans="21:25" x14ac:dyDescent="0.2">
      <c r="U17949" s="2"/>
      <c r="X17949" s="2"/>
      <c r="Y17949" s="2"/>
    </row>
    <row r="17950" spans="21:25" x14ac:dyDescent="0.2">
      <c r="U17950" s="2"/>
      <c r="X17950" s="2"/>
      <c r="Y17950" s="2"/>
    </row>
    <row r="17951" spans="21:25" x14ac:dyDescent="0.2">
      <c r="U17951" s="2"/>
      <c r="X17951" s="2"/>
      <c r="Y17951" s="2"/>
    </row>
    <row r="17952" spans="21:25" x14ac:dyDescent="0.2">
      <c r="U17952" s="2"/>
      <c r="X17952" s="2"/>
      <c r="Y17952" s="2"/>
    </row>
    <row r="17953" spans="21:25" x14ac:dyDescent="0.2">
      <c r="U17953" s="2"/>
      <c r="X17953" s="2"/>
      <c r="Y17953" s="2"/>
    </row>
    <row r="17954" spans="21:25" x14ac:dyDescent="0.2">
      <c r="U17954" s="2"/>
      <c r="X17954" s="2"/>
      <c r="Y17954" s="2"/>
    </row>
    <row r="17955" spans="21:25" x14ac:dyDescent="0.2">
      <c r="U17955" s="2"/>
      <c r="X17955" s="2"/>
      <c r="Y17955" s="2"/>
    </row>
    <row r="17956" spans="21:25" x14ac:dyDescent="0.2">
      <c r="U17956" s="2"/>
      <c r="X17956" s="2"/>
      <c r="Y17956" s="2"/>
    </row>
    <row r="17957" spans="21:25" x14ac:dyDescent="0.2">
      <c r="U17957" s="2"/>
      <c r="X17957" s="2"/>
      <c r="Y17957" s="2"/>
    </row>
    <row r="17958" spans="21:25" x14ac:dyDescent="0.2">
      <c r="U17958" s="2"/>
      <c r="X17958" s="2"/>
      <c r="Y17958" s="2"/>
    </row>
    <row r="17959" spans="21:25" x14ac:dyDescent="0.2">
      <c r="U17959" s="2"/>
      <c r="X17959" s="2"/>
      <c r="Y17959" s="2"/>
    </row>
    <row r="17960" spans="21:25" x14ac:dyDescent="0.2">
      <c r="U17960" s="2"/>
      <c r="X17960" s="2"/>
      <c r="Y17960" s="2"/>
    </row>
    <row r="17961" spans="21:25" x14ac:dyDescent="0.2">
      <c r="U17961" s="2"/>
      <c r="X17961" s="2"/>
      <c r="Y17961" s="2"/>
    </row>
    <row r="17962" spans="21:25" x14ac:dyDescent="0.2">
      <c r="U17962" s="2"/>
      <c r="X17962" s="2"/>
      <c r="Y17962" s="2"/>
    </row>
    <row r="17963" spans="21:25" x14ac:dyDescent="0.2">
      <c r="U17963" s="2"/>
      <c r="X17963" s="2"/>
      <c r="Y17963" s="2"/>
    </row>
    <row r="17964" spans="21:25" x14ac:dyDescent="0.2">
      <c r="U17964" s="2"/>
      <c r="X17964" s="2"/>
      <c r="Y17964" s="2"/>
    </row>
    <row r="17965" spans="21:25" x14ac:dyDescent="0.2">
      <c r="U17965" s="2"/>
      <c r="X17965" s="2"/>
      <c r="Y17965" s="2"/>
    </row>
    <row r="17966" spans="21:25" x14ac:dyDescent="0.2">
      <c r="U17966" s="2"/>
      <c r="X17966" s="2"/>
      <c r="Y17966" s="2"/>
    </row>
    <row r="17967" spans="21:25" x14ac:dyDescent="0.2">
      <c r="U17967" s="2"/>
      <c r="X17967" s="2"/>
      <c r="Y17967" s="2"/>
    </row>
    <row r="17968" spans="21:25" x14ac:dyDescent="0.2">
      <c r="U17968" s="2"/>
      <c r="X17968" s="2"/>
      <c r="Y17968" s="2"/>
    </row>
    <row r="17969" spans="21:25" x14ac:dyDescent="0.2">
      <c r="U17969" s="2"/>
      <c r="X17969" s="2"/>
      <c r="Y17969" s="2"/>
    </row>
    <row r="17970" spans="21:25" x14ac:dyDescent="0.2">
      <c r="U17970" s="2"/>
      <c r="X17970" s="2"/>
      <c r="Y17970" s="2"/>
    </row>
    <row r="17971" spans="21:25" x14ac:dyDescent="0.2">
      <c r="U17971" s="2"/>
      <c r="X17971" s="2"/>
      <c r="Y17971" s="2"/>
    </row>
    <row r="17972" spans="21:25" x14ac:dyDescent="0.2">
      <c r="U17972" s="2"/>
      <c r="X17972" s="2"/>
      <c r="Y17972" s="2"/>
    </row>
    <row r="17973" spans="21:25" x14ac:dyDescent="0.2">
      <c r="U17973" s="2"/>
      <c r="X17973" s="2"/>
      <c r="Y17973" s="2"/>
    </row>
    <row r="17974" spans="21:25" x14ac:dyDescent="0.2">
      <c r="U17974" s="2"/>
      <c r="X17974" s="2"/>
      <c r="Y17974" s="2"/>
    </row>
    <row r="17975" spans="21:25" x14ac:dyDescent="0.2">
      <c r="U17975" s="2"/>
      <c r="X17975" s="2"/>
      <c r="Y17975" s="2"/>
    </row>
    <row r="17976" spans="21:25" x14ac:dyDescent="0.2">
      <c r="U17976" s="2"/>
      <c r="X17976" s="2"/>
      <c r="Y17976" s="2"/>
    </row>
    <row r="17977" spans="21:25" x14ac:dyDescent="0.2">
      <c r="U17977" s="2"/>
      <c r="X17977" s="2"/>
      <c r="Y17977" s="2"/>
    </row>
    <row r="17978" spans="21:25" x14ac:dyDescent="0.2">
      <c r="U17978" s="2"/>
      <c r="X17978" s="2"/>
      <c r="Y17978" s="2"/>
    </row>
    <row r="17979" spans="21:25" x14ac:dyDescent="0.2">
      <c r="U17979" s="2"/>
      <c r="X17979" s="2"/>
      <c r="Y17979" s="2"/>
    </row>
    <row r="17980" spans="21:25" x14ac:dyDescent="0.2">
      <c r="U17980" s="2"/>
      <c r="X17980" s="2"/>
      <c r="Y17980" s="2"/>
    </row>
    <row r="17981" spans="21:25" x14ac:dyDescent="0.2">
      <c r="U17981" s="2"/>
      <c r="X17981" s="2"/>
      <c r="Y17981" s="2"/>
    </row>
    <row r="17982" spans="21:25" x14ac:dyDescent="0.2">
      <c r="U17982" s="2"/>
      <c r="X17982" s="2"/>
      <c r="Y17982" s="2"/>
    </row>
    <row r="17983" spans="21:25" x14ac:dyDescent="0.2">
      <c r="U17983" s="2"/>
      <c r="X17983" s="2"/>
      <c r="Y17983" s="2"/>
    </row>
    <row r="17984" spans="21:25" x14ac:dyDescent="0.2">
      <c r="U17984" s="2"/>
      <c r="X17984" s="2"/>
      <c r="Y17984" s="2"/>
    </row>
    <row r="17985" spans="21:25" x14ac:dyDescent="0.2">
      <c r="U17985" s="2"/>
      <c r="X17985" s="2"/>
      <c r="Y17985" s="2"/>
    </row>
    <row r="17986" spans="21:25" x14ac:dyDescent="0.2">
      <c r="U17986" s="2"/>
      <c r="X17986" s="2"/>
      <c r="Y17986" s="2"/>
    </row>
    <row r="17987" spans="21:25" x14ac:dyDescent="0.2">
      <c r="U17987" s="2"/>
      <c r="X17987" s="2"/>
      <c r="Y17987" s="2"/>
    </row>
    <row r="17988" spans="21:25" x14ac:dyDescent="0.2">
      <c r="U17988" s="2"/>
      <c r="X17988" s="2"/>
      <c r="Y17988" s="2"/>
    </row>
    <row r="17989" spans="21:25" x14ac:dyDescent="0.2">
      <c r="U17989" s="2"/>
      <c r="X17989" s="2"/>
      <c r="Y17989" s="2"/>
    </row>
    <row r="17990" spans="21:25" x14ac:dyDescent="0.2">
      <c r="U17990" s="2"/>
      <c r="X17990" s="2"/>
      <c r="Y17990" s="2"/>
    </row>
    <row r="17991" spans="21:25" x14ac:dyDescent="0.2">
      <c r="U17991" s="2"/>
      <c r="X17991" s="2"/>
      <c r="Y17991" s="2"/>
    </row>
    <row r="17992" spans="21:25" x14ac:dyDescent="0.2">
      <c r="U17992" s="2"/>
      <c r="X17992" s="2"/>
      <c r="Y17992" s="2"/>
    </row>
    <row r="17993" spans="21:25" x14ac:dyDescent="0.2">
      <c r="U17993" s="2"/>
      <c r="X17993" s="2"/>
      <c r="Y17993" s="2"/>
    </row>
    <row r="17994" spans="21:25" x14ac:dyDescent="0.2">
      <c r="U17994" s="2"/>
      <c r="X17994" s="2"/>
      <c r="Y17994" s="2"/>
    </row>
    <row r="17995" spans="21:25" x14ac:dyDescent="0.2">
      <c r="U17995" s="2"/>
      <c r="X17995" s="2"/>
      <c r="Y17995" s="2"/>
    </row>
    <row r="17996" spans="21:25" x14ac:dyDescent="0.2">
      <c r="U17996" s="2"/>
      <c r="X17996" s="2"/>
      <c r="Y17996" s="2"/>
    </row>
    <row r="17997" spans="21:25" x14ac:dyDescent="0.2">
      <c r="U17997" s="2"/>
      <c r="X17997" s="2"/>
      <c r="Y17997" s="2"/>
    </row>
    <row r="17998" spans="21:25" x14ac:dyDescent="0.2">
      <c r="U17998" s="2"/>
      <c r="X17998" s="2"/>
      <c r="Y17998" s="2"/>
    </row>
    <row r="17999" spans="21:25" x14ac:dyDescent="0.2">
      <c r="U17999" s="2"/>
      <c r="X17999" s="2"/>
      <c r="Y17999" s="2"/>
    </row>
    <row r="18000" spans="21:25" x14ac:dyDescent="0.2">
      <c r="U18000" s="2"/>
      <c r="X18000" s="2"/>
      <c r="Y18000" s="2"/>
    </row>
    <row r="18001" spans="21:25" x14ac:dyDescent="0.2">
      <c r="U18001" s="2"/>
      <c r="X18001" s="2"/>
      <c r="Y18001" s="2"/>
    </row>
    <row r="18002" spans="21:25" x14ac:dyDescent="0.2">
      <c r="U18002" s="2"/>
      <c r="X18002" s="2"/>
      <c r="Y18002" s="2"/>
    </row>
    <row r="18003" spans="21:25" x14ac:dyDescent="0.2">
      <c r="U18003" s="2"/>
      <c r="X18003" s="2"/>
      <c r="Y18003" s="2"/>
    </row>
    <row r="18004" spans="21:25" x14ac:dyDescent="0.2">
      <c r="U18004" s="2"/>
      <c r="X18004" s="2"/>
      <c r="Y18004" s="2"/>
    </row>
    <row r="18005" spans="21:25" x14ac:dyDescent="0.2">
      <c r="U18005" s="2"/>
      <c r="X18005" s="2"/>
      <c r="Y18005" s="2"/>
    </row>
    <row r="18006" spans="21:25" x14ac:dyDescent="0.2">
      <c r="U18006" s="2"/>
      <c r="X18006" s="2"/>
      <c r="Y18006" s="2"/>
    </row>
    <row r="18007" spans="21:25" x14ac:dyDescent="0.2">
      <c r="U18007" s="2"/>
      <c r="X18007" s="2"/>
      <c r="Y18007" s="2"/>
    </row>
    <row r="18008" spans="21:25" x14ac:dyDescent="0.2">
      <c r="U18008" s="2"/>
      <c r="X18008" s="2"/>
      <c r="Y18008" s="2"/>
    </row>
    <row r="18009" spans="21:25" x14ac:dyDescent="0.2">
      <c r="U18009" s="2"/>
      <c r="X18009" s="2"/>
      <c r="Y18009" s="2"/>
    </row>
    <row r="18010" spans="21:25" x14ac:dyDescent="0.2">
      <c r="U18010" s="2"/>
      <c r="X18010" s="2"/>
      <c r="Y18010" s="2"/>
    </row>
    <row r="18011" spans="21:25" x14ac:dyDescent="0.2">
      <c r="U18011" s="2"/>
      <c r="X18011" s="2"/>
      <c r="Y18011" s="2"/>
    </row>
    <row r="18012" spans="21:25" x14ac:dyDescent="0.2">
      <c r="U18012" s="2"/>
      <c r="X18012" s="2"/>
      <c r="Y18012" s="2"/>
    </row>
    <row r="18013" spans="21:25" x14ac:dyDescent="0.2">
      <c r="U18013" s="2"/>
      <c r="X18013" s="2"/>
      <c r="Y18013" s="2"/>
    </row>
    <row r="18014" spans="21:25" x14ac:dyDescent="0.2">
      <c r="U18014" s="2"/>
      <c r="X18014" s="2"/>
      <c r="Y18014" s="2"/>
    </row>
    <row r="18015" spans="21:25" x14ac:dyDescent="0.2">
      <c r="U18015" s="2"/>
      <c r="X18015" s="2"/>
      <c r="Y18015" s="2"/>
    </row>
    <row r="18016" spans="21:25" x14ac:dyDescent="0.2">
      <c r="U18016" s="2"/>
      <c r="X18016" s="2"/>
      <c r="Y18016" s="2"/>
    </row>
    <row r="18017" spans="21:25" x14ac:dyDescent="0.2">
      <c r="U18017" s="2"/>
      <c r="X18017" s="2"/>
      <c r="Y18017" s="2"/>
    </row>
    <row r="18018" spans="21:25" x14ac:dyDescent="0.2">
      <c r="U18018" s="2"/>
      <c r="X18018" s="2"/>
      <c r="Y18018" s="2"/>
    </row>
    <row r="18019" spans="21:25" x14ac:dyDescent="0.2">
      <c r="U18019" s="2"/>
      <c r="X18019" s="2"/>
      <c r="Y18019" s="2"/>
    </row>
    <row r="18020" spans="21:25" x14ac:dyDescent="0.2">
      <c r="U18020" s="2"/>
      <c r="X18020" s="2"/>
      <c r="Y18020" s="2"/>
    </row>
    <row r="18021" spans="21:25" x14ac:dyDescent="0.2">
      <c r="U18021" s="2"/>
      <c r="X18021" s="2"/>
      <c r="Y18021" s="2"/>
    </row>
    <row r="18022" spans="21:25" x14ac:dyDescent="0.2">
      <c r="U18022" s="2"/>
      <c r="X18022" s="2"/>
      <c r="Y18022" s="2"/>
    </row>
    <row r="18023" spans="21:25" x14ac:dyDescent="0.2">
      <c r="U18023" s="2"/>
      <c r="X18023" s="2"/>
      <c r="Y18023" s="2"/>
    </row>
    <row r="18024" spans="21:25" x14ac:dyDescent="0.2">
      <c r="U18024" s="2"/>
      <c r="X18024" s="2"/>
      <c r="Y18024" s="2"/>
    </row>
    <row r="18025" spans="21:25" x14ac:dyDescent="0.2">
      <c r="U18025" s="2"/>
      <c r="X18025" s="2"/>
      <c r="Y18025" s="2"/>
    </row>
    <row r="18026" spans="21:25" x14ac:dyDescent="0.2">
      <c r="U18026" s="2"/>
      <c r="X18026" s="2"/>
      <c r="Y18026" s="2"/>
    </row>
    <row r="18027" spans="21:25" x14ac:dyDescent="0.2">
      <c r="U18027" s="2"/>
      <c r="X18027" s="2"/>
      <c r="Y18027" s="2"/>
    </row>
    <row r="18028" spans="21:25" x14ac:dyDescent="0.2">
      <c r="U18028" s="2"/>
      <c r="X18028" s="2"/>
      <c r="Y18028" s="2"/>
    </row>
    <row r="18029" spans="21:25" x14ac:dyDescent="0.2">
      <c r="U18029" s="2"/>
      <c r="X18029" s="2"/>
      <c r="Y18029" s="2"/>
    </row>
    <row r="18030" spans="21:25" x14ac:dyDescent="0.2">
      <c r="U18030" s="2"/>
      <c r="X18030" s="2"/>
      <c r="Y18030" s="2"/>
    </row>
    <row r="18031" spans="21:25" x14ac:dyDescent="0.2">
      <c r="U18031" s="2"/>
      <c r="X18031" s="2"/>
      <c r="Y18031" s="2"/>
    </row>
    <row r="18032" spans="21:25" x14ac:dyDescent="0.2">
      <c r="U18032" s="2"/>
      <c r="X18032" s="2"/>
      <c r="Y18032" s="2"/>
    </row>
    <row r="18033" spans="21:25" x14ac:dyDescent="0.2">
      <c r="U18033" s="2"/>
      <c r="X18033" s="2"/>
      <c r="Y18033" s="2"/>
    </row>
    <row r="18034" spans="21:25" x14ac:dyDescent="0.2">
      <c r="U18034" s="2"/>
      <c r="X18034" s="2"/>
      <c r="Y18034" s="2"/>
    </row>
    <row r="18035" spans="21:25" x14ac:dyDescent="0.2">
      <c r="U18035" s="2"/>
      <c r="X18035" s="2"/>
      <c r="Y18035" s="2"/>
    </row>
    <row r="18036" spans="21:25" x14ac:dyDescent="0.2">
      <c r="U18036" s="2"/>
      <c r="X18036" s="2"/>
      <c r="Y18036" s="2"/>
    </row>
    <row r="18037" spans="21:25" x14ac:dyDescent="0.2">
      <c r="U18037" s="2"/>
      <c r="X18037" s="2"/>
      <c r="Y18037" s="2"/>
    </row>
    <row r="18038" spans="21:25" x14ac:dyDescent="0.2">
      <c r="U18038" s="2"/>
      <c r="X18038" s="2"/>
      <c r="Y18038" s="2"/>
    </row>
    <row r="18039" spans="21:25" x14ac:dyDescent="0.2">
      <c r="U18039" s="2"/>
      <c r="X18039" s="2"/>
      <c r="Y18039" s="2"/>
    </row>
    <row r="18040" spans="21:25" x14ac:dyDescent="0.2">
      <c r="U18040" s="2"/>
      <c r="X18040" s="2"/>
      <c r="Y18040" s="2"/>
    </row>
    <row r="18041" spans="21:25" x14ac:dyDescent="0.2">
      <c r="U18041" s="2"/>
      <c r="X18041" s="2"/>
      <c r="Y18041" s="2"/>
    </row>
    <row r="18042" spans="21:25" x14ac:dyDescent="0.2">
      <c r="U18042" s="2"/>
      <c r="X18042" s="2"/>
      <c r="Y18042" s="2"/>
    </row>
    <row r="18043" spans="21:25" x14ac:dyDescent="0.2">
      <c r="U18043" s="2"/>
      <c r="X18043" s="2"/>
      <c r="Y18043" s="2"/>
    </row>
    <row r="18044" spans="21:25" x14ac:dyDescent="0.2">
      <c r="U18044" s="2"/>
      <c r="X18044" s="2"/>
      <c r="Y18044" s="2"/>
    </row>
    <row r="18045" spans="21:25" x14ac:dyDescent="0.2">
      <c r="U18045" s="2"/>
      <c r="X18045" s="2"/>
      <c r="Y18045" s="2"/>
    </row>
    <row r="18046" spans="21:25" x14ac:dyDescent="0.2">
      <c r="U18046" s="2"/>
      <c r="X18046" s="2"/>
      <c r="Y18046" s="2"/>
    </row>
    <row r="18047" spans="21:25" x14ac:dyDescent="0.2">
      <c r="U18047" s="2"/>
      <c r="X18047" s="2"/>
      <c r="Y18047" s="2"/>
    </row>
    <row r="18048" spans="21:25" x14ac:dyDescent="0.2">
      <c r="U18048" s="2"/>
      <c r="X18048" s="2"/>
      <c r="Y18048" s="2"/>
    </row>
    <row r="18049" spans="21:25" x14ac:dyDescent="0.2">
      <c r="U18049" s="2"/>
      <c r="X18049" s="2"/>
      <c r="Y18049" s="2"/>
    </row>
    <row r="18050" spans="21:25" x14ac:dyDescent="0.2">
      <c r="U18050" s="2"/>
      <c r="X18050" s="2"/>
      <c r="Y18050" s="2"/>
    </row>
    <row r="18051" spans="21:25" x14ac:dyDescent="0.2">
      <c r="U18051" s="2"/>
      <c r="X18051" s="2"/>
      <c r="Y18051" s="2"/>
    </row>
    <row r="18052" spans="21:25" x14ac:dyDescent="0.2">
      <c r="U18052" s="2"/>
      <c r="X18052" s="2"/>
      <c r="Y18052" s="2"/>
    </row>
    <row r="18053" spans="21:25" x14ac:dyDescent="0.2">
      <c r="U18053" s="2"/>
      <c r="X18053" s="2"/>
      <c r="Y18053" s="2"/>
    </row>
    <row r="18054" spans="21:25" x14ac:dyDescent="0.2">
      <c r="U18054" s="2"/>
      <c r="X18054" s="2"/>
      <c r="Y18054" s="2"/>
    </row>
    <row r="18055" spans="21:25" x14ac:dyDescent="0.2">
      <c r="U18055" s="2"/>
      <c r="X18055" s="2"/>
      <c r="Y18055" s="2"/>
    </row>
    <row r="18056" spans="21:25" x14ac:dyDescent="0.2">
      <c r="U18056" s="2"/>
      <c r="X18056" s="2"/>
      <c r="Y18056" s="2"/>
    </row>
    <row r="18057" spans="21:25" x14ac:dyDescent="0.2">
      <c r="U18057" s="2"/>
      <c r="X18057" s="2"/>
      <c r="Y18057" s="2"/>
    </row>
    <row r="18058" spans="21:25" x14ac:dyDescent="0.2">
      <c r="U18058" s="2"/>
      <c r="X18058" s="2"/>
      <c r="Y18058" s="2"/>
    </row>
    <row r="18059" spans="21:25" x14ac:dyDescent="0.2">
      <c r="U18059" s="2"/>
      <c r="X18059" s="2"/>
      <c r="Y18059" s="2"/>
    </row>
    <row r="18060" spans="21:25" x14ac:dyDescent="0.2">
      <c r="U18060" s="2"/>
      <c r="X18060" s="2"/>
      <c r="Y18060" s="2"/>
    </row>
    <row r="18061" spans="21:25" x14ac:dyDescent="0.2">
      <c r="U18061" s="2"/>
      <c r="X18061" s="2"/>
      <c r="Y18061" s="2"/>
    </row>
    <row r="18062" spans="21:25" x14ac:dyDescent="0.2">
      <c r="U18062" s="2"/>
      <c r="X18062" s="2"/>
      <c r="Y18062" s="2"/>
    </row>
    <row r="18063" spans="21:25" x14ac:dyDescent="0.2">
      <c r="U18063" s="2"/>
      <c r="X18063" s="2"/>
      <c r="Y18063" s="2"/>
    </row>
    <row r="18064" spans="21:25" x14ac:dyDescent="0.2">
      <c r="U18064" s="2"/>
      <c r="X18064" s="2"/>
      <c r="Y18064" s="2"/>
    </row>
    <row r="18065" spans="21:25" x14ac:dyDescent="0.2">
      <c r="U18065" s="2"/>
      <c r="X18065" s="2"/>
      <c r="Y18065" s="2"/>
    </row>
    <row r="18066" spans="21:25" x14ac:dyDescent="0.2">
      <c r="U18066" s="2"/>
      <c r="X18066" s="2"/>
      <c r="Y18066" s="2"/>
    </row>
    <row r="18067" spans="21:25" x14ac:dyDescent="0.2">
      <c r="U18067" s="2"/>
      <c r="X18067" s="2"/>
      <c r="Y18067" s="2"/>
    </row>
    <row r="18068" spans="21:25" x14ac:dyDescent="0.2">
      <c r="U18068" s="2"/>
      <c r="X18068" s="2"/>
      <c r="Y18068" s="2"/>
    </row>
    <row r="18069" spans="21:25" x14ac:dyDescent="0.2">
      <c r="U18069" s="2"/>
      <c r="X18069" s="2"/>
      <c r="Y18069" s="2"/>
    </row>
    <row r="18070" spans="21:25" x14ac:dyDescent="0.2">
      <c r="U18070" s="2"/>
      <c r="X18070" s="2"/>
      <c r="Y18070" s="2"/>
    </row>
    <row r="18071" spans="21:25" x14ac:dyDescent="0.2">
      <c r="U18071" s="2"/>
      <c r="X18071" s="2"/>
      <c r="Y18071" s="2"/>
    </row>
    <row r="18072" spans="21:25" x14ac:dyDescent="0.2">
      <c r="U18072" s="2"/>
      <c r="X18072" s="2"/>
      <c r="Y18072" s="2"/>
    </row>
    <row r="18073" spans="21:25" x14ac:dyDescent="0.2">
      <c r="U18073" s="2"/>
      <c r="X18073" s="2"/>
      <c r="Y18073" s="2"/>
    </row>
    <row r="18074" spans="21:25" x14ac:dyDescent="0.2">
      <c r="U18074" s="2"/>
      <c r="X18074" s="2"/>
      <c r="Y18074" s="2"/>
    </row>
    <row r="18075" spans="21:25" x14ac:dyDescent="0.2">
      <c r="U18075" s="2"/>
      <c r="X18075" s="2"/>
      <c r="Y18075" s="2"/>
    </row>
    <row r="18076" spans="21:25" x14ac:dyDescent="0.2">
      <c r="U18076" s="2"/>
      <c r="X18076" s="2"/>
      <c r="Y18076" s="2"/>
    </row>
    <row r="18077" spans="21:25" x14ac:dyDescent="0.2">
      <c r="U18077" s="2"/>
      <c r="X18077" s="2"/>
      <c r="Y18077" s="2"/>
    </row>
    <row r="18078" spans="21:25" x14ac:dyDescent="0.2">
      <c r="U18078" s="2"/>
      <c r="X18078" s="2"/>
      <c r="Y18078" s="2"/>
    </row>
    <row r="18079" spans="21:25" x14ac:dyDescent="0.2">
      <c r="U18079" s="2"/>
      <c r="X18079" s="2"/>
      <c r="Y18079" s="2"/>
    </row>
    <row r="18080" spans="21:25" x14ac:dyDescent="0.2">
      <c r="U18080" s="2"/>
      <c r="X18080" s="2"/>
      <c r="Y18080" s="2"/>
    </row>
    <row r="18081" spans="21:25" x14ac:dyDescent="0.2">
      <c r="U18081" s="2"/>
      <c r="X18081" s="2"/>
      <c r="Y18081" s="2"/>
    </row>
    <row r="18082" spans="21:25" x14ac:dyDescent="0.2">
      <c r="U18082" s="2"/>
      <c r="X18082" s="2"/>
      <c r="Y18082" s="2"/>
    </row>
    <row r="18083" spans="21:25" x14ac:dyDescent="0.2">
      <c r="U18083" s="2"/>
      <c r="X18083" s="2"/>
      <c r="Y18083" s="2"/>
    </row>
    <row r="18084" spans="21:25" x14ac:dyDescent="0.2">
      <c r="U18084" s="2"/>
      <c r="X18084" s="2"/>
      <c r="Y18084" s="2"/>
    </row>
    <row r="18085" spans="21:25" x14ac:dyDescent="0.2">
      <c r="U18085" s="2"/>
      <c r="X18085" s="2"/>
      <c r="Y18085" s="2"/>
    </row>
    <row r="18086" spans="21:25" x14ac:dyDescent="0.2">
      <c r="U18086" s="2"/>
      <c r="X18086" s="2"/>
      <c r="Y18086" s="2"/>
    </row>
    <row r="18087" spans="21:25" x14ac:dyDescent="0.2">
      <c r="U18087" s="2"/>
      <c r="X18087" s="2"/>
      <c r="Y18087" s="2"/>
    </row>
    <row r="18088" spans="21:25" x14ac:dyDescent="0.2">
      <c r="U18088" s="2"/>
      <c r="X18088" s="2"/>
      <c r="Y18088" s="2"/>
    </row>
    <row r="18089" spans="21:25" x14ac:dyDescent="0.2">
      <c r="U18089" s="2"/>
      <c r="X18089" s="2"/>
      <c r="Y18089" s="2"/>
    </row>
    <row r="18090" spans="21:25" x14ac:dyDescent="0.2">
      <c r="U18090" s="2"/>
      <c r="X18090" s="2"/>
      <c r="Y18090" s="2"/>
    </row>
    <row r="18091" spans="21:25" x14ac:dyDescent="0.2">
      <c r="U18091" s="2"/>
      <c r="X18091" s="2"/>
      <c r="Y18091" s="2"/>
    </row>
    <row r="18092" spans="21:25" x14ac:dyDescent="0.2">
      <c r="U18092" s="2"/>
      <c r="X18092" s="2"/>
      <c r="Y18092" s="2"/>
    </row>
    <row r="18093" spans="21:25" x14ac:dyDescent="0.2">
      <c r="U18093" s="2"/>
      <c r="X18093" s="2"/>
      <c r="Y18093" s="2"/>
    </row>
    <row r="18094" spans="21:25" x14ac:dyDescent="0.2">
      <c r="U18094" s="2"/>
      <c r="X18094" s="2"/>
      <c r="Y18094" s="2"/>
    </row>
    <row r="18095" spans="21:25" x14ac:dyDescent="0.2">
      <c r="U18095" s="2"/>
      <c r="X18095" s="2"/>
      <c r="Y18095" s="2"/>
    </row>
    <row r="18096" spans="21:25" x14ac:dyDescent="0.2">
      <c r="U18096" s="2"/>
      <c r="X18096" s="2"/>
      <c r="Y18096" s="2"/>
    </row>
    <row r="18097" spans="21:25" x14ac:dyDescent="0.2">
      <c r="U18097" s="2"/>
      <c r="X18097" s="2"/>
      <c r="Y18097" s="2"/>
    </row>
    <row r="18098" spans="21:25" x14ac:dyDescent="0.2">
      <c r="U18098" s="2"/>
      <c r="X18098" s="2"/>
      <c r="Y18098" s="2"/>
    </row>
    <row r="18099" spans="21:25" x14ac:dyDescent="0.2">
      <c r="U18099" s="2"/>
      <c r="X18099" s="2"/>
      <c r="Y18099" s="2"/>
    </row>
    <row r="18100" spans="21:25" x14ac:dyDescent="0.2">
      <c r="U18100" s="2"/>
      <c r="X18100" s="2"/>
      <c r="Y18100" s="2"/>
    </row>
    <row r="18101" spans="21:25" x14ac:dyDescent="0.2">
      <c r="U18101" s="2"/>
      <c r="X18101" s="2"/>
      <c r="Y18101" s="2"/>
    </row>
    <row r="18102" spans="21:25" x14ac:dyDescent="0.2">
      <c r="U18102" s="2"/>
      <c r="X18102" s="2"/>
      <c r="Y18102" s="2"/>
    </row>
    <row r="18103" spans="21:25" x14ac:dyDescent="0.2">
      <c r="U18103" s="2"/>
      <c r="X18103" s="2"/>
      <c r="Y18103" s="2"/>
    </row>
    <row r="18104" spans="21:25" x14ac:dyDescent="0.2">
      <c r="U18104" s="2"/>
      <c r="X18104" s="2"/>
      <c r="Y18104" s="2"/>
    </row>
    <row r="18105" spans="21:25" x14ac:dyDescent="0.2">
      <c r="U18105" s="2"/>
      <c r="X18105" s="2"/>
      <c r="Y18105" s="2"/>
    </row>
    <row r="18106" spans="21:25" x14ac:dyDescent="0.2">
      <c r="U18106" s="2"/>
      <c r="X18106" s="2"/>
      <c r="Y18106" s="2"/>
    </row>
    <row r="18107" spans="21:25" x14ac:dyDescent="0.2">
      <c r="U18107" s="2"/>
      <c r="X18107" s="2"/>
      <c r="Y18107" s="2"/>
    </row>
    <row r="18108" spans="21:25" x14ac:dyDescent="0.2">
      <c r="U18108" s="2"/>
      <c r="X18108" s="2"/>
      <c r="Y18108" s="2"/>
    </row>
    <row r="18109" spans="21:25" x14ac:dyDescent="0.2">
      <c r="U18109" s="2"/>
      <c r="X18109" s="2"/>
      <c r="Y18109" s="2"/>
    </row>
    <row r="18110" spans="21:25" x14ac:dyDescent="0.2">
      <c r="U18110" s="2"/>
      <c r="X18110" s="2"/>
      <c r="Y18110" s="2"/>
    </row>
    <row r="18111" spans="21:25" x14ac:dyDescent="0.2">
      <c r="U18111" s="2"/>
      <c r="X18111" s="2"/>
      <c r="Y18111" s="2"/>
    </row>
    <row r="18112" spans="21:25" x14ac:dyDescent="0.2">
      <c r="U18112" s="2"/>
      <c r="X18112" s="2"/>
      <c r="Y18112" s="2"/>
    </row>
    <row r="18113" spans="21:25" x14ac:dyDescent="0.2">
      <c r="U18113" s="2"/>
      <c r="X18113" s="2"/>
      <c r="Y18113" s="2"/>
    </row>
    <row r="18114" spans="21:25" x14ac:dyDescent="0.2">
      <c r="U18114" s="2"/>
      <c r="X18114" s="2"/>
      <c r="Y18114" s="2"/>
    </row>
    <row r="18115" spans="21:25" x14ac:dyDescent="0.2">
      <c r="U18115" s="2"/>
      <c r="X18115" s="2"/>
      <c r="Y18115" s="2"/>
    </row>
    <row r="18116" spans="21:25" x14ac:dyDescent="0.2">
      <c r="U18116" s="2"/>
      <c r="X18116" s="2"/>
      <c r="Y18116" s="2"/>
    </row>
    <row r="18117" spans="21:25" x14ac:dyDescent="0.2">
      <c r="U18117" s="2"/>
      <c r="X18117" s="2"/>
      <c r="Y18117" s="2"/>
    </row>
    <row r="18118" spans="21:25" x14ac:dyDescent="0.2">
      <c r="U18118" s="2"/>
      <c r="X18118" s="2"/>
      <c r="Y18118" s="2"/>
    </row>
    <row r="18119" spans="21:25" x14ac:dyDescent="0.2">
      <c r="U18119" s="2"/>
      <c r="X18119" s="2"/>
      <c r="Y18119" s="2"/>
    </row>
    <row r="18120" spans="21:25" x14ac:dyDescent="0.2">
      <c r="U18120" s="2"/>
      <c r="X18120" s="2"/>
      <c r="Y18120" s="2"/>
    </row>
    <row r="18121" spans="21:25" x14ac:dyDescent="0.2">
      <c r="U18121" s="2"/>
      <c r="X18121" s="2"/>
      <c r="Y18121" s="2"/>
    </row>
    <row r="18122" spans="21:25" x14ac:dyDescent="0.2">
      <c r="U18122" s="2"/>
      <c r="X18122" s="2"/>
      <c r="Y18122" s="2"/>
    </row>
    <row r="18123" spans="21:25" x14ac:dyDescent="0.2">
      <c r="U18123" s="2"/>
      <c r="X18123" s="2"/>
      <c r="Y18123" s="2"/>
    </row>
    <row r="18124" spans="21:25" x14ac:dyDescent="0.2">
      <c r="U18124" s="2"/>
      <c r="X18124" s="2"/>
      <c r="Y18124" s="2"/>
    </row>
    <row r="18125" spans="21:25" x14ac:dyDescent="0.2">
      <c r="U18125" s="2"/>
      <c r="X18125" s="2"/>
      <c r="Y18125" s="2"/>
    </row>
    <row r="18126" spans="21:25" x14ac:dyDescent="0.2">
      <c r="U18126" s="2"/>
      <c r="X18126" s="2"/>
      <c r="Y18126" s="2"/>
    </row>
    <row r="18127" spans="21:25" x14ac:dyDescent="0.2">
      <c r="U18127" s="2"/>
      <c r="X18127" s="2"/>
      <c r="Y18127" s="2"/>
    </row>
    <row r="18128" spans="21:25" x14ac:dyDescent="0.2">
      <c r="U18128" s="2"/>
      <c r="X18128" s="2"/>
      <c r="Y18128" s="2"/>
    </row>
    <row r="18129" spans="21:25" x14ac:dyDescent="0.2">
      <c r="U18129" s="2"/>
      <c r="X18129" s="2"/>
      <c r="Y18129" s="2"/>
    </row>
    <row r="18130" spans="21:25" x14ac:dyDescent="0.2">
      <c r="U18130" s="2"/>
      <c r="X18130" s="2"/>
      <c r="Y18130" s="2"/>
    </row>
    <row r="18131" spans="21:25" x14ac:dyDescent="0.2">
      <c r="U18131" s="2"/>
      <c r="X18131" s="2"/>
      <c r="Y18131" s="2"/>
    </row>
    <row r="18132" spans="21:25" x14ac:dyDescent="0.2">
      <c r="U18132" s="2"/>
      <c r="X18132" s="2"/>
      <c r="Y18132" s="2"/>
    </row>
    <row r="18133" spans="21:25" x14ac:dyDescent="0.2">
      <c r="U18133" s="2"/>
      <c r="X18133" s="2"/>
      <c r="Y18133" s="2"/>
    </row>
    <row r="18134" spans="21:25" x14ac:dyDescent="0.2">
      <c r="U18134" s="2"/>
      <c r="X18134" s="2"/>
      <c r="Y18134" s="2"/>
    </row>
    <row r="18135" spans="21:25" x14ac:dyDescent="0.2">
      <c r="U18135" s="2"/>
      <c r="X18135" s="2"/>
      <c r="Y18135" s="2"/>
    </row>
    <row r="18136" spans="21:25" x14ac:dyDescent="0.2">
      <c r="U18136" s="2"/>
      <c r="X18136" s="2"/>
      <c r="Y18136" s="2"/>
    </row>
    <row r="18137" spans="21:25" x14ac:dyDescent="0.2">
      <c r="U18137" s="2"/>
      <c r="X18137" s="2"/>
      <c r="Y18137" s="2"/>
    </row>
    <row r="18138" spans="21:25" x14ac:dyDescent="0.2">
      <c r="U18138" s="2"/>
      <c r="X18138" s="2"/>
      <c r="Y18138" s="2"/>
    </row>
    <row r="18139" spans="21:25" x14ac:dyDescent="0.2">
      <c r="U18139" s="2"/>
      <c r="X18139" s="2"/>
      <c r="Y18139" s="2"/>
    </row>
    <row r="18140" spans="21:25" x14ac:dyDescent="0.2">
      <c r="U18140" s="2"/>
      <c r="X18140" s="2"/>
      <c r="Y18140" s="2"/>
    </row>
    <row r="18141" spans="21:25" x14ac:dyDescent="0.2">
      <c r="U18141" s="2"/>
      <c r="X18141" s="2"/>
      <c r="Y18141" s="2"/>
    </row>
    <row r="18142" spans="21:25" x14ac:dyDescent="0.2">
      <c r="U18142" s="2"/>
      <c r="X18142" s="2"/>
      <c r="Y18142" s="2"/>
    </row>
    <row r="18143" spans="21:25" x14ac:dyDescent="0.2">
      <c r="U18143" s="2"/>
      <c r="X18143" s="2"/>
      <c r="Y18143" s="2"/>
    </row>
    <row r="18144" spans="21:25" x14ac:dyDescent="0.2">
      <c r="U18144" s="2"/>
      <c r="X18144" s="2"/>
      <c r="Y18144" s="2"/>
    </row>
    <row r="18145" spans="21:25" x14ac:dyDescent="0.2">
      <c r="U18145" s="2"/>
      <c r="X18145" s="2"/>
      <c r="Y18145" s="2"/>
    </row>
    <row r="18146" spans="21:25" x14ac:dyDescent="0.2">
      <c r="U18146" s="2"/>
      <c r="X18146" s="2"/>
      <c r="Y18146" s="2"/>
    </row>
    <row r="18147" spans="21:25" x14ac:dyDescent="0.2">
      <c r="U18147" s="2"/>
      <c r="X18147" s="2"/>
      <c r="Y18147" s="2"/>
    </row>
    <row r="18148" spans="21:25" x14ac:dyDescent="0.2">
      <c r="U18148" s="2"/>
      <c r="X18148" s="2"/>
      <c r="Y18148" s="2"/>
    </row>
    <row r="18149" spans="21:25" x14ac:dyDescent="0.2">
      <c r="U18149" s="2"/>
      <c r="X18149" s="2"/>
      <c r="Y18149" s="2"/>
    </row>
    <row r="18150" spans="21:25" x14ac:dyDescent="0.2">
      <c r="U18150" s="2"/>
      <c r="X18150" s="2"/>
      <c r="Y18150" s="2"/>
    </row>
    <row r="18151" spans="21:25" x14ac:dyDescent="0.2">
      <c r="U18151" s="2"/>
      <c r="X18151" s="2"/>
      <c r="Y18151" s="2"/>
    </row>
    <row r="18152" spans="21:25" x14ac:dyDescent="0.2">
      <c r="U18152" s="2"/>
      <c r="X18152" s="2"/>
      <c r="Y18152" s="2"/>
    </row>
    <row r="18153" spans="21:25" x14ac:dyDescent="0.2">
      <c r="U18153" s="2"/>
      <c r="X18153" s="2"/>
      <c r="Y18153" s="2"/>
    </row>
    <row r="18154" spans="21:25" x14ac:dyDescent="0.2">
      <c r="U18154" s="2"/>
      <c r="X18154" s="2"/>
      <c r="Y18154" s="2"/>
    </row>
    <row r="18155" spans="21:25" x14ac:dyDescent="0.2">
      <c r="U18155" s="2"/>
      <c r="X18155" s="2"/>
      <c r="Y18155" s="2"/>
    </row>
    <row r="18156" spans="21:25" x14ac:dyDescent="0.2">
      <c r="U18156" s="2"/>
      <c r="X18156" s="2"/>
      <c r="Y18156" s="2"/>
    </row>
    <row r="18157" spans="21:25" x14ac:dyDescent="0.2">
      <c r="U18157" s="2"/>
      <c r="X18157" s="2"/>
      <c r="Y18157" s="2"/>
    </row>
    <row r="18158" spans="21:25" x14ac:dyDescent="0.2">
      <c r="U18158" s="2"/>
      <c r="X18158" s="2"/>
      <c r="Y18158" s="2"/>
    </row>
    <row r="18159" spans="21:25" x14ac:dyDescent="0.2">
      <c r="U18159" s="2"/>
      <c r="X18159" s="2"/>
      <c r="Y18159" s="2"/>
    </row>
    <row r="18160" spans="21:25" x14ac:dyDescent="0.2">
      <c r="U18160" s="2"/>
      <c r="X18160" s="2"/>
      <c r="Y18160" s="2"/>
    </row>
    <row r="18161" spans="21:25" x14ac:dyDescent="0.2">
      <c r="U18161" s="2"/>
      <c r="X18161" s="2"/>
      <c r="Y18161" s="2"/>
    </row>
    <row r="18162" spans="21:25" x14ac:dyDescent="0.2">
      <c r="U18162" s="2"/>
      <c r="X18162" s="2"/>
      <c r="Y18162" s="2"/>
    </row>
    <row r="18163" spans="21:25" x14ac:dyDescent="0.2">
      <c r="U18163" s="2"/>
      <c r="X18163" s="2"/>
      <c r="Y18163" s="2"/>
    </row>
    <row r="18164" spans="21:25" x14ac:dyDescent="0.2">
      <c r="U18164" s="2"/>
      <c r="X18164" s="2"/>
      <c r="Y18164" s="2"/>
    </row>
    <row r="18165" spans="21:25" x14ac:dyDescent="0.2">
      <c r="U18165" s="2"/>
      <c r="X18165" s="2"/>
      <c r="Y18165" s="2"/>
    </row>
    <row r="18166" spans="21:25" x14ac:dyDescent="0.2">
      <c r="U18166" s="2"/>
      <c r="X18166" s="2"/>
      <c r="Y18166" s="2"/>
    </row>
    <row r="18167" spans="21:25" x14ac:dyDescent="0.2">
      <c r="U18167" s="2"/>
      <c r="X18167" s="2"/>
      <c r="Y18167" s="2"/>
    </row>
    <row r="18168" spans="21:25" x14ac:dyDescent="0.2">
      <c r="U18168" s="2"/>
      <c r="X18168" s="2"/>
      <c r="Y18168" s="2"/>
    </row>
    <row r="18169" spans="21:25" x14ac:dyDescent="0.2">
      <c r="U18169" s="2"/>
      <c r="X18169" s="2"/>
      <c r="Y18169" s="2"/>
    </row>
    <row r="18170" spans="21:25" x14ac:dyDescent="0.2">
      <c r="U18170" s="2"/>
      <c r="X18170" s="2"/>
      <c r="Y18170" s="2"/>
    </row>
    <row r="18171" spans="21:25" x14ac:dyDescent="0.2">
      <c r="U18171" s="2"/>
      <c r="X18171" s="2"/>
      <c r="Y18171" s="2"/>
    </row>
    <row r="18172" spans="21:25" x14ac:dyDescent="0.2">
      <c r="U18172" s="2"/>
      <c r="X18172" s="2"/>
      <c r="Y18172" s="2"/>
    </row>
    <row r="18173" spans="21:25" x14ac:dyDescent="0.2">
      <c r="U18173" s="2"/>
      <c r="X18173" s="2"/>
      <c r="Y18173" s="2"/>
    </row>
    <row r="18174" spans="21:25" x14ac:dyDescent="0.2">
      <c r="U18174" s="2"/>
      <c r="X18174" s="2"/>
      <c r="Y18174" s="2"/>
    </row>
    <row r="18175" spans="21:25" x14ac:dyDescent="0.2">
      <c r="U18175" s="2"/>
      <c r="X18175" s="2"/>
      <c r="Y18175" s="2"/>
    </row>
    <row r="18176" spans="21:25" x14ac:dyDescent="0.2">
      <c r="U18176" s="2"/>
      <c r="X18176" s="2"/>
      <c r="Y18176" s="2"/>
    </row>
    <row r="18177" spans="21:25" x14ac:dyDescent="0.2">
      <c r="U18177" s="2"/>
      <c r="X18177" s="2"/>
      <c r="Y18177" s="2"/>
    </row>
    <row r="18178" spans="21:25" x14ac:dyDescent="0.2">
      <c r="U18178" s="2"/>
      <c r="X18178" s="2"/>
      <c r="Y18178" s="2"/>
    </row>
    <row r="18179" spans="21:25" x14ac:dyDescent="0.2">
      <c r="U18179" s="2"/>
      <c r="X18179" s="2"/>
      <c r="Y18179" s="2"/>
    </row>
    <row r="18180" spans="21:25" x14ac:dyDescent="0.2">
      <c r="U18180" s="2"/>
      <c r="X18180" s="2"/>
      <c r="Y18180" s="2"/>
    </row>
    <row r="18181" spans="21:25" x14ac:dyDescent="0.2">
      <c r="U18181" s="2"/>
      <c r="X18181" s="2"/>
      <c r="Y18181" s="2"/>
    </row>
    <row r="18182" spans="21:25" x14ac:dyDescent="0.2">
      <c r="U18182" s="2"/>
      <c r="X18182" s="2"/>
      <c r="Y18182" s="2"/>
    </row>
    <row r="18183" spans="21:25" x14ac:dyDescent="0.2">
      <c r="U18183" s="2"/>
      <c r="X18183" s="2"/>
      <c r="Y18183" s="2"/>
    </row>
    <row r="18184" spans="21:25" x14ac:dyDescent="0.2">
      <c r="U18184" s="2"/>
      <c r="X18184" s="2"/>
      <c r="Y18184" s="2"/>
    </row>
    <row r="18185" spans="21:25" x14ac:dyDescent="0.2">
      <c r="U18185" s="2"/>
      <c r="X18185" s="2"/>
      <c r="Y18185" s="2"/>
    </row>
    <row r="18186" spans="21:25" x14ac:dyDescent="0.2">
      <c r="U18186" s="2"/>
      <c r="X18186" s="2"/>
      <c r="Y18186" s="2"/>
    </row>
    <row r="18187" spans="21:25" x14ac:dyDescent="0.2">
      <c r="U18187" s="2"/>
      <c r="X18187" s="2"/>
      <c r="Y18187" s="2"/>
    </row>
    <row r="18188" spans="21:25" x14ac:dyDescent="0.2">
      <c r="U18188" s="2"/>
      <c r="X18188" s="2"/>
      <c r="Y18188" s="2"/>
    </row>
    <row r="18189" spans="21:25" x14ac:dyDescent="0.2">
      <c r="U18189" s="2"/>
      <c r="X18189" s="2"/>
      <c r="Y18189" s="2"/>
    </row>
    <row r="18190" spans="21:25" x14ac:dyDescent="0.2">
      <c r="U18190" s="2"/>
      <c r="X18190" s="2"/>
      <c r="Y18190" s="2"/>
    </row>
    <row r="18191" spans="21:25" x14ac:dyDescent="0.2">
      <c r="U18191" s="2"/>
      <c r="X18191" s="2"/>
      <c r="Y18191" s="2"/>
    </row>
    <row r="18192" spans="21:25" x14ac:dyDescent="0.2">
      <c r="U18192" s="2"/>
      <c r="X18192" s="2"/>
      <c r="Y18192" s="2"/>
    </row>
    <row r="18193" spans="21:25" x14ac:dyDescent="0.2">
      <c r="U18193" s="2"/>
      <c r="X18193" s="2"/>
      <c r="Y18193" s="2"/>
    </row>
    <row r="18194" spans="21:25" x14ac:dyDescent="0.2">
      <c r="U18194" s="2"/>
      <c r="X18194" s="2"/>
      <c r="Y18194" s="2"/>
    </row>
    <row r="18195" spans="21:25" x14ac:dyDescent="0.2">
      <c r="U18195" s="2"/>
      <c r="X18195" s="2"/>
      <c r="Y18195" s="2"/>
    </row>
    <row r="18196" spans="21:25" x14ac:dyDescent="0.2">
      <c r="U18196" s="2"/>
      <c r="X18196" s="2"/>
      <c r="Y18196" s="2"/>
    </row>
    <row r="18197" spans="21:25" x14ac:dyDescent="0.2">
      <c r="U18197" s="2"/>
      <c r="X18197" s="2"/>
      <c r="Y18197" s="2"/>
    </row>
    <row r="18198" spans="21:25" x14ac:dyDescent="0.2">
      <c r="U18198" s="2"/>
      <c r="X18198" s="2"/>
      <c r="Y18198" s="2"/>
    </row>
    <row r="18199" spans="21:25" x14ac:dyDescent="0.2">
      <c r="U18199" s="2"/>
      <c r="X18199" s="2"/>
      <c r="Y18199" s="2"/>
    </row>
    <row r="18200" spans="21:25" x14ac:dyDescent="0.2">
      <c r="U18200" s="2"/>
      <c r="X18200" s="2"/>
      <c r="Y18200" s="2"/>
    </row>
    <row r="18201" spans="21:25" x14ac:dyDescent="0.2">
      <c r="U18201" s="2"/>
      <c r="X18201" s="2"/>
      <c r="Y18201" s="2"/>
    </row>
    <row r="18202" spans="21:25" x14ac:dyDescent="0.2">
      <c r="U18202" s="2"/>
      <c r="X18202" s="2"/>
      <c r="Y18202" s="2"/>
    </row>
    <row r="18203" spans="21:25" x14ac:dyDescent="0.2">
      <c r="U18203" s="2"/>
      <c r="X18203" s="2"/>
      <c r="Y18203" s="2"/>
    </row>
    <row r="18204" spans="21:25" x14ac:dyDescent="0.2">
      <c r="U18204" s="2"/>
      <c r="X18204" s="2"/>
      <c r="Y18204" s="2"/>
    </row>
    <row r="18205" spans="21:25" x14ac:dyDescent="0.2">
      <c r="U18205" s="2"/>
      <c r="X18205" s="2"/>
      <c r="Y18205" s="2"/>
    </row>
    <row r="18206" spans="21:25" x14ac:dyDescent="0.2">
      <c r="U18206" s="2"/>
      <c r="X18206" s="2"/>
      <c r="Y18206" s="2"/>
    </row>
    <row r="18207" spans="21:25" x14ac:dyDescent="0.2">
      <c r="U18207" s="2"/>
      <c r="X18207" s="2"/>
      <c r="Y18207" s="2"/>
    </row>
    <row r="18208" spans="21:25" x14ac:dyDescent="0.2">
      <c r="U18208" s="2"/>
      <c r="X18208" s="2"/>
      <c r="Y18208" s="2"/>
    </row>
    <row r="18209" spans="21:25" x14ac:dyDescent="0.2">
      <c r="U18209" s="2"/>
      <c r="X18209" s="2"/>
      <c r="Y18209" s="2"/>
    </row>
    <row r="18210" spans="21:25" x14ac:dyDescent="0.2">
      <c r="U18210" s="2"/>
      <c r="X18210" s="2"/>
      <c r="Y18210" s="2"/>
    </row>
    <row r="18211" spans="21:25" x14ac:dyDescent="0.2">
      <c r="U18211" s="2"/>
      <c r="X18211" s="2"/>
      <c r="Y18211" s="2"/>
    </row>
    <row r="18212" spans="21:25" x14ac:dyDescent="0.2">
      <c r="U18212" s="2"/>
      <c r="X18212" s="2"/>
      <c r="Y18212" s="2"/>
    </row>
    <row r="18213" spans="21:25" x14ac:dyDescent="0.2">
      <c r="U18213" s="2"/>
      <c r="X18213" s="2"/>
      <c r="Y18213" s="2"/>
    </row>
    <row r="18214" spans="21:25" x14ac:dyDescent="0.2">
      <c r="U18214" s="2"/>
      <c r="X18214" s="2"/>
      <c r="Y18214" s="2"/>
    </row>
    <row r="18215" spans="21:25" x14ac:dyDescent="0.2">
      <c r="U18215" s="2"/>
      <c r="X18215" s="2"/>
      <c r="Y18215" s="2"/>
    </row>
    <row r="18216" spans="21:25" x14ac:dyDescent="0.2">
      <c r="U18216" s="2"/>
      <c r="X18216" s="2"/>
      <c r="Y18216" s="2"/>
    </row>
    <row r="18217" spans="21:25" x14ac:dyDescent="0.2">
      <c r="U18217" s="2"/>
      <c r="X18217" s="2"/>
      <c r="Y18217" s="2"/>
    </row>
    <row r="18218" spans="21:25" x14ac:dyDescent="0.2">
      <c r="U18218" s="2"/>
      <c r="X18218" s="2"/>
      <c r="Y18218" s="2"/>
    </row>
    <row r="18219" spans="21:25" x14ac:dyDescent="0.2">
      <c r="U18219" s="2"/>
      <c r="X18219" s="2"/>
      <c r="Y18219" s="2"/>
    </row>
    <row r="18220" spans="21:25" x14ac:dyDescent="0.2">
      <c r="U18220" s="2"/>
      <c r="X18220" s="2"/>
      <c r="Y18220" s="2"/>
    </row>
    <row r="18221" spans="21:25" x14ac:dyDescent="0.2">
      <c r="U18221" s="2"/>
      <c r="X18221" s="2"/>
      <c r="Y18221" s="2"/>
    </row>
    <row r="18222" spans="21:25" x14ac:dyDescent="0.2">
      <c r="U18222" s="2"/>
      <c r="X18222" s="2"/>
      <c r="Y18222" s="2"/>
    </row>
    <row r="18223" spans="21:25" x14ac:dyDescent="0.2">
      <c r="U18223" s="2"/>
      <c r="X18223" s="2"/>
      <c r="Y18223" s="2"/>
    </row>
    <row r="18224" spans="21:25" x14ac:dyDescent="0.2">
      <c r="U18224" s="2"/>
      <c r="X18224" s="2"/>
      <c r="Y18224" s="2"/>
    </row>
    <row r="18225" spans="21:25" x14ac:dyDescent="0.2">
      <c r="U18225" s="2"/>
      <c r="X18225" s="2"/>
      <c r="Y18225" s="2"/>
    </row>
    <row r="18226" spans="21:25" x14ac:dyDescent="0.2">
      <c r="U18226" s="2"/>
      <c r="X18226" s="2"/>
      <c r="Y18226" s="2"/>
    </row>
    <row r="18227" spans="21:25" x14ac:dyDescent="0.2">
      <c r="U18227" s="2"/>
      <c r="X18227" s="2"/>
      <c r="Y18227" s="2"/>
    </row>
    <row r="18228" spans="21:25" x14ac:dyDescent="0.2">
      <c r="U18228" s="2"/>
      <c r="X18228" s="2"/>
      <c r="Y18228" s="2"/>
    </row>
    <row r="18229" spans="21:25" x14ac:dyDescent="0.2">
      <c r="U18229" s="2"/>
      <c r="X18229" s="2"/>
      <c r="Y18229" s="2"/>
    </row>
    <row r="18230" spans="21:25" x14ac:dyDescent="0.2">
      <c r="U18230" s="2"/>
      <c r="X18230" s="2"/>
      <c r="Y18230" s="2"/>
    </row>
    <row r="18231" spans="21:25" x14ac:dyDescent="0.2">
      <c r="U18231" s="2"/>
      <c r="X18231" s="2"/>
      <c r="Y18231" s="2"/>
    </row>
    <row r="18232" spans="21:25" x14ac:dyDescent="0.2">
      <c r="U18232" s="2"/>
      <c r="X18232" s="2"/>
      <c r="Y18232" s="2"/>
    </row>
    <row r="18233" spans="21:25" x14ac:dyDescent="0.2">
      <c r="U18233" s="2"/>
      <c r="X18233" s="2"/>
      <c r="Y18233" s="2"/>
    </row>
    <row r="18234" spans="21:25" x14ac:dyDescent="0.2">
      <c r="U18234" s="2"/>
      <c r="X18234" s="2"/>
      <c r="Y18234" s="2"/>
    </row>
    <row r="18235" spans="21:25" x14ac:dyDescent="0.2">
      <c r="U18235" s="2"/>
      <c r="X18235" s="2"/>
      <c r="Y18235" s="2"/>
    </row>
    <row r="18236" spans="21:25" x14ac:dyDescent="0.2">
      <c r="U18236" s="2"/>
      <c r="X18236" s="2"/>
      <c r="Y18236" s="2"/>
    </row>
    <row r="18237" spans="21:25" x14ac:dyDescent="0.2">
      <c r="U18237" s="2"/>
      <c r="X18237" s="2"/>
      <c r="Y18237" s="2"/>
    </row>
    <row r="18238" spans="21:25" x14ac:dyDescent="0.2">
      <c r="U18238" s="2"/>
      <c r="X18238" s="2"/>
      <c r="Y18238" s="2"/>
    </row>
    <row r="18239" spans="21:25" x14ac:dyDescent="0.2">
      <c r="U18239" s="2"/>
      <c r="X18239" s="2"/>
      <c r="Y18239" s="2"/>
    </row>
    <row r="18240" spans="21:25" x14ac:dyDescent="0.2">
      <c r="U18240" s="2"/>
      <c r="X18240" s="2"/>
      <c r="Y18240" s="2"/>
    </row>
    <row r="18241" spans="21:25" x14ac:dyDescent="0.2">
      <c r="U18241" s="2"/>
      <c r="X18241" s="2"/>
      <c r="Y18241" s="2"/>
    </row>
    <row r="18242" spans="21:25" x14ac:dyDescent="0.2">
      <c r="U18242" s="2"/>
      <c r="X18242" s="2"/>
      <c r="Y18242" s="2"/>
    </row>
    <row r="18243" spans="21:25" x14ac:dyDescent="0.2">
      <c r="U18243" s="2"/>
      <c r="X18243" s="2"/>
      <c r="Y18243" s="2"/>
    </row>
    <row r="18244" spans="21:25" x14ac:dyDescent="0.2">
      <c r="U18244" s="2"/>
      <c r="X18244" s="2"/>
      <c r="Y18244" s="2"/>
    </row>
    <row r="18245" spans="21:25" x14ac:dyDescent="0.2">
      <c r="U18245" s="2"/>
      <c r="X18245" s="2"/>
      <c r="Y18245" s="2"/>
    </row>
    <row r="18246" spans="21:25" x14ac:dyDescent="0.2">
      <c r="U18246" s="2"/>
      <c r="X18246" s="2"/>
      <c r="Y18246" s="2"/>
    </row>
    <row r="18247" spans="21:25" x14ac:dyDescent="0.2">
      <c r="U18247" s="2"/>
      <c r="X18247" s="2"/>
      <c r="Y18247" s="2"/>
    </row>
    <row r="18248" spans="21:25" x14ac:dyDescent="0.2">
      <c r="U18248" s="2"/>
      <c r="X18248" s="2"/>
      <c r="Y18248" s="2"/>
    </row>
    <row r="18249" spans="21:25" x14ac:dyDescent="0.2">
      <c r="U18249" s="2"/>
      <c r="X18249" s="2"/>
      <c r="Y18249" s="2"/>
    </row>
    <row r="18250" spans="21:25" x14ac:dyDescent="0.2">
      <c r="U18250" s="2"/>
      <c r="X18250" s="2"/>
      <c r="Y18250" s="2"/>
    </row>
    <row r="18251" spans="21:25" x14ac:dyDescent="0.2">
      <c r="U18251" s="2"/>
      <c r="X18251" s="2"/>
      <c r="Y18251" s="2"/>
    </row>
    <row r="18252" spans="21:25" x14ac:dyDescent="0.2">
      <c r="U18252" s="2"/>
      <c r="X18252" s="2"/>
      <c r="Y18252" s="2"/>
    </row>
    <row r="18253" spans="21:25" x14ac:dyDescent="0.2">
      <c r="U18253" s="2"/>
      <c r="X18253" s="2"/>
      <c r="Y18253" s="2"/>
    </row>
    <row r="18254" spans="21:25" x14ac:dyDescent="0.2">
      <c r="U18254" s="2"/>
      <c r="X18254" s="2"/>
      <c r="Y18254" s="2"/>
    </row>
    <row r="18255" spans="21:25" x14ac:dyDescent="0.2">
      <c r="U18255" s="2"/>
      <c r="X18255" s="2"/>
      <c r="Y18255" s="2"/>
    </row>
    <row r="18256" spans="21:25" x14ac:dyDescent="0.2">
      <c r="U18256" s="2"/>
      <c r="X18256" s="2"/>
      <c r="Y18256" s="2"/>
    </row>
    <row r="18257" spans="21:25" x14ac:dyDescent="0.2">
      <c r="U18257" s="2"/>
      <c r="X18257" s="2"/>
      <c r="Y18257" s="2"/>
    </row>
    <row r="18258" spans="21:25" x14ac:dyDescent="0.2">
      <c r="U18258" s="2"/>
      <c r="X18258" s="2"/>
      <c r="Y18258" s="2"/>
    </row>
    <row r="18259" spans="21:25" x14ac:dyDescent="0.2">
      <c r="U18259" s="2"/>
      <c r="X18259" s="2"/>
      <c r="Y18259" s="2"/>
    </row>
    <row r="18260" spans="21:25" x14ac:dyDescent="0.2">
      <c r="U18260" s="2"/>
      <c r="X18260" s="2"/>
      <c r="Y18260" s="2"/>
    </row>
    <row r="18261" spans="21:25" x14ac:dyDescent="0.2">
      <c r="U18261" s="2"/>
      <c r="X18261" s="2"/>
      <c r="Y18261" s="2"/>
    </row>
    <row r="18262" spans="21:25" x14ac:dyDescent="0.2">
      <c r="U18262" s="2"/>
      <c r="X18262" s="2"/>
      <c r="Y18262" s="2"/>
    </row>
    <row r="18263" spans="21:25" x14ac:dyDescent="0.2">
      <c r="U18263" s="2"/>
      <c r="X18263" s="2"/>
      <c r="Y18263" s="2"/>
    </row>
    <row r="18264" spans="21:25" x14ac:dyDescent="0.2">
      <c r="U18264" s="2"/>
      <c r="X18264" s="2"/>
      <c r="Y18264" s="2"/>
    </row>
    <row r="18265" spans="21:25" x14ac:dyDescent="0.2">
      <c r="U18265" s="2"/>
      <c r="X18265" s="2"/>
      <c r="Y18265" s="2"/>
    </row>
    <row r="18266" spans="21:25" x14ac:dyDescent="0.2">
      <c r="U18266" s="2"/>
      <c r="X18266" s="2"/>
      <c r="Y18266" s="2"/>
    </row>
    <row r="18267" spans="21:25" x14ac:dyDescent="0.2">
      <c r="U18267" s="2"/>
      <c r="X18267" s="2"/>
      <c r="Y18267" s="2"/>
    </row>
    <row r="18268" spans="21:25" x14ac:dyDescent="0.2">
      <c r="U18268" s="2"/>
      <c r="X18268" s="2"/>
      <c r="Y18268" s="2"/>
    </row>
    <row r="18269" spans="21:25" x14ac:dyDescent="0.2">
      <c r="U18269" s="2"/>
      <c r="X18269" s="2"/>
      <c r="Y18269" s="2"/>
    </row>
    <row r="18270" spans="21:25" x14ac:dyDescent="0.2">
      <c r="U18270" s="2"/>
      <c r="X18270" s="2"/>
      <c r="Y18270" s="2"/>
    </row>
    <row r="18271" spans="21:25" x14ac:dyDescent="0.2">
      <c r="U18271" s="2"/>
      <c r="X18271" s="2"/>
      <c r="Y18271" s="2"/>
    </row>
    <row r="18272" spans="21:25" x14ac:dyDescent="0.2">
      <c r="U18272" s="2"/>
      <c r="X18272" s="2"/>
      <c r="Y18272" s="2"/>
    </row>
    <row r="18273" spans="21:25" x14ac:dyDescent="0.2">
      <c r="U18273" s="2"/>
      <c r="X18273" s="2"/>
      <c r="Y18273" s="2"/>
    </row>
    <row r="18274" spans="21:25" x14ac:dyDescent="0.2">
      <c r="U18274" s="2"/>
      <c r="X18274" s="2"/>
      <c r="Y18274" s="2"/>
    </row>
    <row r="18275" spans="21:25" x14ac:dyDescent="0.2">
      <c r="U18275" s="2"/>
      <c r="X18275" s="2"/>
      <c r="Y18275" s="2"/>
    </row>
    <row r="18276" spans="21:25" x14ac:dyDescent="0.2">
      <c r="U18276" s="2"/>
      <c r="X18276" s="2"/>
      <c r="Y18276" s="2"/>
    </row>
    <row r="18277" spans="21:25" x14ac:dyDescent="0.2">
      <c r="U18277" s="2"/>
      <c r="X18277" s="2"/>
      <c r="Y18277" s="2"/>
    </row>
    <row r="18278" spans="21:25" x14ac:dyDescent="0.2">
      <c r="U18278" s="2"/>
      <c r="X18278" s="2"/>
      <c r="Y18278" s="2"/>
    </row>
    <row r="18279" spans="21:25" x14ac:dyDescent="0.2">
      <c r="U18279" s="2"/>
      <c r="X18279" s="2"/>
      <c r="Y18279" s="2"/>
    </row>
    <row r="18280" spans="21:25" x14ac:dyDescent="0.2">
      <c r="U18280" s="2"/>
      <c r="X18280" s="2"/>
      <c r="Y18280" s="2"/>
    </row>
    <row r="18281" spans="21:25" x14ac:dyDescent="0.2">
      <c r="U18281" s="2"/>
      <c r="X18281" s="2"/>
      <c r="Y18281" s="2"/>
    </row>
    <row r="18282" spans="21:25" x14ac:dyDescent="0.2">
      <c r="U18282" s="2"/>
      <c r="X18282" s="2"/>
      <c r="Y18282" s="2"/>
    </row>
    <row r="18283" spans="21:25" x14ac:dyDescent="0.2">
      <c r="U18283" s="2"/>
      <c r="X18283" s="2"/>
      <c r="Y18283" s="2"/>
    </row>
    <row r="18284" spans="21:25" x14ac:dyDescent="0.2">
      <c r="U18284" s="2"/>
      <c r="X18284" s="2"/>
      <c r="Y18284" s="2"/>
    </row>
    <row r="18285" spans="21:25" x14ac:dyDescent="0.2">
      <c r="U18285" s="2"/>
      <c r="X18285" s="2"/>
      <c r="Y18285" s="2"/>
    </row>
    <row r="18286" spans="21:25" x14ac:dyDescent="0.2">
      <c r="U18286" s="2"/>
      <c r="X18286" s="2"/>
      <c r="Y18286" s="2"/>
    </row>
    <row r="18287" spans="21:25" x14ac:dyDescent="0.2">
      <c r="U18287" s="2"/>
      <c r="X18287" s="2"/>
      <c r="Y18287" s="2"/>
    </row>
    <row r="18288" spans="21:25" x14ac:dyDescent="0.2">
      <c r="U18288" s="2"/>
      <c r="X18288" s="2"/>
      <c r="Y18288" s="2"/>
    </row>
    <row r="18289" spans="21:25" x14ac:dyDescent="0.2">
      <c r="U18289" s="2"/>
      <c r="X18289" s="2"/>
      <c r="Y18289" s="2"/>
    </row>
    <row r="18290" spans="21:25" x14ac:dyDescent="0.2">
      <c r="U18290" s="2"/>
      <c r="X18290" s="2"/>
      <c r="Y18290" s="2"/>
    </row>
    <row r="18291" spans="21:25" x14ac:dyDescent="0.2">
      <c r="U18291" s="2"/>
      <c r="X18291" s="2"/>
      <c r="Y18291" s="2"/>
    </row>
    <row r="18292" spans="21:25" x14ac:dyDescent="0.2">
      <c r="U18292" s="2"/>
      <c r="X18292" s="2"/>
      <c r="Y18292" s="2"/>
    </row>
    <row r="18293" spans="21:25" x14ac:dyDescent="0.2">
      <c r="U18293" s="2"/>
      <c r="X18293" s="2"/>
      <c r="Y18293" s="2"/>
    </row>
    <row r="18294" spans="21:25" x14ac:dyDescent="0.2">
      <c r="U18294" s="2"/>
      <c r="X18294" s="2"/>
      <c r="Y18294" s="2"/>
    </row>
    <row r="18295" spans="21:25" x14ac:dyDescent="0.2">
      <c r="U18295" s="2"/>
      <c r="X18295" s="2"/>
      <c r="Y18295" s="2"/>
    </row>
    <row r="18296" spans="21:25" x14ac:dyDescent="0.2">
      <c r="U18296" s="2"/>
      <c r="X18296" s="2"/>
      <c r="Y18296" s="2"/>
    </row>
    <row r="18297" spans="21:25" x14ac:dyDescent="0.2">
      <c r="U18297" s="2"/>
      <c r="X18297" s="2"/>
      <c r="Y18297" s="2"/>
    </row>
    <row r="18298" spans="21:25" x14ac:dyDescent="0.2">
      <c r="U18298" s="2"/>
      <c r="X18298" s="2"/>
      <c r="Y18298" s="2"/>
    </row>
    <row r="18299" spans="21:25" x14ac:dyDescent="0.2">
      <c r="U18299" s="2"/>
      <c r="X18299" s="2"/>
      <c r="Y18299" s="2"/>
    </row>
    <row r="18300" spans="21:25" x14ac:dyDescent="0.2">
      <c r="U18300" s="2"/>
      <c r="X18300" s="2"/>
      <c r="Y18300" s="2"/>
    </row>
    <row r="18301" spans="21:25" x14ac:dyDescent="0.2">
      <c r="U18301" s="2"/>
      <c r="X18301" s="2"/>
      <c r="Y18301" s="2"/>
    </row>
    <row r="18302" spans="21:25" x14ac:dyDescent="0.2">
      <c r="U18302" s="2"/>
      <c r="X18302" s="2"/>
      <c r="Y18302" s="2"/>
    </row>
    <row r="18303" spans="21:25" x14ac:dyDescent="0.2">
      <c r="U18303" s="2"/>
      <c r="X18303" s="2"/>
      <c r="Y18303" s="2"/>
    </row>
    <row r="18304" spans="21:25" x14ac:dyDescent="0.2">
      <c r="U18304" s="2"/>
      <c r="X18304" s="2"/>
      <c r="Y18304" s="2"/>
    </row>
    <row r="18305" spans="21:25" x14ac:dyDescent="0.2">
      <c r="U18305" s="2"/>
      <c r="X18305" s="2"/>
      <c r="Y18305" s="2"/>
    </row>
    <row r="18306" spans="21:25" x14ac:dyDescent="0.2">
      <c r="U18306" s="2"/>
      <c r="X18306" s="2"/>
      <c r="Y18306" s="2"/>
    </row>
    <row r="18307" spans="21:25" x14ac:dyDescent="0.2">
      <c r="U18307" s="2"/>
      <c r="X18307" s="2"/>
      <c r="Y18307" s="2"/>
    </row>
    <row r="18308" spans="21:25" x14ac:dyDescent="0.2">
      <c r="U18308" s="2"/>
      <c r="X18308" s="2"/>
      <c r="Y18308" s="2"/>
    </row>
    <row r="18309" spans="21:25" x14ac:dyDescent="0.2">
      <c r="U18309" s="2"/>
      <c r="X18309" s="2"/>
      <c r="Y18309" s="2"/>
    </row>
    <row r="18310" spans="21:25" x14ac:dyDescent="0.2">
      <c r="U18310" s="2"/>
      <c r="X18310" s="2"/>
      <c r="Y18310" s="2"/>
    </row>
    <row r="18311" spans="21:25" x14ac:dyDescent="0.2">
      <c r="U18311" s="2"/>
      <c r="X18311" s="2"/>
      <c r="Y18311" s="2"/>
    </row>
    <row r="18312" spans="21:25" x14ac:dyDescent="0.2">
      <c r="U18312" s="2"/>
      <c r="X18312" s="2"/>
      <c r="Y18312" s="2"/>
    </row>
    <row r="18313" spans="21:25" x14ac:dyDescent="0.2">
      <c r="U18313" s="2"/>
      <c r="X18313" s="2"/>
      <c r="Y18313" s="2"/>
    </row>
    <row r="18314" spans="21:25" x14ac:dyDescent="0.2">
      <c r="U18314" s="2"/>
      <c r="X18314" s="2"/>
      <c r="Y18314" s="2"/>
    </row>
    <row r="18315" spans="21:25" x14ac:dyDescent="0.2">
      <c r="U18315" s="2"/>
      <c r="X18315" s="2"/>
      <c r="Y18315" s="2"/>
    </row>
    <row r="18316" spans="21:25" x14ac:dyDescent="0.2">
      <c r="U18316" s="2"/>
      <c r="X18316" s="2"/>
      <c r="Y18316" s="2"/>
    </row>
    <row r="18317" spans="21:25" x14ac:dyDescent="0.2">
      <c r="U18317" s="2"/>
      <c r="X18317" s="2"/>
      <c r="Y18317" s="2"/>
    </row>
    <row r="18318" spans="21:25" x14ac:dyDescent="0.2">
      <c r="U18318" s="2"/>
      <c r="X18318" s="2"/>
      <c r="Y18318" s="2"/>
    </row>
    <row r="18319" spans="21:25" x14ac:dyDescent="0.2">
      <c r="U18319" s="2"/>
      <c r="X18319" s="2"/>
      <c r="Y18319" s="2"/>
    </row>
    <row r="18320" spans="21:25" x14ac:dyDescent="0.2">
      <c r="U18320" s="2"/>
      <c r="X18320" s="2"/>
      <c r="Y18320" s="2"/>
    </row>
    <row r="18321" spans="21:25" x14ac:dyDescent="0.2">
      <c r="U18321" s="2"/>
      <c r="X18321" s="2"/>
      <c r="Y18321" s="2"/>
    </row>
    <row r="18322" spans="21:25" x14ac:dyDescent="0.2">
      <c r="U18322" s="2"/>
      <c r="X18322" s="2"/>
      <c r="Y18322" s="2"/>
    </row>
    <row r="18323" spans="21:25" x14ac:dyDescent="0.2">
      <c r="U18323" s="2"/>
      <c r="X18323" s="2"/>
      <c r="Y18323" s="2"/>
    </row>
    <row r="18324" spans="21:25" x14ac:dyDescent="0.2">
      <c r="U18324" s="2"/>
      <c r="X18324" s="2"/>
      <c r="Y18324" s="2"/>
    </row>
    <row r="18325" spans="21:25" x14ac:dyDescent="0.2">
      <c r="U18325" s="2"/>
      <c r="X18325" s="2"/>
      <c r="Y18325" s="2"/>
    </row>
    <row r="18326" spans="21:25" x14ac:dyDescent="0.2">
      <c r="U18326" s="2"/>
      <c r="X18326" s="2"/>
      <c r="Y18326" s="2"/>
    </row>
    <row r="18327" spans="21:25" x14ac:dyDescent="0.2">
      <c r="U18327" s="2"/>
      <c r="X18327" s="2"/>
      <c r="Y18327" s="2"/>
    </row>
    <row r="18328" spans="21:25" x14ac:dyDescent="0.2">
      <c r="U18328" s="2"/>
      <c r="X18328" s="2"/>
      <c r="Y18328" s="2"/>
    </row>
    <row r="18329" spans="21:25" x14ac:dyDescent="0.2">
      <c r="U18329" s="2"/>
      <c r="X18329" s="2"/>
      <c r="Y18329" s="2"/>
    </row>
    <row r="18330" spans="21:25" x14ac:dyDescent="0.2">
      <c r="U18330" s="2"/>
      <c r="X18330" s="2"/>
      <c r="Y18330" s="2"/>
    </row>
    <row r="18331" spans="21:25" x14ac:dyDescent="0.2">
      <c r="U18331" s="2"/>
      <c r="X18331" s="2"/>
      <c r="Y18331" s="2"/>
    </row>
    <row r="18332" spans="21:25" x14ac:dyDescent="0.2">
      <c r="U18332" s="2"/>
      <c r="X18332" s="2"/>
      <c r="Y18332" s="2"/>
    </row>
    <row r="18333" spans="21:25" x14ac:dyDescent="0.2">
      <c r="U18333" s="2"/>
      <c r="X18333" s="2"/>
      <c r="Y18333" s="2"/>
    </row>
    <row r="18334" spans="21:25" x14ac:dyDescent="0.2">
      <c r="U18334" s="2"/>
      <c r="X18334" s="2"/>
      <c r="Y18334" s="2"/>
    </row>
    <row r="18335" spans="21:25" x14ac:dyDescent="0.2">
      <c r="U18335" s="2"/>
      <c r="X18335" s="2"/>
      <c r="Y18335" s="2"/>
    </row>
    <row r="18336" spans="21:25" x14ac:dyDescent="0.2">
      <c r="U18336" s="2"/>
      <c r="X18336" s="2"/>
      <c r="Y18336" s="2"/>
    </row>
    <row r="18337" spans="21:25" x14ac:dyDescent="0.2">
      <c r="U18337" s="2"/>
      <c r="X18337" s="2"/>
      <c r="Y18337" s="2"/>
    </row>
    <row r="18338" spans="21:25" x14ac:dyDescent="0.2">
      <c r="U18338" s="2"/>
      <c r="X18338" s="2"/>
      <c r="Y18338" s="2"/>
    </row>
    <row r="18339" spans="21:25" x14ac:dyDescent="0.2">
      <c r="U18339" s="2"/>
      <c r="X18339" s="2"/>
      <c r="Y18339" s="2"/>
    </row>
    <row r="18340" spans="21:25" x14ac:dyDescent="0.2">
      <c r="U18340" s="2"/>
      <c r="X18340" s="2"/>
      <c r="Y18340" s="2"/>
    </row>
    <row r="18341" spans="21:25" x14ac:dyDescent="0.2">
      <c r="U18341" s="2"/>
      <c r="X18341" s="2"/>
      <c r="Y18341" s="2"/>
    </row>
    <row r="18342" spans="21:25" x14ac:dyDescent="0.2">
      <c r="U18342" s="2"/>
      <c r="X18342" s="2"/>
      <c r="Y18342" s="2"/>
    </row>
    <row r="18343" spans="21:25" x14ac:dyDescent="0.2">
      <c r="U18343" s="2"/>
      <c r="X18343" s="2"/>
      <c r="Y18343" s="2"/>
    </row>
    <row r="18344" spans="21:25" x14ac:dyDescent="0.2">
      <c r="U18344" s="2"/>
      <c r="X18344" s="2"/>
      <c r="Y18344" s="2"/>
    </row>
    <row r="18345" spans="21:25" x14ac:dyDescent="0.2">
      <c r="U18345" s="2"/>
      <c r="X18345" s="2"/>
      <c r="Y18345" s="2"/>
    </row>
    <row r="18346" spans="21:25" x14ac:dyDescent="0.2">
      <c r="U18346" s="2"/>
      <c r="X18346" s="2"/>
      <c r="Y18346" s="2"/>
    </row>
    <row r="18347" spans="21:25" x14ac:dyDescent="0.2">
      <c r="U18347" s="2"/>
      <c r="X18347" s="2"/>
      <c r="Y18347" s="2"/>
    </row>
    <row r="18348" spans="21:25" x14ac:dyDescent="0.2">
      <c r="U18348" s="2"/>
      <c r="X18348" s="2"/>
      <c r="Y18348" s="2"/>
    </row>
    <row r="18349" spans="21:25" x14ac:dyDescent="0.2">
      <c r="U18349" s="2"/>
      <c r="X18349" s="2"/>
      <c r="Y18349" s="2"/>
    </row>
    <row r="18350" spans="21:25" x14ac:dyDescent="0.2">
      <c r="U18350" s="2"/>
      <c r="X18350" s="2"/>
      <c r="Y18350" s="2"/>
    </row>
    <row r="18351" spans="21:25" x14ac:dyDescent="0.2">
      <c r="U18351" s="2"/>
      <c r="X18351" s="2"/>
      <c r="Y18351" s="2"/>
    </row>
    <row r="18352" spans="21:25" x14ac:dyDescent="0.2">
      <c r="U18352" s="2"/>
      <c r="X18352" s="2"/>
      <c r="Y18352" s="2"/>
    </row>
    <row r="18353" spans="21:25" x14ac:dyDescent="0.2">
      <c r="U18353" s="2"/>
      <c r="X18353" s="2"/>
      <c r="Y18353" s="2"/>
    </row>
    <row r="18354" spans="21:25" x14ac:dyDescent="0.2">
      <c r="U18354" s="2"/>
      <c r="X18354" s="2"/>
      <c r="Y18354" s="2"/>
    </row>
    <row r="18355" spans="21:25" x14ac:dyDescent="0.2">
      <c r="U18355" s="2"/>
      <c r="X18355" s="2"/>
      <c r="Y18355" s="2"/>
    </row>
    <row r="18356" spans="21:25" x14ac:dyDescent="0.2">
      <c r="U18356" s="2"/>
      <c r="X18356" s="2"/>
      <c r="Y18356" s="2"/>
    </row>
    <row r="18357" spans="21:25" x14ac:dyDescent="0.2">
      <c r="U18357" s="2"/>
      <c r="X18357" s="2"/>
      <c r="Y18357" s="2"/>
    </row>
    <row r="18358" spans="21:25" x14ac:dyDescent="0.2">
      <c r="U18358" s="2"/>
      <c r="X18358" s="2"/>
      <c r="Y18358" s="2"/>
    </row>
    <row r="18359" spans="21:25" x14ac:dyDescent="0.2">
      <c r="U18359" s="2"/>
      <c r="X18359" s="2"/>
      <c r="Y18359" s="2"/>
    </row>
    <row r="18360" spans="21:25" x14ac:dyDescent="0.2">
      <c r="U18360" s="2"/>
      <c r="X18360" s="2"/>
      <c r="Y18360" s="2"/>
    </row>
    <row r="18361" spans="21:25" x14ac:dyDescent="0.2">
      <c r="U18361" s="2"/>
      <c r="X18361" s="2"/>
      <c r="Y18361" s="2"/>
    </row>
    <row r="18362" spans="21:25" x14ac:dyDescent="0.2">
      <c r="U18362" s="2"/>
      <c r="X18362" s="2"/>
      <c r="Y18362" s="2"/>
    </row>
    <row r="18363" spans="21:25" x14ac:dyDescent="0.2">
      <c r="U18363" s="2"/>
      <c r="X18363" s="2"/>
      <c r="Y18363" s="2"/>
    </row>
    <row r="18364" spans="21:25" x14ac:dyDescent="0.2">
      <c r="U18364" s="2"/>
      <c r="X18364" s="2"/>
      <c r="Y18364" s="2"/>
    </row>
    <row r="18365" spans="21:25" x14ac:dyDescent="0.2">
      <c r="U18365" s="2"/>
      <c r="X18365" s="2"/>
      <c r="Y18365" s="2"/>
    </row>
    <row r="18366" spans="21:25" x14ac:dyDescent="0.2">
      <c r="U18366" s="2"/>
      <c r="X18366" s="2"/>
      <c r="Y18366" s="2"/>
    </row>
    <row r="18367" spans="21:25" x14ac:dyDescent="0.2">
      <c r="U18367" s="2"/>
      <c r="X18367" s="2"/>
      <c r="Y18367" s="2"/>
    </row>
    <row r="18368" spans="21:25" x14ac:dyDescent="0.2">
      <c r="U18368" s="2"/>
      <c r="X18368" s="2"/>
      <c r="Y18368" s="2"/>
    </row>
    <row r="18369" spans="21:25" x14ac:dyDescent="0.2">
      <c r="U18369" s="2"/>
      <c r="X18369" s="2"/>
      <c r="Y18369" s="2"/>
    </row>
    <row r="18370" spans="21:25" x14ac:dyDescent="0.2">
      <c r="U18370" s="2"/>
      <c r="X18370" s="2"/>
      <c r="Y18370" s="2"/>
    </row>
    <row r="18371" spans="21:25" x14ac:dyDescent="0.2">
      <c r="U18371" s="2"/>
      <c r="X18371" s="2"/>
      <c r="Y18371" s="2"/>
    </row>
    <row r="18372" spans="21:25" x14ac:dyDescent="0.2">
      <c r="U18372" s="2"/>
      <c r="X18372" s="2"/>
      <c r="Y18372" s="2"/>
    </row>
    <row r="18373" spans="21:25" x14ac:dyDescent="0.2">
      <c r="U18373" s="2"/>
      <c r="X18373" s="2"/>
      <c r="Y18373" s="2"/>
    </row>
    <row r="18374" spans="21:25" x14ac:dyDescent="0.2">
      <c r="U18374" s="2"/>
      <c r="X18374" s="2"/>
      <c r="Y18374" s="2"/>
    </row>
    <row r="18375" spans="21:25" x14ac:dyDescent="0.2">
      <c r="U18375" s="2"/>
      <c r="X18375" s="2"/>
      <c r="Y18375" s="2"/>
    </row>
    <row r="18376" spans="21:25" x14ac:dyDescent="0.2">
      <c r="U18376" s="2"/>
      <c r="X18376" s="2"/>
      <c r="Y18376" s="2"/>
    </row>
    <row r="18377" spans="21:25" x14ac:dyDescent="0.2">
      <c r="U18377" s="2"/>
      <c r="X18377" s="2"/>
      <c r="Y18377" s="2"/>
    </row>
    <row r="18378" spans="21:25" x14ac:dyDescent="0.2">
      <c r="U18378" s="2"/>
      <c r="X18378" s="2"/>
      <c r="Y18378" s="2"/>
    </row>
    <row r="18379" spans="21:25" x14ac:dyDescent="0.2">
      <c r="U18379" s="2"/>
      <c r="X18379" s="2"/>
      <c r="Y18379" s="2"/>
    </row>
    <row r="18380" spans="21:25" x14ac:dyDescent="0.2">
      <c r="U18380" s="2"/>
      <c r="X18380" s="2"/>
      <c r="Y18380" s="2"/>
    </row>
    <row r="18381" spans="21:25" x14ac:dyDescent="0.2">
      <c r="U18381" s="2"/>
      <c r="X18381" s="2"/>
      <c r="Y18381" s="2"/>
    </row>
    <row r="18382" spans="21:25" x14ac:dyDescent="0.2">
      <c r="U18382" s="2"/>
      <c r="X18382" s="2"/>
      <c r="Y18382" s="2"/>
    </row>
    <row r="18383" spans="21:25" x14ac:dyDescent="0.2">
      <c r="U18383" s="2"/>
      <c r="X18383" s="2"/>
      <c r="Y18383" s="2"/>
    </row>
    <row r="18384" spans="21:25" x14ac:dyDescent="0.2">
      <c r="U18384" s="2"/>
      <c r="X18384" s="2"/>
      <c r="Y18384" s="2"/>
    </row>
    <row r="18385" spans="21:25" x14ac:dyDescent="0.2">
      <c r="U18385" s="2"/>
      <c r="X18385" s="2"/>
      <c r="Y18385" s="2"/>
    </row>
    <row r="18386" spans="21:25" x14ac:dyDescent="0.2">
      <c r="U18386" s="2"/>
      <c r="X18386" s="2"/>
      <c r="Y18386" s="2"/>
    </row>
    <row r="18387" spans="21:25" x14ac:dyDescent="0.2">
      <c r="U18387" s="2"/>
      <c r="X18387" s="2"/>
      <c r="Y18387" s="2"/>
    </row>
    <row r="18388" spans="21:25" x14ac:dyDescent="0.2">
      <c r="U18388" s="2"/>
      <c r="X18388" s="2"/>
      <c r="Y18388" s="2"/>
    </row>
    <row r="18389" spans="21:25" x14ac:dyDescent="0.2">
      <c r="U18389" s="2"/>
      <c r="X18389" s="2"/>
      <c r="Y18389" s="2"/>
    </row>
    <row r="18390" spans="21:25" x14ac:dyDescent="0.2">
      <c r="U18390" s="2"/>
      <c r="X18390" s="2"/>
      <c r="Y18390" s="2"/>
    </row>
    <row r="18391" spans="21:25" x14ac:dyDescent="0.2">
      <c r="U18391" s="2"/>
      <c r="X18391" s="2"/>
      <c r="Y18391" s="2"/>
    </row>
    <row r="18392" spans="21:25" x14ac:dyDescent="0.2">
      <c r="U18392" s="2"/>
      <c r="X18392" s="2"/>
      <c r="Y18392" s="2"/>
    </row>
    <row r="18393" spans="21:25" x14ac:dyDescent="0.2">
      <c r="U18393" s="2"/>
      <c r="X18393" s="2"/>
      <c r="Y18393" s="2"/>
    </row>
    <row r="18394" spans="21:25" x14ac:dyDescent="0.2">
      <c r="U18394" s="2"/>
      <c r="X18394" s="2"/>
      <c r="Y18394" s="2"/>
    </row>
    <row r="18395" spans="21:25" x14ac:dyDescent="0.2">
      <c r="U18395" s="2"/>
      <c r="X18395" s="2"/>
      <c r="Y18395" s="2"/>
    </row>
    <row r="18396" spans="21:25" x14ac:dyDescent="0.2">
      <c r="U18396" s="2"/>
      <c r="X18396" s="2"/>
      <c r="Y18396" s="2"/>
    </row>
    <row r="18397" spans="21:25" x14ac:dyDescent="0.2">
      <c r="U18397" s="2"/>
      <c r="X18397" s="2"/>
      <c r="Y18397" s="2"/>
    </row>
    <row r="18398" spans="21:25" x14ac:dyDescent="0.2">
      <c r="U18398" s="2"/>
      <c r="X18398" s="2"/>
      <c r="Y18398" s="2"/>
    </row>
    <row r="18399" spans="21:25" x14ac:dyDescent="0.2">
      <c r="U18399" s="2"/>
      <c r="X18399" s="2"/>
      <c r="Y18399" s="2"/>
    </row>
    <row r="18400" spans="21:25" x14ac:dyDescent="0.2">
      <c r="U18400" s="2"/>
      <c r="X18400" s="2"/>
      <c r="Y18400" s="2"/>
    </row>
    <row r="18401" spans="21:25" x14ac:dyDescent="0.2">
      <c r="U18401" s="2"/>
      <c r="X18401" s="2"/>
      <c r="Y18401" s="2"/>
    </row>
    <row r="18402" spans="21:25" x14ac:dyDescent="0.2">
      <c r="U18402" s="2"/>
      <c r="X18402" s="2"/>
      <c r="Y18402" s="2"/>
    </row>
    <row r="18403" spans="21:25" x14ac:dyDescent="0.2">
      <c r="U18403" s="2"/>
      <c r="X18403" s="2"/>
      <c r="Y18403" s="2"/>
    </row>
    <row r="18404" spans="21:25" x14ac:dyDescent="0.2">
      <c r="U18404" s="2"/>
      <c r="X18404" s="2"/>
      <c r="Y18404" s="2"/>
    </row>
    <row r="18405" spans="21:25" x14ac:dyDescent="0.2">
      <c r="U18405" s="2"/>
      <c r="X18405" s="2"/>
      <c r="Y18405" s="2"/>
    </row>
    <row r="18406" spans="21:25" x14ac:dyDescent="0.2">
      <c r="U18406" s="2"/>
      <c r="X18406" s="2"/>
      <c r="Y18406" s="2"/>
    </row>
    <row r="18407" spans="21:25" x14ac:dyDescent="0.2">
      <c r="U18407" s="2"/>
      <c r="X18407" s="2"/>
      <c r="Y18407" s="2"/>
    </row>
    <row r="18408" spans="21:25" x14ac:dyDescent="0.2">
      <c r="U18408" s="2"/>
      <c r="X18408" s="2"/>
      <c r="Y18408" s="2"/>
    </row>
    <row r="18409" spans="21:25" x14ac:dyDescent="0.2">
      <c r="U18409" s="2"/>
      <c r="X18409" s="2"/>
      <c r="Y18409" s="2"/>
    </row>
    <row r="18410" spans="21:25" x14ac:dyDescent="0.2">
      <c r="U18410" s="2"/>
      <c r="X18410" s="2"/>
      <c r="Y18410" s="2"/>
    </row>
    <row r="18411" spans="21:25" x14ac:dyDescent="0.2">
      <c r="U18411" s="2"/>
      <c r="X18411" s="2"/>
      <c r="Y18411" s="2"/>
    </row>
    <row r="18412" spans="21:25" x14ac:dyDescent="0.2">
      <c r="U18412" s="2"/>
      <c r="X18412" s="2"/>
      <c r="Y18412" s="2"/>
    </row>
    <row r="18413" spans="21:25" x14ac:dyDescent="0.2">
      <c r="U18413" s="2"/>
      <c r="X18413" s="2"/>
      <c r="Y18413" s="2"/>
    </row>
    <row r="18414" spans="21:25" x14ac:dyDescent="0.2">
      <c r="U18414" s="2"/>
      <c r="X18414" s="2"/>
      <c r="Y18414" s="2"/>
    </row>
    <row r="18415" spans="21:25" x14ac:dyDescent="0.2">
      <c r="U18415" s="2"/>
      <c r="X18415" s="2"/>
      <c r="Y18415" s="2"/>
    </row>
    <row r="18416" spans="21:25" x14ac:dyDescent="0.2">
      <c r="U18416" s="2"/>
      <c r="X18416" s="2"/>
      <c r="Y18416" s="2"/>
    </row>
    <row r="18417" spans="21:25" x14ac:dyDescent="0.2">
      <c r="U18417" s="2"/>
      <c r="X18417" s="2"/>
      <c r="Y18417" s="2"/>
    </row>
    <row r="18418" spans="21:25" x14ac:dyDescent="0.2">
      <c r="U18418" s="2"/>
      <c r="X18418" s="2"/>
      <c r="Y18418" s="2"/>
    </row>
    <row r="18419" spans="21:25" x14ac:dyDescent="0.2">
      <c r="U18419" s="2"/>
      <c r="X18419" s="2"/>
      <c r="Y18419" s="2"/>
    </row>
    <row r="18420" spans="21:25" x14ac:dyDescent="0.2">
      <c r="U18420" s="2"/>
      <c r="X18420" s="2"/>
      <c r="Y18420" s="2"/>
    </row>
    <row r="18421" spans="21:25" x14ac:dyDescent="0.2">
      <c r="U18421" s="2"/>
      <c r="X18421" s="2"/>
      <c r="Y18421" s="2"/>
    </row>
    <row r="18422" spans="21:25" x14ac:dyDescent="0.2">
      <c r="U18422" s="2"/>
      <c r="X18422" s="2"/>
      <c r="Y18422" s="2"/>
    </row>
    <row r="18423" spans="21:25" x14ac:dyDescent="0.2">
      <c r="U18423" s="2"/>
      <c r="X18423" s="2"/>
      <c r="Y18423" s="2"/>
    </row>
    <row r="18424" spans="21:25" x14ac:dyDescent="0.2">
      <c r="U18424" s="2"/>
      <c r="X18424" s="2"/>
      <c r="Y18424" s="2"/>
    </row>
    <row r="18425" spans="21:25" x14ac:dyDescent="0.2">
      <c r="U18425" s="2"/>
      <c r="X18425" s="2"/>
      <c r="Y18425" s="2"/>
    </row>
    <row r="18426" spans="21:25" x14ac:dyDescent="0.2">
      <c r="U18426" s="2"/>
      <c r="X18426" s="2"/>
      <c r="Y18426" s="2"/>
    </row>
    <row r="18427" spans="21:25" x14ac:dyDescent="0.2">
      <c r="U18427" s="2"/>
      <c r="X18427" s="2"/>
      <c r="Y18427" s="2"/>
    </row>
    <row r="18428" spans="21:25" x14ac:dyDescent="0.2">
      <c r="U18428" s="2"/>
      <c r="X18428" s="2"/>
      <c r="Y18428" s="2"/>
    </row>
    <row r="18429" spans="21:25" x14ac:dyDescent="0.2">
      <c r="U18429" s="2"/>
      <c r="X18429" s="2"/>
      <c r="Y18429" s="2"/>
    </row>
    <row r="18430" spans="21:25" x14ac:dyDescent="0.2">
      <c r="U18430" s="2"/>
      <c r="X18430" s="2"/>
      <c r="Y18430" s="2"/>
    </row>
    <row r="18431" spans="21:25" x14ac:dyDescent="0.2">
      <c r="U18431" s="2"/>
      <c r="X18431" s="2"/>
      <c r="Y18431" s="2"/>
    </row>
    <row r="18432" spans="21:25" x14ac:dyDescent="0.2">
      <c r="U18432" s="2"/>
      <c r="X18432" s="2"/>
      <c r="Y18432" s="2"/>
    </row>
    <row r="18433" spans="21:25" x14ac:dyDescent="0.2">
      <c r="U18433" s="2"/>
      <c r="X18433" s="2"/>
      <c r="Y18433" s="2"/>
    </row>
    <row r="18434" spans="21:25" x14ac:dyDescent="0.2">
      <c r="U18434" s="2"/>
      <c r="X18434" s="2"/>
      <c r="Y18434" s="2"/>
    </row>
    <row r="18435" spans="21:25" x14ac:dyDescent="0.2">
      <c r="U18435" s="2"/>
      <c r="X18435" s="2"/>
      <c r="Y18435" s="2"/>
    </row>
    <row r="18436" spans="21:25" x14ac:dyDescent="0.2">
      <c r="U18436" s="2"/>
      <c r="X18436" s="2"/>
      <c r="Y18436" s="2"/>
    </row>
    <row r="18437" spans="21:25" x14ac:dyDescent="0.2">
      <c r="U18437" s="2"/>
      <c r="X18437" s="2"/>
      <c r="Y18437" s="2"/>
    </row>
    <row r="18438" spans="21:25" x14ac:dyDescent="0.2">
      <c r="U18438" s="2"/>
      <c r="X18438" s="2"/>
      <c r="Y18438" s="2"/>
    </row>
    <row r="18439" spans="21:25" x14ac:dyDescent="0.2">
      <c r="U18439" s="2"/>
      <c r="X18439" s="2"/>
      <c r="Y18439" s="2"/>
    </row>
    <row r="18440" spans="21:25" x14ac:dyDescent="0.2">
      <c r="U18440" s="2"/>
      <c r="X18440" s="2"/>
      <c r="Y18440" s="2"/>
    </row>
    <row r="18441" spans="21:25" x14ac:dyDescent="0.2">
      <c r="U18441" s="2"/>
      <c r="X18441" s="2"/>
      <c r="Y18441" s="2"/>
    </row>
    <row r="18442" spans="21:25" x14ac:dyDescent="0.2">
      <c r="U18442" s="2"/>
      <c r="X18442" s="2"/>
      <c r="Y18442" s="2"/>
    </row>
    <row r="18443" spans="21:25" x14ac:dyDescent="0.2">
      <c r="U18443" s="2"/>
      <c r="X18443" s="2"/>
      <c r="Y18443" s="2"/>
    </row>
    <row r="18444" spans="21:25" x14ac:dyDescent="0.2">
      <c r="U18444" s="2"/>
      <c r="X18444" s="2"/>
      <c r="Y18444" s="2"/>
    </row>
    <row r="18445" spans="21:25" x14ac:dyDescent="0.2">
      <c r="U18445" s="2"/>
      <c r="X18445" s="2"/>
      <c r="Y18445" s="2"/>
    </row>
    <row r="18446" spans="21:25" x14ac:dyDescent="0.2">
      <c r="U18446" s="2"/>
      <c r="X18446" s="2"/>
      <c r="Y18446" s="2"/>
    </row>
    <row r="18447" spans="21:25" x14ac:dyDescent="0.2">
      <c r="U18447" s="2"/>
      <c r="X18447" s="2"/>
      <c r="Y18447" s="2"/>
    </row>
    <row r="18448" spans="21:25" x14ac:dyDescent="0.2">
      <c r="U18448" s="2"/>
      <c r="X18448" s="2"/>
      <c r="Y18448" s="2"/>
    </row>
    <row r="18449" spans="21:25" x14ac:dyDescent="0.2">
      <c r="U18449" s="2"/>
      <c r="X18449" s="2"/>
      <c r="Y18449" s="2"/>
    </row>
    <row r="18450" spans="21:25" x14ac:dyDescent="0.2">
      <c r="U18450" s="2"/>
      <c r="X18450" s="2"/>
      <c r="Y18450" s="2"/>
    </row>
    <row r="18451" spans="21:25" x14ac:dyDescent="0.2">
      <c r="U18451" s="2"/>
      <c r="X18451" s="2"/>
      <c r="Y18451" s="2"/>
    </row>
    <row r="18452" spans="21:25" x14ac:dyDescent="0.2">
      <c r="U18452" s="2"/>
      <c r="X18452" s="2"/>
      <c r="Y18452" s="2"/>
    </row>
    <row r="18453" spans="21:25" x14ac:dyDescent="0.2">
      <c r="U18453" s="2"/>
      <c r="X18453" s="2"/>
      <c r="Y18453" s="2"/>
    </row>
    <row r="18454" spans="21:25" x14ac:dyDescent="0.2">
      <c r="U18454" s="2"/>
      <c r="X18454" s="2"/>
      <c r="Y18454" s="2"/>
    </row>
    <row r="18455" spans="21:25" x14ac:dyDescent="0.2">
      <c r="U18455" s="2"/>
      <c r="X18455" s="2"/>
      <c r="Y18455" s="2"/>
    </row>
    <row r="18456" spans="21:25" x14ac:dyDescent="0.2">
      <c r="U18456" s="2"/>
      <c r="X18456" s="2"/>
      <c r="Y18456" s="2"/>
    </row>
    <row r="18457" spans="21:25" x14ac:dyDescent="0.2">
      <c r="U18457" s="2"/>
      <c r="X18457" s="2"/>
      <c r="Y18457" s="2"/>
    </row>
    <row r="18458" spans="21:25" x14ac:dyDescent="0.2">
      <c r="U18458" s="2"/>
      <c r="X18458" s="2"/>
      <c r="Y18458" s="2"/>
    </row>
    <row r="18459" spans="21:25" x14ac:dyDescent="0.2">
      <c r="U18459" s="2"/>
      <c r="X18459" s="2"/>
      <c r="Y18459" s="2"/>
    </row>
    <row r="18460" spans="21:25" x14ac:dyDescent="0.2">
      <c r="U18460" s="2"/>
      <c r="X18460" s="2"/>
      <c r="Y18460" s="2"/>
    </row>
    <row r="18461" spans="21:25" x14ac:dyDescent="0.2">
      <c r="U18461" s="2"/>
      <c r="X18461" s="2"/>
      <c r="Y18461" s="2"/>
    </row>
    <row r="18462" spans="21:25" x14ac:dyDescent="0.2">
      <c r="U18462" s="2"/>
      <c r="X18462" s="2"/>
      <c r="Y18462" s="2"/>
    </row>
    <row r="18463" spans="21:25" x14ac:dyDescent="0.2">
      <c r="U18463" s="2"/>
      <c r="X18463" s="2"/>
      <c r="Y18463" s="2"/>
    </row>
    <row r="18464" spans="21:25" x14ac:dyDescent="0.2">
      <c r="U18464" s="2"/>
      <c r="X18464" s="2"/>
      <c r="Y18464" s="2"/>
    </row>
    <row r="18465" spans="21:25" x14ac:dyDescent="0.2">
      <c r="U18465" s="2"/>
      <c r="X18465" s="2"/>
      <c r="Y18465" s="2"/>
    </row>
    <row r="18466" spans="21:25" x14ac:dyDescent="0.2">
      <c r="U18466" s="2"/>
      <c r="X18466" s="2"/>
      <c r="Y18466" s="2"/>
    </row>
    <row r="18467" spans="21:25" x14ac:dyDescent="0.2">
      <c r="U18467" s="2"/>
      <c r="X18467" s="2"/>
      <c r="Y18467" s="2"/>
    </row>
    <row r="18468" spans="21:25" x14ac:dyDescent="0.2">
      <c r="U18468" s="2"/>
      <c r="X18468" s="2"/>
      <c r="Y18468" s="2"/>
    </row>
    <row r="18469" spans="21:25" x14ac:dyDescent="0.2">
      <c r="U18469" s="2"/>
      <c r="X18469" s="2"/>
      <c r="Y18469" s="2"/>
    </row>
    <row r="18470" spans="21:25" x14ac:dyDescent="0.2">
      <c r="U18470" s="2"/>
      <c r="X18470" s="2"/>
      <c r="Y18470" s="2"/>
    </row>
    <row r="18471" spans="21:25" x14ac:dyDescent="0.2">
      <c r="U18471" s="2"/>
      <c r="X18471" s="2"/>
      <c r="Y18471" s="2"/>
    </row>
    <row r="18472" spans="21:25" x14ac:dyDescent="0.2">
      <c r="U18472" s="2"/>
      <c r="X18472" s="2"/>
      <c r="Y18472" s="2"/>
    </row>
    <row r="18473" spans="21:25" x14ac:dyDescent="0.2">
      <c r="U18473" s="2"/>
      <c r="X18473" s="2"/>
      <c r="Y18473" s="2"/>
    </row>
    <row r="18474" spans="21:25" x14ac:dyDescent="0.2">
      <c r="U18474" s="2"/>
      <c r="X18474" s="2"/>
      <c r="Y18474" s="2"/>
    </row>
    <row r="18475" spans="21:25" x14ac:dyDescent="0.2">
      <c r="U18475" s="2"/>
      <c r="X18475" s="2"/>
      <c r="Y18475" s="2"/>
    </row>
    <row r="18476" spans="21:25" x14ac:dyDescent="0.2">
      <c r="U18476" s="2"/>
      <c r="X18476" s="2"/>
      <c r="Y18476" s="2"/>
    </row>
    <row r="18477" spans="21:25" x14ac:dyDescent="0.2">
      <c r="U18477" s="2"/>
      <c r="X18477" s="2"/>
      <c r="Y18477" s="2"/>
    </row>
    <row r="18478" spans="21:25" x14ac:dyDescent="0.2">
      <c r="U18478" s="2"/>
      <c r="X18478" s="2"/>
      <c r="Y18478" s="2"/>
    </row>
    <row r="18479" spans="21:25" x14ac:dyDescent="0.2">
      <c r="U18479" s="2"/>
      <c r="X18479" s="2"/>
      <c r="Y18479" s="2"/>
    </row>
    <row r="18480" spans="21:25" x14ac:dyDescent="0.2">
      <c r="U18480" s="2"/>
      <c r="X18480" s="2"/>
      <c r="Y18480" s="2"/>
    </row>
    <row r="18481" spans="21:25" x14ac:dyDescent="0.2">
      <c r="U18481" s="2"/>
      <c r="X18481" s="2"/>
      <c r="Y18481" s="2"/>
    </row>
    <row r="18482" spans="21:25" x14ac:dyDescent="0.2">
      <c r="U18482" s="2"/>
      <c r="X18482" s="2"/>
      <c r="Y18482" s="2"/>
    </row>
    <row r="18483" spans="21:25" x14ac:dyDescent="0.2">
      <c r="U18483" s="2"/>
      <c r="X18483" s="2"/>
      <c r="Y18483" s="2"/>
    </row>
    <row r="18484" spans="21:25" x14ac:dyDescent="0.2">
      <c r="U18484" s="2"/>
      <c r="X18484" s="2"/>
      <c r="Y18484" s="2"/>
    </row>
    <row r="18485" spans="21:25" x14ac:dyDescent="0.2">
      <c r="U18485" s="2"/>
      <c r="X18485" s="2"/>
      <c r="Y18485" s="2"/>
    </row>
    <row r="18486" spans="21:25" x14ac:dyDescent="0.2">
      <c r="U18486" s="2"/>
      <c r="X18486" s="2"/>
      <c r="Y18486" s="2"/>
    </row>
    <row r="18487" spans="21:25" x14ac:dyDescent="0.2">
      <c r="U18487" s="2"/>
      <c r="X18487" s="2"/>
      <c r="Y18487" s="2"/>
    </row>
    <row r="18488" spans="21:25" x14ac:dyDescent="0.2">
      <c r="U18488" s="2"/>
      <c r="X18488" s="2"/>
      <c r="Y18488" s="2"/>
    </row>
    <row r="18489" spans="21:25" x14ac:dyDescent="0.2">
      <c r="U18489" s="2"/>
      <c r="X18489" s="2"/>
      <c r="Y18489" s="2"/>
    </row>
    <row r="18490" spans="21:25" x14ac:dyDescent="0.2">
      <c r="U18490" s="2"/>
      <c r="X18490" s="2"/>
      <c r="Y18490" s="2"/>
    </row>
    <row r="18491" spans="21:25" x14ac:dyDescent="0.2">
      <c r="U18491" s="2"/>
      <c r="X18491" s="2"/>
      <c r="Y18491" s="2"/>
    </row>
    <row r="18492" spans="21:25" x14ac:dyDescent="0.2">
      <c r="U18492" s="2"/>
      <c r="X18492" s="2"/>
      <c r="Y18492" s="2"/>
    </row>
    <row r="18493" spans="21:25" x14ac:dyDescent="0.2">
      <c r="U18493" s="2"/>
      <c r="X18493" s="2"/>
      <c r="Y18493" s="2"/>
    </row>
    <row r="18494" spans="21:25" x14ac:dyDescent="0.2">
      <c r="U18494" s="2"/>
      <c r="X18494" s="2"/>
      <c r="Y18494" s="2"/>
    </row>
    <row r="18495" spans="21:25" x14ac:dyDescent="0.2">
      <c r="U18495" s="2"/>
      <c r="X18495" s="2"/>
      <c r="Y18495" s="2"/>
    </row>
    <row r="18496" spans="21:25" x14ac:dyDescent="0.2">
      <c r="U18496" s="2"/>
      <c r="X18496" s="2"/>
      <c r="Y18496" s="2"/>
    </row>
    <row r="18497" spans="21:25" x14ac:dyDescent="0.2">
      <c r="U18497" s="2"/>
      <c r="X18497" s="2"/>
      <c r="Y18497" s="2"/>
    </row>
    <row r="18498" spans="21:25" x14ac:dyDescent="0.2">
      <c r="U18498" s="2"/>
      <c r="X18498" s="2"/>
      <c r="Y18498" s="2"/>
    </row>
    <row r="18499" spans="21:25" x14ac:dyDescent="0.2">
      <c r="U18499" s="2"/>
      <c r="X18499" s="2"/>
      <c r="Y18499" s="2"/>
    </row>
    <row r="18500" spans="21:25" x14ac:dyDescent="0.2">
      <c r="U18500" s="2"/>
      <c r="X18500" s="2"/>
      <c r="Y18500" s="2"/>
    </row>
    <row r="18501" spans="21:25" x14ac:dyDescent="0.2">
      <c r="U18501" s="2"/>
      <c r="X18501" s="2"/>
      <c r="Y18501" s="2"/>
    </row>
    <row r="18502" spans="21:25" x14ac:dyDescent="0.2">
      <c r="U18502" s="2"/>
      <c r="X18502" s="2"/>
      <c r="Y18502" s="2"/>
    </row>
    <row r="18503" spans="21:25" x14ac:dyDescent="0.2">
      <c r="U18503" s="2"/>
      <c r="X18503" s="2"/>
      <c r="Y18503" s="2"/>
    </row>
    <row r="18504" spans="21:25" x14ac:dyDescent="0.2">
      <c r="U18504" s="2"/>
      <c r="X18504" s="2"/>
      <c r="Y18504" s="2"/>
    </row>
    <row r="18505" spans="21:25" x14ac:dyDescent="0.2">
      <c r="U18505" s="2"/>
      <c r="X18505" s="2"/>
      <c r="Y18505" s="2"/>
    </row>
    <row r="18506" spans="21:25" x14ac:dyDescent="0.2">
      <c r="U18506" s="2"/>
      <c r="X18506" s="2"/>
      <c r="Y18506" s="2"/>
    </row>
    <row r="18507" spans="21:25" x14ac:dyDescent="0.2">
      <c r="U18507" s="2"/>
      <c r="X18507" s="2"/>
      <c r="Y18507" s="2"/>
    </row>
    <row r="18508" spans="21:25" x14ac:dyDescent="0.2">
      <c r="U18508" s="2"/>
      <c r="X18508" s="2"/>
      <c r="Y18508" s="2"/>
    </row>
    <row r="18509" spans="21:25" x14ac:dyDescent="0.2">
      <c r="U18509" s="2"/>
      <c r="X18509" s="2"/>
      <c r="Y18509" s="2"/>
    </row>
    <row r="18510" spans="21:25" x14ac:dyDescent="0.2">
      <c r="U18510" s="2"/>
      <c r="X18510" s="2"/>
      <c r="Y18510" s="2"/>
    </row>
    <row r="18511" spans="21:25" x14ac:dyDescent="0.2">
      <c r="U18511" s="2"/>
      <c r="X18511" s="2"/>
      <c r="Y18511" s="2"/>
    </row>
    <row r="18512" spans="21:25" x14ac:dyDescent="0.2">
      <c r="U18512" s="2"/>
      <c r="X18512" s="2"/>
      <c r="Y18512" s="2"/>
    </row>
    <row r="18513" spans="21:25" x14ac:dyDescent="0.2">
      <c r="U18513" s="2"/>
      <c r="X18513" s="2"/>
      <c r="Y18513" s="2"/>
    </row>
    <row r="18514" spans="21:25" x14ac:dyDescent="0.2">
      <c r="U18514" s="2"/>
      <c r="X18514" s="2"/>
      <c r="Y18514" s="2"/>
    </row>
    <row r="18515" spans="21:25" x14ac:dyDescent="0.2">
      <c r="U18515" s="2"/>
      <c r="X18515" s="2"/>
      <c r="Y18515" s="2"/>
    </row>
    <row r="18516" spans="21:25" x14ac:dyDescent="0.2">
      <c r="U18516" s="2"/>
      <c r="X18516" s="2"/>
      <c r="Y18516" s="2"/>
    </row>
    <row r="18517" spans="21:25" x14ac:dyDescent="0.2">
      <c r="U18517" s="2"/>
      <c r="X18517" s="2"/>
      <c r="Y18517" s="2"/>
    </row>
    <row r="18518" spans="21:25" x14ac:dyDescent="0.2">
      <c r="U18518" s="2"/>
      <c r="X18518" s="2"/>
      <c r="Y18518" s="2"/>
    </row>
    <row r="18519" spans="21:25" x14ac:dyDescent="0.2">
      <c r="U18519" s="2"/>
      <c r="X18519" s="2"/>
      <c r="Y18519" s="2"/>
    </row>
    <row r="18520" spans="21:25" x14ac:dyDescent="0.2">
      <c r="U18520" s="2"/>
      <c r="X18520" s="2"/>
      <c r="Y18520" s="2"/>
    </row>
    <row r="18521" spans="21:25" x14ac:dyDescent="0.2">
      <c r="U18521" s="2"/>
      <c r="X18521" s="2"/>
      <c r="Y18521" s="2"/>
    </row>
    <row r="18522" spans="21:25" x14ac:dyDescent="0.2">
      <c r="U18522" s="2"/>
      <c r="X18522" s="2"/>
      <c r="Y18522" s="2"/>
    </row>
    <row r="18523" spans="21:25" x14ac:dyDescent="0.2">
      <c r="U18523" s="2"/>
      <c r="X18523" s="2"/>
      <c r="Y18523" s="2"/>
    </row>
    <row r="18524" spans="21:25" x14ac:dyDescent="0.2">
      <c r="U18524" s="2"/>
      <c r="X18524" s="2"/>
      <c r="Y18524" s="2"/>
    </row>
    <row r="18525" spans="21:25" x14ac:dyDescent="0.2">
      <c r="U18525" s="2"/>
      <c r="X18525" s="2"/>
      <c r="Y18525" s="2"/>
    </row>
    <row r="18526" spans="21:25" x14ac:dyDescent="0.2">
      <c r="U18526" s="2"/>
      <c r="X18526" s="2"/>
      <c r="Y18526" s="2"/>
    </row>
    <row r="18527" spans="21:25" x14ac:dyDescent="0.2">
      <c r="U18527" s="2"/>
      <c r="X18527" s="2"/>
      <c r="Y18527" s="2"/>
    </row>
    <row r="18528" spans="21:25" x14ac:dyDescent="0.2">
      <c r="U18528" s="2"/>
      <c r="X18528" s="2"/>
      <c r="Y18528" s="2"/>
    </row>
    <row r="18529" spans="21:25" x14ac:dyDescent="0.2">
      <c r="U18529" s="2"/>
      <c r="X18529" s="2"/>
      <c r="Y18529" s="2"/>
    </row>
    <row r="18530" spans="21:25" x14ac:dyDescent="0.2">
      <c r="U18530" s="2"/>
      <c r="X18530" s="2"/>
      <c r="Y18530" s="2"/>
    </row>
    <row r="18531" spans="21:25" x14ac:dyDescent="0.2">
      <c r="U18531" s="2"/>
      <c r="X18531" s="2"/>
      <c r="Y18531" s="2"/>
    </row>
    <row r="18532" spans="21:25" x14ac:dyDescent="0.2">
      <c r="U18532" s="2"/>
      <c r="X18532" s="2"/>
      <c r="Y18532" s="2"/>
    </row>
    <row r="18533" spans="21:25" x14ac:dyDescent="0.2">
      <c r="U18533" s="2"/>
      <c r="X18533" s="2"/>
      <c r="Y18533" s="2"/>
    </row>
    <row r="18534" spans="21:25" x14ac:dyDescent="0.2">
      <c r="U18534" s="2"/>
      <c r="X18534" s="2"/>
      <c r="Y18534" s="2"/>
    </row>
    <row r="18535" spans="21:25" x14ac:dyDescent="0.2">
      <c r="U18535" s="2"/>
      <c r="X18535" s="2"/>
      <c r="Y18535" s="2"/>
    </row>
    <row r="18536" spans="21:25" x14ac:dyDescent="0.2">
      <c r="U18536" s="2"/>
      <c r="X18536" s="2"/>
      <c r="Y18536" s="2"/>
    </row>
    <row r="18537" spans="21:25" x14ac:dyDescent="0.2">
      <c r="U18537" s="2"/>
      <c r="X18537" s="2"/>
      <c r="Y18537" s="2"/>
    </row>
    <row r="18538" spans="21:25" x14ac:dyDescent="0.2">
      <c r="U18538" s="2"/>
      <c r="X18538" s="2"/>
      <c r="Y18538" s="2"/>
    </row>
    <row r="18539" spans="21:25" x14ac:dyDescent="0.2">
      <c r="U18539" s="2"/>
      <c r="X18539" s="2"/>
      <c r="Y18539" s="2"/>
    </row>
    <row r="18540" spans="21:25" x14ac:dyDescent="0.2">
      <c r="U18540" s="2"/>
      <c r="X18540" s="2"/>
      <c r="Y18540" s="2"/>
    </row>
    <row r="18541" spans="21:25" x14ac:dyDescent="0.2">
      <c r="U18541" s="2"/>
      <c r="X18541" s="2"/>
      <c r="Y18541" s="2"/>
    </row>
    <row r="18542" spans="21:25" x14ac:dyDescent="0.2">
      <c r="U18542" s="2"/>
      <c r="X18542" s="2"/>
      <c r="Y18542" s="2"/>
    </row>
    <row r="18543" spans="21:25" x14ac:dyDescent="0.2">
      <c r="U18543" s="2"/>
      <c r="X18543" s="2"/>
      <c r="Y18543" s="2"/>
    </row>
    <row r="18544" spans="21:25" x14ac:dyDescent="0.2">
      <c r="U18544" s="2"/>
      <c r="X18544" s="2"/>
      <c r="Y18544" s="2"/>
    </row>
    <row r="18545" spans="21:25" x14ac:dyDescent="0.2">
      <c r="U18545" s="2"/>
      <c r="X18545" s="2"/>
      <c r="Y18545" s="2"/>
    </row>
    <row r="18546" spans="21:25" x14ac:dyDescent="0.2">
      <c r="U18546" s="2"/>
      <c r="X18546" s="2"/>
      <c r="Y18546" s="2"/>
    </row>
    <row r="18547" spans="21:25" x14ac:dyDescent="0.2">
      <c r="U18547" s="2"/>
      <c r="X18547" s="2"/>
      <c r="Y18547" s="2"/>
    </row>
    <row r="18548" spans="21:25" x14ac:dyDescent="0.2">
      <c r="U18548" s="2"/>
      <c r="X18548" s="2"/>
      <c r="Y18548" s="2"/>
    </row>
    <row r="18549" spans="21:25" x14ac:dyDescent="0.2">
      <c r="U18549" s="2"/>
      <c r="X18549" s="2"/>
      <c r="Y18549" s="2"/>
    </row>
    <row r="18550" spans="21:25" x14ac:dyDescent="0.2">
      <c r="U18550" s="2"/>
      <c r="X18550" s="2"/>
      <c r="Y18550" s="2"/>
    </row>
    <row r="18551" spans="21:25" x14ac:dyDescent="0.2">
      <c r="U18551" s="2"/>
      <c r="X18551" s="2"/>
      <c r="Y18551" s="2"/>
    </row>
    <row r="18552" spans="21:25" x14ac:dyDescent="0.2">
      <c r="U18552" s="2"/>
      <c r="X18552" s="2"/>
      <c r="Y18552" s="2"/>
    </row>
    <row r="18553" spans="21:25" x14ac:dyDescent="0.2">
      <c r="U18553" s="2"/>
      <c r="X18553" s="2"/>
      <c r="Y18553" s="2"/>
    </row>
    <row r="18554" spans="21:25" x14ac:dyDescent="0.2">
      <c r="U18554" s="2"/>
      <c r="X18554" s="2"/>
      <c r="Y18554" s="2"/>
    </row>
    <row r="18555" spans="21:25" x14ac:dyDescent="0.2">
      <c r="U18555" s="2"/>
      <c r="X18555" s="2"/>
      <c r="Y18555" s="2"/>
    </row>
    <row r="18556" spans="21:25" x14ac:dyDescent="0.2">
      <c r="U18556" s="2"/>
      <c r="X18556" s="2"/>
      <c r="Y18556" s="2"/>
    </row>
    <row r="18557" spans="21:25" x14ac:dyDescent="0.2">
      <c r="U18557" s="2"/>
      <c r="X18557" s="2"/>
      <c r="Y18557" s="2"/>
    </row>
    <row r="18558" spans="21:25" x14ac:dyDescent="0.2">
      <c r="U18558" s="2"/>
      <c r="X18558" s="2"/>
      <c r="Y18558" s="2"/>
    </row>
    <row r="18559" spans="21:25" x14ac:dyDescent="0.2">
      <c r="U18559" s="2"/>
      <c r="X18559" s="2"/>
      <c r="Y18559" s="2"/>
    </row>
    <row r="18560" spans="21:25" x14ac:dyDescent="0.2">
      <c r="U18560" s="2"/>
      <c r="X18560" s="2"/>
      <c r="Y18560" s="2"/>
    </row>
    <row r="18561" spans="21:25" x14ac:dyDescent="0.2">
      <c r="U18561" s="2"/>
      <c r="X18561" s="2"/>
      <c r="Y18561" s="2"/>
    </row>
    <row r="18562" spans="21:25" x14ac:dyDescent="0.2">
      <c r="U18562" s="2"/>
      <c r="X18562" s="2"/>
      <c r="Y18562" s="2"/>
    </row>
    <row r="18563" spans="21:25" x14ac:dyDescent="0.2">
      <c r="U18563" s="2"/>
      <c r="X18563" s="2"/>
      <c r="Y18563" s="2"/>
    </row>
    <row r="18564" spans="21:25" x14ac:dyDescent="0.2">
      <c r="U18564" s="2"/>
      <c r="X18564" s="2"/>
      <c r="Y18564" s="2"/>
    </row>
    <row r="18565" spans="21:25" x14ac:dyDescent="0.2">
      <c r="U18565" s="2"/>
      <c r="X18565" s="2"/>
      <c r="Y18565" s="2"/>
    </row>
    <row r="18566" spans="21:25" x14ac:dyDescent="0.2">
      <c r="U18566" s="2"/>
      <c r="X18566" s="2"/>
      <c r="Y18566" s="2"/>
    </row>
    <row r="18567" spans="21:25" x14ac:dyDescent="0.2">
      <c r="U18567" s="2"/>
      <c r="X18567" s="2"/>
      <c r="Y18567" s="2"/>
    </row>
    <row r="18568" spans="21:25" x14ac:dyDescent="0.2">
      <c r="U18568" s="2"/>
      <c r="X18568" s="2"/>
      <c r="Y18568" s="2"/>
    </row>
    <row r="18569" spans="21:25" x14ac:dyDescent="0.2">
      <c r="U18569" s="2"/>
      <c r="X18569" s="2"/>
      <c r="Y18569" s="2"/>
    </row>
    <row r="18570" spans="21:25" x14ac:dyDescent="0.2">
      <c r="U18570" s="2"/>
      <c r="X18570" s="2"/>
      <c r="Y18570" s="2"/>
    </row>
    <row r="18571" spans="21:25" x14ac:dyDescent="0.2">
      <c r="U18571" s="2"/>
      <c r="X18571" s="2"/>
      <c r="Y18571" s="2"/>
    </row>
    <row r="18572" spans="21:25" x14ac:dyDescent="0.2">
      <c r="U18572" s="2"/>
      <c r="X18572" s="2"/>
      <c r="Y18572" s="2"/>
    </row>
    <row r="18573" spans="21:25" x14ac:dyDescent="0.2">
      <c r="U18573" s="2"/>
      <c r="X18573" s="2"/>
      <c r="Y18573" s="2"/>
    </row>
    <row r="18574" spans="21:25" x14ac:dyDescent="0.2">
      <c r="U18574" s="2"/>
      <c r="X18574" s="2"/>
      <c r="Y18574" s="2"/>
    </row>
    <row r="18575" spans="21:25" x14ac:dyDescent="0.2">
      <c r="U18575" s="2"/>
      <c r="X18575" s="2"/>
      <c r="Y18575" s="2"/>
    </row>
    <row r="18576" spans="21:25" x14ac:dyDescent="0.2">
      <c r="U18576" s="2"/>
      <c r="X18576" s="2"/>
      <c r="Y18576" s="2"/>
    </row>
    <row r="18577" spans="21:25" x14ac:dyDescent="0.2">
      <c r="U18577" s="2"/>
      <c r="X18577" s="2"/>
      <c r="Y18577" s="2"/>
    </row>
    <row r="18578" spans="21:25" x14ac:dyDescent="0.2">
      <c r="U18578" s="2"/>
      <c r="X18578" s="2"/>
      <c r="Y18578" s="2"/>
    </row>
    <row r="18579" spans="21:25" x14ac:dyDescent="0.2">
      <c r="U18579" s="2"/>
      <c r="X18579" s="2"/>
      <c r="Y18579" s="2"/>
    </row>
    <row r="18580" spans="21:25" x14ac:dyDescent="0.2">
      <c r="U18580" s="2"/>
      <c r="X18580" s="2"/>
      <c r="Y18580" s="2"/>
    </row>
    <row r="18581" spans="21:25" x14ac:dyDescent="0.2">
      <c r="U18581" s="2"/>
      <c r="X18581" s="2"/>
      <c r="Y18581" s="2"/>
    </row>
    <row r="18582" spans="21:25" x14ac:dyDescent="0.2">
      <c r="U18582" s="2"/>
      <c r="X18582" s="2"/>
      <c r="Y18582" s="2"/>
    </row>
    <row r="18583" spans="21:25" x14ac:dyDescent="0.2">
      <c r="U18583" s="2"/>
      <c r="X18583" s="2"/>
      <c r="Y18583" s="2"/>
    </row>
    <row r="18584" spans="21:25" x14ac:dyDescent="0.2">
      <c r="U18584" s="2"/>
      <c r="X18584" s="2"/>
      <c r="Y18584" s="2"/>
    </row>
    <row r="18585" spans="21:25" x14ac:dyDescent="0.2">
      <c r="U18585" s="2"/>
      <c r="X18585" s="2"/>
      <c r="Y18585" s="2"/>
    </row>
    <row r="18586" spans="21:25" x14ac:dyDescent="0.2">
      <c r="U18586" s="2"/>
      <c r="X18586" s="2"/>
      <c r="Y18586" s="2"/>
    </row>
    <row r="18587" spans="21:25" x14ac:dyDescent="0.2">
      <c r="U18587" s="2"/>
      <c r="X18587" s="2"/>
      <c r="Y18587" s="2"/>
    </row>
    <row r="18588" spans="21:25" x14ac:dyDescent="0.2">
      <c r="U18588" s="2"/>
      <c r="X18588" s="2"/>
      <c r="Y18588" s="2"/>
    </row>
    <row r="18589" spans="21:25" x14ac:dyDescent="0.2">
      <c r="U18589" s="2"/>
      <c r="X18589" s="2"/>
      <c r="Y18589" s="2"/>
    </row>
    <row r="18590" spans="21:25" x14ac:dyDescent="0.2">
      <c r="U18590" s="2"/>
      <c r="X18590" s="2"/>
      <c r="Y18590" s="2"/>
    </row>
    <row r="18591" spans="21:25" x14ac:dyDescent="0.2">
      <c r="U18591" s="2"/>
      <c r="X18591" s="2"/>
      <c r="Y18591" s="2"/>
    </row>
    <row r="18592" spans="21:25" x14ac:dyDescent="0.2">
      <c r="U18592" s="2"/>
      <c r="X18592" s="2"/>
      <c r="Y18592" s="2"/>
    </row>
    <row r="18593" spans="21:25" x14ac:dyDescent="0.2">
      <c r="U18593" s="2"/>
      <c r="X18593" s="2"/>
      <c r="Y18593" s="2"/>
    </row>
    <row r="18594" spans="21:25" x14ac:dyDescent="0.2">
      <c r="U18594" s="2"/>
      <c r="X18594" s="2"/>
      <c r="Y18594" s="2"/>
    </row>
    <row r="18595" spans="21:25" x14ac:dyDescent="0.2">
      <c r="U18595" s="2"/>
      <c r="X18595" s="2"/>
      <c r="Y18595" s="2"/>
    </row>
    <row r="18596" spans="21:25" x14ac:dyDescent="0.2">
      <c r="U18596" s="2"/>
      <c r="X18596" s="2"/>
      <c r="Y18596" s="2"/>
    </row>
    <row r="18597" spans="21:25" x14ac:dyDescent="0.2">
      <c r="U18597" s="2"/>
      <c r="X18597" s="2"/>
      <c r="Y18597" s="2"/>
    </row>
    <row r="18598" spans="21:25" x14ac:dyDescent="0.2">
      <c r="U18598" s="2"/>
      <c r="X18598" s="2"/>
      <c r="Y18598" s="2"/>
    </row>
    <row r="18599" spans="21:25" x14ac:dyDescent="0.2">
      <c r="U18599" s="2"/>
      <c r="X18599" s="2"/>
      <c r="Y18599" s="2"/>
    </row>
    <row r="18600" spans="21:25" x14ac:dyDescent="0.2">
      <c r="U18600" s="2"/>
      <c r="X18600" s="2"/>
      <c r="Y18600" s="2"/>
    </row>
    <row r="18601" spans="21:25" x14ac:dyDescent="0.2">
      <c r="U18601" s="2"/>
      <c r="X18601" s="2"/>
      <c r="Y18601" s="2"/>
    </row>
    <row r="18602" spans="21:25" x14ac:dyDescent="0.2">
      <c r="U18602" s="2"/>
      <c r="X18602" s="2"/>
      <c r="Y18602" s="2"/>
    </row>
    <row r="18603" spans="21:25" x14ac:dyDescent="0.2">
      <c r="U18603" s="2"/>
      <c r="X18603" s="2"/>
      <c r="Y18603" s="2"/>
    </row>
    <row r="18604" spans="21:25" x14ac:dyDescent="0.2">
      <c r="U18604" s="2"/>
      <c r="X18604" s="2"/>
      <c r="Y18604" s="2"/>
    </row>
    <row r="18605" spans="21:25" x14ac:dyDescent="0.2">
      <c r="U18605" s="2"/>
      <c r="X18605" s="2"/>
      <c r="Y18605" s="2"/>
    </row>
    <row r="18606" spans="21:25" x14ac:dyDescent="0.2">
      <c r="U18606" s="2"/>
      <c r="X18606" s="2"/>
      <c r="Y18606" s="2"/>
    </row>
    <row r="18607" spans="21:25" x14ac:dyDescent="0.2">
      <c r="U18607" s="2"/>
      <c r="X18607" s="2"/>
      <c r="Y18607" s="2"/>
    </row>
    <row r="18608" spans="21:25" x14ac:dyDescent="0.2">
      <c r="U18608" s="2"/>
      <c r="X18608" s="2"/>
      <c r="Y18608" s="2"/>
    </row>
    <row r="18609" spans="21:25" x14ac:dyDescent="0.2">
      <c r="U18609" s="2"/>
      <c r="X18609" s="2"/>
      <c r="Y18609" s="2"/>
    </row>
    <row r="18610" spans="21:25" x14ac:dyDescent="0.2">
      <c r="U18610" s="2"/>
      <c r="X18610" s="2"/>
      <c r="Y18610" s="2"/>
    </row>
    <row r="18611" spans="21:25" x14ac:dyDescent="0.2">
      <c r="U18611" s="2"/>
      <c r="X18611" s="2"/>
      <c r="Y18611" s="2"/>
    </row>
    <row r="18612" spans="21:25" x14ac:dyDescent="0.2">
      <c r="U18612" s="2"/>
      <c r="X18612" s="2"/>
      <c r="Y18612" s="2"/>
    </row>
    <row r="18613" spans="21:25" x14ac:dyDescent="0.2">
      <c r="U18613" s="2"/>
      <c r="X18613" s="2"/>
      <c r="Y18613" s="2"/>
    </row>
    <row r="18614" spans="21:25" x14ac:dyDescent="0.2">
      <c r="U18614" s="2"/>
      <c r="X18614" s="2"/>
      <c r="Y18614" s="2"/>
    </row>
    <row r="18615" spans="21:25" x14ac:dyDescent="0.2">
      <c r="U18615" s="2"/>
      <c r="X18615" s="2"/>
      <c r="Y18615" s="2"/>
    </row>
    <row r="18616" spans="21:25" x14ac:dyDescent="0.2">
      <c r="U18616" s="2"/>
      <c r="X18616" s="2"/>
      <c r="Y18616" s="2"/>
    </row>
    <row r="18617" spans="21:25" x14ac:dyDescent="0.2">
      <c r="U18617" s="2"/>
      <c r="X18617" s="2"/>
      <c r="Y18617" s="2"/>
    </row>
    <row r="18618" spans="21:25" x14ac:dyDescent="0.2">
      <c r="U18618" s="2"/>
      <c r="X18618" s="2"/>
      <c r="Y18618" s="2"/>
    </row>
    <row r="18619" spans="21:25" x14ac:dyDescent="0.2">
      <c r="U18619" s="2"/>
      <c r="X18619" s="2"/>
      <c r="Y18619" s="2"/>
    </row>
    <row r="18620" spans="21:25" x14ac:dyDescent="0.2">
      <c r="U18620" s="2"/>
      <c r="X18620" s="2"/>
      <c r="Y18620" s="2"/>
    </row>
    <row r="18621" spans="21:25" x14ac:dyDescent="0.2">
      <c r="U18621" s="2"/>
      <c r="X18621" s="2"/>
      <c r="Y18621" s="2"/>
    </row>
    <row r="18622" spans="21:25" x14ac:dyDescent="0.2">
      <c r="U18622" s="2"/>
      <c r="X18622" s="2"/>
      <c r="Y18622" s="2"/>
    </row>
    <row r="18623" spans="21:25" x14ac:dyDescent="0.2">
      <c r="U18623" s="2"/>
      <c r="X18623" s="2"/>
      <c r="Y18623" s="2"/>
    </row>
    <row r="18624" spans="21:25" x14ac:dyDescent="0.2">
      <c r="U18624" s="2"/>
      <c r="X18624" s="2"/>
      <c r="Y18624" s="2"/>
    </row>
    <row r="18625" spans="21:25" x14ac:dyDescent="0.2">
      <c r="U18625" s="2"/>
      <c r="X18625" s="2"/>
      <c r="Y18625" s="2"/>
    </row>
    <row r="18626" spans="21:25" x14ac:dyDescent="0.2">
      <c r="U18626" s="2"/>
      <c r="X18626" s="2"/>
      <c r="Y18626" s="2"/>
    </row>
    <row r="18627" spans="21:25" x14ac:dyDescent="0.2">
      <c r="U18627" s="2"/>
      <c r="X18627" s="2"/>
      <c r="Y18627" s="2"/>
    </row>
    <row r="18628" spans="21:25" x14ac:dyDescent="0.2">
      <c r="U18628" s="2"/>
      <c r="X18628" s="2"/>
      <c r="Y18628" s="2"/>
    </row>
    <row r="18629" spans="21:25" x14ac:dyDescent="0.2">
      <c r="U18629" s="2"/>
      <c r="X18629" s="2"/>
      <c r="Y18629" s="2"/>
    </row>
    <row r="18630" spans="21:25" x14ac:dyDescent="0.2">
      <c r="U18630" s="2"/>
      <c r="X18630" s="2"/>
      <c r="Y18630" s="2"/>
    </row>
    <row r="18631" spans="21:25" x14ac:dyDescent="0.2">
      <c r="U18631" s="2"/>
      <c r="X18631" s="2"/>
      <c r="Y18631" s="2"/>
    </row>
    <row r="18632" spans="21:25" x14ac:dyDescent="0.2">
      <c r="U18632" s="2"/>
      <c r="X18632" s="2"/>
      <c r="Y18632" s="2"/>
    </row>
    <row r="18633" spans="21:25" x14ac:dyDescent="0.2">
      <c r="U18633" s="2"/>
      <c r="X18633" s="2"/>
      <c r="Y18633" s="2"/>
    </row>
    <row r="18634" spans="21:25" x14ac:dyDescent="0.2">
      <c r="U18634" s="2"/>
      <c r="X18634" s="2"/>
      <c r="Y18634" s="2"/>
    </row>
    <row r="18635" spans="21:25" x14ac:dyDescent="0.2">
      <c r="U18635" s="2"/>
      <c r="X18635" s="2"/>
      <c r="Y18635" s="2"/>
    </row>
    <row r="18636" spans="21:25" x14ac:dyDescent="0.2">
      <c r="U18636" s="2"/>
      <c r="X18636" s="2"/>
      <c r="Y18636" s="2"/>
    </row>
    <row r="18637" spans="21:25" x14ac:dyDescent="0.2">
      <c r="U18637" s="2"/>
      <c r="X18637" s="2"/>
      <c r="Y18637" s="2"/>
    </row>
    <row r="18638" spans="21:25" x14ac:dyDescent="0.2">
      <c r="U18638" s="2"/>
      <c r="X18638" s="2"/>
      <c r="Y18638" s="2"/>
    </row>
    <row r="18639" spans="21:25" x14ac:dyDescent="0.2">
      <c r="U18639" s="2"/>
      <c r="X18639" s="2"/>
      <c r="Y18639" s="2"/>
    </row>
    <row r="18640" spans="21:25" x14ac:dyDescent="0.2">
      <c r="U18640" s="2"/>
      <c r="X18640" s="2"/>
      <c r="Y18640" s="2"/>
    </row>
    <row r="18641" spans="21:25" x14ac:dyDescent="0.2">
      <c r="U18641" s="2"/>
      <c r="X18641" s="2"/>
      <c r="Y18641" s="2"/>
    </row>
    <row r="18642" spans="21:25" x14ac:dyDescent="0.2">
      <c r="U18642" s="2"/>
      <c r="X18642" s="2"/>
      <c r="Y18642" s="2"/>
    </row>
    <row r="18643" spans="21:25" x14ac:dyDescent="0.2">
      <c r="U18643" s="2"/>
      <c r="X18643" s="2"/>
      <c r="Y18643" s="2"/>
    </row>
    <row r="18644" spans="21:25" x14ac:dyDescent="0.2">
      <c r="U18644" s="2"/>
      <c r="X18644" s="2"/>
      <c r="Y18644" s="2"/>
    </row>
    <row r="18645" spans="21:25" x14ac:dyDescent="0.2">
      <c r="U18645" s="2"/>
      <c r="X18645" s="2"/>
      <c r="Y18645" s="2"/>
    </row>
    <row r="18646" spans="21:25" x14ac:dyDescent="0.2">
      <c r="U18646" s="2"/>
      <c r="X18646" s="2"/>
      <c r="Y18646" s="2"/>
    </row>
    <row r="18647" spans="21:25" x14ac:dyDescent="0.2">
      <c r="U18647" s="2"/>
      <c r="X18647" s="2"/>
      <c r="Y18647" s="2"/>
    </row>
    <row r="18648" spans="21:25" x14ac:dyDescent="0.2">
      <c r="U18648" s="2"/>
      <c r="X18648" s="2"/>
      <c r="Y18648" s="2"/>
    </row>
    <row r="18649" spans="21:25" x14ac:dyDescent="0.2">
      <c r="U18649" s="2"/>
      <c r="X18649" s="2"/>
      <c r="Y18649" s="2"/>
    </row>
    <row r="18650" spans="21:25" x14ac:dyDescent="0.2">
      <c r="U18650" s="2"/>
      <c r="X18650" s="2"/>
      <c r="Y18650" s="2"/>
    </row>
    <row r="18651" spans="21:25" x14ac:dyDescent="0.2">
      <c r="U18651" s="2"/>
      <c r="X18651" s="2"/>
      <c r="Y18651" s="2"/>
    </row>
    <row r="18652" spans="21:25" x14ac:dyDescent="0.2">
      <c r="U18652" s="2"/>
      <c r="X18652" s="2"/>
      <c r="Y18652" s="2"/>
    </row>
    <row r="18653" spans="21:25" x14ac:dyDescent="0.2">
      <c r="U18653" s="2"/>
      <c r="X18653" s="2"/>
      <c r="Y18653" s="2"/>
    </row>
    <row r="18654" spans="21:25" x14ac:dyDescent="0.2">
      <c r="U18654" s="2"/>
      <c r="X18654" s="2"/>
      <c r="Y18654" s="2"/>
    </row>
    <row r="18655" spans="21:25" x14ac:dyDescent="0.2">
      <c r="U18655" s="2"/>
      <c r="X18655" s="2"/>
      <c r="Y18655" s="2"/>
    </row>
    <row r="18656" spans="21:25" x14ac:dyDescent="0.2">
      <c r="U18656" s="2"/>
      <c r="X18656" s="2"/>
      <c r="Y18656" s="2"/>
    </row>
    <row r="18657" spans="21:25" x14ac:dyDescent="0.2">
      <c r="U18657" s="2"/>
      <c r="X18657" s="2"/>
      <c r="Y18657" s="2"/>
    </row>
    <row r="18658" spans="21:25" x14ac:dyDescent="0.2">
      <c r="U18658" s="2"/>
      <c r="X18658" s="2"/>
      <c r="Y18658" s="2"/>
    </row>
    <row r="18659" spans="21:25" x14ac:dyDescent="0.2">
      <c r="U18659" s="2"/>
      <c r="X18659" s="2"/>
      <c r="Y18659" s="2"/>
    </row>
    <row r="18660" spans="21:25" x14ac:dyDescent="0.2">
      <c r="U18660" s="2"/>
      <c r="X18660" s="2"/>
      <c r="Y18660" s="2"/>
    </row>
    <row r="18661" spans="21:25" x14ac:dyDescent="0.2">
      <c r="U18661" s="2"/>
      <c r="X18661" s="2"/>
      <c r="Y18661" s="2"/>
    </row>
    <row r="18662" spans="21:25" x14ac:dyDescent="0.2">
      <c r="U18662" s="2"/>
      <c r="X18662" s="2"/>
      <c r="Y18662" s="2"/>
    </row>
    <row r="18663" spans="21:25" x14ac:dyDescent="0.2">
      <c r="U18663" s="2"/>
      <c r="X18663" s="2"/>
      <c r="Y18663" s="2"/>
    </row>
    <row r="18664" spans="21:25" x14ac:dyDescent="0.2">
      <c r="U18664" s="2"/>
      <c r="X18664" s="2"/>
      <c r="Y18664" s="2"/>
    </row>
    <row r="18665" spans="21:25" x14ac:dyDescent="0.2">
      <c r="U18665" s="2"/>
      <c r="X18665" s="2"/>
      <c r="Y18665" s="2"/>
    </row>
    <row r="18666" spans="21:25" x14ac:dyDescent="0.2">
      <c r="U18666" s="2"/>
      <c r="X18666" s="2"/>
      <c r="Y18666" s="2"/>
    </row>
    <row r="18667" spans="21:25" x14ac:dyDescent="0.2">
      <c r="U18667" s="2"/>
      <c r="X18667" s="2"/>
      <c r="Y18667" s="2"/>
    </row>
    <row r="18668" spans="21:25" x14ac:dyDescent="0.2">
      <c r="U18668" s="2"/>
      <c r="X18668" s="2"/>
      <c r="Y18668" s="2"/>
    </row>
    <row r="18669" spans="21:25" x14ac:dyDescent="0.2">
      <c r="U18669" s="2"/>
      <c r="X18669" s="2"/>
      <c r="Y18669" s="2"/>
    </row>
    <row r="18670" spans="21:25" x14ac:dyDescent="0.2">
      <c r="U18670" s="2"/>
      <c r="X18670" s="2"/>
      <c r="Y18670" s="2"/>
    </row>
    <row r="18671" spans="21:25" x14ac:dyDescent="0.2">
      <c r="U18671" s="2"/>
      <c r="X18671" s="2"/>
      <c r="Y18671" s="2"/>
    </row>
    <row r="18672" spans="21:25" x14ac:dyDescent="0.2">
      <c r="U18672" s="2"/>
      <c r="X18672" s="2"/>
      <c r="Y18672" s="2"/>
    </row>
    <row r="18673" spans="21:25" x14ac:dyDescent="0.2">
      <c r="U18673" s="2"/>
      <c r="X18673" s="2"/>
      <c r="Y18673" s="2"/>
    </row>
    <row r="18674" spans="21:25" x14ac:dyDescent="0.2">
      <c r="U18674" s="2"/>
      <c r="X18674" s="2"/>
      <c r="Y18674" s="2"/>
    </row>
    <row r="18675" spans="21:25" x14ac:dyDescent="0.2">
      <c r="U18675" s="2"/>
      <c r="X18675" s="2"/>
      <c r="Y18675" s="2"/>
    </row>
    <row r="18676" spans="21:25" x14ac:dyDescent="0.2">
      <c r="U18676" s="2"/>
      <c r="X18676" s="2"/>
      <c r="Y18676" s="2"/>
    </row>
    <row r="18677" spans="21:25" x14ac:dyDescent="0.2">
      <c r="U18677" s="2"/>
      <c r="X18677" s="2"/>
      <c r="Y18677" s="2"/>
    </row>
    <row r="18678" spans="21:25" x14ac:dyDescent="0.2">
      <c r="U18678" s="2"/>
      <c r="X18678" s="2"/>
      <c r="Y18678" s="2"/>
    </row>
    <row r="18679" spans="21:25" x14ac:dyDescent="0.2">
      <c r="U18679" s="2"/>
      <c r="X18679" s="2"/>
      <c r="Y18679" s="2"/>
    </row>
    <row r="18680" spans="21:25" x14ac:dyDescent="0.2">
      <c r="U18680" s="2"/>
      <c r="X18680" s="2"/>
      <c r="Y18680" s="2"/>
    </row>
    <row r="18681" spans="21:25" x14ac:dyDescent="0.2">
      <c r="U18681" s="2"/>
      <c r="X18681" s="2"/>
      <c r="Y18681" s="2"/>
    </row>
    <row r="18682" spans="21:25" x14ac:dyDescent="0.2">
      <c r="U18682" s="2"/>
      <c r="X18682" s="2"/>
      <c r="Y18682" s="2"/>
    </row>
    <row r="18683" spans="21:25" x14ac:dyDescent="0.2">
      <c r="U18683" s="2"/>
      <c r="X18683" s="2"/>
      <c r="Y18683" s="2"/>
    </row>
    <row r="18684" spans="21:25" x14ac:dyDescent="0.2">
      <c r="U18684" s="2"/>
      <c r="X18684" s="2"/>
      <c r="Y18684" s="2"/>
    </row>
    <row r="18685" spans="21:25" x14ac:dyDescent="0.2">
      <c r="U18685" s="2"/>
      <c r="X18685" s="2"/>
      <c r="Y18685" s="2"/>
    </row>
    <row r="18686" spans="21:25" x14ac:dyDescent="0.2">
      <c r="U18686" s="2"/>
      <c r="X18686" s="2"/>
      <c r="Y18686" s="2"/>
    </row>
    <row r="18687" spans="21:25" x14ac:dyDescent="0.2">
      <c r="U18687" s="2"/>
      <c r="X18687" s="2"/>
      <c r="Y18687" s="2"/>
    </row>
    <row r="18688" spans="21:25" x14ac:dyDescent="0.2">
      <c r="U18688" s="2"/>
      <c r="X18688" s="2"/>
      <c r="Y18688" s="2"/>
    </row>
    <row r="18689" spans="21:25" x14ac:dyDescent="0.2">
      <c r="U18689" s="2"/>
      <c r="X18689" s="2"/>
      <c r="Y18689" s="2"/>
    </row>
    <row r="18690" spans="21:25" x14ac:dyDescent="0.2">
      <c r="U18690" s="2"/>
      <c r="X18690" s="2"/>
      <c r="Y18690" s="2"/>
    </row>
    <row r="18691" spans="21:25" x14ac:dyDescent="0.2">
      <c r="U18691" s="2"/>
      <c r="X18691" s="2"/>
      <c r="Y18691" s="2"/>
    </row>
    <row r="18692" spans="21:25" x14ac:dyDescent="0.2">
      <c r="U18692" s="2"/>
      <c r="X18692" s="2"/>
      <c r="Y18692" s="2"/>
    </row>
    <row r="18693" spans="21:25" x14ac:dyDescent="0.2">
      <c r="U18693" s="2"/>
      <c r="X18693" s="2"/>
      <c r="Y18693" s="2"/>
    </row>
    <row r="18694" spans="21:25" x14ac:dyDescent="0.2">
      <c r="U18694" s="2"/>
      <c r="X18694" s="2"/>
      <c r="Y18694" s="2"/>
    </row>
    <row r="18695" spans="21:25" x14ac:dyDescent="0.2">
      <c r="U18695" s="2"/>
      <c r="X18695" s="2"/>
      <c r="Y18695" s="2"/>
    </row>
    <row r="18696" spans="21:25" x14ac:dyDescent="0.2">
      <c r="U18696" s="2"/>
      <c r="X18696" s="2"/>
      <c r="Y18696" s="2"/>
    </row>
    <row r="18697" spans="21:25" x14ac:dyDescent="0.2">
      <c r="U18697" s="2"/>
      <c r="X18697" s="2"/>
      <c r="Y18697" s="2"/>
    </row>
    <row r="18698" spans="21:25" x14ac:dyDescent="0.2">
      <c r="U18698" s="2"/>
      <c r="X18698" s="2"/>
      <c r="Y18698" s="2"/>
    </row>
    <row r="18699" spans="21:25" x14ac:dyDescent="0.2">
      <c r="U18699" s="2"/>
      <c r="X18699" s="2"/>
      <c r="Y18699" s="2"/>
    </row>
    <row r="18700" spans="21:25" x14ac:dyDescent="0.2">
      <c r="U18700" s="2"/>
      <c r="X18700" s="2"/>
      <c r="Y18700" s="2"/>
    </row>
    <row r="18701" spans="21:25" x14ac:dyDescent="0.2">
      <c r="U18701" s="2"/>
      <c r="X18701" s="2"/>
      <c r="Y18701" s="2"/>
    </row>
    <row r="18702" spans="21:25" x14ac:dyDescent="0.2">
      <c r="U18702" s="2"/>
      <c r="X18702" s="2"/>
      <c r="Y18702" s="2"/>
    </row>
    <row r="18703" spans="21:25" x14ac:dyDescent="0.2">
      <c r="U18703" s="2"/>
      <c r="X18703" s="2"/>
      <c r="Y18703" s="2"/>
    </row>
    <row r="18704" spans="21:25" x14ac:dyDescent="0.2">
      <c r="U18704" s="2"/>
      <c r="X18704" s="2"/>
      <c r="Y18704" s="2"/>
    </row>
    <row r="18705" spans="21:25" x14ac:dyDescent="0.2">
      <c r="U18705" s="2"/>
      <c r="X18705" s="2"/>
      <c r="Y18705" s="2"/>
    </row>
    <row r="18706" spans="21:25" x14ac:dyDescent="0.2">
      <c r="U18706" s="2"/>
      <c r="X18706" s="2"/>
      <c r="Y18706" s="2"/>
    </row>
    <row r="18707" spans="21:25" x14ac:dyDescent="0.2">
      <c r="U18707" s="2"/>
      <c r="X18707" s="2"/>
      <c r="Y18707" s="2"/>
    </row>
    <row r="18708" spans="21:25" x14ac:dyDescent="0.2">
      <c r="U18708" s="2"/>
      <c r="X18708" s="2"/>
      <c r="Y18708" s="2"/>
    </row>
    <row r="18709" spans="21:25" x14ac:dyDescent="0.2">
      <c r="U18709" s="2"/>
      <c r="X18709" s="2"/>
      <c r="Y18709" s="2"/>
    </row>
    <row r="18710" spans="21:25" x14ac:dyDescent="0.2">
      <c r="U18710" s="2"/>
      <c r="X18710" s="2"/>
      <c r="Y18710" s="2"/>
    </row>
    <row r="18711" spans="21:25" x14ac:dyDescent="0.2">
      <c r="U18711" s="2"/>
      <c r="X18711" s="2"/>
      <c r="Y18711" s="2"/>
    </row>
    <row r="18712" spans="21:25" x14ac:dyDescent="0.2">
      <c r="U18712" s="2"/>
      <c r="X18712" s="2"/>
      <c r="Y18712" s="2"/>
    </row>
    <row r="18713" spans="21:25" x14ac:dyDescent="0.2">
      <c r="U18713" s="2"/>
      <c r="X18713" s="2"/>
      <c r="Y18713" s="2"/>
    </row>
    <row r="18714" spans="21:25" x14ac:dyDescent="0.2">
      <c r="U18714" s="2"/>
      <c r="X18714" s="2"/>
      <c r="Y18714" s="2"/>
    </row>
    <row r="18715" spans="21:25" x14ac:dyDescent="0.2">
      <c r="U18715" s="2"/>
      <c r="X18715" s="2"/>
      <c r="Y18715" s="2"/>
    </row>
    <row r="18716" spans="21:25" x14ac:dyDescent="0.2">
      <c r="U18716" s="2"/>
      <c r="X18716" s="2"/>
      <c r="Y18716" s="2"/>
    </row>
    <row r="18717" spans="21:25" x14ac:dyDescent="0.2">
      <c r="U18717" s="2"/>
      <c r="X18717" s="2"/>
      <c r="Y18717" s="2"/>
    </row>
    <row r="18718" spans="21:25" x14ac:dyDescent="0.2">
      <c r="U18718" s="2"/>
      <c r="X18718" s="2"/>
      <c r="Y18718" s="2"/>
    </row>
    <row r="18719" spans="21:25" x14ac:dyDescent="0.2">
      <c r="U18719" s="2"/>
      <c r="X18719" s="2"/>
      <c r="Y18719" s="2"/>
    </row>
    <row r="18720" spans="21:25" x14ac:dyDescent="0.2">
      <c r="U18720" s="2"/>
      <c r="X18720" s="2"/>
      <c r="Y18720" s="2"/>
    </row>
    <row r="18721" spans="21:25" x14ac:dyDescent="0.2">
      <c r="U18721" s="2"/>
      <c r="X18721" s="2"/>
      <c r="Y18721" s="2"/>
    </row>
    <row r="18722" spans="21:25" x14ac:dyDescent="0.2">
      <c r="U18722" s="2"/>
      <c r="X18722" s="2"/>
      <c r="Y18722" s="2"/>
    </row>
    <row r="18723" spans="21:25" x14ac:dyDescent="0.2">
      <c r="U18723" s="2"/>
      <c r="X18723" s="2"/>
      <c r="Y18723" s="2"/>
    </row>
    <row r="18724" spans="21:25" x14ac:dyDescent="0.2">
      <c r="U18724" s="2"/>
      <c r="X18724" s="2"/>
      <c r="Y18724" s="2"/>
    </row>
    <row r="18725" spans="21:25" x14ac:dyDescent="0.2">
      <c r="U18725" s="2"/>
      <c r="X18725" s="2"/>
      <c r="Y18725" s="2"/>
    </row>
    <row r="18726" spans="21:25" x14ac:dyDescent="0.2">
      <c r="U18726" s="2"/>
      <c r="X18726" s="2"/>
      <c r="Y18726" s="2"/>
    </row>
    <row r="18727" spans="21:25" x14ac:dyDescent="0.2">
      <c r="U18727" s="2"/>
      <c r="X18727" s="2"/>
      <c r="Y18727" s="2"/>
    </row>
    <row r="18728" spans="21:25" x14ac:dyDescent="0.2">
      <c r="U18728" s="2"/>
      <c r="X18728" s="2"/>
      <c r="Y18728" s="2"/>
    </row>
    <row r="18729" spans="21:25" x14ac:dyDescent="0.2">
      <c r="U18729" s="2"/>
      <c r="X18729" s="2"/>
      <c r="Y18729" s="2"/>
    </row>
    <row r="18730" spans="21:25" x14ac:dyDescent="0.2">
      <c r="U18730" s="2"/>
      <c r="X18730" s="2"/>
      <c r="Y18730" s="2"/>
    </row>
    <row r="18731" spans="21:25" x14ac:dyDescent="0.2">
      <c r="U18731" s="2"/>
      <c r="X18731" s="2"/>
      <c r="Y18731" s="2"/>
    </row>
    <row r="18732" spans="21:25" x14ac:dyDescent="0.2">
      <c r="U18732" s="2"/>
      <c r="X18732" s="2"/>
      <c r="Y18732" s="2"/>
    </row>
    <row r="18733" spans="21:25" x14ac:dyDescent="0.2">
      <c r="U18733" s="2"/>
      <c r="X18733" s="2"/>
      <c r="Y18733" s="2"/>
    </row>
    <row r="18734" spans="21:25" x14ac:dyDescent="0.2">
      <c r="U18734" s="2"/>
      <c r="X18734" s="2"/>
      <c r="Y18734" s="2"/>
    </row>
    <row r="18735" spans="21:25" x14ac:dyDescent="0.2">
      <c r="U18735" s="2"/>
      <c r="X18735" s="2"/>
      <c r="Y18735" s="2"/>
    </row>
    <row r="18736" spans="21:25" x14ac:dyDescent="0.2">
      <c r="U18736" s="2"/>
      <c r="X18736" s="2"/>
      <c r="Y18736" s="2"/>
    </row>
    <row r="18737" spans="21:25" x14ac:dyDescent="0.2">
      <c r="U18737" s="2"/>
      <c r="X18737" s="2"/>
      <c r="Y18737" s="2"/>
    </row>
    <row r="18738" spans="21:25" x14ac:dyDescent="0.2">
      <c r="U18738" s="2"/>
      <c r="X18738" s="2"/>
      <c r="Y18738" s="2"/>
    </row>
    <row r="18739" spans="21:25" x14ac:dyDescent="0.2">
      <c r="U18739" s="2"/>
      <c r="X18739" s="2"/>
      <c r="Y18739" s="2"/>
    </row>
    <row r="18740" spans="21:25" x14ac:dyDescent="0.2">
      <c r="U18740" s="2"/>
      <c r="X18740" s="2"/>
      <c r="Y18740" s="2"/>
    </row>
    <row r="18741" spans="21:25" x14ac:dyDescent="0.2">
      <c r="U18741" s="2"/>
      <c r="X18741" s="2"/>
      <c r="Y18741" s="2"/>
    </row>
    <row r="18742" spans="21:25" x14ac:dyDescent="0.2">
      <c r="U18742" s="2"/>
      <c r="X18742" s="2"/>
      <c r="Y18742" s="2"/>
    </row>
    <row r="18743" spans="21:25" x14ac:dyDescent="0.2">
      <c r="U18743" s="2"/>
      <c r="X18743" s="2"/>
      <c r="Y18743" s="2"/>
    </row>
    <row r="18744" spans="21:25" x14ac:dyDescent="0.2">
      <c r="U18744" s="2"/>
      <c r="X18744" s="2"/>
      <c r="Y18744" s="2"/>
    </row>
    <row r="18745" spans="21:25" x14ac:dyDescent="0.2">
      <c r="U18745" s="2"/>
      <c r="X18745" s="2"/>
      <c r="Y18745" s="2"/>
    </row>
    <row r="18746" spans="21:25" x14ac:dyDescent="0.2">
      <c r="U18746" s="2"/>
      <c r="X18746" s="2"/>
      <c r="Y18746" s="2"/>
    </row>
    <row r="18747" spans="21:25" x14ac:dyDescent="0.2">
      <c r="U18747" s="2"/>
      <c r="X18747" s="2"/>
      <c r="Y18747" s="2"/>
    </row>
    <row r="18748" spans="21:25" x14ac:dyDescent="0.2">
      <c r="U18748" s="2"/>
      <c r="X18748" s="2"/>
      <c r="Y18748" s="2"/>
    </row>
    <row r="18749" spans="21:25" x14ac:dyDescent="0.2">
      <c r="U18749" s="2"/>
      <c r="X18749" s="2"/>
      <c r="Y18749" s="2"/>
    </row>
    <row r="18750" spans="21:25" x14ac:dyDescent="0.2">
      <c r="U18750" s="2"/>
      <c r="X18750" s="2"/>
      <c r="Y18750" s="2"/>
    </row>
    <row r="18751" spans="21:25" x14ac:dyDescent="0.2">
      <c r="U18751" s="2"/>
      <c r="X18751" s="2"/>
      <c r="Y18751" s="2"/>
    </row>
    <row r="18752" spans="21:25" x14ac:dyDescent="0.2">
      <c r="U18752" s="2"/>
      <c r="X18752" s="2"/>
      <c r="Y18752" s="2"/>
    </row>
    <row r="18753" spans="21:25" x14ac:dyDescent="0.2">
      <c r="U18753" s="2"/>
      <c r="X18753" s="2"/>
      <c r="Y18753" s="2"/>
    </row>
    <row r="18754" spans="21:25" x14ac:dyDescent="0.2">
      <c r="U18754" s="2"/>
      <c r="X18754" s="2"/>
      <c r="Y18754" s="2"/>
    </row>
    <row r="18755" spans="21:25" x14ac:dyDescent="0.2">
      <c r="U18755" s="2"/>
      <c r="X18755" s="2"/>
      <c r="Y18755" s="2"/>
    </row>
    <row r="18756" spans="21:25" x14ac:dyDescent="0.2">
      <c r="U18756" s="2"/>
      <c r="X18756" s="2"/>
      <c r="Y18756" s="2"/>
    </row>
    <row r="18757" spans="21:25" x14ac:dyDescent="0.2">
      <c r="U18757" s="2"/>
      <c r="X18757" s="2"/>
      <c r="Y18757" s="2"/>
    </row>
    <row r="18758" spans="21:25" x14ac:dyDescent="0.2">
      <c r="U18758" s="2"/>
      <c r="X18758" s="2"/>
      <c r="Y18758" s="2"/>
    </row>
    <row r="18759" spans="21:25" x14ac:dyDescent="0.2">
      <c r="U18759" s="2"/>
      <c r="X18759" s="2"/>
      <c r="Y18759" s="2"/>
    </row>
    <row r="18760" spans="21:25" x14ac:dyDescent="0.2">
      <c r="U18760" s="2"/>
      <c r="X18760" s="2"/>
      <c r="Y18760" s="2"/>
    </row>
    <row r="18761" spans="21:25" x14ac:dyDescent="0.2">
      <c r="U18761" s="2"/>
      <c r="X18761" s="2"/>
      <c r="Y18761" s="2"/>
    </row>
    <row r="18762" spans="21:25" x14ac:dyDescent="0.2">
      <c r="U18762" s="2"/>
      <c r="X18762" s="2"/>
      <c r="Y18762" s="2"/>
    </row>
    <row r="18763" spans="21:25" x14ac:dyDescent="0.2">
      <c r="U18763" s="2"/>
      <c r="X18763" s="2"/>
      <c r="Y18763" s="2"/>
    </row>
    <row r="18764" spans="21:25" x14ac:dyDescent="0.2">
      <c r="U18764" s="2"/>
      <c r="X18764" s="2"/>
      <c r="Y18764" s="2"/>
    </row>
    <row r="18765" spans="21:25" x14ac:dyDescent="0.2">
      <c r="U18765" s="2"/>
      <c r="X18765" s="2"/>
      <c r="Y18765" s="2"/>
    </row>
    <row r="18766" spans="21:25" x14ac:dyDescent="0.2">
      <c r="U18766" s="2"/>
      <c r="X18766" s="2"/>
      <c r="Y18766" s="2"/>
    </row>
    <row r="18767" spans="21:25" x14ac:dyDescent="0.2">
      <c r="U18767" s="2"/>
      <c r="X18767" s="2"/>
      <c r="Y18767" s="2"/>
    </row>
    <row r="18768" spans="21:25" x14ac:dyDescent="0.2">
      <c r="U18768" s="2"/>
      <c r="X18768" s="2"/>
      <c r="Y18768" s="2"/>
    </row>
    <row r="18769" spans="21:25" x14ac:dyDescent="0.2">
      <c r="U18769" s="2"/>
      <c r="X18769" s="2"/>
      <c r="Y18769" s="2"/>
    </row>
    <row r="18770" spans="21:25" x14ac:dyDescent="0.2">
      <c r="U18770" s="2"/>
      <c r="X18770" s="2"/>
      <c r="Y18770" s="2"/>
    </row>
    <row r="18771" spans="21:25" x14ac:dyDescent="0.2">
      <c r="U18771" s="2"/>
      <c r="X18771" s="2"/>
      <c r="Y18771" s="2"/>
    </row>
    <row r="18772" spans="21:25" x14ac:dyDescent="0.2">
      <c r="U18772" s="2"/>
      <c r="X18772" s="2"/>
      <c r="Y18772" s="2"/>
    </row>
    <row r="18773" spans="21:25" x14ac:dyDescent="0.2">
      <c r="U18773" s="2"/>
      <c r="X18773" s="2"/>
      <c r="Y18773" s="2"/>
    </row>
    <row r="18774" spans="21:25" x14ac:dyDescent="0.2">
      <c r="U18774" s="2"/>
      <c r="X18774" s="2"/>
      <c r="Y18774" s="2"/>
    </row>
    <row r="18775" spans="21:25" x14ac:dyDescent="0.2">
      <c r="U18775" s="2"/>
      <c r="X18775" s="2"/>
      <c r="Y18775" s="2"/>
    </row>
    <row r="18776" spans="21:25" x14ac:dyDescent="0.2">
      <c r="U18776" s="2"/>
      <c r="X18776" s="2"/>
      <c r="Y18776" s="2"/>
    </row>
    <row r="18777" spans="21:25" x14ac:dyDescent="0.2">
      <c r="U18777" s="2"/>
      <c r="X18777" s="2"/>
      <c r="Y18777" s="2"/>
    </row>
    <row r="18778" spans="21:25" x14ac:dyDescent="0.2">
      <c r="U18778" s="2"/>
      <c r="X18778" s="2"/>
      <c r="Y18778" s="2"/>
    </row>
    <row r="18779" spans="21:25" x14ac:dyDescent="0.2">
      <c r="U18779" s="2"/>
      <c r="X18779" s="2"/>
      <c r="Y18779" s="2"/>
    </row>
    <row r="18780" spans="21:25" x14ac:dyDescent="0.2">
      <c r="U18780" s="2"/>
      <c r="X18780" s="2"/>
      <c r="Y18780" s="2"/>
    </row>
    <row r="18781" spans="21:25" x14ac:dyDescent="0.2">
      <c r="U18781" s="2"/>
      <c r="X18781" s="2"/>
      <c r="Y18781" s="2"/>
    </row>
    <row r="18782" spans="21:25" x14ac:dyDescent="0.2">
      <c r="U18782" s="2"/>
      <c r="X18782" s="2"/>
      <c r="Y18782" s="2"/>
    </row>
    <row r="18783" spans="21:25" x14ac:dyDescent="0.2">
      <c r="U18783" s="2"/>
      <c r="X18783" s="2"/>
      <c r="Y18783" s="2"/>
    </row>
    <row r="18784" spans="21:25" x14ac:dyDescent="0.2">
      <c r="U18784" s="2"/>
      <c r="X18784" s="2"/>
      <c r="Y18784" s="2"/>
    </row>
    <row r="18785" spans="21:25" x14ac:dyDescent="0.2">
      <c r="U18785" s="2"/>
      <c r="X18785" s="2"/>
      <c r="Y18785" s="2"/>
    </row>
    <row r="18786" spans="21:25" x14ac:dyDescent="0.2">
      <c r="U18786" s="2"/>
      <c r="X18786" s="2"/>
      <c r="Y18786" s="2"/>
    </row>
    <row r="18787" spans="21:25" x14ac:dyDescent="0.2">
      <c r="U18787" s="2"/>
      <c r="X18787" s="2"/>
      <c r="Y18787" s="2"/>
    </row>
    <row r="18788" spans="21:25" x14ac:dyDescent="0.2">
      <c r="U18788" s="2"/>
      <c r="X18788" s="2"/>
      <c r="Y18788" s="2"/>
    </row>
    <row r="18789" spans="21:25" x14ac:dyDescent="0.2">
      <c r="U18789" s="2"/>
      <c r="X18789" s="2"/>
      <c r="Y18789" s="2"/>
    </row>
    <row r="18790" spans="21:25" x14ac:dyDescent="0.2">
      <c r="U18790" s="2"/>
      <c r="X18790" s="2"/>
      <c r="Y18790" s="2"/>
    </row>
    <row r="18791" spans="21:25" x14ac:dyDescent="0.2">
      <c r="U18791" s="2"/>
      <c r="X18791" s="2"/>
      <c r="Y18791" s="2"/>
    </row>
    <row r="18792" spans="21:25" x14ac:dyDescent="0.2">
      <c r="U18792" s="2"/>
      <c r="X18792" s="2"/>
      <c r="Y18792" s="2"/>
    </row>
    <row r="18793" spans="21:25" x14ac:dyDescent="0.2">
      <c r="U18793" s="2"/>
      <c r="X18793" s="2"/>
      <c r="Y18793" s="2"/>
    </row>
    <row r="18794" spans="21:25" x14ac:dyDescent="0.2">
      <c r="U18794" s="2"/>
      <c r="X18794" s="2"/>
      <c r="Y18794" s="2"/>
    </row>
    <row r="18795" spans="21:25" x14ac:dyDescent="0.2">
      <c r="U18795" s="2"/>
      <c r="X18795" s="2"/>
      <c r="Y18795" s="2"/>
    </row>
    <row r="18796" spans="21:25" x14ac:dyDescent="0.2">
      <c r="U18796" s="2"/>
      <c r="X18796" s="2"/>
      <c r="Y18796" s="2"/>
    </row>
    <row r="18797" spans="21:25" x14ac:dyDescent="0.2">
      <c r="U18797" s="2"/>
      <c r="X18797" s="2"/>
      <c r="Y18797" s="2"/>
    </row>
    <row r="18798" spans="21:25" x14ac:dyDescent="0.2">
      <c r="U18798" s="2"/>
      <c r="X18798" s="2"/>
      <c r="Y18798" s="2"/>
    </row>
    <row r="18799" spans="21:25" x14ac:dyDescent="0.2">
      <c r="U18799" s="2"/>
      <c r="X18799" s="2"/>
      <c r="Y18799" s="2"/>
    </row>
    <row r="18800" spans="21:25" x14ac:dyDescent="0.2">
      <c r="U18800" s="2"/>
      <c r="X18800" s="2"/>
      <c r="Y18800" s="2"/>
    </row>
    <row r="18801" spans="21:25" x14ac:dyDescent="0.2">
      <c r="U18801" s="2"/>
      <c r="X18801" s="2"/>
      <c r="Y18801" s="2"/>
    </row>
    <row r="18802" spans="21:25" x14ac:dyDescent="0.2">
      <c r="U18802" s="2"/>
      <c r="X18802" s="2"/>
      <c r="Y18802" s="2"/>
    </row>
    <row r="18803" spans="21:25" x14ac:dyDescent="0.2">
      <c r="U18803" s="2"/>
      <c r="X18803" s="2"/>
      <c r="Y18803" s="2"/>
    </row>
    <row r="18804" spans="21:25" x14ac:dyDescent="0.2">
      <c r="U18804" s="2"/>
      <c r="X18804" s="2"/>
      <c r="Y18804" s="2"/>
    </row>
    <row r="18805" spans="21:25" x14ac:dyDescent="0.2">
      <c r="U18805" s="2"/>
      <c r="X18805" s="2"/>
      <c r="Y18805" s="2"/>
    </row>
    <row r="18806" spans="21:25" x14ac:dyDescent="0.2">
      <c r="U18806" s="2"/>
      <c r="X18806" s="2"/>
      <c r="Y18806" s="2"/>
    </row>
    <row r="18807" spans="21:25" x14ac:dyDescent="0.2">
      <c r="U18807" s="2"/>
      <c r="X18807" s="2"/>
      <c r="Y18807" s="2"/>
    </row>
    <row r="18808" spans="21:25" x14ac:dyDescent="0.2">
      <c r="U18808" s="2"/>
      <c r="X18808" s="2"/>
      <c r="Y18808" s="2"/>
    </row>
    <row r="18809" spans="21:25" x14ac:dyDescent="0.2">
      <c r="U18809" s="2"/>
      <c r="X18809" s="2"/>
      <c r="Y18809" s="2"/>
    </row>
    <row r="18810" spans="21:25" x14ac:dyDescent="0.2">
      <c r="U18810" s="2"/>
      <c r="X18810" s="2"/>
      <c r="Y18810" s="2"/>
    </row>
    <row r="18811" spans="21:25" x14ac:dyDescent="0.2">
      <c r="U18811" s="2"/>
      <c r="X18811" s="2"/>
      <c r="Y18811" s="2"/>
    </row>
    <row r="18812" spans="21:25" x14ac:dyDescent="0.2">
      <c r="U18812" s="2"/>
      <c r="X18812" s="2"/>
      <c r="Y18812" s="2"/>
    </row>
    <row r="18813" spans="21:25" x14ac:dyDescent="0.2">
      <c r="U18813" s="2"/>
      <c r="X18813" s="2"/>
      <c r="Y18813" s="2"/>
    </row>
    <row r="18814" spans="21:25" x14ac:dyDescent="0.2">
      <c r="U18814" s="2"/>
      <c r="X18814" s="2"/>
      <c r="Y18814" s="2"/>
    </row>
    <row r="18815" spans="21:25" x14ac:dyDescent="0.2">
      <c r="U18815" s="2"/>
      <c r="X18815" s="2"/>
      <c r="Y18815" s="2"/>
    </row>
    <row r="18816" spans="21:25" x14ac:dyDescent="0.2">
      <c r="U18816" s="2"/>
      <c r="X18816" s="2"/>
      <c r="Y18816" s="2"/>
    </row>
    <row r="18817" spans="21:25" x14ac:dyDescent="0.2">
      <c r="U18817" s="2"/>
      <c r="X18817" s="2"/>
      <c r="Y18817" s="2"/>
    </row>
    <row r="18818" spans="21:25" x14ac:dyDescent="0.2">
      <c r="U18818" s="2"/>
      <c r="X18818" s="2"/>
      <c r="Y18818" s="2"/>
    </row>
    <row r="18819" spans="21:25" x14ac:dyDescent="0.2">
      <c r="U18819" s="2"/>
      <c r="X18819" s="2"/>
      <c r="Y18819" s="2"/>
    </row>
    <row r="18820" spans="21:25" x14ac:dyDescent="0.2">
      <c r="U18820" s="2"/>
      <c r="X18820" s="2"/>
      <c r="Y18820" s="2"/>
    </row>
    <row r="18821" spans="21:25" x14ac:dyDescent="0.2">
      <c r="U18821" s="2"/>
      <c r="X18821" s="2"/>
      <c r="Y18821" s="2"/>
    </row>
    <row r="18822" spans="21:25" x14ac:dyDescent="0.2">
      <c r="U18822" s="2"/>
      <c r="X18822" s="2"/>
      <c r="Y18822" s="2"/>
    </row>
    <row r="18823" spans="21:25" x14ac:dyDescent="0.2">
      <c r="U18823" s="2"/>
      <c r="X18823" s="2"/>
      <c r="Y18823" s="2"/>
    </row>
    <row r="18824" spans="21:25" x14ac:dyDescent="0.2">
      <c r="U18824" s="2"/>
      <c r="X18824" s="2"/>
      <c r="Y18824" s="2"/>
    </row>
    <row r="18825" spans="21:25" x14ac:dyDescent="0.2">
      <c r="U18825" s="2"/>
      <c r="X18825" s="2"/>
      <c r="Y18825" s="2"/>
    </row>
    <row r="18826" spans="21:25" x14ac:dyDescent="0.2">
      <c r="U18826" s="2"/>
      <c r="X18826" s="2"/>
      <c r="Y18826" s="2"/>
    </row>
    <row r="18827" spans="21:25" x14ac:dyDescent="0.2">
      <c r="U18827" s="2"/>
      <c r="X18827" s="2"/>
      <c r="Y18827" s="2"/>
    </row>
    <row r="18828" spans="21:25" x14ac:dyDescent="0.2">
      <c r="U18828" s="2"/>
      <c r="X18828" s="2"/>
      <c r="Y18828" s="2"/>
    </row>
    <row r="18829" spans="21:25" x14ac:dyDescent="0.2">
      <c r="U18829" s="2"/>
      <c r="X18829" s="2"/>
      <c r="Y18829" s="2"/>
    </row>
    <row r="18830" spans="21:25" x14ac:dyDescent="0.2">
      <c r="U18830" s="2"/>
      <c r="X18830" s="2"/>
      <c r="Y18830" s="2"/>
    </row>
    <row r="18831" spans="21:25" x14ac:dyDescent="0.2">
      <c r="U18831" s="2"/>
      <c r="X18831" s="2"/>
      <c r="Y18831" s="2"/>
    </row>
    <row r="18832" spans="21:25" x14ac:dyDescent="0.2">
      <c r="U18832" s="2"/>
      <c r="X18832" s="2"/>
      <c r="Y18832" s="2"/>
    </row>
    <row r="18833" spans="21:25" x14ac:dyDescent="0.2">
      <c r="U18833" s="2"/>
      <c r="X18833" s="2"/>
      <c r="Y18833" s="2"/>
    </row>
    <row r="18834" spans="21:25" x14ac:dyDescent="0.2">
      <c r="U18834" s="2"/>
      <c r="X18834" s="2"/>
      <c r="Y18834" s="2"/>
    </row>
    <row r="18835" spans="21:25" x14ac:dyDescent="0.2">
      <c r="U18835" s="2"/>
      <c r="X18835" s="2"/>
      <c r="Y18835" s="2"/>
    </row>
    <row r="18836" spans="21:25" x14ac:dyDescent="0.2">
      <c r="U18836" s="2"/>
      <c r="X18836" s="2"/>
      <c r="Y18836" s="2"/>
    </row>
    <row r="18837" spans="21:25" x14ac:dyDescent="0.2">
      <c r="U18837" s="2"/>
      <c r="X18837" s="2"/>
      <c r="Y18837" s="2"/>
    </row>
    <row r="18838" spans="21:25" x14ac:dyDescent="0.2">
      <c r="U18838" s="2"/>
      <c r="X18838" s="2"/>
      <c r="Y18838" s="2"/>
    </row>
    <row r="18839" spans="21:25" x14ac:dyDescent="0.2">
      <c r="U18839" s="2"/>
      <c r="X18839" s="2"/>
      <c r="Y18839" s="2"/>
    </row>
    <row r="18840" spans="21:25" x14ac:dyDescent="0.2">
      <c r="U18840" s="2"/>
      <c r="X18840" s="2"/>
      <c r="Y18840" s="2"/>
    </row>
    <row r="18841" spans="21:25" x14ac:dyDescent="0.2">
      <c r="U18841" s="2"/>
      <c r="X18841" s="2"/>
      <c r="Y18841" s="2"/>
    </row>
    <row r="18842" spans="21:25" x14ac:dyDescent="0.2">
      <c r="U18842" s="2"/>
      <c r="X18842" s="2"/>
      <c r="Y18842" s="2"/>
    </row>
    <row r="18843" spans="21:25" x14ac:dyDescent="0.2">
      <c r="U18843" s="2"/>
      <c r="X18843" s="2"/>
      <c r="Y18843" s="2"/>
    </row>
    <row r="18844" spans="21:25" x14ac:dyDescent="0.2">
      <c r="U18844" s="2"/>
      <c r="X18844" s="2"/>
      <c r="Y18844" s="2"/>
    </row>
    <row r="18845" spans="21:25" x14ac:dyDescent="0.2">
      <c r="U18845" s="2"/>
      <c r="X18845" s="2"/>
      <c r="Y18845" s="2"/>
    </row>
    <row r="18846" spans="21:25" x14ac:dyDescent="0.2">
      <c r="U18846" s="2"/>
      <c r="X18846" s="2"/>
      <c r="Y18846" s="2"/>
    </row>
    <row r="18847" spans="21:25" x14ac:dyDescent="0.2">
      <c r="U18847" s="2"/>
      <c r="X18847" s="2"/>
      <c r="Y18847" s="2"/>
    </row>
    <row r="18848" spans="21:25" x14ac:dyDescent="0.2">
      <c r="U18848" s="2"/>
      <c r="X18848" s="2"/>
      <c r="Y18848" s="2"/>
    </row>
    <row r="18849" spans="21:25" x14ac:dyDescent="0.2">
      <c r="U18849" s="2"/>
      <c r="X18849" s="2"/>
      <c r="Y18849" s="2"/>
    </row>
    <row r="18850" spans="21:25" x14ac:dyDescent="0.2">
      <c r="U18850" s="2"/>
      <c r="X18850" s="2"/>
      <c r="Y18850" s="2"/>
    </row>
    <row r="18851" spans="21:25" x14ac:dyDescent="0.2">
      <c r="U18851" s="2"/>
      <c r="X18851" s="2"/>
      <c r="Y18851" s="2"/>
    </row>
    <row r="18852" spans="21:25" x14ac:dyDescent="0.2">
      <c r="U18852" s="2"/>
      <c r="X18852" s="2"/>
      <c r="Y18852" s="2"/>
    </row>
    <row r="18853" spans="21:25" x14ac:dyDescent="0.2">
      <c r="U18853" s="2"/>
      <c r="X18853" s="2"/>
      <c r="Y18853" s="2"/>
    </row>
    <row r="18854" spans="21:25" x14ac:dyDescent="0.2">
      <c r="U18854" s="2"/>
      <c r="X18854" s="2"/>
      <c r="Y18854" s="2"/>
    </row>
    <row r="18855" spans="21:25" x14ac:dyDescent="0.2">
      <c r="U18855" s="2"/>
      <c r="X18855" s="2"/>
      <c r="Y18855" s="2"/>
    </row>
    <row r="18856" spans="21:25" x14ac:dyDescent="0.2">
      <c r="U18856" s="2"/>
      <c r="X18856" s="2"/>
      <c r="Y18856" s="2"/>
    </row>
    <row r="18857" spans="21:25" x14ac:dyDescent="0.2">
      <c r="U18857" s="2"/>
      <c r="X18857" s="2"/>
      <c r="Y18857" s="2"/>
    </row>
    <row r="18858" spans="21:25" x14ac:dyDescent="0.2">
      <c r="U18858" s="2"/>
      <c r="X18858" s="2"/>
      <c r="Y18858" s="2"/>
    </row>
    <row r="18859" spans="21:25" x14ac:dyDescent="0.2">
      <c r="U18859" s="2"/>
      <c r="X18859" s="2"/>
      <c r="Y18859" s="2"/>
    </row>
    <row r="18860" spans="21:25" x14ac:dyDescent="0.2">
      <c r="U18860" s="2"/>
      <c r="X18860" s="2"/>
      <c r="Y18860" s="2"/>
    </row>
    <row r="18861" spans="21:25" x14ac:dyDescent="0.2">
      <c r="U18861" s="2"/>
      <c r="X18861" s="2"/>
      <c r="Y18861" s="2"/>
    </row>
    <row r="18862" spans="21:25" x14ac:dyDescent="0.2">
      <c r="U18862" s="2"/>
      <c r="X18862" s="2"/>
      <c r="Y18862" s="2"/>
    </row>
    <row r="18863" spans="21:25" x14ac:dyDescent="0.2">
      <c r="U18863" s="2"/>
      <c r="X18863" s="2"/>
      <c r="Y18863" s="2"/>
    </row>
    <row r="18864" spans="21:25" x14ac:dyDescent="0.2">
      <c r="U18864" s="2"/>
      <c r="X18864" s="2"/>
      <c r="Y18864" s="2"/>
    </row>
    <row r="18865" spans="21:25" x14ac:dyDescent="0.2">
      <c r="U18865" s="2"/>
      <c r="X18865" s="2"/>
      <c r="Y18865" s="2"/>
    </row>
    <row r="18866" spans="21:25" x14ac:dyDescent="0.2">
      <c r="U18866" s="2"/>
      <c r="X18866" s="2"/>
      <c r="Y18866" s="2"/>
    </row>
    <row r="18867" spans="21:25" x14ac:dyDescent="0.2">
      <c r="U18867" s="2"/>
      <c r="X18867" s="2"/>
      <c r="Y18867" s="2"/>
    </row>
    <row r="18868" spans="21:25" x14ac:dyDescent="0.2">
      <c r="U18868" s="2"/>
      <c r="X18868" s="2"/>
      <c r="Y18868" s="2"/>
    </row>
    <row r="18869" spans="21:25" x14ac:dyDescent="0.2">
      <c r="U18869" s="2"/>
      <c r="X18869" s="2"/>
      <c r="Y18869" s="2"/>
    </row>
    <row r="18870" spans="21:25" x14ac:dyDescent="0.2">
      <c r="U18870" s="2"/>
      <c r="X18870" s="2"/>
      <c r="Y18870" s="2"/>
    </row>
    <row r="18871" spans="21:25" x14ac:dyDescent="0.2">
      <c r="U18871" s="2"/>
      <c r="X18871" s="2"/>
      <c r="Y18871" s="2"/>
    </row>
    <row r="18872" spans="21:25" x14ac:dyDescent="0.2">
      <c r="U18872" s="2"/>
      <c r="X18872" s="2"/>
      <c r="Y18872" s="2"/>
    </row>
    <row r="18873" spans="21:25" x14ac:dyDescent="0.2">
      <c r="U18873" s="2"/>
      <c r="X18873" s="2"/>
      <c r="Y18873" s="2"/>
    </row>
    <row r="18874" spans="21:25" x14ac:dyDescent="0.2">
      <c r="U18874" s="2"/>
      <c r="X18874" s="2"/>
      <c r="Y18874" s="2"/>
    </row>
    <row r="18875" spans="21:25" x14ac:dyDescent="0.2">
      <c r="U18875" s="2"/>
      <c r="X18875" s="2"/>
      <c r="Y18875" s="2"/>
    </row>
    <row r="18876" spans="21:25" x14ac:dyDescent="0.2">
      <c r="U18876" s="2"/>
      <c r="X18876" s="2"/>
      <c r="Y18876" s="2"/>
    </row>
    <row r="18877" spans="21:25" x14ac:dyDescent="0.2">
      <c r="U18877" s="2"/>
      <c r="X18877" s="2"/>
      <c r="Y18877" s="2"/>
    </row>
    <row r="18878" spans="21:25" x14ac:dyDescent="0.2">
      <c r="U18878" s="2"/>
      <c r="X18878" s="2"/>
      <c r="Y18878" s="2"/>
    </row>
    <row r="18879" spans="21:25" x14ac:dyDescent="0.2">
      <c r="U18879" s="2"/>
      <c r="X18879" s="2"/>
      <c r="Y18879" s="2"/>
    </row>
    <row r="18880" spans="21:25" x14ac:dyDescent="0.2">
      <c r="U18880" s="2"/>
      <c r="X18880" s="2"/>
      <c r="Y18880" s="2"/>
    </row>
    <row r="18881" spans="21:25" x14ac:dyDescent="0.2">
      <c r="U18881" s="2"/>
      <c r="X18881" s="2"/>
      <c r="Y18881" s="2"/>
    </row>
    <row r="18882" spans="21:25" x14ac:dyDescent="0.2">
      <c r="U18882" s="2"/>
      <c r="X18882" s="2"/>
      <c r="Y18882" s="2"/>
    </row>
    <row r="18883" spans="21:25" x14ac:dyDescent="0.2">
      <c r="U18883" s="2"/>
      <c r="X18883" s="2"/>
      <c r="Y18883" s="2"/>
    </row>
    <row r="18884" spans="21:25" x14ac:dyDescent="0.2">
      <c r="U18884" s="2"/>
      <c r="X18884" s="2"/>
      <c r="Y18884" s="2"/>
    </row>
    <row r="18885" spans="21:25" x14ac:dyDescent="0.2">
      <c r="U18885" s="2"/>
      <c r="X18885" s="2"/>
      <c r="Y18885" s="2"/>
    </row>
    <row r="18886" spans="21:25" x14ac:dyDescent="0.2">
      <c r="U18886" s="2"/>
      <c r="X18886" s="2"/>
      <c r="Y18886" s="2"/>
    </row>
    <row r="18887" spans="21:25" x14ac:dyDescent="0.2">
      <c r="U18887" s="2"/>
      <c r="X18887" s="2"/>
      <c r="Y18887" s="2"/>
    </row>
    <row r="18888" spans="21:25" x14ac:dyDescent="0.2">
      <c r="U18888" s="2"/>
      <c r="X18888" s="2"/>
      <c r="Y18888" s="2"/>
    </row>
    <row r="18889" spans="21:25" x14ac:dyDescent="0.2">
      <c r="U18889" s="2"/>
      <c r="X18889" s="2"/>
      <c r="Y18889" s="2"/>
    </row>
    <row r="18890" spans="21:25" x14ac:dyDescent="0.2">
      <c r="U18890" s="2"/>
      <c r="X18890" s="2"/>
      <c r="Y18890" s="2"/>
    </row>
    <row r="18891" spans="21:25" x14ac:dyDescent="0.2">
      <c r="U18891" s="2"/>
      <c r="X18891" s="2"/>
      <c r="Y18891" s="2"/>
    </row>
    <row r="18892" spans="21:25" x14ac:dyDescent="0.2">
      <c r="U18892" s="2"/>
      <c r="X18892" s="2"/>
      <c r="Y18892" s="2"/>
    </row>
    <row r="18893" spans="21:25" x14ac:dyDescent="0.2">
      <c r="U18893" s="2"/>
      <c r="X18893" s="2"/>
      <c r="Y18893" s="2"/>
    </row>
    <row r="18894" spans="21:25" x14ac:dyDescent="0.2">
      <c r="U18894" s="2"/>
      <c r="X18894" s="2"/>
      <c r="Y18894" s="2"/>
    </row>
    <row r="18895" spans="21:25" x14ac:dyDescent="0.2">
      <c r="U18895" s="2"/>
      <c r="X18895" s="2"/>
      <c r="Y18895" s="2"/>
    </row>
    <row r="18896" spans="21:25" x14ac:dyDescent="0.2">
      <c r="U18896" s="2"/>
      <c r="X18896" s="2"/>
      <c r="Y18896" s="2"/>
    </row>
    <row r="18897" spans="21:25" x14ac:dyDescent="0.2">
      <c r="U18897" s="2"/>
      <c r="X18897" s="2"/>
      <c r="Y18897" s="2"/>
    </row>
    <row r="18898" spans="21:25" x14ac:dyDescent="0.2">
      <c r="U18898" s="2"/>
      <c r="X18898" s="2"/>
      <c r="Y18898" s="2"/>
    </row>
    <row r="18899" spans="21:25" x14ac:dyDescent="0.2">
      <c r="U18899" s="2"/>
      <c r="X18899" s="2"/>
      <c r="Y18899" s="2"/>
    </row>
    <row r="18900" spans="21:25" x14ac:dyDescent="0.2">
      <c r="U18900" s="2"/>
      <c r="X18900" s="2"/>
      <c r="Y18900" s="2"/>
    </row>
    <row r="18901" spans="21:25" x14ac:dyDescent="0.2">
      <c r="U18901" s="2"/>
      <c r="X18901" s="2"/>
      <c r="Y18901" s="2"/>
    </row>
    <row r="18902" spans="21:25" x14ac:dyDescent="0.2">
      <c r="U18902" s="2"/>
      <c r="X18902" s="2"/>
      <c r="Y18902" s="2"/>
    </row>
    <row r="18903" spans="21:25" x14ac:dyDescent="0.2">
      <c r="U18903" s="2"/>
      <c r="X18903" s="2"/>
      <c r="Y18903" s="2"/>
    </row>
    <row r="18904" spans="21:25" x14ac:dyDescent="0.2">
      <c r="U18904" s="2"/>
      <c r="X18904" s="2"/>
      <c r="Y18904" s="2"/>
    </row>
    <row r="18905" spans="21:25" x14ac:dyDescent="0.2">
      <c r="U18905" s="2"/>
      <c r="X18905" s="2"/>
      <c r="Y18905" s="2"/>
    </row>
    <row r="18906" spans="21:25" x14ac:dyDescent="0.2">
      <c r="U18906" s="2"/>
      <c r="X18906" s="2"/>
      <c r="Y18906" s="2"/>
    </row>
    <row r="18907" spans="21:25" x14ac:dyDescent="0.2">
      <c r="U18907" s="2"/>
      <c r="X18907" s="2"/>
      <c r="Y18907" s="2"/>
    </row>
    <row r="18908" spans="21:25" x14ac:dyDescent="0.2">
      <c r="U18908" s="2"/>
      <c r="X18908" s="2"/>
      <c r="Y18908" s="2"/>
    </row>
    <row r="18909" spans="21:25" x14ac:dyDescent="0.2">
      <c r="U18909" s="2"/>
      <c r="X18909" s="2"/>
      <c r="Y18909" s="2"/>
    </row>
    <row r="18910" spans="21:25" x14ac:dyDescent="0.2">
      <c r="U18910" s="2"/>
      <c r="X18910" s="2"/>
      <c r="Y18910" s="2"/>
    </row>
    <row r="18911" spans="21:25" x14ac:dyDescent="0.2">
      <c r="U18911" s="2"/>
      <c r="X18911" s="2"/>
      <c r="Y18911" s="2"/>
    </row>
    <row r="18912" spans="21:25" x14ac:dyDescent="0.2">
      <c r="U18912" s="2"/>
      <c r="X18912" s="2"/>
      <c r="Y18912" s="2"/>
    </row>
    <row r="18913" spans="21:25" x14ac:dyDescent="0.2">
      <c r="U18913" s="2"/>
      <c r="X18913" s="2"/>
      <c r="Y18913" s="2"/>
    </row>
    <row r="18914" spans="21:25" x14ac:dyDescent="0.2">
      <c r="U18914" s="2"/>
      <c r="X18914" s="2"/>
      <c r="Y18914" s="2"/>
    </row>
    <row r="18915" spans="21:25" x14ac:dyDescent="0.2">
      <c r="U18915" s="2"/>
      <c r="X18915" s="2"/>
      <c r="Y18915" s="2"/>
    </row>
    <row r="18916" spans="21:25" x14ac:dyDescent="0.2">
      <c r="U18916" s="2"/>
      <c r="X18916" s="2"/>
      <c r="Y18916" s="2"/>
    </row>
    <row r="18917" spans="21:25" x14ac:dyDescent="0.2">
      <c r="U18917" s="2"/>
      <c r="X18917" s="2"/>
      <c r="Y18917" s="2"/>
    </row>
    <row r="18918" spans="21:25" x14ac:dyDescent="0.2">
      <c r="U18918" s="2"/>
      <c r="X18918" s="2"/>
      <c r="Y18918" s="2"/>
    </row>
    <row r="18919" spans="21:25" x14ac:dyDescent="0.2">
      <c r="U18919" s="2"/>
      <c r="X18919" s="2"/>
      <c r="Y18919" s="2"/>
    </row>
    <row r="18920" spans="21:25" x14ac:dyDescent="0.2">
      <c r="U18920" s="2"/>
      <c r="X18920" s="2"/>
      <c r="Y18920" s="2"/>
    </row>
    <row r="18921" spans="21:25" x14ac:dyDescent="0.2">
      <c r="U18921" s="2"/>
      <c r="X18921" s="2"/>
      <c r="Y18921" s="2"/>
    </row>
    <row r="18922" spans="21:25" x14ac:dyDescent="0.2">
      <c r="U18922" s="2"/>
      <c r="X18922" s="2"/>
      <c r="Y18922" s="2"/>
    </row>
    <row r="18923" spans="21:25" x14ac:dyDescent="0.2">
      <c r="U18923" s="2"/>
      <c r="X18923" s="2"/>
      <c r="Y18923" s="2"/>
    </row>
    <row r="18924" spans="21:25" x14ac:dyDescent="0.2">
      <c r="U18924" s="2"/>
      <c r="X18924" s="2"/>
      <c r="Y18924" s="2"/>
    </row>
    <row r="18925" spans="21:25" x14ac:dyDescent="0.2">
      <c r="U18925" s="2"/>
      <c r="X18925" s="2"/>
      <c r="Y18925" s="2"/>
    </row>
    <row r="18926" spans="21:25" x14ac:dyDescent="0.2">
      <c r="U18926" s="2"/>
      <c r="X18926" s="2"/>
      <c r="Y18926" s="2"/>
    </row>
    <row r="18927" spans="21:25" x14ac:dyDescent="0.2">
      <c r="U18927" s="2"/>
      <c r="X18927" s="2"/>
      <c r="Y18927" s="2"/>
    </row>
    <row r="18928" spans="21:25" x14ac:dyDescent="0.2">
      <c r="U18928" s="2"/>
      <c r="X18928" s="2"/>
      <c r="Y18928" s="2"/>
    </row>
    <row r="18929" spans="21:25" x14ac:dyDescent="0.2">
      <c r="U18929" s="2"/>
      <c r="X18929" s="2"/>
      <c r="Y18929" s="2"/>
    </row>
    <row r="18930" spans="21:25" x14ac:dyDescent="0.2">
      <c r="U18930" s="2"/>
      <c r="X18930" s="2"/>
      <c r="Y18930" s="2"/>
    </row>
    <row r="18931" spans="21:25" x14ac:dyDescent="0.2">
      <c r="U18931" s="2"/>
      <c r="X18931" s="2"/>
      <c r="Y18931" s="2"/>
    </row>
    <row r="18932" spans="21:25" x14ac:dyDescent="0.2">
      <c r="U18932" s="2"/>
      <c r="X18932" s="2"/>
      <c r="Y18932" s="2"/>
    </row>
    <row r="18933" spans="21:25" x14ac:dyDescent="0.2">
      <c r="U18933" s="2"/>
      <c r="X18933" s="2"/>
      <c r="Y18933" s="2"/>
    </row>
    <row r="18934" spans="21:25" x14ac:dyDescent="0.2">
      <c r="U18934" s="2"/>
      <c r="X18934" s="2"/>
      <c r="Y18934" s="2"/>
    </row>
    <row r="18935" spans="21:25" x14ac:dyDescent="0.2">
      <c r="U18935" s="2"/>
      <c r="X18935" s="2"/>
      <c r="Y18935" s="2"/>
    </row>
    <row r="18936" spans="21:25" x14ac:dyDescent="0.2">
      <c r="U18936" s="2"/>
      <c r="X18936" s="2"/>
      <c r="Y18936" s="2"/>
    </row>
    <row r="18937" spans="21:25" x14ac:dyDescent="0.2">
      <c r="U18937" s="2"/>
      <c r="X18937" s="2"/>
      <c r="Y18937" s="2"/>
    </row>
    <row r="18938" spans="21:25" x14ac:dyDescent="0.2">
      <c r="U18938" s="2"/>
      <c r="X18938" s="2"/>
      <c r="Y18938" s="2"/>
    </row>
    <row r="18939" spans="21:25" x14ac:dyDescent="0.2">
      <c r="U18939" s="2"/>
      <c r="X18939" s="2"/>
      <c r="Y18939" s="2"/>
    </row>
    <row r="18940" spans="21:25" x14ac:dyDescent="0.2">
      <c r="U18940" s="2"/>
      <c r="X18940" s="2"/>
      <c r="Y18940" s="2"/>
    </row>
    <row r="18941" spans="21:25" x14ac:dyDescent="0.2">
      <c r="U18941" s="2"/>
      <c r="X18941" s="2"/>
      <c r="Y18941" s="2"/>
    </row>
    <row r="18942" spans="21:25" x14ac:dyDescent="0.2">
      <c r="U18942" s="2"/>
      <c r="X18942" s="2"/>
      <c r="Y18942" s="2"/>
    </row>
    <row r="18943" spans="21:25" x14ac:dyDescent="0.2">
      <c r="U18943" s="2"/>
      <c r="X18943" s="2"/>
      <c r="Y18943" s="2"/>
    </row>
    <row r="18944" spans="21:25" x14ac:dyDescent="0.2">
      <c r="U18944" s="2"/>
      <c r="X18944" s="2"/>
      <c r="Y18944" s="2"/>
    </row>
    <row r="18945" spans="21:25" x14ac:dyDescent="0.2">
      <c r="U18945" s="2"/>
      <c r="X18945" s="2"/>
      <c r="Y18945" s="2"/>
    </row>
    <row r="18946" spans="21:25" x14ac:dyDescent="0.2">
      <c r="U18946" s="2"/>
      <c r="X18946" s="2"/>
      <c r="Y18946" s="2"/>
    </row>
    <row r="18947" spans="21:25" x14ac:dyDescent="0.2">
      <c r="U18947" s="2"/>
      <c r="X18947" s="2"/>
      <c r="Y18947" s="2"/>
    </row>
    <row r="18948" spans="21:25" x14ac:dyDescent="0.2">
      <c r="U18948" s="2"/>
      <c r="X18948" s="2"/>
      <c r="Y18948" s="2"/>
    </row>
    <row r="18949" spans="21:25" x14ac:dyDescent="0.2">
      <c r="U18949" s="2"/>
      <c r="X18949" s="2"/>
      <c r="Y18949" s="2"/>
    </row>
    <row r="18950" spans="21:25" x14ac:dyDescent="0.2">
      <c r="U18950" s="2"/>
      <c r="X18950" s="2"/>
      <c r="Y18950" s="2"/>
    </row>
    <row r="18951" spans="21:25" x14ac:dyDescent="0.2">
      <c r="U18951" s="2"/>
      <c r="X18951" s="2"/>
      <c r="Y18951" s="2"/>
    </row>
    <row r="18952" spans="21:25" x14ac:dyDescent="0.2">
      <c r="U18952" s="2"/>
      <c r="X18952" s="2"/>
      <c r="Y18952" s="2"/>
    </row>
    <row r="18953" spans="21:25" x14ac:dyDescent="0.2">
      <c r="U18953" s="2"/>
      <c r="X18953" s="2"/>
      <c r="Y18953" s="2"/>
    </row>
    <row r="18954" spans="21:25" x14ac:dyDescent="0.2">
      <c r="U18954" s="2"/>
      <c r="X18954" s="2"/>
      <c r="Y18954" s="2"/>
    </row>
    <row r="18955" spans="21:25" x14ac:dyDescent="0.2">
      <c r="U18955" s="2"/>
      <c r="X18955" s="2"/>
      <c r="Y18955" s="2"/>
    </row>
    <row r="18956" spans="21:25" x14ac:dyDescent="0.2">
      <c r="U18956" s="2"/>
      <c r="X18956" s="2"/>
      <c r="Y18956" s="2"/>
    </row>
    <row r="18957" spans="21:25" x14ac:dyDescent="0.2">
      <c r="U18957" s="2"/>
      <c r="X18957" s="2"/>
      <c r="Y18957" s="2"/>
    </row>
    <row r="18958" spans="21:25" x14ac:dyDescent="0.2">
      <c r="U18958" s="2"/>
      <c r="X18958" s="2"/>
      <c r="Y18958" s="2"/>
    </row>
    <row r="18959" spans="21:25" x14ac:dyDescent="0.2">
      <c r="U18959" s="2"/>
      <c r="X18959" s="2"/>
      <c r="Y18959" s="2"/>
    </row>
    <row r="18960" spans="21:25" x14ac:dyDescent="0.2">
      <c r="U18960" s="2"/>
      <c r="X18960" s="2"/>
      <c r="Y18960" s="2"/>
    </row>
    <row r="18961" spans="21:25" x14ac:dyDescent="0.2">
      <c r="U18961" s="2"/>
      <c r="X18961" s="2"/>
      <c r="Y18961" s="2"/>
    </row>
    <row r="18962" spans="21:25" x14ac:dyDescent="0.2">
      <c r="U18962" s="2"/>
      <c r="X18962" s="2"/>
      <c r="Y18962" s="2"/>
    </row>
    <row r="18963" spans="21:25" x14ac:dyDescent="0.2">
      <c r="U18963" s="2"/>
      <c r="X18963" s="2"/>
      <c r="Y18963" s="2"/>
    </row>
    <row r="18964" spans="21:25" x14ac:dyDescent="0.2">
      <c r="U18964" s="2"/>
      <c r="X18964" s="2"/>
      <c r="Y18964" s="2"/>
    </row>
    <row r="18965" spans="21:25" x14ac:dyDescent="0.2">
      <c r="U18965" s="2"/>
      <c r="X18965" s="2"/>
      <c r="Y18965" s="2"/>
    </row>
    <row r="18966" spans="21:25" x14ac:dyDescent="0.2">
      <c r="U18966" s="2"/>
      <c r="X18966" s="2"/>
      <c r="Y18966" s="2"/>
    </row>
    <row r="18967" spans="21:25" x14ac:dyDescent="0.2">
      <c r="U18967" s="2"/>
      <c r="X18967" s="2"/>
      <c r="Y18967" s="2"/>
    </row>
    <row r="18968" spans="21:25" x14ac:dyDescent="0.2">
      <c r="U18968" s="2"/>
      <c r="X18968" s="2"/>
      <c r="Y18968" s="2"/>
    </row>
    <row r="18969" spans="21:25" x14ac:dyDescent="0.2">
      <c r="U18969" s="2"/>
      <c r="X18969" s="2"/>
      <c r="Y18969" s="2"/>
    </row>
    <row r="18970" spans="21:25" x14ac:dyDescent="0.2">
      <c r="U18970" s="2"/>
      <c r="X18970" s="2"/>
      <c r="Y18970" s="2"/>
    </row>
    <row r="18971" spans="21:25" x14ac:dyDescent="0.2">
      <c r="U18971" s="2"/>
      <c r="X18971" s="2"/>
      <c r="Y18971" s="2"/>
    </row>
    <row r="18972" spans="21:25" x14ac:dyDescent="0.2">
      <c r="U18972" s="2"/>
      <c r="X18972" s="2"/>
      <c r="Y18972" s="2"/>
    </row>
    <row r="18973" spans="21:25" x14ac:dyDescent="0.2">
      <c r="U18973" s="2"/>
      <c r="X18973" s="2"/>
      <c r="Y18973" s="2"/>
    </row>
    <row r="18974" spans="21:25" x14ac:dyDescent="0.2">
      <c r="U18974" s="2"/>
      <c r="X18974" s="2"/>
      <c r="Y18974" s="2"/>
    </row>
    <row r="18975" spans="21:25" x14ac:dyDescent="0.2">
      <c r="U18975" s="2"/>
      <c r="X18975" s="2"/>
      <c r="Y18975" s="2"/>
    </row>
    <row r="18976" spans="21:25" x14ac:dyDescent="0.2">
      <c r="U18976" s="2"/>
      <c r="X18976" s="2"/>
      <c r="Y18976" s="2"/>
    </row>
    <row r="18977" spans="21:25" x14ac:dyDescent="0.2">
      <c r="U18977" s="2"/>
      <c r="X18977" s="2"/>
      <c r="Y18977" s="2"/>
    </row>
    <row r="18978" spans="21:25" x14ac:dyDescent="0.2">
      <c r="U18978" s="2"/>
      <c r="X18978" s="2"/>
      <c r="Y18978" s="2"/>
    </row>
    <row r="18979" spans="21:25" x14ac:dyDescent="0.2">
      <c r="U18979" s="2"/>
      <c r="X18979" s="2"/>
      <c r="Y18979" s="2"/>
    </row>
    <row r="18980" spans="21:25" x14ac:dyDescent="0.2">
      <c r="U18980" s="2"/>
      <c r="X18980" s="2"/>
      <c r="Y18980" s="2"/>
    </row>
    <row r="18981" spans="21:25" x14ac:dyDescent="0.2">
      <c r="U18981" s="2"/>
      <c r="X18981" s="2"/>
      <c r="Y18981" s="2"/>
    </row>
    <row r="18982" spans="21:25" x14ac:dyDescent="0.2">
      <c r="U18982" s="2"/>
      <c r="X18982" s="2"/>
      <c r="Y18982" s="2"/>
    </row>
    <row r="18983" spans="21:25" x14ac:dyDescent="0.2">
      <c r="U18983" s="2"/>
      <c r="X18983" s="2"/>
      <c r="Y18983" s="2"/>
    </row>
    <row r="18984" spans="21:25" x14ac:dyDescent="0.2">
      <c r="U18984" s="2"/>
      <c r="X18984" s="2"/>
      <c r="Y18984" s="2"/>
    </row>
    <row r="18985" spans="21:25" x14ac:dyDescent="0.2">
      <c r="U18985" s="2"/>
      <c r="X18985" s="2"/>
      <c r="Y18985" s="2"/>
    </row>
    <row r="18986" spans="21:25" x14ac:dyDescent="0.2">
      <c r="U18986" s="2"/>
      <c r="X18986" s="2"/>
      <c r="Y18986" s="2"/>
    </row>
    <row r="18987" spans="21:25" x14ac:dyDescent="0.2">
      <c r="U18987" s="2"/>
      <c r="X18987" s="2"/>
      <c r="Y18987" s="2"/>
    </row>
    <row r="18988" spans="21:25" x14ac:dyDescent="0.2">
      <c r="U18988" s="2"/>
      <c r="X18988" s="2"/>
      <c r="Y18988" s="2"/>
    </row>
    <row r="18989" spans="21:25" x14ac:dyDescent="0.2">
      <c r="U18989" s="2"/>
      <c r="X18989" s="2"/>
      <c r="Y18989" s="2"/>
    </row>
    <row r="18990" spans="21:25" x14ac:dyDescent="0.2">
      <c r="U18990" s="2"/>
      <c r="X18990" s="2"/>
      <c r="Y18990" s="2"/>
    </row>
    <row r="18991" spans="21:25" x14ac:dyDescent="0.2">
      <c r="U18991" s="2"/>
      <c r="X18991" s="2"/>
      <c r="Y18991" s="2"/>
    </row>
    <row r="18992" spans="21:25" x14ac:dyDescent="0.2">
      <c r="U18992" s="2"/>
      <c r="X18992" s="2"/>
      <c r="Y18992" s="2"/>
    </row>
    <row r="18993" spans="21:25" x14ac:dyDescent="0.2">
      <c r="U18993" s="2"/>
      <c r="X18993" s="2"/>
      <c r="Y18993" s="2"/>
    </row>
    <row r="18994" spans="21:25" x14ac:dyDescent="0.2">
      <c r="U18994" s="2"/>
      <c r="X18994" s="2"/>
      <c r="Y18994" s="2"/>
    </row>
    <row r="18995" spans="21:25" x14ac:dyDescent="0.2">
      <c r="U18995" s="2"/>
      <c r="X18995" s="2"/>
      <c r="Y18995" s="2"/>
    </row>
    <row r="18996" spans="21:25" x14ac:dyDescent="0.2">
      <c r="U18996" s="2"/>
      <c r="X18996" s="2"/>
      <c r="Y18996" s="2"/>
    </row>
    <row r="18997" spans="21:25" x14ac:dyDescent="0.2">
      <c r="U18997" s="2"/>
      <c r="X18997" s="2"/>
      <c r="Y18997" s="2"/>
    </row>
    <row r="18998" spans="21:25" x14ac:dyDescent="0.2">
      <c r="U18998" s="2"/>
      <c r="X18998" s="2"/>
      <c r="Y18998" s="2"/>
    </row>
    <row r="18999" spans="21:25" x14ac:dyDescent="0.2">
      <c r="U18999" s="2"/>
      <c r="X18999" s="2"/>
      <c r="Y18999" s="2"/>
    </row>
    <row r="19000" spans="21:25" x14ac:dyDescent="0.2">
      <c r="U19000" s="2"/>
      <c r="X19000" s="2"/>
      <c r="Y19000" s="2"/>
    </row>
    <row r="19001" spans="21:25" x14ac:dyDescent="0.2">
      <c r="U19001" s="2"/>
      <c r="X19001" s="2"/>
      <c r="Y19001" s="2"/>
    </row>
    <row r="19002" spans="21:25" x14ac:dyDescent="0.2">
      <c r="U19002" s="2"/>
      <c r="X19002" s="2"/>
      <c r="Y19002" s="2"/>
    </row>
    <row r="19003" spans="21:25" x14ac:dyDescent="0.2">
      <c r="U19003" s="2"/>
      <c r="X19003" s="2"/>
      <c r="Y19003" s="2"/>
    </row>
    <row r="19004" spans="21:25" x14ac:dyDescent="0.2">
      <c r="U19004" s="2"/>
      <c r="X19004" s="2"/>
      <c r="Y19004" s="2"/>
    </row>
    <row r="19005" spans="21:25" x14ac:dyDescent="0.2">
      <c r="U19005" s="2"/>
      <c r="X19005" s="2"/>
      <c r="Y19005" s="2"/>
    </row>
    <row r="19006" spans="21:25" x14ac:dyDescent="0.2">
      <c r="U19006" s="2"/>
      <c r="X19006" s="2"/>
      <c r="Y19006" s="2"/>
    </row>
    <row r="19007" spans="21:25" x14ac:dyDescent="0.2">
      <c r="U19007" s="2"/>
      <c r="X19007" s="2"/>
      <c r="Y19007" s="2"/>
    </row>
    <row r="19008" spans="21:25" x14ac:dyDescent="0.2">
      <c r="U19008" s="2"/>
      <c r="X19008" s="2"/>
      <c r="Y19008" s="2"/>
    </row>
    <row r="19009" spans="21:25" x14ac:dyDescent="0.2">
      <c r="U19009" s="2"/>
      <c r="X19009" s="2"/>
      <c r="Y19009" s="2"/>
    </row>
    <row r="19010" spans="21:25" x14ac:dyDescent="0.2">
      <c r="U19010" s="2"/>
      <c r="X19010" s="2"/>
      <c r="Y19010" s="2"/>
    </row>
    <row r="19011" spans="21:25" x14ac:dyDescent="0.2">
      <c r="U19011" s="2"/>
      <c r="X19011" s="2"/>
      <c r="Y19011" s="2"/>
    </row>
    <row r="19012" spans="21:25" x14ac:dyDescent="0.2">
      <c r="U19012" s="2"/>
      <c r="X19012" s="2"/>
      <c r="Y19012" s="2"/>
    </row>
    <row r="19013" spans="21:25" x14ac:dyDescent="0.2">
      <c r="U19013" s="2"/>
      <c r="X19013" s="2"/>
      <c r="Y19013" s="2"/>
    </row>
    <row r="19014" spans="21:25" x14ac:dyDescent="0.2">
      <c r="U19014" s="2"/>
      <c r="X19014" s="2"/>
      <c r="Y19014" s="2"/>
    </row>
    <row r="19015" spans="21:25" x14ac:dyDescent="0.2">
      <c r="U19015" s="2"/>
      <c r="X19015" s="2"/>
      <c r="Y19015" s="2"/>
    </row>
    <row r="19016" spans="21:25" x14ac:dyDescent="0.2">
      <c r="U19016" s="2"/>
      <c r="X19016" s="2"/>
      <c r="Y19016" s="2"/>
    </row>
    <row r="19017" spans="21:25" x14ac:dyDescent="0.2">
      <c r="U19017" s="2"/>
      <c r="X19017" s="2"/>
      <c r="Y19017" s="2"/>
    </row>
    <row r="19018" spans="21:25" x14ac:dyDescent="0.2">
      <c r="U19018" s="2"/>
      <c r="X19018" s="2"/>
      <c r="Y19018" s="2"/>
    </row>
    <row r="19019" spans="21:25" x14ac:dyDescent="0.2">
      <c r="U19019" s="2"/>
      <c r="X19019" s="2"/>
      <c r="Y19019" s="2"/>
    </row>
    <row r="19020" spans="21:25" x14ac:dyDescent="0.2">
      <c r="U19020" s="2"/>
      <c r="X19020" s="2"/>
      <c r="Y19020" s="2"/>
    </row>
    <row r="19021" spans="21:25" x14ac:dyDescent="0.2">
      <c r="U19021" s="2"/>
      <c r="X19021" s="2"/>
      <c r="Y19021" s="2"/>
    </row>
    <row r="19022" spans="21:25" x14ac:dyDescent="0.2">
      <c r="U19022" s="2"/>
      <c r="X19022" s="2"/>
      <c r="Y19022" s="2"/>
    </row>
    <row r="19023" spans="21:25" x14ac:dyDescent="0.2">
      <c r="U19023" s="2"/>
      <c r="X19023" s="2"/>
      <c r="Y19023" s="2"/>
    </row>
    <row r="19024" spans="21:25" x14ac:dyDescent="0.2">
      <c r="U19024" s="2"/>
      <c r="X19024" s="2"/>
      <c r="Y19024" s="2"/>
    </row>
    <row r="19025" spans="21:25" x14ac:dyDescent="0.2">
      <c r="U19025" s="2"/>
      <c r="X19025" s="2"/>
      <c r="Y19025" s="2"/>
    </row>
    <row r="19026" spans="21:25" x14ac:dyDescent="0.2">
      <c r="U19026" s="2"/>
      <c r="X19026" s="2"/>
      <c r="Y19026" s="2"/>
    </row>
    <row r="19027" spans="21:25" x14ac:dyDescent="0.2">
      <c r="U19027" s="2"/>
      <c r="X19027" s="2"/>
      <c r="Y19027" s="2"/>
    </row>
    <row r="19028" spans="21:25" x14ac:dyDescent="0.2">
      <c r="U19028" s="2"/>
      <c r="X19028" s="2"/>
      <c r="Y19028" s="2"/>
    </row>
    <row r="19029" spans="21:25" x14ac:dyDescent="0.2">
      <c r="U19029" s="2"/>
      <c r="X19029" s="2"/>
      <c r="Y19029" s="2"/>
    </row>
    <row r="19030" spans="21:25" x14ac:dyDescent="0.2">
      <c r="U19030" s="2"/>
      <c r="X19030" s="2"/>
      <c r="Y19030" s="2"/>
    </row>
    <row r="19031" spans="21:25" x14ac:dyDescent="0.2">
      <c r="U19031" s="2"/>
      <c r="X19031" s="2"/>
      <c r="Y19031" s="2"/>
    </row>
    <row r="19032" spans="21:25" x14ac:dyDescent="0.2">
      <c r="U19032" s="2"/>
      <c r="X19032" s="2"/>
      <c r="Y19032" s="2"/>
    </row>
    <row r="19033" spans="21:25" x14ac:dyDescent="0.2">
      <c r="U19033" s="2"/>
      <c r="X19033" s="2"/>
      <c r="Y19033" s="2"/>
    </row>
    <row r="19034" spans="21:25" x14ac:dyDescent="0.2">
      <c r="U19034" s="2"/>
      <c r="X19034" s="2"/>
      <c r="Y19034" s="2"/>
    </row>
    <row r="19035" spans="21:25" x14ac:dyDescent="0.2">
      <c r="U19035" s="2"/>
      <c r="X19035" s="2"/>
      <c r="Y19035" s="2"/>
    </row>
    <row r="19036" spans="21:25" x14ac:dyDescent="0.2">
      <c r="U19036" s="2"/>
      <c r="X19036" s="2"/>
      <c r="Y19036" s="2"/>
    </row>
    <row r="19037" spans="21:25" x14ac:dyDescent="0.2">
      <c r="U19037" s="2"/>
      <c r="X19037" s="2"/>
      <c r="Y19037" s="2"/>
    </row>
    <row r="19038" spans="21:25" x14ac:dyDescent="0.2">
      <c r="U19038" s="2"/>
      <c r="X19038" s="2"/>
      <c r="Y19038" s="2"/>
    </row>
    <row r="19039" spans="21:25" x14ac:dyDescent="0.2">
      <c r="U19039" s="2"/>
      <c r="X19039" s="2"/>
      <c r="Y19039" s="2"/>
    </row>
    <row r="19040" spans="21:25" x14ac:dyDescent="0.2">
      <c r="U19040" s="2"/>
      <c r="X19040" s="2"/>
      <c r="Y19040" s="2"/>
    </row>
    <row r="19041" spans="21:25" x14ac:dyDescent="0.2">
      <c r="U19041" s="2"/>
      <c r="X19041" s="2"/>
      <c r="Y19041" s="2"/>
    </row>
    <row r="19042" spans="21:25" x14ac:dyDescent="0.2">
      <c r="U19042" s="2"/>
      <c r="X19042" s="2"/>
      <c r="Y19042" s="2"/>
    </row>
    <row r="19043" spans="21:25" x14ac:dyDescent="0.2">
      <c r="U19043" s="2"/>
      <c r="X19043" s="2"/>
      <c r="Y19043" s="2"/>
    </row>
    <row r="19044" spans="21:25" x14ac:dyDescent="0.2">
      <c r="U19044" s="2"/>
      <c r="X19044" s="2"/>
      <c r="Y19044" s="2"/>
    </row>
    <row r="19045" spans="21:25" x14ac:dyDescent="0.2">
      <c r="U19045" s="2"/>
      <c r="X19045" s="2"/>
      <c r="Y19045" s="2"/>
    </row>
    <row r="19046" spans="21:25" x14ac:dyDescent="0.2">
      <c r="U19046" s="2"/>
      <c r="X19046" s="2"/>
      <c r="Y19046" s="2"/>
    </row>
    <row r="19047" spans="21:25" x14ac:dyDescent="0.2">
      <c r="U19047" s="2"/>
      <c r="X19047" s="2"/>
      <c r="Y19047" s="2"/>
    </row>
    <row r="19048" spans="21:25" x14ac:dyDescent="0.2">
      <c r="U19048" s="2"/>
      <c r="X19048" s="2"/>
      <c r="Y19048" s="2"/>
    </row>
    <row r="19049" spans="21:25" x14ac:dyDescent="0.2">
      <c r="U19049" s="2"/>
      <c r="X19049" s="2"/>
      <c r="Y19049" s="2"/>
    </row>
    <row r="19050" spans="21:25" x14ac:dyDescent="0.2">
      <c r="U19050" s="2"/>
      <c r="X19050" s="2"/>
      <c r="Y19050" s="2"/>
    </row>
    <row r="19051" spans="21:25" x14ac:dyDescent="0.2">
      <c r="U19051" s="2"/>
      <c r="X19051" s="2"/>
      <c r="Y19051" s="2"/>
    </row>
    <row r="19052" spans="21:25" x14ac:dyDescent="0.2">
      <c r="U19052" s="2"/>
      <c r="X19052" s="2"/>
      <c r="Y19052" s="2"/>
    </row>
    <row r="19053" spans="21:25" x14ac:dyDescent="0.2">
      <c r="U19053" s="2"/>
      <c r="X19053" s="2"/>
      <c r="Y19053" s="2"/>
    </row>
    <row r="19054" spans="21:25" x14ac:dyDescent="0.2">
      <c r="U19054" s="2"/>
      <c r="X19054" s="2"/>
      <c r="Y19054" s="2"/>
    </row>
    <row r="19055" spans="21:25" x14ac:dyDescent="0.2">
      <c r="U19055" s="2"/>
      <c r="X19055" s="2"/>
      <c r="Y19055" s="2"/>
    </row>
    <row r="19056" spans="21:25" x14ac:dyDescent="0.2">
      <c r="U19056" s="2"/>
      <c r="X19056" s="2"/>
      <c r="Y19056" s="2"/>
    </row>
    <row r="19057" spans="21:25" x14ac:dyDescent="0.2">
      <c r="U19057" s="2"/>
      <c r="X19057" s="2"/>
      <c r="Y19057" s="2"/>
    </row>
    <row r="19058" spans="21:25" x14ac:dyDescent="0.2">
      <c r="U19058" s="2"/>
      <c r="X19058" s="2"/>
      <c r="Y19058" s="2"/>
    </row>
    <row r="19059" spans="21:25" x14ac:dyDescent="0.2">
      <c r="U19059" s="2"/>
      <c r="X19059" s="2"/>
      <c r="Y19059" s="2"/>
    </row>
    <row r="19060" spans="21:25" x14ac:dyDescent="0.2">
      <c r="U19060" s="2"/>
      <c r="X19060" s="2"/>
      <c r="Y19060" s="2"/>
    </row>
    <row r="19061" spans="21:25" x14ac:dyDescent="0.2">
      <c r="U19061" s="2"/>
      <c r="X19061" s="2"/>
      <c r="Y19061" s="2"/>
    </row>
    <row r="19062" spans="21:25" x14ac:dyDescent="0.2">
      <c r="U19062" s="2"/>
      <c r="X19062" s="2"/>
      <c r="Y19062" s="2"/>
    </row>
    <row r="19063" spans="21:25" x14ac:dyDescent="0.2">
      <c r="U19063" s="2"/>
      <c r="X19063" s="2"/>
      <c r="Y19063" s="2"/>
    </row>
    <row r="19064" spans="21:25" x14ac:dyDescent="0.2">
      <c r="U19064" s="2"/>
      <c r="X19064" s="2"/>
      <c r="Y19064" s="2"/>
    </row>
    <row r="19065" spans="21:25" x14ac:dyDescent="0.2">
      <c r="U19065" s="2"/>
      <c r="X19065" s="2"/>
      <c r="Y19065" s="2"/>
    </row>
    <row r="19066" spans="21:25" x14ac:dyDescent="0.2">
      <c r="U19066" s="2"/>
      <c r="X19066" s="2"/>
      <c r="Y19066" s="2"/>
    </row>
    <row r="19067" spans="21:25" x14ac:dyDescent="0.2">
      <c r="U19067" s="2"/>
      <c r="X19067" s="2"/>
      <c r="Y19067" s="2"/>
    </row>
    <row r="19068" spans="21:25" x14ac:dyDescent="0.2">
      <c r="U19068" s="2"/>
      <c r="X19068" s="2"/>
      <c r="Y19068" s="2"/>
    </row>
    <row r="19069" spans="21:25" x14ac:dyDescent="0.2">
      <c r="U19069" s="2"/>
      <c r="X19069" s="2"/>
      <c r="Y19069" s="2"/>
    </row>
    <row r="19070" spans="21:25" x14ac:dyDescent="0.2">
      <c r="U19070" s="2"/>
      <c r="X19070" s="2"/>
      <c r="Y19070" s="2"/>
    </row>
    <row r="19071" spans="21:25" x14ac:dyDescent="0.2">
      <c r="U19071" s="2"/>
      <c r="X19071" s="2"/>
      <c r="Y19071" s="2"/>
    </row>
    <row r="19072" spans="21:25" x14ac:dyDescent="0.2">
      <c r="U19072" s="2"/>
      <c r="X19072" s="2"/>
      <c r="Y19072" s="2"/>
    </row>
    <row r="19073" spans="21:25" x14ac:dyDescent="0.2">
      <c r="U19073" s="2"/>
      <c r="X19073" s="2"/>
      <c r="Y19073" s="2"/>
    </row>
    <row r="19074" spans="21:25" x14ac:dyDescent="0.2">
      <c r="U19074" s="2"/>
      <c r="X19074" s="2"/>
      <c r="Y19074" s="2"/>
    </row>
    <row r="19075" spans="21:25" x14ac:dyDescent="0.2">
      <c r="U19075" s="2"/>
      <c r="X19075" s="2"/>
      <c r="Y19075" s="2"/>
    </row>
    <row r="19076" spans="21:25" x14ac:dyDescent="0.2">
      <c r="U19076" s="2"/>
      <c r="X19076" s="2"/>
      <c r="Y19076" s="2"/>
    </row>
    <row r="19077" spans="21:25" x14ac:dyDescent="0.2">
      <c r="U19077" s="2"/>
      <c r="X19077" s="2"/>
      <c r="Y19077" s="2"/>
    </row>
    <row r="19078" spans="21:25" x14ac:dyDescent="0.2">
      <c r="U19078" s="2"/>
      <c r="X19078" s="2"/>
      <c r="Y19078" s="2"/>
    </row>
    <row r="19079" spans="21:25" x14ac:dyDescent="0.2">
      <c r="U19079" s="2"/>
      <c r="X19079" s="2"/>
      <c r="Y19079" s="2"/>
    </row>
    <row r="19080" spans="21:25" x14ac:dyDescent="0.2">
      <c r="U19080" s="2"/>
      <c r="X19080" s="2"/>
      <c r="Y19080" s="2"/>
    </row>
    <row r="19081" spans="21:25" x14ac:dyDescent="0.2">
      <c r="U19081" s="2"/>
      <c r="X19081" s="2"/>
      <c r="Y19081" s="2"/>
    </row>
    <row r="19082" spans="21:25" x14ac:dyDescent="0.2">
      <c r="U19082" s="2"/>
      <c r="X19082" s="2"/>
      <c r="Y19082" s="2"/>
    </row>
    <row r="19083" spans="21:25" x14ac:dyDescent="0.2">
      <c r="U19083" s="2"/>
      <c r="X19083" s="2"/>
      <c r="Y19083" s="2"/>
    </row>
    <row r="19084" spans="21:25" x14ac:dyDescent="0.2">
      <c r="U19084" s="2"/>
      <c r="X19084" s="2"/>
      <c r="Y19084" s="2"/>
    </row>
    <row r="19085" spans="21:25" x14ac:dyDescent="0.2">
      <c r="U19085" s="2"/>
      <c r="X19085" s="2"/>
      <c r="Y19085" s="2"/>
    </row>
    <row r="19086" spans="21:25" x14ac:dyDescent="0.2">
      <c r="U19086" s="2"/>
      <c r="X19086" s="2"/>
      <c r="Y19086" s="2"/>
    </row>
    <row r="19087" spans="21:25" x14ac:dyDescent="0.2">
      <c r="U19087" s="2"/>
      <c r="X19087" s="2"/>
      <c r="Y19087" s="2"/>
    </row>
    <row r="19088" spans="21:25" x14ac:dyDescent="0.2">
      <c r="U19088" s="2"/>
      <c r="X19088" s="2"/>
      <c r="Y19088" s="2"/>
    </row>
    <row r="19089" spans="21:25" x14ac:dyDescent="0.2">
      <c r="U19089" s="2"/>
      <c r="X19089" s="2"/>
      <c r="Y19089" s="2"/>
    </row>
    <row r="19090" spans="21:25" x14ac:dyDescent="0.2">
      <c r="U19090" s="2"/>
      <c r="X19090" s="2"/>
      <c r="Y19090" s="2"/>
    </row>
    <row r="19091" spans="21:25" x14ac:dyDescent="0.2">
      <c r="U19091" s="2"/>
      <c r="X19091" s="2"/>
      <c r="Y19091" s="2"/>
    </row>
    <row r="19092" spans="21:25" x14ac:dyDescent="0.2">
      <c r="U19092" s="2"/>
      <c r="X19092" s="2"/>
      <c r="Y19092" s="2"/>
    </row>
    <row r="19093" spans="21:25" x14ac:dyDescent="0.2">
      <c r="U19093" s="2"/>
      <c r="X19093" s="2"/>
      <c r="Y19093" s="2"/>
    </row>
    <row r="19094" spans="21:25" x14ac:dyDescent="0.2">
      <c r="U19094" s="2"/>
      <c r="X19094" s="2"/>
      <c r="Y19094" s="2"/>
    </row>
    <row r="19095" spans="21:25" x14ac:dyDescent="0.2">
      <c r="U19095" s="2"/>
      <c r="X19095" s="2"/>
      <c r="Y19095" s="2"/>
    </row>
    <row r="19096" spans="21:25" x14ac:dyDescent="0.2">
      <c r="U19096" s="2"/>
      <c r="X19096" s="2"/>
      <c r="Y19096" s="2"/>
    </row>
    <row r="19097" spans="21:25" x14ac:dyDescent="0.2">
      <c r="U19097" s="2"/>
      <c r="X19097" s="2"/>
      <c r="Y19097" s="2"/>
    </row>
    <row r="19098" spans="21:25" x14ac:dyDescent="0.2">
      <c r="U19098" s="2"/>
      <c r="X19098" s="2"/>
      <c r="Y19098" s="2"/>
    </row>
    <row r="19099" spans="21:25" x14ac:dyDescent="0.2">
      <c r="U19099" s="2"/>
      <c r="X19099" s="2"/>
      <c r="Y19099" s="2"/>
    </row>
    <row r="19100" spans="21:25" x14ac:dyDescent="0.2">
      <c r="U19100" s="2"/>
      <c r="X19100" s="2"/>
      <c r="Y19100" s="2"/>
    </row>
    <row r="19101" spans="21:25" x14ac:dyDescent="0.2">
      <c r="U19101" s="2"/>
      <c r="X19101" s="2"/>
      <c r="Y19101" s="2"/>
    </row>
    <row r="19102" spans="21:25" x14ac:dyDescent="0.2">
      <c r="U19102" s="2"/>
      <c r="X19102" s="2"/>
      <c r="Y19102" s="2"/>
    </row>
    <row r="19103" spans="21:25" x14ac:dyDescent="0.2">
      <c r="U19103" s="2"/>
      <c r="X19103" s="2"/>
      <c r="Y19103" s="2"/>
    </row>
    <row r="19104" spans="21:25" x14ac:dyDescent="0.2">
      <c r="U19104" s="2"/>
      <c r="X19104" s="2"/>
      <c r="Y19104" s="2"/>
    </row>
    <row r="19105" spans="21:25" x14ac:dyDescent="0.2">
      <c r="U19105" s="2"/>
      <c r="X19105" s="2"/>
      <c r="Y19105" s="2"/>
    </row>
    <row r="19106" spans="21:25" x14ac:dyDescent="0.2">
      <c r="U19106" s="2"/>
      <c r="X19106" s="2"/>
      <c r="Y19106" s="2"/>
    </row>
    <row r="19107" spans="21:25" x14ac:dyDescent="0.2">
      <c r="U19107" s="2"/>
      <c r="X19107" s="2"/>
      <c r="Y19107" s="2"/>
    </row>
    <row r="19108" spans="21:25" x14ac:dyDescent="0.2">
      <c r="U19108" s="2"/>
      <c r="X19108" s="2"/>
      <c r="Y19108" s="2"/>
    </row>
    <row r="19109" spans="21:25" x14ac:dyDescent="0.2">
      <c r="U19109" s="2"/>
      <c r="X19109" s="2"/>
      <c r="Y19109" s="2"/>
    </row>
    <row r="19110" spans="21:25" x14ac:dyDescent="0.2">
      <c r="U19110" s="2"/>
      <c r="X19110" s="2"/>
      <c r="Y19110" s="2"/>
    </row>
    <row r="19111" spans="21:25" x14ac:dyDescent="0.2">
      <c r="U19111" s="2"/>
      <c r="X19111" s="2"/>
      <c r="Y19111" s="2"/>
    </row>
    <row r="19112" spans="21:25" x14ac:dyDescent="0.2">
      <c r="U19112" s="2"/>
      <c r="X19112" s="2"/>
      <c r="Y19112" s="2"/>
    </row>
    <row r="19113" spans="21:25" x14ac:dyDescent="0.2">
      <c r="U19113" s="2"/>
      <c r="X19113" s="2"/>
      <c r="Y19113" s="2"/>
    </row>
    <row r="19114" spans="21:25" x14ac:dyDescent="0.2">
      <c r="U19114" s="2"/>
      <c r="X19114" s="2"/>
      <c r="Y19114" s="2"/>
    </row>
    <row r="19115" spans="21:25" x14ac:dyDescent="0.2">
      <c r="U19115" s="2"/>
      <c r="X19115" s="2"/>
      <c r="Y19115" s="2"/>
    </row>
    <row r="19116" spans="21:25" x14ac:dyDescent="0.2">
      <c r="U19116" s="2"/>
      <c r="X19116" s="2"/>
      <c r="Y19116" s="2"/>
    </row>
    <row r="19117" spans="21:25" x14ac:dyDescent="0.2">
      <c r="U19117" s="2"/>
      <c r="X19117" s="2"/>
      <c r="Y19117" s="2"/>
    </row>
    <row r="19118" spans="21:25" x14ac:dyDescent="0.2">
      <c r="U19118" s="2"/>
      <c r="X19118" s="2"/>
      <c r="Y19118" s="2"/>
    </row>
    <row r="19119" spans="21:25" x14ac:dyDescent="0.2">
      <c r="U19119" s="2"/>
      <c r="X19119" s="2"/>
      <c r="Y19119" s="2"/>
    </row>
    <row r="19120" spans="21:25" x14ac:dyDescent="0.2">
      <c r="U19120" s="2"/>
      <c r="X19120" s="2"/>
      <c r="Y19120" s="2"/>
    </row>
    <row r="19121" spans="21:25" x14ac:dyDescent="0.2">
      <c r="U19121" s="2"/>
      <c r="X19121" s="2"/>
      <c r="Y19121" s="2"/>
    </row>
    <row r="19122" spans="21:25" x14ac:dyDescent="0.2">
      <c r="U19122" s="2"/>
      <c r="X19122" s="2"/>
      <c r="Y19122" s="2"/>
    </row>
    <row r="19123" spans="21:25" x14ac:dyDescent="0.2">
      <c r="U19123" s="2"/>
      <c r="X19123" s="2"/>
      <c r="Y19123" s="2"/>
    </row>
    <row r="19124" spans="21:25" x14ac:dyDescent="0.2">
      <c r="U19124" s="2"/>
      <c r="X19124" s="2"/>
      <c r="Y19124" s="2"/>
    </row>
    <row r="19125" spans="21:25" x14ac:dyDescent="0.2">
      <c r="U19125" s="2"/>
      <c r="X19125" s="2"/>
      <c r="Y19125" s="2"/>
    </row>
    <row r="19126" spans="21:25" x14ac:dyDescent="0.2">
      <c r="U19126" s="2"/>
      <c r="X19126" s="2"/>
      <c r="Y19126" s="2"/>
    </row>
    <row r="19127" spans="21:25" x14ac:dyDescent="0.2">
      <c r="U19127" s="2"/>
      <c r="X19127" s="2"/>
      <c r="Y19127" s="2"/>
    </row>
    <row r="19128" spans="21:25" x14ac:dyDescent="0.2">
      <c r="U19128" s="2"/>
      <c r="X19128" s="2"/>
      <c r="Y19128" s="2"/>
    </row>
    <row r="19129" spans="21:25" x14ac:dyDescent="0.2">
      <c r="U19129" s="2"/>
      <c r="X19129" s="2"/>
      <c r="Y19129" s="2"/>
    </row>
    <row r="19130" spans="21:25" x14ac:dyDescent="0.2">
      <c r="U19130" s="2"/>
      <c r="X19130" s="2"/>
      <c r="Y19130" s="2"/>
    </row>
    <row r="19131" spans="21:25" x14ac:dyDescent="0.2">
      <c r="U19131" s="2"/>
      <c r="X19131" s="2"/>
      <c r="Y19131" s="2"/>
    </row>
    <row r="19132" spans="21:25" x14ac:dyDescent="0.2">
      <c r="U19132" s="2"/>
      <c r="X19132" s="2"/>
      <c r="Y19132" s="2"/>
    </row>
    <row r="19133" spans="21:25" x14ac:dyDescent="0.2">
      <c r="U19133" s="2"/>
      <c r="X19133" s="2"/>
      <c r="Y19133" s="2"/>
    </row>
    <row r="19134" spans="21:25" x14ac:dyDescent="0.2">
      <c r="U19134" s="2"/>
      <c r="X19134" s="2"/>
      <c r="Y19134" s="2"/>
    </row>
    <row r="19135" spans="21:25" x14ac:dyDescent="0.2">
      <c r="U19135" s="2"/>
      <c r="X19135" s="2"/>
      <c r="Y19135" s="2"/>
    </row>
    <row r="19136" spans="21:25" x14ac:dyDescent="0.2">
      <c r="U19136" s="2"/>
      <c r="X19136" s="2"/>
      <c r="Y19136" s="2"/>
    </row>
    <row r="19137" spans="21:25" x14ac:dyDescent="0.2">
      <c r="U19137" s="2"/>
      <c r="X19137" s="2"/>
      <c r="Y19137" s="2"/>
    </row>
    <row r="19138" spans="21:25" x14ac:dyDescent="0.2">
      <c r="U19138" s="2"/>
      <c r="X19138" s="2"/>
      <c r="Y19138" s="2"/>
    </row>
    <row r="19139" spans="21:25" x14ac:dyDescent="0.2">
      <c r="U19139" s="2"/>
      <c r="X19139" s="2"/>
      <c r="Y19139" s="2"/>
    </row>
    <row r="19140" spans="21:25" x14ac:dyDescent="0.2">
      <c r="U19140" s="2"/>
      <c r="X19140" s="2"/>
      <c r="Y19140" s="2"/>
    </row>
    <row r="19141" spans="21:25" x14ac:dyDescent="0.2">
      <c r="U19141" s="2"/>
      <c r="X19141" s="2"/>
      <c r="Y19141" s="2"/>
    </row>
    <row r="19142" spans="21:25" x14ac:dyDescent="0.2">
      <c r="U19142" s="2"/>
      <c r="X19142" s="2"/>
      <c r="Y19142" s="2"/>
    </row>
    <row r="19143" spans="21:25" x14ac:dyDescent="0.2">
      <c r="U19143" s="2"/>
      <c r="X19143" s="2"/>
      <c r="Y19143" s="2"/>
    </row>
    <row r="19144" spans="21:25" x14ac:dyDescent="0.2">
      <c r="U19144" s="2"/>
      <c r="X19144" s="2"/>
      <c r="Y19144" s="2"/>
    </row>
    <row r="19145" spans="21:25" x14ac:dyDescent="0.2">
      <c r="U19145" s="2"/>
      <c r="X19145" s="2"/>
      <c r="Y19145" s="2"/>
    </row>
    <row r="19146" spans="21:25" x14ac:dyDescent="0.2">
      <c r="U19146" s="2"/>
      <c r="X19146" s="2"/>
      <c r="Y19146" s="2"/>
    </row>
    <row r="19147" spans="21:25" x14ac:dyDescent="0.2">
      <c r="U19147" s="2"/>
      <c r="X19147" s="2"/>
      <c r="Y19147" s="2"/>
    </row>
    <row r="19148" spans="21:25" x14ac:dyDescent="0.2">
      <c r="U19148" s="2"/>
      <c r="X19148" s="2"/>
      <c r="Y19148" s="2"/>
    </row>
    <row r="19149" spans="21:25" x14ac:dyDescent="0.2">
      <c r="U19149" s="2"/>
      <c r="X19149" s="2"/>
      <c r="Y19149" s="2"/>
    </row>
    <row r="19150" spans="21:25" x14ac:dyDescent="0.2">
      <c r="U19150" s="2"/>
      <c r="X19150" s="2"/>
      <c r="Y19150" s="2"/>
    </row>
    <row r="19151" spans="21:25" x14ac:dyDescent="0.2">
      <c r="U19151" s="2"/>
      <c r="X19151" s="2"/>
      <c r="Y19151" s="2"/>
    </row>
    <row r="19152" spans="21:25" x14ac:dyDescent="0.2">
      <c r="U19152" s="2"/>
      <c r="X19152" s="2"/>
      <c r="Y19152" s="2"/>
    </row>
    <row r="19153" spans="21:25" x14ac:dyDescent="0.2">
      <c r="U19153" s="2"/>
      <c r="X19153" s="2"/>
      <c r="Y19153" s="2"/>
    </row>
    <row r="19154" spans="21:25" x14ac:dyDescent="0.2">
      <c r="U19154" s="2"/>
      <c r="X19154" s="2"/>
      <c r="Y19154" s="2"/>
    </row>
    <row r="19155" spans="21:25" x14ac:dyDescent="0.2">
      <c r="U19155" s="2"/>
      <c r="X19155" s="2"/>
      <c r="Y19155" s="2"/>
    </row>
    <row r="19156" spans="21:25" x14ac:dyDescent="0.2">
      <c r="U19156" s="2"/>
      <c r="X19156" s="2"/>
      <c r="Y19156" s="2"/>
    </row>
    <row r="19157" spans="21:25" x14ac:dyDescent="0.2">
      <c r="U19157" s="2"/>
      <c r="X19157" s="2"/>
      <c r="Y19157" s="2"/>
    </row>
    <row r="19158" spans="21:25" x14ac:dyDescent="0.2">
      <c r="U19158" s="2"/>
      <c r="X19158" s="2"/>
      <c r="Y19158" s="2"/>
    </row>
    <row r="19159" spans="21:25" x14ac:dyDescent="0.2">
      <c r="U19159" s="2"/>
      <c r="X19159" s="2"/>
      <c r="Y19159" s="2"/>
    </row>
    <row r="19160" spans="21:25" x14ac:dyDescent="0.2">
      <c r="U19160" s="2"/>
      <c r="X19160" s="2"/>
      <c r="Y19160" s="2"/>
    </row>
    <row r="19161" spans="21:25" x14ac:dyDescent="0.2">
      <c r="U19161" s="2"/>
      <c r="X19161" s="2"/>
      <c r="Y19161" s="2"/>
    </row>
    <row r="19162" spans="21:25" x14ac:dyDescent="0.2">
      <c r="U19162" s="2"/>
      <c r="X19162" s="2"/>
      <c r="Y19162" s="2"/>
    </row>
    <row r="19163" spans="21:25" x14ac:dyDescent="0.2">
      <c r="U19163" s="2"/>
      <c r="X19163" s="2"/>
      <c r="Y19163" s="2"/>
    </row>
    <row r="19164" spans="21:25" x14ac:dyDescent="0.2">
      <c r="U19164" s="2"/>
      <c r="X19164" s="2"/>
      <c r="Y19164" s="2"/>
    </row>
    <row r="19165" spans="21:25" x14ac:dyDescent="0.2">
      <c r="U19165" s="2"/>
      <c r="X19165" s="2"/>
      <c r="Y19165" s="2"/>
    </row>
    <row r="19166" spans="21:25" x14ac:dyDescent="0.2">
      <c r="U19166" s="2"/>
      <c r="X19166" s="2"/>
      <c r="Y19166" s="2"/>
    </row>
    <row r="19167" spans="21:25" x14ac:dyDescent="0.2">
      <c r="U19167" s="2"/>
      <c r="X19167" s="2"/>
      <c r="Y19167" s="2"/>
    </row>
    <row r="19168" spans="21:25" x14ac:dyDescent="0.2">
      <c r="U19168" s="2"/>
      <c r="X19168" s="2"/>
      <c r="Y19168" s="2"/>
    </row>
    <row r="19169" spans="21:25" x14ac:dyDescent="0.2">
      <c r="U19169" s="2"/>
      <c r="X19169" s="2"/>
      <c r="Y19169" s="2"/>
    </row>
    <row r="19170" spans="21:25" x14ac:dyDescent="0.2">
      <c r="U19170" s="2"/>
      <c r="X19170" s="2"/>
      <c r="Y19170" s="2"/>
    </row>
    <row r="19171" spans="21:25" x14ac:dyDescent="0.2">
      <c r="U19171" s="2"/>
      <c r="X19171" s="2"/>
      <c r="Y19171" s="2"/>
    </row>
    <row r="19172" spans="21:25" x14ac:dyDescent="0.2">
      <c r="U19172" s="2"/>
      <c r="X19172" s="2"/>
      <c r="Y19172" s="2"/>
    </row>
    <row r="19173" spans="21:25" x14ac:dyDescent="0.2">
      <c r="U19173" s="2"/>
      <c r="X19173" s="2"/>
      <c r="Y19173" s="2"/>
    </row>
    <row r="19174" spans="21:25" x14ac:dyDescent="0.2">
      <c r="U19174" s="2"/>
      <c r="X19174" s="2"/>
      <c r="Y19174" s="2"/>
    </row>
    <row r="19175" spans="21:25" x14ac:dyDescent="0.2">
      <c r="U19175" s="2"/>
      <c r="X19175" s="2"/>
      <c r="Y19175" s="2"/>
    </row>
    <row r="19176" spans="21:25" x14ac:dyDescent="0.2">
      <c r="U19176" s="2"/>
      <c r="X19176" s="2"/>
      <c r="Y19176" s="2"/>
    </row>
    <row r="19177" spans="21:25" x14ac:dyDescent="0.2">
      <c r="U19177" s="2"/>
      <c r="X19177" s="2"/>
      <c r="Y19177" s="2"/>
    </row>
    <row r="19178" spans="21:25" x14ac:dyDescent="0.2">
      <c r="U19178" s="2"/>
      <c r="X19178" s="2"/>
      <c r="Y19178" s="2"/>
    </row>
    <row r="19179" spans="21:25" x14ac:dyDescent="0.2">
      <c r="U19179" s="2"/>
      <c r="X19179" s="2"/>
      <c r="Y19179" s="2"/>
    </row>
    <row r="19180" spans="21:25" x14ac:dyDescent="0.2">
      <c r="U19180" s="2"/>
      <c r="X19180" s="2"/>
      <c r="Y19180" s="2"/>
    </row>
    <row r="19181" spans="21:25" x14ac:dyDescent="0.2">
      <c r="U19181" s="2"/>
      <c r="X19181" s="2"/>
      <c r="Y19181" s="2"/>
    </row>
    <row r="19182" spans="21:25" x14ac:dyDescent="0.2">
      <c r="U19182" s="2"/>
      <c r="X19182" s="2"/>
      <c r="Y19182" s="2"/>
    </row>
    <row r="19183" spans="21:25" x14ac:dyDescent="0.2">
      <c r="U19183" s="2"/>
      <c r="X19183" s="2"/>
      <c r="Y19183" s="2"/>
    </row>
    <row r="19184" spans="21:25" x14ac:dyDescent="0.2">
      <c r="U19184" s="2"/>
      <c r="X19184" s="2"/>
      <c r="Y19184" s="2"/>
    </row>
    <row r="19185" spans="21:25" x14ac:dyDescent="0.2">
      <c r="U19185" s="2"/>
      <c r="X19185" s="2"/>
      <c r="Y19185" s="2"/>
    </row>
    <row r="19186" spans="21:25" x14ac:dyDescent="0.2">
      <c r="U19186" s="2"/>
      <c r="X19186" s="2"/>
      <c r="Y19186" s="2"/>
    </row>
    <row r="19187" spans="21:25" x14ac:dyDescent="0.2">
      <c r="U19187" s="2"/>
      <c r="X19187" s="2"/>
      <c r="Y19187" s="2"/>
    </row>
    <row r="19188" spans="21:25" x14ac:dyDescent="0.2">
      <c r="U19188" s="2"/>
      <c r="X19188" s="2"/>
      <c r="Y19188" s="2"/>
    </row>
    <row r="19189" spans="21:25" x14ac:dyDescent="0.2">
      <c r="U19189" s="2"/>
      <c r="X19189" s="2"/>
      <c r="Y19189" s="2"/>
    </row>
    <row r="19190" spans="21:25" x14ac:dyDescent="0.2">
      <c r="U19190" s="2"/>
      <c r="X19190" s="2"/>
      <c r="Y19190" s="2"/>
    </row>
    <row r="19191" spans="21:25" x14ac:dyDescent="0.2">
      <c r="U19191" s="2"/>
      <c r="X19191" s="2"/>
      <c r="Y19191" s="2"/>
    </row>
    <row r="19192" spans="21:25" x14ac:dyDescent="0.2">
      <c r="U19192" s="2"/>
      <c r="X19192" s="2"/>
      <c r="Y19192" s="2"/>
    </row>
    <row r="19193" spans="21:25" x14ac:dyDescent="0.2">
      <c r="U19193" s="2"/>
      <c r="X19193" s="2"/>
      <c r="Y19193" s="2"/>
    </row>
    <row r="19194" spans="21:25" x14ac:dyDescent="0.2">
      <c r="U19194" s="2"/>
      <c r="X19194" s="2"/>
      <c r="Y19194" s="2"/>
    </row>
    <row r="19195" spans="21:25" x14ac:dyDescent="0.2">
      <c r="U19195" s="2"/>
      <c r="X19195" s="2"/>
      <c r="Y19195" s="2"/>
    </row>
    <row r="19196" spans="21:25" x14ac:dyDescent="0.2">
      <c r="U19196" s="2"/>
      <c r="X19196" s="2"/>
      <c r="Y19196" s="2"/>
    </row>
    <row r="19197" spans="21:25" x14ac:dyDescent="0.2">
      <c r="U19197" s="2"/>
      <c r="X19197" s="2"/>
      <c r="Y19197" s="2"/>
    </row>
    <row r="19198" spans="21:25" x14ac:dyDescent="0.2">
      <c r="U19198" s="2"/>
      <c r="X19198" s="2"/>
      <c r="Y19198" s="2"/>
    </row>
    <row r="19199" spans="21:25" x14ac:dyDescent="0.2">
      <c r="U19199" s="2"/>
      <c r="X19199" s="2"/>
      <c r="Y19199" s="2"/>
    </row>
    <row r="19200" spans="21:25" x14ac:dyDescent="0.2">
      <c r="U19200" s="2"/>
      <c r="X19200" s="2"/>
      <c r="Y19200" s="2"/>
    </row>
    <row r="19201" spans="21:25" x14ac:dyDescent="0.2">
      <c r="U19201" s="2"/>
      <c r="X19201" s="2"/>
      <c r="Y19201" s="2"/>
    </row>
    <row r="19202" spans="21:25" x14ac:dyDescent="0.2">
      <c r="U19202" s="2"/>
      <c r="X19202" s="2"/>
      <c r="Y19202" s="2"/>
    </row>
    <row r="19203" spans="21:25" x14ac:dyDescent="0.2">
      <c r="U19203" s="2"/>
      <c r="X19203" s="2"/>
      <c r="Y19203" s="2"/>
    </row>
    <row r="19204" spans="21:25" x14ac:dyDescent="0.2">
      <c r="U19204" s="2"/>
      <c r="X19204" s="2"/>
      <c r="Y19204" s="2"/>
    </row>
    <row r="19205" spans="21:25" x14ac:dyDescent="0.2">
      <c r="U19205" s="2"/>
      <c r="X19205" s="2"/>
      <c r="Y19205" s="2"/>
    </row>
    <row r="19206" spans="21:25" x14ac:dyDescent="0.2">
      <c r="U19206" s="2"/>
      <c r="X19206" s="2"/>
      <c r="Y19206" s="2"/>
    </row>
    <row r="19207" spans="21:25" x14ac:dyDescent="0.2">
      <c r="U19207" s="2"/>
      <c r="X19207" s="2"/>
      <c r="Y19207" s="2"/>
    </row>
    <row r="19208" spans="21:25" x14ac:dyDescent="0.2">
      <c r="U19208" s="2"/>
      <c r="X19208" s="2"/>
      <c r="Y19208" s="2"/>
    </row>
    <row r="19209" spans="21:25" x14ac:dyDescent="0.2">
      <c r="U19209" s="2"/>
      <c r="X19209" s="2"/>
      <c r="Y19209" s="2"/>
    </row>
    <row r="19210" spans="21:25" x14ac:dyDescent="0.2">
      <c r="U19210" s="2"/>
      <c r="X19210" s="2"/>
      <c r="Y19210" s="2"/>
    </row>
    <row r="19211" spans="21:25" x14ac:dyDescent="0.2">
      <c r="U19211" s="2"/>
      <c r="X19211" s="2"/>
      <c r="Y19211" s="2"/>
    </row>
    <row r="19212" spans="21:25" x14ac:dyDescent="0.2">
      <c r="U19212" s="2"/>
      <c r="X19212" s="2"/>
      <c r="Y19212" s="2"/>
    </row>
    <row r="19213" spans="21:25" x14ac:dyDescent="0.2">
      <c r="U19213" s="2"/>
      <c r="X19213" s="2"/>
      <c r="Y19213" s="2"/>
    </row>
    <row r="19214" spans="21:25" x14ac:dyDescent="0.2">
      <c r="U19214" s="2"/>
      <c r="X19214" s="2"/>
      <c r="Y19214" s="2"/>
    </row>
    <row r="19215" spans="21:25" x14ac:dyDescent="0.2">
      <c r="U19215" s="2"/>
      <c r="X19215" s="2"/>
      <c r="Y19215" s="2"/>
    </row>
    <row r="19216" spans="21:25" x14ac:dyDescent="0.2">
      <c r="U19216" s="2"/>
      <c r="X19216" s="2"/>
      <c r="Y19216" s="2"/>
    </row>
    <row r="19217" spans="21:25" x14ac:dyDescent="0.2">
      <c r="U19217" s="2"/>
      <c r="X19217" s="2"/>
      <c r="Y19217" s="2"/>
    </row>
    <row r="19218" spans="21:25" x14ac:dyDescent="0.2">
      <c r="U19218" s="2"/>
      <c r="X19218" s="2"/>
      <c r="Y19218" s="2"/>
    </row>
    <row r="19219" spans="21:25" x14ac:dyDescent="0.2">
      <c r="U19219" s="2"/>
      <c r="X19219" s="2"/>
      <c r="Y19219" s="2"/>
    </row>
    <row r="19220" spans="21:25" x14ac:dyDescent="0.2">
      <c r="U19220" s="2"/>
      <c r="X19220" s="2"/>
      <c r="Y19220" s="2"/>
    </row>
    <row r="19221" spans="21:25" x14ac:dyDescent="0.2">
      <c r="U19221" s="2"/>
      <c r="X19221" s="2"/>
      <c r="Y19221" s="2"/>
    </row>
    <row r="19222" spans="21:25" x14ac:dyDescent="0.2">
      <c r="U19222" s="2"/>
      <c r="X19222" s="2"/>
      <c r="Y19222" s="2"/>
    </row>
    <row r="19223" spans="21:25" x14ac:dyDescent="0.2">
      <c r="U19223" s="2"/>
      <c r="X19223" s="2"/>
      <c r="Y19223" s="2"/>
    </row>
    <row r="19224" spans="21:25" x14ac:dyDescent="0.2">
      <c r="U19224" s="2"/>
      <c r="X19224" s="2"/>
      <c r="Y19224" s="2"/>
    </row>
    <row r="19225" spans="21:25" x14ac:dyDescent="0.2">
      <c r="U19225" s="2"/>
      <c r="X19225" s="2"/>
      <c r="Y19225" s="2"/>
    </row>
    <row r="19226" spans="21:25" x14ac:dyDescent="0.2">
      <c r="U19226" s="2"/>
      <c r="X19226" s="2"/>
      <c r="Y19226" s="2"/>
    </row>
    <row r="19227" spans="21:25" x14ac:dyDescent="0.2">
      <c r="U19227" s="2"/>
      <c r="X19227" s="2"/>
      <c r="Y19227" s="2"/>
    </row>
    <row r="19228" spans="21:25" x14ac:dyDescent="0.2">
      <c r="U19228" s="2"/>
      <c r="X19228" s="2"/>
      <c r="Y19228" s="2"/>
    </row>
    <row r="19229" spans="21:25" x14ac:dyDescent="0.2">
      <c r="U19229" s="2"/>
      <c r="X19229" s="2"/>
      <c r="Y19229" s="2"/>
    </row>
    <row r="19230" spans="21:25" x14ac:dyDescent="0.2">
      <c r="U19230" s="2"/>
      <c r="X19230" s="2"/>
      <c r="Y19230" s="2"/>
    </row>
    <row r="19231" spans="21:25" x14ac:dyDescent="0.2">
      <c r="U19231" s="2"/>
      <c r="X19231" s="2"/>
      <c r="Y19231" s="2"/>
    </row>
    <row r="19232" spans="21:25" x14ac:dyDescent="0.2">
      <c r="U19232" s="2"/>
      <c r="X19232" s="2"/>
      <c r="Y19232" s="2"/>
    </row>
    <row r="19233" spans="21:25" x14ac:dyDescent="0.2">
      <c r="U19233" s="2"/>
      <c r="X19233" s="2"/>
      <c r="Y19233" s="2"/>
    </row>
    <row r="19234" spans="21:25" x14ac:dyDescent="0.2">
      <c r="U19234" s="2"/>
      <c r="X19234" s="2"/>
      <c r="Y19234" s="2"/>
    </row>
    <row r="19235" spans="21:25" x14ac:dyDescent="0.2">
      <c r="U19235" s="2"/>
      <c r="X19235" s="2"/>
      <c r="Y19235" s="2"/>
    </row>
    <row r="19236" spans="21:25" x14ac:dyDescent="0.2">
      <c r="U19236" s="2"/>
      <c r="X19236" s="2"/>
      <c r="Y19236" s="2"/>
    </row>
    <row r="19237" spans="21:25" x14ac:dyDescent="0.2">
      <c r="U19237" s="2"/>
      <c r="X19237" s="2"/>
      <c r="Y19237" s="2"/>
    </row>
    <row r="19238" spans="21:25" x14ac:dyDescent="0.2">
      <c r="U19238" s="2"/>
      <c r="X19238" s="2"/>
      <c r="Y19238" s="2"/>
    </row>
    <row r="19239" spans="21:25" x14ac:dyDescent="0.2">
      <c r="U19239" s="2"/>
      <c r="X19239" s="2"/>
      <c r="Y19239" s="2"/>
    </row>
    <row r="19240" spans="21:25" x14ac:dyDescent="0.2">
      <c r="U19240" s="2"/>
      <c r="X19240" s="2"/>
      <c r="Y19240" s="2"/>
    </row>
    <row r="19241" spans="21:25" x14ac:dyDescent="0.2">
      <c r="U19241" s="2"/>
      <c r="X19241" s="2"/>
      <c r="Y19241" s="2"/>
    </row>
    <row r="19242" spans="21:25" x14ac:dyDescent="0.2">
      <c r="U19242" s="2"/>
      <c r="X19242" s="2"/>
      <c r="Y19242" s="2"/>
    </row>
    <row r="19243" spans="21:25" x14ac:dyDescent="0.2">
      <c r="U19243" s="2"/>
      <c r="X19243" s="2"/>
      <c r="Y19243" s="2"/>
    </row>
    <row r="19244" spans="21:25" x14ac:dyDescent="0.2">
      <c r="U19244" s="2"/>
      <c r="X19244" s="2"/>
      <c r="Y19244" s="2"/>
    </row>
    <row r="19245" spans="21:25" x14ac:dyDescent="0.2">
      <c r="U19245" s="2"/>
      <c r="X19245" s="2"/>
      <c r="Y19245" s="2"/>
    </row>
    <row r="19246" spans="21:25" x14ac:dyDescent="0.2">
      <c r="U19246" s="2"/>
      <c r="X19246" s="2"/>
      <c r="Y19246" s="2"/>
    </row>
    <row r="19247" spans="21:25" x14ac:dyDescent="0.2">
      <c r="U19247" s="2"/>
      <c r="X19247" s="2"/>
      <c r="Y19247" s="2"/>
    </row>
    <row r="19248" spans="21:25" x14ac:dyDescent="0.2">
      <c r="U19248" s="2"/>
      <c r="X19248" s="2"/>
      <c r="Y19248" s="2"/>
    </row>
    <row r="19249" spans="21:25" x14ac:dyDescent="0.2">
      <c r="U19249" s="2"/>
      <c r="X19249" s="2"/>
      <c r="Y19249" s="2"/>
    </row>
    <row r="19250" spans="21:25" x14ac:dyDescent="0.2">
      <c r="U19250" s="2"/>
      <c r="X19250" s="2"/>
      <c r="Y19250" s="2"/>
    </row>
    <row r="19251" spans="21:25" x14ac:dyDescent="0.2">
      <c r="U19251" s="2"/>
      <c r="X19251" s="2"/>
      <c r="Y19251" s="2"/>
    </row>
    <row r="19252" spans="21:25" x14ac:dyDescent="0.2">
      <c r="U19252" s="2"/>
      <c r="X19252" s="2"/>
      <c r="Y19252" s="2"/>
    </row>
    <row r="19253" spans="21:25" x14ac:dyDescent="0.2">
      <c r="U19253" s="2"/>
      <c r="X19253" s="2"/>
      <c r="Y19253" s="2"/>
    </row>
    <row r="19254" spans="21:25" x14ac:dyDescent="0.2">
      <c r="U19254" s="2"/>
      <c r="X19254" s="2"/>
      <c r="Y19254" s="2"/>
    </row>
    <row r="19255" spans="21:25" x14ac:dyDescent="0.2">
      <c r="U19255" s="2"/>
      <c r="X19255" s="2"/>
      <c r="Y19255" s="2"/>
    </row>
    <row r="19256" spans="21:25" x14ac:dyDescent="0.2">
      <c r="U19256" s="2"/>
      <c r="X19256" s="2"/>
      <c r="Y19256" s="2"/>
    </row>
    <row r="19257" spans="21:25" x14ac:dyDescent="0.2">
      <c r="U19257" s="2"/>
      <c r="X19257" s="2"/>
      <c r="Y19257" s="2"/>
    </row>
    <row r="19258" spans="21:25" x14ac:dyDescent="0.2">
      <c r="U19258" s="2"/>
      <c r="X19258" s="2"/>
      <c r="Y19258" s="2"/>
    </row>
    <row r="19259" spans="21:25" x14ac:dyDescent="0.2">
      <c r="U19259" s="2"/>
      <c r="X19259" s="2"/>
      <c r="Y19259" s="2"/>
    </row>
    <row r="19260" spans="21:25" x14ac:dyDescent="0.2">
      <c r="U19260" s="2"/>
      <c r="X19260" s="2"/>
      <c r="Y19260" s="2"/>
    </row>
    <row r="19261" spans="21:25" x14ac:dyDescent="0.2">
      <c r="U19261" s="2"/>
      <c r="X19261" s="2"/>
      <c r="Y19261" s="2"/>
    </row>
    <row r="19262" spans="21:25" x14ac:dyDescent="0.2">
      <c r="U19262" s="2"/>
      <c r="X19262" s="2"/>
      <c r="Y19262" s="2"/>
    </row>
    <row r="19263" spans="21:25" x14ac:dyDescent="0.2">
      <c r="U19263" s="2"/>
      <c r="X19263" s="2"/>
      <c r="Y19263" s="2"/>
    </row>
    <row r="19264" spans="21:25" x14ac:dyDescent="0.2">
      <c r="U19264" s="2"/>
      <c r="X19264" s="2"/>
      <c r="Y19264" s="2"/>
    </row>
    <row r="19265" spans="21:25" x14ac:dyDescent="0.2">
      <c r="U19265" s="2"/>
      <c r="X19265" s="2"/>
      <c r="Y19265" s="2"/>
    </row>
    <row r="19266" spans="21:25" x14ac:dyDescent="0.2">
      <c r="U19266" s="2"/>
      <c r="X19266" s="2"/>
      <c r="Y19266" s="2"/>
    </row>
    <row r="19267" spans="21:25" x14ac:dyDescent="0.2">
      <c r="U19267" s="2"/>
      <c r="X19267" s="2"/>
      <c r="Y19267" s="2"/>
    </row>
    <row r="19268" spans="21:25" x14ac:dyDescent="0.2">
      <c r="U19268" s="2"/>
      <c r="X19268" s="2"/>
      <c r="Y19268" s="2"/>
    </row>
    <row r="19269" spans="21:25" x14ac:dyDescent="0.2">
      <c r="U19269" s="2"/>
      <c r="X19269" s="2"/>
      <c r="Y19269" s="2"/>
    </row>
    <row r="19270" spans="21:25" x14ac:dyDescent="0.2">
      <c r="U19270" s="2"/>
      <c r="X19270" s="2"/>
      <c r="Y19270" s="2"/>
    </row>
    <row r="19271" spans="21:25" x14ac:dyDescent="0.2">
      <c r="U19271" s="2"/>
      <c r="X19271" s="2"/>
      <c r="Y19271" s="2"/>
    </row>
    <row r="19272" spans="21:25" x14ac:dyDescent="0.2">
      <c r="U19272" s="2"/>
      <c r="X19272" s="2"/>
      <c r="Y19272" s="2"/>
    </row>
    <row r="19273" spans="21:25" x14ac:dyDescent="0.2">
      <c r="U19273" s="2"/>
      <c r="X19273" s="2"/>
      <c r="Y19273" s="2"/>
    </row>
    <row r="19274" spans="21:25" x14ac:dyDescent="0.2">
      <c r="U19274" s="2"/>
      <c r="X19274" s="2"/>
      <c r="Y19274" s="2"/>
    </row>
    <row r="19275" spans="21:25" x14ac:dyDescent="0.2">
      <c r="U19275" s="2"/>
      <c r="X19275" s="2"/>
      <c r="Y19275" s="2"/>
    </row>
    <row r="19276" spans="21:25" x14ac:dyDescent="0.2">
      <c r="U19276" s="2"/>
      <c r="X19276" s="2"/>
      <c r="Y19276" s="2"/>
    </row>
    <row r="19277" spans="21:25" x14ac:dyDescent="0.2">
      <c r="U19277" s="2"/>
      <c r="X19277" s="2"/>
      <c r="Y19277" s="2"/>
    </row>
    <row r="19278" spans="21:25" x14ac:dyDescent="0.2">
      <c r="U19278" s="2"/>
      <c r="X19278" s="2"/>
      <c r="Y19278" s="2"/>
    </row>
    <row r="19279" spans="21:25" x14ac:dyDescent="0.2">
      <c r="U19279" s="2"/>
      <c r="X19279" s="2"/>
      <c r="Y19279" s="2"/>
    </row>
    <row r="19280" spans="21:25" x14ac:dyDescent="0.2">
      <c r="U19280" s="2"/>
      <c r="X19280" s="2"/>
      <c r="Y19280" s="2"/>
    </row>
    <row r="19281" spans="21:25" x14ac:dyDescent="0.2">
      <c r="U19281" s="2"/>
      <c r="X19281" s="2"/>
      <c r="Y19281" s="2"/>
    </row>
    <row r="19282" spans="21:25" x14ac:dyDescent="0.2">
      <c r="U19282" s="2"/>
      <c r="X19282" s="2"/>
      <c r="Y19282" s="2"/>
    </row>
    <row r="19283" spans="21:25" x14ac:dyDescent="0.2">
      <c r="U19283" s="2"/>
      <c r="X19283" s="2"/>
      <c r="Y19283" s="2"/>
    </row>
    <row r="19284" spans="21:25" x14ac:dyDescent="0.2">
      <c r="U19284" s="2"/>
      <c r="X19284" s="2"/>
      <c r="Y19284" s="2"/>
    </row>
    <row r="19285" spans="21:25" x14ac:dyDescent="0.2">
      <c r="U19285" s="2"/>
      <c r="X19285" s="2"/>
      <c r="Y19285" s="2"/>
    </row>
    <row r="19286" spans="21:25" x14ac:dyDescent="0.2">
      <c r="U19286" s="2"/>
      <c r="X19286" s="2"/>
      <c r="Y19286" s="2"/>
    </row>
    <row r="19287" spans="21:25" x14ac:dyDescent="0.2">
      <c r="U19287" s="2"/>
      <c r="X19287" s="2"/>
      <c r="Y19287" s="2"/>
    </row>
    <row r="19288" spans="21:25" x14ac:dyDescent="0.2">
      <c r="U19288" s="2"/>
      <c r="X19288" s="2"/>
      <c r="Y19288" s="2"/>
    </row>
    <row r="19289" spans="21:25" x14ac:dyDescent="0.2">
      <c r="U19289" s="2"/>
      <c r="X19289" s="2"/>
      <c r="Y19289" s="2"/>
    </row>
    <row r="19290" spans="21:25" x14ac:dyDescent="0.2">
      <c r="U19290" s="2"/>
      <c r="X19290" s="2"/>
      <c r="Y19290" s="2"/>
    </row>
    <row r="19291" spans="21:25" x14ac:dyDescent="0.2">
      <c r="U19291" s="2"/>
      <c r="X19291" s="2"/>
      <c r="Y19291" s="2"/>
    </row>
    <row r="19292" spans="21:25" x14ac:dyDescent="0.2">
      <c r="U19292" s="2"/>
      <c r="X19292" s="2"/>
      <c r="Y19292" s="2"/>
    </row>
    <row r="19293" spans="21:25" x14ac:dyDescent="0.2">
      <c r="U19293" s="2"/>
      <c r="X19293" s="2"/>
      <c r="Y19293" s="2"/>
    </row>
    <row r="19294" spans="21:25" x14ac:dyDescent="0.2">
      <c r="U19294" s="2"/>
      <c r="X19294" s="2"/>
      <c r="Y19294" s="2"/>
    </row>
    <row r="19295" spans="21:25" x14ac:dyDescent="0.2">
      <c r="U19295" s="2"/>
      <c r="X19295" s="2"/>
      <c r="Y19295" s="2"/>
    </row>
    <row r="19296" spans="21:25" x14ac:dyDescent="0.2">
      <c r="U19296" s="2"/>
      <c r="X19296" s="2"/>
      <c r="Y19296" s="2"/>
    </row>
    <row r="19297" spans="21:25" x14ac:dyDescent="0.2">
      <c r="U19297" s="2"/>
      <c r="X19297" s="2"/>
      <c r="Y19297" s="2"/>
    </row>
    <row r="19298" spans="21:25" x14ac:dyDescent="0.2">
      <c r="U19298" s="2"/>
      <c r="X19298" s="2"/>
      <c r="Y19298" s="2"/>
    </row>
    <row r="19299" spans="21:25" x14ac:dyDescent="0.2">
      <c r="U19299" s="2"/>
      <c r="X19299" s="2"/>
      <c r="Y19299" s="2"/>
    </row>
    <row r="19300" spans="21:25" x14ac:dyDescent="0.2">
      <c r="U19300" s="2"/>
      <c r="X19300" s="2"/>
      <c r="Y19300" s="2"/>
    </row>
    <row r="19301" spans="21:25" x14ac:dyDescent="0.2">
      <c r="U19301" s="2"/>
      <c r="X19301" s="2"/>
      <c r="Y19301" s="2"/>
    </row>
    <row r="19302" spans="21:25" x14ac:dyDescent="0.2">
      <c r="U19302" s="2"/>
      <c r="X19302" s="2"/>
      <c r="Y19302" s="2"/>
    </row>
    <row r="19303" spans="21:25" x14ac:dyDescent="0.2">
      <c r="U19303" s="2"/>
      <c r="X19303" s="2"/>
      <c r="Y19303" s="2"/>
    </row>
    <row r="19304" spans="21:25" x14ac:dyDescent="0.2">
      <c r="U19304" s="2"/>
      <c r="X19304" s="2"/>
      <c r="Y19304" s="2"/>
    </row>
    <row r="19305" spans="21:25" x14ac:dyDescent="0.2">
      <c r="U19305" s="2"/>
      <c r="X19305" s="2"/>
      <c r="Y19305" s="2"/>
    </row>
    <row r="19306" spans="21:25" x14ac:dyDescent="0.2">
      <c r="U19306" s="2"/>
      <c r="X19306" s="2"/>
      <c r="Y19306" s="2"/>
    </row>
    <row r="19307" spans="21:25" x14ac:dyDescent="0.2">
      <c r="U19307" s="2"/>
      <c r="X19307" s="2"/>
      <c r="Y19307" s="2"/>
    </row>
    <row r="19308" spans="21:25" x14ac:dyDescent="0.2">
      <c r="U19308" s="2"/>
      <c r="X19308" s="2"/>
      <c r="Y19308" s="2"/>
    </row>
    <row r="19309" spans="21:25" x14ac:dyDescent="0.2">
      <c r="U19309" s="2"/>
      <c r="X19309" s="2"/>
      <c r="Y19309" s="2"/>
    </row>
    <row r="19310" spans="21:25" x14ac:dyDescent="0.2">
      <c r="U19310" s="2"/>
      <c r="X19310" s="2"/>
      <c r="Y19310" s="2"/>
    </row>
    <row r="19311" spans="21:25" x14ac:dyDescent="0.2">
      <c r="U19311" s="2"/>
      <c r="X19311" s="2"/>
      <c r="Y19311" s="2"/>
    </row>
    <row r="19312" spans="21:25" x14ac:dyDescent="0.2">
      <c r="U19312" s="2"/>
      <c r="X19312" s="2"/>
      <c r="Y19312" s="2"/>
    </row>
    <row r="19313" spans="21:25" x14ac:dyDescent="0.2">
      <c r="U19313" s="2"/>
      <c r="X19313" s="2"/>
      <c r="Y19313" s="2"/>
    </row>
    <row r="19314" spans="21:25" x14ac:dyDescent="0.2">
      <c r="U19314" s="2"/>
      <c r="X19314" s="2"/>
      <c r="Y19314" s="2"/>
    </row>
    <row r="19315" spans="21:25" x14ac:dyDescent="0.2">
      <c r="U19315" s="2"/>
      <c r="X19315" s="2"/>
      <c r="Y19315" s="2"/>
    </row>
    <row r="19316" spans="21:25" x14ac:dyDescent="0.2">
      <c r="U19316" s="2"/>
      <c r="X19316" s="2"/>
      <c r="Y19316" s="2"/>
    </row>
    <row r="19317" spans="21:25" x14ac:dyDescent="0.2">
      <c r="U19317" s="2"/>
      <c r="X19317" s="2"/>
      <c r="Y19317" s="2"/>
    </row>
    <row r="19318" spans="21:25" x14ac:dyDescent="0.2">
      <c r="U19318" s="2"/>
      <c r="X19318" s="2"/>
      <c r="Y19318" s="2"/>
    </row>
    <row r="19319" spans="21:25" x14ac:dyDescent="0.2">
      <c r="U19319" s="2"/>
      <c r="X19319" s="2"/>
      <c r="Y19319" s="2"/>
    </row>
    <row r="19320" spans="21:25" x14ac:dyDescent="0.2">
      <c r="U19320" s="2"/>
      <c r="X19320" s="2"/>
      <c r="Y19320" s="2"/>
    </row>
    <row r="19321" spans="21:25" x14ac:dyDescent="0.2">
      <c r="U19321" s="2"/>
      <c r="X19321" s="2"/>
      <c r="Y19321" s="2"/>
    </row>
    <row r="19322" spans="21:25" x14ac:dyDescent="0.2">
      <c r="U19322" s="2"/>
      <c r="X19322" s="2"/>
      <c r="Y19322" s="2"/>
    </row>
    <row r="19323" spans="21:25" x14ac:dyDescent="0.2">
      <c r="U19323" s="2"/>
      <c r="X19323" s="2"/>
      <c r="Y19323" s="2"/>
    </row>
    <row r="19324" spans="21:25" x14ac:dyDescent="0.2">
      <c r="U19324" s="2"/>
      <c r="X19324" s="2"/>
      <c r="Y19324" s="2"/>
    </row>
    <row r="19325" spans="21:25" x14ac:dyDescent="0.2">
      <c r="U19325" s="2"/>
      <c r="X19325" s="2"/>
      <c r="Y19325" s="2"/>
    </row>
    <row r="19326" spans="21:25" x14ac:dyDescent="0.2">
      <c r="U19326" s="2"/>
      <c r="X19326" s="2"/>
      <c r="Y19326" s="2"/>
    </row>
    <row r="19327" spans="21:25" x14ac:dyDescent="0.2">
      <c r="U19327" s="2"/>
      <c r="X19327" s="2"/>
      <c r="Y19327" s="2"/>
    </row>
    <row r="19328" spans="21:25" x14ac:dyDescent="0.2">
      <c r="U19328" s="2"/>
      <c r="X19328" s="2"/>
      <c r="Y19328" s="2"/>
    </row>
    <row r="19329" spans="21:25" x14ac:dyDescent="0.2">
      <c r="U19329" s="2"/>
      <c r="X19329" s="2"/>
      <c r="Y19329" s="2"/>
    </row>
    <row r="19330" spans="21:25" x14ac:dyDescent="0.2">
      <c r="U19330" s="2"/>
      <c r="X19330" s="2"/>
      <c r="Y19330" s="2"/>
    </row>
    <row r="19331" spans="21:25" x14ac:dyDescent="0.2">
      <c r="U19331" s="2"/>
      <c r="X19331" s="2"/>
      <c r="Y19331" s="2"/>
    </row>
    <row r="19332" spans="21:25" x14ac:dyDescent="0.2">
      <c r="U19332" s="2"/>
      <c r="X19332" s="2"/>
      <c r="Y19332" s="2"/>
    </row>
    <row r="19333" spans="21:25" x14ac:dyDescent="0.2">
      <c r="U19333" s="2"/>
      <c r="X19333" s="2"/>
      <c r="Y19333" s="2"/>
    </row>
    <row r="19334" spans="21:25" x14ac:dyDescent="0.2">
      <c r="U19334" s="2"/>
      <c r="X19334" s="2"/>
      <c r="Y19334" s="2"/>
    </row>
    <row r="19335" spans="21:25" x14ac:dyDescent="0.2">
      <c r="U19335" s="2"/>
      <c r="X19335" s="2"/>
      <c r="Y19335" s="2"/>
    </row>
    <row r="19336" spans="21:25" x14ac:dyDescent="0.2">
      <c r="U19336" s="2"/>
      <c r="X19336" s="2"/>
      <c r="Y19336" s="2"/>
    </row>
    <row r="19337" spans="21:25" x14ac:dyDescent="0.2">
      <c r="U19337" s="2"/>
      <c r="X19337" s="2"/>
      <c r="Y19337" s="2"/>
    </row>
    <row r="19338" spans="21:25" x14ac:dyDescent="0.2">
      <c r="U19338" s="2"/>
      <c r="X19338" s="2"/>
      <c r="Y19338" s="2"/>
    </row>
    <row r="19339" spans="21:25" x14ac:dyDescent="0.2">
      <c r="U19339" s="2"/>
      <c r="X19339" s="2"/>
      <c r="Y19339" s="2"/>
    </row>
    <row r="19340" spans="21:25" x14ac:dyDescent="0.2">
      <c r="U19340" s="2"/>
      <c r="X19340" s="2"/>
      <c r="Y19340" s="2"/>
    </row>
    <row r="19341" spans="21:25" x14ac:dyDescent="0.2">
      <c r="U19341" s="2"/>
      <c r="X19341" s="2"/>
      <c r="Y19341" s="2"/>
    </row>
    <row r="19342" spans="21:25" x14ac:dyDescent="0.2">
      <c r="U19342" s="2"/>
      <c r="X19342" s="2"/>
      <c r="Y19342" s="2"/>
    </row>
    <row r="19343" spans="21:25" x14ac:dyDescent="0.2">
      <c r="U19343" s="2"/>
      <c r="X19343" s="2"/>
      <c r="Y19343" s="2"/>
    </row>
    <row r="19344" spans="21:25" x14ac:dyDescent="0.2">
      <c r="U19344" s="2"/>
      <c r="X19344" s="2"/>
      <c r="Y19344" s="2"/>
    </row>
    <row r="19345" spans="21:25" x14ac:dyDescent="0.2">
      <c r="U19345" s="2"/>
      <c r="X19345" s="2"/>
      <c r="Y19345" s="2"/>
    </row>
    <row r="19346" spans="21:25" x14ac:dyDescent="0.2">
      <c r="U19346" s="2"/>
      <c r="X19346" s="2"/>
      <c r="Y19346" s="2"/>
    </row>
    <row r="19347" spans="21:25" x14ac:dyDescent="0.2">
      <c r="U19347" s="2"/>
      <c r="X19347" s="2"/>
      <c r="Y19347" s="2"/>
    </row>
    <row r="19348" spans="21:25" x14ac:dyDescent="0.2">
      <c r="U19348" s="2"/>
      <c r="X19348" s="2"/>
      <c r="Y19348" s="2"/>
    </row>
    <row r="19349" spans="21:25" x14ac:dyDescent="0.2">
      <c r="U19349" s="2"/>
      <c r="X19349" s="2"/>
      <c r="Y19349" s="2"/>
    </row>
    <row r="19350" spans="21:25" x14ac:dyDescent="0.2">
      <c r="U19350" s="2"/>
      <c r="X19350" s="2"/>
      <c r="Y19350" s="2"/>
    </row>
    <row r="19351" spans="21:25" x14ac:dyDescent="0.2">
      <c r="U19351" s="2"/>
      <c r="X19351" s="2"/>
      <c r="Y19351" s="2"/>
    </row>
    <row r="19352" spans="21:25" x14ac:dyDescent="0.2">
      <c r="U19352" s="2"/>
      <c r="X19352" s="2"/>
      <c r="Y19352" s="2"/>
    </row>
    <row r="19353" spans="21:25" x14ac:dyDescent="0.2">
      <c r="U19353" s="2"/>
      <c r="X19353" s="2"/>
      <c r="Y19353" s="2"/>
    </row>
    <row r="19354" spans="21:25" x14ac:dyDescent="0.2">
      <c r="U19354" s="2"/>
      <c r="X19354" s="2"/>
      <c r="Y19354" s="2"/>
    </row>
    <row r="19355" spans="21:25" x14ac:dyDescent="0.2">
      <c r="U19355" s="2"/>
      <c r="X19355" s="2"/>
      <c r="Y19355" s="2"/>
    </row>
    <row r="19356" spans="21:25" x14ac:dyDescent="0.2">
      <c r="U19356" s="2"/>
      <c r="X19356" s="2"/>
      <c r="Y19356" s="2"/>
    </row>
    <row r="19357" spans="21:25" x14ac:dyDescent="0.2">
      <c r="U19357" s="2"/>
      <c r="X19357" s="2"/>
      <c r="Y19357" s="2"/>
    </row>
    <row r="19358" spans="21:25" x14ac:dyDescent="0.2">
      <c r="U19358" s="2"/>
      <c r="X19358" s="2"/>
      <c r="Y19358" s="2"/>
    </row>
    <row r="19359" spans="21:25" x14ac:dyDescent="0.2">
      <c r="U19359" s="2"/>
      <c r="X19359" s="2"/>
      <c r="Y19359" s="2"/>
    </row>
    <row r="19360" spans="21:25" x14ac:dyDescent="0.2">
      <c r="U19360" s="2"/>
      <c r="X19360" s="2"/>
      <c r="Y19360" s="2"/>
    </row>
    <row r="19361" spans="21:25" x14ac:dyDescent="0.2">
      <c r="U19361" s="2"/>
      <c r="X19361" s="2"/>
      <c r="Y19361" s="2"/>
    </row>
    <row r="19362" spans="21:25" x14ac:dyDescent="0.2">
      <c r="U19362" s="2"/>
      <c r="X19362" s="2"/>
      <c r="Y19362" s="2"/>
    </row>
    <row r="19363" spans="21:25" x14ac:dyDescent="0.2">
      <c r="U19363" s="2"/>
      <c r="X19363" s="2"/>
      <c r="Y19363" s="2"/>
    </row>
    <row r="19364" spans="21:25" x14ac:dyDescent="0.2">
      <c r="U19364" s="2"/>
      <c r="X19364" s="2"/>
      <c r="Y19364" s="2"/>
    </row>
    <row r="19365" spans="21:25" x14ac:dyDescent="0.2">
      <c r="U19365" s="2"/>
      <c r="X19365" s="2"/>
      <c r="Y19365" s="2"/>
    </row>
    <row r="19366" spans="21:25" x14ac:dyDescent="0.2">
      <c r="U19366" s="2"/>
      <c r="X19366" s="2"/>
      <c r="Y19366" s="2"/>
    </row>
    <row r="19367" spans="21:25" x14ac:dyDescent="0.2">
      <c r="U19367" s="2"/>
      <c r="X19367" s="2"/>
      <c r="Y19367" s="2"/>
    </row>
    <row r="19368" spans="21:25" x14ac:dyDescent="0.2">
      <c r="U19368" s="2"/>
      <c r="X19368" s="2"/>
      <c r="Y19368" s="2"/>
    </row>
    <row r="19369" spans="21:25" x14ac:dyDescent="0.2">
      <c r="U19369" s="2"/>
      <c r="X19369" s="2"/>
      <c r="Y19369" s="2"/>
    </row>
    <row r="19370" spans="21:25" x14ac:dyDescent="0.2">
      <c r="U19370" s="2"/>
      <c r="X19370" s="2"/>
      <c r="Y19370" s="2"/>
    </row>
    <row r="19371" spans="21:25" x14ac:dyDescent="0.2">
      <c r="U19371" s="2"/>
      <c r="X19371" s="2"/>
      <c r="Y19371" s="2"/>
    </row>
    <row r="19372" spans="21:25" x14ac:dyDescent="0.2">
      <c r="U19372" s="2"/>
      <c r="X19372" s="2"/>
      <c r="Y19372" s="2"/>
    </row>
    <row r="19373" spans="21:25" x14ac:dyDescent="0.2">
      <c r="U19373" s="2"/>
      <c r="X19373" s="2"/>
      <c r="Y19373" s="2"/>
    </row>
    <row r="19374" spans="21:25" x14ac:dyDescent="0.2">
      <c r="U19374" s="2"/>
      <c r="X19374" s="2"/>
      <c r="Y19374" s="2"/>
    </row>
    <row r="19375" spans="21:25" x14ac:dyDescent="0.2">
      <c r="U19375" s="2"/>
      <c r="X19375" s="2"/>
      <c r="Y19375" s="2"/>
    </row>
    <row r="19376" spans="21:25" x14ac:dyDescent="0.2">
      <c r="U19376" s="2"/>
      <c r="X19376" s="2"/>
      <c r="Y19376" s="2"/>
    </row>
    <row r="19377" spans="21:25" x14ac:dyDescent="0.2">
      <c r="U19377" s="2"/>
      <c r="X19377" s="2"/>
      <c r="Y19377" s="2"/>
    </row>
    <row r="19378" spans="21:25" x14ac:dyDescent="0.2">
      <c r="U19378" s="2"/>
      <c r="X19378" s="2"/>
      <c r="Y19378" s="2"/>
    </row>
    <row r="19379" spans="21:25" x14ac:dyDescent="0.2">
      <c r="U19379" s="2"/>
      <c r="X19379" s="2"/>
      <c r="Y19379" s="2"/>
    </row>
    <row r="19380" spans="21:25" x14ac:dyDescent="0.2">
      <c r="U19380" s="2"/>
      <c r="X19380" s="2"/>
      <c r="Y19380" s="2"/>
    </row>
    <row r="19381" spans="21:25" x14ac:dyDescent="0.2">
      <c r="U19381" s="2"/>
      <c r="X19381" s="2"/>
      <c r="Y19381" s="2"/>
    </row>
    <row r="19382" spans="21:25" x14ac:dyDescent="0.2">
      <c r="U19382" s="2"/>
      <c r="X19382" s="2"/>
      <c r="Y19382" s="2"/>
    </row>
    <row r="19383" spans="21:25" x14ac:dyDescent="0.2">
      <c r="U19383" s="2"/>
      <c r="X19383" s="2"/>
      <c r="Y19383" s="2"/>
    </row>
    <row r="19384" spans="21:25" x14ac:dyDescent="0.2">
      <c r="U19384" s="2"/>
      <c r="X19384" s="2"/>
      <c r="Y19384" s="2"/>
    </row>
    <row r="19385" spans="21:25" x14ac:dyDescent="0.2">
      <c r="U19385" s="2"/>
      <c r="X19385" s="2"/>
      <c r="Y19385" s="2"/>
    </row>
    <row r="19386" spans="21:25" x14ac:dyDescent="0.2">
      <c r="U19386" s="2"/>
      <c r="X19386" s="2"/>
      <c r="Y19386" s="2"/>
    </row>
    <row r="19387" spans="21:25" x14ac:dyDescent="0.2">
      <c r="U19387" s="2"/>
      <c r="X19387" s="2"/>
      <c r="Y19387" s="2"/>
    </row>
    <row r="19388" spans="21:25" x14ac:dyDescent="0.2">
      <c r="U19388" s="2"/>
      <c r="X19388" s="2"/>
      <c r="Y19388" s="2"/>
    </row>
    <row r="19389" spans="21:25" x14ac:dyDescent="0.2">
      <c r="U19389" s="2"/>
      <c r="X19389" s="2"/>
      <c r="Y19389" s="2"/>
    </row>
    <row r="19390" spans="21:25" x14ac:dyDescent="0.2">
      <c r="U19390" s="2"/>
      <c r="X19390" s="2"/>
      <c r="Y19390" s="2"/>
    </row>
    <row r="19391" spans="21:25" x14ac:dyDescent="0.2">
      <c r="U19391" s="2"/>
      <c r="X19391" s="2"/>
      <c r="Y19391" s="2"/>
    </row>
    <row r="19392" spans="21:25" x14ac:dyDescent="0.2">
      <c r="U19392" s="2"/>
      <c r="X19392" s="2"/>
      <c r="Y19392" s="2"/>
    </row>
    <row r="19393" spans="21:25" x14ac:dyDescent="0.2">
      <c r="U19393" s="2"/>
      <c r="X19393" s="2"/>
      <c r="Y19393" s="2"/>
    </row>
    <row r="19394" spans="21:25" x14ac:dyDescent="0.2">
      <c r="U19394" s="2"/>
      <c r="X19394" s="2"/>
      <c r="Y19394" s="2"/>
    </row>
    <row r="19395" spans="21:25" x14ac:dyDescent="0.2">
      <c r="U19395" s="2"/>
      <c r="X19395" s="2"/>
      <c r="Y19395" s="2"/>
    </row>
    <row r="19396" spans="21:25" x14ac:dyDescent="0.2">
      <c r="U19396" s="2"/>
      <c r="X19396" s="2"/>
      <c r="Y19396" s="2"/>
    </row>
    <row r="19397" spans="21:25" x14ac:dyDescent="0.2">
      <c r="U19397" s="2"/>
      <c r="X19397" s="2"/>
      <c r="Y19397" s="2"/>
    </row>
    <row r="19398" spans="21:25" x14ac:dyDescent="0.2">
      <c r="U19398" s="2"/>
      <c r="X19398" s="2"/>
      <c r="Y19398" s="2"/>
    </row>
    <row r="19399" spans="21:25" x14ac:dyDescent="0.2">
      <c r="U19399" s="2"/>
      <c r="X19399" s="2"/>
      <c r="Y19399" s="2"/>
    </row>
    <row r="19400" spans="21:25" x14ac:dyDescent="0.2">
      <c r="U19400" s="2"/>
      <c r="X19400" s="2"/>
      <c r="Y19400" s="2"/>
    </row>
    <row r="19401" spans="21:25" x14ac:dyDescent="0.2">
      <c r="U19401" s="2"/>
      <c r="X19401" s="2"/>
      <c r="Y19401" s="2"/>
    </row>
    <row r="19402" spans="21:25" x14ac:dyDescent="0.2">
      <c r="U19402" s="2"/>
      <c r="X19402" s="2"/>
      <c r="Y19402" s="2"/>
    </row>
    <row r="19403" spans="21:25" x14ac:dyDescent="0.2">
      <c r="U19403" s="2"/>
      <c r="X19403" s="2"/>
      <c r="Y19403" s="2"/>
    </row>
    <row r="19404" spans="21:25" x14ac:dyDescent="0.2">
      <c r="U19404" s="2"/>
      <c r="X19404" s="2"/>
      <c r="Y19404" s="2"/>
    </row>
    <row r="19405" spans="21:25" x14ac:dyDescent="0.2">
      <c r="U19405" s="2"/>
      <c r="X19405" s="2"/>
      <c r="Y19405" s="2"/>
    </row>
    <row r="19406" spans="21:25" x14ac:dyDescent="0.2">
      <c r="U19406" s="2"/>
      <c r="X19406" s="2"/>
      <c r="Y19406" s="2"/>
    </row>
    <row r="19407" spans="21:25" x14ac:dyDescent="0.2">
      <c r="U19407" s="2"/>
      <c r="X19407" s="2"/>
      <c r="Y19407" s="2"/>
    </row>
    <row r="19408" spans="21:25" x14ac:dyDescent="0.2">
      <c r="U19408" s="2"/>
      <c r="X19408" s="2"/>
      <c r="Y19408" s="2"/>
    </row>
    <row r="19409" spans="21:25" x14ac:dyDescent="0.2">
      <c r="U19409" s="2"/>
      <c r="X19409" s="2"/>
      <c r="Y19409" s="2"/>
    </row>
    <row r="19410" spans="21:25" x14ac:dyDescent="0.2">
      <c r="U19410" s="2"/>
      <c r="X19410" s="2"/>
      <c r="Y19410" s="2"/>
    </row>
    <row r="19411" spans="21:25" x14ac:dyDescent="0.2">
      <c r="U19411" s="2"/>
      <c r="X19411" s="2"/>
      <c r="Y19411" s="2"/>
    </row>
    <row r="19412" spans="21:25" x14ac:dyDescent="0.2">
      <c r="U19412" s="2"/>
      <c r="X19412" s="2"/>
      <c r="Y19412" s="2"/>
    </row>
    <row r="19413" spans="21:25" x14ac:dyDescent="0.2">
      <c r="U19413" s="2"/>
      <c r="X19413" s="2"/>
      <c r="Y19413" s="2"/>
    </row>
    <row r="19414" spans="21:25" x14ac:dyDescent="0.2">
      <c r="U19414" s="2"/>
      <c r="X19414" s="2"/>
      <c r="Y19414" s="2"/>
    </row>
    <row r="19415" spans="21:25" x14ac:dyDescent="0.2">
      <c r="U19415" s="2"/>
      <c r="X19415" s="2"/>
      <c r="Y19415" s="2"/>
    </row>
    <row r="19416" spans="21:25" x14ac:dyDescent="0.2">
      <c r="U19416" s="2"/>
      <c r="X19416" s="2"/>
      <c r="Y19416" s="2"/>
    </row>
    <row r="19417" spans="21:25" x14ac:dyDescent="0.2">
      <c r="U19417" s="2"/>
      <c r="X19417" s="2"/>
      <c r="Y19417" s="2"/>
    </row>
    <row r="19418" spans="21:25" x14ac:dyDescent="0.2">
      <c r="U19418" s="2"/>
      <c r="X19418" s="2"/>
      <c r="Y19418" s="2"/>
    </row>
    <row r="19419" spans="21:25" x14ac:dyDescent="0.2">
      <c r="U19419" s="2"/>
      <c r="X19419" s="2"/>
      <c r="Y19419" s="2"/>
    </row>
    <row r="19420" spans="21:25" x14ac:dyDescent="0.2">
      <c r="U19420" s="2"/>
      <c r="X19420" s="2"/>
      <c r="Y19420" s="2"/>
    </row>
    <row r="19421" spans="21:25" x14ac:dyDescent="0.2">
      <c r="U19421" s="2"/>
      <c r="X19421" s="2"/>
      <c r="Y19421" s="2"/>
    </row>
    <row r="19422" spans="21:25" x14ac:dyDescent="0.2">
      <c r="U19422" s="2"/>
      <c r="X19422" s="2"/>
      <c r="Y19422" s="2"/>
    </row>
    <row r="19423" spans="21:25" x14ac:dyDescent="0.2">
      <c r="U19423" s="2"/>
      <c r="X19423" s="2"/>
      <c r="Y19423" s="2"/>
    </row>
    <row r="19424" spans="21:25" x14ac:dyDescent="0.2">
      <c r="U19424" s="2"/>
      <c r="X19424" s="2"/>
      <c r="Y19424" s="2"/>
    </row>
    <row r="19425" spans="21:25" x14ac:dyDescent="0.2">
      <c r="U19425" s="2"/>
      <c r="X19425" s="2"/>
      <c r="Y19425" s="2"/>
    </row>
    <row r="19426" spans="21:25" x14ac:dyDescent="0.2">
      <c r="U19426" s="2"/>
      <c r="X19426" s="2"/>
      <c r="Y19426" s="2"/>
    </row>
    <row r="19427" spans="21:25" x14ac:dyDescent="0.2">
      <c r="U19427" s="2"/>
      <c r="X19427" s="2"/>
      <c r="Y19427" s="2"/>
    </row>
    <row r="19428" spans="21:25" x14ac:dyDescent="0.2">
      <c r="U19428" s="2"/>
      <c r="X19428" s="2"/>
      <c r="Y19428" s="2"/>
    </row>
    <row r="19429" spans="21:25" x14ac:dyDescent="0.2">
      <c r="U19429" s="2"/>
      <c r="X19429" s="2"/>
      <c r="Y19429" s="2"/>
    </row>
    <row r="19430" spans="21:25" x14ac:dyDescent="0.2">
      <c r="U19430" s="2"/>
      <c r="X19430" s="2"/>
      <c r="Y19430" s="2"/>
    </row>
    <row r="19431" spans="21:25" x14ac:dyDescent="0.2">
      <c r="U19431" s="2"/>
      <c r="X19431" s="2"/>
      <c r="Y19431" s="2"/>
    </row>
    <row r="19432" spans="21:25" x14ac:dyDescent="0.2">
      <c r="U19432" s="2"/>
      <c r="X19432" s="2"/>
      <c r="Y19432" s="2"/>
    </row>
    <row r="19433" spans="21:25" x14ac:dyDescent="0.2">
      <c r="U19433" s="2"/>
      <c r="X19433" s="2"/>
      <c r="Y19433" s="2"/>
    </row>
    <row r="19434" spans="21:25" x14ac:dyDescent="0.2">
      <c r="U19434" s="2"/>
      <c r="X19434" s="2"/>
      <c r="Y19434" s="2"/>
    </row>
    <row r="19435" spans="21:25" x14ac:dyDescent="0.2">
      <c r="U19435" s="2"/>
      <c r="X19435" s="2"/>
      <c r="Y19435" s="2"/>
    </row>
    <row r="19436" spans="21:25" x14ac:dyDescent="0.2">
      <c r="U19436" s="2"/>
      <c r="X19436" s="2"/>
      <c r="Y19436" s="2"/>
    </row>
    <row r="19437" spans="21:25" x14ac:dyDescent="0.2">
      <c r="U19437" s="2"/>
      <c r="X19437" s="2"/>
      <c r="Y19437" s="2"/>
    </row>
    <row r="19438" spans="21:25" x14ac:dyDescent="0.2">
      <c r="U19438" s="2"/>
      <c r="X19438" s="2"/>
      <c r="Y19438" s="2"/>
    </row>
    <row r="19439" spans="21:25" x14ac:dyDescent="0.2">
      <c r="U19439" s="2"/>
      <c r="X19439" s="2"/>
      <c r="Y19439" s="2"/>
    </row>
    <row r="19440" spans="21:25" x14ac:dyDescent="0.2">
      <c r="U19440" s="2"/>
      <c r="X19440" s="2"/>
      <c r="Y19440" s="2"/>
    </row>
    <row r="19441" spans="21:25" x14ac:dyDescent="0.2">
      <c r="U19441" s="2"/>
      <c r="X19441" s="2"/>
      <c r="Y19441" s="2"/>
    </row>
    <row r="19442" spans="21:25" x14ac:dyDescent="0.2">
      <c r="U19442" s="2"/>
      <c r="X19442" s="2"/>
      <c r="Y19442" s="2"/>
    </row>
    <row r="19443" spans="21:25" x14ac:dyDescent="0.2">
      <c r="U19443" s="2"/>
      <c r="X19443" s="2"/>
      <c r="Y19443" s="2"/>
    </row>
    <row r="19444" spans="21:25" x14ac:dyDescent="0.2">
      <c r="U19444" s="2"/>
      <c r="X19444" s="2"/>
      <c r="Y19444" s="2"/>
    </row>
    <row r="19445" spans="21:25" x14ac:dyDescent="0.2">
      <c r="U19445" s="2"/>
      <c r="X19445" s="2"/>
      <c r="Y19445" s="2"/>
    </row>
    <row r="19446" spans="21:25" x14ac:dyDescent="0.2">
      <c r="U19446" s="2"/>
      <c r="X19446" s="2"/>
      <c r="Y19446" s="2"/>
    </row>
    <row r="19447" spans="21:25" x14ac:dyDescent="0.2">
      <c r="U19447" s="2"/>
      <c r="X19447" s="2"/>
      <c r="Y19447" s="2"/>
    </row>
    <row r="19448" spans="21:25" x14ac:dyDescent="0.2">
      <c r="U19448" s="2"/>
      <c r="X19448" s="2"/>
      <c r="Y19448" s="2"/>
    </row>
    <row r="19449" spans="21:25" x14ac:dyDescent="0.2">
      <c r="U19449" s="2"/>
      <c r="X19449" s="2"/>
      <c r="Y19449" s="2"/>
    </row>
    <row r="19450" spans="21:25" x14ac:dyDescent="0.2">
      <c r="U19450" s="2"/>
      <c r="X19450" s="2"/>
      <c r="Y19450" s="2"/>
    </row>
    <row r="19451" spans="21:25" x14ac:dyDescent="0.2">
      <c r="U19451" s="2"/>
      <c r="X19451" s="2"/>
      <c r="Y19451" s="2"/>
    </row>
    <row r="19452" spans="21:25" x14ac:dyDescent="0.2">
      <c r="U19452" s="2"/>
      <c r="X19452" s="2"/>
      <c r="Y19452" s="2"/>
    </row>
    <row r="19453" spans="21:25" x14ac:dyDescent="0.2">
      <c r="U19453" s="2"/>
      <c r="X19453" s="2"/>
      <c r="Y19453" s="2"/>
    </row>
    <row r="19454" spans="21:25" x14ac:dyDescent="0.2">
      <c r="U19454" s="2"/>
      <c r="X19454" s="2"/>
      <c r="Y19454" s="2"/>
    </row>
    <row r="19455" spans="21:25" x14ac:dyDescent="0.2">
      <c r="U19455" s="2"/>
      <c r="X19455" s="2"/>
      <c r="Y19455" s="2"/>
    </row>
    <row r="19456" spans="21:25" x14ac:dyDescent="0.2">
      <c r="U19456" s="2"/>
      <c r="X19456" s="2"/>
      <c r="Y19456" s="2"/>
    </row>
    <row r="19457" spans="21:25" x14ac:dyDescent="0.2">
      <c r="U19457" s="2"/>
      <c r="X19457" s="2"/>
      <c r="Y19457" s="2"/>
    </row>
    <row r="19458" spans="21:25" x14ac:dyDescent="0.2">
      <c r="U19458" s="2"/>
      <c r="X19458" s="2"/>
      <c r="Y19458" s="2"/>
    </row>
    <row r="19459" spans="21:25" x14ac:dyDescent="0.2">
      <c r="U19459" s="2"/>
      <c r="X19459" s="2"/>
      <c r="Y19459" s="2"/>
    </row>
    <row r="19460" spans="21:25" x14ac:dyDescent="0.2">
      <c r="U19460" s="2"/>
      <c r="X19460" s="2"/>
      <c r="Y19460" s="2"/>
    </row>
    <row r="19461" spans="21:25" x14ac:dyDescent="0.2">
      <c r="U19461" s="2"/>
      <c r="X19461" s="2"/>
      <c r="Y19461" s="2"/>
    </row>
    <row r="19462" spans="21:25" x14ac:dyDescent="0.2">
      <c r="U19462" s="2"/>
      <c r="X19462" s="2"/>
      <c r="Y19462" s="2"/>
    </row>
    <row r="19463" spans="21:25" x14ac:dyDescent="0.2">
      <c r="U19463" s="2"/>
      <c r="X19463" s="2"/>
      <c r="Y19463" s="2"/>
    </row>
    <row r="19464" spans="21:25" x14ac:dyDescent="0.2">
      <c r="U19464" s="2"/>
      <c r="X19464" s="2"/>
      <c r="Y19464" s="2"/>
    </row>
    <row r="19465" spans="21:25" x14ac:dyDescent="0.2">
      <c r="U19465" s="2"/>
      <c r="X19465" s="2"/>
      <c r="Y19465" s="2"/>
    </row>
    <row r="19466" spans="21:25" x14ac:dyDescent="0.2">
      <c r="U19466" s="2"/>
      <c r="X19466" s="2"/>
      <c r="Y19466" s="2"/>
    </row>
    <row r="19467" spans="21:25" x14ac:dyDescent="0.2">
      <c r="U19467" s="2"/>
      <c r="X19467" s="2"/>
      <c r="Y19467" s="2"/>
    </row>
    <row r="19468" spans="21:25" x14ac:dyDescent="0.2">
      <c r="U19468" s="2"/>
      <c r="X19468" s="2"/>
      <c r="Y19468" s="2"/>
    </row>
    <row r="19469" spans="21:25" x14ac:dyDescent="0.2">
      <c r="U19469" s="2"/>
      <c r="X19469" s="2"/>
      <c r="Y19469" s="2"/>
    </row>
    <row r="19470" spans="21:25" x14ac:dyDescent="0.2">
      <c r="U19470" s="2"/>
      <c r="X19470" s="2"/>
      <c r="Y19470" s="2"/>
    </row>
    <row r="19471" spans="21:25" x14ac:dyDescent="0.2">
      <c r="U19471" s="2"/>
      <c r="X19471" s="2"/>
      <c r="Y19471" s="2"/>
    </row>
    <row r="19472" spans="21:25" x14ac:dyDescent="0.2">
      <c r="U19472" s="2"/>
      <c r="X19472" s="2"/>
      <c r="Y19472" s="2"/>
    </row>
    <row r="19473" spans="21:25" x14ac:dyDescent="0.2">
      <c r="U19473" s="2"/>
      <c r="X19473" s="2"/>
      <c r="Y19473" s="2"/>
    </row>
    <row r="19474" spans="21:25" x14ac:dyDescent="0.2">
      <c r="U19474" s="2"/>
      <c r="X19474" s="2"/>
      <c r="Y19474" s="2"/>
    </row>
    <row r="19475" spans="21:25" x14ac:dyDescent="0.2">
      <c r="U19475" s="2"/>
      <c r="X19475" s="2"/>
      <c r="Y19475" s="2"/>
    </row>
    <row r="19476" spans="21:25" x14ac:dyDescent="0.2">
      <c r="U19476" s="2"/>
      <c r="X19476" s="2"/>
      <c r="Y19476" s="2"/>
    </row>
    <row r="19477" spans="21:25" x14ac:dyDescent="0.2">
      <c r="U19477" s="2"/>
      <c r="X19477" s="2"/>
      <c r="Y19477" s="2"/>
    </row>
    <row r="19478" spans="21:25" x14ac:dyDescent="0.2">
      <c r="U19478" s="2"/>
      <c r="X19478" s="2"/>
      <c r="Y19478" s="2"/>
    </row>
    <row r="19479" spans="21:25" x14ac:dyDescent="0.2">
      <c r="U19479" s="2"/>
      <c r="X19479" s="2"/>
      <c r="Y19479" s="2"/>
    </row>
    <row r="19480" spans="21:25" x14ac:dyDescent="0.2">
      <c r="U19480" s="2"/>
      <c r="X19480" s="2"/>
      <c r="Y19480" s="2"/>
    </row>
    <row r="19481" spans="21:25" x14ac:dyDescent="0.2">
      <c r="U19481" s="2"/>
      <c r="X19481" s="2"/>
      <c r="Y19481" s="2"/>
    </row>
    <row r="19482" spans="21:25" x14ac:dyDescent="0.2">
      <c r="U19482" s="2"/>
      <c r="X19482" s="2"/>
      <c r="Y19482" s="2"/>
    </row>
    <row r="19483" spans="21:25" x14ac:dyDescent="0.2">
      <c r="U19483" s="2"/>
      <c r="X19483" s="2"/>
      <c r="Y19483" s="2"/>
    </row>
    <row r="19484" spans="21:25" x14ac:dyDescent="0.2">
      <c r="U19484" s="2"/>
      <c r="X19484" s="2"/>
      <c r="Y19484" s="2"/>
    </row>
    <row r="19485" spans="21:25" x14ac:dyDescent="0.2">
      <c r="U19485" s="2"/>
      <c r="X19485" s="2"/>
      <c r="Y19485" s="2"/>
    </row>
    <row r="19486" spans="21:25" x14ac:dyDescent="0.2">
      <c r="U19486" s="2"/>
      <c r="X19486" s="2"/>
      <c r="Y19486" s="2"/>
    </row>
    <row r="19487" spans="21:25" x14ac:dyDescent="0.2">
      <c r="U19487" s="2"/>
      <c r="X19487" s="2"/>
      <c r="Y19487" s="2"/>
    </row>
    <row r="19488" spans="21:25" x14ac:dyDescent="0.2">
      <c r="U19488" s="2"/>
      <c r="X19488" s="2"/>
      <c r="Y19488" s="2"/>
    </row>
    <row r="19489" spans="21:25" x14ac:dyDescent="0.2">
      <c r="U19489" s="2"/>
      <c r="X19489" s="2"/>
      <c r="Y19489" s="2"/>
    </row>
    <row r="19490" spans="21:25" x14ac:dyDescent="0.2">
      <c r="U19490" s="2"/>
      <c r="X19490" s="2"/>
      <c r="Y19490" s="2"/>
    </row>
    <row r="19491" spans="21:25" x14ac:dyDescent="0.2">
      <c r="U19491" s="2"/>
      <c r="X19491" s="2"/>
      <c r="Y19491" s="2"/>
    </row>
    <row r="19492" spans="21:25" x14ac:dyDescent="0.2">
      <c r="U19492" s="2"/>
      <c r="X19492" s="2"/>
      <c r="Y19492" s="2"/>
    </row>
    <row r="19493" spans="21:25" x14ac:dyDescent="0.2">
      <c r="U19493" s="2"/>
      <c r="X19493" s="2"/>
      <c r="Y19493" s="2"/>
    </row>
    <row r="19494" spans="21:25" x14ac:dyDescent="0.2">
      <c r="U19494" s="2"/>
      <c r="X19494" s="2"/>
      <c r="Y19494" s="2"/>
    </row>
    <row r="19495" spans="21:25" x14ac:dyDescent="0.2">
      <c r="U19495" s="2"/>
      <c r="X19495" s="2"/>
      <c r="Y19495" s="2"/>
    </row>
    <row r="19496" spans="21:25" x14ac:dyDescent="0.2">
      <c r="U19496" s="2"/>
      <c r="X19496" s="2"/>
      <c r="Y19496" s="2"/>
    </row>
    <row r="19497" spans="21:25" x14ac:dyDescent="0.2">
      <c r="U19497" s="2"/>
      <c r="X19497" s="2"/>
      <c r="Y19497" s="2"/>
    </row>
    <row r="19498" spans="21:25" x14ac:dyDescent="0.2">
      <c r="U19498" s="2"/>
      <c r="X19498" s="2"/>
      <c r="Y19498" s="2"/>
    </row>
    <row r="19499" spans="21:25" x14ac:dyDescent="0.2">
      <c r="U19499" s="2"/>
      <c r="X19499" s="2"/>
      <c r="Y19499" s="2"/>
    </row>
    <row r="19500" spans="21:25" x14ac:dyDescent="0.2">
      <c r="U19500" s="2"/>
      <c r="X19500" s="2"/>
      <c r="Y19500" s="2"/>
    </row>
    <row r="19501" spans="21:25" x14ac:dyDescent="0.2">
      <c r="U19501" s="2"/>
      <c r="X19501" s="2"/>
      <c r="Y19501" s="2"/>
    </row>
    <row r="19502" spans="21:25" x14ac:dyDescent="0.2">
      <c r="U19502" s="2"/>
      <c r="X19502" s="2"/>
      <c r="Y19502" s="2"/>
    </row>
    <row r="19503" spans="21:25" x14ac:dyDescent="0.2">
      <c r="U19503" s="2"/>
      <c r="X19503" s="2"/>
      <c r="Y19503" s="2"/>
    </row>
    <row r="19504" spans="21:25" x14ac:dyDescent="0.2">
      <c r="U19504" s="2"/>
      <c r="X19504" s="2"/>
      <c r="Y19504" s="2"/>
    </row>
    <row r="19505" spans="21:25" x14ac:dyDescent="0.2">
      <c r="U19505" s="2"/>
      <c r="X19505" s="2"/>
      <c r="Y19505" s="2"/>
    </row>
    <row r="19506" spans="21:25" x14ac:dyDescent="0.2">
      <c r="U19506" s="2"/>
      <c r="X19506" s="2"/>
      <c r="Y19506" s="2"/>
    </row>
    <row r="19507" spans="21:25" x14ac:dyDescent="0.2">
      <c r="U19507" s="2"/>
      <c r="X19507" s="2"/>
      <c r="Y19507" s="2"/>
    </row>
    <row r="19508" spans="21:25" x14ac:dyDescent="0.2">
      <c r="U19508" s="2"/>
      <c r="X19508" s="2"/>
      <c r="Y19508" s="2"/>
    </row>
    <row r="19509" spans="21:25" x14ac:dyDescent="0.2">
      <c r="U19509" s="2"/>
      <c r="X19509" s="2"/>
      <c r="Y19509" s="2"/>
    </row>
    <row r="19510" spans="21:25" x14ac:dyDescent="0.2">
      <c r="U19510" s="2"/>
      <c r="X19510" s="2"/>
      <c r="Y19510" s="2"/>
    </row>
    <row r="19511" spans="21:25" x14ac:dyDescent="0.2">
      <c r="U19511" s="2"/>
      <c r="X19511" s="2"/>
      <c r="Y19511" s="2"/>
    </row>
    <row r="19512" spans="21:25" x14ac:dyDescent="0.2">
      <c r="U19512" s="2"/>
      <c r="X19512" s="2"/>
      <c r="Y19512" s="2"/>
    </row>
    <row r="19513" spans="21:25" x14ac:dyDescent="0.2">
      <c r="U19513" s="2"/>
      <c r="X19513" s="2"/>
      <c r="Y19513" s="2"/>
    </row>
    <row r="19514" spans="21:25" x14ac:dyDescent="0.2">
      <c r="U19514" s="2"/>
      <c r="X19514" s="2"/>
      <c r="Y19514" s="2"/>
    </row>
    <row r="19515" spans="21:25" x14ac:dyDescent="0.2">
      <c r="U19515" s="2"/>
      <c r="X19515" s="2"/>
      <c r="Y19515" s="2"/>
    </row>
    <row r="19516" spans="21:25" x14ac:dyDescent="0.2">
      <c r="U19516" s="2"/>
      <c r="X19516" s="2"/>
      <c r="Y19516" s="2"/>
    </row>
    <row r="19517" spans="21:25" x14ac:dyDescent="0.2">
      <c r="U19517" s="2"/>
      <c r="X19517" s="2"/>
      <c r="Y19517" s="2"/>
    </row>
    <row r="19518" spans="21:25" x14ac:dyDescent="0.2">
      <c r="U19518" s="2"/>
      <c r="X19518" s="2"/>
      <c r="Y19518" s="2"/>
    </row>
    <row r="19519" spans="21:25" x14ac:dyDescent="0.2">
      <c r="U19519" s="2"/>
      <c r="X19519" s="2"/>
      <c r="Y19519" s="2"/>
    </row>
    <row r="19520" spans="21:25" x14ac:dyDescent="0.2">
      <c r="U19520" s="2"/>
      <c r="X19520" s="2"/>
      <c r="Y19520" s="2"/>
    </row>
    <row r="19521" spans="21:25" x14ac:dyDescent="0.2">
      <c r="U19521" s="2"/>
      <c r="X19521" s="2"/>
      <c r="Y19521" s="2"/>
    </row>
    <row r="19522" spans="21:25" x14ac:dyDescent="0.2">
      <c r="U19522" s="2"/>
      <c r="X19522" s="2"/>
      <c r="Y19522" s="2"/>
    </row>
    <row r="19523" spans="21:25" x14ac:dyDescent="0.2">
      <c r="U19523" s="2"/>
      <c r="X19523" s="2"/>
      <c r="Y19523" s="2"/>
    </row>
    <row r="19524" spans="21:25" x14ac:dyDescent="0.2">
      <c r="U19524" s="2"/>
      <c r="X19524" s="2"/>
      <c r="Y19524" s="2"/>
    </row>
    <row r="19525" spans="21:25" x14ac:dyDescent="0.2">
      <c r="U19525" s="2"/>
      <c r="X19525" s="2"/>
      <c r="Y19525" s="2"/>
    </row>
    <row r="19526" spans="21:25" x14ac:dyDescent="0.2">
      <c r="U19526" s="2"/>
      <c r="X19526" s="2"/>
      <c r="Y19526" s="2"/>
    </row>
    <row r="19527" spans="21:25" x14ac:dyDescent="0.2">
      <c r="U19527" s="2"/>
      <c r="X19527" s="2"/>
      <c r="Y19527" s="2"/>
    </row>
    <row r="19528" spans="21:25" x14ac:dyDescent="0.2">
      <c r="U19528" s="2"/>
      <c r="X19528" s="2"/>
      <c r="Y19528" s="2"/>
    </row>
    <row r="19529" spans="21:25" x14ac:dyDescent="0.2">
      <c r="U19529" s="2"/>
      <c r="X19529" s="2"/>
      <c r="Y19529" s="2"/>
    </row>
    <row r="19530" spans="21:25" x14ac:dyDescent="0.2">
      <c r="U19530" s="2"/>
      <c r="X19530" s="2"/>
      <c r="Y19530" s="2"/>
    </row>
    <row r="19531" spans="21:25" x14ac:dyDescent="0.2">
      <c r="U19531" s="2"/>
      <c r="X19531" s="2"/>
      <c r="Y19531" s="2"/>
    </row>
    <row r="19532" spans="21:25" x14ac:dyDescent="0.2">
      <c r="U19532" s="2"/>
      <c r="X19532" s="2"/>
      <c r="Y19532" s="2"/>
    </row>
    <row r="19533" spans="21:25" x14ac:dyDescent="0.2">
      <c r="U19533" s="2"/>
      <c r="X19533" s="2"/>
      <c r="Y19533" s="2"/>
    </row>
    <row r="19534" spans="21:25" x14ac:dyDescent="0.2">
      <c r="U19534" s="2"/>
      <c r="X19534" s="2"/>
      <c r="Y19534" s="2"/>
    </row>
    <row r="19535" spans="21:25" x14ac:dyDescent="0.2">
      <c r="U19535" s="2"/>
      <c r="X19535" s="2"/>
      <c r="Y19535" s="2"/>
    </row>
    <row r="19536" spans="21:25" x14ac:dyDescent="0.2">
      <c r="U19536" s="2"/>
      <c r="X19536" s="2"/>
      <c r="Y19536" s="2"/>
    </row>
    <row r="19537" spans="21:25" x14ac:dyDescent="0.2">
      <c r="U19537" s="2"/>
      <c r="X19537" s="2"/>
      <c r="Y19537" s="2"/>
    </row>
    <row r="19538" spans="21:25" x14ac:dyDescent="0.2">
      <c r="U19538" s="2"/>
      <c r="X19538" s="2"/>
      <c r="Y19538" s="2"/>
    </row>
    <row r="19539" spans="21:25" x14ac:dyDescent="0.2">
      <c r="U19539" s="2"/>
      <c r="X19539" s="2"/>
      <c r="Y19539" s="2"/>
    </row>
    <row r="19540" spans="21:25" x14ac:dyDescent="0.2">
      <c r="U19540" s="2"/>
      <c r="X19540" s="2"/>
      <c r="Y19540" s="2"/>
    </row>
    <row r="19541" spans="21:25" x14ac:dyDescent="0.2">
      <c r="U19541" s="2"/>
      <c r="X19541" s="2"/>
      <c r="Y19541" s="2"/>
    </row>
    <row r="19542" spans="21:25" x14ac:dyDescent="0.2">
      <c r="U19542" s="2"/>
      <c r="X19542" s="2"/>
      <c r="Y19542" s="2"/>
    </row>
    <row r="19543" spans="21:25" x14ac:dyDescent="0.2">
      <c r="U19543" s="2"/>
      <c r="X19543" s="2"/>
      <c r="Y19543" s="2"/>
    </row>
    <row r="19544" spans="21:25" x14ac:dyDescent="0.2">
      <c r="U19544" s="2"/>
      <c r="X19544" s="2"/>
      <c r="Y19544" s="2"/>
    </row>
    <row r="19545" spans="21:25" x14ac:dyDescent="0.2">
      <c r="U19545" s="2"/>
      <c r="X19545" s="2"/>
      <c r="Y19545" s="2"/>
    </row>
    <row r="19546" spans="21:25" x14ac:dyDescent="0.2">
      <c r="U19546" s="2"/>
      <c r="X19546" s="2"/>
      <c r="Y19546" s="2"/>
    </row>
    <row r="19547" spans="21:25" x14ac:dyDescent="0.2">
      <c r="U19547" s="2"/>
      <c r="X19547" s="2"/>
      <c r="Y19547" s="2"/>
    </row>
    <row r="19548" spans="21:25" x14ac:dyDescent="0.2">
      <c r="U19548" s="2"/>
      <c r="X19548" s="2"/>
      <c r="Y19548" s="2"/>
    </row>
    <row r="19549" spans="21:25" x14ac:dyDescent="0.2">
      <c r="U19549" s="2"/>
      <c r="X19549" s="2"/>
      <c r="Y19549" s="2"/>
    </row>
    <row r="19550" spans="21:25" x14ac:dyDescent="0.2">
      <c r="U19550" s="2"/>
      <c r="X19550" s="2"/>
      <c r="Y19550" s="2"/>
    </row>
    <row r="19551" spans="21:25" x14ac:dyDescent="0.2">
      <c r="U19551" s="2"/>
      <c r="X19551" s="2"/>
      <c r="Y19551" s="2"/>
    </row>
    <row r="19552" spans="21:25" x14ac:dyDescent="0.2">
      <c r="U19552" s="2"/>
      <c r="X19552" s="2"/>
      <c r="Y19552" s="2"/>
    </row>
    <row r="19553" spans="21:25" x14ac:dyDescent="0.2">
      <c r="U19553" s="2"/>
      <c r="X19553" s="2"/>
      <c r="Y19553" s="2"/>
    </row>
    <row r="19554" spans="21:25" x14ac:dyDescent="0.2">
      <c r="U19554" s="2"/>
      <c r="X19554" s="2"/>
      <c r="Y19554" s="2"/>
    </row>
    <row r="19555" spans="21:25" x14ac:dyDescent="0.2">
      <c r="U19555" s="2"/>
      <c r="X19555" s="2"/>
      <c r="Y19555" s="2"/>
    </row>
    <row r="19556" spans="21:25" x14ac:dyDescent="0.2">
      <c r="U19556" s="2"/>
      <c r="X19556" s="2"/>
      <c r="Y19556" s="2"/>
    </row>
    <row r="19557" spans="21:25" x14ac:dyDescent="0.2">
      <c r="U19557" s="2"/>
      <c r="X19557" s="2"/>
      <c r="Y19557" s="2"/>
    </row>
    <row r="19558" spans="21:25" x14ac:dyDescent="0.2">
      <c r="U19558" s="2"/>
      <c r="X19558" s="2"/>
      <c r="Y19558" s="2"/>
    </row>
    <row r="19559" spans="21:25" x14ac:dyDescent="0.2">
      <c r="U19559" s="2"/>
      <c r="X19559" s="2"/>
      <c r="Y19559" s="2"/>
    </row>
    <row r="19560" spans="21:25" x14ac:dyDescent="0.2">
      <c r="U19560" s="2"/>
      <c r="X19560" s="2"/>
      <c r="Y19560" s="2"/>
    </row>
    <row r="19561" spans="21:25" x14ac:dyDescent="0.2">
      <c r="U19561" s="2"/>
      <c r="X19561" s="2"/>
      <c r="Y19561" s="2"/>
    </row>
    <row r="19562" spans="21:25" x14ac:dyDescent="0.2">
      <c r="U19562" s="2"/>
      <c r="X19562" s="2"/>
      <c r="Y19562" s="2"/>
    </row>
    <row r="19563" spans="21:25" x14ac:dyDescent="0.2">
      <c r="U19563" s="2"/>
      <c r="X19563" s="2"/>
      <c r="Y19563" s="2"/>
    </row>
    <row r="19564" spans="21:25" x14ac:dyDescent="0.2">
      <c r="U19564" s="2"/>
      <c r="X19564" s="2"/>
      <c r="Y19564" s="2"/>
    </row>
    <row r="19565" spans="21:25" x14ac:dyDescent="0.2">
      <c r="U19565" s="2"/>
      <c r="X19565" s="2"/>
      <c r="Y19565" s="2"/>
    </row>
    <row r="19566" spans="21:25" x14ac:dyDescent="0.2">
      <c r="U19566" s="2"/>
      <c r="X19566" s="2"/>
      <c r="Y19566" s="2"/>
    </row>
    <row r="19567" spans="21:25" x14ac:dyDescent="0.2">
      <c r="U19567" s="2"/>
      <c r="X19567" s="2"/>
      <c r="Y19567" s="2"/>
    </row>
    <row r="19568" spans="21:25" x14ac:dyDescent="0.2">
      <c r="U19568" s="2"/>
      <c r="X19568" s="2"/>
      <c r="Y19568" s="2"/>
    </row>
    <row r="19569" spans="21:25" x14ac:dyDescent="0.2">
      <c r="U19569" s="2"/>
      <c r="X19569" s="2"/>
      <c r="Y19569" s="2"/>
    </row>
    <row r="19570" spans="21:25" x14ac:dyDescent="0.2">
      <c r="U19570" s="2"/>
      <c r="X19570" s="2"/>
      <c r="Y19570" s="2"/>
    </row>
    <row r="19571" spans="21:25" x14ac:dyDescent="0.2">
      <c r="U19571" s="2"/>
      <c r="X19571" s="2"/>
      <c r="Y19571" s="2"/>
    </row>
    <row r="19572" spans="21:25" x14ac:dyDescent="0.2">
      <c r="U19572" s="2"/>
      <c r="X19572" s="2"/>
      <c r="Y19572" s="2"/>
    </row>
    <row r="19573" spans="21:25" x14ac:dyDescent="0.2">
      <c r="U19573" s="2"/>
      <c r="X19573" s="2"/>
      <c r="Y19573" s="2"/>
    </row>
    <row r="19574" spans="21:25" x14ac:dyDescent="0.2">
      <c r="U19574" s="2"/>
      <c r="X19574" s="2"/>
      <c r="Y19574" s="2"/>
    </row>
    <row r="19575" spans="21:25" x14ac:dyDescent="0.2">
      <c r="U19575" s="2"/>
      <c r="X19575" s="2"/>
      <c r="Y19575" s="2"/>
    </row>
    <row r="19576" spans="21:25" x14ac:dyDescent="0.2">
      <c r="U19576" s="2"/>
      <c r="X19576" s="2"/>
      <c r="Y19576" s="2"/>
    </row>
    <row r="19577" spans="21:25" x14ac:dyDescent="0.2">
      <c r="U19577" s="2"/>
      <c r="X19577" s="2"/>
      <c r="Y19577" s="2"/>
    </row>
    <row r="19578" spans="21:25" x14ac:dyDescent="0.2">
      <c r="U19578" s="2"/>
      <c r="X19578" s="2"/>
      <c r="Y19578" s="2"/>
    </row>
    <row r="19579" spans="21:25" x14ac:dyDescent="0.2">
      <c r="U19579" s="2"/>
      <c r="X19579" s="2"/>
      <c r="Y19579" s="2"/>
    </row>
    <row r="19580" spans="21:25" x14ac:dyDescent="0.2">
      <c r="U19580" s="2"/>
      <c r="X19580" s="2"/>
      <c r="Y19580" s="2"/>
    </row>
    <row r="19581" spans="21:25" x14ac:dyDescent="0.2">
      <c r="U19581" s="2"/>
      <c r="X19581" s="2"/>
      <c r="Y19581" s="2"/>
    </row>
    <row r="19582" spans="21:25" x14ac:dyDescent="0.2">
      <c r="U19582" s="2"/>
      <c r="X19582" s="2"/>
      <c r="Y19582" s="2"/>
    </row>
    <row r="19583" spans="21:25" x14ac:dyDescent="0.2">
      <c r="U19583" s="2"/>
      <c r="X19583" s="2"/>
      <c r="Y19583" s="2"/>
    </row>
    <row r="19584" spans="21:25" x14ac:dyDescent="0.2">
      <c r="U19584" s="2"/>
      <c r="X19584" s="2"/>
      <c r="Y19584" s="2"/>
    </row>
    <row r="19585" spans="21:25" x14ac:dyDescent="0.2">
      <c r="U19585" s="2"/>
      <c r="X19585" s="2"/>
      <c r="Y19585" s="2"/>
    </row>
    <row r="19586" spans="21:25" x14ac:dyDescent="0.2">
      <c r="U19586" s="2"/>
      <c r="X19586" s="2"/>
      <c r="Y19586" s="2"/>
    </row>
    <row r="19587" spans="21:25" x14ac:dyDescent="0.2">
      <c r="U19587" s="2"/>
      <c r="X19587" s="2"/>
      <c r="Y19587" s="2"/>
    </row>
    <row r="19588" spans="21:25" x14ac:dyDescent="0.2">
      <c r="U19588" s="2"/>
      <c r="X19588" s="2"/>
      <c r="Y19588" s="2"/>
    </row>
    <row r="19589" spans="21:25" x14ac:dyDescent="0.2">
      <c r="U19589" s="2"/>
      <c r="X19589" s="2"/>
      <c r="Y19589" s="2"/>
    </row>
    <row r="19590" spans="21:25" x14ac:dyDescent="0.2">
      <c r="U19590" s="2"/>
      <c r="X19590" s="2"/>
      <c r="Y19590" s="2"/>
    </row>
    <row r="19591" spans="21:25" x14ac:dyDescent="0.2">
      <c r="U19591" s="2"/>
      <c r="X19591" s="2"/>
      <c r="Y19591" s="2"/>
    </row>
    <row r="19592" spans="21:25" x14ac:dyDescent="0.2">
      <c r="U19592" s="2"/>
      <c r="X19592" s="2"/>
      <c r="Y19592" s="2"/>
    </row>
    <row r="19593" spans="21:25" x14ac:dyDescent="0.2">
      <c r="U19593" s="2"/>
      <c r="X19593" s="2"/>
      <c r="Y19593" s="2"/>
    </row>
    <row r="19594" spans="21:25" x14ac:dyDescent="0.2">
      <c r="U19594" s="2"/>
      <c r="X19594" s="2"/>
      <c r="Y19594" s="2"/>
    </row>
    <row r="19595" spans="21:25" x14ac:dyDescent="0.2">
      <c r="U19595" s="2"/>
      <c r="X19595" s="2"/>
      <c r="Y19595" s="2"/>
    </row>
    <row r="19596" spans="21:25" x14ac:dyDescent="0.2">
      <c r="U19596" s="2"/>
      <c r="X19596" s="2"/>
      <c r="Y19596" s="2"/>
    </row>
    <row r="19597" spans="21:25" x14ac:dyDescent="0.2">
      <c r="U19597" s="2"/>
      <c r="X19597" s="2"/>
      <c r="Y19597" s="2"/>
    </row>
    <row r="19598" spans="21:25" x14ac:dyDescent="0.2">
      <c r="U19598" s="2"/>
      <c r="X19598" s="2"/>
      <c r="Y19598" s="2"/>
    </row>
    <row r="19599" spans="21:25" x14ac:dyDescent="0.2">
      <c r="U19599" s="2"/>
      <c r="X19599" s="2"/>
      <c r="Y19599" s="2"/>
    </row>
    <row r="19600" spans="21:25" x14ac:dyDescent="0.2">
      <c r="U19600" s="2"/>
      <c r="X19600" s="2"/>
      <c r="Y19600" s="2"/>
    </row>
    <row r="19601" spans="21:25" x14ac:dyDescent="0.2">
      <c r="U19601" s="2"/>
      <c r="X19601" s="2"/>
      <c r="Y19601" s="2"/>
    </row>
    <row r="19602" spans="21:25" x14ac:dyDescent="0.2">
      <c r="U19602" s="2"/>
      <c r="X19602" s="2"/>
      <c r="Y19602" s="2"/>
    </row>
    <row r="19603" spans="21:25" x14ac:dyDescent="0.2">
      <c r="U19603" s="2"/>
      <c r="X19603" s="2"/>
      <c r="Y19603" s="2"/>
    </row>
    <row r="19604" spans="21:25" x14ac:dyDescent="0.2">
      <c r="U19604" s="2"/>
      <c r="X19604" s="2"/>
      <c r="Y19604" s="2"/>
    </row>
    <row r="19605" spans="21:25" x14ac:dyDescent="0.2">
      <c r="U19605" s="2"/>
      <c r="X19605" s="2"/>
      <c r="Y19605" s="2"/>
    </row>
    <row r="19606" spans="21:25" x14ac:dyDescent="0.2">
      <c r="U19606" s="2"/>
      <c r="X19606" s="2"/>
      <c r="Y19606" s="2"/>
    </row>
    <row r="19607" spans="21:25" x14ac:dyDescent="0.2">
      <c r="U19607" s="2"/>
      <c r="X19607" s="2"/>
      <c r="Y19607" s="2"/>
    </row>
    <row r="19608" spans="21:25" x14ac:dyDescent="0.2">
      <c r="U19608" s="2"/>
      <c r="X19608" s="2"/>
      <c r="Y19608" s="2"/>
    </row>
    <row r="19609" spans="21:25" x14ac:dyDescent="0.2">
      <c r="U19609" s="2"/>
      <c r="X19609" s="2"/>
      <c r="Y19609" s="2"/>
    </row>
    <row r="19610" spans="21:25" x14ac:dyDescent="0.2">
      <c r="U19610" s="2"/>
      <c r="X19610" s="2"/>
      <c r="Y19610" s="2"/>
    </row>
    <row r="19611" spans="21:25" x14ac:dyDescent="0.2">
      <c r="U19611" s="2"/>
      <c r="X19611" s="2"/>
      <c r="Y19611" s="2"/>
    </row>
    <row r="19612" spans="21:25" x14ac:dyDescent="0.2">
      <c r="U19612" s="2"/>
      <c r="X19612" s="2"/>
      <c r="Y19612" s="2"/>
    </row>
    <row r="19613" spans="21:25" x14ac:dyDescent="0.2">
      <c r="U19613" s="2"/>
      <c r="X19613" s="2"/>
      <c r="Y19613" s="2"/>
    </row>
    <row r="19614" spans="21:25" x14ac:dyDescent="0.2">
      <c r="U19614" s="2"/>
      <c r="X19614" s="2"/>
      <c r="Y19614" s="2"/>
    </row>
    <row r="19615" spans="21:25" x14ac:dyDescent="0.2">
      <c r="U19615" s="2"/>
      <c r="X19615" s="2"/>
      <c r="Y19615" s="2"/>
    </row>
    <row r="19616" spans="21:25" x14ac:dyDescent="0.2">
      <c r="U19616" s="2"/>
      <c r="X19616" s="2"/>
      <c r="Y19616" s="2"/>
    </row>
    <row r="19617" spans="21:25" x14ac:dyDescent="0.2">
      <c r="U19617" s="2"/>
      <c r="X19617" s="2"/>
      <c r="Y19617" s="2"/>
    </row>
    <row r="19618" spans="21:25" x14ac:dyDescent="0.2">
      <c r="U19618" s="2"/>
      <c r="X19618" s="2"/>
      <c r="Y19618" s="2"/>
    </row>
    <row r="19619" spans="21:25" x14ac:dyDescent="0.2">
      <c r="U19619" s="2"/>
      <c r="X19619" s="2"/>
      <c r="Y19619" s="2"/>
    </row>
    <row r="19620" spans="21:25" x14ac:dyDescent="0.2">
      <c r="U19620" s="2"/>
      <c r="X19620" s="2"/>
      <c r="Y19620" s="2"/>
    </row>
    <row r="19621" spans="21:25" x14ac:dyDescent="0.2">
      <c r="U19621" s="2"/>
      <c r="X19621" s="2"/>
      <c r="Y19621" s="2"/>
    </row>
    <row r="19622" spans="21:25" x14ac:dyDescent="0.2">
      <c r="U19622" s="2"/>
      <c r="X19622" s="2"/>
      <c r="Y19622" s="2"/>
    </row>
    <row r="19623" spans="21:25" x14ac:dyDescent="0.2">
      <c r="U19623" s="2"/>
      <c r="X19623" s="2"/>
      <c r="Y19623" s="2"/>
    </row>
    <row r="19624" spans="21:25" x14ac:dyDescent="0.2">
      <c r="U19624" s="2"/>
      <c r="X19624" s="2"/>
      <c r="Y19624" s="2"/>
    </row>
    <row r="19625" spans="21:25" x14ac:dyDescent="0.2">
      <c r="U19625" s="2"/>
      <c r="X19625" s="2"/>
      <c r="Y19625" s="2"/>
    </row>
    <row r="19626" spans="21:25" x14ac:dyDescent="0.2">
      <c r="U19626" s="2"/>
      <c r="X19626" s="2"/>
      <c r="Y19626" s="2"/>
    </row>
    <row r="19627" spans="21:25" x14ac:dyDescent="0.2">
      <c r="U19627" s="2"/>
      <c r="X19627" s="2"/>
      <c r="Y19627" s="2"/>
    </row>
    <row r="19628" spans="21:25" x14ac:dyDescent="0.2">
      <c r="U19628" s="2"/>
      <c r="X19628" s="2"/>
      <c r="Y19628" s="2"/>
    </row>
    <row r="19629" spans="21:25" x14ac:dyDescent="0.2">
      <c r="U19629" s="2"/>
      <c r="X19629" s="2"/>
      <c r="Y19629" s="2"/>
    </row>
    <row r="19630" spans="21:25" x14ac:dyDescent="0.2">
      <c r="U19630" s="2"/>
      <c r="X19630" s="2"/>
      <c r="Y19630" s="2"/>
    </row>
    <row r="19631" spans="21:25" x14ac:dyDescent="0.2">
      <c r="U19631" s="2"/>
      <c r="X19631" s="2"/>
      <c r="Y19631" s="2"/>
    </row>
    <row r="19632" spans="21:25" x14ac:dyDescent="0.2">
      <c r="U19632" s="2"/>
      <c r="X19632" s="2"/>
      <c r="Y19632" s="2"/>
    </row>
    <row r="19633" spans="21:25" x14ac:dyDescent="0.2">
      <c r="U19633" s="2"/>
      <c r="X19633" s="2"/>
      <c r="Y19633" s="2"/>
    </row>
    <row r="19634" spans="21:25" x14ac:dyDescent="0.2">
      <c r="U19634" s="2"/>
      <c r="X19634" s="2"/>
      <c r="Y19634" s="2"/>
    </row>
    <row r="19635" spans="21:25" x14ac:dyDescent="0.2">
      <c r="U19635" s="2"/>
      <c r="X19635" s="2"/>
      <c r="Y19635" s="2"/>
    </row>
    <row r="19636" spans="21:25" x14ac:dyDescent="0.2">
      <c r="U19636" s="2"/>
      <c r="X19636" s="2"/>
      <c r="Y19636" s="2"/>
    </row>
    <row r="19637" spans="21:25" x14ac:dyDescent="0.2">
      <c r="U19637" s="2"/>
      <c r="X19637" s="2"/>
      <c r="Y19637" s="2"/>
    </row>
    <row r="19638" spans="21:25" x14ac:dyDescent="0.2">
      <c r="U19638" s="2"/>
      <c r="X19638" s="2"/>
      <c r="Y19638" s="2"/>
    </row>
    <row r="19639" spans="21:25" x14ac:dyDescent="0.2">
      <c r="U19639" s="2"/>
      <c r="X19639" s="2"/>
      <c r="Y19639" s="2"/>
    </row>
    <row r="19640" spans="21:25" x14ac:dyDescent="0.2">
      <c r="U19640" s="2"/>
      <c r="X19640" s="2"/>
      <c r="Y19640" s="2"/>
    </row>
    <row r="19641" spans="21:25" x14ac:dyDescent="0.2">
      <c r="U19641" s="2"/>
      <c r="X19641" s="2"/>
      <c r="Y19641" s="2"/>
    </row>
    <row r="19642" spans="21:25" x14ac:dyDescent="0.2">
      <c r="U19642" s="2"/>
      <c r="X19642" s="2"/>
      <c r="Y19642" s="2"/>
    </row>
    <row r="19643" spans="21:25" x14ac:dyDescent="0.2">
      <c r="U19643" s="2"/>
      <c r="X19643" s="2"/>
      <c r="Y19643" s="2"/>
    </row>
    <row r="19644" spans="21:25" x14ac:dyDescent="0.2">
      <c r="U19644" s="2"/>
      <c r="X19644" s="2"/>
      <c r="Y19644" s="2"/>
    </row>
    <row r="19645" spans="21:25" x14ac:dyDescent="0.2">
      <c r="U19645" s="2"/>
      <c r="X19645" s="2"/>
      <c r="Y19645" s="2"/>
    </row>
    <row r="19646" spans="21:25" x14ac:dyDescent="0.2">
      <c r="U19646" s="2"/>
      <c r="X19646" s="2"/>
      <c r="Y19646" s="2"/>
    </row>
    <row r="19647" spans="21:25" x14ac:dyDescent="0.2">
      <c r="U19647" s="2"/>
      <c r="X19647" s="2"/>
      <c r="Y19647" s="2"/>
    </row>
    <row r="19648" spans="21:25" x14ac:dyDescent="0.2">
      <c r="U19648" s="2"/>
      <c r="X19648" s="2"/>
      <c r="Y19648" s="2"/>
    </row>
    <row r="19649" spans="21:25" x14ac:dyDescent="0.2">
      <c r="U19649" s="2"/>
      <c r="X19649" s="2"/>
      <c r="Y19649" s="2"/>
    </row>
    <row r="19650" spans="21:25" x14ac:dyDescent="0.2">
      <c r="U19650" s="2"/>
      <c r="X19650" s="2"/>
      <c r="Y19650" s="2"/>
    </row>
    <row r="19651" spans="21:25" x14ac:dyDescent="0.2">
      <c r="U19651" s="2"/>
      <c r="X19651" s="2"/>
      <c r="Y19651" s="2"/>
    </row>
    <row r="19652" spans="21:25" x14ac:dyDescent="0.2">
      <c r="U19652" s="2"/>
      <c r="X19652" s="2"/>
      <c r="Y19652" s="2"/>
    </row>
    <row r="19653" spans="21:25" x14ac:dyDescent="0.2">
      <c r="U19653" s="2"/>
      <c r="X19653" s="2"/>
      <c r="Y19653" s="2"/>
    </row>
    <row r="19654" spans="21:25" x14ac:dyDescent="0.2">
      <c r="U19654" s="2"/>
      <c r="X19654" s="2"/>
      <c r="Y19654" s="2"/>
    </row>
    <row r="19655" spans="21:25" x14ac:dyDescent="0.2">
      <c r="U19655" s="2"/>
      <c r="X19655" s="2"/>
      <c r="Y19655" s="2"/>
    </row>
    <row r="19656" spans="21:25" x14ac:dyDescent="0.2">
      <c r="U19656" s="2"/>
      <c r="X19656" s="2"/>
      <c r="Y19656" s="2"/>
    </row>
    <row r="19657" spans="21:25" x14ac:dyDescent="0.2">
      <c r="U19657" s="2"/>
      <c r="X19657" s="2"/>
      <c r="Y19657" s="2"/>
    </row>
    <row r="19658" spans="21:25" x14ac:dyDescent="0.2">
      <c r="U19658" s="2"/>
      <c r="X19658" s="2"/>
      <c r="Y19658" s="2"/>
    </row>
    <row r="19659" spans="21:25" x14ac:dyDescent="0.2">
      <c r="U19659" s="2"/>
      <c r="X19659" s="2"/>
      <c r="Y19659" s="2"/>
    </row>
    <row r="19660" spans="21:25" x14ac:dyDescent="0.2">
      <c r="U19660" s="2"/>
      <c r="X19660" s="2"/>
      <c r="Y19660" s="2"/>
    </row>
    <row r="19661" spans="21:25" x14ac:dyDescent="0.2">
      <c r="U19661" s="2"/>
      <c r="X19661" s="2"/>
      <c r="Y19661" s="2"/>
    </row>
    <row r="19662" spans="21:25" x14ac:dyDescent="0.2">
      <c r="U19662" s="2"/>
      <c r="X19662" s="2"/>
      <c r="Y19662" s="2"/>
    </row>
    <row r="19663" spans="21:25" x14ac:dyDescent="0.2">
      <c r="U19663" s="2"/>
      <c r="X19663" s="2"/>
      <c r="Y19663" s="2"/>
    </row>
    <row r="19664" spans="21:25" x14ac:dyDescent="0.2">
      <c r="U19664" s="2"/>
      <c r="X19664" s="2"/>
      <c r="Y19664" s="2"/>
    </row>
    <row r="19665" spans="21:25" x14ac:dyDescent="0.2">
      <c r="U19665" s="2"/>
      <c r="X19665" s="2"/>
      <c r="Y19665" s="2"/>
    </row>
    <row r="19666" spans="21:25" x14ac:dyDescent="0.2">
      <c r="U19666" s="2"/>
      <c r="X19666" s="2"/>
      <c r="Y19666" s="2"/>
    </row>
    <row r="19667" spans="21:25" x14ac:dyDescent="0.2">
      <c r="U19667" s="2"/>
      <c r="X19667" s="2"/>
      <c r="Y19667" s="2"/>
    </row>
    <row r="19668" spans="21:25" x14ac:dyDescent="0.2">
      <c r="U19668" s="2"/>
      <c r="X19668" s="2"/>
      <c r="Y19668" s="2"/>
    </row>
    <row r="19669" spans="21:25" x14ac:dyDescent="0.2">
      <c r="U19669" s="2"/>
      <c r="X19669" s="2"/>
      <c r="Y19669" s="2"/>
    </row>
    <row r="19670" spans="21:25" x14ac:dyDescent="0.2">
      <c r="U19670" s="2"/>
      <c r="X19670" s="2"/>
      <c r="Y19670" s="2"/>
    </row>
    <row r="19671" spans="21:25" x14ac:dyDescent="0.2">
      <c r="U19671" s="2"/>
      <c r="X19671" s="2"/>
      <c r="Y19671" s="2"/>
    </row>
    <row r="19672" spans="21:25" x14ac:dyDescent="0.2">
      <c r="U19672" s="2"/>
      <c r="X19672" s="2"/>
      <c r="Y19672" s="2"/>
    </row>
    <row r="19673" spans="21:25" x14ac:dyDescent="0.2">
      <c r="U19673" s="2"/>
      <c r="X19673" s="2"/>
      <c r="Y19673" s="2"/>
    </row>
    <row r="19674" spans="21:25" x14ac:dyDescent="0.2">
      <c r="U19674" s="2"/>
      <c r="X19674" s="2"/>
      <c r="Y19674" s="2"/>
    </row>
    <row r="19675" spans="21:25" x14ac:dyDescent="0.2">
      <c r="U19675" s="2"/>
      <c r="X19675" s="2"/>
      <c r="Y19675" s="2"/>
    </row>
    <row r="19676" spans="21:25" x14ac:dyDescent="0.2">
      <c r="U19676" s="2"/>
      <c r="X19676" s="2"/>
      <c r="Y19676" s="2"/>
    </row>
    <row r="19677" spans="21:25" x14ac:dyDescent="0.2">
      <c r="U19677" s="2"/>
      <c r="X19677" s="2"/>
      <c r="Y19677" s="2"/>
    </row>
    <row r="19678" spans="21:25" x14ac:dyDescent="0.2">
      <c r="U19678" s="2"/>
      <c r="X19678" s="2"/>
      <c r="Y19678" s="2"/>
    </row>
    <row r="19679" spans="21:25" x14ac:dyDescent="0.2">
      <c r="U19679" s="2"/>
      <c r="X19679" s="2"/>
      <c r="Y19679" s="2"/>
    </row>
    <row r="19680" spans="21:25" x14ac:dyDescent="0.2">
      <c r="U19680" s="2"/>
      <c r="X19680" s="2"/>
      <c r="Y19680" s="2"/>
    </row>
    <row r="19681" spans="21:25" x14ac:dyDescent="0.2">
      <c r="U19681" s="2"/>
      <c r="X19681" s="2"/>
      <c r="Y19681" s="2"/>
    </row>
    <row r="19682" spans="21:25" x14ac:dyDescent="0.2">
      <c r="U19682" s="2"/>
      <c r="X19682" s="2"/>
      <c r="Y19682" s="2"/>
    </row>
    <row r="19683" spans="21:25" x14ac:dyDescent="0.2">
      <c r="U19683" s="2"/>
      <c r="X19683" s="2"/>
      <c r="Y19683" s="2"/>
    </row>
    <row r="19684" spans="21:25" x14ac:dyDescent="0.2">
      <c r="U19684" s="2"/>
      <c r="X19684" s="2"/>
      <c r="Y19684" s="2"/>
    </row>
    <row r="19685" spans="21:25" x14ac:dyDescent="0.2">
      <c r="U19685" s="2"/>
      <c r="X19685" s="2"/>
      <c r="Y19685" s="2"/>
    </row>
    <row r="19686" spans="21:25" x14ac:dyDescent="0.2">
      <c r="U19686" s="2"/>
      <c r="X19686" s="2"/>
      <c r="Y19686" s="2"/>
    </row>
    <row r="19687" spans="21:25" x14ac:dyDescent="0.2">
      <c r="U19687" s="2"/>
      <c r="X19687" s="2"/>
      <c r="Y19687" s="2"/>
    </row>
    <row r="19688" spans="21:25" x14ac:dyDescent="0.2">
      <c r="U19688" s="2"/>
      <c r="X19688" s="2"/>
      <c r="Y19688" s="2"/>
    </row>
    <row r="19689" spans="21:25" x14ac:dyDescent="0.2">
      <c r="U19689" s="2"/>
      <c r="X19689" s="2"/>
      <c r="Y19689" s="2"/>
    </row>
    <row r="19690" spans="21:25" x14ac:dyDescent="0.2">
      <c r="U19690" s="2"/>
      <c r="X19690" s="2"/>
      <c r="Y19690" s="2"/>
    </row>
    <row r="19691" spans="21:25" x14ac:dyDescent="0.2">
      <c r="U19691" s="2"/>
      <c r="X19691" s="2"/>
      <c r="Y19691" s="2"/>
    </row>
    <row r="19692" spans="21:25" x14ac:dyDescent="0.2">
      <c r="U19692" s="2"/>
      <c r="X19692" s="2"/>
      <c r="Y19692" s="2"/>
    </row>
    <row r="19693" spans="21:25" x14ac:dyDescent="0.2">
      <c r="U19693" s="2"/>
      <c r="X19693" s="2"/>
      <c r="Y19693" s="2"/>
    </row>
    <row r="19694" spans="21:25" x14ac:dyDescent="0.2">
      <c r="U19694" s="2"/>
      <c r="X19694" s="2"/>
      <c r="Y19694" s="2"/>
    </row>
    <row r="19695" spans="21:25" x14ac:dyDescent="0.2">
      <c r="U19695" s="2"/>
      <c r="X19695" s="2"/>
      <c r="Y19695" s="2"/>
    </row>
    <row r="19696" spans="21:25" x14ac:dyDescent="0.2">
      <c r="U19696" s="2"/>
      <c r="X19696" s="2"/>
      <c r="Y19696" s="2"/>
    </row>
    <row r="19697" spans="21:25" x14ac:dyDescent="0.2">
      <c r="U19697" s="2"/>
      <c r="X19697" s="2"/>
      <c r="Y19697" s="2"/>
    </row>
    <row r="19698" spans="21:25" x14ac:dyDescent="0.2">
      <c r="U19698" s="2"/>
      <c r="X19698" s="2"/>
      <c r="Y19698" s="2"/>
    </row>
    <row r="19699" spans="21:25" x14ac:dyDescent="0.2">
      <c r="U19699" s="2"/>
      <c r="X19699" s="2"/>
      <c r="Y19699" s="2"/>
    </row>
    <row r="19700" spans="21:25" x14ac:dyDescent="0.2">
      <c r="U19700" s="2"/>
      <c r="X19700" s="2"/>
      <c r="Y19700" s="2"/>
    </row>
    <row r="19701" spans="21:25" x14ac:dyDescent="0.2">
      <c r="U19701" s="2"/>
      <c r="X19701" s="2"/>
      <c r="Y19701" s="2"/>
    </row>
    <row r="19702" spans="21:25" x14ac:dyDescent="0.2">
      <c r="U19702" s="2"/>
      <c r="X19702" s="2"/>
      <c r="Y19702" s="2"/>
    </row>
    <row r="19703" spans="21:25" x14ac:dyDescent="0.2">
      <c r="U19703" s="2"/>
      <c r="X19703" s="2"/>
      <c r="Y19703" s="2"/>
    </row>
    <row r="19704" spans="21:25" x14ac:dyDescent="0.2">
      <c r="U19704" s="2"/>
      <c r="X19704" s="2"/>
      <c r="Y19704" s="2"/>
    </row>
    <row r="19705" spans="21:25" x14ac:dyDescent="0.2">
      <c r="U19705" s="2"/>
      <c r="X19705" s="2"/>
      <c r="Y19705" s="2"/>
    </row>
    <row r="19706" spans="21:25" x14ac:dyDescent="0.2">
      <c r="U19706" s="2"/>
      <c r="X19706" s="2"/>
      <c r="Y19706" s="2"/>
    </row>
    <row r="19707" spans="21:25" x14ac:dyDescent="0.2">
      <c r="U19707" s="2"/>
      <c r="X19707" s="2"/>
      <c r="Y19707" s="2"/>
    </row>
    <row r="19708" spans="21:25" x14ac:dyDescent="0.2">
      <c r="U19708" s="2"/>
      <c r="X19708" s="2"/>
      <c r="Y19708" s="2"/>
    </row>
    <row r="19709" spans="21:25" x14ac:dyDescent="0.2">
      <c r="U19709" s="2"/>
      <c r="X19709" s="2"/>
      <c r="Y19709" s="2"/>
    </row>
    <row r="19710" spans="21:25" x14ac:dyDescent="0.2">
      <c r="U19710" s="2"/>
      <c r="X19710" s="2"/>
      <c r="Y19710" s="2"/>
    </row>
    <row r="19711" spans="21:25" x14ac:dyDescent="0.2">
      <c r="U19711" s="2"/>
      <c r="X19711" s="2"/>
      <c r="Y19711" s="2"/>
    </row>
    <row r="19712" spans="21:25" x14ac:dyDescent="0.2">
      <c r="U19712" s="2"/>
      <c r="X19712" s="2"/>
      <c r="Y19712" s="2"/>
    </row>
    <row r="19713" spans="21:25" x14ac:dyDescent="0.2">
      <c r="U19713" s="2"/>
      <c r="X19713" s="2"/>
      <c r="Y19713" s="2"/>
    </row>
    <row r="19714" spans="21:25" x14ac:dyDescent="0.2">
      <c r="U19714" s="2"/>
      <c r="X19714" s="2"/>
      <c r="Y19714" s="2"/>
    </row>
    <row r="19715" spans="21:25" x14ac:dyDescent="0.2">
      <c r="U19715" s="2"/>
      <c r="X19715" s="2"/>
      <c r="Y19715" s="2"/>
    </row>
    <row r="19716" spans="21:25" x14ac:dyDescent="0.2">
      <c r="U19716" s="2"/>
      <c r="X19716" s="2"/>
      <c r="Y19716" s="2"/>
    </row>
    <row r="19717" spans="21:25" x14ac:dyDescent="0.2">
      <c r="U19717" s="2"/>
      <c r="X19717" s="2"/>
      <c r="Y19717" s="2"/>
    </row>
    <row r="19718" spans="21:25" x14ac:dyDescent="0.2">
      <c r="U19718" s="2"/>
      <c r="X19718" s="2"/>
      <c r="Y19718" s="2"/>
    </row>
    <row r="19719" spans="21:25" x14ac:dyDescent="0.2">
      <c r="U19719" s="2"/>
      <c r="X19719" s="2"/>
      <c r="Y19719" s="2"/>
    </row>
    <row r="19720" spans="21:25" x14ac:dyDescent="0.2">
      <c r="U19720" s="2"/>
      <c r="X19720" s="2"/>
      <c r="Y19720" s="2"/>
    </row>
    <row r="19721" spans="21:25" x14ac:dyDescent="0.2">
      <c r="U19721" s="2"/>
      <c r="X19721" s="2"/>
      <c r="Y19721" s="2"/>
    </row>
    <row r="19722" spans="21:25" x14ac:dyDescent="0.2">
      <c r="U19722" s="2"/>
      <c r="X19722" s="2"/>
      <c r="Y19722" s="2"/>
    </row>
    <row r="19723" spans="21:25" x14ac:dyDescent="0.2">
      <c r="U19723" s="2"/>
      <c r="X19723" s="2"/>
      <c r="Y19723" s="2"/>
    </row>
    <row r="19724" spans="21:25" x14ac:dyDescent="0.2">
      <c r="U19724" s="2"/>
      <c r="X19724" s="2"/>
      <c r="Y19724" s="2"/>
    </row>
    <row r="19725" spans="21:25" x14ac:dyDescent="0.2">
      <c r="U19725" s="2"/>
      <c r="X19725" s="2"/>
      <c r="Y19725" s="2"/>
    </row>
    <row r="19726" spans="21:25" x14ac:dyDescent="0.2">
      <c r="U19726" s="2"/>
      <c r="X19726" s="2"/>
      <c r="Y19726" s="2"/>
    </row>
    <row r="19727" spans="21:25" x14ac:dyDescent="0.2">
      <c r="U19727" s="2"/>
      <c r="X19727" s="2"/>
      <c r="Y19727" s="2"/>
    </row>
    <row r="19728" spans="21:25" x14ac:dyDescent="0.2">
      <c r="U19728" s="2"/>
      <c r="X19728" s="2"/>
      <c r="Y19728" s="2"/>
    </row>
    <row r="19729" spans="21:25" x14ac:dyDescent="0.2">
      <c r="U19729" s="2"/>
      <c r="X19729" s="2"/>
      <c r="Y19729" s="2"/>
    </row>
    <row r="19730" spans="21:25" x14ac:dyDescent="0.2">
      <c r="U19730" s="2"/>
      <c r="X19730" s="2"/>
      <c r="Y19730" s="2"/>
    </row>
    <row r="19731" spans="21:25" x14ac:dyDescent="0.2">
      <c r="U19731" s="2"/>
      <c r="X19731" s="2"/>
      <c r="Y19731" s="2"/>
    </row>
    <row r="19732" spans="21:25" x14ac:dyDescent="0.2">
      <c r="U19732" s="2"/>
      <c r="X19732" s="2"/>
      <c r="Y19732" s="2"/>
    </row>
    <row r="19733" spans="21:25" x14ac:dyDescent="0.2">
      <c r="U19733" s="2"/>
      <c r="X19733" s="2"/>
      <c r="Y19733" s="2"/>
    </row>
    <row r="19734" spans="21:25" x14ac:dyDescent="0.2">
      <c r="U19734" s="2"/>
      <c r="X19734" s="2"/>
      <c r="Y19734" s="2"/>
    </row>
    <row r="19735" spans="21:25" x14ac:dyDescent="0.2">
      <c r="U19735" s="2"/>
      <c r="X19735" s="2"/>
      <c r="Y19735" s="2"/>
    </row>
    <row r="19736" spans="21:25" x14ac:dyDescent="0.2">
      <c r="U19736" s="2"/>
      <c r="X19736" s="2"/>
      <c r="Y19736" s="2"/>
    </row>
    <row r="19737" spans="21:25" x14ac:dyDescent="0.2">
      <c r="U19737" s="2"/>
      <c r="X19737" s="2"/>
      <c r="Y19737" s="2"/>
    </row>
    <row r="19738" spans="21:25" x14ac:dyDescent="0.2">
      <c r="U19738" s="2"/>
      <c r="X19738" s="2"/>
      <c r="Y19738" s="2"/>
    </row>
    <row r="19739" spans="21:25" x14ac:dyDescent="0.2">
      <c r="U19739" s="2"/>
      <c r="X19739" s="2"/>
      <c r="Y19739" s="2"/>
    </row>
    <row r="19740" spans="21:25" x14ac:dyDescent="0.2">
      <c r="U19740" s="2"/>
      <c r="X19740" s="2"/>
      <c r="Y19740" s="2"/>
    </row>
    <row r="19741" spans="21:25" x14ac:dyDescent="0.2">
      <c r="U19741" s="2"/>
      <c r="X19741" s="2"/>
      <c r="Y19741" s="2"/>
    </row>
    <row r="19742" spans="21:25" x14ac:dyDescent="0.2">
      <c r="U19742" s="2"/>
      <c r="X19742" s="2"/>
      <c r="Y19742" s="2"/>
    </row>
    <row r="19743" spans="21:25" x14ac:dyDescent="0.2">
      <c r="U19743" s="2"/>
      <c r="X19743" s="2"/>
      <c r="Y19743" s="2"/>
    </row>
    <row r="19744" spans="21:25" x14ac:dyDescent="0.2">
      <c r="U19744" s="2"/>
      <c r="X19744" s="2"/>
      <c r="Y19744" s="2"/>
    </row>
    <row r="19745" spans="21:25" x14ac:dyDescent="0.2">
      <c r="U19745" s="2"/>
      <c r="X19745" s="2"/>
      <c r="Y19745" s="2"/>
    </row>
    <row r="19746" spans="21:25" x14ac:dyDescent="0.2">
      <c r="U19746" s="2"/>
      <c r="X19746" s="2"/>
      <c r="Y19746" s="2"/>
    </row>
    <row r="19747" spans="21:25" x14ac:dyDescent="0.2">
      <c r="U19747" s="2"/>
      <c r="X19747" s="2"/>
      <c r="Y19747" s="2"/>
    </row>
    <row r="19748" spans="21:25" x14ac:dyDescent="0.2">
      <c r="U19748" s="2"/>
      <c r="X19748" s="2"/>
      <c r="Y19748" s="2"/>
    </row>
    <row r="19749" spans="21:25" x14ac:dyDescent="0.2">
      <c r="U19749" s="2"/>
      <c r="X19749" s="2"/>
      <c r="Y19749" s="2"/>
    </row>
    <row r="19750" spans="21:25" x14ac:dyDescent="0.2">
      <c r="U19750" s="2"/>
      <c r="X19750" s="2"/>
      <c r="Y19750" s="2"/>
    </row>
    <row r="19751" spans="21:25" x14ac:dyDescent="0.2">
      <c r="U19751" s="2"/>
      <c r="X19751" s="2"/>
      <c r="Y19751" s="2"/>
    </row>
    <row r="19752" spans="21:25" x14ac:dyDescent="0.2">
      <c r="U19752" s="2"/>
      <c r="X19752" s="2"/>
      <c r="Y19752" s="2"/>
    </row>
    <row r="19753" spans="21:25" x14ac:dyDescent="0.2">
      <c r="U19753" s="2"/>
      <c r="X19753" s="2"/>
      <c r="Y19753" s="2"/>
    </row>
    <row r="19754" spans="21:25" x14ac:dyDescent="0.2">
      <c r="U19754" s="2"/>
      <c r="X19754" s="2"/>
      <c r="Y19754" s="2"/>
    </row>
    <row r="19755" spans="21:25" x14ac:dyDescent="0.2">
      <c r="U19755" s="2"/>
      <c r="X19755" s="2"/>
      <c r="Y19755" s="2"/>
    </row>
    <row r="19756" spans="21:25" x14ac:dyDescent="0.2">
      <c r="U19756" s="2"/>
      <c r="X19756" s="2"/>
      <c r="Y19756" s="2"/>
    </row>
    <row r="19757" spans="21:25" x14ac:dyDescent="0.2">
      <c r="U19757" s="2"/>
      <c r="X19757" s="2"/>
      <c r="Y19757" s="2"/>
    </row>
    <row r="19758" spans="21:25" x14ac:dyDescent="0.2">
      <c r="U19758" s="2"/>
      <c r="X19758" s="2"/>
      <c r="Y19758" s="2"/>
    </row>
    <row r="19759" spans="21:25" x14ac:dyDescent="0.2">
      <c r="U19759" s="2"/>
      <c r="X19759" s="2"/>
      <c r="Y19759" s="2"/>
    </row>
    <row r="19760" spans="21:25" x14ac:dyDescent="0.2">
      <c r="U19760" s="2"/>
      <c r="X19760" s="2"/>
      <c r="Y19760" s="2"/>
    </row>
    <row r="19761" spans="21:25" x14ac:dyDescent="0.2">
      <c r="U19761" s="2"/>
      <c r="X19761" s="2"/>
      <c r="Y19761" s="2"/>
    </row>
    <row r="19762" spans="21:25" x14ac:dyDescent="0.2">
      <c r="U19762" s="2"/>
      <c r="X19762" s="2"/>
      <c r="Y19762" s="2"/>
    </row>
    <row r="19763" spans="21:25" x14ac:dyDescent="0.2">
      <c r="U19763" s="2"/>
      <c r="X19763" s="2"/>
      <c r="Y19763" s="2"/>
    </row>
    <row r="19764" spans="21:25" x14ac:dyDescent="0.2">
      <c r="U19764" s="2"/>
      <c r="X19764" s="2"/>
      <c r="Y19764" s="2"/>
    </row>
    <row r="19765" spans="21:25" x14ac:dyDescent="0.2">
      <c r="U19765" s="2"/>
      <c r="X19765" s="2"/>
      <c r="Y19765" s="2"/>
    </row>
    <row r="19766" spans="21:25" x14ac:dyDescent="0.2">
      <c r="U19766" s="2"/>
      <c r="X19766" s="2"/>
      <c r="Y19766" s="2"/>
    </row>
    <row r="19767" spans="21:25" x14ac:dyDescent="0.2">
      <c r="U19767" s="2"/>
      <c r="X19767" s="2"/>
      <c r="Y19767" s="2"/>
    </row>
    <row r="19768" spans="21:25" x14ac:dyDescent="0.2">
      <c r="U19768" s="2"/>
      <c r="X19768" s="2"/>
      <c r="Y19768" s="2"/>
    </row>
    <row r="19769" spans="21:25" x14ac:dyDescent="0.2">
      <c r="U19769" s="2"/>
      <c r="X19769" s="2"/>
      <c r="Y19769" s="2"/>
    </row>
    <row r="19770" spans="21:25" x14ac:dyDescent="0.2">
      <c r="U19770" s="2"/>
      <c r="X19770" s="2"/>
      <c r="Y19770" s="2"/>
    </row>
    <row r="19771" spans="21:25" x14ac:dyDescent="0.2">
      <c r="U19771" s="2"/>
      <c r="X19771" s="2"/>
      <c r="Y19771" s="2"/>
    </row>
    <row r="19772" spans="21:25" x14ac:dyDescent="0.2">
      <c r="U19772" s="2"/>
      <c r="X19772" s="2"/>
      <c r="Y19772" s="2"/>
    </row>
    <row r="19773" spans="21:25" x14ac:dyDescent="0.2">
      <c r="U19773" s="2"/>
      <c r="X19773" s="2"/>
      <c r="Y19773" s="2"/>
    </row>
    <row r="19774" spans="21:25" x14ac:dyDescent="0.2">
      <c r="U19774" s="2"/>
      <c r="X19774" s="2"/>
      <c r="Y19774" s="2"/>
    </row>
    <row r="19775" spans="21:25" x14ac:dyDescent="0.2">
      <c r="U19775" s="2"/>
      <c r="X19775" s="2"/>
      <c r="Y19775" s="2"/>
    </row>
    <row r="19776" spans="21:25" x14ac:dyDescent="0.2">
      <c r="U19776" s="2"/>
      <c r="X19776" s="2"/>
      <c r="Y19776" s="2"/>
    </row>
    <row r="19777" spans="21:25" x14ac:dyDescent="0.2">
      <c r="U19777" s="2"/>
      <c r="X19777" s="2"/>
      <c r="Y19777" s="2"/>
    </row>
    <row r="19778" spans="21:25" x14ac:dyDescent="0.2">
      <c r="U19778" s="2"/>
      <c r="X19778" s="2"/>
      <c r="Y19778" s="2"/>
    </row>
    <row r="19779" spans="21:25" x14ac:dyDescent="0.2">
      <c r="U19779" s="2"/>
      <c r="X19779" s="2"/>
      <c r="Y19779" s="2"/>
    </row>
    <row r="19780" spans="21:25" x14ac:dyDescent="0.2">
      <c r="U19780" s="2"/>
      <c r="X19780" s="2"/>
      <c r="Y19780" s="2"/>
    </row>
    <row r="19781" spans="21:25" x14ac:dyDescent="0.2">
      <c r="U19781" s="2"/>
      <c r="X19781" s="2"/>
      <c r="Y19781" s="2"/>
    </row>
    <row r="19782" spans="21:25" x14ac:dyDescent="0.2">
      <c r="U19782" s="2"/>
      <c r="X19782" s="2"/>
      <c r="Y19782" s="2"/>
    </row>
    <row r="19783" spans="21:25" x14ac:dyDescent="0.2">
      <c r="U19783" s="2"/>
      <c r="X19783" s="2"/>
      <c r="Y19783" s="2"/>
    </row>
    <row r="19784" spans="21:25" x14ac:dyDescent="0.2">
      <c r="U19784" s="2"/>
      <c r="X19784" s="2"/>
      <c r="Y19784" s="2"/>
    </row>
    <row r="19785" spans="21:25" x14ac:dyDescent="0.2">
      <c r="U19785" s="2"/>
      <c r="X19785" s="2"/>
      <c r="Y19785" s="2"/>
    </row>
    <row r="19786" spans="21:25" x14ac:dyDescent="0.2">
      <c r="U19786" s="2"/>
      <c r="X19786" s="2"/>
      <c r="Y19786" s="2"/>
    </row>
    <row r="19787" spans="21:25" x14ac:dyDescent="0.2">
      <c r="U19787" s="2"/>
      <c r="X19787" s="2"/>
      <c r="Y19787" s="2"/>
    </row>
    <row r="19788" spans="21:25" x14ac:dyDescent="0.2">
      <c r="U19788" s="2"/>
      <c r="X19788" s="2"/>
      <c r="Y19788" s="2"/>
    </row>
    <row r="19789" spans="21:25" x14ac:dyDescent="0.2">
      <c r="U19789" s="2"/>
      <c r="X19789" s="2"/>
      <c r="Y19789" s="2"/>
    </row>
    <row r="19790" spans="21:25" x14ac:dyDescent="0.2">
      <c r="U19790" s="2"/>
      <c r="X19790" s="2"/>
      <c r="Y19790" s="2"/>
    </row>
    <row r="19791" spans="21:25" x14ac:dyDescent="0.2">
      <c r="U19791" s="2"/>
      <c r="X19791" s="2"/>
      <c r="Y19791" s="2"/>
    </row>
    <row r="19792" spans="21:25" x14ac:dyDescent="0.2">
      <c r="U19792" s="2"/>
      <c r="X19792" s="2"/>
      <c r="Y19792" s="2"/>
    </row>
    <row r="19793" spans="21:25" x14ac:dyDescent="0.2">
      <c r="U19793" s="2"/>
      <c r="X19793" s="2"/>
      <c r="Y19793" s="2"/>
    </row>
    <row r="19794" spans="21:25" x14ac:dyDescent="0.2">
      <c r="U19794" s="2"/>
      <c r="X19794" s="2"/>
      <c r="Y19794" s="2"/>
    </row>
    <row r="19795" spans="21:25" x14ac:dyDescent="0.2">
      <c r="U19795" s="2"/>
      <c r="X19795" s="2"/>
      <c r="Y19795" s="2"/>
    </row>
    <row r="19796" spans="21:25" x14ac:dyDescent="0.2">
      <c r="U19796" s="2"/>
      <c r="X19796" s="2"/>
      <c r="Y19796" s="2"/>
    </row>
    <row r="19797" spans="21:25" x14ac:dyDescent="0.2">
      <c r="U19797" s="2"/>
      <c r="X19797" s="2"/>
      <c r="Y19797" s="2"/>
    </row>
    <row r="19798" spans="21:25" x14ac:dyDescent="0.2">
      <c r="U19798" s="2"/>
      <c r="X19798" s="2"/>
      <c r="Y19798" s="2"/>
    </row>
    <row r="19799" spans="21:25" x14ac:dyDescent="0.2">
      <c r="U19799" s="2"/>
      <c r="X19799" s="2"/>
      <c r="Y19799" s="2"/>
    </row>
    <row r="19800" spans="21:25" x14ac:dyDescent="0.2">
      <c r="U19800" s="2"/>
      <c r="X19800" s="2"/>
      <c r="Y19800" s="2"/>
    </row>
    <row r="19801" spans="21:25" x14ac:dyDescent="0.2">
      <c r="U19801" s="2"/>
      <c r="X19801" s="2"/>
      <c r="Y19801" s="2"/>
    </row>
    <row r="19802" spans="21:25" x14ac:dyDescent="0.2">
      <c r="U19802" s="2"/>
      <c r="X19802" s="2"/>
      <c r="Y19802" s="2"/>
    </row>
    <row r="19803" spans="21:25" x14ac:dyDescent="0.2">
      <c r="U19803" s="2"/>
      <c r="X19803" s="2"/>
      <c r="Y19803" s="2"/>
    </row>
    <row r="19804" spans="21:25" x14ac:dyDescent="0.2">
      <c r="U19804" s="2"/>
      <c r="X19804" s="2"/>
      <c r="Y19804" s="2"/>
    </row>
    <row r="19805" spans="21:25" x14ac:dyDescent="0.2">
      <c r="U19805" s="2"/>
      <c r="X19805" s="2"/>
      <c r="Y19805" s="2"/>
    </row>
    <row r="19806" spans="21:25" x14ac:dyDescent="0.2">
      <c r="U19806" s="2"/>
      <c r="X19806" s="2"/>
      <c r="Y19806" s="2"/>
    </row>
    <row r="19807" spans="21:25" x14ac:dyDescent="0.2">
      <c r="U19807" s="2"/>
      <c r="X19807" s="2"/>
      <c r="Y19807" s="2"/>
    </row>
    <row r="19808" spans="21:25" x14ac:dyDescent="0.2">
      <c r="U19808" s="2"/>
      <c r="X19808" s="2"/>
      <c r="Y19808" s="2"/>
    </row>
    <row r="19809" spans="21:25" x14ac:dyDescent="0.2">
      <c r="U19809" s="2"/>
      <c r="X19809" s="2"/>
      <c r="Y19809" s="2"/>
    </row>
    <row r="19810" spans="21:25" x14ac:dyDescent="0.2">
      <c r="U19810" s="2"/>
      <c r="X19810" s="2"/>
      <c r="Y19810" s="2"/>
    </row>
    <row r="19811" spans="21:25" x14ac:dyDescent="0.2">
      <c r="U19811" s="2"/>
      <c r="X19811" s="2"/>
      <c r="Y19811" s="2"/>
    </row>
    <row r="19812" spans="21:25" x14ac:dyDescent="0.2">
      <c r="U19812" s="2"/>
      <c r="X19812" s="2"/>
      <c r="Y19812" s="2"/>
    </row>
    <row r="19813" spans="21:25" x14ac:dyDescent="0.2">
      <c r="U19813" s="2"/>
      <c r="X19813" s="2"/>
      <c r="Y19813" s="2"/>
    </row>
    <row r="19814" spans="21:25" x14ac:dyDescent="0.2">
      <c r="U19814" s="2"/>
      <c r="X19814" s="2"/>
      <c r="Y19814" s="2"/>
    </row>
    <row r="19815" spans="21:25" x14ac:dyDescent="0.2">
      <c r="U19815" s="2"/>
      <c r="X19815" s="2"/>
      <c r="Y19815" s="2"/>
    </row>
    <row r="19816" spans="21:25" x14ac:dyDescent="0.2">
      <c r="U19816" s="2"/>
      <c r="X19816" s="2"/>
      <c r="Y19816" s="2"/>
    </row>
    <row r="19817" spans="21:25" x14ac:dyDescent="0.2">
      <c r="U19817" s="2"/>
      <c r="X19817" s="2"/>
      <c r="Y19817" s="2"/>
    </row>
    <row r="19818" spans="21:25" x14ac:dyDescent="0.2">
      <c r="U19818" s="2"/>
      <c r="X19818" s="2"/>
      <c r="Y19818" s="2"/>
    </row>
    <row r="19819" spans="21:25" x14ac:dyDescent="0.2">
      <c r="U19819" s="2"/>
      <c r="X19819" s="2"/>
      <c r="Y19819" s="2"/>
    </row>
    <row r="19820" spans="21:25" x14ac:dyDescent="0.2">
      <c r="U19820" s="2"/>
      <c r="X19820" s="2"/>
      <c r="Y19820" s="2"/>
    </row>
    <row r="19821" spans="21:25" x14ac:dyDescent="0.2">
      <c r="U19821" s="2"/>
      <c r="X19821" s="2"/>
      <c r="Y19821" s="2"/>
    </row>
    <row r="19822" spans="21:25" x14ac:dyDescent="0.2">
      <c r="U19822" s="2"/>
      <c r="X19822" s="2"/>
      <c r="Y19822" s="2"/>
    </row>
    <row r="19823" spans="21:25" x14ac:dyDescent="0.2">
      <c r="U19823" s="2"/>
      <c r="X19823" s="2"/>
      <c r="Y19823" s="2"/>
    </row>
    <row r="19824" spans="21:25" x14ac:dyDescent="0.2">
      <c r="U19824" s="2"/>
      <c r="X19824" s="2"/>
      <c r="Y19824" s="2"/>
    </row>
    <row r="19825" spans="21:25" x14ac:dyDescent="0.2">
      <c r="U19825" s="2"/>
      <c r="X19825" s="2"/>
      <c r="Y19825" s="2"/>
    </row>
    <row r="19826" spans="21:25" x14ac:dyDescent="0.2">
      <c r="U19826" s="2"/>
      <c r="X19826" s="2"/>
      <c r="Y19826" s="2"/>
    </row>
    <row r="19827" spans="21:25" x14ac:dyDescent="0.2">
      <c r="U19827" s="2"/>
      <c r="X19827" s="2"/>
      <c r="Y19827" s="2"/>
    </row>
    <row r="19828" spans="21:25" x14ac:dyDescent="0.2">
      <c r="U19828" s="2"/>
      <c r="X19828" s="2"/>
      <c r="Y19828" s="2"/>
    </row>
    <row r="19829" spans="21:25" x14ac:dyDescent="0.2">
      <c r="U19829" s="2"/>
      <c r="X19829" s="2"/>
      <c r="Y19829" s="2"/>
    </row>
    <row r="19830" spans="21:25" x14ac:dyDescent="0.2">
      <c r="U19830" s="2"/>
      <c r="X19830" s="2"/>
      <c r="Y19830" s="2"/>
    </row>
    <row r="19831" spans="21:25" x14ac:dyDescent="0.2">
      <c r="U19831" s="2"/>
      <c r="X19831" s="2"/>
      <c r="Y19831" s="2"/>
    </row>
    <row r="19832" spans="21:25" x14ac:dyDescent="0.2">
      <c r="U19832" s="2"/>
      <c r="X19832" s="2"/>
      <c r="Y19832" s="2"/>
    </row>
    <row r="19833" spans="21:25" x14ac:dyDescent="0.2">
      <c r="U19833" s="2"/>
      <c r="X19833" s="2"/>
      <c r="Y19833" s="2"/>
    </row>
    <row r="19834" spans="21:25" x14ac:dyDescent="0.2">
      <c r="U19834" s="2"/>
      <c r="X19834" s="2"/>
      <c r="Y19834" s="2"/>
    </row>
    <row r="19835" spans="21:25" x14ac:dyDescent="0.2">
      <c r="U19835" s="2"/>
      <c r="X19835" s="2"/>
      <c r="Y19835" s="2"/>
    </row>
    <row r="19836" spans="21:25" x14ac:dyDescent="0.2">
      <c r="U19836" s="2"/>
      <c r="X19836" s="2"/>
      <c r="Y19836" s="2"/>
    </row>
    <row r="19837" spans="21:25" x14ac:dyDescent="0.2">
      <c r="U19837" s="2"/>
      <c r="X19837" s="2"/>
      <c r="Y19837" s="2"/>
    </row>
    <row r="19838" spans="21:25" x14ac:dyDescent="0.2">
      <c r="U19838" s="2"/>
      <c r="X19838" s="2"/>
      <c r="Y19838" s="2"/>
    </row>
    <row r="19839" spans="21:25" x14ac:dyDescent="0.2">
      <c r="U19839" s="2"/>
      <c r="X19839" s="2"/>
      <c r="Y19839" s="2"/>
    </row>
    <row r="19840" spans="21:25" x14ac:dyDescent="0.2">
      <c r="U19840" s="2"/>
      <c r="X19840" s="2"/>
      <c r="Y19840" s="2"/>
    </row>
    <row r="19841" spans="21:25" x14ac:dyDescent="0.2">
      <c r="U19841" s="2"/>
      <c r="X19841" s="2"/>
      <c r="Y19841" s="2"/>
    </row>
    <row r="19842" spans="21:25" x14ac:dyDescent="0.2">
      <c r="U19842" s="2"/>
      <c r="X19842" s="2"/>
      <c r="Y19842" s="2"/>
    </row>
    <row r="19843" spans="21:25" x14ac:dyDescent="0.2">
      <c r="U19843" s="2"/>
      <c r="X19843" s="2"/>
      <c r="Y19843" s="2"/>
    </row>
    <row r="19844" spans="21:25" x14ac:dyDescent="0.2">
      <c r="U19844" s="2"/>
      <c r="X19844" s="2"/>
      <c r="Y19844" s="2"/>
    </row>
    <row r="19845" spans="21:25" x14ac:dyDescent="0.2">
      <c r="U19845" s="2"/>
      <c r="X19845" s="2"/>
      <c r="Y19845" s="2"/>
    </row>
    <row r="19846" spans="21:25" x14ac:dyDescent="0.2">
      <c r="U19846" s="2"/>
      <c r="X19846" s="2"/>
      <c r="Y19846" s="2"/>
    </row>
    <row r="19847" spans="21:25" x14ac:dyDescent="0.2">
      <c r="U19847" s="2"/>
      <c r="X19847" s="2"/>
      <c r="Y19847" s="2"/>
    </row>
    <row r="19848" spans="21:25" x14ac:dyDescent="0.2">
      <c r="U19848" s="2"/>
      <c r="X19848" s="2"/>
      <c r="Y19848" s="2"/>
    </row>
    <row r="19849" spans="21:25" x14ac:dyDescent="0.2">
      <c r="U19849" s="2"/>
      <c r="X19849" s="2"/>
      <c r="Y19849" s="2"/>
    </row>
    <row r="19850" spans="21:25" x14ac:dyDescent="0.2">
      <c r="U19850" s="2"/>
      <c r="X19850" s="2"/>
      <c r="Y19850" s="2"/>
    </row>
    <row r="19851" spans="21:25" x14ac:dyDescent="0.2">
      <c r="U19851" s="2"/>
      <c r="X19851" s="2"/>
      <c r="Y19851" s="2"/>
    </row>
    <row r="19852" spans="21:25" x14ac:dyDescent="0.2">
      <c r="U19852" s="2"/>
      <c r="X19852" s="2"/>
      <c r="Y19852" s="2"/>
    </row>
    <row r="19853" spans="21:25" x14ac:dyDescent="0.2">
      <c r="U19853" s="2"/>
      <c r="X19853" s="2"/>
      <c r="Y19853" s="2"/>
    </row>
    <row r="19854" spans="21:25" x14ac:dyDescent="0.2">
      <c r="U19854" s="2"/>
      <c r="X19854" s="2"/>
      <c r="Y19854" s="2"/>
    </row>
    <row r="19855" spans="21:25" x14ac:dyDescent="0.2">
      <c r="U19855" s="2"/>
      <c r="X19855" s="2"/>
      <c r="Y19855" s="2"/>
    </row>
    <row r="19856" spans="21:25" x14ac:dyDescent="0.2">
      <c r="U19856" s="2"/>
      <c r="X19856" s="2"/>
      <c r="Y19856" s="2"/>
    </row>
    <row r="19857" spans="21:25" x14ac:dyDescent="0.2">
      <c r="U19857" s="2"/>
      <c r="X19857" s="2"/>
      <c r="Y19857" s="2"/>
    </row>
    <row r="19858" spans="21:25" x14ac:dyDescent="0.2">
      <c r="U19858" s="2"/>
      <c r="X19858" s="2"/>
      <c r="Y19858" s="2"/>
    </row>
    <row r="19859" spans="21:25" x14ac:dyDescent="0.2">
      <c r="U19859" s="2"/>
      <c r="X19859" s="2"/>
      <c r="Y19859" s="2"/>
    </row>
    <row r="19860" spans="21:25" x14ac:dyDescent="0.2">
      <c r="U19860" s="2"/>
      <c r="X19860" s="2"/>
      <c r="Y19860" s="2"/>
    </row>
    <row r="19861" spans="21:25" x14ac:dyDescent="0.2">
      <c r="U19861" s="2"/>
      <c r="X19861" s="2"/>
      <c r="Y19861" s="2"/>
    </row>
    <row r="19862" spans="21:25" x14ac:dyDescent="0.2">
      <c r="U19862" s="2"/>
      <c r="X19862" s="2"/>
      <c r="Y19862" s="2"/>
    </row>
    <row r="19863" spans="21:25" x14ac:dyDescent="0.2">
      <c r="U19863" s="2"/>
      <c r="X19863" s="2"/>
      <c r="Y19863" s="2"/>
    </row>
    <row r="19864" spans="21:25" x14ac:dyDescent="0.2">
      <c r="U19864" s="2"/>
      <c r="X19864" s="2"/>
      <c r="Y19864" s="2"/>
    </row>
    <row r="19865" spans="21:25" x14ac:dyDescent="0.2">
      <c r="U19865" s="2"/>
      <c r="X19865" s="2"/>
      <c r="Y19865" s="2"/>
    </row>
    <row r="19866" spans="21:25" x14ac:dyDescent="0.2">
      <c r="U19866" s="2"/>
      <c r="X19866" s="2"/>
      <c r="Y19866" s="2"/>
    </row>
    <row r="19867" spans="21:25" x14ac:dyDescent="0.2">
      <c r="U19867" s="2"/>
      <c r="X19867" s="2"/>
      <c r="Y19867" s="2"/>
    </row>
    <row r="19868" spans="21:25" x14ac:dyDescent="0.2">
      <c r="U19868" s="2"/>
      <c r="X19868" s="2"/>
      <c r="Y19868" s="2"/>
    </row>
    <row r="19869" spans="21:25" x14ac:dyDescent="0.2">
      <c r="U19869" s="2"/>
      <c r="X19869" s="2"/>
      <c r="Y19869" s="2"/>
    </row>
    <row r="19870" spans="21:25" x14ac:dyDescent="0.2">
      <c r="U19870" s="2"/>
      <c r="X19870" s="2"/>
      <c r="Y19870" s="2"/>
    </row>
    <row r="19871" spans="21:25" x14ac:dyDescent="0.2">
      <c r="U19871" s="2"/>
      <c r="X19871" s="2"/>
      <c r="Y19871" s="2"/>
    </row>
    <row r="19872" spans="21:25" x14ac:dyDescent="0.2">
      <c r="U19872" s="2"/>
      <c r="X19872" s="2"/>
      <c r="Y19872" s="2"/>
    </row>
    <row r="19873" spans="21:25" x14ac:dyDescent="0.2">
      <c r="U19873" s="2"/>
      <c r="X19873" s="2"/>
      <c r="Y19873" s="2"/>
    </row>
    <row r="19874" spans="21:25" x14ac:dyDescent="0.2">
      <c r="U19874" s="2"/>
      <c r="X19874" s="2"/>
      <c r="Y19874" s="2"/>
    </row>
    <row r="19875" spans="21:25" x14ac:dyDescent="0.2">
      <c r="U19875" s="2"/>
      <c r="X19875" s="2"/>
      <c r="Y19875" s="2"/>
    </row>
    <row r="19876" spans="21:25" x14ac:dyDescent="0.2">
      <c r="U19876" s="2"/>
      <c r="X19876" s="2"/>
      <c r="Y19876" s="2"/>
    </row>
    <row r="19877" spans="21:25" x14ac:dyDescent="0.2">
      <c r="U19877" s="2"/>
      <c r="X19877" s="2"/>
      <c r="Y19877" s="2"/>
    </row>
    <row r="19878" spans="21:25" x14ac:dyDescent="0.2">
      <c r="U19878" s="2"/>
      <c r="X19878" s="2"/>
      <c r="Y19878" s="2"/>
    </row>
    <row r="19879" spans="21:25" x14ac:dyDescent="0.2">
      <c r="U19879" s="2"/>
      <c r="X19879" s="2"/>
      <c r="Y19879" s="2"/>
    </row>
    <row r="19880" spans="21:25" x14ac:dyDescent="0.2">
      <c r="U19880" s="2"/>
      <c r="X19880" s="2"/>
      <c r="Y19880" s="2"/>
    </row>
    <row r="19881" spans="21:25" x14ac:dyDescent="0.2">
      <c r="U19881" s="2"/>
      <c r="X19881" s="2"/>
      <c r="Y19881" s="2"/>
    </row>
    <row r="19882" spans="21:25" x14ac:dyDescent="0.2">
      <c r="U19882" s="2"/>
      <c r="X19882" s="2"/>
      <c r="Y19882" s="2"/>
    </row>
    <row r="19883" spans="21:25" x14ac:dyDescent="0.2">
      <c r="U19883" s="2"/>
      <c r="X19883" s="2"/>
      <c r="Y19883" s="2"/>
    </row>
    <row r="19884" spans="21:25" x14ac:dyDescent="0.2">
      <c r="U19884" s="2"/>
      <c r="X19884" s="2"/>
      <c r="Y19884" s="2"/>
    </row>
    <row r="19885" spans="21:25" x14ac:dyDescent="0.2">
      <c r="U19885" s="2"/>
      <c r="X19885" s="2"/>
      <c r="Y19885" s="2"/>
    </row>
    <row r="19886" spans="21:25" x14ac:dyDescent="0.2">
      <c r="U19886" s="2"/>
      <c r="X19886" s="2"/>
      <c r="Y19886" s="2"/>
    </row>
    <row r="19887" spans="21:25" x14ac:dyDescent="0.2">
      <c r="U19887" s="2"/>
      <c r="X19887" s="2"/>
      <c r="Y19887" s="2"/>
    </row>
    <row r="19888" spans="21:25" x14ac:dyDescent="0.2">
      <c r="U19888" s="2"/>
      <c r="X19888" s="2"/>
      <c r="Y19888" s="2"/>
    </row>
    <row r="19889" spans="21:25" x14ac:dyDescent="0.2">
      <c r="U19889" s="2"/>
      <c r="X19889" s="2"/>
      <c r="Y19889" s="2"/>
    </row>
    <row r="19890" spans="21:25" x14ac:dyDescent="0.2">
      <c r="U19890" s="2"/>
      <c r="X19890" s="2"/>
      <c r="Y19890" s="2"/>
    </row>
    <row r="19891" spans="21:25" x14ac:dyDescent="0.2">
      <c r="U19891" s="2"/>
      <c r="X19891" s="2"/>
      <c r="Y19891" s="2"/>
    </row>
    <row r="19892" spans="21:25" x14ac:dyDescent="0.2">
      <c r="U19892" s="2"/>
      <c r="X19892" s="2"/>
      <c r="Y19892" s="2"/>
    </row>
    <row r="19893" spans="21:25" x14ac:dyDescent="0.2">
      <c r="U19893" s="2"/>
      <c r="X19893" s="2"/>
      <c r="Y19893" s="2"/>
    </row>
    <row r="19894" spans="21:25" x14ac:dyDescent="0.2">
      <c r="U19894" s="2"/>
      <c r="X19894" s="2"/>
      <c r="Y19894" s="2"/>
    </row>
    <row r="19895" spans="21:25" x14ac:dyDescent="0.2">
      <c r="U19895" s="2"/>
      <c r="X19895" s="2"/>
      <c r="Y19895" s="2"/>
    </row>
    <row r="19896" spans="21:25" x14ac:dyDescent="0.2">
      <c r="U19896" s="2"/>
      <c r="X19896" s="2"/>
      <c r="Y19896" s="2"/>
    </row>
    <row r="19897" spans="21:25" x14ac:dyDescent="0.2">
      <c r="U19897" s="2"/>
      <c r="X19897" s="2"/>
      <c r="Y19897" s="2"/>
    </row>
    <row r="19898" spans="21:25" x14ac:dyDescent="0.2">
      <c r="U19898" s="2"/>
      <c r="X19898" s="2"/>
      <c r="Y19898" s="2"/>
    </row>
    <row r="19899" spans="21:25" x14ac:dyDescent="0.2">
      <c r="U19899" s="2"/>
      <c r="X19899" s="2"/>
      <c r="Y19899" s="2"/>
    </row>
    <row r="19900" spans="21:25" x14ac:dyDescent="0.2">
      <c r="U19900" s="2"/>
      <c r="X19900" s="2"/>
      <c r="Y19900" s="2"/>
    </row>
    <row r="19901" spans="21:25" x14ac:dyDescent="0.2">
      <c r="U19901" s="2"/>
      <c r="X19901" s="2"/>
      <c r="Y19901" s="2"/>
    </row>
    <row r="19902" spans="21:25" x14ac:dyDescent="0.2">
      <c r="U19902" s="2"/>
      <c r="X19902" s="2"/>
      <c r="Y19902" s="2"/>
    </row>
    <row r="19903" spans="21:25" x14ac:dyDescent="0.2">
      <c r="U19903" s="2"/>
      <c r="X19903" s="2"/>
      <c r="Y19903" s="2"/>
    </row>
    <row r="19904" spans="21:25" x14ac:dyDescent="0.2">
      <c r="U19904" s="2"/>
      <c r="X19904" s="2"/>
      <c r="Y19904" s="2"/>
    </row>
    <row r="19905" spans="21:25" x14ac:dyDescent="0.2">
      <c r="U19905" s="2"/>
      <c r="X19905" s="2"/>
      <c r="Y19905" s="2"/>
    </row>
    <row r="19906" spans="21:25" x14ac:dyDescent="0.2">
      <c r="U19906" s="2"/>
      <c r="X19906" s="2"/>
      <c r="Y19906" s="2"/>
    </row>
    <row r="19907" spans="21:25" x14ac:dyDescent="0.2">
      <c r="U19907" s="2"/>
      <c r="X19907" s="2"/>
      <c r="Y19907" s="2"/>
    </row>
    <row r="19908" spans="21:25" x14ac:dyDescent="0.2">
      <c r="U19908" s="2"/>
      <c r="X19908" s="2"/>
      <c r="Y19908" s="2"/>
    </row>
    <row r="19909" spans="21:25" x14ac:dyDescent="0.2">
      <c r="U19909" s="2"/>
      <c r="X19909" s="2"/>
      <c r="Y19909" s="2"/>
    </row>
    <row r="19910" spans="21:25" x14ac:dyDescent="0.2">
      <c r="U19910" s="2"/>
      <c r="X19910" s="2"/>
      <c r="Y19910" s="2"/>
    </row>
    <row r="19911" spans="21:25" x14ac:dyDescent="0.2">
      <c r="U19911" s="2"/>
      <c r="X19911" s="2"/>
      <c r="Y19911" s="2"/>
    </row>
    <row r="19912" spans="21:25" x14ac:dyDescent="0.2">
      <c r="U19912" s="2"/>
      <c r="X19912" s="2"/>
      <c r="Y19912" s="2"/>
    </row>
    <row r="19913" spans="21:25" x14ac:dyDescent="0.2">
      <c r="U19913" s="2"/>
      <c r="X19913" s="2"/>
      <c r="Y19913" s="2"/>
    </row>
    <row r="19914" spans="21:25" x14ac:dyDescent="0.2">
      <c r="U19914" s="2"/>
      <c r="X19914" s="2"/>
      <c r="Y19914" s="2"/>
    </row>
    <row r="19915" spans="21:25" x14ac:dyDescent="0.2">
      <c r="U19915" s="2"/>
      <c r="X19915" s="2"/>
      <c r="Y19915" s="2"/>
    </row>
    <row r="19916" spans="21:25" x14ac:dyDescent="0.2">
      <c r="U19916" s="2"/>
      <c r="X19916" s="2"/>
      <c r="Y19916" s="2"/>
    </row>
    <row r="19917" spans="21:25" x14ac:dyDescent="0.2">
      <c r="U19917" s="2"/>
      <c r="X19917" s="2"/>
      <c r="Y19917" s="2"/>
    </row>
    <row r="19918" spans="21:25" x14ac:dyDescent="0.2">
      <c r="U19918" s="2"/>
      <c r="X19918" s="2"/>
      <c r="Y19918" s="2"/>
    </row>
    <row r="19919" spans="21:25" x14ac:dyDescent="0.2">
      <c r="U19919" s="2"/>
      <c r="X19919" s="2"/>
      <c r="Y19919" s="2"/>
    </row>
    <row r="19920" spans="21:25" x14ac:dyDescent="0.2">
      <c r="U19920" s="2"/>
      <c r="X19920" s="2"/>
      <c r="Y19920" s="2"/>
    </row>
    <row r="19921" spans="21:25" x14ac:dyDescent="0.2">
      <c r="U19921" s="2"/>
      <c r="X19921" s="2"/>
      <c r="Y19921" s="2"/>
    </row>
    <row r="19922" spans="21:25" x14ac:dyDescent="0.2">
      <c r="U19922" s="2"/>
      <c r="X19922" s="2"/>
      <c r="Y19922" s="2"/>
    </row>
    <row r="19923" spans="21:25" x14ac:dyDescent="0.2">
      <c r="U19923" s="2"/>
      <c r="X19923" s="2"/>
      <c r="Y19923" s="2"/>
    </row>
    <row r="19924" spans="21:25" x14ac:dyDescent="0.2">
      <c r="U19924" s="2"/>
      <c r="X19924" s="2"/>
      <c r="Y19924" s="2"/>
    </row>
    <row r="19925" spans="21:25" x14ac:dyDescent="0.2">
      <c r="U19925" s="2"/>
      <c r="X19925" s="2"/>
      <c r="Y19925" s="2"/>
    </row>
    <row r="19926" spans="21:25" x14ac:dyDescent="0.2">
      <c r="U19926" s="2"/>
      <c r="X19926" s="2"/>
      <c r="Y19926" s="2"/>
    </row>
    <row r="19927" spans="21:25" x14ac:dyDescent="0.2">
      <c r="U19927" s="2"/>
      <c r="X19927" s="2"/>
      <c r="Y19927" s="2"/>
    </row>
    <row r="19928" spans="21:25" x14ac:dyDescent="0.2">
      <c r="U19928" s="2"/>
      <c r="X19928" s="2"/>
      <c r="Y19928" s="2"/>
    </row>
    <row r="19929" spans="21:25" x14ac:dyDescent="0.2">
      <c r="U19929" s="2"/>
      <c r="X19929" s="2"/>
      <c r="Y19929" s="2"/>
    </row>
    <row r="19930" spans="21:25" x14ac:dyDescent="0.2">
      <c r="U19930" s="2"/>
      <c r="X19930" s="2"/>
      <c r="Y19930" s="2"/>
    </row>
    <row r="19931" spans="21:25" x14ac:dyDescent="0.2">
      <c r="U19931" s="2"/>
      <c r="X19931" s="2"/>
      <c r="Y19931" s="2"/>
    </row>
    <row r="19932" spans="21:25" x14ac:dyDescent="0.2">
      <c r="U19932" s="2"/>
      <c r="X19932" s="2"/>
      <c r="Y19932" s="2"/>
    </row>
    <row r="19933" spans="21:25" x14ac:dyDescent="0.2">
      <c r="U19933" s="2"/>
      <c r="X19933" s="2"/>
      <c r="Y19933" s="2"/>
    </row>
    <row r="19934" spans="21:25" x14ac:dyDescent="0.2">
      <c r="U19934" s="2"/>
      <c r="X19934" s="2"/>
      <c r="Y19934" s="2"/>
    </row>
    <row r="19935" spans="21:25" x14ac:dyDescent="0.2">
      <c r="U19935" s="2"/>
      <c r="X19935" s="2"/>
      <c r="Y19935" s="2"/>
    </row>
    <row r="19936" spans="21:25" x14ac:dyDescent="0.2">
      <c r="U19936" s="2"/>
      <c r="X19936" s="2"/>
      <c r="Y19936" s="2"/>
    </row>
    <row r="19937" spans="21:25" x14ac:dyDescent="0.2">
      <c r="U19937" s="2"/>
      <c r="X19937" s="2"/>
      <c r="Y19937" s="2"/>
    </row>
    <row r="19938" spans="21:25" x14ac:dyDescent="0.2">
      <c r="U19938" s="2"/>
      <c r="X19938" s="2"/>
      <c r="Y19938" s="2"/>
    </row>
    <row r="19939" spans="21:25" x14ac:dyDescent="0.2">
      <c r="U19939" s="2"/>
      <c r="X19939" s="2"/>
      <c r="Y19939" s="2"/>
    </row>
    <row r="19940" spans="21:25" x14ac:dyDescent="0.2">
      <c r="U19940" s="2"/>
      <c r="X19940" s="2"/>
      <c r="Y19940" s="2"/>
    </row>
    <row r="19941" spans="21:25" x14ac:dyDescent="0.2">
      <c r="U19941" s="2"/>
      <c r="X19941" s="2"/>
      <c r="Y19941" s="2"/>
    </row>
    <row r="19942" spans="21:25" x14ac:dyDescent="0.2">
      <c r="U19942" s="2"/>
      <c r="X19942" s="2"/>
      <c r="Y19942" s="2"/>
    </row>
    <row r="19943" spans="21:25" x14ac:dyDescent="0.2">
      <c r="U19943" s="2"/>
      <c r="X19943" s="2"/>
      <c r="Y19943" s="2"/>
    </row>
    <row r="19944" spans="21:25" x14ac:dyDescent="0.2">
      <c r="U19944" s="2"/>
      <c r="X19944" s="2"/>
      <c r="Y19944" s="2"/>
    </row>
    <row r="19945" spans="21:25" x14ac:dyDescent="0.2">
      <c r="U19945" s="2"/>
      <c r="X19945" s="2"/>
      <c r="Y19945" s="2"/>
    </row>
    <row r="19946" spans="21:25" x14ac:dyDescent="0.2">
      <c r="U19946" s="2"/>
      <c r="X19946" s="2"/>
      <c r="Y19946" s="2"/>
    </row>
    <row r="19947" spans="21:25" x14ac:dyDescent="0.2">
      <c r="U19947" s="2"/>
      <c r="X19947" s="2"/>
      <c r="Y19947" s="2"/>
    </row>
    <row r="19948" spans="21:25" x14ac:dyDescent="0.2">
      <c r="U19948" s="2"/>
      <c r="X19948" s="2"/>
      <c r="Y19948" s="2"/>
    </row>
    <row r="19949" spans="21:25" x14ac:dyDescent="0.2">
      <c r="U19949" s="2"/>
      <c r="X19949" s="2"/>
      <c r="Y19949" s="2"/>
    </row>
    <row r="19950" spans="21:25" x14ac:dyDescent="0.2">
      <c r="U19950" s="2"/>
      <c r="X19950" s="2"/>
      <c r="Y19950" s="2"/>
    </row>
    <row r="19951" spans="21:25" x14ac:dyDescent="0.2">
      <c r="U19951" s="2"/>
      <c r="X19951" s="2"/>
      <c r="Y19951" s="2"/>
    </row>
    <row r="19952" spans="21:25" x14ac:dyDescent="0.2">
      <c r="U19952" s="2"/>
      <c r="X19952" s="2"/>
      <c r="Y19952" s="2"/>
    </row>
    <row r="19953" spans="21:25" x14ac:dyDescent="0.2">
      <c r="U19953" s="2"/>
      <c r="X19953" s="2"/>
      <c r="Y19953" s="2"/>
    </row>
    <row r="19954" spans="21:25" x14ac:dyDescent="0.2">
      <c r="U19954" s="2"/>
      <c r="X19954" s="2"/>
      <c r="Y19954" s="2"/>
    </row>
    <row r="19955" spans="21:25" x14ac:dyDescent="0.2">
      <c r="U19955" s="2"/>
      <c r="X19955" s="2"/>
      <c r="Y19955" s="2"/>
    </row>
    <row r="19956" spans="21:25" x14ac:dyDescent="0.2">
      <c r="U19956" s="2"/>
      <c r="X19956" s="2"/>
      <c r="Y19956" s="2"/>
    </row>
    <row r="19957" spans="21:25" x14ac:dyDescent="0.2">
      <c r="U19957" s="2"/>
      <c r="X19957" s="2"/>
      <c r="Y19957" s="2"/>
    </row>
    <row r="19958" spans="21:25" x14ac:dyDescent="0.2">
      <c r="U19958" s="2"/>
      <c r="X19958" s="2"/>
      <c r="Y19958" s="2"/>
    </row>
    <row r="19959" spans="21:25" x14ac:dyDescent="0.2">
      <c r="U19959" s="2"/>
      <c r="X19959" s="2"/>
      <c r="Y19959" s="2"/>
    </row>
    <row r="19960" spans="21:25" x14ac:dyDescent="0.2">
      <c r="U19960" s="2"/>
      <c r="X19960" s="2"/>
      <c r="Y19960" s="2"/>
    </row>
    <row r="19961" spans="21:25" x14ac:dyDescent="0.2">
      <c r="U19961" s="2"/>
      <c r="X19961" s="2"/>
      <c r="Y19961" s="2"/>
    </row>
    <row r="19962" spans="21:25" x14ac:dyDescent="0.2">
      <c r="U19962" s="2"/>
      <c r="X19962" s="2"/>
      <c r="Y19962" s="2"/>
    </row>
    <row r="19963" spans="21:25" x14ac:dyDescent="0.2">
      <c r="U19963" s="2"/>
      <c r="X19963" s="2"/>
      <c r="Y19963" s="2"/>
    </row>
    <row r="19964" spans="21:25" x14ac:dyDescent="0.2">
      <c r="U19964" s="2"/>
      <c r="X19964" s="2"/>
      <c r="Y19964" s="2"/>
    </row>
    <row r="19965" spans="21:25" x14ac:dyDescent="0.2">
      <c r="U19965" s="2"/>
      <c r="X19965" s="2"/>
      <c r="Y19965" s="2"/>
    </row>
    <row r="19966" spans="21:25" x14ac:dyDescent="0.2">
      <c r="U19966" s="2"/>
      <c r="X19966" s="2"/>
      <c r="Y19966" s="2"/>
    </row>
    <row r="19967" spans="21:25" x14ac:dyDescent="0.2">
      <c r="U19967" s="2"/>
      <c r="X19967" s="2"/>
      <c r="Y19967" s="2"/>
    </row>
    <row r="19968" spans="21:25" x14ac:dyDescent="0.2">
      <c r="U19968" s="2"/>
      <c r="X19968" s="2"/>
      <c r="Y19968" s="2"/>
    </row>
    <row r="19969" spans="21:25" x14ac:dyDescent="0.2">
      <c r="U19969" s="2"/>
      <c r="X19969" s="2"/>
      <c r="Y19969" s="2"/>
    </row>
    <row r="19970" spans="21:25" x14ac:dyDescent="0.2">
      <c r="U19970" s="2"/>
      <c r="X19970" s="2"/>
      <c r="Y19970" s="2"/>
    </row>
    <row r="19971" spans="21:25" x14ac:dyDescent="0.2">
      <c r="U19971" s="2"/>
      <c r="X19971" s="2"/>
      <c r="Y19971" s="2"/>
    </row>
    <row r="19972" spans="21:25" x14ac:dyDescent="0.2">
      <c r="U19972" s="2"/>
      <c r="X19972" s="2"/>
      <c r="Y19972" s="2"/>
    </row>
    <row r="19973" spans="21:25" x14ac:dyDescent="0.2">
      <c r="U19973" s="2"/>
      <c r="X19973" s="2"/>
      <c r="Y19973" s="2"/>
    </row>
    <row r="19974" spans="21:25" x14ac:dyDescent="0.2">
      <c r="U19974" s="2"/>
      <c r="X19974" s="2"/>
      <c r="Y19974" s="2"/>
    </row>
    <row r="19975" spans="21:25" x14ac:dyDescent="0.2">
      <c r="U19975" s="2"/>
      <c r="X19975" s="2"/>
      <c r="Y19975" s="2"/>
    </row>
    <row r="19976" spans="21:25" x14ac:dyDescent="0.2">
      <c r="U19976" s="2"/>
      <c r="X19976" s="2"/>
      <c r="Y19976" s="2"/>
    </row>
    <row r="19977" spans="21:25" x14ac:dyDescent="0.2">
      <c r="U19977" s="2"/>
      <c r="X19977" s="2"/>
      <c r="Y19977" s="2"/>
    </row>
    <row r="19978" spans="21:25" x14ac:dyDescent="0.2">
      <c r="U19978" s="2"/>
      <c r="X19978" s="2"/>
      <c r="Y19978" s="2"/>
    </row>
    <row r="19979" spans="21:25" x14ac:dyDescent="0.2">
      <c r="U19979" s="2"/>
      <c r="X19979" s="2"/>
      <c r="Y19979" s="2"/>
    </row>
    <row r="19980" spans="21:25" x14ac:dyDescent="0.2">
      <c r="U19980" s="2"/>
      <c r="X19980" s="2"/>
      <c r="Y19980" s="2"/>
    </row>
    <row r="19981" spans="21:25" x14ac:dyDescent="0.2">
      <c r="U19981" s="2"/>
      <c r="X19981" s="2"/>
      <c r="Y19981" s="2"/>
    </row>
    <row r="19982" spans="21:25" x14ac:dyDescent="0.2">
      <c r="U19982" s="2"/>
      <c r="X19982" s="2"/>
      <c r="Y19982" s="2"/>
    </row>
    <row r="19983" spans="21:25" x14ac:dyDescent="0.2">
      <c r="U19983" s="2"/>
      <c r="X19983" s="2"/>
      <c r="Y19983" s="2"/>
    </row>
    <row r="19984" spans="21:25" x14ac:dyDescent="0.2">
      <c r="U19984" s="2"/>
      <c r="X19984" s="2"/>
      <c r="Y19984" s="2"/>
    </row>
    <row r="19985" spans="21:25" x14ac:dyDescent="0.2">
      <c r="U19985" s="2"/>
      <c r="X19985" s="2"/>
      <c r="Y19985" s="2"/>
    </row>
    <row r="19986" spans="21:25" x14ac:dyDescent="0.2">
      <c r="U19986" s="2"/>
      <c r="X19986" s="2"/>
      <c r="Y19986" s="2"/>
    </row>
    <row r="19987" spans="21:25" x14ac:dyDescent="0.2">
      <c r="U19987" s="2"/>
      <c r="X19987" s="2"/>
      <c r="Y19987" s="2"/>
    </row>
    <row r="19988" spans="21:25" x14ac:dyDescent="0.2">
      <c r="U19988" s="2"/>
      <c r="X19988" s="2"/>
      <c r="Y19988" s="2"/>
    </row>
    <row r="19989" spans="21:25" x14ac:dyDescent="0.2">
      <c r="U19989" s="2"/>
      <c r="X19989" s="2"/>
      <c r="Y19989" s="2"/>
    </row>
    <row r="19990" spans="21:25" x14ac:dyDescent="0.2">
      <c r="U19990" s="2"/>
      <c r="X19990" s="2"/>
      <c r="Y19990" s="2"/>
    </row>
    <row r="19991" spans="21:25" x14ac:dyDescent="0.2">
      <c r="U19991" s="2"/>
      <c r="X19991" s="2"/>
      <c r="Y19991" s="2"/>
    </row>
    <row r="19992" spans="21:25" x14ac:dyDescent="0.2">
      <c r="U19992" s="2"/>
      <c r="X19992" s="2"/>
      <c r="Y19992" s="2"/>
    </row>
    <row r="19993" spans="21:25" x14ac:dyDescent="0.2">
      <c r="U19993" s="2"/>
      <c r="X19993" s="2"/>
      <c r="Y19993" s="2"/>
    </row>
    <row r="19994" spans="21:25" x14ac:dyDescent="0.2">
      <c r="U19994" s="2"/>
      <c r="X19994" s="2"/>
      <c r="Y19994" s="2"/>
    </row>
    <row r="19995" spans="21:25" x14ac:dyDescent="0.2">
      <c r="U19995" s="2"/>
      <c r="X19995" s="2"/>
      <c r="Y19995" s="2"/>
    </row>
    <row r="19996" spans="21:25" x14ac:dyDescent="0.2">
      <c r="U19996" s="2"/>
      <c r="X19996" s="2"/>
      <c r="Y19996" s="2"/>
    </row>
    <row r="19997" spans="21:25" x14ac:dyDescent="0.2">
      <c r="U19997" s="2"/>
      <c r="X19997" s="2"/>
      <c r="Y19997" s="2"/>
    </row>
    <row r="19998" spans="21:25" x14ac:dyDescent="0.2">
      <c r="U19998" s="2"/>
      <c r="X19998" s="2"/>
      <c r="Y19998" s="2"/>
    </row>
    <row r="19999" spans="21:25" x14ac:dyDescent="0.2">
      <c r="U19999" s="2"/>
      <c r="X19999" s="2"/>
      <c r="Y19999" s="2"/>
    </row>
    <row r="20000" spans="21:25" x14ac:dyDescent="0.2">
      <c r="U20000" s="2"/>
      <c r="X20000" s="2"/>
      <c r="Y20000" s="2"/>
    </row>
    <row r="20001" spans="21:25" x14ac:dyDescent="0.2">
      <c r="U20001" s="2"/>
      <c r="X20001" s="2"/>
      <c r="Y20001" s="2"/>
    </row>
    <row r="20002" spans="21:25" x14ac:dyDescent="0.2">
      <c r="U20002" s="2"/>
      <c r="X20002" s="2"/>
      <c r="Y20002" s="2"/>
    </row>
    <row r="20003" spans="21:25" x14ac:dyDescent="0.2">
      <c r="U20003" s="2"/>
      <c r="X20003" s="2"/>
      <c r="Y20003" s="2"/>
    </row>
    <row r="20004" spans="21:25" x14ac:dyDescent="0.2">
      <c r="U20004" s="2"/>
      <c r="X20004" s="2"/>
      <c r="Y20004" s="2"/>
    </row>
    <row r="20005" spans="21:25" x14ac:dyDescent="0.2">
      <c r="U20005" s="2"/>
      <c r="X20005" s="2"/>
      <c r="Y20005" s="2"/>
    </row>
    <row r="20006" spans="21:25" x14ac:dyDescent="0.2">
      <c r="U20006" s="2"/>
      <c r="X20006" s="2"/>
      <c r="Y20006" s="2"/>
    </row>
    <row r="20007" spans="21:25" x14ac:dyDescent="0.2">
      <c r="U20007" s="2"/>
      <c r="X20007" s="2"/>
      <c r="Y20007" s="2"/>
    </row>
    <row r="20008" spans="21:25" x14ac:dyDescent="0.2">
      <c r="U20008" s="2"/>
      <c r="X20008" s="2"/>
      <c r="Y20008" s="2"/>
    </row>
    <row r="20009" spans="21:25" x14ac:dyDescent="0.2">
      <c r="U20009" s="2"/>
      <c r="X20009" s="2"/>
      <c r="Y20009" s="2"/>
    </row>
    <row r="20010" spans="21:25" x14ac:dyDescent="0.2">
      <c r="U20010" s="2"/>
      <c r="X20010" s="2"/>
      <c r="Y20010" s="2"/>
    </row>
    <row r="20011" spans="21:25" x14ac:dyDescent="0.2">
      <c r="U20011" s="2"/>
      <c r="X20011" s="2"/>
      <c r="Y20011" s="2"/>
    </row>
    <row r="20012" spans="21:25" x14ac:dyDescent="0.2">
      <c r="U20012" s="2"/>
      <c r="X20012" s="2"/>
      <c r="Y20012" s="2"/>
    </row>
    <row r="20013" spans="21:25" x14ac:dyDescent="0.2">
      <c r="U20013" s="2"/>
      <c r="X20013" s="2"/>
      <c r="Y20013" s="2"/>
    </row>
    <row r="20014" spans="21:25" x14ac:dyDescent="0.2">
      <c r="U20014" s="2"/>
      <c r="X20014" s="2"/>
      <c r="Y20014" s="2"/>
    </row>
    <row r="20015" spans="21:25" x14ac:dyDescent="0.2">
      <c r="U20015" s="2"/>
      <c r="X20015" s="2"/>
      <c r="Y20015" s="2"/>
    </row>
    <row r="20016" spans="21:25" x14ac:dyDescent="0.2">
      <c r="U20016" s="2"/>
      <c r="X20016" s="2"/>
      <c r="Y20016" s="2"/>
    </row>
    <row r="20017" spans="21:25" x14ac:dyDescent="0.2">
      <c r="U20017" s="2"/>
      <c r="X20017" s="2"/>
      <c r="Y20017" s="2"/>
    </row>
    <row r="20018" spans="21:25" x14ac:dyDescent="0.2">
      <c r="U20018" s="2"/>
      <c r="X20018" s="2"/>
      <c r="Y20018" s="2"/>
    </row>
    <row r="20019" spans="21:25" x14ac:dyDescent="0.2">
      <c r="U20019" s="2"/>
      <c r="X20019" s="2"/>
      <c r="Y20019" s="2"/>
    </row>
    <row r="20020" spans="21:25" x14ac:dyDescent="0.2">
      <c r="U20020" s="2"/>
      <c r="X20020" s="2"/>
      <c r="Y20020" s="2"/>
    </row>
    <row r="20021" spans="21:25" x14ac:dyDescent="0.2">
      <c r="U20021" s="2"/>
      <c r="X20021" s="2"/>
      <c r="Y20021" s="2"/>
    </row>
    <row r="20022" spans="21:25" x14ac:dyDescent="0.2">
      <c r="U20022" s="2"/>
      <c r="X20022" s="2"/>
      <c r="Y20022" s="2"/>
    </row>
    <row r="20023" spans="21:25" x14ac:dyDescent="0.2">
      <c r="U20023" s="2"/>
      <c r="X20023" s="2"/>
      <c r="Y20023" s="2"/>
    </row>
    <row r="20024" spans="21:25" x14ac:dyDescent="0.2">
      <c r="U20024" s="2"/>
      <c r="X20024" s="2"/>
      <c r="Y20024" s="2"/>
    </row>
    <row r="20025" spans="21:25" x14ac:dyDescent="0.2">
      <c r="U20025" s="2"/>
      <c r="X20025" s="2"/>
      <c r="Y20025" s="2"/>
    </row>
    <row r="20026" spans="21:25" x14ac:dyDescent="0.2">
      <c r="U20026" s="2"/>
      <c r="X20026" s="2"/>
      <c r="Y20026" s="2"/>
    </row>
    <row r="20027" spans="21:25" x14ac:dyDescent="0.2">
      <c r="U20027" s="2"/>
      <c r="X20027" s="2"/>
      <c r="Y20027" s="2"/>
    </row>
    <row r="20028" spans="21:25" x14ac:dyDescent="0.2">
      <c r="U20028" s="2"/>
      <c r="X20028" s="2"/>
      <c r="Y20028" s="2"/>
    </row>
    <row r="20029" spans="21:25" x14ac:dyDescent="0.2">
      <c r="U20029" s="2"/>
      <c r="X20029" s="2"/>
      <c r="Y20029" s="2"/>
    </row>
    <row r="20030" spans="21:25" x14ac:dyDescent="0.2">
      <c r="U20030" s="2"/>
      <c r="X20030" s="2"/>
      <c r="Y20030" s="2"/>
    </row>
    <row r="20031" spans="21:25" x14ac:dyDescent="0.2">
      <c r="U20031" s="2"/>
      <c r="X20031" s="2"/>
      <c r="Y20031" s="2"/>
    </row>
    <row r="20032" spans="21:25" x14ac:dyDescent="0.2">
      <c r="U20032" s="2"/>
      <c r="X20032" s="2"/>
      <c r="Y20032" s="2"/>
    </row>
    <row r="20033" spans="21:25" x14ac:dyDescent="0.2">
      <c r="U20033" s="2"/>
      <c r="X20033" s="2"/>
      <c r="Y20033" s="2"/>
    </row>
    <row r="20034" spans="21:25" x14ac:dyDescent="0.2">
      <c r="U20034" s="2"/>
      <c r="X20034" s="2"/>
      <c r="Y20034" s="2"/>
    </row>
    <row r="20035" spans="21:25" x14ac:dyDescent="0.2">
      <c r="U20035" s="2"/>
      <c r="X20035" s="2"/>
      <c r="Y20035" s="2"/>
    </row>
    <row r="20036" spans="21:25" x14ac:dyDescent="0.2">
      <c r="U20036" s="2"/>
      <c r="X20036" s="2"/>
      <c r="Y20036" s="2"/>
    </row>
    <row r="20037" spans="21:25" x14ac:dyDescent="0.2">
      <c r="U20037" s="2"/>
      <c r="X20037" s="2"/>
      <c r="Y20037" s="2"/>
    </row>
    <row r="20038" spans="21:25" x14ac:dyDescent="0.2">
      <c r="U20038" s="2"/>
      <c r="X20038" s="2"/>
      <c r="Y20038" s="2"/>
    </row>
    <row r="20039" spans="21:25" x14ac:dyDescent="0.2">
      <c r="U20039" s="2"/>
      <c r="X20039" s="2"/>
      <c r="Y20039" s="2"/>
    </row>
    <row r="20040" spans="21:25" x14ac:dyDescent="0.2">
      <c r="U20040" s="2"/>
      <c r="X20040" s="2"/>
      <c r="Y20040" s="2"/>
    </row>
    <row r="20041" spans="21:25" x14ac:dyDescent="0.2">
      <c r="U20041" s="2"/>
      <c r="X20041" s="2"/>
      <c r="Y20041" s="2"/>
    </row>
    <row r="20042" spans="21:25" x14ac:dyDescent="0.2">
      <c r="U20042" s="2"/>
      <c r="X20042" s="2"/>
      <c r="Y20042" s="2"/>
    </row>
    <row r="20043" spans="21:25" x14ac:dyDescent="0.2">
      <c r="U20043" s="2"/>
      <c r="X20043" s="2"/>
      <c r="Y20043" s="2"/>
    </row>
    <row r="20044" spans="21:25" x14ac:dyDescent="0.2">
      <c r="U20044" s="2"/>
      <c r="X20044" s="2"/>
      <c r="Y20044" s="2"/>
    </row>
    <row r="20045" spans="21:25" x14ac:dyDescent="0.2">
      <c r="U20045" s="2"/>
      <c r="X20045" s="2"/>
      <c r="Y20045" s="2"/>
    </row>
    <row r="20046" spans="21:25" x14ac:dyDescent="0.2">
      <c r="U20046" s="2"/>
      <c r="X20046" s="2"/>
      <c r="Y20046" s="2"/>
    </row>
    <row r="20047" spans="21:25" x14ac:dyDescent="0.2">
      <c r="U20047" s="2"/>
      <c r="X20047" s="2"/>
      <c r="Y20047" s="2"/>
    </row>
    <row r="20048" spans="21:25" x14ac:dyDescent="0.2">
      <c r="U20048" s="2"/>
      <c r="X20048" s="2"/>
      <c r="Y20048" s="2"/>
    </row>
    <row r="20049" spans="21:25" x14ac:dyDescent="0.2">
      <c r="U20049" s="2"/>
      <c r="X20049" s="2"/>
      <c r="Y20049" s="2"/>
    </row>
    <row r="20050" spans="21:25" x14ac:dyDescent="0.2">
      <c r="U20050" s="2"/>
      <c r="X20050" s="2"/>
      <c r="Y20050" s="2"/>
    </row>
    <row r="20051" spans="21:25" x14ac:dyDescent="0.2">
      <c r="U20051" s="2"/>
      <c r="X20051" s="2"/>
      <c r="Y20051" s="2"/>
    </row>
    <row r="20052" spans="21:25" x14ac:dyDescent="0.2">
      <c r="U20052" s="2"/>
      <c r="X20052" s="2"/>
      <c r="Y20052" s="2"/>
    </row>
    <row r="20053" spans="21:25" x14ac:dyDescent="0.2">
      <c r="U20053" s="2"/>
      <c r="X20053" s="2"/>
      <c r="Y20053" s="2"/>
    </row>
    <row r="20054" spans="21:25" x14ac:dyDescent="0.2">
      <c r="U20054" s="2"/>
      <c r="X20054" s="2"/>
      <c r="Y20054" s="2"/>
    </row>
    <row r="20055" spans="21:25" x14ac:dyDescent="0.2">
      <c r="U20055" s="2"/>
      <c r="X20055" s="2"/>
      <c r="Y20055" s="2"/>
    </row>
    <row r="20056" spans="21:25" x14ac:dyDescent="0.2">
      <c r="U20056" s="2"/>
      <c r="X20056" s="2"/>
      <c r="Y20056" s="2"/>
    </row>
    <row r="20057" spans="21:25" x14ac:dyDescent="0.2">
      <c r="U20057" s="2"/>
      <c r="X20057" s="2"/>
      <c r="Y20057" s="2"/>
    </row>
    <row r="20058" spans="21:25" x14ac:dyDescent="0.2">
      <c r="U20058" s="2"/>
      <c r="X20058" s="2"/>
      <c r="Y20058" s="2"/>
    </row>
    <row r="20059" spans="21:25" x14ac:dyDescent="0.2">
      <c r="U20059" s="2"/>
      <c r="X20059" s="2"/>
      <c r="Y20059" s="2"/>
    </row>
    <row r="20060" spans="21:25" x14ac:dyDescent="0.2">
      <c r="U20060" s="2"/>
      <c r="X20060" s="2"/>
      <c r="Y20060" s="2"/>
    </row>
    <row r="20061" spans="21:25" x14ac:dyDescent="0.2">
      <c r="U20061" s="2"/>
      <c r="X20061" s="2"/>
      <c r="Y20061" s="2"/>
    </row>
    <row r="20062" spans="21:25" x14ac:dyDescent="0.2">
      <c r="U20062" s="2"/>
      <c r="X20062" s="2"/>
      <c r="Y20062" s="2"/>
    </row>
    <row r="20063" spans="21:25" x14ac:dyDescent="0.2">
      <c r="U20063" s="2"/>
      <c r="X20063" s="2"/>
      <c r="Y20063" s="2"/>
    </row>
    <row r="20064" spans="21:25" x14ac:dyDescent="0.2">
      <c r="U20064" s="2"/>
      <c r="X20064" s="2"/>
      <c r="Y20064" s="2"/>
    </row>
    <row r="20065" spans="21:25" x14ac:dyDescent="0.2">
      <c r="U20065" s="2"/>
      <c r="X20065" s="2"/>
      <c r="Y20065" s="2"/>
    </row>
    <row r="20066" spans="21:25" x14ac:dyDescent="0.2">
      <c r="U20066" s="2"/>
      <c r="X20066" s="2"/>
      <c r="Y20066" s="2"/>
    </row>
    <row r="20067" spans="21:25" x14ac:dyDescent="0.2">
      <c r="U20067" s="2"/>
      <c r="X20067" s="2"/>
      <c r="Y20067" s="2"/>
    </row>
    <row r="20068" spans="21:25" x14ac:dyDescent="0.2">
      <c r="U20068" s="2"/>
      <c r="X20068" s="2"/>
      <c r="Y20068" s="2"/>
    </row>
    <row r="20069" spans="21:25" x14ac:dyDescent="0.2">
      <c r="U20069" s="2"/>
      <c r="X20069" s="2"/>
      <c r="Y20069" s="2"/>
    </row>
    <row r="20070" spans="21:25" x14ac:dyDescent="0.2">
      <c r="U20070" s="2"/>
      <c r="X20070" s="2"/>
      <c r="Y20070" s="2"/>
    </row>
    <row r="20071" spans="21:25" x14ac:dyDescent="0.2">
      <c r="U20071" s="2"/>
      <c r="X20071" s="2"/>
      <c r="Y20071" s="2"/>
    </row>
    <row r="20072" spans="21:25" x14ac:dyDescent="0.2">
      <c r="U20072" s="2"/>
      <c r="X20072" s="2"/>
      <c r="Y20072" s="2"/>
    </row>
    <row r="20073" spans="21:25" x14ac:dyDescent="0.2">
      <c r="U20073" s="2"/>
      <c r="X20073" s="2"/>
      <c r="Y20073" s="2"/>
    </row>
    <row r="20074" spans="21:25" x14ac:dyDescent="0.2">
      <c r="U20074" s="2"/>
      <c r="X20074" s="2"/>
      <c r="Y20074" s="2"/>
    </row>
    <row r="20075" spans="21:25" x14ac:dyDescent="0.2">
      <c r="U20075" s="2"/>
      <c r="X20075" s="2"/>
      <c r="Y20075" s="2"/>
    </row>
    <row r="20076" spans="21:25" x14ac:dyDescent="0.2">
      <c r="U20076" s="2"/>
      <c r="X20076" s="2"/>
      <c r="Y20076" s="2"/>
    </row>
    <row r="20077" spans="21:25" x14ac:dyDescent="0.2">
      <c r="U20077" s="2"/>
      <c r="X20077" s="2"/>
      <c r="Y20077" s="2"/>
    </row>
    <row r="20078" spans="21:25" x14ac:dyDescent="0.2">
      <c r="U20078" s="2"/>
      <c r="X20078" s="2"/>
      <c r="Y20078" s="2"/>
    </row>
    <row r="20079" spans="21:25" x14ac:dyDescent="0.2">
      <c r="U20079" s="2"/>
      <c r="X20079" s="2"/>
      <c r="Y20079" s="2"/>
    </row>
    <row r="20080" spans="21:25" x14ac:dyDescent="0.2">
      <c r="U20080" s="2"/>
      <c r="X20080" s="2"/>
      <c r="Y20080" s="2"/>
    </row>
    <row r="20081" spans="21:25" x14ac:dyDescent="0.2">
      <c r="U20081" s="2"/>
      <c r="X20081" s="2"/>
      <c r="Y20081" s="2"/>
    </row>
    <row r="20082" spans="21:25" x14ac:dyDescent="0.2">
      <c r="U20082" s="2"/>
      <c r="X20082" s="2"/>
      <c r="Y20082" s="2"/>
    </row>
    <row r="20083" spans="21:25" x14ac:dyDescent="0.2">
      <c r="U20083" s="2"/>
      <c r="X20083" s="2"/>
      <c r="Y20083" s="2"/>
    </row>
    <row r="20084" spans="21:25" x14ac:dyDescent="0.2">
      <c r="U20084" s="2"/>
      <c r="X20084" s="2"/>
      <c r="Y20084" s="2"/>
    </row>
    <row r="20085" spans="21:25" x14ac:dyDescent="0.2">
      <c r="U20085" s="2"/>
      <c r="X20085" s="2"/>
      <c r="Y20085" s="2"/>
    </row>
    <row r="20086" spans="21:25" x14ac:dyDescent="0.2">
      <c r="U20086" s="2"/>
      <c r="X20086" s="2"/>
      <c r="Y20086" s="2"/>
    </row>
    <row r="20087" spans="21:25" x14ac:dyDescent="0.2">
      <c r="U20087" s="2"/>
      <c r="X20087" s="2"/>
      <c r="Y20087" s="2"/>
    </row>
    <row r="20088" spans="21:25" x14ac:dyDescent="0.2">
      <c r="U20088" s="2"/>
      <c r="X20088" s="2"/>
      <c r="Y20088" s="2"/>
    </row>
    <row r="20089" spans="21:25" x14ac:dyDescent="0.2">
      <c r="U20089" s="2"/>
      <c r="X20089" s="2"/>
      <c r="Y20089" s="2"/>
    </row>
    <row r="20090" spans="21:25" x14ac:dyDescent="0.2">
      <c r="U20090" s="2"/>
      <c r="X20090" s="2"/>
      <c r="Y20090" s="2"/>
    </row>
    <row r="20091" spans="21:25" x14ac:dyDescent="0.2">
      <c r="U20091" s="2"/>
      <c r="X20091" s="2"/>
      <c r="Y20091" s="2"/>
    </row>
    <row r="20092" spans="21:25" x14ac:dyDescent="0.2">
      <c r="U20092" s="2"/>
      <c r="X20092" s="2"/>
      <c r="Y20092" s="2"/>
    </row>
    <row r="20093" spans="21:25" x14ac:dyDescent="0.2">
      <c r="U20093" s="2"/>
      <c r="X20093" s="2"/>
      <c r="Y20093" s="2"/>
    </row>
    <row r="20094" spans="21:25" x14ac:dyDescent="0.2">
      <c r="U20094" s="2"/>
      <c r="X20094" s="2"/>
      <c r="Y20094" s="2"/>
    </row>
    <row r="20095" spans="21:25" x14ac:dyDescent="0.2">
      <c r="U20095" s="2"/>
      <c r="X20095" s="2"/>
      <c r="Y20095" s="2"/>
    </row>
    <row r="20096" spans="21:25" x14ac:dyDescent="0.2">
      <c r="U20096" s="2"/>
      <c r="X20096" s="2"/>
      <c r="Y20096" s="2"/>
    </row>
    <row r="20097" spans="21:25" x14ac:dyDescent="0.2">
      <c r="U20097" s="2"/>
      <c r="X20097" s="2"/>
      <c r="Y20097" s="2"/>
    </row>
    <row r="20098" spans="21:25" x14ac:dyDescent="0.2">
      <c r="U20098" s="2"/>
      <c r="X20098" s="2"/>
      <c r="Y20098" s="2"/>
    </row>
    <row r="20099" spans="21:25" x14ac:dyDescent="0.2">
      <c r="U20099" s="2"/>
      <c r="X20099" s="2"/>
      <c r="Y20099" s="2"/>
    </row>
    <row r="20100" spans="21:25" x14ac:dyDescent="0.2">
      <c r="U20100" s="2"/>
      <c r="X20100" s="2"/>
      <c r="Y20100" s="2"/>
    </row>
    <row r="20101" spans="21:25" x14ac:dyDescent="0.2">
      <c r="U20101" s="2"/>
      <c r="X20101" s="2"/>
      <c r="Y20101" s="2"/>
    </row>
    <row r="20102" spans="21:25" x14ac:dyDescent="0.2">
      <c r="U20102" s="2"/>
      <c r="X20102" s="2"/>
      <c r="Y20102" s="2"/>
    </row>
    <row r="20103" spans="21:25" x14ac:dyDescent="0.2">
      <c r="U20103" s="2"/>
      <c r="X20103" s="2"/>
      <c r="Y20103" s="2"/>
    </row>
    <row r="20104" spans="21:25" x14ac:dyDescent="0.2">
      <c r="U20104" s="2"/>
      <c r="X20104" s="2"/>
      <c r="Y20104" s="2"/>
    </row>
    <row r="20105" spans="21:25" x14ac:dyDescent="0.2">
      <c r="U20105" s="2"/>
      <c r="X20105" s="2"/>
      <c r="Y20105" s="2"/>
    </row>
    <row r="20106" spans="21:25" x14ac:dyDescent="0.2">
      <c r="U20106" s="2"/>
      <c r="X20106" s="2"/>
      <c r="Y20106" s="2"/>
    </row>
    <row r="20107" spans="21:25" x14ac:dyDescent="0.2">
      <c r="U20107" s="2"/>
      <c r="X20107" s="2"/>
      <c r="Y20107" s="2"/>
    </row>
    <row r="20108" spans="21:25" x14ac:dyDescent="0.2">
      <c r="U20108" s="2"/>
      <c r="X20108" s="2"/>
      <c r="Y20108" s="2"/>
    </row>
    <row r="20109" spans="21:25" x14ac:dyDescent="0.2">
      <c r="U20109" s="2"/>
      <c r="X20109" s="2"/>
      <c r="Y20109" s="2"/>
    </row>
    <row r="20110" spans="21:25" x14ac:dyDescent="0.2">
      <c r="U20110" s="2"/>
      <c r="X20110" s="2"/>
      <c r="Y20110" s="2"/>
    </row>
    <row r="20111" spans="21:25" x14ac:dyDescent="0.2">
      <c r="U20111" s="2"/>
      <c r="X20111" s="2"/>
      <c r="Y20111" s="2"/>
    </row>
    <row r="20112" spans="21:25" x14ac:dyDescent="0.2">
      <c r="U20112" s="2"/>
      <c r="X20112" s="2"/>
      <c r="Y20112" s="2"/>
    </row>
    <row r="20113" spans="21:25" x14ac:dyDescent="0.2">
      <c r="U20113" s="2"/>
      <c r="X20113" s="2"/>
      <c r="Y20113" s="2"/>
    </row>
    <row r="20114" spans="21:25" x14ac:dyDescent="0.2">
      <c r="U20114" s="2"/>
      <c r="X20114" s="2"/>
      <c r="Y20114" s="2"/>
    </row>
    <row r="20115" spans="21:25" x14ac:dyDescent="0.2">
      <c r="U20115" s="2"/>
      <c r="X20115" s="2"/>
      <c r="Y20115" s="2"/>
    </row>
    <row r="20116" spans="21:25" x14ac:dyDescent="0.2">
      <c r="U20116" s="2"/>
      <c r="X20116" s="2"/>
      <c r="Y20116" s="2"/>
    </row>
    <row r="20117" spans="21:25" x14ac:dyDescent="0.2">
      <c r="U20117" s="2"/>
      <c r="X20117" s="2"/>
      <c r="Y20117" s="2"/>
    </row>
    <row r="20118" spans="21:25" x14ac:dyDescent="0.2">
      <c r="U20118" s="2"/>
      <c r="X20118" s="2"/>
      <c r="Y20118" s="2"/>
    </row>
    <row r="20119" spans="21:25" x14ac:dyDescent="0.2">
      <c r="U20119" s="2"/>
      <c r="X20119" s="2"/>
      <c r="Y20119" s="2"/>
    </row>
    <row r="20120" spans="21:25" x14ac:dyDescent="0.2">
      <c r="U20120" s="2"/>
      <c r="X20120" s="2"/>
      <c r="Y20120" s="2"/>
    </row>
    <row r="20121" spans="21:25" x14ac:dyDescent="0.2">
      <c r="U20121" s="2"/>
      <c r="X20121" s="2"/>
      <c r="Y20121" s="2"/>
    </row>
    <row r="20122" spans="21:25" x14ac:dyDescent="0.2">
      <c r="U20122" s="2"/>
      <c r="X20122" s="2"/>
      <c r="Y20122" s="2"/>
    </row>
    <row r="20123" spans="21:25" x14ac:dyDescent="0.2">
      <c r="U20123" s="2"/>
      <c r="X20123" s="2"/>
      <c r="Y20123" s="2"/>
    </row>
    <row r="20124" spans="21:25" x14ac:dyDescent="0.2">
      <c r="U20124" s="2"/>
      <c r="X20124" s="2"/>
      <c r="Y20124" s="2"/>
    </row>
    <row r="20125" spans="21:25" x14ac:dyDescent="0.2">
      <c r="U20125" s="2"/>
      <c r="X20125" s="2"/>
      <c r="Y20125" s="2"/>
    </row>
    <row r="20126" spans="21:25" x14ac:dyDescent="0.2">
      <c r="U20126" s="2"/>
      <c r="X20126" s="2"/>
      <c r="Y20126" s="2"/>
    </row>
    <row r="20127" spans="21:25" x14ac:dyDescent="0.2">
      <c r="U20127" s="2"/>
      <c r="X20127" s="2"/>
      <c r="Y20127" s="2"/>
    </row>
    <row r="20128" spans="21:25" x14ac:dyDescent="0.2">
      <c r="U20128" s="2"/>
      <c r="X20128" s="2"/>
      <c r="Y20128" s="2"/>
    </row>
    <row r="20129" spans="21:25" x14ac:dyDescent="0.2">
      <c r="U20129" s="2"/>
      <c r="X20129" s="2"/>
      <c r="Y20129" s="2"/>
    </row>
    <row r="20130" spans="21:25" x14ac:dyDescent="0.2">
      <c r="U20130" s="2"/>
      <c r="X20130" s="2"/>
      <c r="Y20130" s="2"/>
    </row>
    <row r="20131" spans="21:25" x14ac:dyDescent="0.2">
      <c r="U20131" s="2"/>
      <c r="X20131" s="2"/>
      <c r="Y20131" s="2"/>
    </row>
    <row r="20132" spans="21:25" x14ac:dyDescent="0.2">
      <c r="U20132" s="2"/>
      <c r="X20132" s="2"/>
      <c r="Y20132" s="2"/>
    </row>
    <row r="20133" spans="21:25" x14ac:dyDescent="0.2">
      <c r="U20133" s="2"/>
      <c r="X20133" s="2"/>
      <c r="Y20133" s="2"/>
    </row>
    <row r="20134" spans="21:25" x14ac:dyDescent="0.2">
      <c r="U20134" s="2"/>
      <c r="X20134" s="2"/>
      <c r="Y20134" s="2"/>
    </row>
    <row r="20135" spans="21:25" x14ac:dyDescent="0.2">
      <c r="U20135" s="2"/>
      <c r="X20135" s="2"/>
      <c r="Y20135" s="2"/>
    </row>
    <row r="20136" spans="21:25" x14ac:dyDescent="0.2">
      <c r="U20136" s="2"/>
      <c r="X20136" s="2"/>
      <c r="Y20136" s="2"/>
    </row>
    <row r="20137" spans="21:25" x14ac:dyDescent="0.2">
      <c r="U20137" s="2"/>
      <c r="X20137" s="2"/>
      <c r="Y20137" s="2"/>
    </row>
    <row r="20138" spans="21:25" x14ac:dyDescent="0.2">
      <c r="U20138" s="2"/>
      <c r="X20138" s="2"/>
      <c r="Y20138" s="2"/>
    </row>
    <row r="20139" spans="21:25" x14ac:dyDescent="0.2">
      <c r="U20139" s="2"/>
      <c r="X20139" s="2"/>
      <c r="Y20139" s="2"/>
    </row>
    <row r="20140" spans="21:25" x14ac:dyDescent="0.2">
      <c r="U20140" s="2"/>
      <c r="X20140" s="2"/>
      <c r="Y20140" s="2"/>
    </row>
    <row r="20141" spans="21:25" x14ac:dyDescent="0.2">
      <c r="U20141" s="2"/>
      <c r="X20141" s="2"/>
      <c r="Y20141" s="2"/>
    </row>
    <row r="20142" spans="21:25" x14ac:dyDescent="0.2">
      <c r="U20142" s="2"/>
      <c r="X20142" s="2"/>
      <c r="Y20142" s="2"/>
    </row>
    <row r="20143" spans="21:25" x14ac:dyDescent="0.2">
      <c r="U20143" s="2"/>
      <c r="X20143" s="2"/>
      <c r="Y20143" s="2"/>
    </row>
    <row r="20144" spans="21:25" x14ac:dyDescent="0.2">
      <c r="U20144" s="2"/>
      <c r="X20144" s="2"/>
      <c r="Y20144" s="2"/>
    </row>
    <row r="20145" spans="21:25" x14ac:dyDescent="0.2">
      <c r="U20145" s="2"/>
      <c r="X20145" s="2"/>
      <c r="Y20145" s="2"/>
    </row>
    <row r="20146" spans="21:25" x14ac:dyDescent="0.2">
      <c r="U20146" s="2"/>
      <c r="X20146" s="2"/>
      <c r="Y20146" s="2"/>
    </row>
    <row r="20147" spans="21:25" x14ac:dyDescent="0.2">
      <c r="U20147" s="2"/>
      <c r="X20147" s="2"/>
      <c r="Y20147" s="2"/>
    </row>
    <row r="20148" spans="21:25" x14ac:dyDescent="0.2">
      <c r="U20148" s="2"/>
      <c r="X20148" s="2"/>
      <c r="Y20148" s="2"/>
    </row>
    <row r="20149" spans="21:25" x14ac:dyDescent="0.2">
      <c r="U20149" s="2"/>
      <c r="X20149" s="2"/>
      <c r="Y20149" s="2"/>
    </row>
    <row r="20150" spans="21:25" x14ac:dyDescent="0.2">
      <c r="U20150" s="2"/>
      <c r="X20150" s="2"/>
      <c r="Y20150" s="2"/>
    </row>
    <row r="20151" spans="21:25" x14ac:dyDescent="0.2">
      <c r="U20151" s="2"/>
      <c r="X20151" s="2"/>
      <c r="Y20151" s="2"/>
    </row>
    <row r="20152" spans="21:25" x14ac:dyDescent="0.2">
      <c r="U20152" s="2"/>
      <c r="X20152" s="2"/>
      <c r="Y20152" s="2"/>
    </row>
    <row r="20153" spans="21:25" x14ac:dyDescent="0.2">
      <c r="U20153" s="2"/>
      <c r="X20153" s="2"/>
      <c r="Y20153" s="2"/>
    </row>
    <row r="20154" spans="21:25" x14ac:dyDescent="0.2">
      <c r="U20154" s="2"/>
      <c r="X20154" s="2"/>
      <c r="Y20154" s="2"/>
    </row>
    <row r="20155" spans="21:25" x14ac:dyDescent="0.2">
      <c r="U20155" s="2"/>
      <c r="X20155" s="2"/>
      <c r="Y20155" s="2"/>
    </row>
    <row r="20156" spans="21:25" x14ac:dyDescent="0.2">
      <c r="U20156" s="2"/>
      <c r="X20156" s="2"/>
      <c r="Y20156" s="2"/>
    </row>
    <row r="20157" spans="21:25" x14ac:dyDescent="0.2">
      <c r="U20157" s="2"/>
      <c r="X20157" s="2"/>
      <c r="Y20157" s="2"/>
    </row>
    <row r="20158" spans="21:25" x14ac:dyDescent="0.2">
      <c r="U20158" s="2"/>
      <c r="X20158" s="2"/>
      <c r="Y20158" s="2"/>
    </row>
    <row r="20159" spans="21:25" x14ac:dyDescent="0.2">
      <c r="U20159" s="2"/>
      <c r="X20159" s="2"/>
      <c r="Y20159" s="2"/>
    </row>
    <row r="20160" spans="21:25" x14ac:dyDescent="0.2">
      <c r="U20160" s="2"/>
      <c r="X20160" s="2"/>
      <c r="Y20160" s="2"/>
    </row>
    <row r="20161" spans="21:25" x14ac:dyDescent="0.2">
      <c r="U20161" s="2"/>
      <c r="X20161" s="2"/>
      <c r="Y20161" s="2"/>
    </row>
    <row r="20162" spans="21:25" x14ac:dyDescent="0.2">
      <c r="U20162" s="2"/>
      <c r="X20162" s="2"/>
      <c r="Y20162" s="2"/>
    </row>
    <row r="20163" spans="21:25" x14ac:dyDescent="0.2">
      <c r="U20163" s="2"/>
      <c r="X20163" s="2"/>
      <c r="Y20163" s="2"/>
    </row>
    <row r="20164" spans="21:25" x14ac:dyDescent="0.2">
      <c r="U20164" s="2"/>
      <c r="X20164" s="2"/>
      <c r="Y20164" s="2"/>
    </row>
    <row r="20165" spans="21:25" x14ac:dyDescent="0.2">
      <c r="U20165" s="2"/>
      <c r="X20165" s="2"/>
      <c r="Y20165" s="2"/>
    </row>
    <row r="20166" spans="21:25" x14ac:dyDescent="0.2">
      <c r="U20166" s="2"/>
      <c r="X20166" s="2"/>
      <c r="Y20166" s="2"/>
    </row>
    <row r="20167" spans="21:25" x14ac:dyDescent="0.2">
      <c r="U20167" s="2"/>
      <c r="X20167" s="2"/>
      <c r="Y20167" s="2"/>
    </row>
    <row r="20168" spans="21:25" x14ac:dyDescent="0.2">
      <c r="U20168" s="2"/>
      <c r="X20168" s="2"/>
      <c r="Y20168" s="2"/>
    </row>
    <row r="20169" spans="21:25" x14ac:dyDescent="0.2">
      <c r="U20169" s="2"/>
      <c r="X20169" s="2"/>
      <c r="Y20169" s="2"/>
    </row>
    <row r="20170" spans="21:25" x14ac:dyDescent="0.2">
      <c r="U20170" s="2"/>
      <c r="X20170" s="2"/>
      <c r="Y20170" s="2"/>
    </row>
    <row r="20171" spans="21:25" x14ac:dyDescent="0.2">
      <c r="U20171" s="2"/>
      <c r="X20171" s="2"/>
      <c r="Y20171" s="2"/>
    </row>
    <row r="20172" spans="21:25" x14ac:dyDescent="0.2">
      <c r="U20172" s="2"/>
      <c r="X20172" s="2"/>
      <c r="Y20172" s="2"/>
    </row>
    <row r="20173" spans="21:25" x14ac:dyDescent="0.2">
      <c r="U20173" s="2"/>
      <c r="X20173" s="2"/>
      <c r="Y20173" s="2"/>
    </row>
    <row r="20174" spans="21:25" x14ac:dyDescent="0.2">
      <c r="U20174" s="2"/>
      <c r="X20174" s="2"/>
      <c r="Y20174" s="2"/>
    </row>
    <row r="20175" spans="21:25" x14ac:dyDescent="0.2">
      <c r="U20175" s="2"/>
      <c r="X20175" s="2"/>
      <c r="Y20175" s="2"/>
    </row>
    <row r="20176" spans="21:25" x14ac:dyDescent="0.2">
      <c r="U20176" s="2"/>
      <c r="X20176" s="2"/>
      <c r="Y20176" s="2"/>
    </row>
    <row r="20177" spans="21:25" x14ac:dyDescent="0.2">
      <c r="U20177" s="2"/>
      <c r="X20177" s="2"/>
      <c r="Y20177" s="2"/>
    </row>
    <row r="20178" spans="21:25" x14ac:dyDescent="0.2">
      <c r="U20178" s="2"/>
      <c r="X20178" s="2"/>
      <c r="Y20178" s="2"/>
    </row>
    <row r="20179" spans="21:25" x14ac:dyDescent="0.2">
      <c r="U20179" s="2"/>
      <c r="X20179" s="2"/>
      <c r="Y20179" s="2"/>
    </row>
    <row r="20180" spans="21:25" x14ac:dyDescent="0.2">
      <c r="U20180" s="2"/>
      <c r="X20180" s="2"/>
      <c r="Y20180" s="2"/>
    </row>
    <row r="20181" spans="21:25" x14ac:dyDescent="0.2">
      <c r="U20181" s="2"/>
      <c r="X20181" s="2"/>
      <c r="Y20181" s="2"/>
    </row>
    <row r="20182" spans="21:25" x14ac:dyDescent="0.2">
      <c r="U20182" s="2"/>
      <c r="X20182" s="2"/>
      <c r="Y20182" s="2"/>
    </row>
    <row r="20183" spans="21:25" x14ac:dyDescent="0.2">
      <c r="U20183" s="2"/>
      <c r="X20183" s="2"/>
      <c r="Y20183" s="2"/>
    </row>
    <row r="20184" spans="21:25" x14ac:dyDescent="0.2">
      <c r="U20184" s="2"/>
      <c r="X20184" s="2"/>
      <c r="Y20184" s="2"/>
    </row>
    <row r="20185" spans="21:25" x14ac:dyDescent="0.2">
      <c r="U20185" s="2"/>
      <c r="X20185" s="2"/>
      <c r="Y20185" s="2"/>
    </row>
    <row r="20186" spans="21:25" x14ac:dyDescent="0.2">
      <c r="U20186" s="2"/>
      <c r="X20186" s="2"/>
      <c r="Y20186" s="2"/>
    </row>
    <row r="20187" spans="21:25" x14ac:dyDescent="0.2">
      <c r="U20187" s="2"/>
      <c r="X20187" s="2"/>
      <c r="Y20187" s="2"/>
    </row>
    <row r="20188" spans="21:25" x14ac:dyDescent="0.2">
      <c r="U20188" s="2"/>
      <c r="X20188" s="2"/>
      <c r="Y20188" s="2"/>
    </row>
    <row r="20189" spans="21:25" x14ac:dyDescent="0.2">
      <c r="U20189" s="2"/>
      <c r="X20189" s="2"/>
      <c r="Y20189" s="2"/>
    </row>
    <row r="20190" spans="21:25" x14ac:dyDescent="0.2">
      <c r="U20190" s="2"/>
      <c r="X20190" s="2"/>
      <c r="Y20190" s="2"/>
    </row>
    <row r="20191" spans="21:25" x14ac:dyDescent="0.2">
      <c r="U20191" s="2"/>
      <c r="X20191" s="2"/>
      <c r="Y20191" s="2"/>
    </row>
    <row r="20192" spans="21:25" x14ac:dyDescent="0.2">
      <c r="U20192" s="2"/>
      <c r="X20192" s="2"/>
      <c r="Y20192" s="2"/>
    </row>
    <row r="20193" spans="21:25" x14ac:dyDescent="0.2">
      <c r="U20193" s="2"/>
      <c r="X20193" s="2"/>
      <c r="Y20193" s="2"/>
    </row>
    <row r="20194" spans="21:25" x14ac:dyDescent="0.2">
      <c r="U20194" s="2"/>
      <c r="X20194" s="2"/>
      <c r="Y20194" s="2"/>
    </row>
    <row r="20195" spans="21:25" x14ac:dyDescent="0.2">
      <c r="U20195" s="2"/>
      <c r="X20195" s="2"/>
      <c r="Y20195" s="2"/>
    </row>
    <row r="20196" spans="21:25" x14ac:dyDescent="0.2">
      <c r="U20196" s="2"/>
      <c r="X20196" s="2"/>
      <c r="Y20196" s="2"/>
    </row>
    <row r="20197" spans="21:25" x14ac:dyDescent="0.2">
      <c r="U20197" s="2"/>
      <c r="X20197" s="2"/>
      <c r="Y20197" s="2"/>
    </row>
    <row r="20198" spans="21:25" x14ac:dyDescent="0.2">
      <c r="U20198" s="2"/>
      <c r="X20198" s="2"/>
      <c r="Y20198" s="2"/>
    </row>
    <row r="20199" spans="21:25" x14ac:dyDescent="0.2">
      <c r="U20199" s="2"/>
      <c r="X20199" s="2"/>
      <c r="Y20199" s="2"/>
    </row>
    <row r="20200" spans="21:25" x14ac:dyDescent="0.2">
      <c r="U20200" s="2"/>
      <c r="X20200" s="2"/>
      <c r="Y20200" s="2"/>
    </row>
    <row r="20201" spans="21:25" x14ac:dyDescent="0.2">
      <c r="U20201" s="2"/>
      <c r="X20201" s="2"/>
      <c r="Y20201" s="2"/>
    </row>
    <row r="20202" spans="21:25" x14ac:dyDescent="0.2">
      <c r="U20202" s="2"/>
      <c r="X20202" s="2"/>
      <c r="Y20202" s="2"/>
    </row>
    <row r="20203" spans="21:25" x14ac:dyDescent="0.2">
      <c r="U20203" s="2"/>
      <c r="X20203" s="2"/>
      <c r="Y20203" s="2"/>
    </row>
    <row r="20204" spans="21:25" x14ac:dyDescent="0.2">
      <c r="U20204" s="2"/>
      <c r="X20204" s="2"/>
      <c r="Y20204" s="2"/>
    </row>
    <row r="20205" spans="21:25" x14ac:dyDescent="0.2">
      <c r="U20205" s="2"/>
      <c r="X20205" s="2"/>
      <c r="Y20205" s="2"/>
    </row>
    <row r="20206" spans="21:25" x14ac:dyDescent="0.2">
      <c r="U20206" s="2"/>
      <c r="X20206" s="2"/>
      <c r="Y20206" s="2"/>
    </row>
    <row r="20207" spans="21:25" x14ac:dyDescent="0.2">
      <c r="U20207" s="2"/>
      <c r="X20207" s="2"/>
      <c r="Y20207" s="2"/>
    </row>
    <row r="20208" spans="21:25" x14ac:dyDescent="0.2">
      <c r="U20208" s="2"/>
      <c r="X20208" s="2"/>
      <c r="Y20208" s="2"/>
    </row>
    <row r="20209" spans="21:25" x14ac:dyDescent="0.2">
      <c r="U20209" s="2"/>
      <c r="X20209" s="2"/>
      <c r="Y20209" s="2"/>
    </row>
    <row r="20210" spans="21:25" x14ac:dyDescent="0.2">
      <c r="U20210" s="2"/>
      <c r="X20210" s="2"/>
      <c r="Y20210" s="2"/>
    </row>
    <row r="20211" spans="21:25" x14ac:dyDescent="0.2">
      <c r="U20211" s="2"/>
      <c r="X20211" s="2"/>
      <c r="Y20211" s="2"/>
    </row>
    <row r="20212" spans="21:25" x14ac:dyDescent="0.2">
      <c r="U20212" s="2"/>
      <c r="X20212" s="2"/>
      <c r="Y20212" s="2"/>
    </row>
    <row r="20213" spans="21:25" x14ac:dyDescent="0.2">
      <c r="U20213" s="2"/>
      <c r="X20213" s="2"/>
      <c r="Y20213" s="2"/>
    </row>
    <row r="20214" spans="21:25" x14ac:dyDescent="0.2">
      <c r="U20214" s="2"/>
      <c r="X20214" s="2"/>
      <c r="Y20214" s="2"/>
    </row>
    <row r="20215" spans="21:25" x14ac:dyDescent="0.2">
      <c r="U20215" s="2"/>
      <c r="X20215" s="2"/>
      <c r="Y20215" s="2"/>
    </row>
    <row r="20216" spans="21:25" x14ac:dyDescent="0.2">
      <c r="U20216" s="2"/>
      <c r="X20216" s="2"/>
      <c r="Y20216" s="2"/>
    </row>
    <row r="20217" spans="21:25" x14ac:dyDescent="0.2">
      <c r="U20217" s="2"/>
      <c r="X20217" s="2"/>
      <c r="Y20217" s="2"/>
    </row>
    <row r="20218" spans="21:25" x14ac:dyDescent="0.2">
      <c r="U20218" s="2"/>
      <c r="X20218" s="2"/>
      <c r="Y20218" s="2"/>
    </row>
    <row r="20219" spans="21:25" x14ac:dyDescent="0.2">
      <c r="U20219" s="2"/>
      <c r="X20219" s="2"/>
      <c r="Y20219" s="2"/>
    </row>
    <row r="20220" spans="21:25" x14ac:dyDescent="0.2">
      <c r="U20220" s="2"/>
      <c r="X20220" s="2"/>
      <c r="Y20220" s="2"/>
    </row>
    <row r="20221" spans="21:25" x14ac:dyDescent="0.2">
      <c r="U20221" s="2"/>
      <c r="X20221" s="2"/>
      <c r="Y20221" s="2"/>
    </row>
    <row r="20222" spans="21:25" x14ac:dyDescent="0.2">
      <c r="U20222" s="2"/>
      <c r="X20222" s="2"/>
      <c r="Y20222" s="2"/>
    </row>
    <row r="20223" spans="21:25" x14ac:dyDescent="0.2">
      <c r="U20223" s="2"/>
      <c r="X20223" s="2"/>
      <c r="Y20223" s="2"/>
    </row>
    <row r="20224" spans="21:25" x14ac:dyDescent="0.2">
      <c r="U20224" s="2"/>
      <c r="X20224" s="2"/>
      <c r="Y20224" s="2"/>
    </row>
    <row r="20225" spans="21:25" x14ac:dyDescent="0.2">
      <c r="U20225" s="2"/>
      <c r="X20225" s="2"/>
      <c r="Y20225" s="2"/>
    </row>
    <row r="20226" spans="21:25" x14ac:dyDescent="0.2">
      <c r="U20226" s="2"/>
      <c r="X20226" s="2"/>
      <c r="Y20226" s="2"/>
    </row>
    <row r="20227" spans="21:25" x14ac:dyDescent="0.2">
      <c r="U20227" s="2"/>
      <c r="X20227" s="2"/>
      <c r="Y20227" s="2"/>
    </row>
    <row r="20228" spans="21:25" x14ac:dyDescent="0.2">
      <c r="U20228" s="2"/>
      <c r="X20228" s="2"/>
      <c r="Y20228" s="2"/>
    </row>
    <row r="20229" spans="21:25" x14ac:dyDescent="0.2">
      <c r="U20229" s="2"/>
      <c r="X20229" s="2"/>
      <c r="Y20229" s="2"/>
    </row>
    <row r="20230" spans="21:25" x14ac:dyDescent="0.2">
      <c r="U20230" s="2"/>
      <c r="X20230" s="2"/>
      <c r="Y20230" s="2"/>
    </row>
    <row r="20231" spans="21:25" x14ac:dyDescent="0.2">
      <c r="U20231" s="2"/>
      <c r="X20231" s="2"/>
      <c r="Y20231" s="2"/>
    </row>
    <row r="20232" spans="21:25" x14ac:dyDescent="0.2">
      <c r="U20232" s="2"/>
      <c r="X20232" s="2"/>
      <c r="Y20232" s="2"/>
    </row>
    <row r="20233" spans="21:25" x14ac:dyDescent="0.2">
      <c r="U20233" s="2"/>
      <c r="X20233" s="2"/>
      <c r="Y20233" s="2"/>
    </row>
    <row r="20234" spans="21:25" x14ac:dyDescent="0.2">
      <c r="U20234" s="2"/>
      <c r="X20234" s="2"/>
      <c r="Y20234" s="2"/>
    </row>
    <row r="20235" spans="21:25" x14ac:dyDescent="0.2">
      <c r="U20235" s="2"/>
      <c r="X20235" s="2"/>
      <c r="Y20235" s="2"/>
    </row>
    <row r="20236" spans="21:25" x14ac:dyDescent="0.2">
      <c r="U20236" s="2"/>
      <c r="X20236" s="2"/>
      <c r="Y20236" s="2"/>
    </row>
    <row r="20237" spans="21:25" x14ac:dyDescent="0.2">
      <c r="U20237" s="2"/>
      <c r="X20237" s="2"/>
      <c r="Y20237" s="2"/>
    </row>
    <row r="20238" spans="21:25" x14ac:dyDescent="0.2">
      <c r="U20238" s="2"/>
      <c r="X20238" s="2"/>
      <c r="Y20238" s="2"/>
    </row>
    <row r="20239" spans="21:25" x14ac:dyDescent="0.2">
      <c r="U20239" s="2"/>
      <c r="X20239" s="2"/>
      <c r="Y20239" s="2"/>
    </row>
    <row r="20240" spans="21:25" x14ac:dyDescent="0.2">
      <c r="U20240" s="2"/>
      <c r="X20240" s="2"/>
      <c r="Y20240" s="2"/>
    </row>
    <row r="20241" spans="21:25" x14ac:dyDescent="0.2">
      <c r="U20241" s="2"/>
      <c r="X20241" s="2"/>
      <c r="Y20241" s="2"/>
    </row>
    <row r="20242" spans="21:25" x14ac:dyDescent="0.2">
      <c r="U20242" s="2"/>
      <c r="X20242" s="2"/>
      <c r="Y20242" s="2"/>
    </row>
    <row r="20243" spans="21:25" x14ac:dyDescent="0.2">
      <c r="U20243" s="2"/>
      <c r="X20243" s="2"/>
      <c r="Y20243" s="2"/>
    </row>
    <row r="20244" spans="21:25" x14ac:dyDescent="0.2">
      <c r="U20244" s="2"/>
      <c r="X20244" s="2"/>
      <c r="Y20244" s="2"/>
    </row>
    <row r="20245" spans="21:25" x14ac:dyDescent="0.2">
      <c r="U20245" s="2"/>
      <c r="X20245" s="2"/>
      <c r="Y20245" s="2"/>
    </row>
    <row r="20246" spans="21:25" x14ac:dyDescent="0.2">
      <c r="U20246" s="2"/>
      <c r="X20246" s="2"/>
      <c r="Y20246" s="2"/>
    </row>
    <row r="20247" spans="21:25" x14ac:dyDescent="0.2">
      <c r="U20247" s="2"/>
      <c r="X20247" s="2"/>
      <c r="Y20247" s="2"/>
    </row>
    <row r="20248" spans="21:25" x14ac:dyDescent="0.2">
      <c r="U20248" s="2"/>
      <c r="X20248" s="2"/>
      <c r="Y20248" s="2"/>
    </row>
    <row r="20249" spans="21:25" x14ac:dyDescent="0.2">
      <c r="U20249" s="2"/>
      <c r="X20249" s="2"/>
      <c r="Y20249" s="2"/>
    </row>
    <row r="20250" spans="21:25" x14ac:dyDescent="0.2">
      <c r="U20250" s="2"/>
      <c r="X20250" s="2"/>
      <c r="Y20250" s="2"/>
    </row>
    <row r="20251" spans="21:25" x14ac:dyDescent="0.2">
      <c r="U20251" s="2"/>
      <c r="X20251" s="2"/>
      <c r="Y20251" s="2"/>
    </row>
    <row r="20252" spans="21:25" x14ac:dyDescent="0.2">
      <c r="U20252" s="2"/>
      <c r="X20252" s="2"/>
      <c r="Y20252" s="2"/>
    </row>
    <row r="20253" spans="21:25" x14ac:dyDescent="0.2">
      <c r="U20253" s="2"/>
      <c r="X20253" s="2"/>
      <c r="Y20253" s="2"/>
    </row>
    <row r="20254" spans="21:25" x14ac:dyDescent="0.2">
      <c r="U20254" s="2"/>
      <c r="X20254" s="2"/>
      <c r="Y20254" s="2"/>
    </row>
    <row r="20255" spans="21:25" x14ac:dyDescent="0.2">
      <c r="U20255" s="2"/>
      <c r="X20255" s="2"/>
      <c r="Y20255" s="2"/>
    </row>
    <row r="20256" spans="21:25" x14ac:dyDescent="0.2">
      <c r="U20256" s="2"/>
      <c r="X20256" s="2"/>
      <c r="Y20256" s="2"/>
    </row>
    <row r="20257" spans="21:25" x14ac:dyDescent="0.2">
      <c r="U20257" s="2"/>
      <c r="X20257" s="2"/>
      <c r="Y20257" s="2"/>
    </row>
    <row r="20258" spans="21:25" x14ac:dyDescent="0.2">
      <c r="U20258" s="2"/>
      <c r="X20258" s="2"/>
      <c r="Y20258" s="2"/>
    </row>
    <row r="20259" spans="21:25" x14ac:dyDescent="0.2">
      <c r="U20259" s="2"/>
      <c r="X20259" s="2"/>
      <c r="Y20259" s="2"/>
    </row>
    <row r="20260" spans="21:25" x14ac:dyDescent="0.2">
      <c r="U20260" s="2"/>
      <c r="X20260" s="2"/>
      <c r="Y20260" s="2"/>
    </row>
    <row r="20261" spans="21:25" x14ac:dyDescent="0.2">
      <c r="U20261" s="2"/>
      <c r="X20261" s="2"/>
      <c r="Y20261" s="2"/>
    </row>
    <row r="20262" spans="21:25" x14ac:dyDescent="0.2">
      <c r="U20262" s="2"/>
      <c r="X20262" s="2"/>
      <c r="Y20262" s="2"/>
    </row>
    <row r="20263" spans="21:25" x14ac:dyDescent="0.2">
      <c r="U20263" s="2"/>
      <c r="X20263" s="2"/>
      <c r="Y20263" s="2"/>
    </row>
    <row r="20264" spans="21:25" x14ac:dyDescent="0.2">
      <c r="U20264" s="2"/>
      <c r="X20264" s="2"/>
      <c r="Y20264" s="2"/>
    </row>
    <row r="20265" spans="21:25" x14ac:dyDescent="0.2">
      <c r="U20265" s="2"/>
      <c r="X20265" s="2"/>
      <c r="Y20265" s="2"/>
    </row>
    <row r="20266" spans="21:25" x14ac:dyDescent="0.2">
      <c r="U20266" s="2"/>
      <c r="X20266" s="2"/>
      <c r="Y20266" s="2"/>
    </row>
    <row r="20267" spans="21:25" x14ac:dyDescent="0.2">
      <c r="U20267" s="2"/>
      <c r="X20267" s="2"/>
      <c r="Y20267" s="2"/>
    </row>
    <row r="20268" spans="21:25" x14ac:dyDescent="0.2">
      <c r="U20268" s="2"/>
      <c r="X20268" s="2"/>
      <c r="Y20268" s="2"/>
    </row>
    <row r="20269" spans="21:25" x14ac:dyDescent="0.2">
      <c r="U20269" s="2"/>
      <c r="X20269" s="2"/>
      <c r="Y20269" s="2"/>
    </row>
    <row r="20270" spans="21:25" x14ac:dyDescent="0.2">
      <c r="U20270" s="2"/>
      <c r="X20270" s="2"/>
      <c r="Y20270" s="2"/>
    </row>
    <row r="20271" spans="21:25" x14ac:dyDescent="0.2">
      <c r="U20271" s="2"/>
      <c r="X20271" s="2"/>
      <c r="Y20271" s="2"/>
    </row>
    <row r="20272" spans="21:25" x14ac:dyDescent="0.2">
      <c r="U20272" s="2"/>
      <c r="X20272" s="2"/>
      <c r="Y20272" s="2"/>
    </row>
    <row r="20273" spans="21:25" x14ac:dyDescent="0.2">
      <c r="U20273" s="2"/>
      <c r="X20273" s="2"/>
      <c r="Y20273" s="2"/>
    </row>
    <row r="20274" spans="21:25" x14ac:dyDescent="0.2">
      <c r="U20274" s="2"/>
      <c r="X20274" s="2"/>
      <c r="Y20274" s="2"/>
    </row>
    <row r="20275" spans="21:25" x14ac:dyDescent="0.2">
      <c r="U20275" s="2"/>
      <c r="X20275" s="2"/>
      <c r="Y20275" s="2"/>
    </row>
    <row r="20276" spans="21:25" x14ac:dyDescent="0.2">
      <c r="U20276" s="2"/>
      <c r="X20276" s="2"/>
      <c r="Y20276" s="2"/>
    </row>
    <row r="20277" spans="21:25" x14ac:dyDescent="0.2">
      <c r="U20277" s="2"/>
      <c r="X20277" s="2"/>
      <c r="Y20277" s="2"/>
    </row>
    <row r="20278" spans="21:25" x14ac:dyDescent="0.2">
      <c r="U20278" s="2"/>
      <c r="X20278" s="2"/>
      <c r="Y20278" s="2"/>
    </row>
    <row r="20279" spans="21:25" x14ac:dyDescent="0.2">
      <c r="U20279" s="2"/>
      <c r="X20279" s="2"/>
      <c r="Y20279" s="2"/>
    </row>
    <row r="20280" spans="21:25" x14ac:dyDescent="0.2">
      <c r="U20280" s="2"/>
      <c r="X20280" s="2"/>
      <c r="Y20280" s="2"/>
    </row>
    <row r="20281" spans="21:25" x14ac:dyDescent="0.2">
      <c r="U20281" s="2"/>
      <c r="X20281" s="2"/>
      <c r="Y20281" s="2"/>
    </row>
    <row r="20282" spans="21:25" x14ac:dyDescent="0.2">
      <c r="U20282" s="2"/>
      <c r="X20282" s="2"/>
      <c r="Y20282" s="2"/>
    </row>
    <row r="20283" spans="21:25" x14ac:dyDescent="0.2">
      <c r="U20283" s="2"/>
      <c r="X20283" s="2"/>
      <c r="Y20283" s="2"/>
    </row>
    <row r="20284" spans="21:25" x14ac:dyDescent="0.2">
      <c r="U20284" s="2"/>
      <c r="X20284" s="2"/>
      <c r="Y20284" s="2"/>
    </row>
    <row r="20285" spans="21:25" x14ac:dyDescent="0.2">
      <c r="U20285" s="2"/>
      <c r="X20285" s="2"/>
      <c r="Y20285" s="2"/>
    </row>
    <row r="20286" spans="21:25" x14ac:dyDescent="0.2">
      <c r="U20286" s="2"/>
      <c r="X20286" s="2"/>
      <c r="Y20286" s="2"/>
    </row>
    <row r="20287" spans="21:25" x14ac:dyDescent="0.2">
      <c r="U20287" s="2"/>
      <c r="X20287" s="2"/>
      <c r="Y20287" s="2"/>
    </row>
    <row r="20288" spans="21:25" x14ac:dyDescent="0.2">
      <c r="U20288" s="2"/>
      <c r="X20288" s="2"/>
      <c r="Y20288" s="2"/>
    </row>
    <row r="20289" spans="21:25" x14ac:dyDescent="0.2">
      <c r="U20289" s="2"/>
      <c r="X20289" s="2"/>
      <c r="Y20289" s="2"/>
    </row>
    <row r="20290" spans="21:25" x14ac:dyDescent="0.2">
      <c r="U20290" s="2"/>
      <c r="X20290" s="2"/>
      <c r="Y20290" s="2"/>
    </row>
    <row r="20291" spans="21:25" x14ac:dyDescent="0.2">
      <c r="U20291" s="2"/>
      <c r="X20291" s="2"/>
      <c r="Y20291" s="2"/>
    </row>
    <row r="20292" spans="21:25" x14ac:dyDescent="0.2">
      <c r="U20292" s="2"/>
      <c r="X20292" s="2"/>
      <c r="Y20292" s="2"/>
    </row>
    <row r="20293" spans="21:25" x14ac:dyDescent="0.2">
      <c r="U20293" s="2"/>
      <c r="X20293" s="2"/>
      <c r="Y20293" s="2"/>
    </row>
    <row r="20294" spans="21:25" x14ac:dyDescent="0.2">
      <c r="U20294" s="2"/>
      <c r="X20294" s="2"/>
      <c r="Y20294" s="2"/>
    </row>
    <row r="20295" spans="21:25" x14ac:dyDescent="0.2">
      <c r="U20295" s="2"/>
      <c r="X20295" s="2"/>
      <c r="Y20295" s="2"/>
    </row>
    <row r="20296" spans="21:25" x14ac:dyDescent="0.2">
      <c r="U20296" s="2"/>
      <c r="X20296" s="2"/>
      <c r="Y20296" s="2"/>
    </row>
    <row r="20297" spans="21:25" x14ac:dyDescent="0.2">
      <c r="U20297" s="2"/>
      <c r="X20297" s="2"/>
      <c r="Y20297" s="2"/>
    </row>
    <row r="20298" spans="21:25" x14ac:dyDescent="0.2">
      <c r="U20298" s="2"/>
      <c r="X20298" s="2"/>
      <c r="Y20298" s="2"/>
    </row>
    <row r="20299" spans="21:25" x14ac:dyDescent="0.2">
      <c r="U20299" s="2"/>
      <c r="X20299" s="2"/>
      <c r="Y20299" s="2"/>
    </row>
    <row r="20300" spans="21:25" x14ac:dyDescent="0.2">
      <c r="U20300" s="2"/>
      <c r="X20300" s="2"/>
      <c r="Y20300" s="2"/>
    </row>
    <row r="20301" spans="21:25" x14ac:dyDescent="0.2">
      <c r="U20301" s="2"/>
      <c r="X20301" s="2"/>
      <c r="Y20301" s="2"/>
    </row>
    <row r="20302" spans="21:25" x14ac:dyDescent="0.2">
      <c r="U20302" s="2"/>
      <c r="X20302" s="2"/>
      <c r="Y20302" s="2"/>
    </row>
    <row r="20303" spans="21:25" x14ac:dyDescent="0.2">
      <c r="U20303" s="2"/>
      <c r="X20303" s="2"/>
      <c r="Y20303" s="2"/>
    </row>
    <row r="20304" spans="21:25" x14ac:dyDescent="0.2">
      <c r="U20304" s="2"/>
      <c r="X20304" s="2"/>
      <c r="Y20304" s="2"/>
    </row>
    <row r="20305" spans="21:25" x14ac:dyDescent="0.2">
      <c r="U20305" s="2"/>
      <c r="X20305" s="2"/>
      <c r="Y20305" s="2"/>
    </row>
    <row r="20306" spans="21:25" x14ac:dyDescent="0.2">
      <c r="U20306" s="2"/>
      <c r="X20306" s="2"/>
      <c r="Y20306" s="2"/>
    </row>
    <row r="20307" spans="21:25" x14ac:dyDescent="0.2">
      <c r="U20307" s="2"/>
      <c r="X20307" s="2"/>
      <c r="Y20307" s="2"/>
    </row>
    <row r="20308" spans="21:25" x14ac:dyDescent="0.2">
      <c r="U20308" s="2"/>
      <c r="X20308" s="2"/>
      <c r="Y20308" s="2"/>
    </row>
    <row r="20309" spans="21:25" x14ac:dyDescent="0.2">
      <c r="U20309" s="2"/>
      <c r="X20309" s="2"/>
      <c r="Y20309" s="2"/>
    </row>
    <row r="20310" spans="21:25" x14ac:dyDescent="0.2">
      <c r="U20310" s="2"/>
      <c r="X20310" s="2"/>
      <c r="Y20310" s="2"/>
    </row>
    <row r="20311" spans="21:25" x14ac:dyDescent="0.2">
      <c r="U20311" s="2"/>
      <c r="X20311" s="2"/>
      <c r="Y20311" s="2"/>
    </row>
    <row r="20312" spans="21:25" x14ac:dyDescent="0.2">
      <c r="U20312" s="2"/>
      <c r="X20312" s="2"/>
      <c r="Y20312" s="2"/>
    </row>
    <row r="20313" spans="21:25" x14ac:dyDescent="0.2">
      <c r="U20313" s="2"/>
      <c r="X20313" s="2"/>
      <c r="Y20313" s="2"/>
    </row>
    <row r="20314" spans="21:25" x14ac:dyDescent="0.2">
      <c r="U20314" s="2"/>
      <c r="X20314" s="2"/>
      <c r="Y20314" s="2"/>
    </row>
    <row r="20315" spans="21:25" x14ac:dyDescent="0.2">
      <c r="U20315" s="2"/>
      <c r="X20315" s="2"/>
      <c r="Y20315" s="2"/>
    </row>
    <row r="20316" spans="21:25" x14ac:dyDescent="0.2">
      <c r="U20316" s="2"/>
      <c r="X20316" s="2"/>
      <c r="Y20316" s="2"/>
    </row>
    <row r="20317" spans="21:25" x14ac:dyDescent="0.2">
      <c r="U20317" s="2"/>
      <c r="X20317" s="2"/>
      <c r="Y20317" s="2"/>
    </row>
    <row r="20318" spans="21:25" x14ac:dyDescent="0.2">
      <c r="U20318" s="2"/>
      <c r="X20318" s="2"/>
      <c r="Y20318" s="2"/>
    </row>
    <row r="20319" spans="21:25" x14ac:dyDescent="0.2">
      <c r="U20319" s="2"/>
      <c r="X20319" s="2"/>
      <c r="Y20319" s="2"/>
    </row>
    <row r="20320" spans="21:25" x14ac:dyDescent="0.2">
      <c r="U20320" s="2"/>
      <c r="X20320" s="2"/>
      <c r="Y20320" s="2"/>
    </row>
    <row r="20321" spans="21:25" x14ac:dyDescent="0.2">
      <c r="U20321" s="2"/>
      <c r="X20321" s="2"/>
      <c r="Y20321" s="2"/>
    </row>
    <row r="20322" spans="21:25" x14ac:dyDescent="0.2">
      <c r="U20322" s="2"/>
      <c r="X20322" s="2"/>
      <c r="Y20322" s="2"/>
    </row>
    <row r="20323" spans="21:25" x14ac:dyDescent="0.2">
      <c r="U20323" s="2"/>
      <c r="X20323" s="2"/>
      <c r="Y20323" s="2"/>
    </row>
    <row r="20324" spans="21:25" x14ac:dyDescent="0.2">
      <c r="U20324" s="2"/>
      <c r="X20324" s="2"/>
      <c r="Y20324" s="2"/>
    </row>
    <row r="20325" spans="21:25" x14ac:dyDescent="0.2">
      <c r="U20325" s="2"/>
      <c r="X20325" s="2"/>
      <c r="Y20325" s="2"/>
    </row>
    <row r="20326" spans="21:25" x14ac:dyDescent="0.2">
      <c r="U20326" s="2"/>
      <c r="X20326" s="2"/>
      <c r="Y20326" s="2"/>
    </row>
    <row r="20327" spans="21:25" x14ac:dyDescent="0.2">
      <c r="U20327" s="2"/>
      <c r="X20327" s="2"/>
      <c r="Y20327" s="2"/>
    </row>
    <row r="20328" spans="21:25" x14ac:dyDescent="0.2">
      <c r="U20328" s="2"/>
      <c r="X20328" s="2"/>
      <c r="Y20328" s="2"/>
    </row>
    <row r="20329" spans="21:25" x14ac:dyDescent="0.2">
      <c r="U20329" s="2"/>
      <c r="X20329" s="2"/>
      <c r="Y20329" s="2"/>
    </row>
    <row r="20330" spans="21:25" x14ac:dyDescent="0.2">
      <c r="U20330" s="2"/>
      <c r="X20330" s="2"/>
      <c r="Y20330" s="2"/>
    </row>
    <row r="20331" spans="21:25" x14ac:dyDescent="0.2">
      <c r="U20331" s="2"/>
      <c r="X20331" s="2"/>
      <c r="Y20331" s="2"/>
    </row>
    <row r="20332" spans="21:25" x14ac:dyDescent="0.2">
      <c r="U20332" s="2"/>
      <c r="X20332" s="2"/>
      <c r="Y20332" s="2"/>
    </row>
    <row r="20333" spans="21:25" x14ac:dyDescent="0.2">
      <c r="U20333" s="2"/>
      <c r="X20333" s="2"/>
      <c r="Y20333" s="2"/>
    </row>
    <row r="20334" spans="21:25" x14ac:dyDescent="0.2">
      <c r="U20334" s="2"/>
      <c r="X20334" s="2"/>
      <c r="Y20334" s="2"/>
    </row>
    <row r="20335" spans="21:25" x14ac:dyDescent="0.2">
      <c r="U20335" s="2"/>
      <c r="X20335" s="2"/>
      <c r="Y20335" s="2"/>
    </row>
    <row r="20336" spans="21:25" x14ac:dyDescent="0.2">
      <c r="U20336" s="2"/>
      <c r="X20336" s="2"/>
      <c r="Y20336" s="2"/>
    </row>
    <row r="20337" spans="21:25" x14ac:dyDescent="0.2">
      <c r="U20337" s="2"/>
      <c r="X20337" s="2"/>
      <c r="Y20337" s="2"/>
    </row>
    <row r="20338" spans="21:25" x14ac:dyDescent="0.2">
      <c r="U20338" s="2"/>
      <c r="X20338" s="2"/>
      <c r="Y20338" s="2"/>
    </row>
    <row r="20339" spans="21:25" x14ac:dyDescent="0.2">
      <c r="U20339" s="2"/>
      <c r="X20339" s="2"/>
      <c r="Y20339" s="2"/>
    </row>
    <row r="20340" spans="21:25" x14ac:dyDescent="0.2">
      <c r="U20340" s="2"/>
      <c r="X20340" s="2"/>
      <c r="Y20340" s="2"/>
    </row>
    <row r="20341" spans="21:25" x14ac:dyDescent="0.2">
      <c r="U20341" s="2"/>
      <c r="X20341" s="2"/>
      <c r="Y20341" s="2"/>
    </row>
    <row r="20342" spans="21:25" x14ac:dyDescent="0.2">
      <c r="U20342" s="2"/>
      <c r="X20342" s="2"/>
      <c r="Y20342" s="2"/>
    </row>
    <row r="20343" spans="21:25" x14ac:dyDescent="0.2">
      <c r="U20343" s="2"/>
      <c r="X20343" s="2"/>
      <c r="Y20343" s="2"/>
    </row>
    <row r="20344" spans="21:25" x14ac:dyDescent="0.2">
      <c r="U20344" s="2"/>
      <c r="X20344" s="2"/>
      <c r="Y20344" s="2"/>
    </row>
    <row r="20345" spans="21:25" x14ac:dyDescent="0.2">
      <c r="U20345" s="2"/>
      <c r="X20345" s="2"/>
      <c r="Y20345" s="2"/>
    </row>
    <row r="20346" spans="21:25" x14ac:dyDescent="0.2">
      <c r="U20346" s="2"/>
      <c r="X20346" s="2"/>
      <c r="Y20346" s="2"/>
    </row>
    <row r="20347" spans="21:25" x14ac:dyDescent="0.2">
      <c r="U20347" s="2"/>
      <c r="X20347" s="2"/>
      <c r="Y20347" s="2"/>
    </row>
    <row r="20348" spans="21:25" x14ac:dyDescent="0.2">
      <c r="U20348" s="2"/>
      <c r="X20348" s="2"/>
      <c r="Y20348" s="2"/>
    </row>
    <row r="20349" spans="21:25" x14ac:dyDescent="0.2">
      <c r="U20349" s="2"/>
      <c r="X20349" s="2"/>
      <c r="Y20349" s="2"/>
    </row>
    <row r="20350" spans="21:25" x14ac:dyDescent="0.2">
      <c r="U20350" s="2"/>
      <c r="X20350" s="2"/>
      <c r="Y20350" s="2"/>
    </row>
    <row r="20351" spans="21:25" x14ac:dyDescent="0.2">
      <c r="U20351" s="2"/>
      <c r="X20351" s="2"/>
      <c r="Y20351" s="2"/>
    </row>
    <row r="20352" spans="21:25" x14ac:dyDescent="0.2">
      <c r="U20352" s="2"/>
      <c r="X20352" s="2"/>
      <c r="Y20352" s="2"/>
    </row>
    <row r="20353" spans="21:25" x14ac:dyDescent="0.2">
      <c r="U20353" s="2"/>
      <c r="X20353" s="2"/>
      <c r="Y20353" s="2"/>
    </row>
    <row r="20354" spans="21:25" x14ac:dyDescent="0.2">
      <c r="U20354" s="2"/>
      <c r="X20354" s="2"/>
      <c r="Y20354" s="2"/>
    </row>
    <row r="20355" spans="21:25" x14ac:dyDescent="0.2">
      <c r="U20355" s="2"/>
      <c r="X20355" s="2"/>
      <c r="Y20355" s="2"/>
    </row>
    <row r="20356" spans="21:25" x14ac:dyDescent="0.2">
      <c r="U20356" s="2"/>
      <c r="X20356" s="2"/>
      <c r="Y20356" s="2"/>
    </row>
    <row r="20357" spans="21:25" x14ac:dyDescent="0.2">
      <c r="U20357" s="2"/>
      <c r="X20357" s="2"/>
      <c r="Y20357" s="2"/>
    </row>
    <row r="20358" spans="21:25" x14ac:dyDescent="0.2">
      <c r="U20358" s="2"/>
      <c r="X20358" s="2"/>
      <c r="Y20358" s="2"/>
    </row>
    <row r="20359" spans="21:25" x14ac:dyDescent="0.2">
      <c r="U20359" s="2"/>
      <c r="X20359" s="2"/>
      <c r="Y20359" s="2"/>
    </row>
    <row r="20360" spans="21:25" x14ac:dyDescent="0.2">
      <c r="U20360" s="2"/>
      <c r="X20360" s="2"/>
      <c r="Y20360" s="2"/>
    </row>
    <row r="20361" spans="21:25" x14ac:dyDescent="0.2">
      <c r="U20361" s="2"/>
      <c r="X20361" s="2"/>
      <c r="Y20361" s="2"/>
    </row>
    <row r="20362" spans="21:25" x14ac:dyDescent="0.2">
      <c r="U20362" s="2"/>
      <c r="X20362" s="2"/>
      <c r="Y20362" s="2"/>
    </row>
    <row r="20363" spans="21:25" x14ac:dyDescent="0.2">
      <c r="U20363" s="2"/>
      <c r="X20363" s="2"/>
      <c r="Y20363" s="2"/>
    </row>
    <row r="20364" spans="21:25" x14ac:dyDescent="0.2">
      <c r="U20364" s="2"/>
      <c r="X20364" s="2"/>
      <c r="Y20364" s="2"/>
    </row>
    <row r="20365" spans="21:25" x14ac:dyDescent="0.2">
      <c r="U20365" s="2"/>
      <c r="X20365" s="2"/>
      <c r="Y20365" s="2"/>
    </row>
    <row r="20366" spans="21:25" x14ac:dyDescent="0.2">
      <c r="U20366" s="2"/>
      <c r="X20366" s="2"/>
      <c r="Y20366" s="2"/>
    </row>
    <row r="20367" spans="21:25" x14ac:dyDescent="0.2">
      <c r="U20367" s="2"/>
      <c r="X20367" s="2"/>
      <c r="Y20367" s="2"/>
    </row>
    <row r="20368" spans="21:25" x14ac:dyDescent="0.2">
      <c r="U20368" s="2"/>
      <c r="X20368" s="2"/>
      <c r="Y20368" s="2"/>
    </row>
    <row r="20369" spans="21:25" x14ac:dyDescent="0.2">
      <c r="U20369" s="2"/>
      <c r="X20369" s="2"/>
      <c r="Y20369" s="2"/>
    </row>
    <row r="20370" spans="21:25" x14ac:dyDescent="0.2">
      <c r="U20370" s="2"/>
      <c r="X20370" s="2"/>
      <c r="Y20370" s="2"/>
    </row>
    <row r="20371" spans="21:25" x14ac:dyDescent="0.2">
      <c r="U20371" s="2"/>
      <c r="X20371" s="2"/>
      <c r="Y20371" s="2"/>
    </row>
    <row r="20372" spans="21:25" x14ac:dyDescent="0.2">
      <c r="U20372" s="2"/>
      <c r="X20372" s="2"/>
      <c r="Y20372" s="2"/>
    </row>
    <row r="20373" spans="21:25" x14ac:dyDescent="0.2">
      <c r="U20373" s="2"/>
      <c r="X20373" s="2"/>
      <c r="Y20373" s="2"/>
    </row>
    <row r="20374" spans="21:25" x14ac:dyDescent="0.2">
      <c r="U20374" s="2"/>
      <c r="X20374" s="2"/>
      <c r="Y20374" s="2"/>
    </row>
    <row r="20375" spans="21:25" x14ac:dyDescent="0.2">
      <c r="U20375" s="2"/>
      <c r="X20375" s="2"/>
      <c r="Y20375" s="2"/>
    </row>
    <row r="20376" spans="21:25" x14ac:dyDescent="0.2">
      <c r="U20376" s="2"/>
      <c r="X20376" s="2"/>
      <c r="Y20376" s="2"/>
    </row>
    <row r="20377" spans="21:25" x14ac:dyDescent="0.2">
      <c r="U20377" s="2"/>
      <c r="X20377" s="2"/>
      <c r="Y20377" s="2"/>
    </row>
    <row r="20378" spans="21:25" x14ac:dyDescent="0.2">
      <c r="U20378" s="2"/>
      <c r="X20378" s="2"/>
      <c r="Y20378" s="2"/>
    </row>
    <row r="20379" spans="21:25" x14ac:dyDescent="0.2">
      <c r="U20379" s="2"/>
      <c r="X20379" s="2"/>
      <c r="Y20379" s="2"/>
    </row>
    <row r="20380" spans="21:25" x14ac:dyDescent="0.2">
      <c r="U20380" s="2"/>
      <c r="X20380" s="2"/>
      <c r="Y20380" s="2"/>
    </row>
    <row r="20381" spans="21:25" x14ac:dyDescent="0.2">
      <c r="U20381" s="2"/>
      <c r="X20381" s="2"/>
      <c r="Y20381" s="2"/>
    </row>
    <row r="20382" spans="21:25" x14ac:dyDescent="0.2">
      <c r="U20382" s="2"/>
      <c r="X20382" s="2"/>
      <c r="Y20382" s="2"/>
    </row>
    <row r="20383" spans="21:25" x14ac:dyDescent="0.2">
      <c r="U20383" s="2"/>
      <c r="X20383" s="2"/>
      <c r="Y20383" s="2"/>
    </row>
    <row r="20384" spans="21:25" x14ac:dyDescent="0.2">
      <c r="U20384" s="2"/>
      <c r="X20384" s="2"/>
      <c r="Y20384" s="2"/>
    </row>
    <row r="20385" spans="21:25" x14ac:dyDescent="0.2">
      <c r="U20385" s="2"/>
      <c r="X20385" s="2"/>
      <c r="Y20385" s="2"/>
    </row>
    <row r="20386" spans="21:25" x14ac:dyDescent="0.2">
      <c r="U20386" s="2"/>
      <c r="X20386" s="2"/>
      <c r="Y20386" s="2"/>
    </row>
    <row r="20387" spans="21:25" x14ac:dyDescent="0.2">
      <c r="U20387" s="2"/>
      <c r="X20387" s="2"/>
      <c r="Y20387" s="2"/>
    </row>
    <row r="20388" spans="21:25" x14ac:dyDescent="0.2">
      <c r="U20388" s="2"/>
      <c r="X20388" s="2"/>
      <c r="Y20388" s="2"/>
    </row>
    <row r="20389" spans="21:25" x14ac:dyDescent="0.2">
      <c r="U20389" s="2"/>
      <c r="X20389" s="2"/>
      <c r="Y20389" s="2"/>
    </row>
    <row r="20390" spans="21:25" x14ac:dyDescent="0.2">
      <c r="U20390" s="2"/>
      <c r="X20390" s="2"/>
      <c r="Y20390" s="2"/>
    </row>
    <row r="20391" spans="21:25" x14ac:dyDescent="0.2">
      <c r="U20391" s="2"/>
      <c r="X20391" s="2"/>
      <c r="Y20391" s="2"/>
    </row>
    <row r="20392" spans="21:25" x14ac:dyDescent="0.2">
      <c r="U20392" s="2"/>
      <c r="X20392" s="2"/>
      <c r="Y20392" s="2"/>
    </row>
    <row r="20393" spans="21:25" x14ac:dyDescent="0.2">
      <c r="U20393" s="2"/>
      <c r="X20393" s="2"/>
      <c r="Y20393" s="2"/>
    </row>
    <row r="20394" spans="21:25" x14ac:dyDescent="0.2">
      <c r="U20394" s="2"/>
      <c r="X20394" s="2"/>
      <c r="Y20394" s="2"/>
    </row>
    <row r="20395" spans="21:25" x14ac:dyDescent="0.2">
      <c r="U20395" s="2"/>
      <c r="X20395" s="2"/>
      <c r="Y20395" s="2"/>
    </row>
    <row r="20396" spans="21:25" x14ac:dyDescent="0.2">
      <c r="U20396" s="2"/>
      <c r="X20396" s="2"/>
      <c r="Y20396" s="2"/>
    </row>
    <row r="20397" spans="21:25" x14ac:dyDescent="0.2">
      <c r="U20397" s="2"/>
      <c r="X20397" s="2"/>
      <c r="Y20397" s="2"/>
    </row>
    <row r="20398" spans="21:25" x14ac:dyDescent="0.2">
      <c r="U20398" s="2"/>
      <c r="X20398" s="2"/>
      <c r="Y20398" s="2"/>
    </row>
    <row r="20399" spans="21:25" x14ac:dyDescent="0.2">
      <c r="U20399" s="2"/>
      <c r="X20399" s="2"/>
      <c r="Y20399" s="2"/>
    </row>
    <row r="20400" spans="21:25" x14ac:dyDescent="0.2">
      <c r="U20400" s="2"/>
      <c r="X20400" s="2"/>
      <c r="Y20400" s="2"/>
    </row>
    <row r="20401" spans="21:25" x14ac:dyDescent="0.2">
      <c r="U20401" s="2"/>
      <c r="X20401" s="2"/>
      <c r="Y20401" s="2"/>
    </row>
    <row r="20402" spans="21:25" x14ac:dyDescent="0.2">
      <c r="U20402" s="2"/>
      <c r="X20402" s="2"/>
      <c r="Y20402" s="2"/>
    </row>
    <row r="20403" spans="21:25" x14ac:dyDescent="0.2">
      <c r="U20403" s="2"/>
      <c r="X20403" s="2"/>
      <c r="Y20403" s="2"/>
    </row>
    <row r="20404" spans="21:25" x14ac:dyDescent="0.2">
      <c r="U20404" s="2"/>
      <c r="X20404" s="2"/>
      <c r="Y20404" s="2"/>
    </row>
    <row r="20405" spans="21:25" x14ac:dyDescent="0.2">
      <c r="U20405" s="2"/>
      <c r="X20405" s="2"/>
      <c r="Y20405" s="2"/>
    </row>
    <row r="20406" spans="21:25" x14ac:dyDescent="0.2">
      <c r="U20406" s="2"/>
      <c r="X20406" s="2"/>
      <c r="Y20406" s="2"/>
    </row>
    <row r="20407" spans="21:25" x14ac:dyDescent="0.2">
      <c r="U20407" s="2"/>
      <c r="X20407" s="2"/>
      <c r="Y20407" s="2"/>
    </row>
    <row r="20408" spans="21:25" x14ac:dyDescent="0.2">
      <c r="U20408" s="2"/>
      <c r="X20408" s="2"/>
      <c r="Y20408" s="2"/>
    </row>
    <row r="20409" spans="21:25" x14ac:dyDescent="0.2">
      <c r="U20409" s="2"/>
      <c r="X20409" s="2"/>
      <c r="Y20409" s="2"/>
    </row>
    <row r="20410" spans="21:25" x14ac:dyDescent="0.2">
      <c r="U20410" s="2"/>
      <c r="X20410" s="2"/>
      <c r="Y20410" s="2"/>
    </row>
    <row r="20411" spans="21:25" x14ac:dyDescent="0.2">
      <c r="U20411" s="2"/>
      <c r="X20411" s="2"/>
      <c r="Y20411" s="2"/>
    </row>
    <row r="20412" spans="21:25" x14ac:dyDescent="0.2">
      <c r="U20412" s="2"/>
      <c r="X20412" s="2"/>
      <c r="Y20412" s="2"/>
    </row>
    <row r="20413" spans="21:25" x14ac:dyDescent="0.2">
      <c r="U20413" s="2"/>
      <c r="X20413" s="2"/>
      <c r="Y20413" s="2"/>
    </row>
    <row r="20414" spans="21:25" x14ac:dyDescent="0.2">
      <c r="U20414" s="2"/>
      <c r="X20414" s="2"/>
      <c r="Y20414" s="2"/>
    </row>
    <row r="20415" spans="21:25" x14ac:dyDescent="0.2">
      <c r="U20415" s="2"/>
      <c r="X20415" s="2"/>
      <c r="Y20415" s="2"/>
    </row>
    <row r="20416" spans="21:25" x14ac:dyDescent="0.2">
      <c r="U20416" s="2"/>
      <c r="X20416" s="2"/>
      <c r="Y20416" s="2"/>
    </row>
    <row r="20417" spans="21:25" x14ac:dyDescent="0.2">
      <c r="U20417" s="2"/>
      <c r="X20417" s="2"/>
      <c r="Y20417" s="2"/>
    </row>
    <row r="20418" spans="21:25" x14ac:dyDescent="0.2">
      <c r="U20418" s="2"/>
      <c r="X20418" s="2"/>
      <c r="Y20418" s="2"/>
    </row>
    <row r="20419" spans="21:25" x14ac:dyDescent="0.2">
      <c r="U20419" s="2"/>
      <c r="X20419" s="2"/>
      <c r="Y20419" s="2"/>
    </row>
    <row r="20420" spans="21:25" x14ac:dyDescent="0.2">
      <c r="U20420" s="2"/>
      <c r="X20420" s="2"/>
      <c r="Y20420" s="2"/>
    </row>
    <row r="20421" spans="21:25" x14ac:dyDescent="0.2">
      <c r="U20421" s="2"/>
      <c r="X20421" s="2"/>
      <c r="Y20421" s="2"/>
    </row>
    <row r="20422" spans="21:25" x14ac:dyDescent="0.2">
      <c r="U20422" s="2"/>
      <c r="X20422" s="2"/>
      <c r="Y20422" s="2"/>
    </row>
    <row r="20423" spans="21:25" x14ac:dyDescent="0.2">
      <c r="U20423" s="2"/>
      <c r="X20423" s="2"/>
      <c r="Y20423" s="2"/>
    </row>
    <row r="20424" spans="21:25" x14ac:dyDescent="0.2">
      <c r="U20424" s="2"/>
      <c r="X20424" s="2"/>
      <c r="Y20424" s="2"/>
    </row>
    <row r="20425" spans="21:25" x14ac:dyDescent="0.2">
      <c r="U20425" s="2"/>
      <c r="X20425" s="2"/>
      <c r="Y20425" s="2"/>
    </row>
    <row r="20426" spans="21:25" x14ac:dyDescent="0.2">
      <c r="U20426" s="2"/>
      <c r="X20426" s="2"/>
      <c r="Y20426" s="2"/>
    </row>
    <row r="20427" spans="21:25" x14ac:dyDescent="0.2">
      <c r="U20427" s="2"/>
      <c r="X20427" s="2"/>
      <c r="Y20427" s="2"/>
    </row>
    <row r="20428" spans="21:25" x14ac:dyDescent="0.2">
      <c r="U20428" s="2"/>
      <c r="X20428" s="2"/>
      <c r="Y20428" s="2"/>
    </row>
    <row r="20429" spans="21:25" x14ac:dyDescent="0.2">
      <c r="U20429" s="2"/>
      <c r="X20429" s="2"/>
      <c r="Y20429" s="2"/>
    </row>
    <row r="20430" spans="21:25" x14ac:dyDescent="0.2">
      <c r="U20430" s="2"/>
      <c r="X20430" s="2"/>
      <c r="Y20430" s="2"/>
    </row>
    <row r="20431" spans="21:25" x14ac:dyDescent="0.2">
      <c r="U20431" s="2"/>
      <c r="X20431" s="2"/>
      <c r="Y20431" s="2"/>
    </row>
    <row r="20432" spans="21:25" x14ac:dyDescent="0.2">
      <c r="U20432" s="2"/>
      <c r="X20432" s="2"/>
      <c r="Y20432" s="2"/>
    </row>
    <row r="20433" spans="21:25" x14ac:dyDescent="0.2">
      <c r="U20433" s="2"/>
      <c r="X20433" s="2"/>
      <c r="Y20433" s="2"/>
    </row>
    <row r="20434" spans="21:25" x14ac:dyDescent="0.2">
      <c r="U20434" s="2"/>
      <c r="X20434" s="2"/>
      <c r="Y20434" s="2"/>
    </row>
    <row r="20435" spans="21:25" x14ac:dyDescent="0.2">
      <c r="U20435" s="2"/>
      <c r="X20435" s="2"/>
      <c r="Y20435" s="2"/>
    </row>
    <row r="20436" spans="21:25" x14ac:dyDescent="0.2">
      <c r="U20436" s="2"/>
      <c r="X20436" s="2"/>
      <c r="Y20436" s="2"/>
    </row>
    <row r="20437" spans="21:25" x14ac:dyDescent="0.2">
      <c r="U20437" s="2"/>
      <c r="X20437" s="2"/>
      <c r="Y20437" s="2"/>
    </row>
    <row r="20438" spans="21:25" x14ac:dyDescent="0.2">
      <c r="U20438" s="2"/>
      <c r="X20438" s="2"/>
      <c r="Y20438" s="2"/>
    </row>
    <row r="20439" spans="21:25" x14ac:dyDescent="0.2">
      <c r="U20439" s="2"/>
      <c r="X20439" s="2"/>
      <c r="Y20439" s="2"/>
    </row>
    <row r="20440" spans="21:25" x14ac:dyDescent="0.2">
      <c r="U20440" s="2"/>
      <c r="X20440" s="2"/>
      <c r="Y20440" s="2"/>
    </row>
    <row r="20441" spans="21:25" x14ac:dyDescent="0.2">
      <c r="U20441" s="2"/>
      <c r="X20441" s="2"/>
      <c r="Y20441" s="2"/>
    </row>
    <row r="20442" spans="21:25" x14ac:dyDescent="0.2">
      <c r="U20442" s="2"/>
      <c r="X20442" s="2"/>
      <c r="Y20442" s="2"/>
    </row>
    <row r="20443" spans="21:25" x14ac:dyDescent="0.2">
      <c r="U20443" s="2"/>
      <c r="X20443" s="2"/>
      <c r="Y20443" s="2"/>
    </row>
    <row r="20444" spans="21:25" x14ac:dyDescent="0.2">
      <c r="U20444" s="2"/>
      <c r="X20444" s="2"/>
      <c r="Y20444" s="2"/>
    </row>
    <row r="20445" spans="21:25" x14ac:dyDescent="0.2">
      <c r="U20445" s="2"/>
      <c r="X20445" s="2"/>
      <c r="Y20445" s="2"/>
    </row>
    <row r="20446" spans="21:25" x14ac:dyDescent="0.2">
      <c r="U20446" s="2"/>
      <c r="X20446" s="2"/>
      <c r="Y20446" s="2"/>
    </row>
    <row r="20447" spans="21:25" x14ac:dyDescent="0.2">
      <c r="U20447" s="2"/>
      <c r="X20447" s="2"/>
      <c r="Y20447" s="2"/>
    </row>
    <row r="20448" spans="21:25" x14ac:dyDescent="0.2">
      <c r="U20448" s="2"/>
      <c r="X20448" s="2"/>
      <c r="Y20448" s="2"/>
    </row>
    <row r="20449" spans="21:25" x14ac:dyDescent="0.2">
      <c r="U20449" s="2"/>
      <c r="X20449" s="2"/>
      <c r="Y20449" s="2"/>
    </row>
    <row r="20450" spans="21:25" x14ac:dyDescent="0.2">
      <c r="U20450" s="2"/>
      <c r="X20450" s="2"/>
      <c r="Y20450" s="2"/>
    </row>
    <row r="20451" spans="21:25" x14ac:dyDescent="0.2">
      <c r="U20451" s="2"/>
      <c r="X20451" s="2"/>
      <c r="Y20451" s="2"/>
    </row>
    <row r="20452" spans="21:25" x14ac:dyDescent="0.2">
      <c r="U20452" s="2"/>
      <c r="X20452" s="2"/>
      <c r="Y20452" s="2"/>
    </row>
    <row r="20453" spans="21:25" x14ac:dyDescent="0.2">
      <c r="U20453" s="2"/>
      <c r="X20453" s="2"/>
      <c r="Y20453" s="2"/>
    </row>
    <row r="20454" spans="21:25" x14ac:dyDescent="0.2">
      <c r="U20454" s="2"/>
      <c r="X20454" s="2"/>
      <c r="Y20454" s="2"/>
    </row>
    <row r="20455" spans="21:25" x14ac:dyDescent="0.2">
      <c r="U20455" s="2"/>
      <c r="X20455" s="2"/>
      <c r="Y20455" s="2"/>
    </row>
    <row r="20456" spans="21:25" x14ac:dyDescent="0.2">
      <c r="U20456" s="2"/>
      <c r="X20456" s="2"/>
      <c r="Y20456" s="2"/>
    </row>
    <row r="20457" spans="21:25" x14ac:dyDescent="0.2">
      <c r="U20457" s="2"/>
      <c r="X20457" s="2"/>
      <c r="Y20457" s="2"/>
    </row>
    <row r="20458" spans="21:25" x14ac:dyDescent="0.2">
      <c r="U20458" s="2"/>
      <c r="X20458" s="2"/>
      <c r="Y20458" s="2"/>
    </row>
    <row r="20459" spans="21:25" x14ac:dyDescent="0.2">
      <c r="U20459" s="2"/>
      <c r="X20459" s="2"/>
      <c r="Y20459" s="2"/>
    </row>
    <row r="20460" spans="21:25" x14ac:dyDescent="0.2">
      <c r="U20460" s="2"/>
      <c r="X20460" s="2"/>
      <c r="Y20460" s="2"/>
    </row>
    <row r="20461" spans="21:25" x14ac:dyDescent="0.2">
      <c r="U20461" s="2"/>
      <c r="X20461" s="2"/>
      <c r="Y20461" s="2"/>
    </row>
    <row r="20462" spans="21:25" x14ac:dyDescent="0.2">
      <c r="U20462" s="2"/>
      <c r="X20462" s="2"/>
      <c r="Y20462" s="2"/>
    </row>
    <row r="20463" spans="21:25" x14ac:dyDescent="0.2">
      <c r="U20463" s="2"/>
      <c r="X20463" s="2"/>
      <c r="Y20463" s="2"/>
    </row>
    <row r="20464" spans="21:25" x14ac:dyDescent="0.2">
      <c r="U20464" s="2"/>
      <c r="X20464" s="2"/>
      <c r="Y20464" s="2"/>
    </row>
    <row r="20465" spans="21:25" x14ac:dyDescent="0.2">
      <c r="U20465" s="2"/>
      <c r="X20465" s="2"/>
      <c r="Y20465" s="2"/>
    </row>
    <row r="20466" spans="21:25" x14ac:dyDescent="0.2">
      <c r="U20466" s="2"/>
      <c r="X20466" s="2"/>
      <c r="Y20466" s="2"/>
    </row>
    <row r="20467" spans="21:25" x14ac:dyDescent="0.2">
      <c r="U20467" s="2"/>
      <c r="X20467" s="2"/>
      <c r="Y20467" s="2"/>
    </row>
    <row r="20468" spans="21:25" x14ac:dyDescent="0.2">
      <c r="U20468" s="2"/>
      <c r="X20468" s="2"/>
      <c r="Y20468" s="2"/>
    </row>
    <row r="20469" spans="21:25" x14ac:dyDescent="0.2">
      <c r="U20469" s="2"/>
      <c r="X20469" s="2"/>
      <c r="Y20469" s="2"/>
    </row>
    <row r="20470" spans="21:25" x14ac:dyDescent="0.2">
      <c r="U20470" s="2"/>
      <c r="X20470" s="2"/>
      <c r="Y20470" s="2"/>
    </row>
    <row r="20471" spans="21:25" x14ac:dyDescent="0.2">
      <c r="U20471" s="2"/>
      <c r="X20471" s="2"/>
      <c r="Y20471" s="2"/>
    </row>
    <row r="20472" spans="21:25" x14ac:dyDescent="0.2">
      <c r="U20472" s="2"/>
      <c r="X20472" s="2"/>
      <c r="Y20472" s="2"/>
    </row>
    <row r="20473" spans="21:25" x14ac:dyDescent="0.2">
      <c r="U20473" s="2"/>
      <c r="X20473" s="2"/>
      <c r="Y20473" s="2"/>
    </row>
    <row r="20474" spans="21:25" x14ac:dyDescent="0.2">
      <c r="U20474" s="2"/>
      <c r="X20474" s="2"/>
      <c r="Y20474" s="2"/>
    </row>
    <row r="20475" spans="21:25" x14ac:dyDescent="0.2">
      <c r="U20475" s="2"/>
      <c r="X20475" s="2"/>
      <c r="Y20475" s="2"/>
    </row>
    <row r="20476" spans="21:25" x14ac:dyDescent="0.2">
      <c r="U20476" s="2"/>
      <c r="X20476" s="2"/>
      <c r="Y20476" s="2"/>
    </row>
    <row r="20477" spans="21:25" x14ac:dyDescent="0.2">
      <c r="U20477" s="2"/>
      <c r="X20477" s="2"/>
      <c r="Y20477" s="2"/>
    </row>
    <row r="20478" spans="21:25" x14ac:dyDescent="0.2">
      <c r="U20478" s="2"/>
      <c r="X20478" s="2"/>
      <c r="Y20478" s="2"/>
    </row>
    <row r="20479" spans="21:25" x14ac:dyDescent="0.2">
      <c r="U20479" s="2"/>
      <c r="X20479" s="2"/>
      <c r="Y20479" s="2"/>
    </row>
    <row r="20480" spans="21:25" x14ac:dyDescent="0.2">
      <c r="U20480" s="2"/>
      <c r="X20480" s="2"/>
      <c r="Y20480" s="2"/>
    </row>
    <row r="20481" spans="21:25" x14ac:dyDescent="0.2">
      <c r="U20481" s="2"/>
      <c r="X20481" s="2"/>
      <c r="Y20481" s="2"/>
    </row>
    <row r="20482" spans="21:25" x14ac:dyDescent="0.2">
      <c r="U20482" s="2"/>
      <c r="X20482" s="2"/>
      <c r="Y20482" s="2"/>
    </row>
    <row r="20483" spans="21:25" x14ac:dyDescent="0.2">
      <c r="U20483" s="2"/>
      <c r="X20483" s="2"/>
      <c r="Y20483" s="2"/>
    </row>
    <row r="20484" spans="21:25" x14ac:dyDescent="0.2">
      <c r="U20484" s="2"/>
      <c r="X20484" s="2"/>
      <c r="Y20484" s="2"/>
    </row>
    <row r="20485" spans="21:25" x14ac:dyDescent="0.2">
      <c r="U20485" s="2"/>
      <c r="X20485" s="2"/>
      <c r="Y20485" s="2"/>
    </row>
    <row r="20486" spans="21:25" x14ac:dyDescent="0.2">
      <c r="U20486" s="2"/>
      <c r="X20486" s="2"/>
      <c r="Y20486" s="2"/>
    </row>
    <row r="20487" spans="21:25" x14ac:dyDescent="0.2">
      <c r="U20487" s="2"/>
      <c r="X20487" s="2"/>
      <c r="Y20487" s="2"/>
    </row>
    <row r="20488" spans="21:25" x14ac:dyDescent="0.2">
      <c r="U20488" s="2"/>
      <c r="X20488" s="2"/>
      <c r="Y20488" s="2"/>
    </row>
    <row r="20489" spans="21:25" x14ac:dyDescent="0.2">
      <c r="U20489" s="2"/>
      <c r="X20489" s="2"/>
      <c r="Y20489" s="2"/>
    </row>
    <row r="20490" spans="21:25" x14ac:dyDescent="0.2">
      <c r="U20490" s="2"/>
      <c r="X20490" s="2"/>
      <c r="Y20490" s="2"/>
    </row>
    <row r="20491" spans="21:25" x14ac:dyDescent="0.2">
      <c r="U20491" s="2"/>
      <c r="X20491" s="2"/>
      <c r="Y20491" s="2"/>
    </row>
    <row r="20492" spans="21:25" x14ac:dyDescent="0.2">
      <c r="U20492" s="2"/>
      <c r="X20492" s="2"/>
      <c r="Y20492" s="2"/>
    </row>
    <row r="20493" spans="21:25" x14ac:dyDescent="0.2">
      <c r="U20493" s="2"/>
      <c r="X20493" s="2"/>
      <c r="Y20493" s="2"/>
    </row>
    <row r="20494" spans="21:25" x14ac:dyDescent="0.2">
      <c r="U20494" s="2"/>
      <c r="X20494" s="2"/>
      <c r="Y20494" s="2"/>
    </row>
    <row r="20495" spans="21:25" x14ac:dyDescent="0.2">
      <c r="U20495" s="2"/>
      <c r="X20495" s="2"/>
      <c r="Y20495" s="2"/>
    </row>
    <row r="20496" spans="21:25" x14ac:dyDescent="0.2">
      <c r="U20496" s="2"/>
      <c r="X20496" s="2"/>
      <c r="Y20496" s="2"/>
    </row>
    <row r="20497" spans="21:25" x14ac:dyDescent="0.2">
      <c r="U20497" s="2"/>
      <c r="X20497" s="2"/>
      <c r="Y20497" s="2"/>
    </row>
    <row r="20498" spans="21:25" x14ac:dyDescent="0.2">
      <c r="U20498" s="2"/>
      <c r="X20498" s="2"/>
      <c r="Y20498" s="2"/>
    </row>
    <row r="20499" spans="21:25" x14ac:dyDescent="0.2">
      <c r="U20499" s="2"/>
      <c r="X20499" s="2"/>
      <c r="Y20499" s="2"/>
    </row>
    <row r="20500" spans="21:25" x14ac:dyDescent="0.2">
      <c r="U20500" s="2"/>
      <c r="X20500" s="2"/>
      <c r="Y20500" s="2"/>
    </row>
    <row r="20501" spans="21:25" x14ac:dyDescent="0.2">
      <c r="U20501" s="2"/>
      <c r="X20501" s="2"/>
      <c r="Y20501" s="2"/>
    </row>
    <row r="20502" spans="21:25" x14ac:dyDescent="0.2">
      <c r="U20502" s="2"/>
      <c r="X20502" s="2"/>
      <c r="Y20502" s="2"/>
    </row>
    <row r="20503" spans="21:25" x14ac:dyDescent="0.2">
      <c r="U20503" s="2"/>
      <c r="X20503" s="2"/>
      <c r="Y20503" s="2"/>
    </row>
    <row r="20504" spans="21:25" x14ac:dyDescent="0.2">
      <c r="U20504" s="2"/>
      <c r="X20504" s="2"/>
      <c r="Y20504" s="2"/>
    </row>
    <row r="20505" spans="21:25" x14ac:dyDescent="0.2">
      <c r="U20505" s="2"/>
      <c r="X20505" s="2"/>
      <c r="Y20505" s="2"/>
    </row>
    <row r="20506" spans="21:25" x14ac:dyDescent="0.2">
      <c r="U20506" s="2"/>
      <c r="X20506" s="2"/>
      <c r="Y20506" s="2"/>
    </row>
    <row r="20507" spans="21:25" x14ac:dyDescent="0.2">
      <c r="U20507" s="2"/>
      <c r="X20507" s="2"/>
      <c r="Y20507" s="2"/>
    </row>
    <row r="20508" spans="21:25" x14ac:dyDescent="0.2">
      <c r="U20508" s="2"/>
      <c r="X20508" s="2"/>
      <c r="Y20508" s="2"/>
    </row>
    <row r="20509" spans="21:25" x14ac:dyDescent="0.2">
      <c r="U20509" s="2"/>
      <c r="X20509" s="2"/>
      <c r="Y20509" s="2"/>
    </row>
    <row r="20510" spans="21:25" x14ac:dyDescent="0.2">
      <c r="U20510" s="2"/>
      <c r="X20510" s="2"/>
      <c r="Y20510" s="2"/>
    </row>
    <row r="20511" spans="21:25" x14ac:dyDescent="0.2">
      <c r="U20511" s="2"/>
      <c r="X20511" s="2"/>
      <c r="Y20511" s="2"/>
    </row>
    <row r="20512" spans="21:25" x14ac:dyDescent="0.2">
      <c r="U20512" s="2"/>
      <c r="X20512" s="2"/>
      <c r="Y20512" s="2"/>
    </row>
    <row r="20513" spans="21:25" x14ac:dyDescent="0.2">
      <c r="U20513" s="2"/>
      <c r="X20513" s="2"/>
      <c r="Y20513" s="2"/>
    </row>
    <row r="20514" spans="21:25" x14ac:dyDescent="0.2">
      <c r="U20514" s="2"/>
      <c r="X20514" s="2"/>
      <c r="Y20514" s="2"/>
    </row>
    <row r="20515" spans="21:25" x14ac:dyDescent="0.2">
      <c r="U20515" s="2"/>
      <c r="X20515" s="2"/>
      <c r="Y20515" s="2"/>
    </row>
    <row r="20516" spans="21:25" x14ac:dyDescent="0.2">
      <c r="U20516" s="2"/>
      <c r="X20516" s="2"/>
      <c r="Y20516" s="2"/>
    </row>
    <row r="20517" spans="21:25" x14ac:dyDescent="0.2">
      <c r="U20517" s="2"/>
      <c r="X20517" s="2"/>
      <c r="Y20517" s="2"/>
    </row>
    <row r="20518" spans="21:25" x14ac:dyDescent="0.2">
      <c r="U20518" s="2"/>
      <c r="X20518" s="2"/>
      <c r="Y20518" s="2"/>
    </row>
    <row r="20519" spans="21:25" x14ac:dyDescent="0.2">
      <c r="U20519" s="2"/>
      <c r="X20519" s="2"/>
      <c r="Y20519" s="2"/>
    </row>
    <row r="20520" spans="21:25" x14ac:dyDescent="0.2">
      <c r="U20520" s="2"/>
      <c r="X20520" s="2"/>
      <c r="Y20520" s="2"/>
    </row>
    <row r="20521" spans="21:25" x14ac:dyDescent="0.2">
      <c r="U20521" s="2"/>
      <c r="X20521" s="2"/>
      <c r="Y20521" s="2"/>
    </row>
    <row r="20522" spans="21:25" x14ac:dyDescent="0.2">
      <c r="U20522" s="2"/>
      <c r="X20522" s="2"/>
      <c r="Y20522" s="2"/>
    </row>
    <row r="20523" spans="21:25" x14ac:dyDescent="0.2">
      <c r="U20523" s="2"/>
      <c r="X20523" s="2"/>
      <c r="Y20523" s="2"/>
    </row>
    <row r="20524" spans="21:25" x14ac:dyDescent="0.2">
      <c r="U20524" s="2"/>
      <c r="X20524" s="2"/>
      <c r="Y20524" s="2"/>
    </row>
    <row r="20525" spans="21:25" x14ac:dyDescent="0.2">
      <c r="U20525" s="2"/>
      <c r="X20525" s="2"/>
      <c r="Y20525" s="2"/>
    </row>
    <row r="20526" spans="21:25" x14ac:dyDescent="0.2">
      <c r="U20526" s="2"/>
      <c r="X20526" s="2"/>
      <c r="Y20526" s="2"/>
    </row>
    <row r="20527" spans="21:25" x14ac:dyDescent="0.2">
      <c r="U20527" s="2"/>
      <c r="X20527" s="2"/>
      <c r="Y20527" s="2"/>
    </row>
    <row r="20528" spans="21:25" x14ac:dyDescent="0.2">
      <c r="U20528" s="2"/>
      <c r="X20528" s="2"/>
      <c r="Y20528" s="2"/>
    </row>
    <row r="20529" spans="21:25" x14ac:dyDescent="0.2">
      <c r="U20529" s="2"/>
      <c r="X20529" s="2"/>
      <c r="Y20529" s="2"/>
    </row>
    <row r="20530" spans="21:25" x14ac:dyDescent="0.2">
      <c r="U20530" s="2"/>
      <c r="X20530" s="2"/>
      <c r="Y20530" s="2"/>
    </row>
    <row r="20531" spans="21:25" x14ac:dyDescent="0.2">
      <c r="U20531" s="2"/>
      <c r="X20531" s="2"/>
      <c r="Y20531" s="2"/>
    </row>
    <row r="20532" spans="21:25" x14ac:dyDescent="0.2">
      <c r="U20532" s="2"/>
      <c r="X20532" s="2"/>
      <c r="Y20532" s="2"/>
    </row>
    <row r="20533" spans="21:25" x14ac:dyDescent="0.2">
      <c r="U20533" s="2"/>
      <c r="X20533" s="2"/>
      <c r="Y20533" s="2"/>
    </row>
    <row r="20534" spans="21:25" x14ac:dyDescent="0.2">
      <c r="U20534" s="2"/>
      <c r="X20534" s="2"/>
      <c r="Y20534" s="2"/>
    </row>
    <row r="20535" spans="21:25" x14ac:dyDescent="0.2">
      <c r="U20535" s="2"/>
      <c r="X20535" s="2"/>
      <c r="Y20535" s="2"/>
    </row>
    <row r="20536" spans="21:25" x14ac:dyDescent="0.2">
      <c r="U20536" s="2"/>
      <c r="X20536" s="2"/>
      <c r="Y20536" s="2"/>
    </row>
    <row r="20537" spans="21:25" x14ac:dyDescent="0.2">
      <c r="U20537" s="2"/>
      <c r="X20537" s="2"/>
      <c r="Y20537" s="2"/>
    </row>
    <row r="20538" spans="21:25" x14ac:dyDescent="0.2">
      <c r="U20538" s="2"/>
      <c r="X20538" s="2"/>
      <c r="Y20538" s="2"/>
    </row>
    <row r="20539" spans="21:25" x14ac:dyDescent="0.2">
      <c r="U20539" s="2"/>
      <c r="X20539" s="2"/>
      <c r="Y20539" s="2"/>
    </row>
    <row r="20540" spans="21:25" x14ac:dyDescent="0.2">
      <c r="U20540" s="2"/>
      <c r="X20540" s="2"/>
      <c r="Y20540" s="2"/>
    </row>
    <row r="20541" spans="21:25" x14ac:dyDescent="0.2">
      <c r="U20541" s="2"/>
      <c r="X20541" s="2"/>
      <c r="Y20541" s="2"/>
    </row>
    <row r="20542" spans="21:25" x14ac:dyDescent="0.2">
      <c r="U20542" s="2"/>
      <c r="X20542" s="2"/>
      <c r="Y20542" s="2"/>
    </row>
    <row r="20543" spans="21:25" x14ac:dyDescent="0.2">
      <c r="U20543" s="2"/>
      <c r="X20543" s="2"/>
      <c r="Y20543" s="2"/>
    </row>
    <row r="20544" spans="21:25" x14ac:dyDescent="0.2">
      <c r="U20544" s="2"/>
      <c r="X20544" s="2"/>
      <c r="Y20544" s="2"/>
    </row>
    <row r="20545" spans="21:25" x14ac:dyDescent="0.2">
      <c r="U20545" s="2"/>
      <c r="X20545" s="2"/>
      <c r="Y20545" s="2"/>
    </row>
    <row r="20546" spans="21:25" x14ac:dyDescent="0.2">
      <c r="U20546" s="2"/>
      <c r="X20546" s="2"/>
      <c r="Y20546" s="2"/>
    </row>
    <row r="20547" spans="21:25" x14ac:dyDescent="0.2">
      <c r="U20547" s="2"/>
      <c r="X20547" s="2"/>
      <c r="Y20547" s="2"/>
    </row>
    <row r="20548" spans="21:25" x14ac:dyDescent="0.2">
      <c r="U20548" s="2"/>
      <c r="X20548" s="2"/>
      <c r="Y20548" s="2"/>
    </row>
    <row r="20549" spans="21:25" x14ac:dyDescent="0.2">
      <c r="U20549" s="2"/>
      <c r="X20549" s="2"/>
      <c r="Y20549" s="2"/>
    </row>
    <row r="20550" spans="21:25" x14ac:dyDescent="0.2">
      <c r="U20550" s="2"/>
      <c r="X20550" s="2"/>
      <c r="Y20550" s="2"/>
    </row>
    <row r="20551" spans="21:25" x14ac:dyDescent="0.2">
      <c r="U20551" s="2"/>
      <c r="X20551" s="2"/>
      <c r="Y20551" s="2"/>
    </row>
    <row r="20552" spans="21:25" x14ac:dyDescent="0.2">
      <c r="U20552" s="2"/>
      <c r="X20552" s="2"/>
      <c r="Y20552" s="2"/>
    </row>
    <row r="20553" spans="21:25" x14ac:dyDescent="0.2">
      <c r="U20553" s="2"/>
      <c r="X20553" s="2"/>
      <c r="Y20553" s="2"/>
    </row>
    <row r="20554" spans="21:25" x14ac:dyDescent="0.2">
      <c r="U20554" s="2"/>
      <c r="X20554" s="2"/>
      <c r="Y20554" s="2"/>
    </row>
    <row r="20555" spans="21:25" x14ac:dyDescent="0.2">
      <c r="U20555" s="2"/>
      <c r="X20555" s="2"/>
      <c r="Y20555" s="2"/>
    </row>
    <row r="20556" spans="21:25" x14ac:dyDescent="0.2">
      <c r="U20556" s="2"/>
      <c r="X20556" s="2"/>
      <c r="Y20556" s="2"/>
    </row>
    <row r="20557" spans="21:25" x14ac:dyDescent="0.2">
      <c r="U20557" s="2"/>
      <c r="X20557" s="2"/>
      <c r="Y20557" s="2"/>
    </row>
    <row r="20558" spans="21:25" x14ac:dyDescent="0.2">
      <c r="U20558" s="2"/>
      <c r="X20558" s="2"/>
      <c r="Y20558" s="2"/>
    </row>
    <row r="20559" spans="21:25" x14ac:dyDescent="0.2">
      <c r="U20559" s="2"/>
      <c r="X20559" s="2"/>
      <c r="Y20559" s="2"/>
    </row>
    <row r="20560" spans="21:25" x14ac:dyDescent="0.2">
      <c r="U20560" s="2"/>
      <c r="X20560" s="2"/>
      <c r="Y20560" s="2"/>
    </row>
    <row r="20561" spans="21:25" x14ac:dyDescent="0.2">
      <c r="U20561" s="2"/>
      <c r="X20561" s="2"/>
      <c r="Y20561" s="2"/>
    </row>
    <row r="20562" spans="21:25" x14ac:dyDescent="0.2">
      <c r="U20562" s="2"/>
      <c r="X20562" s="2"/>
      <c r="Y20562" s="2"/>
    </row>
    <row r="20563" spans="21:25" x14ac:dyDescent="0.2">
      <c r="U20563" s="2"/>
      <c r="X20563" s="2"/>
      <c r="Y20563" s="2"/>
    </row>
    <row r="20564" spans="21:25" x14ac:dyDescent="0.2">
      <c r="U20564" s="2"/>
      <c r="X20564" s="2"/>
      <c r="Y20564" s="2"/>
    </row>
    <row r="20565" spans="21:25" x14ac:dyDescent="0.2">
      <c r="U20565" s="2"/>
      <c r="X20565" s="2"/>
      <c r="Y20565" s="2"/>
    </row>
    <row r="20566" spans="21:25" x14ac:dyDescent="0.2">
      <c r="U20566" s="2"/>
      <c r="X20566" s="2"/>
      <c r="Y20566" s="2"/>
    </row>
    <row r="20567" spans="21:25" x14ac:dyDescent="0.2">
      <c r="U20567" s="2"/>
      <c r="X20567" s="2"/>
      <c r="Y20567" s="2"/>
    </row>
    <row r="20568" spans="21:25" x14ac:dyDescent="0.2">
      <c r="U20568" s="2"/>
      <c r="X20568" s="2"/>
      <c r="Y20568" s="2"/>
    </row>
    <row r="20569" spans="21:25" x14ac:dyDescent="0.2">
      <c r="U20569" s="2"/>
      <c r="X20569" s="2"/>
      <c r="Y20569" s="2"/>
    </row>
    <row r="20570" spans="21:25" x14ac:dyDescent="0.2">
      <c r="U20570" s="2"/>
      <c r="X20570" s="2"/>
      <c r="Y20570" s="2"/>
    </row>
    <row r="20571" spans="21:25" x14ac:dyDescent="0.2">
      <c r="U20571" s="2"/>
      <c r="X20571" s="2"/>
      <c r="Y20571" s="2"/>
    </row>
    <row r="20572" spans="21:25" x14ac:dyDescent="0.2">
      <c r="U20572" s="2"/>
      <c r="X20572" s="2"/>
      <c r="Y20572" s="2"/>
    </row>
    <row r="20573" spans="21:25" x14ac:dyDescent="0.2">
      <c r="U20573" s="2"/>
      <c r="X20573" s="2"/>
      <c r="Y20573" s="2"/>
    </row>
    <row r="20574" spans="21:25" x14ac:dyDescent="0.2">
      <c r="U20574" s="2"/>
      <c r="X20574" s="2"/>
      <c r="Y20574" s="2"/>
    </row>
    <row r="20575" spans="21:25" x14ac:dyDescent="0.2">
      <c r="U20575" s="2"/>
      <c r="X20575" s="2"/>
      <c r="Y20575" s="2"/>
    </row>
    <row r="20576" spans="21:25" x14ac:dyDescent="0.2">
      <c r="U20576" s="2"/>
      <c r="X20576" s="2"/>
      <c r="Y20576" s="2"/>
    </row>
    <row r="20577" spans="21:25" x14ac:dyDescent="0.2">
      <c r="U20577" s="2"/>
      <c r="X20577" s="2"/>
      <c r="Y20577" s="2"/>
    </row>
    <row r="20578" spans="21:25" x14ac:dyDescent="0.2">
      <c r="U20578" s="2"/>
      <c r="X20578" s="2"/>
      <c r="Y20578" s="2"/>
    </row>
    <row r="20579" spans="21:25" x14ac:dyDescent="0.2">
      <c r="U20579" s="2"/>
      <c r="X20579" s="2"/>
      <c r="Y20579" s="2"/>
    </row>
    <row r="20580" spans="21:25" x14ac:dyDescent="0.2">
      <c r="U20580" s="2"/>
      <c r="X20580" s="2"/>
      <c r="Y20580" s="2"/>
    </row>
    <row r="20581" spans="21:25" x14ac:dyDescent="0.2">
      <c r="U20581" s="2"/>
      <c r="X20581" s="2"/>
      <c r="Y20581" s="2"/>
    </row>
    <row r="20582" spans="21:25" x14ac:dyDescent="0.2">
      <c r="U20582" s="2"/>
      <c r="X20582" s="2"/>
      <c r="Y20582" s="2"/>
    </row>
    <row r="20583" spans="21:25" x14ac:dyDescent="0.2">
      <c r="U20583" s="2"/>
      <c r="X20583" s="2"/>
      <c r="Y20583" s="2"/>
    </row>
    <row r="20584" spans="21:25" x14ac:dyDescent="0.2">
      <c r="U20584" s="2"/>
      <c r="X20584" s="2"/>
      <c r="Y20584" s="2"/>
    </row>
    <row r="20585" spans="21:25" x14ac:dyDescent="0.2">
      <c r="U20585" s="2"/>
      <c r="X20585" s="2"/>
      <c r="Y20585" s="2"/>
    </row>
    <row r="20586" spans="21:25" x14ac:dyDescent="0.2">
      <c r="U20586" s="2"/>
      <c r="X20586" s="2"/>
      <c r="Y20586" s="2"/>
    </row>
    <row r="20587" spans="21:25" x14ac:dyDescent="0.2">
      <c r="U20587" s="2"/>
      <c r="X20587" s="2"/>
      <c r="Y20587" s="2"/>
    </row>
    <row r="20588" spans="21:25" x14ac:dyDescent="0.2">
      <c r="U20588" s="2"/>
      <c r="X20588" s="2"/>
      <c r="Y20588" s="2"/>
    </row>
    <row r="20589" spans="21:25" x14ac:dyDescent="0.2">
      <c r="U20589" s="2"/>
      <c r="X20589" s="2"/>
      <c r="Y20589" s="2"/>
    </row>
    <row r="20590" spans="21:25" x14ac:dyDescent="0.2">
      <c r="U20590" s="2"/>
      <c r="X20590" s="2"/>
      <c r="Y20590" s="2"/>
    </row>
    <row r="20591" spans="21:25" x14ac:dyDescent="0.2">
      <c r="U20591" s="2"/>
      <c r="X20591" s="2"/>
      <c r="Y20591" s="2"/>
    </row>
    <row r="20592" spans="21:25" x14ac:dyDescent="0.2">
      <c r="U20592" s="2"/>
      <c r="X20592" s="2"/>
      <c r="Y20592" s="2"/>
    </row>
    <row r="20593" spans="21:25" x14ac:dyDescent="0.2">
      <c r="U20593" s="2"/>
      <c r="X20593" s="2"/>
      <c r="Y20593" s="2"/>
    </row>
    <row r="20594" spans="21:25" x14ac:dyDescent="0.2">
      <c r="U20594" s="2"/>
      <c r="X20594" s="2"/>
      <c r="Y20594" s="2"/>
    </row>
    <row r="20595" spans="21:25" x14ac:dyDescent="0.2">
      <c r="U20595" s="2"/>
      <c r="X20595" s="2"/>
      <c r="Y20595" s="2"/>
    </row>
    <row r="20596" spans="21:25" x14ac:dyDescent="0.2">
      <c r="U20596" s="2"/>
      <c r="X20596" s="2"/>
      <c r="Y20596" s="2"/>
    </row>
    <row r="20597" spans="21:25" x14ac:dyDescent="0.2">
      <c r="U20597" s="2"/>
      <c r="X20597" s="2"/>
      <c r="Y20597" s="2"/>
    </row>
    <row r="20598" spans="21:25" x14ac:dyDescent="0.2">
      <c r="U20598" s="2"/>
      <c r="X20598" s="2"/>
      <c r="Y20598" s="2"/>
    </row>
    <row r="20599" spans="21:25" x14ac:dyDescent="0.2">
      <c r="U20599" s="2"/>
      <c r="X20599" s="2"/>
      <c r="Y20599" s="2"/>
    </row>
    <row r="20600" spans="21:25" x14ac:dyDescent="0.2">
      <c r="U20600" s="2"/>
      <c r="X20600" s="2"/>
      <c r="Y20600" s="2"/>
    </row>
    <row r="20601" spans="21:25" x14ac:dyDescent="0.2">
      <c r="U20601" s="2"/>
      <c r="X20601" s="2"/>
      <c r="Y20601" s="2"/>
    </row>
    <row r="20602" spans="21:25" x14ac:dyDescent="0.2">
      <c r="U20602" s="2"/>
      <c r="X20602" s="2"/>
      <c r="Y20602" s="2"/>
    </row>
    <row r="20603" spans="21:25" x14ac:dyDescent="0.2">
      <c r="U20603" s="2"/>
      <c r="X20603" s="2"/>
      <c r="Y20603" s="2"/>
    </row>
    <row r="20604" spans="21:25" x14ac:dyDescent="0.2">
      <c r="U20604" s="2"/>
      <c r="X20604" s="2"/>
      <c r="Y20604" s="2"/>
    </row>
    <row r="20605" spans="21:25" x14ac:dyDescent="0.2">
      <c r="U20605" s="2"/>
      <c r="X20605" s="2"/>
      <c r="Y20605" s="2"/>
    </row>
    <row r="20606" spans="21:25" x14ac:dyDescent="0.2">
      <c r="U20606" s="2"/>
      <c r="X20606" s="2"/>
      <c r="Y20606" s="2"/>
    </row>
    <row r="20607" spans="21:25" x14ac:dyDescent="0.2">
      <c r="U20607" s="2"/>
      <c r="X20607" s="2"/>
      <c r="Y20607" s="2"/>
    </row>
    <row r="20608" spans="21:25" x14ac:dyDescent="0.2">
      <c r="U20608" s="2"/>
      <c r="X20608" s="2"/>
      <c r="Y20608" s="2"/>
    </row>
    <row r="20609" spans="21:25" x14ac:dyDescent="0.2">
      <c r="U20609" s="2"/>
      <c r="X20609" s="2"/>
      <c r="Y20609" s="2"/>
    </row>
    <row r="20610" spans="21:25" x14ac:dyDescent="0.2">
      <c r="U20610" s="2"/>
      <c r="X20610" s="2"/>
      <c r="Y20610" s="2"/>
    </row>
    <row r="20611" spans="21:25" x14ac:dyDescent="0.2">
      <c r="U20611" s="2"/>
      <c r="X20611" s="2"/>
      <c r="Y20611" s="2"/>
    </row>
    <row r="20612" spans="21:25" x14ac:dyDescent="0.2">
      <c r="U20612" s="2"/>
      <c r="X20612" s="2"/>
      <c r="Y20612" s="2"/>
    </row>
    <row r="20613" spans="21:25" x14ac:dyDescent="0.2">
      <c r="U20613" s="2"/>
      <c r="X20613" s="2"/>
      <c r="Y20613" s="2"/>
    </row>
    <row r="20614" spans="21:25" x14ac:dyDescent="0.2">
      <c r="U20614" s="2"/>
      <c r="X20614" s="2"/>
      <c r="Y20614" s="2"/>
    </row>
    <row r="20615" spans="21:25" x14ac:dyDescent="0.2">
      <c r="U20615" s="2"/>
      <c r="X20615" s="2"/>
      <c r="Y20615" s="2"/>
    </row>
    <row r="20616" spans="21:25" x14ac:dyDescent="0.2">
      <c r="U20616" s="2"/>
      <c r="X20616" s="2"/>
      <c r="Y20616" s="2"/>
    </row>
    <row r="20617" spans="21:25" x14ac:dyDescent="0.2">
      <c r="U20617" s="2"/>
      <c r="X20617" s="2"/>
      <c r="Y20617" s="2"/>
    </row>
    <row r="20618" spans="21:25" x14ac:dyDescent="0.2">
      <c r="U20618" s="2"/>
      <c r="X20618" s="2"/>
      <c r="Y20618" s="2"/>
    </row>
    <row r="20619" spans="21:25" x14ac:dyDescent="0.2">
      <c r="U20619" s="2"/>
      <c r="X20619" s="2"/>
      <c r="Y20619" s="2"/>
    </row>
    <row r="20620" spans="21:25" x14ac:dyDescent="0.2">
      <c r="U20620" s="2"/>
      <c r="X20620" s="2"/>
      <c r="Y20620" s="2"/>
    </row>
    <row r="20621" spans="21:25" x14ac:dyDescent="0.2">
      <c r="U20621" s="2"/>
      <c r="X20621" s="2"/>
      <c r="Y20621" s="2"/>
    </row>
    <row r="20622" spans="21:25" x14ac:dyDescent="0.2">
      <c r="U20622" s="2"/>
      <c r="X20622" s="2"/>
      <c r="Y20622" s="2"/>
    </row>
    <row r="20623" spans="21:25" x14ac:dyDescent="0.2">
      <c r="U20623" s="2"/>
      <c r="X20623" s="2"/>
      <c r="Y20623" s="2"/>
    </row>
    <row r="20624" spans="21:25" x14ac:dyDescent="0.2">
      <c r="U20624" s="2"/>
      <c r="X20624" s="2"/>
      <c r="Y20624" s="2"/>
    </row>
    <row r="20625" spans="21:25" x14ac:dyDescent="0.2">
      <c r="U20625" s="2"/>
      <c r="X20625" s="2"/>
      <c r="Y20625" s="2"/>
    </row>
    <row r="20626" spans="21:25" x14ac:dyDescent="0.2">
      <c r="U20626" s="2"/>
      <c r="X20626" s="2"/>
      <c r="Y20626" s="2"/>
    </row>
    <row r="20627" spans="21:25" x14ac:dyDescent="0.2">
      <c r="U20627" s="2"/>
      <c r="X20627" s="2"/>
      <c r="Y20627" s="2"/>
    </row>
    <row r="20628" spans="21:25" x14ac:dyDescent="0.2">
      <c r="U20628" s="2"/>
      <c r="X20628" s="2"/>
      <c r="Y20628" s="2"/>
    </row>
    <row r="20629" spans="21:25" x14ac:dyDescent="0.2">
      <c r="U20629" s="2"/>
      <c r="X20629" s="2"/>
      <c r="Y20629" s="2"/>
    </row>
    <row r="20630" spans="21:25" x14ac:dyDescent="0.2">
      <c r="U20630" s="2"/>
      <c r="X20630" s="2"/>
      <c r="Y20630" s="2"/>
    </row>
    <row r="20631" spans="21:25" x14ac:dyDescent="0.2">
      <c r="U20631" s="2"/>
      <c r="X20631" s="2"/>
      <c r="Y20631" s="2"/>
    </row>
    <row r="20632" spans="21:25" x14ac:dyDescent="0.2">
      <c r="U20632" s="2"/>
      <c r="X20632" s="2"/>
      <c r="Y20632" s="2"/>
    </row>
    <row r="20633" spans="21:25" x14ac:dyDescent="0.2">
      <c r="U20633" s="2"/>
      <c r="X20633" s="2"/>
      <c r="Y20633" s="2"/>
    </row>
    <row r="20634" spans="21:25" x14ac:dyDescent="0.2">
      <c r="U20634" s="2"/>
      <c r="X20634" s="2"/>
      <c r="Y20634" s="2"/>
    </row>
    <row r="20635" spans="21:25" x14ac:dyDescent="0.2">
      <c r="U20635" s="2"/>
      <c r="X20635" s="2"/>
      <c r="Y20635" s="2"/>
    </row>
    <row r="20636" spans="21:25" x14ac:dyDescent="0.2">
      <c r="U20636" s="2"/>
      <c r="X20636" s="2"/>
      <c r="Y20636" s="2"/>
    </row>
    <row r="20637" spans="21:25" x14ac:dyDescent="0.2">
      <c r="U20637" s="2"/>
      <c r="X20637" s="2"/>
      <c r="Y20637" s="2"/>
    </row>
    <row r="20638" spans="21:25" x14ac:dyDescent="0.2">
      <c r="U20638" s="2"/>
      <c r="X20638" s="2"/>
      <c r="Y20638" s="2"/>
    </row>
    <row r="20639" spans="21:25" x14ac:dyDescent="0.2">
      <c r="U20639" s="2"/>
      <c r="X20639" s="2"/>
      <c r="Y20639" s="2"/>
    </row>
    <row r="20640" spans="21:25" x14ac:dyDescent="0.2">
      <c r="U20640" s="2"/>
      <c r="X20640" s="2"/>
      <c r="Y20640" s="2"/>
    </row>
    <row r="20641" spans="21:25" x14ac:dyDescent="0.2">
      <c r="U20641" s="2"/>
      <c r="X20641" s="2"/>
      <c r="Y20641" s="2"/>
    </row>
    <row r="20642" spans="21:25" x14ac:dyDescent="0.2">
      <c r="U20642" s="2"/>
      <c r="X20642" s="2"/>
      <c r="Y20642" s="2"/>
    </row>
    <row r="20643" spans="21:25" x14ac:dyDescent="0.2">
      <c r="U20643" s="2"/>
      <c r="X20643" s="2"/>
      <c r="Y20643" s="2"/>
    </row>
    <row r="20644" spans="21:25" x14ac:dyDescent="0.2">
      <c r="U20644" s="2"/>
      <c r="X20644" s="2"/>
      <c r="Y20644" s="2"/>
    </row>
    <row r="20645" spans="21:25" x14ac:dyDescent="0.2">
      <c r="U20645" s="2"/>
      <c r="X20645" s="2"/>
      <c r="Y20645" s="2"/>
    </row>
    <row r="20646" spans="21:25" x14ac:dyDescent="0.2">
      <c r="U20646" s="2"/>
      <c r="X20646" s="2"/>
      <c r="Y20646" s="2"/>
    </row>
    <row r="20647" spans="21:25" x14ac:dyDescent="0.2">
      <c r="U20647" s="2"/>
      <c r="X20647" s="2"/>
      <c r="Y20647" s="2"/>
    </row>
    <row r="20648" spans="21:25" x14ac:dyDescent="0.2">
      <c r="U20648" s="2"/>
      <c r="X20648" s="2"/>
      <c r="Y20648" s="2"/>
    </row>
    <row r="20649" spans="21:25" x14ac:dyDescent="0.2">
      <c r="U20649" s="2"/>
      <c r="X20649" s="2"/>
      <c r="Y20649" s="2"/>
    </row>
    <row r="20650" spans="21:25" x14ac:dyDescent="0.2">
      <c r="U20650" s="2"/>
      <c r="X20650" s="2"/>
      <c r="Y20650" s="2"/>
    </row>
    <row r="20651" spans="21:25" x14ac:dyDescent="0.2">
      <c r="U20651" s="2"/>
      <c r="X20651" s="2"/>
      <c r="Y20651" s="2"/>
    </row>
    <row r="20652" spans="21:25" x14ac:dyDescent="0.2">
      <c r="U20652" s="2"/>
      <c r="X20652" s="2"/>
      <c r="Y20652" s="2"/>
    </row>
    <row r="20653" spans="21:25" x14ac:dyDescent="0.2">
      <c r="U20653" s="2"/>
      <c r="X20653" s="2"/>
      <c r="Y20653" s="2"/>
    </row>
    <row r="20654" spans="21:25" x14ac:dyDescent="0.2">
      <c r="U20654" s="2"/>
      <c r="X20654" s="2"/>
      <c r="Y20654" s="2"/>
    </row>
    <row r="20655" spans="21:25" x14ac:dyDescent="0.2">
      <c r="U20655" s="2"/>
      <c r="X20655" s="2"/>
      <c r="Y20655" s="2"/>
    </row>
    <row r="20656" spans="21:25" x14ac:dyDescent="0.2">
      <c r="U20656" s="2"/>
      <c r="X20656" s="2"/>
      <c r="Y20656" s="2"/>
    </row>
    <row r="20657" spans="21:25" x14ac:dyDescent="0.2">
      <c r="U20657" s="2"/>
      <c r="X20657" s="2"/>
      <c r="Y20657" s="2"/>
    </row>
    <row r="20658" spans="21:25" x14ac:dyDescent="0.2">
      <c r="U20658" s="2"/>
      <c r="X20658" s="2"/>
      <c r="Y20658" s="2"/>
    </row>
    <row r="20659" spans="21:25" x14ac:dyDescent="0.2">
      <c r="U20659" s="2"/>
      <c r="X20659" s="2"/>
      <c r="Y20659" s="2"/>
    </row>
    <row r="20660" spans="21:25" x14ac:dyDescent="0.2">
      <c r="U20660" s="2"/>
      <c r="X20660" s="2"/>
      <c r="Y20660" s="2"/>
    </row>
    <row r="20661" spans="21:25" x14ac:dyDescent="0.2">
      <c r="U20661" s="2"/>
      <c r="X20661" s="2"/>
      <c r="Y20661" s="2"/>
    </row>
    <row r="20662" spans="21:25" x14ac:dyDescent="0.2">
      <c r="U20662" s="2"/>
      <c r="X20662" s="2"/>
      <c r="Y20662" s="2"/>
    </row>
    <row r="20663" spans="21:25" x14ac:dyDescent="0.2">
      <c r="U20663" s="2"/>
      <c r="X20663" s="2"/>
      <c r="Y20663" s="2"/>
    </row>
    <row r="20664" spans="21:25" x14ac:dyDescent="0.2">
      <c r="U20664" s="2"/>
      <c r="X20664" s="2"/>
      <c r="Y20664" s="2"/>
    </row>
    <row r="20665" spans="21:25" x14ac:dyDescent="0.2">
      <c r="U20665" s="2"/>
      <c r="X20665" s="2"/>
      <c r="Y20665" s="2"/>
    </row>
    <row r="20666" spans="21:25" x14ac:dyDescent="0.2">
      <c r="U20666" s="2"/>
      <c r="X20666" s="2"/>
      <c r="Y20666" s="2"/>
    </row>
    <row r="20667" spans="21:25" x14ac:dyDescent="0.2">
      <c r="U20667" s="2"/>
      <c r="X20667" s="2"/>
      <c r="Y20667" s="2"/>
    </row>
    <row r="20668" spans="21:25" x14ac:dyDescent="0.2">
      <c r="U20668" s="2"/>
      <c r="X20668" s="2"/>
      <c r="Y20668" s="2"/>
    </row>
    <row r="20669" spans="21:25" x14ac:dyDescent="0.2">
      <c r="U20669" s="2"/>
      <c r="X20669" s="2"/>
      <c r="Y20669" s="2"/>
    </row>
    <row r="20670" spans="21:25" x14ac:dyDescent="0.2">
      <c r="U20670" s="2"/>
      <c r="X20670" s="2"/>
      <c r="Y20670" s="2"/>
    </row>
    <row r="20671" spans="21:25" x14ac:dyDescent="0.2">
      <c r="U20671" s="2"/>
      <c r="X20671" s="2"/>
      <c r="Y20671" s="2"/>
    </row>
    <row r="20672" spans="21:25" x14ac:dyDescent="0.2">
      <c r="U20672" s="2"/>
      <c r="X20672" s="2"/>
      <c r="Y20672" s="2"/>
    </row>
    <row r="20673" spans="21:25" x14ac:dyDescent="0.2">
      <c r="U20673" s="2"/>
      <c r="X20673" s="2"/>
      <c r="Y20673" s="2"/>
    </row>
    <row r="20674" spans="21:25" x14ac:dyDescent="0.2">
      <c r="U20674" s="2"/>
      <c r="X20674" s="2"/>
      <c r="Y20674" s="2"/>
    </row>
    <row r="20675" spans="21:25" x14ac:dyDescent="0.2">
      <c r="U20675" s="2"/>
      <c r="X20675" s="2"/>
      <c r="Y20675" s="2"/>
    </row>
    <row r="20676" spans="21:25" x14ac:dyDescent="0.2">
      <c r="U20676" s="2"/>
      <c r="X20676" s="2"/>
      <c r="Y20676" s="2"/>
    </row>
    <row r="20677" spans="21:25" x14ac:dyDescent="0.2">
      <c r="U20677" s="2"/>
      <c r="X20677" s="2"/>
      <c r="Y20677" s="2"/>
    </row>
    <row r="20678" spans="21:25" x14ac:dyDescent="0.2">
      <c r="U20678" s="2"/>
      <c r="X20678" s="2"/>
      <c r="Y20678" s="2"/>
    </row>
    <row r="20679" spans="21:25" x14ac:dyDescent="0.2">
      <c r="U20679" s="2"/>
      <c r="X20679" s="2"/>
      <c r="Y20679" s="2"/>
    </row>
    <row r="20680" spans="21:25" x14ac:dyDescent="0.2">
      <c r="U20680" s="2"/>
      <c r="X20680" s="2"/>
      <c r="Y20680" s="2"/>
    </row>
    <row r="20681" spans="21:25" x14ac:dyDescent="0.2">
      <c r="U20681" s="2"/>
      <c r="X20681" s="2"/>
      <c r="Y20681" s="2"/>
    </row>
    <row r="20682" spans="21:25" x14ac:dyDescent="0.2">
      <c r="U20682" s="2"/>
      <c r="X20682" s="2"/>
      <c r="Y20682" s="2"/>
    </row>
    <row r="20683" spans="21:25" x14ac:dyDescent="0.2">
      <c r="U20683" s="2"/>
      <c r="X20683" s="2"/>
      <c r="Y20683" s="2"/>
    </row>
    <row r="20684" spans="21:25" x14ac:dyDescent="0.2">
      <c r="U20684" s="2"/>
      <c r="X20684" s="2"/>
      <c r="Y20684" s="2"/>
    </row>
    <row r="20685" spans="21:25" x14ac:dyDescent="0.2">
      <c r="U20685" s="2"/>
      <c r="X20685" s="2"/>
      <c r="Y20685" s="2"/>
    </row>
    <row r="20686" spans="21:25" x14ac:dyDescent="0.2">
      <c r="U20686" s="2"/>
      <c r="X20686" s="2"/>
      <c r="Y20686" s="2"/>
    </row>
    <row r="20687" spans="21:25" x14ac:dyDescent="0.2">
      <c r="U20687" s="2"/>
      <c r="X20687" s="2"/>
      <c r="Y20687" s="2"/>
    </row>
    <row r="20688" spans="21:25" x14ac:dyDescent="0.2">
      <c r="U20688" s="2"/>
      <c r="X20688" s="2"/>
      <c r="Y20688" s="2"/>
    </row>
    <row r="20689" spans="21:25" x14ac:dyDescent="0.2">
      <c r="U20689" s="2"/>
      <c r="X20689" s="2"/>
      <c r="Y20689" s="2"/>
    </row>
    <row r="20690" spans="21:25" x14ac:dyDescent="0.2">
      <c r="U20690" s="2"/>
      <c r="X20690" s="2"/>
      <c r="Y20690" s="2"/>
    </row>
    <row r="20691" spans="21:25" x14ac:dyDescent="0.2">
      <c r="U20691" s="2"/>
      <c r="X20691" s="2"/>
      <c r="Y20691" s="2"/>
    </row>
    <row r="20692" spans="21:25" x14ac:dyDescent="0.2">
      <c r="U20692" s="2"/>
      <c r="X20692" s="2"/>
      <c r="Y20692" s="2"/>
    </row>
    <row r="20693" spans="21:25" x14ac:dyDescent="0.2">
      <c r="U20693" s="2"/>
      <c r="X20693" s="2"/>
      <c r="Y20693" s="2"/>
    </row>
    <row r="20694" spans="21:25" x14ac:dyDescent="0.2">
      <c r="U20694" s="2"/>
      <c r="X20694" s="2"/>
      <c r="Y20694" s="2"/>
    </row>
    <row r="20695" spans="21:25" x14ac:dyDescent="0.2">
      <c r="U20695" s="2"/>
      <c r="X20695" s="2"/>
      <c r="Y20695" s="2"/>
    </row>
    <row r="20696" spans="21:25" x14ac:dyDescent="0.2">
      <c r="U20696" s="2"/>
      <c r="X20696" s="2"/>
      <c r="Y20696" s="2"/>
    </row>
    <row r="20697" spans="21:25" x14ac:dyDescent="0.2">
      <c r="U20697" s="2"/>
      <c r="X20697" s="2"/>
      <c r="Y20697" s="2"/>
    </row>
    <row r="20698" spans="21:25" x14ac:dyDescent="0.2">
      <c r="U20698" s="2"/>
      <c r="X20698" s="2"/>
      <c r="Y20698" s="2"/>
    </row>
    <row r="20699" spans="21:25" x14ac:dyDescent="0.2">
      <c r="U20699" s="2"/>
      <c r="X20699" s="2"/>
      <c r="Y20699" s="2"/>
    </row>
    <row r="20700" spans="21:25" x14ac:dyDescent="0.2">
      <c r="U20700" s="2"/>
      <c r="X20700" s="2"/>
      <c r="Y20700" s="2"/>
    </row>
    <row r="20701" spans="21:25" x14ac:dyDescent="0.2">
      <c r="U20701" s="2"/>
      <c r="X20701" s="2"/>
      <c r="Y20701" s="2"/>
    </row>
    <row r="20702" spans="21:25" x14ac:dyDescent="0.2">
      <c r="U20702" s="2"/>
      <c r="X20702" s="2"/>
      <c r="Y20702" s="2"/>
    </row>
    <row r="20703" spans="21:25" x14ac:dyDescent="0.2">
      <c r="U20703" s="2"/>
      <c r="X20703" s="2"/>
      <c r="Y20703" s="2"/>
    </row>
    <row r="20704" spans="21:25" x14ac:dyDescent="0.2">
      <c r="U20704" s="2"/>
      <c r="X20704" s="2"/>
      <c r="Y20704" s="2"/>
    </row>
    <row r="20705" spans="21:25" x14ac:dyDescent="0.2">
      <c r="U20705" s="2"/>
      <c r="X20705" s="2"/>
      <c r="Y20705" s="2"/>
    </row>
    <row r="20706" spans="21:25" x14ac:dyDescent="0.2">
      <c r="U20706" s="2"/>
      <c r="X20706" s="2"/>
      <c r="Y20706" s="2"/>
    </row>
    <row r="20707" spans="21:25" x14ac:dyDescent="0.2">
      <c r="U20707" s="2"/>
      <c r="X20707" s="2"/>
      <c r="Y20707" s="2"/>
    </row>
    <row r="20708" spans="21:25" x14ac:dyDescent="0.2">
      <c r="U20708" s="2"/>
      <c r="X20708" s="2"/>
      <c r="Y20708" s="2"/>
    </row>
    <row r="20709" spans="21:25" x14ac:dyDescent="0.2">
      <c r="U20709" s="2"/>
      <c r="X20709" s="2"/>
      <c r="Y20709" s="2"/>
    </row>
    <row r="20710" spans="21:25" x14ac:dyDescent="0.2">
      <c r="U20710" s="2"/>
      <c r="X20710" s="2"/>
      <c r="Y20710" s="2"/>
    </row>
    <row r="20711" spans="21:25" x14ac:dyDescent="0.2">
      <c r="U20711" s="2"/>
      <c r="X20711" s="2"/>
      <c r="Y20711" s="2"/>
    </row>
    <row r="20712" spans="21:25" x14ac:dyDescent="0.2">
      <c r="U20712" s="2"/>
      <c r="X20712" s="2"/>
      <c r="Y20712" s="2"/>
    </row>
    <row r="20713" spans="21:25" x14ac:dyDescent="0.2">
      <c r="U20713" s="2"/>
      <c r="X20713" s="2"/>
      <c r="Y20713" s="2"/>
    </row>
    <row r="20714" spans="21:25" x14ac:dyDescent="0.2">
      <c r="U20714" s="2"/>
      <c r="X20714" s="2"/>
      <c r="Y20714" s="2"/>
    </row>
    <row r="20715" spans="21:25" x14ac:dyDescent="0.2">
      <c r="U20715" s="2"/>
      <c r="X20715" s="2"/>
      <c r="Y20715" s="2"/>
    </row>
    <row r="20716" spans="21:25" x14ac:dyDescent="0.2">
      <c r="U20716" s="2"/>
      <c r="X20716" s="2"/>
      <c r="Y20716" s="2"/>
    </row>
    <row r="20717" spans="21:25" x14ac:dyDescent="0.2">
      <c r="U20717" s="2"/>
      <c r="X20717" s="2"/>
      <c r="Y20717" s="2"/>
    </row>
    <row r="20718" spans="21:25" x14ac:dyDescent="0.2">
      <c r="U20718" s="2"/>
      <c r="X20718" s="2"/>
      <c r="Y20718" s="2"/>
    </row>
    <row r="20719" spans="21:25" x14ac:dyDescent="0.2">
      <c r="U20719" s="2"/>
      <c r="X20719" s="2"/>
      <c r="Y20719" s="2"/>
    </row>
    <row r="20720" spans="21:25" x14ac:dyDescent="0.2">
      <c r="U20720" s="2"/>
      <c r="X20720" s="2"/>
      <c r="Y20720" s="2"/>
    </row>
    <row r="20721" spans="21:25" x14ac:dyDescent="0.2">
      <c r="U20721" s="2"/>
      <c r="X20721" s="2"/>
      <c r="Y20721" s="2"/>
    </row>
    <row r="20722" spans="21:25" x14ac:dyDescent="0.2">
      <c r="U20722" s="2"/>
      <c r="X20722" s="2"/>
      <c r="Y20722" s="2"/>
    </row>
    <row r="20723" spans="21:25" x14ac:dyDescent="0.2">
      <c r="U20723" s="2"/>
      <c r="X20723" s="2"/>
      <c r="Y20723" s="2"/>
    </row>
    <row r="20724" spans="21:25" x14ac:dyDescent="0.2">
      <c r="U20724" s="2"/>
      <c r="X20724" s="2"/>
      <c r="Y20724" s="2"/>
    </row>
    <row r="20725" spans="21:25" x14ac:dyDescent="0.2">
      <c r="U20725" s="2"/>
      <c r="X20725" s="2"/>
      <c r="Y20725" s="2"/>
    </row>
    <row r="20726" spans="21:25" x14ac:dyDescent="0.2">
      <c r="U20726" s="2"/>
      <c r="X20726" s="2"/>
      <c r="Y20726" s="2"/>
    </row>
    <row r="20727" spans="21:25" x14ac:dyDescent="0.2">
      <c r="U20727" s="2"/>
      <c r="X20727" s="2"/>
      <c r="Y20727" s="2"/>
    </row>
    <row r="20728" spans="21:25" x14ac:dyDescent="0.2">
      <c r="U20728" s="2"/>
      <c r="X20728" s="2"/>
      <c r="Y20728" s="2"/>
    </row>
    <row r="20729" spans="21:25" x14ac:dyDescent="0.2">
      <c r="U20729" s="2"/>
      <c r="X20729" s="2"/>
      <c r="Y20729" s="2"/>
    </row>
    <row r="20730" spans="21:25" x14ac:dyDescent="0.2">
      <c r="U20730" s="2"/>
      <c r="X20730" s="2"/>
      <c r="Y20730" s="2"/>
    </row>
    <row r="20731" spans="21:25" x14ac:dyDescent="0.2">
      <c r="U20731" s="2"/>
      <c r="X20731" s="2"/>
      <c r="Y20731" s="2"/>
    </row>
    <row r="20732" spans="21:25" x14ac:dyDescent="0.2">
      <c r="U20732" s="2"/>
      <c r="X20732" s="2"/>
      <c r="Y20732" s="2"/>
    </row>
    <row r="20733" spans="21:25" x14ac:dyDescent="0.2">
      <c r="U20733" s="2"/>
      <c r="X20733" s="2"/>
      <c r="Y20733" s="2"/>
    </row>
    <row r="20734" spans="21:25" x14ac:dyDescent="0.2">
      <c r="U20734" s="2"/>
      <c r="X20734" s="2"/>
      <c r="Y20734" s="2"/>
    </row>
    <row r="20735" spans="21:25" x14ac:dyDescent="0.2">
      <c r="U20735" s="2"/>
      <c r="X20735" s="2"/>
      <c r="Y20735" s="2"/>
    </row>
    <row r="20736" spans="21:25" x14ac:dyDescent="0.2">
      <c r="U20736" s="2"/>
      <c r="X20736" s="2"/>
      <c r="Y20736" s="2"/>
    </row>
    <row r="20737" spans="21:25" x14ac:dyDescent="0.2">
      <c r="U20737" s="2"/>
      <c r="X20737" s="2"/>
      <c r="Y20737" s="2"/>
    </row>
    <row r="20738" spans="21:25" x14ac:dyDescent="0.2">
      <c r="U20738" s="2"/>
      <c r="X20738" s="2"/>
      <c r="Y20738" s="2"/>
    </row>
    <row r="20739" spans="21:25" x14ac:dyDescent="0.2">
      <c r="U20739" s="2"/>
      <c r="X20739" s="2"/>
      <c r="Y20739" s="2"/>
    </row>
    <row r="20740" spans="21:25" x14ac:dyDescent="0.2">
      <c r="U20740" s="2"/>
      <c r="X20740" s="2"/>
      <c r="Y20740" s="2"/>
    </row>
    <row r="20741" spans="21:25" x14ac:dyDescent="0.2">
      <c r="U20741" s="2"/>
      <c r="X20741" s="2"/>
      <c r="Y20741" s="2"/>
    </row>
    <row r="20742" spans="21:25" x14ac:dyDescent="0.2">
      <c r="U20742" s="2"/>
      <c r="X20742" s="2"/>
      <c r="Y20742" s="2"/>
    </row>
    <row r="20743" spans="21:25" x14ac:dyDescent="0.2">
      <c r="U20743" s="2"/>
      <c r="X20743" s="2"/>
      <c r="Y20743" s="2"/>
    </row>
    <row r="20744" spans="21:25" x14ac:dyDescent="0.2">
      <c r="U20744" s="2"/>
      <c r="X20744" s="2"/>
      <c r="Y20744" s="2"/>
    </row>
    <row r="20745" spans="21:25" x14ac:dyDescent="0.2">
      <c r="U20745" s="2"/>
      <c r="X20745" s="2"/>
      <c r="Y20745" s="2"/>
    </row>
    <row r="20746" spans="21:25" x14ac:dyDescent="0.2">
      <c r="U20746" s="2"/>
      <c r="X20746" s="2"/>
      <c r="Y20746" s="2"/>
    </row>
    <row r="20747" spans="21:25" x14ac:dyDescent="0.2">
      <c r="U20747" s="2"/>
      <c r="X20747" s="2"/>
      <c r="Y20747" s="2"/>
    </row>
    <row r="20748" spans="21:25" x14ac:dyDescent="0.2">
      <c r="U20748" s="2"/>
      <c r="X20748" s="2"/>
      <c r="Y20748" s="2"/>
    </row>
    <row r="20749" spans="21:25" x14ac:dyDescent="0.2">
      <c r="U20749" s="2"/>
      <c r="X20749" s="2"/>
      <c r="Y20749" s="2"/>
    </row>
    <row r="20750" spans="21:25" x14ac:dyDescent="0.2">
      <c r="U20750" s="2"/>
      <c r="X20750" s="2"/>
      <c r="Y20750" s="2"/>
    </row>
    <row r="20751" spans="21:25" x14ac:dyDescent="0.2">
      <c r="U20751" s="2"/>
      <c r="X20751" s="2"/>
      <c r="Y20751" s="2"/>
    </row>
    <row r="20752" spans="21:25" x14ac:dyDescent="0.2">
      <c r="U20752" s="2"/>
      <c r="X20752" s="2"/>
      <c r="Y20752" s="2"/>
    </row>
    <row r="20753" spans="21:25" x14ac:dyDescent="0.2">
      <c r="U20753" s="2"/>
      <c r="X20753" s="2"/>
      <c r="Y20753" s="2"/>
    </row>
    <row r="20754" spans="21:25" x14ac:dyDescent="0.2">
      <c r="U20754" s="2"/>
      <c r="X20754" s="2"/>
      <c r="Y20754" s="2"/>
    </row>
    <row r="20755" spans="21:25" x14ac:dyDescent="0.2">
      <c r="U20755" s="2"/>
      <c r="X20755" s="2"/>
      <c r="Y20755" s="2"/>
    </row>
    <row r="20756" spans="21:25" x14ac:dyDescent="0.2">
      <c r="U20756" s="2"/>
      <c r="X20756" s="2"/>
      <c r="Y20756" s="2"/>
    </row>
    <row r="20757" spans="21:25" x14ac:dyDescent="0.2">
      <c r="U20757" s="2"/>
      <c r="X20757" s="2"/>
      <c r="Y20757" s="2"/>
    </row>
    <row r="20758" spans="21:25" x14ac:dyDescent="0.2">
      <c r="U20758" s="2"/>
      <c r="X20758" s="2"/>
      <c r="Y20758" s="2"/>
    </row>
    <row r="20759" spans="21:25" x14ac:dyDescent="0.2">
      <c r="U20759" s="2"/>
      <c r="X20759" s="2"/>
      <c r="Y20759" s="2"/>
    </row>
    <row r="20760" spans="21:25" x14ac:dyDescent="0.2">
      <c r="U20760" s="2"/>
      <c r="X20760" s="2"/>
      <c r="Y20760" s="2"/>
    </row>
    <row r="20761" spans="21:25" x14ac:dyDescent="0.2">
      <c r="U20761" s="2"/>
      <c r="X20761" s="2"/>
      <c r="Y20761" s="2"/>
    </row>
    <row r="20762" spans="21:25" x14ac:dyDescent="0.2">
      <c r="U20762" s="2"/>
      <c r="X20762" s="2"/>
      <c r="Y20762" s="2"/>
    </row>
    <row r="20763" spans="21:25" x14ac:dyDescent="0.2">
      <c r="U20763" s="2"/>
      <c r="X20763" s="2"/>
      <c r="Y20763" s="2"/>
    </row>
    <row r="20764" spans="21:25" x14ac:dyDescent="0.2">
      <c r="U20764" s="2"/>
      <c r="X20764" s="2"/>
      <c r="Y20764" s="2"/>
    </row>
    <row r="20765" spans="21:25" x14ac:dyDescent="0.2">
      <c r="U20765" s="2"/>
      <c r="X20765" s="2"/>
      <c r="Y20765" s="2"/>
    </row>
    <row r="20766" spans="21:25" x14ac:dyDescent="0.2">
      <c r="U20766" s="2"/>
      <c r="X20766" s="2"/>
      <c r="Y20766" s="2"/>
    </row>
    <row r="20767" spans="21:25" x14ac:dyDescent="0.2">
      <c r="U20767" s="2"/>
      <c r="X20767" s="2"/>
      <c r="Y20767" s="2"/>
    </row>
    <row r="20768" spans="21:25" x14ac:dyDescent="0.2">
      <c r="U20768" s="2"/>
      <c r="X20768" s="2"/>
      <c r="Y20768" s="2"/>
    </row>
    <row r="20769" spans="21:25" x14ac:dyDescent="0.2">
      <c r="U20769" s="2"/>
      <c r="X20769" s="2"/>
      <c r="Y20769" s="2"/>
    </row>
    <row r="20770" spans="21:25" x14ac:dyDescent="0.2">
      <c r="U20770" s="2"/>
      <c r="X20770" s="2"/>
      <c r="Y20770" s="2"/>
    </row>
    <row r="20771" spans="21:25" x14ac:dyDescent="0.2">
      <c r="U20771" s="2"/>
      <c r="X20771" s="2"/>
      <c r="Y20771" s="2"/>
    </row>
    <row r="20772" spans="21:25" x14ac:dyDescent="0.2">
      <c r="U20772" s="2"/>
      <c r="X20772" s="2"/>
      <c r="Y20772" s="2"/>
    </row>
    <row r="20773" spans="21:25" x14ac:dyDescent="0.2">
      <c r="U20773" s="2"/>
      <c r="X20773" s="2"/>
      <c r="Y20773" s="2"/>
    </row>
    <row r="20774" spans="21:25" x14ac:dyDescent="0.2">
      <c r="U20774" s="2"/>
      <c r="X20774" s="2"/>
      <c r="Y20774" s="2"/>
    </row>
    <row r="20775" spans="21:25" x14ac:dyDescent="0.2">
      <c r="U20775" s="2"/>
      <c r="X20775" s="2"/>
      <c r="Y20775" s="2"/>
    </row>
    <row r="20776" spans="21:25" x14ac:dyDescent="0.2">
      <c r="U20776" s="2"/>
      <c r="X20776" s="2"/>
      <c r="Y20776" s="2"/>
    </row>
    <row r="20777" spans="21:25" x14ac:dyDescent="0.2">
      <c r="U20777" s="2"/>
      <c r="X20777" s="2"/>
      <c r="Y20777" s="2"/>
    </row>
    <row r="20778" spans="21:25" x14ac:dyDescent="0.2">
      <c r="U20778" s="2"/>
      <c r="X20778" s="2"/>
      <c r="Y20778" s="2"/>
    </row>
    <row r="20779" spans="21:25" x14ac:dyDescent="0.2">
      <c r="U20779" s="2"/>
      <c r="X20779" s="2"/>
      <c r="Y20779" s="2"/>
    </row>
    <row r="20780" spans="21:25" x14ac:dyDescent="0.2">
      <c r="U20780" s="2"/>
      <c r="X20780" s="2"/>
      <c r="Y20780" s="2"/>
    </row>
    <row r="20781" spans="21:25" x14ac:dyDescent="0.2">
      <c r="U20781" s="2"/>
      <c r="X20781" s="2"/>
      <c r="Y20781" s="2"/>
    </row>
    <row r="20782" spans="21:25" x14ac:dyDescent="0.2">
      <c r="U20782" s="2"/>
      <c r="X20782" s="2"/>
      <c r="Y20782" s="2"/>
    </row>
    <row r="20783" spans="21:25" x14ac:dyDescent="0.2">
      <c r="U20783" s="2"/>
      <c r="X20783" s="2"/>
      <c r="Y20783" s="2"/>
    </row>
    <row r="20784" spans="21:25" x14ac:dyDescent="0.2">
      <c r="U20784" s="2"/>
      <c r="X20784" s="2"/>
      <c r="Y20784" s="2"/>
    </row>
    <row r="20785" spans="21:25" x14ac:dyDescent="0.2">
      <c r="U20785" s="2"/>
      <c r="X20785" s="2"/>
      <c r="Y20785" s="2"/>
    </row>
    <row r="20786" spans="21:25" x14ac:dyDescent="0.2">
      <c r="U20786" s="2"/>
      <c r="X20786" s="2"/>
      <c r="Y20786" s="2"/>
    </row>
    <row r="20787" spans="21:25" x14ac:dyDescent="0.2">
      <c r="U20787" s="2"/>
      <c r="X20787" s="2"/>
      <c r="Y20787" s="2"/>
    </row>
    <row r="20788" spans="21:25" x14ac:dyDescent="0.2">
      <c r="U20788" s="2"/>
      <c r="X20788" s="2"/>
      <c r="Y20788" s="2"/>
    </row>
    <row r="20789" spans="21:25" x14ac:dyDescent="0.2">
      <c r="U20789" s="2"/>
      <c r="X20789" s="2"/>
      <c r="Y20789" s="2"/>
    </row>
    <row r="20790" spans="21:25" x14ac:dyDescent="0.2">
      <c r="U20790" s="2"/>
      <c r="X20790" s="2"/>
      <c r="Y20790" s="2"/>
    </row>
    <row r="20791" spans="21:25" x14ac:dyDescent="0.2">
      <c r="U20791" s="2"/>
      <c r="X20791" s="2"/>
      <c r="Y20791" s="2"/>
    </row>
    <row r="20792" spans="21:25" x14ac:dyDescent="0.2">
      <c r="U20792" s="2"/>
      <c r="X20792" s="2"/>
      <c r="Y20792" s="2"/>
    </row>
    <row r="20793" spans="21:25" x14ac:dyDescent="0.2">
      <c r="U20793" s="2"/>
      <c r="X20793" s="2"/>
      <c r="Y20793" s="2"/>
    </row>
    <row r="20794" spans="21:25" x14ac:dyDescent="0.2">
      <c r="U20794" s="2"/>
      <c r="X20794" s="2"/>
      <c r="Y20794" s="2"/>
    </row>
    <row r="20795" spans="21:25" x14ac:dyDescent="0.2">
      <c r="U20795" s="2"/>
      <c r="X20795" s="2"/>
      <c r="Y20795" s="2"/>
    </row>
    <row r="20796" spans="21:25" x14ac:dyDescent="0.2">
      <c r="U20796" s="2"/>
      <c r="X20796" s="2"/>
      <c r="Y20796" s="2"/>
    </row>
    <row r="20797" spans="21:25" x14ac:dyDescent="0.2">
      <c r="U20797" s="2"/>
      <c r="X20797" s="2"/>
      <c r="Y20797" s="2"/>
    </row>
    <row r="20798" spans="21:25" x14ac:dyDescent="0.2">
      <c r="U20798" s="2"/>
      <c r="X20798" s="2"/>
      <c r="Y20798" s="2"/>
    </row>
    <row r="20799" spans="21:25" x14ac:dyDescent="0.2">
      <c r="U20799" s="2"/>
      <c r="X20799" s="2"/>
      <c r="Y20799" s="2"/>
    </row>
    <row r="20800" spans="21:25" x14ac:dyDescent="0.2">
      <c r="U20800" s="2"/>
      <c r="X20800" s="2"/>
      <c r="Y20800" s="2"/>
    </row>
    <row r="20801" spans="21:25" x14ac:dyDescent="0.2">
      <c r="U20801" s="2"/>
      <c r="X20801" s="2"/>
      <c r="Y20801" s="2"/>
    </row>
    <row r="20802" spans="21:25" x14ac:dyDescent="0.2">
      <c r="U20802" s="2"/>
      <c r="X20802" s="2"/>
      <c r="Y20802" s="2"/>
    </row>
    <row r="20803" spans="21:25" x14ac:dyDescent="0.2">
      <c r="U20803" s="2"/>
      <c r="X20803" s="2"/>
      <c r="Y20803" s="2"/>
    </row>
    <row r="20804" spans="21:25" x14ac:dyDescent="0.2">
      <c r="U20804" s="2"/>
      <c r="X20804" s="2"/>
      <c r="Y20804" s="2"/>
    </row>
    <row r="20805" spans="21:25" x14ac:dyDescent="0.2">
      <c r="U20805" s="2"/>
      <c r="X20805" s="2"/>
      <c r="Y20805" s="2"/>
    </row>
    <row r="20806" spans="21:25" x14ac:dyDescent="0.2">
      <c r="U20806" s="2"/>
      <c r="X20806" s="2"/>
      <c r="Y20806" s="2"/>
    </row>
    <row r="20807" spans="21:25" x14ac:dyDescent="0.2">
      <c r="U20807" s="2"/>
      <c r="X20807" s="2"/>
      <c r="Y20807" s="2"/>
    </row>
    <row r="20808" spans="21:25" x14ac:dyDescent="0.2">
      <c r="U20808" s="2"/>
      <c r="X20808" s="2"/>
      <c r="Y20808" s="2"/>
    </row>
    <row r="20809" spans="21:25" x14ac:dyDescent="0.2">
      <c r="U20809" s="2"/>
      <c r="X20809" s="2"/>
      <c r="Y20809" s="2"/>
    </row>
    <row r="20810" spans="21:25" x14ac:dyDescent="0.2">
      <c r="U20810" s="2"/>
      <c r="X20810" s="2"/>
      <c r="Y20810" s="2"/>
    </row>
    <row r="20811" spans="21:25" x14ac:dyDescent="0.2">
      <c r="U20811" s="2"/>
      <c r="X20811" s="2"/>
      <c r="Y20811" s="2"/>
    </row>
    <row r="20812" spans="21:25" x14ac:dyDescent="0.2">
      <c r="U20812" s="2"/>
      <c r="X20812" s="2"/>
      <c r="Y20812" s="2"/>
    </row>
    <row r="20813" spans="21:25" x14ac:dyDescent="0.2">
      <c r="U20813" s="2"/>
      <c r="X20813" s="2"/>
      <c r="Y20813" s="2"/>
    </row>
    <row r="20814" spans="21:25" x14ac:dyDescent="0.2">
      <c r="U20814" s="2"/>
      <c r="X20814" s="2"/>
      <c r="Y20814" s="2"/>
    </row>
    <row r="20815" spans="21:25" x14ac:dyDescent="0.2">
      <c r="U20815" s="2"/>
      <c r="X20815" s="2"/>
      <c r="Y20815" s="2"/>
    </row>
    <row r="20816" spans="21:25" x14ac:dyDescent="0.2">
      <c r="U20816" s="2"/>
      <c r="X20816" s="2"/>
      <c r="Y20816" s="2"/>
    </row>
    <row r="20817" spans="21:25" x14ac:dyDescent="0.2">
      <c r="U20817" s="2"/>
      <c r="X20817" s="2"/>
      <c r="Y20817" s="2"/>
    </row>
    <row r="20818" spans="21:25" x14ac:dyDescent="0.2">
      <c r="U20818" s="2"/>
      <c r="X20818" s="2"/>
      <c r="Y20818" s="2"/>
    </row>
    <row r="20819" spans="21:25" x14ac:dyDescent="0.2">
      <c r="U20819" s="2"/>
      <c r="X20819" s="2"/>
      <c r="Y20819" s="2"/>
    </row>
    <row r="20820" spans="21:25" x14ac:dyDescent="0.2">
      <c r="U20820" s="2"/>
      <c r="X20820" s="2"/>
      <c r="Y20820" s="2"/>
    </row>
    <row r="20821" spans="21:25" x14ac:dyDescent="0.2">
      <c r="U20821" s="2"/>
      <c r="X20821" s="2"/>
      <c r="Y20821" s="2"/>
    </row>
    <row r="20822" spans="21:25" x14ac:dyDescent="0.2">
      <c r="U20822" s="2"/>
      <c r="X20822" s="2"/>
      <c r="Y20822" s="2"/>
    </row>
    <row r="20823" spans="21:25" x14ac:dyDescent="0.2">
      <c r="U20823" s="2"/>
      <c r="X20823" s="2"/>
      <c r="Y20823" s="2"/>
    </row>
    <row r="20824" spans="21:25" x14ac:dyDescent="0.2">
      <c r="U20824" s="2"/>
      <c r="X20824" s="2"/>
      <c r="Y20824" s="2"/>
    </row>
    <row r="20825" spans="21:25" x14ac:dyDescent="0.2">
      <c r="U20825" s="2"/>
      <c r="X20825" s="2"/>
      <c r="Y20825" s="2"/>
    </row>
    <row r="20826" spans="21:25" x14ac:dyDescent="0.2">
      <c r="U20826" s="2"/>
      <c r="X20826" s="2"/>
      <c r="Y20826" s="2"/>
    </row>
    <row r="20827" spans="21:25" x14ac:dyDescent="0.2">
      <c r="U20827" s="2"/>
      <c r="X20827" s="2"/>
      <c r="Y20827" s="2"/>
    </row>
    <row r="20828" spans="21:25" x14ac:dyDescent="0.2">
      <c r="U20828" s="2"/>
      <c r="X20828" s="2"/>
      <c r="Y20828" s="2"/>
    </row>
    <row r="20829" spans="21:25" x14ac:dyDescent="0.2">
      <c r="U20829" s="2"/>
      <c r="X20829" s="2"/>
      <c r="Y20829" s="2"/>
    </row>
    <row r="20830" spans="21:25" x14ac:dyDescent="0.2">
      <c r="U20830" s="2"/>
      <c r="X20830" s="2"/>
      <c r="Y20830" s="2"/>
    </row>
    <row r="20831" spans="21:25" x14ac:dyDescent="0.2">
      <c r="U20831" s="2"/>
      <c r="X20831" s="2"/>
      <c r="Y20831" s="2"/>
    </row>
    <row r="20832" spans="21:25" x14ac:dyDescent="0.2">
      <c r="U20832" s="2"/>
      <c r="X20832" s="2"/>
      <c r="Y20832" s="2"/>
    </row>
    <row r="20833" spans="21:25" x14ac:dyDescent="0.2">
      <c r="U20833" s="2"/>
      <c r="X20833" s="2"/>
      <c r="Y20833" s="2"/>
    </row>
    <row r="20834" spans="21:25" x14ac:dyDescent="0.2">
      <c r="U20834" s="2"/>
      <c r="X20834" s="2"/>
      <c r="Y20834" s="2"/>
    </row>
    <row r="20835" spans="21:25" x14ac:dyDescent="0.2">
      <c r="U20835" s="2"/>
      <c r="X20835" s="2"/>
      <c r="Y20835" s="2"/>
    </row>
    <row r="20836" spans="21:25" x14ac:dyDescent="0.2">
      <c r="U20836" s="2"/>
      <c r="X20836" s="2"/>
      <c r="Y20836" s="2"/>
    </row>
    <row r="20837" spans="21:25" x14ac:dyDescent="0.2">
      <c r="U20837" s="2"/>
      <c r="X20837" s="2"/>
      <c r="Y20837" s="2"/>
    </row>
    <row r="20838" spans="21:25" x14ac:dyDescent="0.2">
      <c r="U20838" s="2"/>
      <c r="X20838" s="2"/>
      <c r="Y20838" s="2"/>
    </row>
    <row r="20839" spans="21:25" x14ac:dyDescent="0.2">
      <c r="U20839" s="2"/>
      <c r="X20839" s="2"/>
      <c r="Y20839" s="2"/>
    </row>
    <row r="20840" spans="21:25" x14ac:dyDescent="0.2">
      <c r="U20840" s="2"/>
      <c r="X20840" s="2"/>
      <c r="Y20840" s="2"/>
    </row>
    <row r="20841" spans="21:25" x14ac:dyDescent="0.2">
      <c r="U20841" s="2"/>
      <c r="X20841" s="2"/>
      <c r="Y20841" s="2"/>
    </row>
    <row r="20842" spans="21:25" x14ac:dyDescent="0.2">
      <c r="U20842" s="2"/>
      <c r="X20842" s="2"/>
      <c r="Y20842" s="2"/>
    </row>
    <row r="20843" spans="21:25" x14ac:dyDescent="0.2">
      <c r="U20843" s="2"/>
      <c r="X20843" s="2"/>
      <c r="Y20843" s="2"/>
    </row>
    <row r="20844" spans="21:25" x14ac:dyDescent="0.2">
      <c r="U20844" s="2"/>
      <c r="X20844" s="2"/>
      <c r="Y20844" s="2"/>
    </row>
    <row r="20845" spans="21:25" x14ac:dyDescent="0.2">
      <c r="U20845" s="2"/>
      <c r="X20845" s="2"/>
      <c r="Y20845" s="2"/>
    </row>
    <row r="20846" spans="21:25" x14ac:dyDescent="0.2">
      <c r="U20846" s="2"/>
      <c r="X20846" s="2"/>
      <c r="Y20846" s="2"/>
    </row>
    <row r="20847" spans="21:25" x14ac:dyDescent="0.2">
      <c r="U20847" s="2"/>
      <c r="X20847" s="2"/>
      <c r="Y20847" s="2"/>
    </row>
    <row r="20848" spans="21:25" x14ac:dyDescent="0.2">
      <c r="U20848" s="2"/>
      <c r="X20848" s="2"/>
      <c r="Y20848" s="2"/>
    </row>
    <row r="20849" spans="21:25" x14ac:dyDescent="0.2">
      <c r="U20849" s="2"/>
      <c r="X20849" s="2"/>
      <c r="Y20849" s="2"/>
    </row>
    <row r="20850" spans="21:25" x14ac:dyDescent="0.2">
      <c r="U20850" s="2"/>
      <c r="X20850" s="2"/>
      <c r="Y20850" s="2"/>
    </row>
    <row r="20851" spans="21:25" x14ac:dyDescent="0.2">
      <c r="U20851" s="2"/>
      <c r="X20851" s="2"/>
      <c r="Y20851" s="2"/>
    </row>
    <row r="20852" spans="21:25" x14ac:dyDescent="0.2">
      <c r="U20852" s="2"/>
      <c r="X20852" s="2"/>
      <c r="Y20852" s="2"/>
    </row>
    <row r="20853" spans="21:25" x14ac:dyDescent="0.2">
      <c r="U20853" s="2"/>
      <c r="X20853" s="2"/>
      <c r="Y20853" s="2"/>
    </row>
    <row r="20854" spans="21:25" x14ac:dyDescent="0.2">
      <c r="U20854" s="2"/>
      <c r="X20854" s="2"/>
      <c r="Y20854" s="2"/>
    </row>
    <row r="20855" spans="21:25" x14ac:dyDescent="0.2">
      <c r="U20855" s="2"/>
      <c r="X20855" s="2"/>
      <c r="Y20855" s="2"/>
    </row>
    <row r="20856" spans="21:25" x14ac:dyDescent="0.2">
      <c r="U20856" s="2"/>
      <c r="X20856" s="2"/>
      <c r="Y20856" s="2"/>
    </row>
    <row r="20857" spans="21:25" x14ac:dyDescent="0.2">
      <c r="U20857" s="2"/>
      <c r="X20857" s="2"/>
      <c r="Y20857" s="2"/>
    </row>
    <row r="20858" spans="21:25" x14ac:dyDescent="0.2">
      <c r="U20858" s="2"/>
      <c r="X20858" s="2"/>
      <c r="Y20858" s="2"/>
    </row>
    <row r="20859" spans="21:25" x14ac:dyDescent="0.2">
      <c r="U20859" s="2"/>
      <c r="X20859" s="2"/>
      <c r="Y20859" s="2"/>
    </row>
    <row r="20860" spans="21:25" x14ac:dyDescent="0.2">
      <c r="U20860" s="2"/>
      <c r="X20860" s="2"/>
      <c r="Y20860" s="2"/>
    </row>
    <row r="20861" spans="21:25" x14ac:dyDescent="0.2">
      <c r="U20861" s="2"/>
      <c r="X20861" s="2"/>
      <c r="Y20861" s="2"/>
    </row>
    <row r="20862" spans="21:25" x14ac:dyDescent="0.2">
      <c r="U20862" s="2"/>
      <c r="X20862" s="2"/>
      <c r="Y20862" s="2"/>
    </row>
    <row r="20863" spans="21:25" x14ac:dyDescent="0.2">
      <c r="U20863" s="2"/>
      <c r="X20863" s="2"/>
      <c r="Y20863" s="2"/>
    </row>
    <row r="20864" spans="21:25" x14ac:dyDescent="0.2">
      <c r="U20864" s="2"/>
      <c r="X20864" s="2"/>
      <c r="Y20864" s="2"/>
    </row>
    <row r="20865" spans="21:25" x14ac:dyDescent="0.2">
      <c r="U20865" s="2"/>
      <c r="X20865" s="2"/>
      <c r="Y20865" s="2"/>
    </row>
    <row r="20866" spans="21:25" x14ac:dyDescent="0.2">
      <c r="U20866" s="2"/>
      <c r="X20866" s="2"/>
      <c r="Y20866" s="2"/>
    </row>
    <row r="20867" spans="21:25" x14ac:dyDescent="0.2">
      <c r="U20867" s="2"/>
      <c r="X20867" s="2"/>
      <c r="Y20867" s="2"/>
    </row>
    <row r="20868" spans="21:25" x14ac:dyDescent="0.2">
      <c r="U20868" s="2"/>
      <c r="X20868" s="2"/>
      <c r="Y20868" s="2"/>
    </row>
    <row r="20869" spans="21:25" x14ac:dyDescent="0.2">
      <c r="U20869" s="2"/>
      <c r="X20869" s="2"/>
      <c r="Y20869" s="2"/>
    </row>
    <row r="20870" spans="21:25" x14ac:dyDescent="0.2">
      <c r="U20870" s="2"/>
      <c r="X20870" s="2"/>
      <c r="Y20870" s="2"/>
    </row>
    <row r="20871" spans="21:25" x14ac:dyDescent="0.2">
      <c r="U20871" s="2"/>
      <c r="X20871" s="2"/>
      <c r="Y20871" s="2"/>
    </row>
    <row r="20872" spans="21:25" x14ac:dyDescent="0.2">
      <c r="U20872" s="2"/>
      <c r="X20872" s="2"/>
      <c r="Y20872" s="2"/>
    </row>
    <row r="20873" spans="21:25" x14ac:dyDescent="0.2">
      <c r="U20873" s="2"/>
      <c r="X20873" s="2"/>
      <c r="Y20873" s="2"/>
    </row>
    <row r="20874" spans="21:25" x14ac:dyDescent="0.2">
      <c r="U20874" s="2"/>
      <c r="X20874" s="2"/>
      <c r="Y20874" s="2"/>
    </row>
    <row r="20875" spans="21:25" x14ac:dyDescent="0.2">
      <c r="U20875" s="2"/>
      <c r="X20875" s="2"/>
      <c r="Y20875" s="2"/>
    </row>
    <row r="20876" spans="21:25" x14ac:dyDescent="0.2">
      <c r="U20876" s="2"/>
      <c r="X20876" s="2"/>
      <c r="Y20876" s="2"/>
    </row>
    <row r="20877" spans="21:25" x14ac:dyDescent="0.2">
      <c r="U20877" s="2"/>
      <c r="X20877" s="2"/>
      <c r="Y20877" s="2"/>
    </row>
    <row r="20878" spans="21:25" x14ac:dyDescent="0.2">
      <c r="U20878" s="2"/>
      <c r="X20878" s="2"/>
      <c r="Y20878" s="2"/>
    </row>
    <row r="20879" spans="21:25" x14ac:dyDescent="0.2">
      <c r="U20879" s="2"/>
      <c r="X20879" s="2"/>
      <c r="Y20879" s="2"/>
    </row>
    <row r="20880" spans="21:25" x14ac:dyDescent="0.2">
      <c r="U20880" s="2"/>
      <c r="X20880" s="2"/>
      <c r="Y20880" s="2"/>
    </row>
    <row r="20881" spans="21:25" x14ac:dyDescent="0.2">
      <c r="U20881" s="2"/>
      <c r="X20881" s="2"/>
      <c r="Y20881" s="2"/>
    </row>
    <row r="20882" spans="21:25" x14ac:dyDescent="0.2">
      <c r="U20882" s="2"/>
      <c r="X20882" s="2"/>
      <c r="Y20882" s="2"/>
    </row>
    <row r="20883" spans="21:25" x14ac:dyDescent="0.2">
      <c r="U20883" s="2"/>
      <c r="X20883" s="2"/>
      <c r="Y20883" s="2"/>
    </row>
    <row r="20884" spans="21:25" x14ac:dyDescent="0.2">
      <c r="U20884" s="2"/>
      <c r="X20884" s="2"/>
      <c r="Y20884" s="2"/>
    </row>
    <row r="20885" spans="21:25" x14ac:dyDescent="0.2">
      <c r="U20885" s="2"/>
      <c r="X20885" s="2"/>
      <c r="Y20885" s="2"/>
    </row>
    <row r="20886" spans="21:25" x14ac:dyDescent="0.2">
      <c r="U20886" s="2"/>
      <c r="X20886" s="2"/>
      <c r="Y20886" s="2"/>
    </row>
    <row r="20887" spans="21:25" x14ac:dyDescent="0.2">
      <c r="U20887" s="2"/>
      <c r="X20887" s="2"/>
      <c r="Y20887" s="2"/>
    </row>
    <row r="20888" spans="21:25" x14ac:dyDescent="0.2">
      <c r="U20888" s="2"/>
      <c r="X20888" s="2"/>
      <c r="Y20888" s="2"/>
    </row>
    <row r="20889" spans="21:25" x14ac:dyDescent="0.2">
      <c r="U20889" s="2"/>
      <c r="X20889" s="2"/>
      <c r="Y20889" s="2"/>
    </row>
    <row r="20890" spans="21:25" x14ac:dyDescent="0.2">
      <c r="U20890" s="2"/>
      <c r="X20890" s="2"/>
      <c r="Y20890" s="2"/>
    </row>
    <row r="20891" spans="21:25" x14ac:dyDescent="0.2">
      <c r="U20891" s="2"/>
      <c r="X20891" s="2"/>
      <c r="Y20891" s="2"/>
    </row>
    <row r="20892" spans="21:25" x14ac:dyDescent="0.2">
      <c r="U20892" s="2"/>
      <c r="X20892" s="2"/>
      <c r="Y20892" s="2"/>
    </row>
    <row r="20893" spans="21:25" x14ac:dyDescent="0.2">
      <c r="U20893" s="2"/>
      <c r="X20893" s="2"/>
      <c r="Y20893" s="2"/>
    </row>
    <row r="20894" spans="21:25" x14ac:dyDescent="0.2">
      <c r="U20894" s="2"/>
      <c r="X20894" s="2"/>
      <c r="Y20894" s="2"/>
    </row>
    <row r="20895" spans="21:25" x14ac:dyDescent="0.2">
      <c r="U20895" s="2"/>
      <c r="X20895" s="2"/>
      <c r="Y20895" s="2"/>
    </row>
    <row r="20896" spans="21:25" x14ac:dyDescent="0.2">
      <c r="U20896" s="2"/>
      <c r="X20896" s="2"/>
      <c r="Y20896" s="2"/>
    </row>
    <row r="20897" spans="21:25" x14ac:dyDescent="0.2">
      <c r="U20897" s="2"/>
      <c r="X20897" s="2"/>
      <c r="Y20897" s="2"/>
    </row>
    <row r="20898" spans="21:25" x14ac:dyDescent="0.2">
      <c r="U20898" s="2"/>
      <c r="X20898" s="2"/>
      <c r="Y20898" s="2"/>
    </row>
    <row r="20899" spans="21:25" x14ac:dyDescent="0.2">
      <c r="U20899" s="2"/>
      <c r="X20899" s="2"/>
      <c r="Y20899" s="2"/>
    </row>
    <row r="20900" spans="21:25" x14ac:dyDescent="0.2">
      <c r="U20900" s="2"/>
      <c r="X20900" s="2"/>
      <c r="Y20900" s="2"/>
    </row>
    <row r="20901" spans="21:25" x14ac:dyDescent="0.2">
      <c r="U20901" s="2"/>
      <c r="X20901" s="2"/>
      <c r="Y20901" s="2"/>
    </row>
    <row r="20902" spans="21:25" x14ac:dyDescent="0.2">
      <c r="U20902" s="2"/>
      <c r="X20902" s="2"/>
      <c r="Y20902" s="2"/>
    </row>
    <row r="20903" spans="21:25" x14ac:dyDescent="0.2">
      <c r="U20903" s="2"/>
      <c r="X20903" s="2"/>
      <c r="Y20903" s="2"/>
    </row>
    <row r="20904" spans="21:25" x14ac:dyDescent="0.2">
      <c r="U20904" s="2"/>
      <c r="X20904" s="2"/>
      <c r="Y20904" s="2"/>
    </row>
    <row r="20905" spans="21:25" x14ac:dyDescent="0.2">
      <c r="U20905" s="2"/>
      <c r="X20905" s="2"/>
      <c r="Y20905" s="2"/>
    </row>
    <row r="20906" spans="21:25" x14ac:dyDescent="0.2">
      <c r="U20906" s="2"/>
      <c r="X20906" s="2"/>
      <c r="Y20906" s="2"/>
    </row>
    <row r="20907" spans="21:25" x14ac:dyDescent="0.2">
      <c r="U20907" s="2"/>
      <c r="X20907" s="2"/>
      <c r="Y20907" s="2"/>
    </row>
    <row r="20908" spans="21:25" x14ac:dyDescent="0.2">
      <c r="U20908" s="2"/>
      <c r="X20908" s="2"/>
      <c r="Y20908" s="2"/>
    </row>
    <row r="20909" spans="21:25" x14ac:dyDescent="0.2">
      <c r="U20909" s="2"/>
      <c r="X20909" s="2"/>
      <c r="Y20909" s="2"/>
    </row>
    <row r="20910" spans="21:25" x14ac:dyDescent="0.2">
      <c r="U20910" s="2"/>
      <c r="X20910" s="2"/>
      <c r="Y20910" s="2"/>
    </row>
    <row r="20911" spans="21:25" x14ac:dyDescent="0.2">
      <c r="U20911" s="2"/>
      <c r="X20911" s="2"/>
      <c r="Y20911" s="2"/>
    </row>
    <row r="20912" spans="21:25" x14ac:dyDescent="0.2">
      <c r="U20912" s="2"/>
      <c r="X20912" s="2"/>
      <c r="Y20912" s="2"/>
    </row>
    <row r="20913" spans="21:25" x14ac:dyDescent="0.2">
      <c r="U20913" s="2"/>
      <c r="X20913" s="2"/>
      <c r="Y20913" s="2"/>
    </row>
    <row r="20914" spans="21:25" x14ac:dyDescent="0.2">
      <c r="U20914" s="2"/>
      <c r="X20914" s="2"/>
      <c r="Y20914" s="2"/>
    </row>
    <row r="20915" spans="21:25" x14ac:dyDescent="0.2">
      <c r="U20915" s="2"/>
      <c r="X20915" s="2"/>
      <c r="Y20915" s="2"/>
    </row>
    <row r="20916" spans="21:25" x14ac:dyDescent="0.2">
      <c r="U20916" s="2"/>
      <c r="X20916" s="2"/>
      <c r="Y20916" s="2"/>
    </row>
    <row r="20917" spans="21:25" x14ac:dyDescent="0.2">
      <c r="U20917" s="2"/>
      <c r="X20917" s="2"/>
      <c r="Y20917" s="2"/>
    </row>
    <row r="20918" spans="21:25" x14ac:dyDescent="0.2">
      <c r="U20918" s="2"/>
      <c r="X20918" s="2"/>
      <c r="Y20918" s="2"/>
    </row>
    <row r="20919" spans="21:25" x14ac:dyDescent="0.2">
      <c r="U20919" s="2"/>
      <c r="X20919" s="2"/>
      <c r="Y20919" s="2"/>
    </row>
    <row r="20920" spans="21:25" x14ac:dyDescent="0.2">
      <c r="U20920" s="2"/>
      <c r="X20920" s="2"/>
      <c r="Y20920" s="2"/>
    </row>
    <row r="20921" spans="21:25" x14ac:dyDescent="0.2">
      <c r="U20921" s="2"/>
      <c r="X20921" s="2"/>
      <c r="Y20921" s="2"/>
    </row>
    <row r="20922" spans="21:25" x14ac:dyDescent="0.2">
      <c r="U20922" s="2"/>
      <c r="X20922" s="2"/>
      <c r="Y20922" s="2"/>
    </row>
    <row r="20923" spans="21:25" x14ac:dyDescent="0.2">
      <c r="U20923" s="2"/>
      <c r="X20923" s="2"/>
      <c r="Y20923" s="2"/>
    </row>
    <row r="20924" spans="21:25" x14ac:dyDescent="0.2">
      <c r="U20924" s="2"/>
      <c r="X20924" s="2"/>
      <c r="Y20924" s="2"/>
    </row>
    <row r="20925" spans="21:25" x14ac:dyDescent="0.2">
      <c r="U20925" s="2"/>
      <c r="X20925" s="2"/>
      <c r="Y20925" s="2"/>
    </row>
    <row r="20926" spans="21:25" x14ac:dyDescent="0.2">
      <c r="U20926" s="2"/>
      <c r="X20926" s="2"/>
      <c r="Y20926" s="2"/>
    </row>
    <row r="20927" spans="21:25" x14ac:dyDescent="0.2">
      <c r="U20927" s="2"/>
      <c r="X20927" s="2"/>
      <c r="Y20927" s="2"/>
    </row>
    <row r="20928" spans="21:25" x14ac:dyDescent="0.2">
      <c r="U20928" s="2"/>
      <c r="X20928" s="2"/>
      <c r="Y20928" s="2"/>
    </row>
    <row r="20929" spans="21:25" x14ac:dyDescent="0.2">
      <c r="U20929" s="2"/>
      <c r="X20929" s="2"/>
      <c r="Y20929" s="2"/>
    </row>
    <row r="20930" spans="21:25" x14ac:dyDescent="0.2">
      <c r="U20930" s="2"/>
      <c r="X20930" s="2"/>
      <c r="Y20930" s="2"/>
    </row>
    <row r="20931" spans="21:25" x14ac:dyDescent="0.2">
      <c r="U20931" s="2"/>
      <c r="X20931" s="2"/>
      <c r="Y20931" s="2"/>
    </row>
    <row r="20932" spans="21:25" x14ac:dyDescent="0.2">
      <c r="U20932" s="2"/>
      <c r="X20932" s="2"/>
      <c r="Y20932" s="2"/>
    </row>
    <row r="20933" spans="21:25" x14ac:dyDescent="0.2">
      <c r="U20933" s="2"/>
      <c r="X20933" s="2"/>
      <c r="Y20933" s="2"/>
    </row>
    <row r="20934" spans="21:25" x14ac:dyDescent="0.2">
      <c r="U20934" s="2"/>
      <c r="X20934" s="2"/>
      <c r="Y20934" s="2"/>
    </row>
    <row r="20935" spans="21:25" x14ac:dyDescent="0.2">
      <c r="U20935" s="2"/>
      <c r="X20935" s="2"/>
      <c r="Y20935" s="2"/>
    </row>
    <row r="20936" spans="21:25" x14ac:dyDescent="0.2">
      <c r="U20936" s="2"/>
      <c r="X20936" s="2"/>
      <c r="Y20936" s="2"/>
    </row>
    <row r="20937" spans="21:25" x14ac:dyDescent="0.2">
      <c r="U20937" s="2"/>
      <c r="X20937" s="2"/>
      <c r="Y20937" s="2"/>
    </row>
    <row r="20938" spans="21:25" x14ac:dyDescent="0.2">
      <c r="U20938" s="2"/>
      <c r="X20938" s="2"/>
      <c r="Y20938" s="2"/>
    </row>
    <row r="20939" spans="21:25" x14ac:dyDescent="0.2">
      <c r="U20939" s="2"/>
      <c r="X20939" s="2"/>
      <c r="Y20939" s="2"/>
    </row>
    <row r="20940" spans="21:25" x14ac:dyDescent="0.2">
      <c r="U20940" s="2"/>
      <c r="X20940" s="2"/>
      <c r="Y20940" s="2"/>
    </row>
    <row r="20941" spans="21:25" x14ac:dyDescent="0.2">
      <c r="U20941" s="2"/>
      <c r="X20941" s="2"/>
      <c r="Y20941" s="2"/>
    </row>
    <row r="20942" spans="21:25" x14ac:dyDescent="0.2">
      <c r="U20942" s="2"/>
      <c r="X20942" s="2"/>
      <c r="Y20942" s="2"/>
    </row>
    <row r="20943" spans="21:25" x14ac:dyDescent="0.2">
      <c r="U20943" s="2"/>
      <c r="X20943" s="2"/>
      <c r="Y20943" s="2"/>
    </row>
    <row r="20944" spans="21:25" x14ac:dyDescent="0.2">
      <c r="U20944" s="2"/>
      <c r="X20944" s="2"/>
      <c r="Y20944" s="2"/>
    </row>
    <row r="20945" spans="21:25" x14ac:dyDescent="0.2">
      <c r="U20945" s="2"/>
      <c r="X20945" s="2"/>
      <c r="Y20945" s="2"/>
    </row>
    <row r="20946" spans="21:25" x14ac:dyDescent="0.2">
      <c r="U20946" s="2"/>
      <c r="X20946" s="2"/>
      <c r="Y20946" s="2"/>
    </row>
    <row r="20947" spans="21:25" x14ac:dyDescent="0.2">
      <c r="U20947" s="2"/>
      <c r="X20947" s="2"/>
      <c r="Y20947" s="2"/>
    </row>
    <row r="20948" spans="21:25" x14ac:dyDescent="0.2">
      <c r="U20948" s="2"/>
      <c r="X20948" s="2"/>
      <c r="Y20948" s="2"/>
    </row>
    <row r="20949" spans="21:25" x14ac:dyDescent="0.2">
      <c r="U20949" s="2"/>
      <c r="X20949" s="2"/>
      <c r="Y20949" s="2"/>
    </row>
    <row r="20950" spans="21:25" x14ac:dyDescent="0.2">
      <c r="U20950" s="2"/>
      <c r="X20950" s="2"/>
      <c r="Y20950" s="2"/>
    </row>
    <row r="20951" spans="21:25" x14ac:dyDescent="0.2">
      <c r="U20951" s="2"/>
      <c r="X20951" s="2"/>
      <c r="Y20951" s="2"/>
    </row>
    <row r="20952" spans="21:25" x14ac:dyDescent="0.2">
      <c r="U20952" s="2"/>
      <c r="X20952" s="2"/>
      <c r="Y20952" s="2"/>
    </row>
    <row r="20953" spans="21:25" x14ac:dyDescent="0.2">
      <c r="U20953" s="2"/>
      <c r="X20953" s="2"/>
      <c r="Y20953" s="2"/>
    </row>
    <row r="20954" spans="21:25" x14ac:dyDescent="0.2">
      <c r="U20954" s="2"/>
      <c r="X20954" s="2"/>
      <c r="Y20954" s="2"/>
    </row>
    <row r="20955" spans="21:25" x14ac:dyDescent="0.2">
      <c r="U20955" s="2"/>
      <c r="X20955" s="2"/>
      <c r="Y20955" s="2"/>
    </row>
    <row r="20956" spans="21:25" x14ac:dyDescent="0.2">
      <c r="U20956" s="2"/>
      <c r="X20956" s="2"/>
      <c r="Y20956" s="2"/>
    </row>
    <row r="20957" spans="21:25" x14ac:dyDescent="0.2">
      <c r="U20957" s="2"/>
      <c r="X20957" s="2"/>
      <c r="Y20957" s="2"/>
    </row>
    <row r="20958" spans="21:25" x14ac:dyDescent="0.2">
      <c r="U20958" s="2"/>
      <c r="X20958" s="2"/>
      <c r="Y20958" s="2"/>
    </row>
    <row r="20959" spans="21:25" x14ac:dyDescent="0.2">
      <c r="U20959" s="2"/>
      <c r="X20959" s="2"/>
      <c r="Y20959" s="2"/>
    </row>
    <row r="20960" spans="21:25" x14ac:dyDescent="0.2">
      <c r="U20960" s="2"/>
      <c r="X20960" s="2"/>
      <c r="Y20960" s="2"/>
    </row>
    <row r="20961" spans="21:25" x14ac:dyDescent="0.2">
      <c r="U20961" s="2"/>
      <c r="X20961" s="2"/>
      <c r="Y20961" s="2"/>
    </row>
    <row r="20962" spans="21:25" x14ac:dyDescent="0.2">
      <c r="U20962" s="2"/>
      <c r="X20962" s="2"/>
      <c r="Y20962" s="2"/>
    </row>
    <row r="20963" spans="21:25" x14ac:dyDescent="0.2">
      <c r="U20963" s="2"/>
      <c r="X20963" s="2"/>
      <c r="Y20963" s="2"/>
    </row>
    <row r="20964" spans="21:25" x14ac:dyDescent="0.2">
      <c r="U20964" s="2"/>
      <c r="X20964" s="2"/>
      <c r="Y20964" s="2"/>
    </row>
    <row r="20965" spans="21:25" x14ac:dyDescent="0.2">
      <c r="U20965" s="2"/>
      <c r="X20965" s="2"/>
      <c r="Y20965" s="2"/>
    </row>
    <row r="20966" spans="21:25" x14ac:dyDescent="0.2">
      <c r="U20966" s="2"/>
      <c r="X20966" s="2"/>
      <c r="Y20966" s="2"/>
    </row>
    <row r="20967" spans="21:25" x14ac:dyDescent="0.2">
      <c r="U20967" s="2"/>
      <c r="X20967" s="2"/>
      <c r="Y20967" s="2"/>
    </row>
    <row r="20968" spans="21:25" x14ac:dyDescent="0.2">
      <c r="U20968" s="2"/>
      <c r="X20968" s="2"/>
      <c r="Y20968" s="2"/>
    </row>
    <row r="20969" spans="21:25" x14ac:dyDescent="0.2">
      <c r="U20969" s="2"/>
      <c r="X20969" s="2"/>
      <c r="Y20969" s="2"/>
    </row>
    <row r="20970" spans="21:25" x14ac:dyDescent="0.2">
      <c r="U20970" s="2"/>
      <c r="X20970" s="2"/>
      <c r="Y20970" s="2"/>
    </row>
    <row r="20971" spans="21:25" x14ac:dyDescent="0.2">
      <c r="U20971" s="2"/>
      <c r="X20971" s="2"/>
      <c r="Y20971" s="2"/>
    </row>
    <row r="20972" spans="21:25" x14ac:dyDescent="0.2">
      <c r="U20972" s="2"/>
      <c r="X20972" s="2"/>
      <c r="Y20972" s="2"/>
    </row>
    <row r="20973" spans="21:25" x14ac:dyDescent="0.2">
      <c r="U20973" s="2"/>
      <c r="X20973" s="2"/>
      <c r="Y20973" s="2"/>
    </row>
    <row r="20974" spans="21:25" x14ac:dyDescent="0.2">
      <c r="U20974" s="2"/>
      <c r="X20974" s="2"/>
      <c r="Y20974" s="2"/>
    </row>
    <row r="20975" spans="21:25" x14ac:dyDescent="0.2">
      <c r="U20975" s="2"/>
      <c r="X20975" s="2"/>
      <c r="Y20975" s="2"/>
    </row>
    <row r="20976" spans="21:25" x14ac:dyDescent="0.2">
      <c r="U20976" s="2"/>
      <c r="X20976" s="2"/>
      <c r="Y20976" s="2"/>
    </row>
    <row r="20977" spans="21:25" x14ac:dyDescent="0.2">
      <c r="U20977" s="2"/>
      <c r="X20977" s="2"/>
      <c r="Y20977" s="2"/>
    </row>
    <row r="20978" spans="21:25" x14ac:dyDescent="0.2">
      <c r="U20978" s="2"/>
      <c r="X20978" s="2"/>
      <c r="Y20978" s="2"/>
    </row>
    <row r="20979" spans="21:25" x14ac:dyDescent="0.2">
      <c r="U20979" s="2"/>
      <c r="X20979" s="2"/>
      <c r="Y20979" s="2"/>
    </row>
    <row r="20980" spans="21:25" x14ac:dyDescent="0.2">
      <c r="U20980" s="2"/>
      <c r="X20980" s="2"/>
      <c r="Y20980" s="2"/>
    </row>
    <row r="20981" spans="21:25" x14ac:dyDescent="0.2">
      <c r="U20981" s="2"/>
      <c r="X20981" s="2"/>
      <c r="Y20981" s="2"/>
    </row>
    <row r="20982" spans="21:25" x14ac:dyDescent="0.2">
      <c r="U20982" s="2"/>
      <c r="X20982" s="2"/>
      <c r="Y20982" s="2"/>
    </row>
    <row r="20983" spans="21:25" x14ac:dyDescent="0.2">
      <c r="U20983" s="2"/>
      <c r="X20983" s="2"/>
      <c r="Y20983" s="2"/>
    </row>
    <row r="20984" spans="21:25" x14ac:dyDescent="0.2">
      <c r="U20984" s="2"/>
      <c r="X20984" s="2"/>
      <c r="Y20984" s="2"/>
    </row>
    <row r="20985" spans="21:25" x14ac:dyDescent="0.2">
      <c r="U20985" s="2"/>
      <c r="X20985" s="2"/>
      <c r="Y20985" s="2"/>
    </row>
    <row r="20986" spans="21:25" x14ac:dyDescent="0.2">
      <c r="U20986" s="2"/>
      <c r="X20986" s="2"/>
      <c r="Y20986" s="2"/>
    </row>
    <row r="20987" spans="21:25" x14ac:dyDescent="0.2">
      <c r="U20987" s="2"/>
      <c r="X20987" s="2"/>
      <c r="Y20987" s="2"/>
    </row>
    <row r="20988" spans="21:25" x14ac:dyDescent="0.2">
      <c r="U20988" s="2"/>
      <c r="X20988" s="2"/>
      <c r="Y20988" s="2"/>
    </row>
    <row r="20989" spans="21:25" x14ac:dyDescent="0.2">
      <c r="U20989" s="2"/>
      <c r="X20989" s="2"/>
      <c r="Y20989" s="2"/>
    </row>
    <row r="20990" spans="21:25" x14ac:dyDescent="0.2">
      <c r="U20990" s="2"/>
      <c r="X20990" s="2"/>
      <c r="Y20990" s="2"/>
    </row>
    <row r="20991" spans="21:25" x14ac:dyDescent="0.2">
      <c r="U20991" s="2"/>
      <c r="X20991" s="2"/>
      <c r="Y20991" s="2"/>
    </row>
    <row r="20992" spans="21:25" x14ac:dyDescent="0.2">
      <c r="U20992" s="2"/>
      <c r="X20992" s="2"/>
      <c r="Y20992" s="2"/>
    </row>
    <row r="20993" spans="21:25" x14ac:dyDescent="0.2">
      <c r="U20993" s="2"/>
      <c r="X20993" s="2"/>
      <c r="Y20993" s="2"/>
    </row>
    <row r="20994" spans="21:25" x14ac:dyDescent="0.2">
      <c r="U20994" s="2"/>
      <c r="X20994" s="2"/>
      <c r="Y20994" s="2"/>
    </row>
    <row r="20995" spans="21:25" x14ac:dyDescent="0.2">
      <c r="U20995" s="2"/>
      <c r="X20995" s="2"/>
      <c r="Y20995" s="2"/>
    </row>
    <row r="20996" spans="21:25" x14ac:dyDescent="0.2">
      <c r="U20996" s="2"/>
      <c r="X20996" s="2"/>
      <c r="Y20996" s="2"/>
    </row>
    <row r="20997" spans="21:25" x14ac:dyDescent="0.2">
      <c r="U20997" s="2"/>
      <c r="X20997" s="2"/>
      <c r="Y20997" s="2"/>
    </row>
    <row r="20998" spans="21:25" x14ac:dyDescent="0.2">
      <c r="U20998" s="2"/>
      <c r="X20998" s="2"/>
      <c r="Y20998" s="2"/>
    </row>
    <row r="20999" spans="21:25" x14ac:dyDescent="0.2">
      <c r="U20999" s="2"/>
      <c r="X20999" s="2"/>
      <c r="Y20999" s="2"/>
    </row>
    <row r="21000" spans="21:25" x14ac:dyDescent="0.2">
      <c r="U21000" s="2"/>
      <c r="X21000" s="2"/>
      <c r="Y21000" s="2"/>
    </row>
    <row r="21001" spans="21:25" x14ac:dyDescent="0.2">
      <c r="U21001" s="2"/>
      <c r="X21001" s="2"/>
      <c r="Y21001" s="2"/>
    </row>
    <row r="21002" spans="21:25" x14ac:dyDescent="0.2">
      <c r="U21002" s="2"/>
      <c r="X21002" s="2"/>
      <c r="Y21002" s="2"/>
    </row>
    <row r="21003" spans="21:25" x14ac:dyDescent="0.2">
      <c r="U21003" s="2"/>
      <c r="X21003" s="2"/>
      <c r="Y21003" s="2"/>
    </row>
    <row r="21004" spans="21:25" x14ac:dyDescent="0.2">
      <c r="U21004" s="2"/>
      <c r="X21004" s="2"/>
      <c r="Y21004" s="2"/>
    </row>
    <row r="21005" spans="21:25" x14ac:dyDescent="0.2">
      <c r="U21005" s="2"/>
      <c r="X21005" s="2"/>
      <c r="Y21005" s="2"/>
    </row>
    <row r="21006" spans="21:25" x14ac:dyDescent="0.2">
      <c r="U21006" s="2"/>
      <c r="X21006" s="2"/>
      <c r="Y21006" s="2"/>
    </row>
    <row r="21007" spans="21:25" x14ac:dyDescent="0.2">
      <c r="U21007" s="2"/>
      <c r="X21007" s="2"/>
      <c r="Y21007" s="2"/>
    </row>
    <row r="21008" spans="21:25" x14ac:dyDescent="0.2">
      <c r="U21008" s="2"/>
      <c r="X21008" s="2"/>
      <c r="Y21008" s="2"/>
    </row>
    <row r="21009" spans="21:25" x14ac:dyDescent="0.2">
      <c r="U21009" s="2"/>
      <c r="X21009" s="2"/>
      <c r="Y21009" s="2"/>
    </row>
    <row r="21010" spans="21:25" x14ac:dyDescent="0.2">
      <c r="U21010" s="2"/>
      <c r="X21010" s="2"/>
      <c r="Y21010" s="2"/>
    </row>
    <row r="21011" spans="21:25" x14ac:dyDescent="0.2">
      <c r="U21011" s="2"/>
      <c r="X21011" s="2"/>
      <c r="Y21011" s="2"/>
    </row>
    <row r="21012" spans="21:25" x14ac:dyDescent="0.2">
      <c r="U21012" s="2"/>
      <c r="X21012" s="2"/>
      <c r="Y21012" s="2"/>
    </row>
    <row r="21013" spans="21:25" x14ac:dyDescent="0.2">
      <c r="U21013" s="2"/>
      <c r="X21013" s="2"/>
      <c r="Y21013" s="2"/>
    </row>
    <row r="21014" spans="21:25" x14ac:dyDescent="0.2">
      <c r="U21014" s="2"/>
      <c r="X21014" s="2"/>
      <c r="Y21014" s="2"/>
    </row>
    <row r="21015" spans="21:25" x14ac:dyDescent="0.2">
      <c r="U21015" s="2"/>
      <c r="X21015" s="2"/>
      <c r="Y21015" s="2"/>
    </row>
    <row r="21016" spans="21:25" x14ac:dyDescent="0.2">
      <c r="U21016" s="2"/>
      <c r="X21016" s="2"/>
      <c r="Y21016" s="2"/>
    </row>
    <row r="21017" spans="21:25" x14ac:dyDescent="0.2">
      <c r="U21017" s="2"/>
      <c r="X21017" s="2"/>
      <c r="Y21017" s="2"/>
    </row>
    <row r="21018" spans="21:25" x14ac:dyDescent="0.2">
      <c r="U21018" s="2"/>
      <c r="X21018" s="2"/>
      <c r="Y21018" s="2"/>
    </row>
    <row r="21019" spans="21:25" x14ac:dyDescent="0.2">
      <c r="U21019" s="2"/>
      <c r="X21019" s="2"/>
      <c r="Y21019" s="2"/>
    </row>
    <row r="21020" spans="21:25" x14ac:dyDescent="0.2">
      <c r="U21020" s="2"/>
      <c r="X21020" s="2"/>
      <c r="Y21020" s="2"/>
    </row>
    <row r="21021" spans="21:25" x14ac:dyDescent="0.2">
      <c r="U21021" s="2"/>
      <c r="X21021" s="2"/>
      <c r="Y21021" s="2"/>
    </row>
    <row r="21022" spans="21:25" x14ac:dyDescent="0.2">
      <c r="U21022" s="2"/>
      <c r="X21022" s="2"/>
      <c r="Y21022" s="2"/>
    </row>
    <row r="21023" spans="21:25" x14ac:dyDescent="0.2">
      <c r="U21023" s="2"/>
      <c r="X21023" s="2"/>
      <c r="Y21023" s="2"/>
    </row>
    <row r="21024" spans="21:25" x14ac:dyDescent="0.2">
      <c r="U21024" s="2"/>
      <c r="X21024" s="2"/>
      <c r="Y21024" s="2"/>
    </row>
    <row r="21025" spans="21:25" x14ac:dyDescent="0.2">
      <c r="U21025" s="2"/>
      <c r="X21025" s="2"/>
      <c r="Y21025" s="2"/>
    </row>
    <row r="21026" spans="21:25" x14ac:dyDescent="0.2">
      <c r="U21026" s="2"/>
      <c r="X21026" s="2"/>
      <c r="Y21026" s="2"/>
    </row>
    <row r="21027" spans="21:25" x14ac:dyDescent="0.2">
      <c r="U21027" s="2"/>
      <c r="X21027" s="2"/>
      <c r="Y21027" s="2"/>
    </row>
    <row r="21028" spans="21:25" x14ac:dyDescent="0.2">
      <c r="U21028" s="2"/>
      <c r="X21028" s="2"/>
      <c r="Y21028" s="2"/>
    </row>
    <row r="21029" spans="21:25" x14ac:dyDescent="0.2">
      <c r="U21029" s="2"/>
      <c r="X21029" s="2"/>
      <c r="Y21029" s="2"/>
    </row>
    <row r="21030" spans="21:25" x14ac:dyDescent="0.2">
      <c r="U21030" s="2"/>
      <c r="X21030" s="2"/>
      <c r="Y21030" s="2"/>
    </row>
    <row r="21031" spans="21:25" x14ac:dyDescent="0.2">
      <c r="U21031" s="2"/>
      <c r="X21031" s="2"/>
      <c r="Y21031" s="2"/>
    </row>
    <row r="21032" spans="21:25" x14ac:dyDescent="0.2">
      <c r="U21032" s="2"/>
      <c r="X21032" s="2"/>
      <c r="Y21032" s="2"/>
    </row>
    <row r="21033" spans="21:25" x14ac:dyDescent="0.2">
      <c r="U21033" s="2"/>
      <c r="X21033" s="2"/>
      <c r="Y21033" s="2"/>
    </row>
    <row r="21034" spans="21:25" x14ac:dyDescent="0.2">
      <c r="U21034" s="2"/>
      <c r="X21034" s="2"/>
      <c r="Y21034" s="2"/>
    </row>
    <row r="21035" spans="21:25" x14ac:dyDescent="0.2">
      <c r="U21035" s="2"/>
      <c r="X21035" s="2"/>
      <c r="Y21035" s="2"/>
    </row>
    <row r="21036" spans="21:25" x14ac:dyDescent="0.2">
      <c r="U21036" s="2"/>
      <c r="X21036" s="2"/>
      <c r="Y21036" s="2"/>
    </row>
    <row r="21037" spans="21:25" x14ac:dyDescent="0.2">
      <c r="U21037" s="2"/>
      <c r="X21037" s="2"/>
      <c r="Y21037" s="2"/>
    </row>
    <row r="21038" spans="21:25" x14ac:dyDescent="0.2">
      <c r="U21038" s="2"/>
      <c r="X21038" s="2"/>
      <c r="Y21038" s="2"/>
    </row>
    <row r="21039" spans="21:25" x14ac:dyDescent="0.2">
      <c r="U21039" s="2"/>
      <c r="X21039" s="2"/>
      <c r="Y21039" s="2"/>
    </row>
    <row r="21040" spans="21:25" x14ac:dyDescent="0.2">
      <c r="U21040" s="2"/>
      <c r="X21040" s="2"/>
      <c r="Y21040" s="2"/>
    </row>
    <row r="21041" spans="21:25" x14ac:dyDescent="0.2">
      <c r="U21041" s="2"/>
      <c r="X21041" s="2"/>
      <c r="Y21041" s="2"/>
    </row>
    <row r="21042" spans="21:25" x14ac:dyDescent="0.2">
      <c r="U21042" s="2"/>
      <c r="X21042" s="2"/>
      <c r="Y21042" s="2"/>
    </row>
    <row r="21043" spans="21:25" x14ac:dyDescent="0.2">
      <c r="U21043" s="2"/>
      <c r="X21043" s="2"/>
      <c r="Y21043" s="2"/>
    </row>
    <row r="21044" spans="21:25" x14ac:dyDescent="0.2">
      <c r="U21044" s="2"/>
      <c r="X21044" s="2"/>
      <c r="Y21044" s="2"/>
    </row>
    <row r="21045" spans="21:25" x14ac:dyDescent="0.2">
      <c r="U21045" s="2"/>
      <c r="X21045" s="2"/>
      <c r="Y21045" s="2"/>
    </row>
    <row r="21046" spans="21:25" x14ac:dyDescent="0.2">
      <c r="U21046" s="2"/>
      <c r="X21046" s="2"/>
      <c r="Y21046" s="2"/>
    </row>
    <row r="21047" spans="21:25" x14ac:dyDescent="0.2">
      <c r="U21047" s="2"/>
      <c r="X21047" s="2"/>
      <c r="Y21047" s="2"/>
    </row>
    <row r="21048" spans="21:25" x14ac:dyDescent="0.2">
      <c r="U21048" s="2"/>
      <c r="X21048" s="2"/>
      <c r="Y21048" s="2"/>
    </row>
    <row r="21049" spans="21:25" x14ac:dyDescent="0.2">
      <c r="U21049" s="2"/>
      <c r="X21049" s="2"/>
      <c r="Y21049" s="2"/>
    </row>
    <row r="21050" spans="21:25" x14ac:dyDescent="0.2">
      <c r="U21050" s="2"/>
      <c r="X21050" s="2"/>
      <c r="Y21050" s="2"/>
    </row>
    <row r="21051" spans="21:25" x14ac:dyDescent="0.2">
      <c r="U21051" s="2"/>
      <c r="X21051" s="2"/>
      <c r="Y21051" s="2"/>
    </row>
    <row r="21052" spans="21:25" x14ac:dyDescent="0.2">
      <c r="U21052" s="2"/>
      <c r="X21052" s="2"/>
      <c r="Y21052" s="2"/>
    </row>
    <row r="21053" spans="21:25" x14ac:dyDescent="0.2">
      <c r="U21053" s="2"/>
      <c r="X21053" s="2"/>
      <c r="Y21053" s="2"/>
    </row>
    <row r="21054" spans="21:25" x14ac:dyDescent="0.2">
      <c r="U21054" s="2"/>
      <c r="X21054" s="2"/>
      <c r="Y21054" s="2"/>
    </row>
    <row r="21055" spans="21:25" x14ac:dyDescent="0.2">
      <c r="U21055" s="2"/>
      <c r="X21055" s="2"/>
      <c r="Y21055" s="2"/>
    </row>
    <row r="21056" spans="21:25" x14ac:dyDescent="0.2">
      <c r="U21056" s="2"/>
      <c r="X21056" s="2"/>
      <c r="Y21056" s="2"/>
    </row>
    <row r="21057" spans="21:25" x14ac:dyDescent="0.2">
      <c r="U21057" s="2"/>
      <c r="X21057" s="2"/>
      <c r="Y21057" s="2"/>
    </row>
    <row r="21058" spans="21:25" x14ac:dyDescent="0.2">
      <c r="U21058" s="2"/>
      <c r="X21058" s="2"/>
      <c r="Y21058" s="2"/>
    </row>
    <row r="21059" spans="21:25" x14ac:dyDescent="0.2">
      <c r="U21059" s="2"/>
      <c r="X21059" s="2"/>
      <c r="Y21059" s="2"/>
    </row>
    <row r="21060" spans="21:25" x14ac:dyDescent="0.2">
      <c r="U21060" s="2"/>
      <c r="X21060" s="2"/>
      <c r="Y21060" s="2"/>
    </row>
    <row r="21061" spans="21:25" x14ac:dyDescent="0.2">
      <c r="U21061" s="2"/>
      <c r="X21061" s="2"/>
      <c r="Y21061" s="2"/>
    </row>
    <row r="21062" spans="21:25" x14ac:dyDescent="0.2">
      <c r="U21062" s="2"/>
      <c r="X21062" s="2"/>
      <c r="Y21062" s="2"/>
    </row>
    <row r="21063" spans="21:25" x14ac:dyDescent="0.2">
      <c r="U21063" s="2"/>
      <c r="X21063" s="2"/>
      <c r="Y21063" s="2"/>
    </row>
    <row r="21064" spans="21:25" x14ac:dyDescent="0.2">
      <c r="U21064" s="2"/>
      <c r="X21064" s="2"/>
      <c r="Y21064" s="2"/>
    </row>
    <row r="21065" spans="21:25" x14ac:dyDescent="0.2">
      <c r="U21065" s="2"/>
      <c r="X21065" s="2"/>
      <c r="Y21065" s="2"/>
    </row>
    <row r="21066" spans="21:25" x14ac:dyDescent="0.2">
      <c r="U21066" s="2"/>
      <c r="X21066" s="2"/>
      <c r="Y21066" s="2"/>
    </row>
    <row r="21067" spans="21:25" x14ac:dyDescent="0.2">
      <c r="U21067" s="2"/>
      <c r="X21067" s="2"/>
      <c r="Y21067" s="2"/>
    </row>
    <row r="21068" spans="21:25" x14ac:dyDescent="0.2">
      <c r="U21068" s="2"/>
      <c r="X21068" s="2"/>
      <c r="Y21068" s="2"/>
    </row>
    <row r="21069" spans="21:25" x14ac:dyDescent="0.2">
      <c r="U21069" s="2"/>
      <c r="X21069" s="2"/>
      <c r="Y21069" s="2"/>
    </row>
    <row r="21070" spans="21:25" x14ac:dyDescent="0.2">
      <c r="U21070" s="2"/>
      <c r="X21070" s="2"/>
      <c r="Y21070" s="2"/>
    </row>
    <row r="21071" spans="21:25" x14ac:dyDescent="0.2">
      <c r="U21071" s="2"/>
      <c r="X21071" s="2"/>
      <c r="Y21071" s="2"/>
    </row>
    <row r="21072" spans="21:25" x14ac:dyDescent="0.2">
      <c r="U21072" s="2"/>
      <c r="X21072" s="2"/>
      <c r="Y21072" s="2"/>
    </row>
    <row r="21073" spans="21:25" x14ac:dyDescent="0.2">
      <c r="U21073" s="2"/>
      <c r="X21073" s="2"/>
      <c r="Y21073" s="2"/>
    </row>
    <row r="21074" spans="21:25" x14ac:dyDescent="0.2">
      <c r="U21074" s="2"/>
      <c r="X21074" s="2"/>
      <c r="Y21074" s="2"/>
    </row>
    <row r="21075" spans="21:25" x14ac:dyDescent="0.2">
      <c r="U21075" s="2"/>
      <c r="X21075" s="2"/>
      <c r="Y21075" s="2"/>
    </row>
    <row r="21076" spans="21:25" x14ac:dyDescent="0.2">
      <c r="U21076" s="2"/>
      <c r="X21076" s="2"/>
      <c r="Y21076" s="2"/>
    </row>
    <row r="21077" spans="21:25" x14ac:dyDescent="0.2">
      <c r="U21077" s="2"/>
      <c r="X21077" s="2"/>
      <c r="Y21077" s="2"/>
    </row>
    <row r="21078" spans="21:25" x14ac:dyDescent="0.2">
      <c r="U21078" s="2"/>
      <c r="X21078" s="2"/>
      <c r="Y21078" s="2"/>
    </row>
    <row r="21079" spans="21:25" x14ac:dyDescent="0.2">
      <c r="U21079" s="2"/>
      <c r="X21079" s="2"/>
      <c r="Y21079" s="2"/>
    </row>
    <row r="21080" spans="21:25" x14ac:dyDescent="0.2">
      <c r="U21080" s="2"/>
      <c r="X21080" s="2"/>
      <c r="Y21080" s="2"/>
    </row>
    <row r="21081" spans="21:25" x14ac:dyDescent="0.2">
      <c r="U21081" s="2"/>
      <c r="X21081" s="2"/>
      <c r="Y21081" s="2"/>
    </row>
    <row r="21082" spans="21:25" x14ac:dyDescent="0.2">
      <c r="U21082" s="2"/>
      <c r="X21082" s="2"/>
      <c r="Y21082" s="2"/>
    </row>
    <row r="21083" spans="21:25" x14ac:dyDescent="0.2">
      <c r="U21083" s="2"/>
      <c r="X21083" s="2"/>
      <c r="Y21083" s="2"/>
    </row>
    <row r="21084" spans="21:25" x14ac:dyDescent="0.2">
      <c r="U21084" s="2"/>
      <c r="X21084" s="2"/>
      <c r="Y21084" s="2"/>
    </row>
    <row r="21085" spans="21:25" x14ac:dyDescent="0.2">
      <c r="U21085" s="2"/>
      <c r="X21085" s="2"/>
      <c r="Y21085" s="2"/>
    </row>
    <row r="21086" spans="21:25" x14ac:dyDescent="0.2">
      <c r="U21086" s="2"/>
      <c r="X21086" s="2"/>
      <c r="Y21086" s="2"/>
    </row>
    <row r="21087" spans="21:25" x14ac:dyDescent="0.2">
      <c r="U21087" s="2"/>
      <c r="X21087" s="2"/>
      <c r="Y21087" s="2"/>
    </row>
    <row r="21088" spans="21:25" x14ac:dyDescent="0.2">
      <c r="U21088" s="2"/>
      <c r="X21088" s="2"/>
      <c r="Y21088" s="2"/>
    </row>
    <row r="21089" spans="21:25" x14ac:dyDescent="0.2">
      <c r="U21089" s="2"/>
      <c r="X21089" s="2"/>
      <c r="Y21089" s="2"/>
    </row>
    <row r="21090" spans="21:25" x14ac:dyDescent="0.2">
      <c r="U21090" s="2"/>
      <c r="X21090" s="2"/>
      <c r="Y21090" s="2"/>
    </row>
    <row r="21091" spans="21:25" x14ac:dyDescent="0.2">
      <c r="U21091" s="2"/>
      <c r="X21091" s="2"/>
      <c r="Y21091" s="2"/>
    </row>
    <row r="21092" spans="21:25" x14ac:dyDescent="0.2">
      <c r="U21092" s="2"/>
      <c r="X21092" s="2"/>
      <c r="Y21092" s="2"/>
    </row>
    <row r="21093" spans="21:25" x14ac:dyDescent="0.2">
      <c r="U21093" s="2"/>
      <c r="X21093" s="2"/>
      <c r="Y21093" s="2"/>
    </row>
    <row r="21094" spans="21:25" x14ac:dyDescent="0.2">
      <c r="U21094" s="2"/>
      <c r="X21094" s="2"/>
      <c r="Y21094" s="2"/>
    </row>
    <row r="21095" spans="21:25" x14ac:dyDescent="0.2">
      <c r="U21095" s="2"/>
      <c r="X21095" s="2"/>
      <c r="Y21095" s="2"/>
    </row>
    <row r="21096" spans="21:25" x14ac:dyDescent="0.2">
      <c r="U21096" s="2"/>
      <c r="X21096" s="2"/>
      <c r="Y21096" s="2"/>
    </row>
    <row r="21097" spans="21:25" x14ac:dyDescent="0.2">
      <c r="U21097" s="2"/>
      <c r="X21097" s="2"/>
      <c r="Y21097" s="2"/>
    </row>
    <row r="21098" spans="21:25" x14ac:dyDescent="0.2">
      <c r="U21098" s="2"/>
      <c r="X21098" s="2"/>
      <c r="Y21098" s="2"/>
    </row>
    <row r="21099" spans="21:25" x14ac:dyDescent="0.2">
      <c r="U21099" s="2"/>
      <c r="X21099" s="2"/>
      <c r="Y21099" s="2"/>
    </row>
    <row r="21100" spans="21:25" x14ac:dyDescent="0.2">
      <c r="U21100" s="2"/>
      <c r="X21100" s="2"/>
      <c r="Y21100" s="2"/>
    </row>
    <row r="21101" spans="21:25" x14ac:dyDescent="0.2">
      <c r="U21101" s="2"/>
      <c r="X21101" s="2"/>
      <c r="Y21101" s="2"/>
    </row>
    <row r="21102" spans="21:25" x14ac:dyDescent="0.2">
      <c r="U21102" s="2"/>
      <c r="X21102" s="2"/>
      <c r="Y21102" s="2"/>
    </row>
    <row r="21103" spans="21:25" x14ac:dyDescent="0.2">
      <c r="U21103" s="2"/>
      <c r="X21103" s="2"/>
      <c r="Y21103" s="2"/>
    </row>
    <row r="21104" spans="21:25" x14ac:dyDescent="0.2">
      <c r="U21104" s="2"/>
      <c r="X21104" s="2"/>
      <c r="Y21104" s="2"/>
    </row>
    <row r="21105" spans="21:25" x14ac:dyDescent="0.2">
      <c r="U21105" s="2"/>
      <c r="X21105" s="2"/>
      <c r="Y21105" s="2"/>
    </row>
    <row r="21106" spans="21:25" x14ac:dyDescent="0.2">
      <c r="U21106" s="2"/>
      <c r="X21106" s="2"/>
      <c r="Y21106" s="2"/>
    </row>
    <row r="21107" spans="21:25" x14ac:dyDescent="0.2">
      <c r="U21107" s="2"/>
      <c r="X21107" s="2"/>
      <c r="Y21107" s="2"/>
    </row>
    <row r="21108" spans="21:25" x14ac:dyDescent="0.2">
      <c r="U21108" s="2"/>
      <c r="X21108" s="2"/>
      <c r="Y21108" s="2"/>
    </row>
    <row r="21109" spans="21:25" x14ac:dyDescent="0.2">
      <c r="U21109" s="2"/>
      <c r="X21109" s="2"/>
      <c r="Y21109" s="2"/>
    </row>
    <row r="21110" spans="21:25" x14ac:dyDescent="0.2">
      <c r="U21110" s="2"/>
      <c r="X21110" s="2"/>
      <c r="Y21110" s="2"/>
    </row>
    <row r="21111" spans="21:25" x14ac:dyDescent="0.2">
      <c r="U21111" s="2"/>
      <c r="X21111" s="2"/>
      <c r="Y21111" s="2"/>
    </row>
    <row r="21112" spans="21:25" x14ac:dyDescent="0.2">
      <c r="U21112" s="2"/>
      <c r="X21112" s="2"/>
      <c r="Y21112" s="2"/>
    </row>
    <row r="21113" spans="21:25" x14ac:dyDescent="0.2">
      <c r="U21113" s="2"/>
      <c r="X21113" s="2"/>
      <c r="Y21113" s="2"/>
    </row>
    <row r="21114" spans="21:25" x14ac:dyDescent="0.2">
      <c r="U21114" s="2"/>
      <c r="X21114" s="2"/>
      <c r="Y21114" s="2"/>
    </row>
    <row r="21115" spans="21:25" x14ac:dyDescent="0.2">
      <c r="U21115" s="2"/>
      <c r="X21115" s="2"/>
      <c r="Y21115" s="2"/>
    </row>
    <row r="21116" spans="21:25" x14ac:dyDescent="0.2">
      <c r="U21116" s="2"/>
      <c r="X21116" s="2"/>
      <c r="Y21116" s="2"/>
    </row>
    <row r="21117" spans="21:25" x14ac:dyDescent="0.2">
      <c r="U21117" s="2"/>
      <c r="X21117" s="2"/>
      <c r="Y21117" s="2"/>
    </row>
    <row r="21118" spans="21:25" x14ac:dyDescent="0.2">
      <c r="U21118" s="2"/>
      <c r="X21118" s="2"/>
      <c r="Y21118" s="2"/>
    </row>
    <row r="21119" spans="21:25" x14ac:dyDescent="0.2">
      <c r="U21119" s="2"/>
      <c r="X21119" s="2"/>
      <c r="Y21119" s="2"/>
    </row>
    <row r="21120" spans="21:25" x14ac:dyDescent="0.2">
      <c r="U21120" s="2"/>
      <c r="X21120" s="2"/>
      <c r="Y21120" s="2"/>
    </row>
    <row r="21121" spans="21:25" x14ac:dyDescent="0.2">
      <c r="U21121" s="2"/>
      <c r="X21121" s="2"/>
      <c r="Y21121" s="2"/>
    </row>
    <row r="21122" spans="21:25" x14ac:dyDescent="0.2">
      <c r="U21122" s="2"/>
      <c r="X21122" s="2"/>
      <c r="Y21122" s="2"/>
    </row>
    <row r="21123" spans="21:25" x14ac:dyDescent="0.2">
      <c r="U21123" s="2"/>
      <c r="X21123" s="2"/>
      <c r="Y21123" s="2"/>
    </row>
    <row r="21124" spans="21:25" x14ac:dyDescent="0.2">
      <c r="U21124" s="2"/>
      <c r="X21124" s="2"/>
      <c r="Y21124" s="2"/>
    </row>
    <row r="21125" spans="21:25" x14ac:dyDescent="0.2">
      <c r="U21125" s="2"/>
      <c r="X21125" s="2"/>
      <c r="Y21125" s="2"/>
    </row>
    <row r="21126" spans="21:25" x14ac:dyDescent="0.2">
      <c r="U21126" s="2"/>
      <c r="X21126" s="2"/>
      <c r="Y21126" s="2"/>
    </row>
    <row r="21127" spans="21:25" x14ac:dyDescent="0.2">
      <c r="U21127" s="2"/>
      <c r="X21127" s="2"/>
      <c r="Y21127" s="2"/>
    </row>
    <row r="21128" spans="21:25" x14ac:dyDescent="0.2">
      <c r="U21128" s="2"/>
      <c r="X21128" s="2"/>
      <c r="Y21128" s="2"/>
    </row>
    <row r="21129" spans="21:25" x14ac:dyDescent="0.2">
      <c r="U21129" s="2"/>
      <c r="X21129" s="2"/>
      <c r="Y21129" s="2"/>
    </row>
    <row r="21130" spans="21:25" x14ac:dyDescent="0.2">
      <c r="U21130" s="2"/>
      <c r="X21130" s="2"/>
      <c r="Y21130" s="2"/>
    </row>
    <row r="21131" spans="21:25" x14ac:dyDescent="0.2">
      <c r="U21131" s="2"/>
      <c r="X21131" s="2"/>
      <c r="Y21131" s="2"/>
    </row>
    <row r="21132" spans="21:25" x14ac:dyDescent="0.2">
      <c r="U21132" s="2"/>
      <c r="X21132" s="2"/>
      <c r="Y21132" s="2"/>
    </row>
    <row r="21133" spans="21:25" x14ac:dyDescent="0.2">
      <c r="U21133" s="2"/>
      <c r="X21133" s="2"/>
      <c r="Y21133" s="2"/>
    </row>
    <row r="21134" spans="21:25" x14ac:dyDescent="0.2">
      <c r="U21134" s="2"/>
      <c r="X21134" s="2"/>
      <c r="Y21134" s="2"/>
    </row>
    <row r="21135" spans="21:25" x14ac:dyDescent="0.2">
      <c r="U21135" s="2"/>
      <c r="X21135" s="2"/>
      <c r="Y21135" s="2"/>
    </row>
    <row r="21136" spans="21:25" x14ac:dyDescent="0.2">
      <c r="U21136" s="2"/>
      <c r="X21136" s="2"/>
      <c r="Y21136" s="2"/>
    </row>
    <row r="21137" spans="21:25" x14ac:dyDescent="0.2">
      <c r="U21137" s="2"/>
      <c r="X21137" s="2"/>
      <c r="Y21137" s="2"/>
    </row>
    <row r="21138" spans="21:25" x14ac:dyDescent="0.2">
      <c r="U21138" s="2"/>
      <c r="X21138" s="2"/>
      <c r="Y21138" s="2"/>
    </row>
    <row r="21139" spans="21:25" x14ac:dyDescent="0.2">
      <c r="U21139" s="2"/>
      <c r="X21139" s="2"/>
      <c r="Y21139" s="2"/>
    </row>
    <row r="21140" spans="21:25" x14ac:dyDescent="0.2">
      <c r="U21140" s="2"/>
      <c r="X21140" s="2"/>
      <c r="Y21140" s="2"/>
    </row>
    <row r="21141" spans="21:25" x14ac:dyDescent="0.2">
      <c r="U21141" s="2"/>
      <c r="X21141" s="2"/>
      <c r="Y21141" s="2"/>
    </row>
    <row r="21142" spans="21:25" x14ac:dyDescent="0.2">
      <c r="U21142" s="2"/>
      <c r="X21142" s="2"/>
      <c r="Y21142" s="2"/>
    </row>
    <row r="21143" spans="21:25" x14ac:dyDescent="0.2">
      <c r="U21143" s="2"/>
      <c r="X21143" s="2"/>
      <c r="Y21143" s="2"/>
    </row>
    <row r="21144" spans="21:25" x14ac:dyDescent="0.2">
      <c r="U21144" s="2"/>
      <c r="X21144" s="2"/>
      <c r="Y21144" s="2"/>
    </row>
    <row r="21145" spans="21:25" x14ac:dyDescent="0.2">
      <c r="U21145" s="2"/>
      <c r="X21145" s="2"/>
      <c r="Y21145" s="2"/>
    </row>
    <row r="21146" spans="21:25" x14ac:dyDescent="0.2">
      <c r="U21146" s="2"/>
      <c r="X21146" s="2"/>
      <c r="Y21146" s="2"/>
    </row>
    <row r="21147" spans="21:25" x14ac:dyDescent="0.2">
      <c r="U21147" s="2"/>
      <c r="X21147" s="2"/>
      <c r="Y21147" s="2"/>
    </row>
    <row r="21148" spans="21:25" x14ac:dyDescent="0.2">
      <c r="U21148" s="2"/>
      <c r="X21148" s="2"/>
      <c r="Y21148" s="2"/>
    </row>
    <row r="21149" spans="21:25" x14ac:dyDescent="0.2">
      <c r="U21149" s="2"/>
      <c r="X21149" s="2"/>
      <c r="Y21149" s="2"/>
    </row>
    <row r="21150" spans="21:25" x14ac:dyDescent="0.2">
      <c r="U21150" s="2"/>
      <c r="X21150" s="2"/>
      <c r="Y21150" s="2"/>
    </row>
    <row r="21151" spans="21:25" x14ac:dyDescent="0.2">
      <c r="U21151" s="2"/>
      <c r="X21151" s="2"/>
      <c r="Y21151" s="2"/>
    </row>
    <row r="21152" spans="21:25" x14ac:dyDescent="0.2">
      <c r="U21152" s="2"/>
      <c r="X21152" s="2"/>
      <c r="Y21152" s="2"/>
    </row>
    <row r="21153" spans="21:25" x14ac:dyDescent="0.2">
      <c r="U21153" s="2"/>
      <c r="X21153" s="2"/>
      <c r="Y21153" s="2"/>
    </row>
    <row r="21154" spans="21:25" x14ac:dyDescent="0.2">
      <c r="U21154" s="2"/>
      <c r="X21154" s="2"/>
      <c r="Y21154" s="2"/>
    </row>
    <row r="21155" spans="21:25" x14ac:dyDescent="0.2">
      <c r="U21155" s="2"/>
      <c r="X21155" s="2"/>
      <c r="Y21155" s="2"/>
    </row>
    <row r="21156" spans="21:25" x14ac:dyDescent="0.2">
      <c r="U21156" s="2"/>
      <c r="X21156" s="2"/>
      <c r="Y21156" s="2"/>
    </row>
    <row r="21157" spans="21:25" x14ac:dyDescent="0.2">
      <c r="U21157" s="2"/>
      <c r="X21157" s="2"/>
      <c r="Y21157" s="2"/>
    </row>
    <row r="21158" spans="21:25" x14ac:dyDescent="0.2">
      <c r="U21158" s="2"/>
      <c r="X21158" s="2"/>
      <c r="Y21158" s="2"/>
    </row>
    <row r="21159" spans="21:25" x14ac:dyDescent="0.2">
      <c r="U21159" s="2"/>
      <c r="X21159" s="2"/>
      <c r="Y21159" s="2"/>
    </row>
    <row r="21160" spans="21:25" x14ac:dyDescent="0.2">
      <c r="U21160" s="2"/>
      <c r="X21160" s="2"/>
      <c r="Y21160" s="2"/>
    </row>
    <row r="21161" spans="21:25" x14ac:dyDescent="0.2">
      <c r="U21161" s="2"/>
      <c r="X21161" s="2"/>
      <c r="Y21161" s="2"/>
    </row>
    <row r="21162" spans="21:25" x14ac:dyDescent="0.2">
      <c r="U21162" s="2"/>
      <c r="X21162" s="2"/>
      <c r="Y21162" s="2"/>
    </row>
    <row r="21163" spans="21:25" x14ac:dyDescent="0.2">
      <c r="U21163" s="2"/>
      <c r="X21163" s="2"/>
      <c r="Y21163" s="2"/>
    </row>
    <row r="21164" spans="21:25" x14ac:dyDescent="0.2">
      <c r="U21164" s="2"/>
      <c r="X21164" s="2"/>
      <c r="Y21164" s="2"/>
    </row>
    <row r="21165" spans="21:25" x14ac:dyDescent="0.2">
      <c r="U21165" s="2"/>
      <c r="X21165" s="2"/>
      <c r="Y21165" s="2"/>
    </row>
    <row r="21166" spans="21:25" x14ac:dyDescent="0.2">
      <c r="U21166" s="2"/>
      <c r="X21166" s="2"/>
      <c r="Y21166" s="2"/>
    </row>
    <row r="21167" spans="21:25" x14ac:dyDescent="0.2">
      <c r="U21167" s="2"/>
      <c r="X21167" s="2"/>
      <c r="Y21167" s="2"/>
    </row>
    <row r="21168" spans="21:25" x14ac:dyDescent="0.2">
      <c r="U21168" s="2"/>
      <c r="X21168" s="2"/>
      <c r="Y21168" s="2"/>
    </row>
    <row r="21169" spans="21:25" x14ac:dyDescent="0.2">
      <c r="U21169" s="2"/>
      <c r="X21169" s="2"/>
      <c r="Y21169" s="2"/>
    </row>
    <row r="21170" spans="21:25" x14ac:dyDescent="0.2">
      <c r="U21170" s="2"/>
      <c r="X21170" s="2"/>
      <c r="Y21170" s="2"/>
    </row>
    <row r="21171" spans="21:25" x14ac:dyDescent="0.2">
      <c r="U21171" s="2"/>
      <c r="X21171" s="2"/>
      <c r="Y21171" s="2"/>
    </row>
    <row r="21172" spans="21:25" x14ac:dyDescent="0.2">
      <c r="U21172" s="2"/>
      <c r="X21172" s="2"/>
      <c r="Y21172" s="2"/>
    </row>
    <row r="21173" spans="21:25" x14ac:dyDescent="0.2">
      <c r="U21173" s="2"/>
      <c r="X21173" s="2"/>
      <c r="Y21173" s="2"/>
    </row>
    <row r="21174" spans="21:25" x14ac:dyDescent="0.2">
      <c r="U21174" s="2"/>
      <c r="X21174" s="2"/>
      <c r="Y21174" s="2"/>
    </row>
    <row r="21175" spans="21:25" x14ac:dyDescent="0.2">
      <c r="U21175" s="2"/>
      <c r="X21175" s="2"/>
      <c r="Y21175" s="2"/>
    </row>
    <row r="21176" spans="21:25" x14ac:dyDescent="0.2">
      <c r="U21176" s="2"/>
      <c r="X21176" s="2"/>
      <c r="Y21176" s="2"/>
    </row>
    <row r="21177" spans="21:25" x14ac:dyDescent="0.2">
      <c r="U21177" s="2"/>
      <c r="X21177" s="2"/>
      <c r="Y21177" s="2"/>
    </row>
    <row r="21178" spans="21:25" x14ac:dyDescent="0.2">
      <c r="U21178" s="2"/>
      <c r="X21178" s="2"/>
      <c r="Y21178" s="2"/>
    </row>
    <row r="21179" spans="21:25" x14ac:dyDescent="0.2">
      <c r="U21179" s="2"/>
      <c r="X21179" s="2"/>
      <c r="Y21179" s="2"/>
    </row>
    <row r="21180" spans="21:25" x14ac:dyDescent="0.2">
      <c r="U21180" s="2"/>
      <c r="X21180" s="2"/>
      <c r="Y21180" s="2"/>
    </row>
    <row r="21181" spans="21:25" x14ac:dyDescent="0.2">
      <c r="U21181" s="2"/>
      <c r="X21181" s="2"/>
      <c r="Y21181" s="2"/>
    </row>
    <row r="21182" spans="21:25" x14ac:dyDescent="0.2">
      <c r="U21182" s="2"/>
      <c r="X21182" s="2"/>
      <c r="Y21182" s="2"/>
    </row>
    <row r="21183" spans="21:25" x14ac:dyDescent="0.2">
      <c r="U21183" s="2"/>
      <c r="X21183" s="2"/>
      <c r="Y21183" s="2"/>
    </row>
    <row r="21184" spans="21:25" x14ac:dyDescent="0.2">
      <c r="U21184" s="2"/>
      <c r="X21184" s="2"/>
      <c r="Y21184" s="2"/>
    </row>
    <row r="21185" spans="21:25" x14ac:dyDescent="0.2">
      <c r="U21185" s="2"/>
      <c r="X21185" s="2"/>
      <c r="Y21185" s="2"/>
    </row>
    <row r="21186" spans="21:25" x14ac:dyDescent="0.2">
      <c r="U21186" s="2"/>
      <c r="X21186" s="2"/>
      <c r="Y21186" s="2"/>
    </row>
    <row r="21187" spans="21:25" x14ac:dyDescent="0.2">
      <c r="U21187" s="2"/>
      <c r="X21187" s="2"/>
      <c r="Y21187" s="2"/>
    </row>
    <row r="21188" spans="21:25" x14ac:dyDescent="0.2">
      <c r="U21188" s="2"/>
      <c r="X21188" s="2"/>
      <c r="Y21188" s="2"/>
    </row>
    <row r="21189" spans="21:25" x14ac:dyDescent="0.2">
      <c r="U21189" s="2"/>
      <c r="X21189" s="2"/>
      <c r="Y21189" s="2"/>
    </row>
    <row r="21190" spans="21:25" x14ac:dyDescent="0.2">
      <c r="U21190" s="2"/>
      <c r="X21190" s="2"/>
      <c r="Y21190" s="2"/>
    </row>
    <row r="21191" spans="21:25" x14ac:dyDescent="0.2">
      <c r="U21191" s="2"/>
      <c r="X21191" s="2"/>
      <c r="Y21191" s="2"/>
    </row>
    <row r="21192" spans="21:25" x14ac:dyDescent="0.2">
      <c r="U21192" s="2"/>
      <c r="X21192" s="2"/>
      <c r="Y21192" s="2"/>
    </row>
    <row r="21193" spans="21:25" x14ac:dyDescent="0.2">
      <c r="U21193" s="2"/>
      <c r="X21193" s="2"/>
      <c r="Y21193" s="2"/>
    </row>
    <row r="21194" spans="21:25" x14ac:dyDescent="0.2">
      <c r="U21194" s="2"/>
      <c r="X21194" s="2"/>
      <c r="Y21194" s="2"/>
    </row>
    <row r="21195" spans="21:25" x14ac:dyDescent="0.2">
      <c r="U21195" s="2"/>
      <c r="X21195" s="2"/>
      <c r="Y21195" s="2"/>
    </row>
    <row r="21196" spans="21:25" x14ac:dyDescent="0.2">
      <c r="U21196" s="2"/>
      <c r="X21196" s="2"/>
      <c r="Y21196" s="2"/>
    </row>
    <row r="21197" spans="21:25" x14ac:dyDescent="0.2">
      <c r="U21197" s="2"/>
      <c r="X21197" s="2"/>
      <c r="Y21197" s="2"/>
    </row>
    <row r="21198" spans="21:25" x14ac:dyDescent="0.2">
      <c r="U21198" s="2"/>
      <c r="X21198" s="2"/>
      <c r="Y21198" s="2"/>
    </row>
    <row r="21199" spans="21:25" x14ac:dyDescent="0.2">
      <c r="U21199" s="2"/>
      <c r="X21199" s="2"/>
      <c r="Y21199" s="2"/>
    </row>
    <row r="21200" spans="21:25" x14ac:dyDescent="0.2">
      <c r="U21200" s="2"/>
      <c r="X21200" s="2"/>
      <c r="Y21200" s="2"/>
    </row>
    <row r="21201" spans="21:25" x14ac:dyDescent="0.2">
      <c r="U21201" s="2"/>
      <c r="X21201" s="2"/>
      <c r="Y21201" s="2"/>
    </row>
    <row r="21202" spans="21:25" x14ac:dyDescent="0.2">
      <c r="U21202" s="2"/>
      <c r="X21202" s="2"/>
      <c r="Y21202" s="2"/>
    </row>
    <row r="21203" spans="21:25" x14ac:dyDescent="0.2">
      <c r="U21203" s="2"/>
      <c r="X21203" s="2"/>
      <c r="Y21203" s="2"/>
    </row>
    <row r="21204" spans="21:25" x14ac:dyDescent="0.2">
      <c r="U21204" s="2"/>
      <c r="X21204" s="2"/>
      <c r="Y21204" s="2"/>
    </row>
    <row r="21205" spans="21:25" x14ac:dyDescent="0.2">
      <c r="U21205" s="2"/>
      <c r="X21205" s="2"/>
      <c r="Y21205" s="2"/>
    </row>
    <row r="21206" spans="21:25" x14ac:dyDescent="0.2">
      <c r="U21206" s="2"/>
      <c r="X21206" s="2"/>
      <c r="Y21206" s="2"/>
    </row>
    <row r="21207" spans="21:25" x14ac:dyDescent="0.2">
      <c r="U21207" s="2"/>
      <c r="X21207" s="2"/>
      <c r="Y21207" s="2"/>
    </row>
    <row r="21208" spans="21:25" x14ac:dyDescent="0.2">
      <c r="U21208" s="2"/>
      <c r="X21208" s="2"/>
      <c r="Y21208" s="2"/>
    </row>
    <row r="21209" spans="21:25" x14ac:dyDescent="0.2">
      <c r="U21209" s="2"/>
      <c r="X21209" s="2"/>
      <c r="Y21209" s="2"/>
    </row>
    <row r="21210" spans="21:25" x14ac:dyDescent="0.2">
      <c r="U21210" s="2"/>
      <c r="X21210" s="2"/>
      <c r="Y21210" s="2"/>
    </row>
    <row r="21211" spans="21:25" x14ac:dyDescent="0.2">
      <c r="U21211" s="2"/>
      <c r="X21211" s="2"/>
      <c r="Y21211" s="2"/>
    </row>
    <row r="21212" spans="21:25" x14ac:dyDescent="0.2">
      <c r="U21212" s="2"/>
      <c r="X21212" s="2"/>
      <c r="Y21212" s="2"/>
    </row>
    <row r="21213" spans="21:25" x14ac:dyDescent="0.2">
      <c r="U21213" s="2"/>
      <c r="X21213" s="2"/>
      <c r="Y21213" s="2"/>
    </row>
    <row r="21214" spans="21:25" x14ac:dyDescent="0.2">
      <c r="U21214" s="2"/>
      <c r="X21214" s="2"/>
      <c r="Y21214" s="2"/>
    </row>
    <row r="21215" spans="21:25" x14ac:dyDescent="0.2">
      <c r="U21215" s="2"/>
      <c r="X21215" s="2"/>
      <c r="Y21215" s="2"/>
    </row>
    <row r="21216" spans="21:25" x14ac:dyDescent="0.2">
      <c r="U21216" s="2"/>
      <c r="X21216" s="2"/>
      <c r="Y21216" s="2"/>
    </row>
    <row r="21217" spans="21:25" x14ac:dyDescent="0.2">
      <c r="U21217" s="2"/>
      <c r="X21217" s="2"/>
      <c r="Y21217" s="2"/>
    </row>
    <row r="21218" spans="21:25" x14ac:dyDescent="0.2">
      <c r="U21218" s="2"/>
      <c r="X21218" s="2"/>
      <c r="Y21218" s="2"/>
    </row>
    <row r="21219" spans="21:25" x14ac:dyDescent="0.2">
      <c r="U21219" s="2"/>
      <c r="X21219" s="2"/>
      <c r="Y21219" s="2"/>
    </row>
    <row r="21220" spans="21:25" x14ac:dyDescent="0.2">
      <c r="U21220" s="2"/>
      <c r="X21220" s="2"/>
      <c r="Y21220" s="2"/>
    </row>
    <row r="21221" spans="21:25" x14ac:dyDescent="0.2">
      <c r="U21221" s="2"/>
      <c r="X21221" s="2"/>
      <c r="Y21221" s="2"/>
    </row>
    <row r="21222" spans="21:25" x14ac:dyDescent="0.2">
      <c r="U21222" s="2"/>
      <c r="X21222" s="2"/>
      <c r="Y21222" s="2"/>
    </row>
    <row r="21223" spans="21:25" x14ac:dyDescent="0.2">
      <c r="U21223" s="2"/>
      <c r="X21223" s="2"/>
      <c r="Y21223" s="2"/>
    </row>
    <row r="21224" spans="21:25" x14ac:dyDescent="0.2">
      <c r="U21224" s="2"/>
      <c r="X21224" s="2"/>
      <c r="Y21224" s="2"/>
    </row>
    <row r="21225" spans="21:25" x14ac:dyDescent="0.2">
      <c r="U21225" s="2"/>
      <c r="X21225" s="2"/>
      <c r="Y21225" s="2"/>
    </row>
    <row r="21226" spans="21:25" x14ac:dyDescent="0.2">
      <c r="U21226" s="2"/>
      <c r="X21226" s="2"/>
      <c r="Y21226" s="2"/>
    </row>
    <row r="21227" spans="21:25" x14ac:dyDescent="0.2">
      <c r="U21227" s="2"/>
      <c r="X21227" s="2"/>
      <c r="Y21227" s="2"/>
    </row>
    <row r="21228" spans="21:25" x14ac:dyDescent="0.2">
      <c r="U21228" s="2"/>
      <c r="X21228" s="2"/>
      <c r="Y21228" s="2"/>
    </row>
    <row r="21229" spans="21:25" x14ac:dyDescent="0.2">
      <c r="U21229" s="2"/>
      <c r="X21229" s="2"/>
      <c r="Y21229" s="2"/>
    </row>
    <row r="21230" spans="21:25" x14ac:dyDescent="0.2">
      <c r="U21230" s="2"/>
      <c r="X21230" s="2"/>
      <c r="Y21230" s="2"/>
    </row>
    <row r="21231" spans="21:25" x14ac:dyDescent="0.2">
      <c r="U21231" s="2"/>
      <c r="X21231" s="2"/>
      <c r="Y21231" s="2"/>
    </row>
    <row r="21232" spans="21:25" x14ac:dyDescent="0.2">
      <c r="U21232" s="2"/>
      <c r="X21232" s="2"/>
      <c r="Y21232" s="2"/>
    </row>
    <row r="21233" spans="21:25" x14ac:dyDescent="0.2">
      <c r="U21233" s="2"/>
      <c r="X21233" s="2"/>
      <c r="Y21233" s="2"/>
    </row>
    <row r="21234" spans="21:25" x14ac:dyDescent="0.2">
      <c r="U21234" s="2"/>
      <c r="X21234" s="2"/>
      <c r="Y21234" s="2"/>
    </row>
    <row r="21235" spans="21:25" x14ac:dyDescent="0.2">
      <c r="U21235" s="2"/>
      <c r="X21235" s="2"/>
      <c r="Y21235" s="2"/>
    </row>
    <row r="21236" spans="21:25" x14ac:dyDescent="0.2">
      <c r="U21236" s="2"/>
      <c r="X21236" s="2"/>
      <c r="Y21236" s="2"/>
    </row>
    <row r="21237" spans="21:25" x14ac:dyDescent="0.2">
      <c r="U21237" s="2"/>
      <c r="X21237" s="2"/>
      <c r="Y21237" s="2"/>
    </row>
    <row r="21238" spans="21:25" x14ac:dyDescent="0.2">
      <c r="U21238" s="2"/>
      <c r="X21238" s="2"/>
      <c r="Y21238" s="2"/>
    </row>
    <row r="21239" spans="21:25" x14ac:dyDescent="0.2">
      <c r="U21239" s="2"/>
      <c r="X21239" s="2"/>
      <c r="Y21239" s="2"/>
    </row>
    <row r="21240" spans="21:25" x14ac:dyDescent="0.2">
      <c r="U21240" s="2"/>
      <c r="X21240" s="2"/>
      <c r="Y21240" s="2"/>
    </row>
    <row r="21241" spans="21:25" x14ac:dyDescent="0.2">
      <c r="U21241" s="2"/>
      <c r="X21241" s="2"/>
      <c r="Y21241" s="2"/>
    </row>
    <row r="21242" spans="21:25" x14ac:dyDescent="0.2">
      <c r="U21242" s="2"/>
      <c r="X21242" s="2"/>
      <c r="Y21242" s="2"/>
    </row>
    <row r="21243" spans="21:25" x14ac:dyDescent="0.2">
      <c r="U21243" s="2"/>
      <c r="X21243" s="2"/>
      <c r="Y21243" s="2"/>
    </row>
    <row r="21244" spans="21:25" x14ac:dyDescent="0.2">
      <c r="U21244" s="2"/>
      <c r="X21244" s="2"/>
      <c r="Y21244" s="2"/>
    </row>
    <row r="21245" spans="21:25" x14ac:dyDescent="0.2">
      <c r="U21245" s="2"/>
      <c r="X21245" s="2"/>
      <c r="Y21245" s="2"/>
    </row>
    <row r="21246" spans="21:25" x14ac:dyDescent="0.2">
      <c r="U21246" s="2"/>
      <c r="X21246" s="2"/>
      <c r="Y21246" s="2"/>
    </row>
    <row r="21247" spans="21:25" x14ac:dyDescent="0.2">
      <c r="U21247" s="2"/>
      <c r="X21247" s="2"/>
      <c r="Y21247" s="2"/>
    </row>
    <row r="21248" spans="21:25" x14ac:dyDescent="0.2">
      <c r="U21248" s="2"/>
      <c r="X21248" s="2"/>
      <c r="Y21248" s="2"/>
    </row>
    <row r="21249" spans="21:25" x14ac:dyDescent="0.2">
      <c r="U21249" s="2"/>
      <c r="X21249" s="2"/>
      <c r="Y21249" s="2"/>
    </row>
    <row r="21250" spans="21:25" x14ac:dyDescent="0.2">
      <c r="U21250" s="2"/>
      <c r="X21250" s="2"/>
      <c r="Y21250" s="2"/>
    </row>
    <row r="21251" spans="21:25" x14ac:dyDescent="0.2">
      <c r="U21251" s="2"/>
      <c r="X21251" s="2"/>
      <c r="Y21251" s="2"/>
    </row>
    <row r="21252" spans="21:25" x14ac:dyDescent="0.2">
      <c r="U21252" s="2"/>
      <c r="X21252" s="2"/>
      <c r="Y21252" s="2"/>
    </row>
    <row r="21253" spans="21:25" x14ac:dyDescent="0.2">
      <c r="U21253" s="2"/>
      <c r="X21253" s="2"/>
      <c r="Y21253" s="2"/>
    </row>
    <row r="21254" spans="21:25" x14ac:dyDescent="0.2">
      <c r="U21254" s="2"/>
      <c r="X21254" s="2"/>
      <c r="Y21254" s="2"/>
    </row>
    <row r="21255" spans="21:25" x14ac:dyDescent="0.2">
      <c r="U21255" s="2"/>
      <c r="X21255" s="2"/>
      <c r="Y21255" s="2"/>
    </row>
    <row r="21256" spans="21:25" x14ac:dyDescent="0.2">
      <c r="U21256" s="2"/>
      <c r="X21256" s="2"/>
      <c r="Y21256" s="2"/>
    </row>
    <row r="21257" spans="21:25" x14ac:dyDescent="0.2">
      <c r="U21257" s="2"/>
      <c r="X21257" s="2"/>
      <c r="Y21257" s="2"/>
    </row>
    <row r="21258" spans="21:25" x14ac:dyDescent="0.2">
      <c r="U21258" s="2"/>
      <c r="X21258" s="2"/>
      <c r="Y21258" s="2"/>
    </row>
    <row r="21259" spans="21:25" x14ac:dyDescent="0.2">
      <c r="U21259" s="2"/>
      <c r="X21259" s="2"/>
      <c r="Y21259" s="2"/>
    </row>
    <row r="21260" spans="21:25" x14ac:dyDescent="0.2">
      <c r="U21260" s="2"/>
      <c r="X21260" s="2"/>
      <c r="Y21260" s="2"/>
    </row>
    <row r="21261" spans="21:25" x14ac:dyDescent="0.2">
      <c r="U21261" s="2"/>
      <c r="X21261" s="2"/>
      <c r="Y21261" s="2"/>
    </row>
    <row r="21262" spans="21:25" x14ac:dyDescent="0.2">
      <c r="U21262" s="2"/>
      <c r="X21262" s="2"/>
      <c r="Y21262" s="2"/>
    </row>
    <row r="21263" spans="21:25" x14ac:dyDescent="0.2">
      <c r="U21263" s="2"/>
      <c r="X21263" s="2"/>
      <c r="Y21263" s="2"/>
    </row>
    <row r="21264" spans="21:25" x14ac:dyDescent="0.2">
      <c r="U21264" s="2"/>
      <c r="X21264" s="2"/>
      <c r="Y21264" s="2"/>
    </row>
    <row r="21265" spans="21:25" x14ac:dyDescent="0.2">
      <c r="U21265" s="2"/>
      <c r="X21265" s="2"/>
      <c r="Y21265" s="2"/>
    </row>
    <row r="21266" spans="21:25" x14ac:dyDescent="0.2">
      <c r="U21266" s="2"/>
      <c r="X21266" s="2"/>
      <c r="Y21266" s="2"/>
    </row>
    <row r="21267" spans="21:25" x14ac:dyDescent="0.2">
      <c r="U21267" s="2"/>
      <c r="X21267" s="2"/>
      <c r="Y21267" s="2"/>
    </row>
    <row r="21268" spans="21:25" x14ac:dyDescent="0.2">
      <c r="U21268" s="2"/>
      <c r="X21268" s="2"/>
      <c r="Y21268" s="2"/>
    </row>
    <row r="21269" spans="21:25" x14ac:dyDescent="0.2">
      <c r="U21269" s="2"/>
      <c r="X21269" s="2"/>
      <c r="Y21269" s="2"/>
    </row>
    <row r="21270" spans="21:25" x14ac:dyDescent="0.2">
      <c r="U21270" s="2"/>
      <c r="X21270" s="2"/>
      <c r="Y21270" s="2"/>
    </row>
    <row r="21271" spans="21:25" x14ac:dyDescent="0.2">
      <c r="U21271" s="2"/>
      <c r="X21271" s="2"/>
      <c r="Y21271" s="2"/>
    </row>
    <row r="21272" spans="21:25" x14ac:dyDescent="0.2">
      <c r="U21272" s="2"/>
      <c r="X21272" s="2"/>
      <c r="Y21272" s="2"/>
    </row>
    <row r="21273" spans="21:25" x14ac:dyDescent="0.2">
      <c r="U21273" s="2"/>
      <c r="X21273" s="2"/>
      <c r="Y21273" s="2"/>
    </row>
    <row r="21274" spans="21:25" x14ac:dyDescent="0.2">
      <c r="U21274" s="2"/>
      <c r="X21274" s="2"/>
      <c r="Y21274" s="2"/>
    </row>
    <row r="21275" spans="21:25" x14ac:dyDescent="0.2">
      <c r="U21275" s="2"/>
      <c r="X21275" s="2"/>
      <c r="Y21275" s="2"/>
    </row>
    <row r="21276" spans="21:25" x14ac:dyDescent="0.2">
      <c r="U21276" s="2"/>
      <c r="X21276" s="2"/>
      <c r="Y21276" s="2"/>
    </row>
    <row r="21277" spans="21:25" x14ac:dyDescent="0.2">
      <c r="U21277" s="2"/>
      <c r="X21277" s="2"/>
      <c r="Y21277" s="2"/>
    </row>
    <row r="21278" spans="21:25" x14ac:dyDescent="0.2">
      <c r="U21278" s="2"/>
      <c r="X21278" s="2"/>
      <c r="Y21278" s="2"/>
    </row>
    <row r="21279" spans="21:25" x14ac:dyDescent="0.2">
      <c r="U21279" s="2"/>
      <c r="X21279" s="2"/>
      <c r="Y21279" s="2"/>
    </row>
    <row r="21280" spans="21:25" x14ac:dyDescent="0.2">
      <c r="U21280" s="2"/>
      <c r="X21280" s="2"/>
      <c r="Y21280" s="2"/>
    </row>
    <row r="21281" spans="21:25" x14ac:dyDescent="0.2">
      <c r="U21281" s="2"/>
      <c r="X21281" s="2"/>
      <c r="Y21281" s="2"/>
    </row>
    <row r="21282" spans="21:25" x14ac:dyDescent="0.2">
      <c r="U21282" s="2"/>
      <c r="X21282" s="2"/>
      <c r="Y21282" s="2"/>
    </row>
    <row r="21283" spans="21:25" x14ac:dyDescent="0.2">
      <c r="U21283" s="2"/>
      <c r="X21283" s="2"/>
      <c r="Y21283" s="2"/>
    </row>
    <row r="21284" spans="21:25" x14ac:dyDescent="0.2">
      <c r="U21284" s="2"/>
      <c r="X21284" s="2"/>
      <c r="Y21284" s="2"/>
    </row>
    <row r="21285" spans="21:25" x14ac:dyDescent="0.2">
      <c r="U21285" s="2"/>
      <c r="X21285" s="2"/>
      <c r="Y21285" s="2"/>
    </row>
    <row r="21286" spans="21:25" x14ac:dyDescent="0.2">
      <c r="U21286" s="2"/>
      <c r="X21286" s="2"/>
      <c r="Y21286" s="2"/>
    </row>
    <row r="21287" spans="21:25" x14ac:dyDescent="0.2">
      <c r="U21287" s="2"/>
      <c r="X21287" s="2"/>
      <c r="Y21287" s="2"/>
    </row>
    <row r="21288" spans="21:25" x14ac:dyDescent="0.2">
      <c r="U21288" s="2"/>
      <c r="X21288" s="2"/>
      <c r="Y21288" s="2"/>
    </row>
    <row r="21289" spans="21:25" x14ac:dyDescent="0.2">
      <c r="U21289" s="2"/>
      <c r="X21289" s="2"/>
      <c r="Y21289" s="2"/>
    </row>
    <row r="21290" spans="21:25" x14ac:dyDescent="0.2">
      <c r="U21290" s="2"/>
      <c r="X21290" s="2"/>
      <c r="Y21290" s="2"/>
    </row>
    <row r="21291" spans="21:25" x14ac:dyDescent="0.2">
      <c r="U21291" s="2"/>
      <c r="X21291" s="2"/>
      <c r="Y21291" s="2"/>
    </row>
    <row r="21292" spans="21:25" x14ac:dyDescent="0.2">
      <c r="U21292" s="2"/>
      <c r="X21292" s="2"/>
      <c r="Y21292" s="2"/>
    </row>
    <row r="21293" spans="21:25" x14ac:dyDescent="0.2">
      <c r="U21293" s="2"/>
      <c r="X21293" s="2"/>
      <c r="Y21293" s="2"/>
    </row>
    <row r="21294" spans="21:25" x14ac:dyDescent="0.2">
      <c r="U21294" s="2"/>
      <c r="X21294" s="2"/>
      <c r="Y21294" s="2"/>
    </row>
    <row r="21295" spans="21:25" x14ac:dyDescent="0.2">
      <c r="U21295" s="2"/>
      <c r="X21295" s="2"/>
      <c r="Y21295" s="2"/>
    </row>
    <row r="21296" spans="21:25" x14ac:dyDescent="0.2">
      <c r="U21296" s="2"/>
      <c r="X21296" s="2"/>
      <c r="Y21296" s="2"/>
    </row>
    <row r="21297" spans="21:25" x14ac:dyDescent="0.2">
      <c r="U21297" s="2"/>
      <c r="X21297" s="2"/>
      <c r="Y21297" s="2"/>
    </row>
    <row r="21298" spans="21:25" x14ac:dyDescent="0.2">
      <c r="U21298" s="2"/>
      <c r="X21298" s="2"/>
      <c r="Y21298" s="2"/>
    </row>
    <row r="21299" spans="21:25" x14ac:dyDescent="0.2">
      <c r="U21299" s="2"/>
      <c r="X21299" s="2"/>
      <c r="Y21299" s="2"/>
    </row>
    <row r="21300" spans="21:25" x14ac:dyDescent="0.2">
      <c r="U21300" s="2"/>
      <c r="X21300" s="2"/>
      <c r="Y21300" s="2"/>
    </row>
    <row r="21301" spans="21:25" x14ac:dyDescent="0.2">
      <c r="U21301" s="2"/>
      <c r="X21301" s="2"/>
      <c r="Y21301" s="2"/>
    </row>
    <row r="21302" spans="21:25" x14ac:dyDescent="0.2">
      <c r="U21302" s="2"/>
      <c r="X21302" s="2"/>
      <c r="Y21302" s="2"/>
    </row>
    <row r="21303" spans="21:25" x14ac:dyDescent="0.2">
      <c r="U21303" s="2"/>
      <c r="X21303" s="2"/>
      <c r="Y21303" s="2"/>
    </row>
    <row r="21304" spans="21:25" x14ac:dyDescent="0.2">
      <c r="U21304" s="2"/>
      <c r="X21304" s="2"/>
      <c r="Y21304" s="2"/>
    </row>
    <row r="21305" spans="21:25" x14ac:dyDescent="0.2">
      <c r="U21305" s="2"/>
      <c r="X21305" s="2"/>
      <c r="Y21305" s="2"/>
    </row>
    <row r="21306" spans="21:25" x14ac:dyDescent="0.2">
      <c r="U21306" s="2"/>
      <c r="X21306" s="2"/>
      <c r="Y21306" s="2"/>
    </row>
    <row r="21307" spans="21:25" x14ac:dyDescent="0.2">
      <c r="U21307" s="2"/>
      <c r="X21307" s="2"/>
      <c r="Y21307" s="2"/>
    </row>
    <row r="21308" spans="21:25" x14ac:dyDescent="0.2">
      <c r="U21308" s="2"/>
      <c r="X21308" s="2"/>
      <c r="Y21308" s="2"/>
    </row>
    <row r="21309" spans="21:25" x14ac:dyDescent="0.2">
      <c r="U21309" s="2"/>
      <c r="X21309" s="2"/>
      <c r="Y21309" s="2"/>
    </row>
    <row r="21310" spans="21:25" x14ac:dyDescent="0.2">
      <c r="U21310" s="2"/>
      <c r="X21310" s="2"/>
      <c r="Y21310" s="2"/>
    </row>
    <row r="21311" spans="21:25" x14ac:dyDescent="0.2">
      <c r="U21311" s="2"/>
      <c r="X21311" s="2"/>
      <c r="Y21311" s="2"/>
    </row>
    <row r="21312" spans="21:25" x14ac:dyDescent="0.2">
      <c r="U21312" s="2"/>
      <c r="X21312" s="2"/>
      <c r="Y21312" s="2"/>
    </row>
    <row r="21313" spans="21:25" x14ac:dyDescent="0.2">
      <c r="U21313" s="2"/>
      <c r="X21313" s="2"/>
      <c r="Y21313" s="2"/>
    </row>
    <row r="21314" spans="21:25" x14ac:dyDescent="0.2">
      <c r="U21314" s="2"/>
      <c r="X21314" s="2"/>
      <c r="Y21314" s="2"/>
    </row>
    <row r="21315" spans="21:25" x14ac:dyDescent="0.2">
      <c r="U21315" s="2"/>
      <c r="X21315" s="2"/>
      <c r="Y21315" s="2"/>
    </row>
    <row r="21316" spans="21:25" x14ac:dyDescent="0.2">
      <c r="U21316" s="2"/>
      <c r="X21316" s="2"/>
      <c r="Y21316" s="2"/>
    </row>
    <row r="21317" spans="21:25" x14ac:dyDescent="0.2">
      <c r="U21317" s="2"/>
      <c r="X21317" s="2"/>
      <c r="Y21317" s="2"/>
    </row>
    <row r="21318" spans="21:25" x14ac:dyDescent="0.2">
      <c r="U21318" s="2"/>
      <c r="X21318" s="2"/>
      <c r="Y21318" s="2"/>
    </row>
    <row r="21319" spans="21:25" x14ac:dyDescent="0.2">
      <c r="U21319" s="2"/>
      <c r="X21319" s="2"/>
      <c r="Y21319" s="2"/>
    </row>
    <row r="21320" spans="21:25" x14ac:dyDescent="0.2">
      <c r="U21320" s="2"/>
      <c r="X21320" s="2"/>
      <c r="Y21320" s="2"/>
    </row>
    <row r="21321" spans="21:25" x14ac:dyDescent="0.2">
      <c r="U21321" s="2"/>
      <c r="X21321" s="2"/>
      <c r="Y21321" s="2"/>
    </row>
    <row r="21322" spans="21:25" x14ac:dyDescent="0.2">
      <c r="U21322" s="2"/>
      <c r="X21322" s="2"/>
      <c r="Y21322" s="2"/>
    </row>
    <row r="21323" spans="21:25" x14ac:dyDescent="0.2">
      <c r="U21323" s="2"/>
      <c r="X21323" s="2"/>
      <c r="Y21323" s="2"/>
    </row>
    <row r="21324" spans="21:25" x14ac:dyDescent="0.2">
      <c r="U21324" s="2"/>
      <c r="X21324" s="2"/>
      <c r="Y21324" s="2"/>
    </row>
    <row r="21325" spans="21:25" x14ac:dyDescent="0.2">
      <c r="U21325" s="2"/>
      <c r="X21325" s="2"/>
      <c r="Y21325" s="2"/>
    </row>
    <row r="21326" spans="21:25" x14ac:dyDescent="0.2">
      <c r="U21326" s="2"/>
      <c r="X21326" s="2"/>
      <c r="Y21326" s="2"/>
    </row>
    <row r="21327" spans="21:25" x14ac:dyDescent="0.2">
      <c r="U21327" s="2"/>
      <c r="X21327" s="2"/>
      <c r="Y21327" s="2"/>
    </row>
    <row r="21328" spans="21:25" x14ac:dyDescent="0.2">
      <c r="U21328" s="2"/>
      <c r="X21328" s="2"/>
      <c r="Y21328" s="2"/>
    </row>
    <row r="21329" spans="21:25" x14ac:dyDescent="0.2">
      <c r="U21329" s="2"/>
      <c r="X21329" s="2"/>
      <c r="Y21329" s="2"/>
    </row>
    <row r="21330" spans="21:25" x14ac:dyDescent="0.2">
      <c r="U21330" s="2"/>
      <c r="X21330" s="2"/>
      <c r="Y21330" s="2"/>
    </row>
    <row r="21331" spans="21:25" x14ac:dyDescent="0.2">
      <c r="U21331" s="2"/>
      <c r="X21331" s="2"/>
      <c r="Y21331" s="2"/>
    </row>
    <row r="21332" spans="21:25" x14ac:dyDescent="0.2">
      <c r="U21332" s="2"/>
      <c r="X21332" s="2"/>
      <c r="Y21332" s="2"/>
    </row>
    <row r="21333" spans="21:25" x14ac:dyDescent="0.2">
      <c r="U21333" s="2"/>
      <c r="X21333" s="2"/>
      <c r="Y21333" s="2"/>
    </row>
    <row r="21334" spans="21:25" x14ac:dyDescent="0.2">
      <c r="U21334" s="2"/>
      <c r="X21334" s="2"/>
      <c r="Y21334" s="2"/>
    </row>
    <row r="21335" spans="21:25" x14ac:dyDescent="0.2">
      <c r="U21335" s="2"/>
      <c r="X21335" s="2"/>
      <c r="Y21335" s="2"/>
    </row>
    <row r="21336" spans="21:25" x14ac:dyDescent="0.2">
      <c r="U21336" s="2"/>
      <c r="X21336" s="2"/>
      <c r="Y21336" s="2"/>
    </row>
    <row r="21337" spans="21:25" x14ac:dyDescent="0.2">
      <c r="U21337" s="2"/>
      <c r="X21337" s="2"/>
      <c r="Y21337" s="2"/>
    </row>
    <row r="21338" spans="21:25" x14ac:dyDescent="0.2">
      <c r="U21338" s="2"/>
      <c r="X21338" s="2"/>
      <c r="Y21338" s="2"/>
    </row>
    <row r="21339" spans="21:25" x14ac:dyDescent="0.2">
      <c r="U21339" s="2"/>
      <c r="X21339" s="2"/>
      <c r="Y21339" s="2"/>
    </row>
    <row r="21340" spans="21:25" x14ac:dyDescent="0.2">
      <c r="U21340" s="2"/>
      <c r="X21340" s="2"/>
      <c r="Y21340" s="2"/>
    </row>
    <row r="21341" spans="21:25" x14ac:dyDescent="0.2">
      <c r="U21341" s="2"/>
      <c r="X21341" s="2"/>
      <c r="Y21341" s="2"/>
    </row>
    <row r="21342" spans="21:25" x14ac:dyDescent="0.2">
      <c r="U21342" s="2"/>
      <c r="X21342" s="2"/>
      <c r="Y21342" s="2"/>
    </row>
    <row r="21343" spans="21:25" x14ac:dyDescent="0.2">
      <c r="U21343" s="2"/>
      <c r="X21343" s="2"/>
      <c r="Y21343" s="2"/>
    </row>
    <row r="21344" spans="21:25" x14ac:dyDescent="0.2">
      <c r="U21344" s="2"/>
      <c r="X21344" s="2"/>
      <c r="Y21344" s="2"/>
    </row>
    <row r="21345" spans="21:25" x14ac:dyDescent="0.2">
      <c r="U21345" s="2"/>
      <c r="X21345" s="2"/>
      <c r="Y21345" s="2"/>
    </row>
    <row r="21346" spans="21:25" x14ac:dyDescent="0.2">
      <c r="U21346" s="2"/>
      <c r="X21346" s="2"/>
      <c r="Y21346" s="2"/>
    </row>
    <row r="21347" spans="21:25" x14ac:dyDescent="0.2">
      <c r="U21347" s="2"/>
      <c r="X21347" s="2"/>
      <c r="Y21347" s="2"/>
    </row>
    <row r="21348" spans="21:25" x14ac:dyDescent="0.2">
      <c r="U21348" s="2"/>
      <c r="X21348" s="2"/>
      <c r="Y21348" s="2"/>
    </row>
    <row r="21349" spans="21:25" x14ac:dyDescent="0.2">
      <c r="U21349" s="2"/>
      <c r="X21349" s="2"/>
      <c r="Y21349" s="2"/>
    </row>
    <row r="21350" spans="21:25" x14ac:dyDescent="0.2">
      <c r="U21350" s="2"/>
      <c r="X21350" s="2"/>
      <c r="Y21350" s="2"/>
    </row>
    <row r="21351" spans="21:25" x14ac:dyDescent="0.2">
      <c r="U21351" s="2"/>
      <c r="X21351" s="2"/>
      <c r="Y21351" s="2"/>
    </row>
    <row r="21352" spans="21:25" x14ac:dyDescent="0.2">
      <c r="U21352" s="2"/>
      <c r="X21352" s="2"/>
      <c r="Y21352" s="2"/>
    </row>
    <row r="21353" spans="21:25" x14ac:dyDescent="0.2">
      <c r="U21353" s="2"/>
      <c r="X21353" s="2"/>
      <c r="Y21353" s="2"/>
    </row>
    <row r="21354" spans="21:25" x14ac:dyDescent="0.2">
      <c r="U21354" s="2"/>
      <c r="X21354" s="2"/>
      <c r="Y21354" s="2"/>
    </row>
    <row r="21355" spans="21:25" x14ac:dyDescent="0.2">
      <c r="U21355" s="2"/>
      <c r="X21355" s="2"/>
      <c r="Y21355" s="2"/>
    </row>
    <row r="21356" spans="21:25" x14ac:dyDescent="0.2">
      <c r="U21356" s="2"/>
      <c r="X21356" s="2"/>
      <c r="Y21356" s="2"/>
    </row>
    <row r="21357" spans="21:25" x14ac:dyDescent="0.2">
      <c r="U21357" s="2"/>
      <c r="X21357" s="2"/>
      <c r="Y21357" s="2"/>
    </row>
    <row r="21358" spans="21:25" x14ac:dyDescent="0.2">
      <c r="U21358" s="2"/>
      <c r="X21358" s="2"/>
      <c r="Y21358" s="2"/>
    </row>
    <row r="21359" spans="21:25" x14ac:dyDescent="0.2">
      <c r="U21359" s="2"/>
      <c r="X21359" s="2"/>
      <c r="Y21359" s="2"/>
    </row>
    <row r="21360" spans="21:25" x14ac:dyDescent="0.2">
      <c r="U21360" s="2"/>
      <c r="X21360" s="2"/>
      <c r="Y21360" s="2"/>
    </row>
    <row r="21361" spans="21:25" x14ac:dyDescent="0.2">
      <c r="U21361" s="2"/>
      <c r="X21361" s="2"/>
      <c r="Y21361" s="2"/>
    </row>
    <row r="21362" spans="21:25" x14ac:dyDescent="0.2">
      <c r="U21362" s="2"/>
      <c r="X21362" s="2"/>
      <c r="Y21362" s="2"/>
    </row>
    <row r="21363" spans="21:25" x14ac:dyDescent="0.2">
      <c r="U21363" s="2"/>
      <c r="X21363" s="2"/>
      <c r="Y21363" s="2"/>
    </row>
    <row r="21364" spans="21:25" x14ac:dyDescent="0.2">
      <c r="U21364" s="2"/>
      <c r="X21364" s="2"/>
      <c r="Y21364" s="2"/>
    </row>
    <row r="21365" spans="21:25" x14ac:dyDescent="0.2">
      <c r="U21365" s="2"/>
      <c r="X21365" s="2"/>
      <c r="Y21365" s="2"/>
    </row>
    <row r="21366" spans="21:25" x14ac:dyDescent="0.2">
      <c r="U21366" s="2"/>
      <c r="X21366" s="2"/>
      <c r="Y21366" s="2"/>
    </row>
    <row r="21367" spans="21:25" x14ac:dyDescent="0.2">
      <c r="U21367" s="2"/>
      <c r="X21367" s="2"/>
      <c r="Y21367" s="2"/>
    </row>
    <row r="21368" spans="21:25" x14ac:dyDescent="0.2">
      <c r="U21368" s="2"/>
      <c r="X21368" s="2"/>
      <c r="Y21368" s="2"/>
    </row>
    <row r="21369" spans="21:25" x14ac:dyDescent="0.2">
      <c r="U21369" s="2"/>
      <c r="X21369" s="2"/>
      <c r="Y21369" s="2"/>
    </row>
    <row r="21370" spans="21:25" x14ac:dyDescent="0.2">
      <c r="U21370" s="2"/>
      <c r="X21370" s="2"/>
      <c r="Y21370" s="2"/>
    </row>
    <row r="21371" spans="21:25" x14ac:dyDescent="0.2">
      <c r="U21371" s="2"/>
      <c r="X21371" s="2"/>
      <c r="Y21371" s="2"/>
    </row>
    <row r="21372" spans="21:25" x14ac:dyDescent="0.2">
      <c r="U21372" s="2"/>
      <c r="X21372" s="2"/>
      <c r="Y21372" s="2"/>
    </row>
    <row r="21373" spans="21:25" x14ac:dyDescent="0.2">
      <c r="U21373" s="2"/>
      <c r="X21373" s="2"/>
      <c r="Y21373" s="2"/>
    </row>
    <row r="21374" spans="21:25" x14ac:dyDescent="0.2">
      <c r="U21374" s="2"/>
      <c r="X21374" s="2"/>
      <c r="Y21374" s="2"/>
    </row>
    <row r="21375" spans="21:25" x14ac:dyDescent="0.2">
      <c r="U21375" s="2"/>
      <c r="X21375" s="2"/>
      <c r="Y21375" s="2"/>
    </row>
    <row r="21376" spans="21:25" x14ac:dyDescent="0.2">
      <c r="U21376" s="2"/>
      <c r="X21376" s="2"/>
      <c r="Y21376" s="2"/>
    </row>
    <row r="21377" spans="21:25" x14ac:dyDescent="0.2">
      <c r="U21377" s="2"/>
      <c r="X21377" s="2"/>
      <c r="Y21377" s="2"/>
    </row>
    <row r="21378" spans="21:25" x14ac:dyDescent="0.2">
      <c r="U21378" s="2"/>
      <c r="X21378" s="2"/>
      <c r="Y21378" s="2"/>
    </row>
    <row r="21379" spans="21:25" x14ac:dyDescent="0.2">
      <c r="U21379" s="2"/>
      <c r="X21379" s="2"/>
      <c r="Y21379" s="2"/>
    </row>
    <row r="21380" spans="21:25" x14ac:dyDescent="0.2">
      <c r="U21380" s="2"/>
      <c r="X21380" s="2"/>
      <c r="Y21380" s="2"/>
    </row>
    <row r="21381" spans="21:25" x14ac:dyDescent="0.2">
      <c r="U21381" s="2"/>
      <c r="X21381" s="2"/>
      <c r="Y21381" s="2"/>
    </row>
    <row r="21382" spans="21:25" x14ac:dyDescent="0.2">
      <c r="U21382" s="2"/>
      <c r="X21382" s="2"/>
      <c r="Y21382" s="2"/>
    </row>
    <row r="21383" spans="21:25" x14ac:dyDescent="0.2">
      <c r="U21383" s="2"/>
      <c r="X21383" s="2"/>
      <c r="Y21383" s="2"/>
    </row>
    <row r="21384" spans="21:25" x14ac:dyDescent="0.2">
      <c r="U21384" s="2"/>
      <c r="X21384" s="2"/>
      <c r="Y21384" s="2"/>
    </row>
    <row r="21385" spans="21:25" x14ac:dyDescent="0.2">
      <c r="U21385" s="2"/>
      <c r="X21385" s="2"/>
      <c r="Y21385" s="2"/>
    </row>
    <row r="21386" spans="21:25" x14ac:dyDescent="0.2">
      <c r="U21386" s="2"/>
      <c r="X21386" s="2"/>
      <c r="Y21386" s="2"/>
    </row>
    <row r="21387" spans="21:25" x14ac:dyDescent="0.2">
      <c r="U21387" s="2"/>
      <c r="X21387" s="2"/>
      <c r="Y21387" s="2"/>
    </row>
    <row r="21388" spans="21:25" x14ac:dyDescent="0.2">
      <c r="U21388" s="2"/>
      <c r="X21388" s="2"/>
      <c r="Y21388" s="2"/>
    </row>
    <row r="21389" spans="21:25" x14ac:dyDescent="0.2">
      <c r="U21389" s="2"/>
      <c r="X21389" s="2"/>
      <c r="Y21389" s="2"/>
    </row>
    <row r="21390" spans="21:25" x14ac:dyDescent="0.2">
      <c r="U21390" s="2"/>
      <c r="X21390" s="2"/>
      <c r="Y21390" s="2"/>
    </row>
    <row r="21391" spans="21:25" x14ac:dyDescent="0.2">
      <c r="U21391" s="2"/>
      <c r="X21391" s="2"/>
      <c r="Y21391" s="2"/>
    </row>
    <row r="21392" spans="21:25" x14ac:dyDescent="0.2">
      <c r="U21392" s="2"/>
      <c r="X21392" s="2"/>
      <c r="Y21392" s="2"/>
    </row>
    <row r="21393" spans="21:25" x14ac:dyDescent="0.2">
      <c r="U21393" s="2"/>
      <c r="X21393" s="2"/>
      <c r="Y21393" s="2"/>
    </row>
    <row r="21394" spans="21:25" x14ac:dyDescent="0.2">
      <c r="U21394" s="2"/>
      <c r="X21394" s="2"/>
      <c r="Y21394" s="2"/>
    </row>
    <row r="21395" spans="21:25" x14ac:dyDescent="0.2">
      <c r="U21395" s="2"/>
      <c r="X21395" s="2"/>
      <c r="Y21395" s="2"/>
    </row>
    <row r="21396" spans="21:25" x14ac:dyDescent="0.2">
      <c r="U21396" s="2"/>
      <c r="X21396" s="2"/>
      <c r="Y21396" s="2"/>
    </row>
    <row r="21397" spans="21:25" x14ac:dyDescent="0.2">
      <c r="U21397" s="2"/>
      <c r="X21397" s="2"/>
      <c r="Y21397" s="2"/>
    </row>
    <row r="21398" spans="21:25" x14ac:dyDescent="0.2">
      <c r="U21398" s="2"/>
      <c r="X21398" s="2"/>
      <c r="Y21398" s="2"/>
    </row>
    <row r="21399" spans="21:25" x14ac:dyDescent="0.2">
      <c r="U21399" s="2"/>
      <c r="X21399" s="2"/>
      <c r="Y21399" s="2"/>
    </row>
    <row r="21400" spans="21:25" x14ac:dyDescent="0.2">
      <c r="U21400" s="2"/>
      <c r="X21400" s="2"/>
      <c r="Y21400" s="2"/>
    </row>
    <row r="21401" spans="21:25" x14ac:dyDescent="0.2">
      <c r="U21401" s="2"/>
      <c r="X21401" s="2"/>
      <c r="Y21401" s="2"/>
    </row>
    <row r="21402" spans="21:25" x14ac:dyDescent="0.2">
      <c r="U21402" s="2"/>
      <c r="X21402" s="2"/>
      <c r="Y21402" s="2"/>
    </row>
    <row r="21403" spans="21:25" x14ac:dyDescent="0.2">
      <c r="U21403" s="2"/>
      <c r="X21403" s="2"/>
      <c r="Y21403" s="2"/>
    </row>
    <row r="21404" spans="21:25" x14ac:dyDescent="0.2">
      <c r="U21404" s="2"/>
      <c r="X21404" s="2"/>
      <c r="Y21404" s="2"/>
    </row>
    <row r="21405" spans="21:25" x14ac:dyDescent="0.2">
      <c r="U21405" s="2"/>
      <c r="X21405" s="2"/>
      <c r="Y21405" s="2"/>
    </row>
    <row r="21406" spans="21:25" x14ac:dyDescent="0.2">
      <c r="U21406" s="2"/>
      <c r="X21406" s="2"/>
      <c r="Y21406" s="2"/>
    </row>
    <row r="21407" spans="21:25" x14ac:dyDescent="0.2">
      <c r="U21407" s="2"/>
      <c r="X21407" s="2"/>
      <c r="Y21407" s="2"/>
    </row>
    <row r="21408" spans="21:25" x14ac:dyDescent="0.2">
      <c r="U21408" s="2"/>
      <c r="X21408" s="2"/>
      <c r="Y21408" s="2"/>
    </row>
    <row r="21409" spans="21:25" x14ac:dyDescent="0.2">
      <c r="U21409" s="2"/>
      <c r="X21409" s="2"/>
      <c r="Y21409" s="2"/>
    </row>
    <row r="21410" spans="21:25" x14ac:dyDescent="0.2">
      <c r="U21410" s="2"/>
      <c r="X21410" s="2"/>
      <c r="Y21410" s="2"/>
    </row>
    <row r="21411" spans="21:25" x14ac:dyDescent="0.2">
      <c r="U21411" s="2"/>
      <c r="X21411" s="2"/>
      <c r="Y21411" s="2"/>
    </row>
    <row r="21412" spans="21:25" x14ac:dyDescent="0.2">
      <c r="U21412" s="2"/>
      <c r="X21412" s="2"/>
      <c r="Y21412" s="2"/>
    </row>
    <row r="21413" spans="21:25" x14ac:dyDescent="0.2">
      <c r="U21413" s="2"/>
      <c r="X21413" s="2"/>
      <c r="Y21413" s="2"/>
    </row>
    <row r="21414" spans="21:25" x14ac:dyDescent="0.2">
      <c r="U21414" s="2"/>
      <c r="X21414" s="2"/>
      <c r="Y21414" s="2"/>
    </row>
    <row r="21415" spans="21:25" x14ac:dyDescent="0.2">
      <c r="U21415" s="2"/>
      <c r="X21415" s="2"/>
      <c r="Y21415" s="2"/>
    </row>
    <row r="21416" spans="21:25" x14ac:dyDescent="0.2">
      <c r="U21416" s="2"/>
      <c r="X21416" s="2"/>
      <c r="Y21416" s="2"/>
    </row>
    <row r="21417" spans="21:25" x14ac:dyDescent="0.2">
      <c r="U21417" s="2"/>
      <c r="X21417" s="2"/>
      <c r="Y21417" s="2"/>
    </row>
    <row r="21418" spans="21:25" x14ac:dyDescent="0.2">
      <c r="U21418" s="2"/>
      <c r="X21418" s="2"/>
      <c r="Y21418" s="2"/>
    </row>
    <row r="21419" spans="21:25" x14ac:dyDescent="0.2">
      <c r="U21419" s="2"/>
      <c r="X21419" s="2"/>
      <c r="Y21419" s="2"/>
    </row>
    <row r="21420" spans="21:25" x14ac:dyDescent="0.2">
      <c r="U21420" s="2"/>
      <c r="X21420" s="2"/>
      <c r="Y21420" s="2"/>
    </row>
    <row r="21421" spans="21:25" x14ac:dyDescent="0.2">
      <c r="U21421" s="2"/>
      <c r="X21421" s="2"/>
      <c r="Y21421" s="2"/>
    </row>
    <row r="21422" spans="21:25" x14ac:dyDescent="0.2">
      <c r="U21422" s="2"/>
      <c r="X21422" s="2"/>
      <c r="Y21422" s="2"/>
    </row>
    <row r="21423" spans="21:25" x14ac:dyDescent="0.2">
      <c r="U21423" s="2"/>
      <c r="X21423" s="2"/>
      <c r="Y21423" s="2"/>
    </row>
    <row r="21424" spans="21:25" x14ac:dyDescent="0.2">
      <c r="U21424" s="2"/>
      <c r="X21424" s="2"/>
      <c r="Y21424" s="2"/>
    </row>
    <row r="21425" spans="21:25" x14ac:dyDescent="0.2">
      <c r="U21425" s="2"/>
      <c r="X21425" s="2"/>
      <c r="Y21425" s="2"/>
    </row>
    <row r="21426" spans="21:25" x14ac:dyDescent="0.2">
      <c r="U21426" s="2"/>
      <c r="X21426" s="2"/>
      <c r="Y21426" s="2"/>
    </row>
    <row r="21427" spans="21:25" x14ac:dyDescent="0.2">
      <c r="U21427" s="2"/>
      <c r="X21427" s="2"/>
      <c r="Y21427" s="2"/>
    </row>
    <row r="21428" spans="21:25" x14ac:dyDescent="0.2">
      <c r="U21428" s="2"/>
      <c r="X21428" s="2"/>
      <c r="Y21428" s="2"/>
    </row>
    <row r="21429" spans="21:25" x14ac:dyDescent="0.2">
      <c r="U21429" s="2"/>
      <c r="X21429" s="2"/>
      <c r="Y21429" s="2"/>
    </row>
    <row r="21430" spans="21:25" x14ac:dyDescent="0.2">
      <c r="U21430" s="2"/>
      <c r="X21430" s="2"/>
      <c r="Y21430" s="2"/>
    </row>
    <row r="21431" spans="21:25" x14ac:dyDescent="0.2">
      <c r="U21431" s="2"/>
      <c r="X21431" s="2"/>
      <c r="Y21431" s="2"/>
    </row>
    <row r="21432" spans="21:25" x14ac:dyDescent="0.2">
      <c r="U21432" s="2"/>
      <c r="X21432" s="2"/>
      <c r="Y21432" s="2"/>
    </row>
    <row r="21433" spans="21:25" x14ac:dyDescent="0.2">
      <c r="U21433" s="2"/>
      <c r="X21433" s="2"/>
      <c r="Y21433" s="2"/>
    </row>
    <row r="21434" spans="21:25" x14ac:dyDescent="0.2">
      <c r="U21434" s="2"/>
      <c r="X21434" s="2"/>
      <c r="Y21434" s="2"/>
    </row>
    <row r="21435" spans="21:25" x14ac:dyDescent="0.2">
      <c r="U21435" s="2"/>
      <c r="X21435" s="2"/>
      <c r="Y21435" s="2"/>
    </row>
    <row r="21436" spans="21:25" x14ac:dyDescent="0.2">
      <c r="U21436" s="2"/>
      <c r="X21436" s="2"/>
      <c r="Y21436" s="2"/>
    </row>
    <row r="21437" spans="21:25" x14ac:dyDescent="0.2">
      <c r="U21437" s="2"/>
      <c r="X21437" s="2"/>
      <c r="Y21437" s="2"/>
    </row>
    <row r="21438" spans="21:25" x14ac:dyDescent="0.2">
      <c r="U21438" s="2"/>
      <c r="X21438" s="2"/>
      <c r="Y21438" s="2"/>
    </row>
    <row r="21439" spans="21:25" x14ac:dyDescent="0.2">
      <c r="U21439" s="2"/>
      <c r="X21439" s="2"/>
      <c r="Y21439" s="2"/>
    </row>
    <row r="21440" spans="21:25" x14ac:dyDescent="0.2">
      <c r="U21440" s="2"/>
      <c r="X21440" s="2"/>
      <c r="Y21440" s="2"/>
    </row>
    <row r="21441" spans="21:25" x14ac:dyDescent="0.2">
      <c r="U21441" s="2"/>
      <c r="X21441" s="2"/>
      <c r="Y21441" s="2"/>
    </row>
    <row r="21442" spans="21:25" x14ac:dyDescent="0.2">
      <c r="U21442" s="2"/>
      <c r="X21442" s="2"/>
      <c r="Y21442" s="2"/>
    </row>
    <row r="21443" spans="21:25" x14ac:dyDescent="0.2">
      <c r="U21443" s="2"/>
      <c r="X21443" s="2"/>
      <c r="Y21443" s="2"/>
    </row>
    <row r="21444" spans="21:25" x14ac:dyDescent="0.2">
      <c r="U21444" s="2"/>
      <c r="X21444" s="2"/>
      <c r="Y21444" s="2"/>
    </row>
    <row r="21445" spans="21:25" x14ac:dyDescent="0.2">
      <c r="U21445" s="2"/>
      <c r="X21445" s="2"/>
      <c r="Y21445" s="2"/>
    </row>
    <row r="21446" spans="21:25" x14ac:dyDescent="0.2">
      <c r="U21446" s="2"/>
      <c r="X21446" s="2"/>
      <c r="Y21446" s="2"/>
    </row>
    <row r="21447" spans="21:25" x14ac:dyDescent="0.2">
      <c r="U21447" s="2"/>
      <c r="X21447" s="2"/>
      <c r="Y21447" s="2"/>
    </row>
    <row r="21448" spans="21:25" x14ac:dyDescent="0.2">
      <c r="U21448" s="2"/>
      <c r="X21448" s="2"/>
      <c r="Y21448" s="2"/>
    </row>
    <row r="21449" spans="21:25" x14ac:dyDescent="0.2">
      <c r="U21449" s="2"/>
      <c r="X21449" s="2"/>
      <c r="Y21449" s="2"/>
    </row>
    <row r="21450" spans="21:25" x14ac:dyDescent="0.2">
      <c r="U21450" s="2"/>
      <c r="X21450" s="2"/>
      <c r="Y21450" s="2"/>
    </row>
    <row r="21451" spans="21:25" x14ac:dyDescent="0.2">
      <c r="U21451" s="2"/>
      <c r="X21451" s="2"/>
      <c r="Y21451" s="2"/>
    </row>
    <row r="21452" spans="21:25" x14ac:dyDescent="0.2">
      <c r="U21452" s="2"/>
      <c r="X21452" s="2"/>
      <c r="Y21452" s="2"/>
    </row>
    <row r="21453" spans="21:25" x14ac:dyDescent="0.2">
      <c r="U21453" s="2"/>
      <c r="X21453" s="2"/>
      <c r="Y21453" s="2"/>
    </row>
    <row r="21454" spans="21:25" x14ac:dyDescent="0.2">
      <c r="U21454" s="2"/>
      <c r="X21454" s="2"/>
      <c r="Y21454" s="2"/>
    </row>
    <row r="21455" spans="21:25" x14ac:dyDescent="0.2">
      <c r="U21455" s="2"/>
      <c r="X21455" s="2"/>
      <c r="Y21455" s="2"/>
    </row>
    <row r="21456" spans="21:25" x14ac:dyDescent="0.2">
      <c r="U21456" s="2"/>
      <c r="X21456" s="2"/>
      <c r="Y21456" s="2"/>
    </row>
    <row r="21457" spans="21:25" x14ac:dyDescent="0.2">
      <c r="U21457" s="2"/>
      <c r="X21457" s="2"/>
      <c r="Y21457" s="2"/>
    </row>
    <row r="21458" spans="21:25" x14ac:dyDescent="0.2">
      <c r="U21458" s="2"/>
      <c r="X21458" s="2"/>
      <c r="Y21458" s="2"/>
    </row>
    <row r="21459" spans="21:25" x14ac:dyDescent="0.2">
      <c r="U21459" s="2"/>
      <c r="X21459" s="2"/>
      <c r="Y21459" s="2"/>
    </row>
    <row r="21460" spans="21:25" x14ac:dyDescent="0.2">
      <c r="U21460" s="2"/>
      <c r="X21460" s="2"/>
      <c r="Y21460" s="2"/>
    </row>
    <row r="21461" spans="21:25" x14ac:dyDescent="0.2">
      <c r="U21461" s="2"/>
      <c r="X21461" s="2"/>
      <c r="Y21461" s="2"/>
    </row>
    <row r="21462" spans="21:25" x14ac:dyDescent="0.2">
      <c r="U21462" s="2"/>
      <c r="X21462" s="2"/>
      <c r="Y21462" s="2"/>
    </row>
    <row r="21463" spans="21:25" x14ac:dyDescent="0.2">
      <c r="U21463" s="2"/>
      <c r="X21463" s="2"/>
      <c r="Y21463" s="2"/>
    </row>
    <row r="21464" spans="21:25" x14ac:dyDescent="0.2">
      <c r="U21464" s="2"/>
      <c r="X21464" s="2"/>
      <c r="Y21464" s="2"/>
    </row>
    <row r="21465" spans="21:25" x14ac:dyDescent="0.2">
      <c r="U21465" s="2"/>
      <c r="X21465" s="2"/>
      <c r="Y21465" s="2"/>
    </row>
    <row r="21466" spans="21:25" x14ac:dyDescent="0.2">
      <c r="U21466" s="2"/>
      <c r="X21466" s="2"/>
      <c r="Y21466" s="2"/>
    </row>
    <row r="21467" spans="21:25" x14ac:dyDescent="0.2">
      <c r="U21467" s="2"/>
      <c r="X21467" s="2"/>
      <c r="Y21467" s="2"/>
    </row>
    <row r="21468" spans="21:25" x14ac:dyDescent="0.2">
      <c r="U21468" s="2"/>
      <c r="X21468" s="2"/>
      <c r="Y21468" s="2"/>
    </row>
    <row r="21469" spans="21:25" x14ac:dyDescent="0.2">
      <c r="U21469" s="2"/>
      <c r="X21469" s="2"/>
      <c r="Y21469" s="2"/>
    </row>
    <row r="21470" spans="21:25" x14ac:dyDescent="0.2">
      <c r="U21470" s="2"/>
      <c r="X21470" s="2"/>
      <c r="Y21470" s="2"/>
    </row>
    <row r="21471" spans="21:25" x14ac:dyDescent="0.2">
      <c r="U21471" s="2"/>
      <c r="X21471" s="2"/>
      <c r="Y21471" s="2"/>
    </row>
    <row r="21472" spans="21:25" x14ac:dyDescent="0.2">
      <c r="U21472" s="2"/>
      <c r="X21472" s="2"/>
      <c r="Y21472" s="2"/>
    </row>
    <row r="21473" spans="21:25" x14ac:dyDescent="0.2">
      <c r="U21473" s="2"/>
      <c r="X21473" s="2"/>
      <c r="Y21473" s="2"/>
    </row>
    <row r="21474" spans="21:25" x14ac:dyDescent="0.2">
      <c r="U21474" s="2"/>
      <c r="X21474" s="2"/>
      <c r="Y21474" s="2"/>
    </row>
    <row r="21475" spans="21:25" x14ac:dyDescent="0.2">
      <c r="U21475" s="2"/>
      <c r="X21475" s="2"/>
      <c r="Y21475" s="2"/>
    </row>
    <row r="21476" spans="21:25" x14ac:dyDescent="0.2">
      <c r="U21476" s="2"/>
      <c r="X21476" s="2"/>
      <c r="Y21476" s="2"/>
    </row>
    <row r="21477" spans="21:25" x14ac:dyDescent="0.2">
      <c r="U21477" s="2"/>
      <c r="X21477" s="2"/>
      <c r="Y21477" s="2"/>
    </row>
    <row r="21478" spans="21:25" x14ac:dyDescent="0.2">
      <c r="U21478" s="2"/>
      <c r="X21478" s="2"/>
      <c r="Y21478" s="2"/>
    </row>
    <row r="21479" spans="21:25" x14ac:dyDescent="0.2">
      <c r="U21479" s="2"/>
      <c r="X21479" s="2"/>
      <c r="Y21479" s="2"/>
    </row>
    <row r="21480" spans="21:25" x14ac:dyDescent="0.2">
      <c r="U21480" s="2"/>
      <c r="X21480" s="2"/>
      <c r="Y21480" s="2"/>
    </row>
    <row r="21481" spans="21:25" x14ac:dyDescent="0.2">
      <c r="U21481" s="2"/>
      <c r="X21481" s="2"/>
      <c r="Y21481" s="2"/>
    </row>
    <row r="21482" spans="21:25" x14ac:dyDescent="0.2">
      <c r="U21482" s="2"/>
      <c r="X21482" s="2"/>
      <c r="Y21482" s="2"/>
    </row>
    <row r="21483" spans="21:25" x14ac:dyDescent="0.2">
      <c r="U21483" s="2"/>
      <c r="X21483" s="2"/>
      <c r="Y21483" s="2"/>
    </row>
    <row r="21484" spans="21:25" x14ac:dyDescent="0.2">
      <c r="U21484" s="2"/>
      <c r="X21484" s="2"/>
      <c r="Y21484" s="2"/>
    </row>
    <row r="21485" spans="21:25" x14ac:dyDescent="0.2">
      <c r="U21485" s="2"/>
      <c r="X21485" s="2"/>
      <c r="Y21485" s="2"/>
    </row>
    <row r="21486" spans="21:25" x14ac:dyDescent="0.2">
      <c r="U21486" s="2"/>
      <c r="X21486" s="2"/>
      <c r="Y21486" s="2"/>
    </row>
    <row r="21487" spans="21:25" x14ac:dyDescent="0.2">
      <c r="U21487" s="2"/>
      <c r="X21487" s="2"/>
      <c r="Y21487" s="2"/>
    </row>
    <row r="21488" spans="21:25" x14ac:dyDescent="0.2">
      <c r="U21488" s="2"/>
      <c r="X21488" s="2"/>
      <c r="Y21488" s="2"/>
    </row>
    <row r="21489" spans="21:25" x14ac:dyDescent="0.2">
      <c r="U21489" s="2"/>
      <c r="X21489" s="2"/>
      <c r="Y21489" s="2"/>
    </row>
    <row r="21490" spans="21:25" x14ac:dyDescent="0.2">
      <c r="U21490" s="2"/>
      <c r="X21490" s="2"/>
      <c r="Y21490" s="2"/>
    </row>
    <row r="21491" spans="21:25" x14ac:dyDescent="0.2">
      <c r="U21491" s="2"/>
      <c r="X21491" s="2"/>
      <c r="Y21491" s="2"/>
    </row>
    <row r="21492" spans="21:25" x14ac:dyDescent="0.2">
      <c r="U21492" s="2"/>
      <c r="X21492" s="2"/>
      <c r="Y21492" s="2"/>
    </row>
    <row r="21493" spans="21:25" x14ac:dyDescent="0.2">
      <c r="U21493" s="2"/>
      <c r="X21493" s="2"/>
      <c r="Y21493" s="2"/>
    </row>
    <row r="21494" spans="21:25" x14ac:dyDescent="0.2">
      <c r="U21494" s="2"/>
      <c r="X21494" s="2"/>
      <c r="Y21494" s="2"/>
    </row>
    <row r="21495" spans="21:25" x14ac:dyDescent="0.2">
      <c r="U21495" s="2"/>
      <c r="X21495" s="2"/>
      <c r="Y21495" s="2"/>
    </row>
    <row r="21496" spans="21:25" x14ac:dyDescent="0.2">
      <c r="U21496" s="2"/>
      <c r="X21496" s="2"/>
      <c r="Y21496" s="2"/>
    </row>
    <row r="21497" spans="21:25" x14ac:dyDescent="0.2">
      <c r="U21497" s="2"/>
      <c r="X21497" s="2"/>
      <c r="Y21497" s="2"/>
    </row>
    <row r="21498" spans="21:25" x14ac:dyDescent="0.2">
      <c r="U21498" s="2"/>
      <c r="X21498" s="2"/>
      <c r="Y21498" s="2"/>
    </row>
    <row r="21499" spans="21:25" x14ac:dyDescent="0.2">
      <c r="U21499" s="2"/>
      <c r="X21499" s="2"/>
      <c r="Y21499" s="2"/>
    </row>
    <row r="21500" spans="21:25" x14ac:dyDescent="0.2">
      <c r="U21500" s="2"/>
      <c r="X21500" s="2"/>
      <c r="Y21500" s="2"/>
    </row>
    <row r="21501" spans="21:25" x14ac:dyDescent="0.2">
      <c r="U21501" s="2"/>
      <c r="X21501" s="2"/>
      <c r="Y21501" s="2"/>
    </row>
    <row r="21502" spans="21:25" x14ac:dyDescent="0.2">
      <c r="U21502" s="2"/>
      <c r="X21502" s="2"/>
      <c r="Y21502" s="2"/>
    </row>
    <row r="21503" spans="21:25" x14ac:dyDescent="0.2">
      <c r="U21503" s="2"/>
      <c r="X21503" s="2"/>
      <c r="Y21503" s="2"/>
    </row>
    <row r="21504" spans="21:25" x14ac:dyDescent="0.2">
      <c r="U21504" s="2"/>
      <c r="X21504" s="2"/>
      <c r="Y21504" s="2"/>
    </row>
    <row r="21505" spans="21:25" x14ac:dyDescent="0.2">
      <c r="U21505" s="2"/>
      <c r="X21505" s="2"/>
      <c r="Y21505" s="2"/>
    </row>
    <row r="21506" spans="21:25" x14ac:dyDescent="0.2">
      <c r="U21506" s="2"/>
      <c r="X21506" s="2"/>
      <c r="Y21506" s="2"/>
    </row>
    <row r="21507" spans="21:25" x14ac:dyDescent="0.2">
      <c r="U21507" s="2"/>
      <c r="X21507" s="2"/>
      <c r="Y21507" s="2"/>
    </row>
    <row r="21508" spans="21:25" x14ac:dyDescent="0.2">
      <c r="U21508" s="2"/>
      <c r="X21508" s="2"/>
      <c r="Y21508" s="2"/>
    </row>
    <row r="21509" spans="21:25" x14ac:dyDescent="0.2">
      <c r="U21509" s="2"/>
      <c r="X21509" s="2"/>
      <c r="Y21509" s="2"/>
    </row>
    <row r="21510" spans="21:25" x14ac:dyDescent="0.2">
      <c r="U21510" s="2"/>
      <c r="X21510" s="2"/>
      <c r="Y21510" s="2"/>
    </row>
    <row r="21511" spans="21:25" x14ac:dyDescent="0.2">
      <c r="U21511" s="2"/>
      <c r="X21511" s="2"/>
      <c r="Y21511" s="2"/>
    </row>
    <row r="21512" spans="21:25" x14ac:dyDescent="0.2">
      <c r="U21512" s="2"/>
      <c r="X21512" s="2"/>
      <c r="Y21512" s="2"/>
    </row>
    <row r="21513" spans="21:25" x14ac:dyDescent="0.2">
      <c r="U21513" s="2"/>
      <c r="X21513" s="2"/>
      <c r="Y21513" s="2"/>
    </row>
    <row r="21514" spans="21:25" x14ac:dyDescent="0.2">
      <c r="U21514" s="2"/>
      <c r="X21514" s="2"/>
      <c r="Y21514" s="2"/>
    </row>
    <row r="21515" spans="21:25" x14ac:dyDescent="0.2">
      <c r="U21515" s="2"/>
      <c r="X21515" s="2"/>
      <c r="Y21515" s="2"/>
    </row>
    <row r="21516" spans="21:25" x14ac:dyDescent="0.2">
      <c r="U21516" s="2"/>
      <c r="X21516" s="2"/>
      <c r="Y21516" s="2"/>
    </row>
    <row r="21517" spans="21:25" x14ac:dyDescent="0.2">
      <c r="U21517" s="2"/>
      <c r="X21517" s="2"/>
      <c r="Y21517" s="2"/>
    </row>
    <row r="21518" spans="21:25" x14ac:dyDescent="0.2">
      <c r="U21518" s="2"/>
      <c r="X21518" s="2"/>
      <c r="Y21518" s="2"/>
    </row>
    <row r="21519" spans="21:25" x14ac:dyDescent="0.2">
      <c r="U21519" s="2"/>
      <c r="X21519" s="2"/>
      <c r="Y21519" s="2"/>
    </row>
    <row r="21520" spans="21:25" x14ac:dyDescent="0.2">
      <c r="U21520" s="2"/>
      <c r="X21520" s="2"/>
      <c r="Y21520" s="2"/>
    </row>
    <row r="21521" spans="21:25" x14ac:dyDescent="0.2">
      <c r="U21521" s="2"/>
      <c r="X21521" s="2"/>
      <c r="Y21521" s="2"/>
    </row>
    <row r="21522" spans="21:25" x14ac:dyDescent="0.2">
      <c r="U21522" s="2"/>
      <c r="X21522" s="2"/>
      <c r="Y21522" s="2"/>
    </row>
    <row r="21523" spans="21:25" x14ac:dyDescent="0.2">
      <c r="U21523" s="2"/>
      <c r="X21523" s="2"/>
      <c r="Y21523" s="2"/>
    </row>
    <row r="21524" spans="21:25" x14ac:dyDescent="0.2">
      <c r="U21524" s="2"/>
      <c r="X21524" s="2"/>
      <c r="Y21524" s="2"/>
    </row>
    <row r="21525" spans="21:25" x14ac:dyDescent="0.2">
      <c r="U21525" s="2"/>
      <c r="X21525" s="2"/>
      <c r="Y21525" s="2"/>
    </row>
    <row r="21526" spans="21:25" x14ac:dyDescent="0.2">
      <c r="U21526" s="2"/>
      <c r="X21526" s="2"/>
      <c r="Y21526" s="2"/>
    </row>
    <row r="21527" spans="21:25" x14ac:dyDescent="0.2">
      <c r="U21527" s="2"/>
      <c r="X21527" s="2"/>
      <c r="Y21527" s="2"/>
    </row>
    <row r="21528" spans="21:25" x14ac:dyDescent="0.2">
      <c r="U21528" s="2"/>
      <c r="X21528" s="2"/>
      <c r="Y21528" s="2"/>
    </row>
    <row r="21529" spans="21:25" x14ac:dyDescent="0.2">
      <c r="U21529" s="2"/>
      <c r="X21529" s="2"/>
      <c r="Y21529" s="2"/>
    </row>
    <row r="21530" spans="21:25" x14ac:dyDescent="0.2">
      <c r="U21530" s="2"/>
      <c r="X21530" s="2"/>
      <c r="Y21530" s="2"/>
    </row>
    <row r="21531" spans="21:25" x14ac:dyDescent="0.2">
      <c r="U21531" s="2"/>
      <c r="X21531" s="2"/>
      <c r="Y21531" s="2"/>
    </row>
    <row r="21532" spans="21:25" x14ac:dyDescent="0.2">
      <c r="U21532" s="2"/>
      <c r="X21532" s="2"/>
      <c r="Y21532" s="2"/>
    </row>
    <row r="21533" spans="21:25" x14ac:dyDescent="0.2">
      <c r="U21533" s="2"/>
      <c r="X21533" s="2"/>
      <c r="Y21533" s="2"/>
    </row>
    <row r="21534" spans="21:25" x14ac:dyDescent="0.2">
      <c r="U21534" s="2"/>
      <c r="X21534" s="2"/>
      <c r="Y21534" s="2"/>
    </row>
    <row r="21535" spans="21:25" x14ac:dyDescent="0.2">
      <c r="U21535" s="2"/>
      <c r="X21535" s="2"/>
      <c r="Y21535" s="2"/>
    </row>
    <row r="21536" spans="21:25" x14ac:dyDescent="0.2">
      <c r="U21536" s="2"/>
      <c r="X21536" s="2"/>
      <c r="Y21536" s="2"/>
    </row>
    <row r="21537" spans="21:25" x14ac:dyDescent="0.2">
      <c r="U21537" s="2"/>
      <c r="X21537" s="2"/>
      <c r="Y21537" s="2"/>
    </row>
    <row r="21538" spans="21:25" x14ac:dyDescent="0.2">
      <c r="U21538" s="2"/>
      <c r="X21538" s="2"/>
      <c r="Y21538" s="2"/>
    </row>
    <row r="21539" spans="21:25" x14ac:dyDescent="0.2">
      <c r="U21539" s="2"/>
      <c r="X21539" s="2"/>
      <c r="Y21539" s="2"/>
    </row>
    <row r="21540" spans="21:25" x14ac:dyDescent="0.2">
      <c r="U21540" s="2"/>
      <c r="X21540" s="2"/>
      <c r="Y21540" s="2"/>
    </row>
    <row r="21541" spans="21:25" x14ac:dyDescent="0.2">
      <c r="U21541" s="2"/>
      <c r="X21541" s="2"/>
      <c r="Y21541" s="2"/>
    </row>
    <row r="21542" spans="21:25" x14ac:dyDescent="0.2">
      <c r="U21542" s="2"/>
      <c r="X21542" s="2"/>
      <c r="Y21542" s="2"/>
    </row>
    <row r="21543" spans="21:25" x14ac:dyDescent="0.2">
      <c r="U21543" s="2"/>
      <c r="X21543" s="2"/>
      <c r="Y21543" s="2"/>
    </row>
    <row r="21544" spans="21:25" x14ac:dyDescent="0.2">
      <c r="U21544" s="2"/>
      <c r="X21544" s="2"/>
      <c r="Y21544" s="2"/>
    </row>
    <row r="21545" spans="21:25" x14ac:dyDescent="0.2">
      <c r="U21545" s="2"/>
      <c r="X21545" s="2"/>
      <c r="Y21545" s="2"/>
    </row>
    <row r="21546" spans="21:25" x14ac:dyDescent="0.2">
      <c r="U21546" s="2"/>
      <c r="X21546" s="2"/>
      <c r="Y21546" s="2"/>
    </row>
    <row r="21547" spans="21:25" x14ac:dyDescent="0.2">
      <c r="U21547" s="2"/>
      <c r="X21547" s="2"/>
      <c r="Y21547" s="2"/>
    </row>
    <row r="21548" spans="21:25" x14ac:dyDescent="0.2">
      <c r="U21548" s="2"/>
      <c r="X21548" s="2"/>
      <c r="Y21548" s="2"/>
    </row>
    <row r="21549" spans="21:25" x14ac:dyDescent="0.2">
      <c r="U21549" s="2"/>
      <c r="X21549" s="2"/>
      <c r="Y21549" s="2"/>
    </row>
    <row r="21550" spans="21:25" x14ac:dyDescent="0.2">
      <c r="U21550" s="2"/>
      <c r="X21550" s="2"/>
      <c r="Y21550" s="2"/>
    </row>
    <row r="21551" spans="21:25" x14ac:dyDescent="0.2">
      <c r="U21551" s="2"/>
      <c r="X21551" s="2"/>
      <c r="Y21551" s="2"/>
    </row>
    <row r="21552" spans="21:25" x14ac:dyDescent="0.2">
      <c r="U21552" s="2"/>
      <c r="X21552" s="2"/>
      <c r="Y21552" s="2"/>
    </row>
    <row r="21553" spans="21:25" x14ac:dyDescent="0.2">
      <c r="U21553" s="2"/>
      <c r="X21553" s="2"/>
      <c r="Y21553" s="2"/>
    </row>
    <row r="21554" spans="21:25" x14ac:dyDescent="0.2">
      <c r="U21554" s="2"/>
      <c r="X21554" s="2"/>
      <c r="Y21554" s="2"/>
    </row>
    <row r="21555" spans="21:25" x14ac:dyDescent="0.2">
      <c r="U21555" s="2"/>
      <c r="X21555" s="2"/>
      <c r="Y21555" s="2"/>
    </row>
    <row r="21556" spans="21:25" x14ac:dyDescent="0.2">
      <c r="U21556" s="2"/>
      <c r="X21556" s="2"/>
      <c r="Y21556" s="2"/>
    </row>
    <row r="21557" spans="21:25" x14ac:dyDescent="0.2">
      <c r="U21557" s="2"/>
      <c r="X21557" s="2"/>
      <c r="Y21557" s="2"/>
    </row>
    <row r="21558" spans="21:25" x14ac:dyDescent="0.2">
      <c r="U21558" s="2"/>
      <c r="X21558" s="2"/>
      <c r="Y21558" s="2"/>
    </row>
    <row r="21559" spans="21:25" x14ac:dyDescent="0.2">
      <c r="U21559" s="2"/>
      <c r="X21559" s="2"/>
      <c r="Y21559" s="2"/>
    </row>
    <row r="21560" spans="21:25" x14ac:dyDescent="0.2">
      <c r="U21560" s="2"/>
      <c r="X21560" s="2"/>
      <c r="Y21560" s="2"/>
    </row>
    <row r="21561" spans="21:25" x14ac:dyDescent="0.2">
      <c r="U21561" s="2"/>
      <c r="X21561" s="2"/>
      <c r="Y21561" s="2"/>
    </row>
    <row r="21562" spans="21:25" x14ac:dyDescent="0.2">
      <c r="U21562" s="2"/>
      <c r="X21562" s="2"/>
      <c r="Y21562" s="2"/>
    </row>
    <row r="21563" spans="21:25" x14ac:dyDescent="0.2">
      <c r="U21563" s="2"/>
      <c r="X21563" s="2"/>
      <c r="Y21563" s="2"/>
    </row>
    <row r="21564" spans="21:25" x14ac:dyDescent="0.2">
      <c r="U21564" s="2"/>
      <c r="X21564" s="2"/>
      <c r="Y21564" s="2"/>
    </row>
    <row r="21565" spans="21:25" x14ac:dyDescent="0.2">
      <c r="U21565" s="2"/>
      <c r="X21565" s="2"/>
      <c r="Y21565" s="2"/>
    </row>
    <row r="21566" spans="21:25" x14ac:dyDescent="0.2">
      <c r="U21566" s="2"/>
      <c r="X21566" s="2"/>
      <c r="Y21566" s="2"/>
    </row>
    <row r="21567" spans="21:25" x14ac:dyDescent="0.2">
      <c r="U21567" s="2"/>
      <c r="X21567" s="2"/>
      <c r="Y21567" s="2"/>
    </row>
    <row r="21568" spans="21:25" x14ac:dyDescent="0.2">
      <c r="U21568" s="2"/>
      <c r="X21568" s="2"/>
      <c r="Y21568" s="2"/>
    </row>
    <row r="21569" spans="21:25" x14ac:dyDescent="0.2">
      <c r="U21569" s="2"/>
      <c r="X21569" s="2"/>
      <c r="Y21569" s="2"/>
    </row>
    <row r="21570" spans="21:25" x14ac:dyDescent="0.2">
      <c r="U21570" s="2"/>
      <c r="X21570" s="2"/>
      <c r="Y21570" s="2"/>
    </row>
    <row r="21571" spans="21:25" x14ac:dyDescent="0.2">
      <c r="U21571" s="2"/>
      <c r="X21571" s="2"/>
      <c r="Y21571" s="2"/>
    </row>
    <row r="21572" spans="21:25" x14ac:dyDescent="0.2">
      <c r="U21572" s="2"/>
      <c r="X21572" s="2"/>
      <c r="Y21572" s="2"/>
    </row>
    <row r="21573" spans="21:25" x14ac:dyDescent="0.2">
      <c r="U21573" s="2"/>
      <c r="X21573" s="2"/>
      <c r="Y21573" s="2"/>
    </row>
    <row r="21574" spans="21:25" x14ac:dyDescent="0.2">
      <c r="U21574" s="2"/>
      <c r="X21574" s="2"/>
      <c r="Y21574" s="2"/>
    </row>
    <row r="21575" spans="21:25" x14ac:dyDescent="0.2">
      <c r="U21575" s="2"/>
      <c r="X21575" s="2"/>
      <c r="Y21575" s="2"/>
    </row>
    <row r="21576" spans="21:25" x14ac:dyDescent="0.2">
      <c r="U21576" s="2"/>
      <c r="X21576" s="2"/>
      <c r="Y21576" s="2"/>
    </row>
    <row r="21577" spans="21:25" x14ac:dyDescent="0.2">
      <c r="U21577" s="2"/>
      <c r="X21577" s="2"/>
      <c r="Y21577" s="2"/>
    </row>
    <row r="21578" spans="21:25" x14ac:dyDescent="0.2">
      <c r="U21578" s="2"/>
      <c r="X21578" s="2"/>
      <c r="Y21578" s="2"/>
    </row>
    <row r="21579" spans="21:25" x14ac:dyDescent="0.2">
      <c r="U21579" s="2"/>
      <c r="X21579" s="2"/>
      <c r="Y21579" s="2"/>
    </row>
    <row r="21580" spans="21:25" x14ac:dyDescent="0.2">
      <c r="U21580" s="2"/>
      <c r="X21580" s="2"/>
      <c r="Y21580" s="2"/>
    </row>
    <row r="21581" spans="21:25" x14ac:dyDescent="0.2">
      <c r="U21581" s="2"/>
      <c r="X21581" s="2"/>
      <c r="Y21581" s="2"/>
    </row>
    <row r="21582" spans="21:25" x14ac:dyDescent="0.2">
      <c r="U21582" s="2"/>
      <c r="X21582" s="2"/>
      <c r="Y21582" s="2"/>
    </row>
    <row r="21583" spans="21:25" x14ac:dyDescent="0.2">
      <c r="U21583" s="2"/>
      <c r="X21583" s="2"/>
      <c r="Y21583" s="2"/>
    </row>
    <row r="21584" spans="21:25" x14ac:dyDescent="0.2">
      <c r="U21584" s="2"/>
      <c r="X21584" s="2"/>
      <c r="Y21584" s="2"/>
    </row>
    <row r="21585" spans="21:25" x14ac:dyDescent="0.2">
      <c r="U21585" s="2"/>
      <c r="X21585" s="2"/>
      <c r="Y21585" s="2"/>
    </row>
    <row r="21586" spans="21:25" x14ac:dyDescent="0.2">
      <c r="U21586" s="2"/>
      <c r="X21586" s="2"/>
      <c r="Y21586" s="2"/>
    </row>
    <row r="21587" spans="21:25" x14ac:dyDescent="0.2">
      <c r="U21587" s="2"/>
      <c r="X21587" s="2"/>
      <c r="Y21587" s="2"/>
    </row>
    <row r="21588" spans="21:25" x14ac:dyDescent="0.2">
      <c r="U21588" s="2"/>
      <c r="X21588" s="2"/>
      <c r="Y21588" s="2"/>
    </row>
    <row r="21589" spans="21:25" x14ac:dyDescent="0.2">
      <c r="U21589" s="2"/>
      <c r="X21589" s="2"/>
      <c r="Y21589" s="2"/>
    </row>
    <row r="21590" spans="21:25" x14ac:dyDescent="0.2">
      <c r="U21590" s="2"/>
      <c r="X21590" s="2"/>
      <c r="Y21590" s="2"/>
    </row>
    <row r="21591" spans="21:25" x14ac:dyDescent="0.2">
      <c r="U21591" s="2"/>
      <c r="X21591" s="2"/>
      <c r="Y21591" s="2"/>
    </row>
    <row r="21592" spans="21:25" x14ac:dyDescent="0.2">
      <c r="U21592" s="2"/>
      <c r="X21592" s="2"/>
      <c r="Y21592" s="2"/>
    </row>
    <row r="21593" spans="21:25" x14ac:dyDescent="0.2">
      <c r="U21593" s="2"/>
      <c r="X21593" s="2"/>
      <c r="Y21593" s="2"/>
    </row>
    <row r="21594" spans="21:25" x14ac:dyDescent="0.2">
      <c r="U21594" s="2"/>
      <c r="X21594" s="2"/>
      <c r="Y21594" s="2"/>
    </row>
    <row r="21595" spans="21:25" x14ac:dyDescent="0.2">
      <c r="U21595" s="2"/>
      <c r="X21595" s="2"/>
      <c r="Y21595" s="2"/>
    </row>
    <row r="21596" spans="21:25" x14ac:dyDescent="0.2">
      <c r="U21596" s="2"/>
      <c r="X21596" s="2"/>
      <c r="Y21596" s="2"/>
    </row>
    <row r="21597" spans="21:25" x14ac:dyDescent="0.2">
      <c r="U21597" s="2"/>
      <c r="X21597" s="2"/>
      <c r="Y21597" s="2"/>
    </row>
    <row r="21598" spans="21:25" x14ac:dyDescent="0.2">
      <c r="U21598" s="2"/>
      <c r="X21598" s="2"/>
      <c r="Y21598" s="2"/>
    </row>
    <row r="21599" spans="21:25" x14ac:dyDescent="0.2">
      <c r="U21599" s="2"/>
      <c r="X21599" s="2"/>
      <c r="Y21599" s="2"/>
    </row>
    <row r="21600" spans="21:25" x14ac:dyDescent="0.2">
      <c r="U21600" s="2"/>
      <c r="X21600" s="2"/>
      <c r="Y21600" s="2"/>
    </row>
    <row r="21601" spans="21:25" x14ac:dyDescent="0.2">
      <c r="U21601" s="2"/>
      <c r="X21601" s="2"/>
      <c r="Y21601" s="2"/>
    </row>
    <row r="21602" spans="21:25" x14ac:dyDescent="0.2">
      <c r="U21602" s="2"/>
      <c r="X21602" s="2"/>
      <c r="Y21602" s="2"/>
    </row>
    <row r="21603" spans="21:25" x14ac:dyDescent="0.2">
      <c r="U21603" s="2"/>
      <c r="X21603" s="2"/>
      <c r="Y21603" s="2"/>
    </row>
    <row r="21604" spans="21:25" x14ac:dyDescent="0.2">
      <c r="U21604" s="2"/>
      <c r="X21604" s="2"/>
      <c r="Y21604" s="2"/>
    </row>
    <row r="21605" spans="21:25" x14ac:dyDescent="0.2">
      <c r="U21605" s="2"/>
      <c r="X21605" s="2"/>
      <c r="Y21605" s="2"/>
    </row>
    <row r="21606" spans="21:25" x14ac:dyDescent="0.2">
      <c r="U21606" s="2"/>
      <c r="X21606" s="2"/>
      <c r="Y21606" s="2"/>
    </row>
    <row r="21607" spans="21:25" x14ac:dyDescent="0.2">
      <c r="U21607" s="2"/>
      <c r="X21607" s="2"/>
      <c r="Y21607" s="2"/>
    </row>
    <row r="21608" spans="21:25" x14ac:dyDescent="0.2">
      <c r="U21608" s="2"/>
      <c r="X21608" s="2"/>
      <c r="Y21608" s="2"/>
    </row>
    <row r="21609" spans="21:25" x14ac:dyDescent="0.2">
      <c r="U21609" s="2"/>
      <c r="X21609" s="2"/>
      <c r="Y21609" s="2"/>
    </row>
    <row r="21610" spans="21:25" x14ac:dyDescent="0.2">
      <c r="U21610" s="2"/>
      <c r="X21610" s="2"/>
      <c r="Y21610" s="2"/>
    </row>
    <row r="21611" spans="21:25" x14ac:dyDescent="0.2">
      <c r="U21611" s="2"/>
      <c r="X21611" s="2"/>
      <c r="Y21611" s="2"/>
    </row>
    <row r="21612" spans="21:25" x14ac:dyDescent="0.2">
      <c r="U21612" s="2"/>
      <c r="X21612" s="2"/>
      <c r="Y21612" s="2"/>
    </row>
    <row r="21613" spans="21:25" x14ac:dyDescent="0.2">
      <c r="U21613" s="2"/>
      <c r="X21613" s="2"/>
      <c r="Y21613" s="2"/>
    </row>
    <row r="21614" spans="21:25" x14ac:dyDescent="0.2">
      <c r="U21614" s="2"/>
      <c r="X21614" s="2"/>
      <c r="Y21614" s="2"/>
    </row>
    <row r="21615" spans="21:25" x14ac:dyDescent="0.2">
      <c r="U21615" s="2"/>
      <c r="X21615" s="2"/>
      <c r="Y21615" s="2"/>
    </row>
    <row r="21616" spans="21:25" x14ac:dyDescent="0.2">
      <c r="U21616" s="2"/>
      <c r="X21616" s="2"/>
      <c r="Y21616" s="2"/>
    </row>
    <row r="21617" spans="21:25" x14ac:dyDescent="0.2">
      <c r="U21617" s="2"/>
      <c r="X21617" s="2"/>
      <c r="Y21617" s="2"/>
    </row>
    <row r="21618" spans="21:25" x14ac:dyDescent="0.2">
      <c r="U21618" s="2"/>
      <c r="X21618" s="2"/>
      <c r="Y21618" s="2"/>
    </row>
    <row r="21619" spans="21:25" x14ac:dyDescent="0.2">
      <c r="U21619" s="2"/>
      <c r="X21619" s="2"/>
      <c r="Y21619" s="2"/>
    </row>
    <row r="21620" spans="21:25" x14ac:dyDescent="0.2">
      <c r="U21620" s="2"/>
      <c r="X21620" s="2"/>
      <c r="Y21620" s="2"/>
    </row>
    <row r="21621" spans="21:25" x14ac:dyDescent="0.2">
      <c r="U21621" s="2"/>
      <c r="X21621" s="2"/>
      <c r="Y21621" s="2"/>
    </row>
    <row r="21622" spans="21:25" x14ac:dyDescent="0.2">
      <c r="U21622" s="2"/>
      <c r="X21622" s="2"/>
      <c r="Y21622" s="2"/>
    </row>
    <row r="21623" spans="21:25" x14ac:dyDescent="0.2">
      <c r="U21623" s="2"/>
      <c r="X21623" s="2"/>
      <c r="Y21623" s="2"/>
    </row>
    <row r="21624" spans="21:25" x14ac:dyDescent="0.2">
      <c r="U21624" s="2"/>
      <c r="X21624" s="2"/>
      <c r="Y21624" s="2"/>
    </row>
    <row r="21625" spans="21:25" x14ac:dyDescent="0.2">
      <c r="U21625" s="2"/>
      <c r="X21625" s="2"/>
      <c r="Y21625" s="2"/>
    </row>
    <row r="21626" spans="21:25" x14ac:dyDescent="0.2">
      <c r="U21626" s="2"/>
      <c r="X21626" s="2"/>
      <c r="Y21626" s="2"/>
    </row>
    <row r="21627" spans="21:25" x14ac:dyDescent="0.2">
      <c r="U21627" s="2"/>
      <c r="X21627" s="2"/>
      <c r="Y21627" s="2"/>
    </row>
    <row r="21628" spans="21:25" x14ac:dyDescent="0.2">
      <c r="U21628" s="2"/>
      <c r="X21628" s="2"/>
      <c r="Y21628" s="2"/>
    </row>
    <row r="21629" spans="21:25" x14ac:dyDescent="0.2">
      <c r="U21629" s="2"/>
      <c r="X21629" s="2"/>
      <c r="Y21629" s="2"/>
    </row>
    <row r="21630" spans="21:25" x14ac:dyDescent="0.2">
      <c r="U21630" s="2"/>
      <c r="X21630" s="2"/>
      <c r="Y21630" s="2"/>
    </row>
    <row r="21631" spans="21:25" x14ac:dyDescent="0.2">
      <c r="U21631" s="2"/>
      <c r="X21631" s="2"/>
      <c r="Y21631" s="2"/>
    </row>
    <row r="21632" spans="21:25" x14ac:dyDescent="0.2">
      <c r="U21632" s="2"/>
      <c r="X21632" s="2"/>
      <c r="Y21632" s="2"/>
    </row>
    <row r="21633" spans="21:25" x14ac:dyDescent="0.2">
      <c r="U21633" s="2"/>
      <c r="X21633" s="2"/>
      <c r="Y21633" s="2"/>
    </row>
    <row r="21634" spans="21:25" x14ac:dyDescent="0.2">
      <c r="U21634" s="2"/>
      <c r="X21634" s="2"/>
      <c r="Y21634" s="2"/>
    </row>
    <row r="21635" spans="21:25" x14ac:dyDescent="0.2">
      <c r="U21635" s="2"/>
      <c r="X21635" s="2"/>
      <c r="Y21635" s="2"/>
    </row>
    <row r="21636" spans="21:25" x14ac:dyDescent="0.2">
      <c r="U21636" s="2"/>
      <c r="X21636" s="2"/>
      <c r="Y21636" s="2"/>
    </row>
    <row r="21637" spans="21:25" x14ac:dyDescent="0.2">
      <c r="U21637" s="2"/>
      <c r="X21637" s="2"/>
      <c r="Y21637" s="2"/>
    </row>
    <row r="21638" spans="21:25" x14ac:dyDescent="0.2">
      <c r="U21638" s="2"/>
      <c r="X21638" s="2"/>
      <c r="Y21638" s="2"/>
    </row>
    <row r="21639" spans="21:25" x14ac:dyDescent="0.2">
      <c r="U21639" s="2"/>
      <c r="X21639" s="2"/>
      <c r="Y21639" s="2"/>
    </row>
    <row r="21640" spans="21:25" x14ac:dyDescent="0.2">
      <c r="U21640" s="2"/>
      <c r="X21640" s="2"/>
      <c r="Y21640" s="2"/>
    </row>
    <row r="21641" spans="21:25" x14ac:dyDescent="0.2">
      <c r="U21641" s="2"/>
      <c r="X21641" s="2"/>
      <c r="Y21641" s="2"/>
    </row>
    <row r="21642" spans="21:25" x14ac:dyDescent="0.2">
      <c r="U21642" s="2"/>
      <c r="X21642" s="2"/>
      <c r="Y21642" s="2"/>
    </row>
    <row r="21643" spans="21:25" x14ac:dyDescent="0.2">
      <c r="U21643" s="2"/>
      <c r="X21643" s="2"/>
      <c r="Y21643" s="2"/>
    </row>
    <row r="21644" spans="21:25" x14ac:dyDescent="0.2">
      <c r="U21644" s="2"/>
      <c r="X21644" s="2"/>
      <c r="Y21644" s="2"/>
    </row>
    <row r="21645" spans="21:25" x14ac:dyDescent="0.2">
      <c r="U21645" s="2"/>
      <c r="X21645" s="2"/>
      <c r="Y21645" s="2"/>
    </row>
    <row r="21646" spans="21:25" x14ac:dyDescent="0.2">
      <c r="U21646" s="2"/>
      <c r="X21646" s="2"/>
      <c r="Y21646" s="2"/>
    </row>
    <row r="21647" spans="21:25" x14ac:dyDescent="0.2">
      <c r="U21647" s="2"/>
      <c r="X21647" s="2"/>
      <c r="Y21647" s="2"/>
    </row>
    <row r="21648" spans="21:25" x14ac:dyDescent="0.2">
      <c r="U21648" s="2"/>
      <c r="X21648" s="2"/>
      <c r="Y21648" s="2"/>
    </row>
    <row r="21649" spans="21:25" x14ac:dyDescent="0.2">
      <c r="U21649" s="2"/>
      <c r="X21649" s="2"/>
      <c r="Y21649" s="2"/>
    </row>
    <row r="21650" spans="21:25" x14ac:dyDescent="0.2">
      <c r="U21650" s="2"/>
      <c r="X21650" s="2"/>
      <c r="Y21650" s="2"/>
    </row>
    <row r="21651" spans="21:25" x14ac:dyDescent="0.2">
      <c r="U21651" s="2"/>
      <c r="X21651" s="2"/>
      <c r="Y21651" s="2"/>
    </row>
    <row r="21652" spans="21:25" x14ac:dyDescent="0.2">
      <c r="U21652" s="2"/>
      <c r="X21652" s="2"/>
      <c r="Y21652" s="2"/>
    </row>
    <row r="21653" spans="21:25" x14ac:dyDescent="0.2">
      <c r="U21653" s="2"/>
      <c r="X21653" s="2"/>
      <c r="Y21653" s="2"/>
    </row>
    <row r="21654" spans="21:25" x14ac:dyDescent="0.2">
      <c r="U21654" s="2"/>
      <c r="X21654" s="2"/>
      <c r="Y21654" s="2"/>
    </row>
    <row r="21655" spans="21:25" x14ac:dyDescent="0.2">
      <c r="U21655" s="2"/>
      <c r="X21655" s="2"/>
      <c r="Y21655" s="2"/>
    </row>
    <row r="21656" spans="21:25" x14ac:dyDescent="0.2">
      <c r="U21656" s="2"/>
      <c r="X21656" s="2"/>
      <c r="Y21656" s="2"/>
    </row>
    <row r="21657" spans="21:25" x14ac:dyDescent="0.2">
      <c r="U21657" s="2"/>
      <c r="X21657" s="2"/>
      <c r="Y21657" s="2"/>
    </row>
    <row r="21658" spans="21:25" x14ac:dyDescent="0.2">
      <c r="U21658" s="2"/>
      <c r="X21658" s="2"/>
      <c r="Y21658" s="2"/>
    </row>
    <row r="21659" spans="21:25" x14ac:dyDescent="0.2">
      <c r="U21659" s="2"/>
      <c r="X21659" s="2"/>
      <c r="Y21659" s="2"/>
    </row>
    <row r="21660" spans="21:25" x14ac:dyDescent="0.2">
      <c r="U21660" s="2"/>
      <c r="X21660" s="2"/>
      <c r="Y21660" s="2"/>
    </row>
    <row r="21661" spans="21:25" x14ac:dyDescent="0.2">
      <c r="U21661" s="2"/>
      <c r="X21661" s="2"/>
      <c r="Y21661" s="2"/>
    </row>
    <row r="21662" spans="21:25" x14ac:dyDescent="0.2">
      <c r="U21662" s="2"/>
      <c r="X21662" s="2"/>
      <c r="Y21662" s="2"/>
    </row>
    <row r="21663" spans="21:25" x14ac:dyDescent="0.2">
      <c r="U21663" s="2"/>
      <c r="X21663" s="2"/>
      <c r="Y21663" s="2"/>
    </row>
    <row r="21664" spans="21:25" x14ac:dyDescent="0.2">
      <c r="U21664" s="2"/>
      <c r="X21664" s="2"/>
      <c r="Y21664" s="2"/>
    </row>
    <row r="21665" spans="21:25" x14ac:dyDescent="0.2">
      <c r="U21665" s="2"/>
      <c r="X21665" s="2"/>
      <c r="Y21665" s="2"/>
    </row>
    <row r="21666" spans="21:25" x14ac:dyDescent="0.2">
      <c r="U21666" s="2"/>
      <c r="X21666" s="2"/>
      <c r="Y21666" s="2"/>
    </row>
    <row r="21667" spans="21:25" x14ac:dyDescent="0.2">
      <c r="U21667" s="2"/>
      <c r="X21667" s="2"/>
      <c r="Y21667" s="2"/>
    </row>
    <row r="21668" spans="21:25" x14ac:dyDescent="0.2">
      <c r="U21668" s="2"/>
      <c r="X21668" s="2"/>
      <c r="Y21668" s="2"/>
    </row>
    <row r="21669" spans="21:25" x14ac:dyDescent="0.2">
      <c r="U21669" s="2"/>
      <c r="X21669" s="2"/>
      <c r="Y21669" s="2"/>
    </row>
    <row r="21670" spans="21:25" x14ac:dyDescent="0.2">
      <c r="U21670" s="2"/>
      <c r="X21670" s="2"/>
      <c r="Y21670" s="2"/>
    </row>
    <row r="21671" spans="21:25" x14ac:dyDescent="0.2">
      <c r="U21671" s="2"/>
      <c r="X21671" s="2"/>
      <c r="Y21671" s="2"/>
    </row>
    <row r="21672" spans="21:25" x14ac:dyDescent="0.2">
      <c r="U21672" s="2"/>
      <c r="X21672" s="2"/>
      <c r="Y21672" s="2"/>
    </row>
    <row r="21673" spans="21:25" x14ac:dyDescent="0.2">
      <c r="U21673" s="2"/>
      <c r="X21673" s="2"/>
      <c r="Y21673" s="2"/>
    </row>
    <row r="21674" spans="21:25" x14ac:dyDescent="0.2">
      <c r="U21674" s="2"/>
      <c r="X21674" s="2"/>
      <c r="Y21674" s="2"/>
    </row>
    <row r="21675" spans="21:25" x14ac:dyDescent="0.2">
      <c r="U21675" s="2"/>
      <c r="X21675" s="2"/>
      <c r="Y21675" s="2"/>
    </row>
    <row r="21676" spans="21:25" x14ac:dyDescent="0.2">
      <c r="U21676" s="2"/>
      <c r="X21676" s="2"/>
      <c r="Y21676" s="2"/>
    </row>
    <row r="21677" spans="21:25" x14ac:dyDescent="0.2">
      <c r="U21677" s="2"/>
      <c r="X21677" s="2"/>
      <c r="Y21677" s="2"/>
    </row>
    <row r="21678" spans="21:25" x14ac:dyDescent="0.2">
      <c r="U21678" s="2"/>
      <c r="X21678" s="2"/>
      <c r="Y21678" s="2"/>
    </row>
    <row r="21679" spans="21:25" x14ac:dyDescent="0.2">
      <c r="U21679" s="2"/>
      <c r="X21679" s="2"/>
      <c r="Y21679" s="2"/>
    </row>
    <row r="21680" spans="21:25" x14ac:dyDescent="0.2">
      <c r="U21680" s="2"/>
      <c r="X21680" s="2"/>
      <c r="Y21680" s="2"/>
    </row>
    <row r="21681" spans="21:25" x14ac:dyDescent="0.2">
      <c r="U21681" s="2"/>
      <c r="X21681" s="2"/>
      <c r="Y21681" s="2"/>
    </row>
    <row r="21682" spans="21:25" x14ac:dyDescent="0.2">
      <c r="U21682" s="2"/>
      <c r="X21682" s="2"/>
      <c r="Y21682" s="2"/>
    </row>
    <row r="21683" spans="21:25" x14ac:dyDescent="0.2">
      <c r="U21683" s="2"/>
      <c r="X21683" s="2"/>
      <c r="Y21683" s="2"/>
    </row>
    <row r="21684" spans="21:25" x14ac:dyDescent="0.2">
      <c r="U21684" s="2"/>
      <c r="X21684" s="2"/>
      <c r="Y21684" s="2"/>
    </row>
    <row r="21685" spans="21:25" x14ac:dyDescent="0.2">
      <c r="U21685" s="2"/>
      <c r="X21685" s="2"/>
      <c r="Y21685" s="2"/>
    </row>
    <row r="21686" spans="21:25" x14ac:dyDescent="0.2">
      <c r="U21686" s="2"/>
      <c r="X21686" s="2"/>
      <c r="Y21686" s="2"/>
    </row>
    <row r="21687" spans="21:25" x14ac:dyDescent="0.2">
      <c r="U21687" s="2"/>
      <c r="X21687" s="2"/>
      <c r="Y21687" s="2"/>
    </row>
    <row r="21688" spans="21:25" x14ac:dyDescent="0.2">
      <c r="U21688" s="2"/>
      <c r="X21688" s="2"/>
      <c r="Y21688" s="2"/>
    </row>
    <row r="21689" spans="21:25" x14ac:dyDescent="0.2">
      <c r="U21689" s="2"/>
      <c r="X21689" s="2"/>
      <c r="Y21689" s="2"/>
    </row>
    <row r="21690" spans="21:25" x14ac:dyDescent="0.2">
      <c r="U21690" s="2"/>
      <c r="X21690" s="2"/>
      <c r="Y21690" s="2"/>
    </row>
    <row r="21691" spans="21:25" x14ac:dyDescent="0.2">
      <c r="U21691" s="2"/>
      <c r="X21691" s="2"/>
      <c r="Y21691" s="2"/>
    </row>
    <row r="21692" spans="21:25" x14ac:dyDescent="0.2">
      <c r="U21692" s="2"/>
      <c r="X21692" s="2"/>
      <c r="Y21692" s="2"/>
    </row>
    <row r="21693" spans="21:25" x14ac:dyDescent="0.2">
      <c r="U21693" s="2"/>
      <c r="X21693" s="2"/>
      <c r="Y21693" s="2"/>
    </row>
    <row r="21694" spans="21:25" x14ac:dyDescent="0.2">
      <c r="U21694" s="2"/>
      <c r="X21694" s="2"/>
      <c r="Y21694" s="2"/>
    </row>
    <row r="21695" spans="21:25" x14ac:dyDescent="0.2">
      <c r="U21695" s="2"/>
      <c r="X21695" s="2"/>
      <c r="Y21695" s="2"/>
    </row>
    <row r="21696" spans="21:25" x14ac:dyDescent="0.2">
      <c r="U21696" s="2"/>
      <c r="X21696" s="2"/>
      <c r="Y21696" s="2"/>
    </row>
    <row r="21697" spans="21:25" x14ac:dyDescent="0.2">
      <c r="U21697" s="2"/>
      <c r="X21697" s="2"/>
      <c r="Y21697" s="2"/>
    </row>
    <row r="21698" spans="21:25" x14ac:dyDescent="0.2">
      <c r="U21698" s="2"/>
      <c r="X21698" s="2"/>
      <c r="Y21698" s="2"/>
    </row>
    <row r="21699" spans="21:25" x14ac:dyDescent="0.2">
      <c r="U21699" s="2"/>
      <c r="X21699" s="2"/>
      <c r="Y21699" s="2"/>
    </row>
    <row r="21700" spans="21:25" x14ac:dyDescent="0.2">
      <c r="U21700" s="2"/>
      <c r="X21700" s="2"/>
      <c r="Y21700" s="2"/>
    </row>
    <row r="21701" spans="21:25" x14ac:dyDescent="0.2">
      <c r="U21701" s="2"/>
      <c r="X21701" s="2"/>
      <c r="Y21701" s="2"/>
    </row>
    <row r="21702" spans="21:25" x14ac:dyDescent="0.2">
      <c r="U21702" s="2"/>
      <c r="X21702" s="2"/>
      <c r="Y21702" s="2"/>
    </row>
    <row r="21703" spans="21:25" x14ac:dyDescent="0.2">
      <c r="U21703" s="2"/>
      <c r="X21703" s="2"/>
      <c r="Y21703" s="2"/>
    </row>
    <row r="21704" spans="21:25" x14ac:dyDescent="0.2">
      <c r="U21704" s="2"/>
      <c r="X21704" s="2"/>
      <c r="Y21704" s="2"/>
    </row>
    <row r="21705" spans="21:25" x14ac:dyDescent="0.2">
      <c r="U21705" s="2"/>
      <c r="X21705" s="2"/>
      <c r="Y21705" s="2"/>
    </row>
    <row r="21706" spans="21:25" x14ac:dyDescent="0.2">
      <c r="U21706" s="2"/>
      <c r="X21706" s="2"/>
      <c r="Y21706" s="2"/>
    </row>
    <row r="21707" spans="21:25" x14ac:dyDescent="0.2">
      <c r="U21707" s="2"/>
      <c r="X21707" s="2"/>
      <c r="Y21707" s="2"/>
    </row>
    <row r="21708" spans="21:25" x14ac:dyDescent="0.2">
      <c r="U21708" s="2"/>
      <c r="X21708" s="2"/>
      <c r="Y21708" s="2"/>
    </row>
    <row r="21709" spans="21:25" x14ac:dyDescent="0.2">
      <c r="U21709" s="2"/>
      <c r="X21709" s="2"/>
      <c r="Y21709" s="2"/>
    </row>
    <row r="21710" spans="21:25" x14ac:dyDescent="0.2">
      <c r="U21710" s="2"/>
      <c r="X21710" s="2"/>
      <c r="Y21710" s="2"/>
    </row>
    <row r="21711" spans="21:25" x14ac:dyDescent="0.2">
      <c r="U21711" s="2"/>
      <c r="X21711" s="2"/>
      <c r="Y21711" s="2"/>
    </row>
    <row r="21712" spans="21:25" x14ac:dyDescent="0.2">
      <c r="U21712" s="2"/>
      <c r="X21712" s="2"/>
      <c r="Y21712" s="2"/>
    </row>
    <row r="21713" spans="21:25" x14ac:dyDescent="0.2">
      <c r="U21713" s="2"/>
      <c r="X21713" s="2"/>
      <c r="Y21713" s="2"/>
    </row>
    <row r="21714" spans="21:25" x14ac:dyDescent="0.2">
      <c r="U21714" s="2"/>
      <c r="X21714" s="2"/>
      <c r="Y21714" s="2"/>
    </row>
    <row r="21715" spans="21:25" x14ac:dyDescent="0.2">
      <c r="U21715" s="2"/>
      <c r="X21715" s="2"/>
      <c r="Y21715" s="2"/>
    </row>
    <row r="21716" spans="21:25" x14ac:dyDescent="0.2">
      <c r="U21716" s="2"/>
      <c r="X21716" s="2"/>
      <c r="Y21716" s="2"/>
    </row>
    <row r="21717" spans="21:25" x14ac:dyDescent="0.2">
      <c r="U21717" s="2"/>
      <c r="X21717" s="2"/>
      <c r="Y21717" s="2"/>
    </row>
    <row r="21718" spans="21:25" x14ac:dyDescent="0.2">
      <c r="U21718" s="2"/>
      <c r="X21718" s="2"/>
      <c r="Y21718" s="2"/>
    </row>
    <row r="21719" spans="21:25" x14ac:dyDescent="0.2">
      <c r="U21719" s="2"/>
      <c r="X21719" s="2"/>
      <c r="Y21719" s="2"/>
    </row>
    <row r="21720" spans="21:25" x14ac:dyDescent="0.2">
      <c r="U21720" s="2"/>
      <c r="X21720" s="2"/>
      <c r="Y21720" s="2"/>
    </row>
    <row r="21721" spans="21:25" x14ac:dyDescent="0.2">
      <c r="U21721" s="2"/>
      <c r="X21721" s="2"/>
      <c r="Y21721" s="2"/>
    </row>
    <row r="21722" spans="21:25" x14ac:dyDescent="0.2">
      <c r="U21722" s="2"/>
      <c r="X21722" s="2"/>
      <c r="Y21722" s="2"/>
    </row>
    <row r="21723" spans="21:25" x14ac:dyDescent="0.2">
      <c r="U21723" s="2"/>
      <c r="X21723" s="2"/>
      <c r="Y21723" s="2"/>
    </row>
    <row r="21724" spans="21:25" x14ac:dyDescent="0.2">
      <c r="U21724" s="2"/>
      <c r="X21724" s="2"/>
      <c r="Y21724" s="2"/>
    </row>
    <row r="21725" spans="21:25" x14ac:dyDescent="0.2">
      <c r="U21725" s="2"/>
      <c r="X21725" s="2"/>
      <c r="Y21725" s="2"/>
    </row>
    <row r="21726" spans="21:25" x14ac:dyDescent="0.2">
      <c r="U21726" s="2"/>
      <c r="X21726" s="2"/>
      <c r="Y21726" s="2"/>
    </row>
    <row r="21727" spans="21:25" x14ac:dyDescent="0.2">
      <c r="U21727" s="2"/>
      <c r="X21727" s="2"/>
      <c r="Y21727" s="2"/>
    </row>
    <row r="21728" spans="21:25" x14ac:dyDescent="0.2">
      <c r="U21728" s="2"/>
      <c r="X21728" s="2"/>
      <c r="Y21728" s="2"/>
    </row>
    <row r="21729" spans="21:25" x14ac:dyDescent="0.2">
      <c r="U21729" s="2"/>
      <c r="X21729" s="2"/>
      <c r="Y21729" s="2"/>
    </row>
    <row r="21730" spans="21:25" x14ac:dyDescent="0.2">
      <c r="U21730" s="2"/>
      <c r="X21730" s="2"/>
      <c r="Y21730" s="2"/>
    </row>
    <row r="21731" spans="21:25" x14ac:dyDescent="0.2">
      <c r="U21731" s="2"/>
      <c r="X21731" s="2"/>
      <c r="Y21731" s="2"/>
    </row>
    <row r="21732" spans="21:25" x14ac:dyDescent="0.2">
      <c r="U21732" s="2"/>
      <c r="X21732" s="2"/>
      <c r="Y21732" s="2"/>
    </row>
    <row r="21733" spans="21:25" x14ac:dyDescent="0.2">
      <c r="U21733" s="2"/>
      <c r="X21733" s="2"/>
      <c r="Y21733" s="2"/>
    </row>
    <row r="21734" spans="21:25" x14ac:dyDescent="0.2">
      <c r="U21734" s="2"/>
      <c r="X21734" s="2"/>
      <c r="Y21734" s="2"/>
    </row>
    <row r="21735" spans="21:25" x14ac:dyDescent="0.2">
      <c r="U21735" s="2"/>
      <c r="X21735" s="2"/>
      <c r="Y21735" s="2"/>
    </row>
    <row r="21736" spans="21:25" x14ac:dyDescent="0.2">
      <c r="U21736" s="2"/>
      <c r="X21736" s="2"/>
      <c r="Y21736" s="2"/>
    </row>
    <row r="21737" spans="21:25" x14ac:dyDescent="0.2">
      <c r="U21737" s="2"/>
      <c r="X21737" s="2"/>
      <c r="Y21737" s="2"/>
    </row>
    <row r="21738" spans="21:25" x14ac:dyDescent="0.2">
      <c r="U21738" s="2"/>
      <c r="X21738" s="2"/>
      <c r="Y21738" s="2"/>
    </row>
    <row r="21739" spans="21:25" x14ac:dyDescent="0.2">
      <c r="U21739" s="2"/>
      <c r="X21739" s="2"/>
      <c r="Y21739" s="2"/>
    </row>
    <row r="21740" spans="21:25" x14ac:dyDescent="0.2">
      <c r="U21740" s="2"/>
      <c r="X21740" s="2"/>
      <c r="Y21740" s="2"/>
    </row>
    <row r="21741" spans="21:25" x14ac:dyDescent="0.2">
      <c r="U21741" s="2"/>
      <c r="X21741" s="2"/>
      <c r="Y21741" s="2"/>
    </row>
    <row r="21742" spans="21:25" x14ac:dyDescent="0.2">
      <c r="U21742" s="2"/>
      <c r="X21742" s="2"/>
      <c r="Y21742" s="2"/>
    </row>
    <row r="21743" spans="21:25" x14ac:dyDescent="0.2">
      <c r="U21743" s="2"/>
      <c r="X21743" s="2"/>
      <c r="Y21743" s="2"/>
    </row>
    <row r="21744" spans="21:25" x14ac:dyDescent="0.2">
      <c r="U21744" s="2"/>
      <c r="X21744" s="2"/>
      <c r="Y21744" s="2"/>
    </row>
    <row r="21745" spans="21:25" x14ac:dyDescent="0.2">
      <c r="U21745" s="2"/>
      <c r="X21745" s="2"/>
      <c r="Y21745" s="2"/>
    </row>
    <row r="21746" spans="21:25" x14ac:dyDescent="0.2">
      <c r="U21746" s="2"/>
      <c r="X21746" s="2"/>
      <c r="Y21746" s="2"/>
    </row>
    <row r="21747" spans="21:25" x14ac:dyDescent="0.2">
      <c r="U21747" s="2"/>
      <c r="X21747" s="2"/>
      <c r="Y21747" s="2"/>
    </row>
    <row r="21748" spans="21:25" x14ac:dyDescent="0.2">
      <c r="U21748" s="2"/>
      <c r="X21748" s="2"/>
      <c r="Y21748" s="2"/>
    </row>
    <row r="21749" spans="21:25" x14ac:dyDescent="0.2">
      <c r="U21749" s="2"/>
      <c r="X21749" s="2"/>
      <c r="Y21749" s="2"/>
    </row>
    <row r="21750" spans="21:25" x14ac:dyDescent="0.2">
      <c r="U21750" s="2"/>
      <c r="X21750" s="2"/>
      <c r="Y21750" s="2"/>
    </row>
    <row r="21751" spans="21:25" x14ac:dyDescent="0.2">
      <c r="U21751" s="2"/>
      <c r="X21751" s="2"/>
      <c r="Y21751" s="2"/>
    </row>
    <row r="21752" spans="21:25" x14ac:dyDescent="0.2">
      <c r="U21752" s="2"/>
      <c r="X21752" s="2"/>
      <c r="Y21752" s="2"/>
    </row>
    <row r="21753" spans="21:25" x14ac:dyDescent="0.2">
      <c r="U21753" s="2"/>
      <c r="X21753" s="2"/>
      <c r="Y21753" s="2"/>
    </row>
    <row r="21754" spans="21:25" x14ac:dyDescent="0.2">
      <c r="U21754" s="2"/>
      <c r="X21754" s="2"/>
      <c r="Y21754" s="2"/>
    </row>
    <row r="21755" spans="21:25" x14ac:dyDescent="0.2">
      <c r="U21755" s="2"/>
      <c r="X21755" s="2"/>
      <c r="Y21755" s="2"/>
    </row>
    <row r="21756" spans="21:25" x14ac:dyDescent="0.2">
      <c r="U21756" s="2"/>
      <c r="X21756" s="2"/>
      <c r="Y21756" s="2"/>
    </row>
    <row r="21757" spans="21:25" x14ac:dyDescent="0.2">
      <c r="U21757" s="2"/>
      <c r="X21757" s="2"/>
      <c r="Y21757" s="2"/>
    </row>
    <row r="21758" spans="21:25" x14ac:dyDescent="0.2">
      <c r="U21758" s="2"/>
      <c r="X21758" s="2"/>
      <c r="Y21758" s="2"/>
    </row>
    <row r="21759" spans="21:25" x14ac:dyDescent="0.2">
      <c r="U21759" s="2"/>
      <c r="X21759" s="2"/>
      <c r="Y21759" s="2"/>
    </row>
    <row r="21760" spans="21:25" x14ac:dyDescent="0.2">
      <c r="U21760" s="2"/>
      <c r="X21760" s="2"/>
      <c r="Y21760" s="2"/>
    </row>
    <row r="21761" spans="21:25" x14ac:dyDescent="0.2">
      <c r="U21761" s="2"/>
      <c r="X21761" s="2"/>
      <c r="Y21761" s="2"/>
    </row>
    <row r="21762" spans="21:25" x14ac:dyDescent="0.2">
      <c r="U21762" s="2"/>
      <c r="X21762" s="2"/>
      <c r="Y21762" s="2"/>
    </row>
    <row r="21763" spans="21:25" x14ac:dyDescent="0.2">
      <c r="U21763" s="2"/>
      <c r="X21763" s="2"/>
      <c r="Y21763" s="2"/>
    </row>
    <row r="21764" spans="21:25" x14ac:dyDescent="0.2">
      <c r="U21764" s="2"/>
      <c r="X21764" s="2"/>
      <c r="Y21764" s="2"/>
    </row>
    <row r="21765" spans="21:25" x14ac:dyDescent="0.2">
      <c r="U21765" s="2"/>
      <c r="X21765" s="2"/>
      <c r="Y21765" s="2"/>
    </row>
    <row r="21766" spans="21:25" x14ac:dyDescent="0.2">
      <c r="U21766" s="2"/>
      <c r="X21766" s="2"/>
      <c r="Y21766" s="2"/>
    </row>
    <row r="21767" spans="21:25" x14ac:dyDescent="0.2">
      <c r="U21767" s="2"/>
      <c r="X21767" s="2"/>
      <c r="Y21767" s="2"/>
    </row>
    <row r="21768" spans="21:25" x14ac:dyDescent="0.2">
      <c r="U21768" s="2"/>
      <c r="X21768" s="2"/>
      <c r="Y21768" s="2"/>
    </row>
    <row r="21769" spans="21:25" x14ac:dyDescent="0.2">
      <c r="U21769" s="2"/>
      <c r="X21769" s="2"/>
      <c r="Y21769" s="2"/>
    </row>
    <row r="21770" spans="21:25" x14ac:dyDescent="0.2">
      <c r="U21770" s="2"/>
      <c r="X21770" s="2"/>
      <c r="Y21770" s="2"/>
    </row>
    <row r="21771" spans="21:25" x14ac:dyDescent="0.2">
      <c r="U21771" s="2"/>
      <c r="X21771" s="2"/>
      <c r="Y21771" s="2"/>
    </row>
    <row r="21772" spans="21:25" x14ac:dyDescent="0.2">
      <c r="U21772" s="2"/>
      <c r="X21772" s="2"/>
      <c r="Y21772" s="2"/>
    </row>
    <row r="21773" spans="21:25" x14ac:dyDescent="0.2">
      <c r="U21773" s="2"/>
      <c r="X21773" s="2"/>
      <c r="Y21773" s="2"/>
    </row>
    <row r="21774" spans="21:25" x14ac:dyDescent="0.2">
      <c r="U21774" s="2"/>
      <c r="X21774" s="2"/>
      <c r="Y21774" s="2"/>
    </row>
    <row r="21775" spans="21:25" x14ac:dyDescent="0.2">
      <c r="U21775" s="2"/>
      <c r="X21775" s="2"/>
      <c r="Y21775" s="2"/>
    </row>
    <row r="21776" spans="21:25" x14ac:dyDescent="0.2">
      <c r="U21776" s="2"/>
      <c r="X21776" s="2"/>
      <c r="Y21776" s="2"/>
    </row>
    <row r="21777" spans="21:25" x14ac:dyDescent="0.2">
      <c r="U21777" s="2"/>
      <c r="X21777" s="2"/>
      <c r="Y21777" s="2"/>
    </row>
    <row r="21778" spans="21:25" x14ac:dyDescent="0.2">
      <c r="U21778" s="2"/>
      <c r="X21778" s="2"/>
      <c r="Y21778" s="2"/>
    </row>
    <row r="21779" spans="21:25" x14ac:dyDescent="0.2">
      <c r="U21779" s="2"/>
      <c r="X21779" s="2"/>
      <c r="Y21779" s="2"/>
    </row>
    <row r="21780" spans="21:25" x14ac:dyDescent="0.2">
      <c r="U21780" s="2"/>
      <c r="X21780" s="2"/>
      <c r="Y21780" s="2"/>
    </row>
    <row r="21781" spans="21:25" x14ac:dyDescent="0.2">
      <c r="U21781" s="2"/>
      <c r="X21781" s="2"/>
      <c r="Y21781" s="2"/>
    </row>
    <row r="21782" spans="21:25" x14ac:dyDescent="0.2">
      <c r="U21782" s="2"/>
      <c r="X21782" s="2"/>
      <c r="Y21782" s="2"/>
    </row>
    <row r="21783" spans="21:25" x14ac:dyDescent="0.2">
      <c r="U21783" s="2"/>
      <c r="X21783" s="2"/>
      <c r="Y21783" s="2"/>
    </row>
    <row r="21784" spans="21:25" x14ac:dyDescent="0.2">
      <c r="U21784" s="2"/>
      <c r="X21784" s="2"/>
      <c r="Y21784" s="2"/>
    </row>
    <row r="21785" spans="21:25" x14ac:dyDescent="0.2">
      <c r="U21785" s="2"/>
      <c r="X21785" s="2"/>
      <c r="Y21785" s="2"/>
    </row>
    <row r="21786" spans="21:25" x14ac:dyDescent="0.2">
      <c r="U21786" s="2"/>
      <c r="X21786" s="2"/>
      <c r="Y21786" s="2"/>
    </row>
    <row r="21787" spans="21:25" x14ac:dyDescent="0.2">
      <c r="U21787" s="2"/>
      <c r="X21787" s="2"/>
      <c r="Y21787" s="2"/>
    </row>
    <row r="21788" spans="21:25" x14ac:dyDescent="0.2">
      <c r="U21788" s="2"/>
      <c r="X21788" s="2"/>
      <c r="Y21788" s="2"/>
    </row>
    <row r="21789" spans="21:25" x14ac:dyDescent="0.2">
      <c r="U21789" s="2"/>
      <c r="X21789" s="2"/>
      <c r="Y21789" s="2"/>
    </row>
    <row r="21790" spans="21:25" x14ac:dyDescent="0.2">
      <c r="U21790" s="2"/>
      <c r="X21790" s="2"/>
      <c r="Y21790" s="2"/>
    </row>
    <row r="21791" spans="21:25" x14ac:dyDescent="0.2">
      <c r="U21791" s="2"/>
      <c r="X21791" s="2"/>
      <c r="Y21791" s="2"/>
    </row>
    <row r="21792" spans="21:25" x14ac:dyDescent="0.2">
      <c r="U21792" s="2"/>
      <c r="X21792" s="2"/>
      <c r="Y21792" s="2"/>
    </row>
    <row r="21793" spans="21:25" x14ac:dyDescent="0.2">
      <c r="U21793" s="2"/>
      <c r="X21793" s="2"/>
      <c r="Y21793" s="2"/>
    </row>
    <row r="21794" spans="21:25" x14ac:dyDescent="0.2">
      <c r="U21794" s="2"/>
      <c r="X21794" s="2"/>
      <c r="Y21794" s="2"/>
    </row>
    <row r="21795" spans="21:25" x14ac:dyDescent="0.2">
      <c r="U21795" s="2"/>
      <c r="X21795" s="2"/>
      <c r="Y21795" s="2"/>
    </row>
    <row r="21796" spans="21:25" x14ac:dyDescent="0.2">
      <c r="U21796" s="2"/>
      <c r="X21796" s="2"/>
      <c r="Y21796" s="2"/>
    </row>
    <row r="21797" spans="21:25" x14ac:dyDescent="0.2">
      <c r="U21797" s="2"/>
      <c r="X21797" s="2"/>
      <c r="Y21797" s="2"/>
    </row>
    <row r="21798" spans="21:25" x14ac:dyDescent="0.2">
      <c r="U21798" s="2"/>
      <c r="X21798" s="2"/>
      <c r="Y21798" s="2"/>
    </row>
    <row r="21799" spans="21:25" x14ac:dyDescent="0.2">
      <c r="U21799" s="2"/>
      <c r="X21799" s="2"/>
      <c r="Y21799" s="2"/>
    </row>
    <row r="21800" spans="21:25" x14ac:dyDescent="0.2">
      <c r="U21800" s="2"/>
      <c r="X21800" s="2"/>
      <c r="Y21800" s="2"/>
    </row>
    <row r="21801" spans="21:25" x14ac:dyDescent="0.2">
      <c r="U21801" s="2"/>
      <c r="X21801" s="2"/>
      <c r="Y21801" s="2"/>
    </row>
    <row r="21802" spans="21:25" x14ac:dyDescent="0.2">
      <c r="U21802" s="2"/>
      <c r="X21802" s="2"/>
      <c r="Y21802" s="2"/>
    </row>
    <row r="21803" spans="21:25" x14ac:dyDescent="0.2">
      <c r="U21803" s="2"/>
      <c r="X21803" s="2"/>
      <c r="Y21803" s="2"/>
    </row>
    <row r="21804" spans="21:25" x14ac:dyDescent="0.2">
      <c r="U21804" s="2"/>
      <c r="X21804" s="2"/>
      <c r="Y21804" s="2"/>
    </row>
    <row r="21805" spans="21:25" x14ac:dyDescent="0.2">
      <c r="U21805" s="2"/>
      <c r="X21805" s="2"/>
      <c r="Y21805" s="2"/>
    </row>
    <row r="21806" spans="21:25" x14ac:dyDescent="0.2">
      <c r="U21806" s="2"/>
      <c r="X21806" s="2"/>
      <c r="Y21806" s="2"/>
    </row>
    <row r="21807" spans="21:25" x14ac:dyDescent="0.2">
      <c r="U21807" s="2"/>
      <c r="X21807" s="2"/>
      <c r="Y21807" s="2"/>
    </row>
    <row r="21808" spans="21:25" x14ac:dyDescent="0.2">
      <c r="U21808" s="2"/>
      <c r="X21808" s="2"/>
      <c r="Y21808" s="2"/>
    </row>
    <row r="21809" spans="21:25" x14ac:dyDescent="0.2">
      <c r="U21809" s="2"/>
      <c r="X21809" s="2"/>
      <c r="Y21809" s="2"/>
    </row>
    <row r="21810" spans="21:25" x14ac:dyDescent="0.2">
      <c r="U21810" s="2"/>
      <c r="X21810" s="2"/>
      <c r="Y21810" s="2"/>
    </row>
    <row r="21811" spans="21:25" x14ac:dyDescent="0.2">
      <c r="U21811" s="2"/>
      <c r="X21811" s="2"/>
      <c r="Y21811" s="2"/>
    </row>
    <row r="21812" spans="21:25" x14ac:dyDescent="0.2">
      <c r="U21812" s="2"/>
      <c r="X21812" s="2"/>
      <c r="Y21812" s="2"/>
    </row>
    <row r="21813" spans="21:25" x14ac:dyDescent="0.2">
      <c r="U21813" s="2"/>
      <c r="X21813" s="2"/>
      <c r="Y21813" s="2"/>
    </row>
    <row r="21814" spans="21:25" x14ac:dyDescent="0.2">
      <c r="U21814" s="2"/>
      <c r="X21814" s="2"/>
      <c r="Y21814" s="2"/>
    </row>
    <row r="21815" spans="21:25" x14ac:dyDescent="0.2">
      <c r="U21815" s="2"/>
      <c r="X21815" s="2"/>
      <c r="Y21815" s="2"/>
    </row>
    <row r="21816" spans="21:25" x14ac:dyDescent="0.2">
      <c r="U21816" s="2"/>
      <c r="X21816" s="2"/>
      <c r="Y21816" s="2"/>
    </row>
    <row r="21817" spans="21:25" x14ac:dyDescent="0.2">
      <c r="U21817" s="2"/>
      <c r="X21817" s="2"/>
      <c r="Y21817" s="2"/>
    </row>
    <row r="21818" spans="21:25" x14ac:dyDescent="0.2">
      <c r="U21818" s="2"/>
      <c r="X21818" s="2"/>
      <c r="Y21818" s="2"/>
    </row>
    <row r="21819" spans="21:25" x14ac:dyDescent="0.2">
      <c r="U21819" s="2"/>
      <c r="X21819" s="2"/>
      <c r="Y21819" s="2"/>
    </row>
    <row r="21820" spans="21:25" x14ac:dyDescent="0.2">
      <c r="U21820" s="2"/>
      <c r="X21820" s="2"/>
      <c r="Y21820" s="2"/>
    </row>
    <row r="21821" spans="21:25" x14ac:dyDescent="0.2">
      <c r="U21821" s="2"/>
      <c r="X21821" s="2"/>
      <c r="Y21821" s="2"/>
    </row>
    <row r="21822" spans="21:25" x14ac:dyDescent="0.2">
      <c r="U21822" s="2"/>
      <c r="X21822" s="2"/>
      <c r="Y21822" s="2"/>
    </row>
    <row r="21823" spans="21:25" x14ac:dyDescent="0.2">
      <c r="U21823" s="2"/>
      <c r="X21823" s="2"/>
      <c r="Y21823" s="2"/>
    </row>
    <row r="21824" spans="21:25" x14ac:dyDescent="0.2">
      <c r="U21824" s="2"/>
      <c r="X21824" s="2"/>
      <c r="Y21824" s="2"/>
    </row>
    <row r="21825" spans="21:25" x14ac:dyDescent="0.2">
      <c r="U21825" s="2"/>
      <c r="X21825" s="2"/>
      <c r="Y21825" s="2"/>
    </row>
    <row r="21826" spans="21:25" x14ac:dyDescent="0.2">
      <c r="U21826" s="2"/>
      <c r="X21826" s="2"/>
      <c r="Y21826" s="2"/>
    </row>
    <row r="21827" spans="21:25" x14ac:dyDescent="0.2">
      <c r="U21827" s="2"/>
      <c r="X21827" s="2"/>
      <c r="Y21827" s="2"/>
    </row>
    <row r="21828" spans="21:25" x14ac:dyDescent="0.2">
      <c r="U21828" s="2"/>
      <c r="X21828" s="2"/>
      <c r="Y21828" s="2"/>
    </row>
    <row r="21829" spans="21:25" x14ac:dyDescent="0.2">
      <c r="U21829" s="2"/>
      <c r="X21829" s="2"/>
      <c r="Y21829" s="2"/>
    </row>
    <row r="21830" spans="21:25" x14ac:dyDescent="0.2">
      <c r="U21830" s="2"/>
      <c r="X21830" s="2"/>
      <c r="Y21830" s="2"/>
    </row>
    <row r="21831" spans="21:25" x14ac:dyDescent="0.2">
      <c r="U21831" s="2"/>
      <c r="X21831" s="2"/>
      <c r="Y21831" s="2"/>
    </row>
    <row r="21832" spans="21:25" x14ac:dyDescent="0.2">
      <c r="U21832" s="2"/>
      <c r="X21832" s="2"/>
      <c r="Y21832" s="2"/>
    </row>
    <row r="21833" spans="21:25" x14ac:dyDescent="0.2">
      <c r="U21833" s="2"/>
      <c r="X21833" s="2"/>
      <c r="Y21833" s="2"/>
    </row>
    <row r="21834" spans="21:25" x14ac:dyDescent="0.2">
      <c r="U21834" s="2"/>
      <c r="X21834" s="2"/>
      <c r="Y21834" s="2"/>
    </row>
    <row r="21835" spans="21:25" x14ac:dyDescent="0.2">
      <c r="U21835" s="2"/>
      <c r="X21835" s="2"/>
      <c r="Y21835" s="2"/>
    </row>
    <row r="21836" spans="21:25" x14ac:dyDescent="0.2">
      <c r="U21836" s="2"/>
      <c r="X21836" s="2"/>
      <c r="Y21836" s="2"/>
    </row>
    <row r="21837" spans="21:25" x14ac:dyDescent="0.2">
      <c r="U21837" s="2"/>
      <c r="X21837" s="2"/>
      <c r="Y21837" s="2"/>
    </row>
    <row r="21838" spans="21:25" x14ac:dyDescent="0.2">
      <c r="U21838" s="2"/>
      <c r="X21838" s="2"/>
      <c r="Y21838" s="2"/>
    </row>
    <row r="21839" spans="21:25" x14ac:dyDescent="0.2">
      <c r="U21839" s="2"/>
      <c r="X21839" s="2"/>
      <c r="Y21839" s="2"/>
    </row>
    <row r="21840" spans="21:25" x14ac:dyDescent="0.2">
      <c r="U21840" s="2"/>
      <c r="X21840" s="2"/>
      <c r="Y21840" s="2"/>
    </row>
    <row r="21841" spans="21:25" x14ac:dyDescent="0.2">
      <c r="U21841" s="2"/>
      <c r="X21841" s="2"/>
      <c r="Y21841" s="2"/>
    </row>
    <row r="21842" spans="21:25" x14ac:dyDescent="0.2">
      <c r="U21842" s="2"/>
      <c r="X21842" s="2"/>
      <c r="Y21842" s="2"/>
    </row>
    <row r="21843" spans="21:25" x14ac:dyDescent="0.2">
      <c r="U21843" s="2"/>
      <c r="X21843" s="2"/>
      <c r="Y21843" s="2"/>
    </row>
    <row r="21844" spans="21:25" x14ac:dyDescent="0.2">
      <c r="U21844" s="2"/>
      <c r="X21844" s="2"/>
      <c r="Y21844" s="2"/>
    </row>
    <row r="21845" spans="21:25" x14ac:dyDescent="0.2">
      <c r="U21845" s="2"/>
      <c r="X21845" s="2"/>
      <c r="Y21845" s="2"/>
    </row>
    <row r="21846" spans="21:25" x14ac:dyDescent="0.2">
      <c r="U21846" s="2"/>
      <c r="X21846" s="2"/>
      <c r="Y21846" s="2"/>
    </row>
    <row r="21847" spans="21:25" x14ac:dyDescent="0.2">
      <c r="U21847" s="2"/>
      <c r="X21847" s="2"/>
      <c r="Y21847" s="2"/>
    </row>
    <row r="21848" spans="21:25" x14ac:dyDescent="0.2">
      <c r="U21848" s="2"/>
      <c r="X21848" s="2"/>
      <c r="Y21848" s="2"/>
    </row>
    <row r="21849" spans="21:25" x14ac:dyDescent="0.2">
      <c r="U21849" s="2"/>
      <c r="X21849" s="2"/>
      <c r="Y21849" s="2"/>
    </row>
    <row r="21850" spans="21:25" x14ac:dyDescent="0.2">
      <c r="U21850" s="2"/>
      <c r="X21850" s="2"/>
      <c r="Y21850" s="2"/>
    </row>
    <row r="21851" spans="21:25" x14ac:dyDescent="0.2">
      <c r="U21851" s="2"/>
      <c r="X21851" s="2"/>
      <c r="Y21851" s="2"/>
    </row>
    <row r="21852" spans="21:25" x14ac:dyDescent="0.2">
      <c r="U21852" s="2"/>
      <c r="X21852" s="2"/>
      <c r="Y21852" s="2"/>
    </row>
    <row r="21853" spans="21:25" x14ac:dyDescent="0.2">
      <c r="U21853" s="2"/>
      <c r="X21853" s="2"/>
      <c r="Y21853" s="2"/>
    </row>
    <row r="21854" spans="21:25" x14ac:dyDescent="0.2">
      <c r="U21854" s="2"/>
      <c r="X21854" s="2"/>
      <c r="Y21854" s="2"/>
    </row>
    <row r="21855" spans="21:25" x14ac:dyDescent="0.2">
      <c r="U21855" s="2"/>
      <c r="X21855" s="2"/>
      <c r="Y21855" s="2"/>
    </row>
    <row r="21856" spans="21:25" x14ac:dyDescent="0.2">
      <c r="U21856" s="2"/>
      <c r="X21856" s="2"/>
      <c r="Y21856" s="2"/>
    </row>
    <row r="21857" spans="21:25" x14ac:dyDescent="0.2">
      <c r="U21857" s="2"/>
      <c r="X21857" s="2"/>
      <c r="Y21857" s="2"/>
    </row>
    <row r="21858" spans="21:25" x14ac:dyDescent="0.2">
      <c r="U21858" s="2"/>
      <c r="X21858" s="2"/>
      <c r="Y21858" s="2"/>
    </row>
    <row r="21859" spans="21:25" x14ac:dyDescent="0.2">
      <c r="U21859" s="2"/>
      <c r="X21859" s="2"/>
      <c r="Y21859" s="2"/>
    </row>
    <row r="21860" spans="21:25" x14ac:dyDescent="0.2">
      <c r="U21860" s="2"/>
      <c r="X21860" s="2"/>
      <c r="Y21860" s="2"/>
    </row>
    <row r="21861" spans="21:25" x14ac:dyDescent="0.2">
      <c r="U21861" s="2"/>
      <c r="X21861" s="2"/>
      <c r="Y21861" s="2"/>
    </row>
    <row r="21862" spans="21:25" x14ac:dyDescent="0.2">
      <c r="U21862" s="2"/>
      <c r="X21862" s="2"/>
      <c r="Y21862" s="2"/>
    </row>
    <row r="21863" spans="21:25" x14ac:dyDescent="0.2">
      <c r="U21863" s="2"/>
      <c r="X21863" s="2"/>
      <c r="Y21863" s="2"/>
    </row>
    <row r="21864" spans="21:25" x14ac:dyDescent="0.2">
      <c r="U21864" s="2"/>
      <c r="X21864" s="2"/>
      <c r="Y21864" s="2"/>
    </row>
    <row r="21865" spans="21:25" x14ac:dyDescent="0.2">
      <c r="U21865" s="2"/>
      <c r="X21865" s="2"/>
      <c r="Y21865" s="2"/>
    </row>
    <row r="21866" spans="21:25" x14ac:dyDescent="0.2">
      <c r="U21866" s="2"/>
      <c r="X21866" s="2"/>
      <c r="Y21866" s="2"/>
    </row>
    <row r="21867" spans="21:25" x14ac:dyDescent="0.2">
      <c r="U21867" s="2"/>
      <c r="X21867" s="2"/>
      <c r="Y21867" s="2"/>
    </row>
    <row r="21868" spans="21:25" x14ac:dyDescent="0.2">
      <c r="U21868" s="2"/>
      <c r="X21868" s="2"/>
      <c r="Y21868" s="2"/>
    </row>
    <row r="21869" spans="21:25" x14ac:dyDescent="0.2">
      <c r="U21869" s="2"/>
      <c r="X21869" s="2"/>
      <c r="Y21869" s="2"/>
    </row>
    <row r="21870" spans="21:25" x14ac:dyDescent="0.2">
      <c r="U21870" s="2"/>
      <c r="X21870" s="2"/>
      <c r="Y21870" s="2"/>
    </row>
    <row r="21871" spans="21:25" x14ac:dyDescent="0.2">
      <c r="U21871" s="2"/>
      <c r="X21871" s="2"/>
      <c r="Y21871" s="2"/>
    </row>
    <row r="21872" spans="21:25" x14ac:dyDescent="0.2">
      <c r="U21872" s="2"/>
      <c r="X21872" s="2"/>
      <c r="Y21872" s="2"/>
    </row>
    <row r="21873" spans="21:25" x14ac:dyDescent="0.2">
      <c r="U21873" s="2"/>
      <c r="X21873" s="2"/>
      <c r="Y21873" s="2"/>
    </row>
    <row r="21874" spans="21:25" x14ac:dyDescent="0.2">
      <c r="U21874" s="2"/>
      <c r="X21874" s="2"/>
      <c r="Y21874" s="2"/>
    </row>
    <row r="21875" spans="21:25" x14ac:dyDescent="0.2">
      <c r="U21875" s="2"/>
      <c r="X21875" s="2"/>
      <c r="Y21875" s="2"/>
    </row>
    <row r="21876" spans="21:25" x14ac:dyDescent="0.2">
      <c r="U21876" s="2"/>
      <c r="X21876" s="2"/>
      <c r="Y21876" s="2"/>
    </row>
    <row r="21877" spans="21:25" x14ac:dyDescent="0.2">
      <c r="U21877" s="2"/>
      <c r="X21877" s="2"/>
      <c r="Y21877" s="2"/>
    </row>
    <row r="21878" spans="21:25" x14ac:dyDescent="0.2">
      <c r="U21878" s="2"/>
      <c r="X21878" s="2"/>
      <c r="Y21878" s="2"/>
    </row>
    <row r="21879" spans="21:25" x14ac:dyDescent="0.2">
      <c r="U21879" s="2"/>
      <c r="X21879" s="2"/>
      <c r="Y21879" s="2"/>
    </row>
    <row r="21880" spans="21:25" x14ac:dyDescent="0.2">
      <c r="U21880" s="2"/>
      <c r="X21880" s="2"/>
      <c r="Y21880" s="2"/>
    </row>
    <row r="21881" spans="21:25" x14ac:dyDescent="0.2">
      <c r="U21881" s="2"/>
      <c r="X21881" s="2"/>
      <c r="Y21881" s="2"/>
    </row>
    <row r="21882" spans="21:25" x14ac:dyDescent="0.2">
      <c r="U21882" s="2"/>
      <c r="X21882" s="2"/>
      <c r="Y21882" s="2"/>
    </row>
    <row r="21883" spans="21:25" x14ac:dyDescent="0.2">
      <c r="U21883" s="2"/>
      <c r="X21883" s="2"/>
      <c r="Y21883" s="2"/>
    </row>
    <row r="21884" spans="21:25" x14ac:dyDescent="0.2">
      <c r="U21884" s="2"/>
      <c r="X21884" s="2"/>
      <c r="Y21884" s="2"/>
    </row>
    <row r="21885" spans="21:25" x14ac:dyDescent="0.2">
      <c r="U21885" s="2"/>
      <c r="X21885" s="2"/>
      <c r="Y21885" s="2"/>
    </row>
    <row r="21886" spans="21:25" x14ac:dyDescent="0.2">
      <c r="U21886" s="2"/>
      <c r="X21886" s="2"/>
      <c r="Y21886" s="2"/>
    </row>
    <row r="21887" spans="21:25" x14ac:dyDescent="0.2">
      <c r="U21887" s="2"/>
      <c r="X21887" s="2"/>
      <c r="Y21887" s="2"/>
    </row>
    <row r="21888" spans="21:25" x14ac:dyDescent="0.2">
      <c r="U21888" s="2"/>
      <c r="X21888" s="2"/>
      <c r="Y21888" s="2"/>
    </row>
    <row r="21889" spans="21:25" x14ac:dyDescent="0.2">
      <c r="U21889" s="2"/>
      <c r="X21889" s="2"/>
      <c r="Y21889" s="2"/>
    </row>
    <row r="21890" spans="21:25" x14ac:dyDescent="0.2">
      <c r="U21890" s="2"/>
      <c r="X21890" s="2"/>
      <c r="Y21890" s="2"/>
    </row>
    <row r="21891" spans="21:25" x14ac:dyDescent="0.2">
      <c r="U21891" s="2"/>
      <c r="X21891" s="2"/>
      <c r="Y21891" s="2"/>
    </row>
    <row r="21892" spans="21:25" x14ac:dyDescent="0.2">
      <c r="U21892" s="2"/>
      <c r="X21892" s="2"/>
      <c r="Y21892" s="2"/>
    </row>
    <row r="21893" spans="21:25" x14ac:dyDescent="0.2">
      <c r="U21893" s="2"/>
      <c r="X21893" s="2"/>
      <c r="Y21893" s="2"/>
    </row>
    <row r="21894" spans="21:25" x14ac:dyDescent="0.2">
      <c r="U21894" s="2"/>
      <c r="X21894" s="2"/>
      <c r="Y21894" s="2"/>
    </row>
    <row r="21895" spans="21:25" x14ac:dyDescent="0.2">
      <c r="U21895" s="2"/>
      <c r="X21895" s="2"/>
      <c r="Y21895" s="2"/>
    </row>
    <row r="21896" spans="21:25" x14ac:dyDescent="0.2">
      <c r="U21896" s="2"/>
      <c r="X21896" s="2"/>
      <c r="Y21896" s="2"/>
    </row>
    <row r="21897" spans="21:25" x14ac:dyDescent="0.2">
      <c r="U21897" s="2"/>
      <c r="X21897" s="2"/>
      <c r="Y21897" s="2"/>
    </row>
    <row r="21898" spans="21:25" x14ac:dyDescent="0.2">
      <c r="U21898" s="2"/>
      <c r="X21898" s="2"/>
      <c r="Y21898" s="2"/>
    </row>
    <row r="21899" spans="21:25" x14ac:dyDescent="0.2">
      <c r="U21899" s="2"/>
      <c r="X21899" s="2"/>
      <c r="Y21899" s="2"/>
    </row>
    <row r="21900" spans="21:25" x14ac:dyDescent="0.2">
      <c r="U21900" s="2"/>
      <c r="X21900" s="2"/>
      <c r="Y21900" s="2"/>
    </row>
    <row r="21901" spans="21:25" x14ac:dyDescent="0.2">
      <c r="U21901" s="2"/>
      <c r="X21901" s="2"/>
      <c r="Y21901" s="2"/>
    </row>
    <row r="21902" spans="21:25" x14ac:dyDescent="0.2">
      <c r="U21902" s="2"/>
      <c r="X21902" s="2"/>
      <c r="Y21902" s="2"/>
    </row>
    <row r="21903" spans="21:25" x14ac:dyDescent="0.2">
      <c r="U21903" s="2"/>
      <c r="X21903" s="2"/>
      <c r="Y21903" s="2"/>
    </row>
    <row r="21904" spans="21:25" x14ac:dyDescent="0.2">
      <c r="U21904" s="2"/>
      <c r="X21904" s="2"/>
      <c r="Y21904" s="2"/>
    </row>
    <row r="21905" spans="21:25" x14ac:dyDescent="0.2">
      <c r="U21905" s="2"/>
      <c r="X21905" s="2"/>
      <c r="Y21905" s="2"/>
    </row>
    <row r="21906" spans="21:25" x14ac:dyDescent="0.2">
      <c r="U21906" s="2"/>
      <c r="X21906" s="2"/>
      <c r="Y21906" s="2"/>
    </row>
    <row r="21907" spans="21:25" x14ac:dyDescent="0.2">
      <c r="U21907" s="2"/>
      <c r="X21907" s="2"/>
      <c r="Y21907" s="2"/>
    </row>
    <row r="21908" spans="21:25" x14ac:dyDescent="0.2">
      <c r="U21908" s="2"/>
      <c r="X21908" s="2"/>
      <c r="Y21908" s="2"/>
    </row>
    <row r="21909" spans="21:25" x14ac:dyDescent="0.2">
      <c r="U21909" s="2"/>
      <c r="X21909" s="2"/>
      <c r="Y21909" s="2"/>
    </row>
    <row r="21910" spans="21:25" x14ac:dyDescent="0.2">
      <c r="U21910" s="2"/>
      <c r="X21910" s="2"/>
      <c r="Y21910" s="2"/>
    </row>
    <row r="21911" spans="21:25" x14ac:dyDescent="0.2">
      <c r="U21911" s="2"/>
      <c r="X21911" s="2"/>
      <c r="Y21911" s="2"/>
    </row>
    <row r="21912" spans="21:25" x14ac:dyDescent="0.2">
      <c r="U21912" s="2"/>
      <c r="X21912" s="2"/>
      <c r="Y21912" s="2"/>
    </row>
    <row r="21913" spans="21:25" x14ac:dyDescent="0.2">
      <c r="U21913" s="2"/>
      <c r="X21913" s="2"/>
      <c r="Y21913" s="2"/>
    </row>
    <row r="21914" spans="21:25" x14ac:dyDescent="0.2">
      <c r="U21914" s="2"/>
      <c r="X21914" s="2"/>
      <c r="Y21914" s="2"/>
    </row>
    <row r="21915" spans="21:25" x14ac:dyDescent="0.2">
      <c r="U21915" s="2"/>
      <c r="X21915" s="2"/>
      <c r="Y21915" s="2"/>
    </row>
    <row r="21916" spans="21:25" x14ac:dyDescent="0.2">
      <c r="U21916" s="2"/>
      <c r="X21916" s="2"/>
      <c r="Y21916" s="2"/>
    </row>
    <row r="21917" spans="21:25" x14ac:dyDescent="0.2">
      <c r="U21917" s="2"/>
      <c r="X21917" s="2"/>
      <c r="Y21917" s="2"/>
    </row>
    <row r="21918" spans="21:25" x14ac:dyDescent="0.2">
      <c r="U21918" s="2"/>
      <c r="X21918" s="2"/>
      <c r="Y21918" s="2"/>
    </row>
    <row r="21919" spans="21:25" x14ac:dyDescent="0.2">
      <c r="U21919" s="2"/>
      <c r="X21919" s="2"/>
      <c r="Y21919" s="2"/>
    </row>
    <row r="21920" spans="21:25" x14ac:dyDescent="0.2">
      <c r="U21920" s="2"/>
      <c r="X21920" s="2"/>
      <c r="Y21920" s="2"/>
    </row>
    <row r="21921" spans="21:25" x14ac:dyDescent="0.2">
      <c r="U21921" s="2"/>
      <c r="X21921" s="2"/>
      <c r="Y21921" s="2"/>
    </row>
    <row r="21922" spans="21:25" x14ac:dyDescent="0.2">
      <c r="U21922" s="2"/>
      <c r="X21922" s="2"/>
      <c r="Y21922" s="2"/>
    </row>
    <row r="21923" spans="21:25" x14ac:dyDescent="0.2">
      <c r="U21923" s="2"/>
      <c r="X21923" s="2"/>
      <c r="Y21923" s="2"/>
    </row>
    <row r="21924" spans="21:25" x14ac:dyDescent="0.2">
      <c r="U21924" s="2"/>
      <c r="X21924" s="2"/>
      <c r="Y21924" s="2"/>
    </row>
    <row r="21925" spans="21:25" x14ac:dyDescent="0.2">
      <c r="U21925" s="2"/>
      <c r="X21925" s="2"/>
      <c r="Y21925" s="2"/>
    </row>
    <row r="21926" spans="21:25" x14ac:dyDescent="0.2">
      <c r="U21926" s="2"/>
      <c r="X21926" s="2"/>
      <c r="Y21926" s="2"/>
    </row>
    <row r="21927" spans="21:25" x14ac:dyDescent="0.2">
      <c r="U21927" s="2"/>
      <c r="X21927" s="2"/>
      <c r="Y21927" s="2"/>
    </row>
    <row r="21928" spans="21:25" x14ac:dyDescent="0.2">
      <c r="U21928" s="2"/>
      <c r="X21928" s="2"/>
      <c r="Y21928" s="2"/>
    </row>
    <row r="21929" spans="21:25" x14ac:dyDescent="0.2">
      <c r="U21929" s="2"/>
      <c r="X21929" s="2"/>
      <c r="Y21929" s="2"/>
    </row>
    <row r="21930" spans="21:25" x14ac:dyDescent="0.2">
      <c r="U21930" s="2"/>
      <c r="X21930" s="2"/>
      <c r="Y21930" s="2"/>
    </row>
    <row r="21931" spans="21:25" x14ac:dyDescent="0.2">
      <c r="U21931" s="2"/>
      <c r="X21931" s="2"/>
      <c r="Y21931" s="2"/>
    </row>
    <row r="21932" spans="21:25" x14ac:dyDescent="0.2">
      <c r="U21932" s="2"/>
      <c r="X21932" s="2"/>
      <c r="Y21932" s="2"/>
    </row>
    <row r="21933" spans="21:25" x14ac:dyDescent="0.2">
      <c r="U21933" s="2"/>
      <c r="X21933" s="2"/>
      <c r="Y21933" s="2"/>
    </row>
    <row r="21934" spans="21:25" x14ac:dyDescent="0.2">
      <c r="U21934" s="2"/>
      <c r="X21934" s="2"/>
      <c r="Y21934" s="2"/>
    </row>
    <row r="21935" spans="21:25" x14ac:dyDescent="0.2">
      <c r="U21935" s="2"/>
      <c r="X21935" s="2"/>
      <c r="Y21935" s="2"/>
    </row>
    <row r="21936" spans="21:25" x14ac:dyDescent="0.2">
      <c r="U21936" s="2"/>
      <c r="X21936" s="2"/>
      <c r="Y21936" s="2"/>
    </row>
    <row r="21937" spans="21:25" x14ac:dyDescent="0.2">
      <c r="U21937" s="2"/>
      <c r="X21937" s="2"/>
      <c r="Y21937" s="2"/>
    </row>
    <row r="21938" spans="21:25" x14ac:dyDescent="0.2">
      <c r="U21938" s="2"/>
      <c r="X21938" s="2"/>
      <c r="Y21938" s="2"/>
    </row>
    <row r="21939" spans="21:25" x14ac:dyDescent="0.2">
      <c r="U21939" s="2"/>
      <c r="X21939" s="2"/>
      <c r="Y21939" s="2"/>
    </row>
    <row r="21940" spans="21:25" x14ac:dyDescent="0.2">
      <c r="U21940" s="2"/>
      <c r="X21940" s="2"/>
      <c r="Y21940" s="2"/>
    </row>
    <row r="21941" spans="21:25" x14ac:dyDescent="0.2">
      <c r="U21941" s="2"/>
      <c r="X21941" s="2"/>
      <c r="Y21941" s="2"/>
    </row>
    <row r="21942" spans="21:25" x14ac:dyDescent="0.2">
      <c r="U21942" s="2"/>
      <c r="X21942" s="2"/>
      <c r="Y21942" s="2"/>
    </row>
    <row r="21943" spans="21:25" x14ac:dyDescent="0.2">
      <c r="U21943" s="2"/>
      <c r="X21943" s="2"/>
      <c r="Y21943" s="2"/>
    </row>
    <row r="21944" spans="21:25" x14ac:dyDescent="0.2">
      <c r="U21944" s="2"/>
      <c r="X21944" s="2"/>
      <c r="Y21944" s="2"/>
    </row>
    <row r="21945" spans="21:25" x14ac:dyDescent="0.2">
      <c r="U21945" s="2"/>
      <c r="X21945" s="2"/>
      <c r="Y21945" s="2"/>
    </row>
    <row r="21946" spans="21:25" x14ac:dyDescent="0.2">
      <c r="U21946" s="2"/>
      <c r="X21946" s="2"/>
      <c r="Y21946" s="2"/>
    </row>
    <row r="21947" spans="21:25" x14ac:dyDescent="0.2">
      <c r="U21947" s="2"/>
      <c r="X21947" s="2"/>
      <c r="Y21947" s="2"/>
    </row>
    <row r="21948" spans="21:25" x14ac:dyDescent="0.2">
      <c r="U21948" s="2"/>
      <c r="X21948" s="2"/>
      <c r="Y21948" s="2"/>
    </row>
    <row r="21949" spans="21:25" x14ac:dyDescent="0.2">
      <c r="U21949" s="2"/>
      <c r="X21949" s="2"/>
      <c r="Y21949" s="2"/>
    </row>
    <row r="21950" spans="21:25" x14ac:dyDescent="0.2">
      <c r="U21950" s="2"/>
      <c r="X21950" s="2"/>
      <c r="Y21950" s="2"/>
    </row>
    <row r="21951" spans="21:25" x14ac:dyDescent="0.2">
      <c r="U21951" s="2"/>
      <c r="X21951" s="2"/>
      <c r="Y21951" s="2"/>
    </row>
    <row r="21952" spans="21:25" x14ac:dyDescent="0.2">
      <c r="U21952" s="2"/>
      <c r="X21952" s="2"/>
      <c r="Y21952" s="2"/>
    </row>
    <row r="21953" spans="21:25" x14ac:dyDescent="0.2">
      <c r="U21953" s="2"/>
      <c r="X21953" s="2"/>
      <c r="Y21953" s="2"/>
    </row>
    <row r="21954" spans="21:25" x14ac:dyDescent="0.2">
      <c r="U21954" s="2"/>
      <c r="X21954" s="2"/>
      <c r="Y21954" s="2"/>
    </row>
    <row r="21955" spans="21:25" x14ac:dyDescent="0.2">
      <c r="U21955" s="2"/>
      <c r="X21955" s="2"/>
      <c r="Y21955" s="2"/>
    </row>
    <row r="21956" spans="21:25" x14ac:dyDescent="0.2">
      <c r="U21956" s="2"/>
      <c r="X21956" s="2"/>
      <c r="Y21956" s="2"/>
    </row>
    <row r="21957" spans="21:25" x14ac:dyDescent="0.2">
      <c r="U21957" s="2"/>
      <c r="X21957" s="2"/>
      <c r="Y21957" s="2"/>
    </row>
    <row r="21958" spans="21:25" x14ac:dyDescent="0.2">
      <c r="U21958" s="2"/>
      <c r="X21958" s="2"/>
      <c r="Y21958" s="2"/>
    </row>
    <row r="21959" spans="21:25" x14ac:dyDescent="0.2">
      <c r="U21959" s="2"/>
      <c r="X21959" s="2"/>
      <c r="Y21959" s="2"/>
    </row>
    <row r="21960" spans="21:25" x14ac:dyDescent="0.2">
      <c r="U21960" s="2"/>
      <c r="X21960" s="2"/>
      <c r="Y21960" s="2"/>
    </row>
    <row r="21961" spans="21:25" x14ac:dyDescent="0.2">
      <c r="U21961" s="2"/>
      <c r="X21961" s="2"/>
      <c r="Y21961" s="2"/>
    </row>
    <row r="21962" spans="21:25" x14ac:dyDescent="0.2">
      <c r="U21962" s="2"/>
      <c r="X21962" s="2"/>
      <c r="Y21962" s="2"/>
    </row>
    <row r="21963" spans="21:25" x14ac:dyDescent="0.2">
      <c r="U21963" s="2"/>
      <c r="X21963" s="2"/>
      <c r="Y21963" s="2"/>
    </row>
    <row r="21964" spans="21:25" x14ac:dyDescent="0.2">
      <c r="U21964" s="2"/>
      <c r="X21964" s="2"/>
      <c r="Y21964" s="2"/>
    </row>
    <row r="21965" spans="21:25" x14ac:dyDescent="0.2">
      <c r="U21965" s="2"/>
      <c r="X21965" s="2"/>
      <c r="Y21965" s="2"/>
    </row>
    <row r="21966" spans="21:25" x14ac:dyDescent="0.2">
      <c r="U21966" s="2"/>
      <c r="X21966" s="2"/>
      <c r="Y21966" s="2"/>
    </row>
    <row r="21967" spans="21:25" x14ac:dyDescent="0.2">
      <c r="U21967" s="2"/>
      <c r="X21967" s="2"/>
      <c r="Y21967" s="2"/>
    </row>
    <row r="21968" spans="21:25" x14ac:dyDescent="0.2">
      <c r="U21968" s="2"/>
      <c r="X21968" s="2"/>
      <c r="Y21968" s="2"/>
    </row>
    <row r="21969" spans="21:25" x14ac:dyDescent="0.2">
      <c r="U21969" s="2"/>
      <c r="X21969" s="2"/>
      <c r="Y21969" s="2"/>
    </row>
    <row r="21970" spans="21:25" x14ac:dyDescent="0.2">
      <c r="U21970" s="2"/>
      <c r="X21970" s="2"/>
      <c r="Y21970" s="2"/>
    </row>
    <row r="21971" spans="21:25" x14ac:dyDescent="0.2">
      <c r="U21971" s="2"/>
      <c r="X21971" s="2"/>
      <c r="Y21971" s="2"/>
    </row>
    <row r="21972" spans="21:25" x14ac:dyDescent="0.2">
      <c r="U21972" s="2"/>
      <c r="X21972" s="2"/>
      <c r="Y21972" s="2"/>
    </row>
    <row r="21973" spans="21:25" x14ac:dyDescent="0.2">
      <c r="U21973" s="2"/>
      <c r="X21973" s="2"/>
      <c r="Y21973" s="2"/>
    </row>
    <row r="21974" spans="21:25" x14ac:dyDescent="0.2">
      <c r="U21974" s="2"/>
      <c r="X21974" s="2"/>
      <c r="Y21974" s="2"/>
    </row>
    <row r="21975" spans="21:25" x14ac:dyDescent="0.2">
      <c r="U21975" s="2"/>
      <c r="X21975" s="2"/>
      <c r="Y21975" s="2"/>
    </row>
    <row r="21976" spans="21:25" x14ac:dyDescent="0.2">
      <c r="U21976" s="2"/>
      <c r="X21976" s="2"/>
      <c r="Y21976" s="2"/>
    </row>
    <row r="21977" spans="21:25" x14ac:dyDescent="0.2">
      <c r="U21977" s="2"/>
      <c r="X21977" s="2"/>
      <c r="Y21977" s="2"/>
    </row>
    <row r="21978" spans="21:25" x14ac:dyDescent="0.2">
      <c r="U21978" s="2"/>
      <c r="X21978" s="2"/>
      <c r="Y21978" s="2"/>
    </row>
    <row r="21979" spans="21:25" x14ac:dyDescent="0.2">
      <c r="U21979" s="2"/>
      <c r="X21979" s="2"/>
      <c r="Y21979" s="2"/>
    </row>
    <row r="21980" spans="21:25" x14ac:dyDescent="0.2">
      <c r="U21980" s="2"/>
      <c r="X21980" s="2"/>
      <c r="Y21980" s="2"/>
    </row>
    <row r="21981" spans="21:25" x14ac:dyDescent="0.2">
      <c r="U21981" s="2"/>
      <c r="X21981" s="2"/>
      <c r="Y21981" s="2"/>
    </row>
    <row r="21982" spans="21:25" x14ac:dyDescent="0.2">
      <c r="U21982" s="2"/>
      <c r="X21982" s="2"/>
      <c r="Y21982" s="2"/>
    </row>
    <row r="21983" spans="21:25" x14ac:dyDescent="0.2">
      <c r="U21983" s="2"/>
      <c r="X21983" s="2"/>
      <c r="Y21983" s="2"/>
    </row>
    <row r="21984" spans="21:25" x14ac:dyDescent="0.2">
      <c r="U21984" s="2"/>
      <c r="X21984" s="2"/>
      <c r="Y21984" s="2"/>
    </row>
    <row r="21985" spans="21:25" x14ac:dyDescent="0.2">
      <c r="U21985" s="2"/>
      <c r="X21985" s="2"/>
      <c r="Y21985" s="2"/>
    </row>
    <row r="21986" spans="21:25" x14ac:dyDescent="0.2">
      <c r="U21986" s="2"/>
      <c r="X21986" s="2"/>
      <c r="Y21986" s="2"/>
    </row>
    <row r="21987" spans="21:25" x14ac:dyDescent="0.2">
      <c r="U21987" s="2"/>
      <c r="X21987" s="2"/>
      <c r="Y21987" s="2"/>
    </row>
    <row r="21988" spans="21:25" x14ac:dyDescent="0.2">
      <c r="U21988" s="2"/>
      <c r="X21988" s="2"/>
      <c r="Y21988" s="2"/>
    </row>
    <row r="21989" spans="21:25" x14ac:dyDescent="0.2">
      <c r="U21989" s="2"/>
      <c r="X21989" s="2"/>
      <c r="Y21989" s="2"/>
    </row>
    <row r="21990" spans="21:25" x14ac:dyDescent="0.2">
      <c r="U21990" s="2"/>
      <c r="X21990" s="2"/>
      <c r="Y21990" s="2"/>
    </row>
    <row r="21991" spans="21:25" x14ac:dyDescent="0.2">
      <c r="U21991" s="2"/>
      <c r="X21991" s="2"/>
      <c r="Y21991" s="2"/>
    </row>
    <row r="21992" spans="21:25" x14ac:dyDescent="0.2">
      <c r="U21992" s="2"/>
      <c r="X21992" s="2"/>
      <c r="Y21992" s="2"/>
    </row>
    <row r="21993" spans="21:25" x14ac:dyDescent="0.2">
      <c r="U21993" s="2"/>
      <c r="X21993" s="2"/>
      <c r="Y21993" s="2"/>
    </row>
    <row r="21994" spans="21:25" x14ac:dyDescent="0.2">
      <c r="U21994" s="2"/>
      <c r="X21994" s="2"/>
      <c r="Y21994" s="2"/>
    </row>
    <row r="21995" spans="21:25" x14ac:dyDescent="0.2">
      <c r="U21995" s="2"/>
      <c r="X21995" s="2"/>
      <c r="Y21995" s="2"/>
    </row>
    <row r="21996" spans="21:25" x14ac:dyDescent="0.2">
      <c r="U21996" s="2"/>
      <c r="X21996" s="2"/>
      <c r="Y21996" s="2"/>
    </row>
    <row r="21997" spans="21:25" x14ac:dyDescent="0.2">
      <c r="U21997" s="2"/>
      <c r="X21997" s="2"/>
      <c r="Y21997" s="2"/>
    </row>
    <row r="21998" spans="21:25" x14ac:dyDescent="0.2">
      <c r="U21998" s="2"/>
      <c r="X21998" s="2"/>
      <c r="Y21998" s="2"/>
    </row>
    <row r="21999" spans="21:25" x14ac:dyDescent="0.2">
      <c r="U21999" s="2"/>
      <c r="X21999" s="2"/>
      <c r="Y21999" s="2"/>
    </row>
    <row r="22000" spans="21:25" x14ac:dyDescent="0.2">
      <c r="U22000" s="2"/>
      <c r="X22000" s="2"/>
      <c r="Y22000" s="2"/>
    </row>
    <row r="22001" spans="21:25" x14ac:dyDescent="0.2">
      <c r="U22001" s="2"/>
      <c r="X22001" s="2"/>
      <c r="Y22001" s="2"/>
    </row>
    <row r="22002" spans="21:25" x14ac:dyDescent="0.2">
      <c r="U22002" s="2"/>
      <c r="X22002" s="2"/>
      <c r="Y22002" s="2"/>
    </row>
    <row r="22003" spans="21:25" x14ac:dyDescent="0.2">
      <c r="U22003" s="2"/>
      <c r="X22003" s="2"/>
      <c r="Y22003" s="2"/>
    </row>
    <row r="22004" spans="21:25" x14ac:dyDescent="0.2">
      <c r="U22004" s="2"/>
      <c r="X22004" s="2"/>
      <c r="Y22004" s="2"/>
    </row>
    <row r="22005" spans="21:25" x14ac:dyDescent="0.2">
      <c r="U22005" s="2"/>
      <c r="X22005" s="2"/>
      <c r="Y22005" s="2"/>
    </row>
    <row r="22006" spans="21:25" x14ac:dyDescent="0.2">
      <c r="U22006" s="2"/>
      <c r="X22006" s="2"/>
      <c r="Y22006" s="2"/>
    </row>
    <row r="22007" spans="21:25" x14ac:dyDescent="0.2">
      <c r="U22007" s="2"/>
      <c r="X22007" s="2"/>
      <c r="Y22007" s="2"/>
    </row>
    <row r="22008" spans="21:25" x14ac:dyDescent="0.2">
      <c r="U22008" s="2"/>
      <c r="X22008" s="2"/>
      <c r="Y22008" s="2"/>
    </row>
    <row r="22009" spans="21:25" x14ac:dyDescent="0.2">
      <c r="U22009" s="2"/>
      <c r="X22009" s="2"/>
      <c r="Y22009" s="2"/>
    </row>
    <row r="22010" spans="21:25" x14ac:dyDescent="0.2">
      <c r="U22010" s="2"/>
      <c r="X22010" s="2"/>
      <c r="Y22010" s="2"/>
    </row>
    <row r="22011" spans="21:25" x14ac:dyDescent="0.2">
      <c r="U22011" s="2"/>
      <c r="X22011" s="2"/>
      <c r="Y22011" s="2"/>
    </row>
    <row r="22012" spans="21:25" x14ac:dyDescent="0.2">
      <c r="U22012" s="2"/>
      <c r="X22012" s="2"/>
      <c r="Y22012" s="2"/>
    </row>
    <row r="22013" spans="21:25" x14ac:dyDescent="0.2">
      <c r="U22013" s="2"/>
      <c r="X22013" s="2"/>
      <c r="Y22013" s="2"/>
    </row>
    <row r="22014" spans="21:25" x14ac:dyDescent="0.2">
      <c r="U22014" s="2"/>
      <c r="X22014" s="2"/>
      <c r="Y22014" s="2"/>
    </row>
    <row r="22015" spans="21:25" x14ac:dyDescent="0.2">
      <c r="U22015" s="2"/>
      <c r="X22015" s="2"/>
      <c r="Y22015" s="2"/>
    </row>
    <row r="22016" spans="21:25" x14ac:dyDescent="0.2">
      <c r="U22016" s="2"/>
      <c r="X22016" s="2"/>
      <c r="Y22016" s="2"/>
    </row>
    <row r="22017" spans="21:25" x14ac:dyDescent="0.2">
      <c r="U22017" s="2"/>
      <c r="X22017" s="2"/>
      <c r="Y22017" s="2"/>
    </row>
    <row r="22018" spans="21:25" x14ac:dyDescent="0.2">
      <c r="U22018" s="2"/>
      <c r="X22018" s="2"/>
      <c r="Y22018" s="2"/>
    </row>
    <row r="22019" spans="21:25" x14ac:dyDescent="0.2">
      <c r="U22019" s="2"/>
      <c r="X22019" s="2"/>
      <c r="Y22019" s="2"/>
    </row>
    <row r="22020" spans="21:25" x14ac:dyDescent="0.2">
      <c r="U22020" s="2"/>
      <c r="X22020" s="2"/>
      <c r="Y22020" s="2"/>
    </row>
    <row r="22021" spans="21:25" x14ac:dyDescent="0.2">
      <c r="U22021" s="2"/>
      <c r="X22021" s="2"/>
      <c r="Y22021" s="2"/>
    </row>
    <row r="22022" spans="21:25" x14ac:dyDescent="0.2">
      <c r="U22022" s="2"/>
      <c r="X22022" s="2"/>
      <c r="Y22022" s="2"/>
    </row>
    <row r="22023" spans="21:25" x14ac:dyDescent="0.2">
      <c r="U22023" s="2"/>
      <c r="X22023" s="2"/>
      <c r="Y22023" s="2"/>
    </row>
    <row r="22024" spans="21:25" x14ac:dyDescent="0.2">
      <c r="U22024" s="2"/>
      <c r="X22024" s="2"/>
      <c r="Y22024" s="2"/>
    </row>
    <row r="22025" spans="21:25" x14ac:dyDescent="0.2">
      <c r="U22025" s="2"/>
      <c r="X22025" s="2"/>
      <c r="Y22025" s="2"/>
    </row>
    <row r="22026" spans="21:25" x14ac:dyDescent="0.2">
      <c r="U22026" s="2"/>
      <c r="X22026" s="2"/>
      <c r="Y22026" s="2"/>
    </row>
    <row r="22027" spans="21:25" x14ac:dyDescent="0.2">
      <c r="U22027" s="2"/>
      <c r="X22027" s="2"/>
      <c r="Y22027" s="2"/>
    </row>
    <row r="22028" spans="21:25" x14ac:dyDescent="0.2">
      <c r="U22028" s="2"/>
      <c r="X22028" s="2"/>
      <c r="Y22028" s="2"/>
    </row>
    <row r="22029" spans="21:25" x14ac:dyDescent="0.2">
      <c r="U22029" s="2"/>
      <c r="X22029" s="2"/>
      <c r="Y22029" s="2"/>
    </row>
    <row r="22030" spans="21:25" x14ac:dyDescent="0.2">
      <c r="U22030" s="2"/>
      <c r="X22030" s="2"/>
      <c r="Y22030" s="2"/>
    </row>
    <row r="22031" spans="21:25" x14ac:dyDescent="0.2">
      <c r="U22031" s="2"/>
      <c r="X22031" s="2"/>
      <c r="Y22031" s="2"/>
    </row>
    <row r="22032" spans="21:25" x14ac:dyDescent="0.2">
      <c r="U22032" s="2"/>
      <c r="X22032" s="2"/>
      <c r="Y22032" s="2"/>
    </row>
    <row r="22033" spans="21:25" x14ac:dyDescent="0.2">
      <c r="U22033" s="2"/>
      <c r="X22033" s="2"/>
      <c r="Y22033" s="2"/>
    </row>
    <row r="22034" spans="21:25" x14ac:dyDescent="0.2">
      <c r="U22034" s="2"/>
      <c r="X22034" s="2"/>
      <c r="Y22034" s="2"/>
    </row>
    <row r="22035" spans="21:25" x14ac:dyDescent="0.2">
      <c r="U22035" s="2"/>
      <c r="X22035" s="2"/>
      <c r="Y22035" s="2"/>
    </row>
    <row r="22036" spans="21:25" x14ac:dyDescent="0.2">
      <c r="U22036" s="2"/>
      <c r="X22036" s="2"/>
      <c r="Y22036" s="2"/>
    </row>
    <row r="22037" spans="21:25" x14ac:dyDescent="0.2">
      <c r="U22037" s="2"/>
      <c r="X22037" s="2"/>
      <c r="Y22037" s="2"/>
    </row>
    <row r="22038" spans="21:25" x14ac:dyDescent="0.2">
      <c r="U22038" s="2"/>
      <c r="X22038" s="2"/>
      <c r="Y22038" s="2"/>
    </row>
    <row r="22039" spans="21:25" x14ac:dyDescent="0.2">
      <c r="U22039" s="2"/>
      <c r="X22039" s="2"/>
      <c r="Y22039" s="2"/>
    </row>
    <row r="22040" spans="21:25" x14ac:dyDescent="0.2">
      <c r="U22040" s="2"/>
      <c r="X22040" s="2"/>
      <c r="Y22040" s="2"/>
    </row>
    <row r="22041" spans="21:25" x14ac:dyDescent="0.2">
      <c r="U22041" s="2"/>
      <c r="X22041" s="2"/>
      <c r="Y22041" s="2"/>
    </row>
    <row r="22042" spans="21:25" x14ac:dyDescent="0.2">
      <c r="U22042" s="2"/>
      <c r="X22042" s="2"/>
      <c r="Y22042" s="2"/>
    </row>
    <row r="22043" spans="21:25" x14ac:dyDescent="0.2">
      <c r="U22043" s="2"/>
      <c r="X22043" s="2"/>
      <c r="Y22043" s="2"/>
    </row>
    <row r="22044" spans="21:25" x14ac:dyDescent="0.2">
      <c r="U22044" s="2"/>
      <c r="X22044" s="2"/>
      <c r="Y22044" s="2"/>
    </row>
    <row r="22045" spans="21:25" x14ac:dyDescent="0.2">
      <c r="U22045" s="2"/>
      <c r="X22045" s="2"/>
      <c r="Y22045" s="2"/>
    </row>
    <row r="22046" spans="21:25" x14ac:dyDescent="0.2">
      <c r="U22046" s="2"/>
      <c r="X22046" s="2"/>
      <c r="Y22046" s="2"/>
    </row>
    <row r="22047" spans="21:25" x14ac:dyDescent="0.2">
      <c r="U22047" s="2"/>
      <c r="X22047" s="2"/>
      <c r="Y22047" s="2"/>
    </row>
    <row r="22048" spans="21:25" x14ac:dyDescent="0.2">
      <c r="U22048" s="2"/>
      <c r="X22048" s="2"/>
      <c r="Y22048" s="2"/>
    </row>
    <row r="22049" spans="21:25" x14ac:dyDescent="0.2">
      <c r="U22049" s="2"/>
      <c r="X22049" s="2"/>
      <c r="Y22049" s="2"/>
    </row>
    <row r="22050" spans="21:25" x14ac:dyDescent="0.2">
      <c r="U22050" s="2"/>
      <c r="X22050" s="2"/>
      <c r="Y22050" s="2"/>
    </row>
    <row r="22051" spans="21:25" x14ac:dyDescent="0.2">
      <c r="U22051" s="2"/>
      <c r="X22051" s="2"/>
      <c r="Y22051" s="2"/>
    </row>
    <row r="22052" spans="21:25" x14ac:dyDescent="0.2">
      <c r="U22052" s="2"/>
      <c r="X22052" s="2"/>
      <c r="Y22052" s="2"/>
    </row>
    <row r="22053" spans="21:25" x14ac:dyDescent="0.2">
      <c r="U22053" s="2"/>
      <c r="X22053" s="2"/>
      <c r="Y22053" s="2"/>
    </row>
    <row r="22054" spans="21:25" x14ac:dyDescent="0.2">
      <c r="U22054" s="2"/>
      <c r="X22054" s="2"/>
      <c r="Y22054" s="2"/>
    </row>
    <row r="22055" spans="21:25" x14ac:dyDescent="0.2">
      <c r="U22055" s="2"/>
      <c r="X22055" s="2"/>
      <c r="Y22055" s="2"/>
    </row>
    <row r="22056" spans="21:25" x14ac:dyDescent="0.2">
      <c r="U22056" s="2"/>
      <c r="X22056" s="2"/>
      <c r="Y22056" s="2"/>
    </row>
    <row r="22057" spans="21:25" x14ac:dyDescent="0.2">
      <c r="U22057" s="2"/>
      <c r="X22057" s="2"/>
      <c r="Y22057" s="2"/>
    </row>
    <row r="22058" spans="21:25" x14ac:dyDescent="0.2">
      <c r="U22058" s="2"/>
      <c r="X22058" s="2"/>
      <c r="Y22058" s="2"/>
    </row>
    <row r="22059" spans="21:25" x14ac:dyDescent="0.2">
      <c r="U22059" s="2"/>
      <c r="X22059" s="2"/>
      <c r="Y22059" s="2"/>
    </row>
    <row r="22060" spans="21:25" x14ac:dyDescent="0.2">
      <c r="U22060" s="2"/>
      <c r="X22060" s="2"/>
      <c r="Y22060" s="2"/>
    </row>
    <row r="22061" spans="21:25" x14ac:dyDescent="0.2">
      <c r="U22061" s="2"/>
      <c r="X22061" s="2"/>
      <c r="Y22061" s="2"/>
    </row>
    <row r="22062" spans="21:25" x14ac:dyDescent="0.2">
      <c r="U22062" s="2"/>
      <c r="X22062" s="2"/>
      <c r="Y22062" s="2"/>
    </row>
    <row r="22063" spans="21:25" x14ac:dyDescent="0.2">
      <c r="U22063" s="2"/>
      <c r="X22063" s="2"/>
      <c r="Y22063" s="2"/>
    </row>
    <row r="22064" spans="21:25" x14ac:dyDescent="0.2">
      <c r="U22064" s="2"/>
      <c r="X22064" s="2"/>
      <c r="Y22064" s="2"/>
    </row>
    <row r="22065" spans="21:25" x14ac:dyDescent="0.2">
      <c r="U22065" s="2"/>
      <c r="X22065" s="2"/>
      <c r="Y22065" s="2"/>
    </row>
    <row r="22066" spans="21:25" x14ac:dyDescent="0.2">
      <c r="U22066" s="2"/>
      <c r="X22066" s="2"/>
      <c r="Y22066" s="2"/>
    </row>
    <row r="22067" spans="21:25" x14ac:dyDescent="0.2">
      <c r="U22067" s="2"/>
      <c r="X22067" s="2"/>
      <c r="Y22067" s="2"/>
    </row>
    <row r="22068" spans="21:25" x14ac:dyDescent="0.2">
      <c r="U22068" s="2"/>
      <c r="X22068" s="2"/>
      <c r="Y22068" s="2"/>
    </row>
    <row r="22069" spans="21:25" x14ac:dyDescent="0.2">
      <c r="U22069" s="2"/>
      <c r="X22069" s="2"/>
      <c r="Y22069" s="2"/>
    </row>
    <row r="22070" spans="21:25" x14ac:dyDescent="0.2">
      <c r="U22070" s="2"/>
      <c r="X22070" s="2"/>
      <c r="Y22070" s="2"/>
    </row>
    <row r="22071" spans="21:25" x14ac:dyDescent="0.2">
      <c r="U22071" s="2"/>
      <c r="X22071" s="2"/>
      <c r="Y22071" s="2"/>
    </row>
    <row r="22072" spans="21:25" x14ac:dyDescent="0.2">
      <c r="U22072" s="2"/>
      <c r="X22072" s="2"/>
      <c r="Y22072" s="2"/>
    </row>
    <row r="22073" spans="21:25" x14ac:dyDescent="0.2">
      <c r="U22073" s="2"/>
      <c r="X22073" s="2"/>
      <c r="Y22073" s="2"/>
    </row>
    <row r="22074" spans="21:25" x14ac:dyDescent="0.2">
      <c r="U22074" s="2"/>
      <c r="X22074" s="2"/>
      <c r="Y22074" s="2"/>
    </row>
    <row r="22075" spans="21:25" x14ac:dyDescent="0.2">
      <c r="U22075" s="2"/>
      <c r="X22075" s="2"/>
      <c r="Y22075" s="2"/>
    </row>
    <row r="22076" spans="21:25" x14ac:dyDescent="0.2">
      <c r="U22076" s="2"/>
      <c r="X22076" s="2"/>
      <c r="Y22076" s="2"/>
    </row>
    <row r="22077" spans="21:25" x14ac:dyDescent="0.2">
      <c r="U22077" s="2"/>
      <c r="X22077" s="2"/>
      <c r="Y22077" s="2"/>
    </row>
    <row r="22078" spans="21:25" x14ac:dyDescent="0.2">
      <c r="U22078" s="2"/>
      <c r="X22078" s="2"/>
      <c r="Y22078" s="2"/>
    </row>
    <row r="22079" spans="21:25" x14ac:dyDescent="0.2">
      <c r="U22079" s="2"/>
      <c r="X22079" s="2"/>
      <c r="Y22079" s="2"/>
    </row>
    <row r="22080" spans="21:25" x14ac:dyDescent="0.2">
      <c r="U22080" s="2"/>
      <c r="X22080" s="2"/>
      <c r="Y22080" s="2"/>
    </row>
    <row r="22081" spans="21:25" x14ac:dyDescent="0.2">
      <c r="U22081" s="2"/>
      <c r="X22081" s="2"/>
      <c r="Y22081" s="2"/>
    </row>
    <row r="22082" spans="21:25" x14ac:dyDescent="0.2">
      <c r="U22082" s="2"/>
      <c r="X22082" s="2"/>
      <c r="Y22082" s="2"/>
    </row>
    <row r="22083" spans="21:25" x14ac:dyDescent="0.2">
      <c r="U22083" s="2"/>
      <c r="X22083" s="2"/>
      <c r="Y22083" s="2"/>
    </row>
    <row r="22084" spans="21:25" x14ac:dyDescent="0.2">
      <c r="U22084" s="2"/>
      <c r="X22084" s="2"/>
      <c r="Y22084" s="2"/>
    </row>
    <row r="22085" spans="21:25" x14ac:dyDescent="0.2">
      <c r="U22085" s="2"/>
      <c r="X22085" s="2"/>
      <c r="Y22085" s="2"/>
    </row>
    <row r="22086" spans="21:25" x14ac:dyDescent="0.2">
      <c r="U22086" s="2"/>
      <c r="X22086" s="2"/>
      <c r="Y22086" s="2"/>
    </row>
    <row r="22087" spans="21:25" x14ac:dyDescent="0.2">
      <c r="U22087" s="2"/>
      <c r="X22087" s="2"/>
      <c r="Y22087" s="2"/>
    </row>
    <row r="22088" spans="21:25" x14ac:dyDescent="0.2">
      <c r="U22088" s="2"/>
      <c r="X22088" s="2"/>
      <c r="Y22088" s="2"/>
    </row>
    <row r="22089" spans="21:25" x14ac:dyDescent="0.2">
      <c r="U22089" s="2"/>
      <c r="X22089" s="2"/>
      <c r="Y22089" s="2"/>
    </row>
    <row r="22090" spans="21:25" x14ac:dyDescent="0.2">
      <c r="U22090" s="2"/>
      <c r="X22090" s="2"/>
      <c r="Y22090" s="2"/>
    </row>
    <row r="22091" spans="21:25" x14ac:dyDescent="0.2">
      <c r="U22091" s="2"/>
      <c r="X22091" s="2"/>
      <c r="Y22091" s="2"/>
    </row>
    <row r="22092" spans="21:25" x14ac:dyDescent="0.2">
      <c r="U22092" s="2"/>
      <c r="X22092" s="2"/>
      <c r="Y22092" s="2"/>
    </row>
    <row r="22093" spans="21:25" x14ac:dyDescent="0.2">
      <c r="U22093" s="2"/>
      <c r="X22093" s="2"/>
      <c r="Y22093" s="2"/>
    </row>
    <row r="22094" spans="21:25" x14ac:dyDescent="0.2">
      <c r="U22094" s="2"/>
      <c r="X22094" s="2"/>
      <c r="Y22094" s="2"/>
    </row>
    <row r="22095" spans="21:25" x14ac:dyDescent="0.2">
      <c r="U22095" s="2"/>
      <c r="X22095" s="2"/>
      <c r="Y22095" s="2"/>
    </row>
    <row r="22096" spans="21:25" x14ac:dyDescent="0.2">
      <c r="U22096" s="2"/>
      <c r="X22096" s="2"/>
      <c r="Y22096" s="2"/>
    </row>
    <row r="22097" spans="21:25" x14ac:dyDescent="0.2">
      <c r="U22097" s="2"/>
      <c r="X22097" s="2"/>
      <c r="Y22097" s="2"/>
    </row>
    <row r="22098" spans="21:25" x14ac:dyDescent="0.2">
      <c r="U22098" s="2"/>
      <c r="X22098" s="2"/>
      <c r="Y22098" s="2"/>
    </row>
    <row r="22099" spans="21:25" x14ac:dyDescent="0.2">
      <c r="U22099" s="2"/>
      <c r="X22099" s="2"/>
      <c r="Y22099" s="2"/>
    </row>
    <row r="22100" spans="21:25" x14ac:dyDescent="0.2">
      <c r="U22100" s="2"/>
      <c r="X22100" s="2"/>
      <c r="Y22100" s="2"/>
    </row>
    <row r="22101" spans="21:25" x14ac:dyDescent="0.2">
      <c r="U22101" s="2"/>
      <c r="X22101" s="2"/>
      <c r="Y22101" s="2"/>
    </row>
    <row r="22102" spans="21:25" x14ac:dyDescent="0.2">
      <c r="U22102" s="2"/>
      <c r="X22102" s="2"/>
      <c r="Y22102" s="2"/>
    </row>
    <row r="22103" spans="21:25" x14ac:dyDescent="0.2">
      <c r="U22103" s="2"/>
      <c r="X22103" s="2"/>
      <c r="Y22103" s="2"/>
    </row>
    <row r="22104" spans="21:25" x14ac:dyDescent="0.2">
      <c r="U22104" s="2"/>
      <c r="X22104" s="2"/>
      <c r="Y22104" s="2"/>
    </row>
    <row r="22105" spans="21:25" x14ac:dyDescent="0.2">
      <c r="U22105" s="2"/>
      <c r="X22105" s="2"/>
      <c r="Y22105" s="2"/>
    </row>
    <row r="22106" spans="21:25" x14ac:dyDescent="0.2">
      <c r="U22106" s="2"/>
      <c r="X22106" s="2"/>
      <c r="Y22106" s="2"/>
    </row>
    <row r="22107" spans="21:25" x14ac:dyDescent="0.2">
      <c r="U22107" s="2"/>
      <c r="X22107" s="2"/>
      <c r="Y22107" s="2"/>
    </row>
    <row r="22108" spans="21:25" x14ac:dyDescent="0.2">
      <c r="U22108" s="2"/>
      <c r="X22108" s="2"/>
      <c r="Y22108" s="2"/>
    </row>
    <row r="22109" spans="21:25" x14ac:dyDescent="0.2">
      <c r="U22109" s="2"/>
      <c r="X22109" s="2"/>
      <c r="Y22109" s="2"/>
    </row>
    <row r="22110" spans="21:25" x14ac:dyDescent="0.2">
      <c r="U22110" s="2"/>
      <c r="X22110" s="2"/>
      <c r="Y22110" s="2"/>
    </row>
    <row r="22111" spans="21:25" x14ac:dyDescent="0.2">
      <c r="U22111" s="2"/>
      <c r="X22111" s="2"/>
      <c r="Y22111" s="2"/>
    </row>
    <row r="22112" spans="21:25" x14ac:dyDescent="0.2">
      <c r="U22112" s="2"/>
      <c r="X22112" s="2"/>
      <c r="Y22112" s="2"/>
    </row>
    <row r="22113" spans="21:25" x14ac:dyDescent="0.2">
      <c r="U22113" s="2"/>
      <c r="X22113" s="2"/>
      <c r="Y22113" s="2"/>
    </row>
    <row r="22114" spans="21:25" x14ac:dyDescent="0.2">
      <c r="U22114" s="2"/>
      <c r="X22114" s="2"/>
      <c r="Y22114" s="2"/>
    </row>
    <row r="22115" spans="21:25" x14ac:dyDescent="0.2">
      <c r="U22115" s="2"/>
      <c r="X22115" s="2"/>
      <c r="Y22115" s="2"/>
    </row>
    <row r="22116" spans="21:25" x14ac:dyDescent="0.2">
      <c r="U22116" s="2"/>
      <c r="X22116" s="2"/>
      <c r="Y22116" s="2"/>
    </row>
    <row r="22117" spans="21:25" x14ac:dyDescent="0.2">
      <c r="U22117" s="2"/>
      <c r="X22117" s="2"/>
      <c r="Y22117" s="2"/>
    </row>
    <row r="22118" spans="21:25" x14ac:dyDescent="0.2">
      <c r="U22118" s="2"/>
      <c r="X22118" s="2"/>
      <c r="Y22118" s="2"/>
    </row>
    <row r="22119" spans="21:25" x14ac:dyDescent="0.2">
      <c r="U22119" s="2"/>
      <c r="X22119" s="2"/>
      <c r="Y22119" s="2"/>
    </row>
    <row r="22120" spans="21:25" x14ac:dyDescent="0.2">
      <c r="U22120" s="2"/>
      <c r="X22120" s="2"/>
      <c r="Y22120" s="2"/>
    </row>
    <row r="22121" spans="21:25" x14ac:dyDescent="0.2">
      <c r="U22121" s="2"/>
      <c r="X22121" s="2"/>
      <c r="Y22121" s="2"/>
    </row>
    <row r="22122" spans="21:25" x14ac:dyDescent="0.2">
      <c r="U22122" s="2"/>
      <c r="X22122" s="2"/>
      <c r="Y22122" s="2"/>
    </row>
    <row r="22123" spans="21:25" x14ac:dyDescent="0.2">
      <c r="U22123" s="2"/>
      <c r="X22123" s="2"/>
      <c r="Y22123" s="2"/>
    </row>
    <row r="22124" spans="21:25" x14ac:dyDescent="0.2">
      <c r="U22124" s="2"/>
      <c r="X22124" s="2"/>
      <c r="Y22124" s="2"/>
    </row>
    <row r="22125" spans="21:25" x14ac:dyDescent="0.2">
      <c r="U22125" s="2"/>
      <c r="X22125" s="2"/>
      <c r="Y22125" s="2"/>
    </row>
    <row r="22126" spans="21:25" x14ac:dyDescent="0.2">
      <c r="U22126" s="2"/>
      <c r="X22126" s="2"/>
      <c r="Y22126" s="2"/>
    </row>
    <row r="22127" spans="21:25" x14ac:dyDescent="0.2">
      <c r="U22127" s="2"/>
      <c r="X22127" s="2"/>
      <c r="Y22127" s="2"/>
    </row>
    <row r="22128" spans="21:25" x14ac:dyDescent="0.2">
      <c r="U22128" s="2"/>
      <c r="X22128" s="2"/>
      <c r="Y22128" s="2"/>
    </row>
    <row r="22129" spans="21:25" x14ac:dyDescent="0.2">
      <c r="U22129" s="2"/>
      <c r="X22129" s="2"/>
      <c r="Y22129" s="2"/>
    </row>
    <row r="22130" spans="21:25" x14ac:dyDescent="0.2">
      <c r="U22130" s="2"/>
      <c r="X22130" s="2"/>
      <c r="Y22130" s="2"/>
    </row>
    <row r="22131" spans="21:25" x14ac:dyDescent="0.2">
      <c r="U22131" s="2"/>
      <c r="X22131" s="2"/>
      <c r="Y22131" s="2"/>
    </row>
    <row r="22132" spans="21:25" x14ac:dyDescent="0.2">
      <c r="U22132" s="2"/>
      <c r="X22132" s="2"/>
      <c r="Y22132" s="2"/>
    </row>
    <row r="22133" spans="21:25" x14ac:dyDescent="0.2">
      <c r="U22133" s="2"/>
      <c r="X22133" s="2"/>
      <c r="Y22133" s="2"/>
    </row>
    <row r="22134" spans="21:25" x14ac:dyDescent="0.2">
      <c r="U22134" s="2"/>
      <c r="X22134" s="2"/>
      <c r="Y22134" s="2"/>
    </row>
    <row r="22135" spans="21:25" x14ac:dyDescent="0.2">
      <c r="U22135" s="2"/>
      <c r="X22135" s="2"/>
      <c r="Y22135" s="2"/>
    </row>
    <row r="22136" spans="21:25" x14ac:dyDescent="0.2">
      <c r="U22136" s="2"/>
      <c r="X22136" s="2"/>
      <c r="Y22136" s="2"/>
    </row>
    <row r="22137" spans="21:25" x14ac:dyDescent="0.2">
      <c r="U22137" s="2"/>
      <c r="X22137" s="2"/>
      <c r="Y22137" s="2"/>
    </row>
    <row r="22138" spans="21:25" x14ac:dyDescent="0.2">
      <c r="U22138" s="2"/>
      <c r="X22138" s="2"/>
      <c r="Y22138" s="2"/>
    </row>
    <row r="22139" spans="21:25" x14ac:dyDescent="0.2">
      <c r="U22139" s="2"/>
      <c r="X22139" s="2"/>
      <c r="Y22139" s="2"/>
    </row>
    <row r="22140" spans="21:25" x14ac:dyDescent="0.2">
      <c r="U22140" s="2"/>
      <c r="X22140" s="2"/>
      <c r="Y22140" s="2"/>
    </row>
    <row r="22141" spans="21:25" x14ac:dyDescent="0.2">
      <c r="U22141" s="2"/>
      <c r="X22141" s="2"/>
      <c r="Y22141" s="2"/>
    </row>
    <row r="22142" spans="21:25" x14ac:dyDescent="0.2">
      <c r="U22142" s="2"/>
      <c r="X22142" s="2"/>
      <c r="Y22142" s="2"/>
    </row>
    <row r="22143" spans="21:25" x14ac:dyDescent="0.2">
      <c r="U22143" s="2"/>
      <c r="X22143" s="2"/>
      <c r="Y22143" s="2"/>
    </row>
    <row r="22144" spans="21:25" x14ac:dyDescent="0.2">
      <c r="U22144" s="2"/>
      <c r="X22144" s="2"/>
      <c r="Y22144" s="2"/>
    </row>
    <row r="22145" spans="21:25" x14ac:dyDescent="0.2">
      <c r="U22145" s="2"/>
      <c r="X22145" s="2"/>
      <c r="Y22145" s="2"/>
    </row>
    <row r="22146" spans="21:25" x14ac:dyDescent="0.2">
      <c r="U22146" s="2"/>
      <c r="X22146" s="2"/>
      <c r="Y22146" s="2"/>
    </row>
    <row r="22147" spans="21:25" x14ac:dyDescent="0.2">
      <c r="U22147" s="2"/>
      <c r="X22147" s="2"/>
      <c r="Y22147" s="2"/>
    </row>
    <row r="22148" spans="21:25" x14ac:dyDescent="0.2">
      <c r="U22148" s="2"/>
      <c r="X22148" s="2"/>
      <c r="Y22148" s="2"/>
    </row>
    <row r="22149" spans="21:25" x14ac:dyDescent="0.2">
      <c r="U22149" s="2"/>
      <c r="X22149" s="2"/>
      <c r="Y22149" s="2"/>
    </row>
    <row r="22150" spans="21:25" x14ac:dyDescent="0.2">
      <c r="U22150" s="2"/>
      <c r="X22150" s="2"/>
      <c r="Y22150" s="2"/>
    </row>
    <row r="22151" spans="21:25" x14ac:dyDescent="0.2">
      <c r="U22151" s="2"/>
      <c r="X22151" s="2"/>
      <c r="Y22151" s="2"/>
    </row>
    <row r="22152" spans="21:25" x14ac:dyDescent="0.2">
      <c r="U22152" s="2"/>
      <c r="X22152" s="2"/>
      <c r="Y22152" s="2"/>
    </row>
    <row r="22153" spans="21:25" x14ac:dyDescent="0.2">
      <c r="U22153" s="2"/>
      <c r="X22153" s="2"/>
      <c r="Y22153" s="2"/>
    </row>
    <row r="22154" spans="21:25" x14ac:dyDescent="0.2">
      <c r="U22154" s="2"/>
      <c r="X22154" s="2"/>
      <c r="Y22154" s="2"/>
    </row>
    <row r="22155" spans="21:25" x14ac:dyDescent="0.2">
      <c r="U22155" s="2"/>
      <c r="X22155" s="2"/>
      <c r="Y22155" s="2"/>
    </row>
    <row r="22156" spans="21:25" x14ac:dyDescent="0.2">
      <c r="U22156" s="2"/>
      <c r="X22156" s="2"/>
      <c r="Y22156" s="2"/>
    </row>
    <row r="22157" spans="21:25" x14ac:dyDescent="0.2">
      <c r="U22157" s="2"/>
      <c r="X22157" s="2"/>
      <c r="Y22157" s="2"/>
    </row>
    <row r="22158" spans="21:25" x14ac:dyDescent="0.2">
      <c r="U22158" s="2"/>
      <c r="X22158" s="2"/>
      <c r="Y22158" s="2"/>
    </row>
    <row r="22159" spans="21:25" x14ac:dyDescent="0.2">
      <c r="U22159" s="2"/>
      <c r="X22159" s="2"/>
      <c r="Y22159" s="2"/>
    </row>
    <row r="22160" spans="21:25" x14ac:dyDescent="0.2">
      <c r="U22160" s="2"/>
      <c r="X22160" s="2"/>
      <c r="Y22160" s="2"/>
    </row>
    <row r="22161" spans="21:25" x14ac:dyDescent="0.2">
      <c r="U22161" s="2"/>
      <c r="X22161" s="2"/>
      <c r="Y22161" s="2"/>
    </row>
    <row r="22162" spans="21:25" x14ac:dyDescent="0.2">
      <c r="U22162" s="2"/>
      <c r="X22162" s="2"/>
      <c r="Y22162" s="2"/>
    </row>
    <row r="22163" spans="21:25" x14ac:dyDescent="0.2">
      <c r="U22163" s="2"/>
      <c r="X22163" s="2"/>
      <c r="Y22163" s="2"/>
    </row>
    <row r="22164" spans="21:25" x14ac:dyDescent="0.2">
      <c r="U22164" s="2"/>
      <c r="X22164" s="2"/>
      <c r="Y22164" s="2"/>
    </row>
    <row r="22165" spans="21:25" x14ac:dyDescent="0.2">
      <c r="U22165" s="2"/>
      <c r="X22165" s="2"/>
      <c r="Y22165" s="2"/>
    </row>
    <row r="22166" spans="21:25" x14ac:dyDescent="0.2">
      <c r="U22166" s="2"/>
      <c r="X22166" s="2"/>
      <c r="Y22166" s="2"/>
    </row>
    <row r="22167" spans="21:25" x14ac:dyDescent="0.2">
      <c r="U22167" s="2"/>
      <c r="X22167" s="2"/>
      <c r="Y22167" s="2"/>
    </row>
    <row r="22168" spans="21:25" x14ac:dyDescent="0.2">
      <c r="U22168" s="2"/>
      <c r="X22168" s="2"/>
      <c r="Y22168" s="2"/>
    </row>
    <row r="22169" spans="21:25" x14ac:dyDescent="0.2">
      <c r="U22169" s="2"/>
      <c r="X22169" s="2"/>
      <c r="Y22169" s="2"/>
    </row>
    <row r="22170" spans="21:25" x14ac:dyDescent="0.2">
      <c r="U22170" s="2"/>
      <c r="X22170" s="2"/>
      <c r="Y22170" s="2"/>
    </row>
    <row r="22171" spans="21:25" x14ac:dyDescent="0.2">
      <c r="U22171" s="2"/>
      <c r="X22171" s="2"/>
      <c r="Y22171" s="2"/>
    </row>
    <row r="22172" spans="21:25" x14ac:dyDescent="0.2">
      <c r="U22172" s="2"/>
      <c r="X22172" s="2"/>
      <c r="Y22172" s="2"/>
    </row>
    <row r="22173" spans="21:25" x14ac:dyDescent="0.2">
      <c r="U22173" s="2"/>
      <c r="X22173" s="2"/>
      <c r="Y22173" s="2"/>
    </row>
    <row r="22174" spans="21:25" x14ac:dyDescent="0.2">
      <c r="U22174" s="2"/>
      <c r="X22174" s="2"/>
      <c r="Y22174" s="2"/>
    </row>
    <row r="22175" spans="21:25" x14ac:dyDescent="0.2">
      <c r="U22175" s="2"/>
      <c r="X22175" s="2"/>
      <c r="Y22175" s="2"/>
    </row>
    <row r="22176" spans="21:25" x14ac:dyDescent="0.2">
      <c r="U22176" s="2"/>
      <c r="X22176" s="2"/>
      <c r="Y22176" s="2"/>
    </row>
    <row r="22177" spans="21:25" x14ac:dyDescent="0.2">
      <c r="U22177" s="2"/>
      <c r="X22177" s="2"/>
      <c r="Y22177" s="2"/>
    </row>
    <row r="22178" spans="21:25" x14ac:dyDescent="0.2">
      <c r="U22178" s="2"/>
      <c r="X22178" s="2"/>
      <c r="Y22178" s="2"/>
    </row>
    <row r="22179" spans="21:25" x14ac:dyDescent="0.2">
      <c r="U22179" s="2"/>
      <c r="X22179" s="2"/>
      <c r="Y22179" s="2"/>
    </row>
    <row r="22180" spans="21:25" x14ac:dyDescent="0.2">
      <c r="U22180" s="2"/>
      <c r="X22180" s="2"/>
      <c r="Y22180" s="2"/>
    </row>
    <row r="22181" spans="21:25" x14ac:dyDescent="0.2">
      <c r="U22181" s="2"/>
      <c r="X22181" s="2"/>
      <c r="Y22181" s="2"/>
    </row>
    <row r="22182" spans="21:25" x14ac:dyDescent="0.2">
      <c r="U22182" s="2"/>
      <c r="X22182" s="2"/>
      <c r="Y22182" s="2"/>
    </row>
    <row r="22183" spans="21:25" x14ac:dyDescent="0.2">
      <c r="U22183" s="2"/>
      <c r="X22183" s="2"/>
      <c r="Y22183" s="2"/>
    </row>
    <row r="22184" spans="21:25" x14ac:dyDescent="0.2">
      <c r="U22184" s="2"/>
      <c r="X22184" s="2"/>
      <c r="Y22184" s="2"/>
    </row>
    <row r="22185" spans="21:25" x14ac:dyDescent="0.2">
      <c r="U22185" s="2"/>
      <c r="X22185" s="2"/>
      <c r="Y22185" s="2"/>
    </row>
    <row r="22186" spans="21:25" x14ac:dyDescent="0.2">
      <c r="U22186" s="2"/>
      <c r="X22186" s="2"/>
      <c r="Y22186" s="2"/>
    </row>
    <row r="22187" spans="21:25" x14ac:dyDescent="0.2">
      <c r="U22187" s="2"/>
      <c r="X22187" s="2"/>
      <c r="Y22187" s="2"/>
    </row>
    <row r="22188" spans="21:25" x14ac:dyDescent="0.2">
      <c r="U22188" s="2"/>
      <c r="X22188" s="2"/>
      <c r="Y22188" s="2"/>
    </row>
    <row r="22189" spans="21:25" x14ac:dyDescent="0.2">
      <c r="U22189" s="2"/>
      <c r="X22189" s="2"/>
      <c r="Y22189" s="2"/>
    </row>
    <row r="22190" spans="21:25" x14ac:dyDescent="0.2">
      <c r="U22190" s="2"/>
      <c r="X22190" s="2"/>
      <c r="Y22190" s="2"/>
    </row>
    <row r="22191" spans="21:25" x14ac:dyDescent="0.2">
      <c r="U22191" s="2"/>
      <c r="X22191" s="2"/>
      <c r="Y22191" s="2"/>
    </row>
    <row r="22192" spans="21:25" x14ac:dyDescent="0.2">
      <c r="U22192" s="2"/>
      <c r="X22192" s="2"/>
      <c r="Y22192" s="2"/>
    </row>
    <row r="22193" spans="21:25" x14ac:dyDescent="0.2">
      <c r="U22193" s="2"/>
      <c r="X22193" s="2"/>
      <c r="Y22193" s="2"/>
    </row>
    <row r="22194" spans="21:25" x14ac:dyDescent="0.2">
      <c r="U22194" s="2"/>
      <c r="X22194" s="2"/>
      <c r="Y22194" s="2"/>
    </row>
    <row r="22195" spans="21:25" x14ac:dyDescent="0.2">
      <c r="U22195" s="2"/>
      <c r="X22195" s="2"/>
      <c r="Y22195" s="2"/>
    </row>
    <row r="22196" spans="21:25" x14ac:dyDescent="0.2">
      <c r="U22196" s="2"/>
      <c r="X22196" s="2"/>
      <c r="Y22196" s="2"/>
    </row>
    <row r="22197" spans="21:25" x14ac:dyDescent="0.2">
      <c r="U22197" s="2"/>
      <c r="X22197" s="2"/>
      <c r="Y22197" s="2"/>
    </row>
    <row r="22198" spans="21:25" x14ac:dyDescent="0.2">
      <c r="U22198" s="2"/>
      <c r="X22198" s="2"/>
      <c r="Y22198" s="2"/>
    </row>
    <row r="22199" spans="21:25" x14ac:dyDescent="0.2">
      <c r="U22199" s="2"/>
      <c r="X22199" s="2"/>
      <c r="Y22199" s="2"/>
    </row>
    <row r="22200" spans="21:25" x14ac:dyDescent="0.2">
      <c r="U22200" s="2"/>
      <c r="X22200" s="2"/>
      <c r="Y22200" s="2"/>
    </row>
    <row r="22201" spans="21:25" x14ac:dyDescent="0.2">
      <c r="U22201" s="2"/>
      <c r="X22201" s="2"/>
      <c r="Y22201" s="2"/>
    </row>
    <row r="22202" spans="21:25" x14ac:dyDescent="0.2">
      <c r="U22202" s="2"/>
      <c r="X22202" s="2"/>
      <c r="Y22202" s="2"/>
    </row>
    <row r="22203" spans="21:25" x14ac:dyDescent="0.2">
      <c r="U22203" s="2"/>
      <c r="X22203" s="2"/>
      <c r="Y22203" s="2"/>
    </row>
    <row r="22204" spans="21:25" x14ac:dyDescent="0.2">
      <c r="U22204" s="2"/>
      <c r="X22204" s="2"/>
      <c r="Y22204" s="2"/>
    </row>
    <row r="22205" spans="21:25" x14ac:dyDescent="0.2">
      <c r="U22205" s="2"/>
      <c r="X22205" s="2"/>
      <c r="Y22205" s="2"/>
    </row>
    <row r="22206" spans="21:25" x14ac:dyDescent="0.2">
      <c r="U22206" s="2"/>
      <c r="X22206" s="2"/>
      <c r="Y22206" s="2"/>
    </row>
    <row r="22207" spans="21:25" x14ac:dyDescent="0.2">
      <c r="U22207" s="2"/>
      <c r="X22207" s="2"/>
      <c r="Y22207" s="2"/>
    </row>
    <row r="22208" spans="21:25" x14ac:dyDescent="0.2">
      <c r="U22208" s="2"/>
      <c r="X22208" s="2"/>
      <c r="Y22208" s="2"/>
    </row>
    <row r="22209" spans="21:25" x14ac:dyDescent="0.2">
      <c r="U22209" s="2"/>
      <c r="X22209" s="2"/>
      <c r="Y22209" s="2"/>
    </row>
    <row r="22210" spans="21:25" x14ac:dyDescent="0.2">
      <c r="U22210" s="2"/>
      <c r="X22210" s="2"/>
      <c r="Y22210" s="2"/>
    </row>
    <row r="22211" spans="21:25" x14ac:dyDescent="0.2">
      <c r="U22211" s="2"/>
      <c r="X22211" s="2"/>
      <c r="Y22211" s="2"/>
    </row>
    <row r="22212" spans="21:25" x14ac:dyDescent="0.2">
      <c r="U22212" s="2"/>
      <c r="X22212" s="2"/>
      <c r="Y22212" s="2"/>
    </row>
    <row r="22213" spans="21:25" x14ac:dyDescent="0.2">
      <c r="U22213" s="2"/>
      <c r="X22213" s="2"/>
      <c r="Y22213" s="2"/>
    </row>
    <row r="22214" spans="21:25" x14ac:dyDescent="0.2">
      <c r="U22214" s="2"/>
      <c r="X22214" s="2"/>
      <c r="Y22214" s="2"/>
    </row>
    <row r="22215" spans="21:25" x14ac:dyDescent="0.2">
      <c r="U22215" s="2"/>
      <c r="X22215" s="2"/>
      <c r="Y22215" s="2"/>
    </row>
    <row r="22216" spans="21:25" x14ac:dyDescent="0.2">
      <c r="U22216" s="2"/>
      <c r="X22216" s="2"/>
      <c r="Y22216" s="2"/>
    </row>
    <row r="22217" spans="21:25" x14ac:dyDescent="0.2">
      <c r="U22217" s="2"/>
      <c r="X22217" s="2"/>
      <c r="Y22217" s="2"/>
    </row>
    <row r="22218" spans="21:25" x14ac:dyDescent="0.2">
      <c r="U22218" s="2"/>
      <c r="X22218" s="2"/>
      <c r="Y22218" s="2"/>
    </row>
    <row r="22219" spans="21:25" x14ac:dyDescent="0.2">
      <c r="U22219" s="2"/>
      <c r="X22219" s="2"/>
      <c r="Y22219" s="2"/>
    </row>
    <row r="22220" spans="21:25" x14ac:dyDescent="0.2">
      <c r="U22220" s="2"/>
      <c r="X22220" s="2"/>
      <c r="Y22220" s="2"/>
    </row>
    <row r="22221" spans="21:25" x14ac:dyDescent="0.2">
      <c r="U22221" s="2"/>
      <c r="X22221" s="2"/>
      <c r="Y22221" s="2"/>
    </row>
    <row r="22222" spans="21:25" x14ac:dyDescent="0.2">
      <c r="U22222" s="2"/>
      <c r="X22222" s="2"/>
      <c r="Y22222" s="2"/>
    </row>
    <row r="22223" spans="21:25" x14ac:dyDescent="0.2">
      <c r="U22223" s="2"/>
      <c r="X22223" s="2"/>
      <c r="Y22223" s="2"/>
    </row>
    <row r="22224" spans="21:25" x14ac:dyDescent="0.2">
      <c r="U22224" s="2"/>
      <c r="X22224" s="2"/>
      <c r="Y22224" s="2"/>
    </row>
    <row r="22225" spans="21:25" x14ac:dyDescent="0.2">
      <c r="U22225" s="2"/>
      <c r="X22225" s="2"/>
      <c r="Y22225" s="2"/>
    </row>
    <row r="22226" spans="21:25" x14ac:dyDescent="0.2">
      <c r="U22226" s="2"/>
      <c r="X22226" s="2"/>
      <c r="Y22226" s="2"/>
    </row>
    <row r="22227" spans="21:25" x14ac:dyDescent="0.2">
      <c r="U22227" s="2"/>
      <c r="X22227" s="2"/>
      <c r="Y22227" s="2"/>
    </row>
    <row r="22228" spans="21:25" x14ac:dyDescent="0.2">
      <c r="U22228" s="2"/>
      <c r="X22228" s="2"/>
      <c r="Y22228" s="2"/>
    </row>
    <row r="22229" spans="21:25" x14ac:dyDescent="0.2">
      <c r="U22229" s="2"/>
      <c r="X22229" s="2"/>
      <c r="Y22229" s="2"/>
    </row>
    <row r="22230" spans="21:25" x14ac:dyDescent="0.2">
      <c r="U22230" s="2"/>
      <c r="X22230" s="2"/>
      <c r="Y22230" s="2"/>
    </row>
    <row r="22231" spans="21:25" x14ac:dyDescent="0.2">
      <c r="U22231" s="2"/>
      <c r="X22231" s="2"/>
      <c r="Y22231" s="2"/>
    </row>
    <row r="22232" spans="21:25" x14ac:dyDescent="0.2">
      <c r="U22232" s="2"/>
      <c r="X22232" s="2"/>
      <c r="Y22232" s="2"/>
    </row>
    <row r="22233" spans="21:25" x14ac:dyDescent="0.2">
      <c r="U22233" s="2"/>
      <c r="X22233" s="2"/>
      <c r="Y22233" s="2"/>
    </row>
    <row r="22234" spans="21:25" x14ac:dyDescent="0.2">
      <c r="U22234" s="2"/>
      <c r="X22234" s="2"/>
      <c r="Y22234" s="2"/>
    </row>
    <row r="22235" spans="21:25" x14ac:dyDescent="0.2">
      <c r="U22235" s="2"/>
      <c r="X22235" s="2"/>
      <c r="Y22235" s="2"/>
    </row>
    <row r="22236" spans="21:25" x14ac:dyDescent="0.2">
      <c r="U22236" s="2"/>
      <c r="X22236" s="2"/>
      <c r="Y22236" s="2"/>
    </row>
    <row r="22237" spans="21:25" x14ac:dyDescent="0.2">
      <c r="U22237" s="2"/>
      <c r="X22237" s="2"/>
      <c r="Y22237" s="2"/>
    </row>
    <row r="22238" spans="21:25" x14ac:dyDescent="0.2">
      <c r="U22238" s="2"/>
      <c r="X22238" s="2"/>
      <c r="Y22238" s="2"/>
    </row>
    <row r="22239" spans="21:25" x14ac:dyDescent="0.2">
      <c r="U22239" s="2"/>
      <c r="X22239" s="2"/>
      <c r="Y22239" s="2"/>
    </row>
    <row r="22240" spans="21:25" x14ac:dyDescent="0.2">
      <c r="U22240" s="2"/>
      <c r="X22240" s="2"/>
      <c r="Y22240" s="2"/>
    </row>
    <row r="22241" spans="21:25" x14ac:dyDescent="0.2">
      <c r="U22241" s="2"/>
      <c r="X22241" s="2"/>
      <c r="Y22241" s="2"/>
    </row>
    <row r="22242" spans="21:25" x14ac:dyDescent="0.2">
      <c r="U22242" s="2"/>
      <c r="X22242" s="2"/>
      <c r="Y22242" s="2"/>
    </row>
    <row r="22243" spans="21:25" x14ac:dyDescent="0.2">
      <c r="U22243" s="2"/>
      <c r="X22243" s="2"/>
      <c r="Y22243" s="2"/>
    </row>
    <row r="22244" spans="21:25" x14ac:dyDescent="0.2">
      <c r="U22244" s="2"/>
      <c r="X22244" s="2"/>
      <c r="Y22244" s="2"/>
    </row>
    <row r="22245" spans="21:25" x14ac:dyDescent="0.2">
      <c r="U22245" s="2"/>
      <c r="X22245" s="2"/>
      <c r="Y22245" s="2"/>
    </row>
    <row r="22246" spans="21:25" x14ac:dyDescent="0.2">
      <c r="U22246" s="2"/>
      <c r="X22246" s="2"/>
      <c r="Y22246" s="2"/>
    </row>
    <row r="22247" spans="21:25" x14ac:dyDescent="0.2">
      <c r="U22247" s="2"/>
      <c r="X22247" s="2"/>
      <c r="Y22247" s="2"/>
    </row>
    <row r="22248" spans="21:25" x14ac:dyDescent="0.2">
      <c r="U22248" s="2"/>
      <c r="X22248" s="2"/>
      <c r="Y22248" s="2"/>
    </row>
    <row r="22249" spans="21:25" x14ac:dyDescent="0.2">
      <c r="U22249" s="2"/>
      <c r="X22249" s="2"/>
      <c r="Y22249" s="2"/>
    </row>
    <row r="22250" spans="21:25" x14ac:dyDescent="0.2">
      <c r="U22250" s="2"/>
      <c r="X22250" s="2"/>
      <c r="Y22250" s="2"/>
    </row>
    <row r="22251" spans="21:25" x14ac:dyDescent="0.2">
      <c r="U22251" s="2"/>
      <c r="X22251" s="2"/>
      <c r="Y22251" s="2"/>
    </row>
    <row r="22252" spans="21:25" x14ac:dyDescent="0.2">
      <c r="U22252" s="2"/>
      <c r="X22252" s="2"/>
      <c r="Y22252" s="2"/>
    </row>
    <row r="22253" spans="21:25" x14ac:dyDescent="0.2">
      <c r="U22253" s="2"/>
      <c r="X22253" s="2"/>
      <c r="Y22253" s="2"/>
    </row>
    <row r="22254" spans="21:25" x14ac:dyDescent="0.2">
      <c r="U22254" s="2"/>
      <c r="X22254" s="2"/>
      <c r="Y22254" s="2"/>
    </row>
    <row r="22255" spans="21:25" x14ac:dyDescent="0.2">
      <c r="U22255" s="2"/>
      <c r="X22255" s="2"/>
      <c r="Y22255" s="2"/>
    </row>
    <row r="22256" spans="21:25" x14ac:dyDescent="0.2">
      <c r="U22256" s="2"/>
      <c r="X22256" s="2"/>
      <c r="Y22256" s="2"/>
    </row>
    <row r="22257" spans="21:25" x14ac:dyDescent="0.2">
      <c r="U22257" s="2"/>
      <c r="X22257" s="2"/>
      <c r="Y22257" s="2"/>
    </row>
    <row r="22258" spans="21:25" x14ac:dyDescent="0.2">
      <c r="U22258" s="2"/>
      <c r="X22258" s="2"/>
      <c r="Y22258" s="2"/>
    </row>
    <row r="22259" spans="21:25" x14ac:dyDescent="0.2">
      <c r="U22259" s="2"/>
      <c r="X22259" s="2"/>
      <c r="Y22259" s="2"/>
    </row>
    <row r="22260" spans="21:25" x14ac:dyDescent="0.2">
      <c r="U22260" s="2"/>
      <c r="X22260" s="2"/>
      <c r="Y22260" s="2"/>
    </row>
    <row r="22261" spans="21:25" x14ac:dyDescent="0.2">
      <c r="U22261" s="2"/>
      <c r="X22261" s="2"/>
      <c r="Y22261" s="2"/>
    </row>
    <row r="22262" spans="21:25" x14ac:dyDescent="0.2">
      <c r="U22262" s="2"/>
      <c r="X22262" s="2"/>
      <c r="Y22262" s="2"/>
    </row>
    <row r="22263" spans="21:25" x14ac:dyDescent="0.2">
      <c r="U22263" s="2"/>
      <c r="X22263" s="2"/>
      <c r="Y22263" s="2"/>
    </row>
    <row r="22264" spans="21:25" x14ac:dyDescent="0.2">
      <c r="U22264" s="2"/>
      <c r="X22264" s="2"/>
      <c r="Y22264" s="2"/>
    </row>
    <row r="22265" spans="21:25" x14ac:dyDescent="0.2">
      <c r="U22265" s="2"/>
      <c r="X22265" s="2"/>
      <c r="Y22265" s="2"/>
    </row>
    <row r="22266" spans="21:25" x14ac:dyDescent="0.2">
      <c r="U22266" s="2"/>
      <c r="X22266" s="2"/>
      <c r="Y22266" s="2"/>
    </row>
    <row r="22267" spans="21:25" x14ac:dyDescent="0.2">
      <c r="U22267" s="2"/>
      <c r="X22267" s="2"/>
      <c r="Y22267" s="2"/>
    </row>
    <row r="22268" spans="21:25" x14ac:dyDescent="0.2">
      <c r="U22268" s="2"/>
      <c r="X22268" s="2"/>
      <c r="Y22268" s="2"/>
    </row>
    <row r="22269" spans="21:25" x14ac:dyDescent="0.2">
      <c r="U22269" s="2"/>
      <c r="X22269" s="2"/>
      <c r="Y22269" s="2"/>
    </row>
    <row r="22270" spans="21:25" x14ac:dyDescent="0.2">
      <c r="U22270" s="2"/>
      <c r="X22270" s="2"/>
      <c r="Y22270" s="2"/>
    </row>
    <row r="22271" spans="21:25" x14ac:dyDescent="0.2">
      <c r="U22271" s="2"/>
      <c r="X22271" s="2"/>
      <c r="Y22271" s="2"/>
    </row>
    <row r="22272" spans="21:25" x14ac:dyDescent="0.2">
      <c r="U22272" s="2"/>
      <c r="X22272" s="2"/>
      <c r="Y22272" s="2"/>
    </row>
    <row r="22273" spans="21:25" x14ac:dyDescent="0.2">
      <c r="U22273" s="2"/>
      <c r="X22273" s="2"/>
      <c r="Y22273" s="2"/>
    </row>
    <row r="22274" spans="21:25" x14ac:dyDescent="0.2">
      <c r="U22274" s="2"/>
      <c r="X22274" s="2"/>
      <c r="Y22274" s="2"/>
    </row>
    <row r="22275" spans="21:25" x14ac:dyDescent="0.2">
      <c r="U22275" s="2"/>
      <c r="X22275" s="2"/>
      <c r="Y22275" s="2"/>
    </row>
    <row r="22276" spans="21:25" x14ac:dyDescent="0.2">
      <c r="U22276" s="2"/>
      <c r="X22276" s="2"/>
      <c r="Y22276" s="2"/>
    </row>
    <row r="22277" spans="21:25" x14ac:dyDescent="0.2">
      <c r="U22277" s="2"/>
      <c r="X22277" s="2"/>
      <c r="Y22277" s="2"/>
    </row>
    <row r="22278" spans="21:25" x14ac:dyDescent="0.2">
      <c r="U22278" s="2"/>
      <c r="X22278" s="2"/>
      <c r="Y22278" s="2"/>
    </row>
    <row r="22279" spans="21:25" x14ac:dyDescent="0.2">
      <c r="U22279" s="2"/>
      <c r="X22279" s="2"/>
      <c r="Y22279" s="2"/>
    </row>
    <row r="22280" spans="21:25" x14ac:dyDescent="0.2">
      <c r="U22280" s="2"/>
      <c r="X22280" s="2"/>
      <c r="Y22280" s="2"/>
    </row>
    <row r="22281" spans="21:25" x14ac:dyDescent="0.2">
      <c r="U22281" s="2"/>
      <c r="X22281" s="2"/>
      <c r="Y22281" s="2"/>
    </row>
    <row r="22282" spans="21:25" x14ac:dyDescent="0.2">
      <c r="U22282" s="2"/>
      <c r="X22282" s="2"/>
      <c r="Y22282" s="2"/>
    </row>
    <row r="22283" spans="21:25" x14ac:dyDescent="0.2">
      <c r="U22283" s="2"/>
      <c r="X22283" s="2"/>
      <c r="Y22283" s="2"/>
    </row>
    <row r="22284" spans="21:25" x14ac:dyDescent="0.2">
      <c r="U22284" s="2"/>
      <c r="X22284" s="2"/>
      <c r="Y22284" s="2"/>
    </row>
    <row r="22285" spans="21:25" x14ac:dyDescent="0.2">
      <c r="U22285" s="2"/>
      <c r="X22285" s="2"/>
      <c r="Y22285" s="2"/>
    </row>
    <row r="22286" spans="21:25" x14ac:dyDescent="0.2">
      <c r="U22286" s="2"/>
      <c r="X22286" s="2"/>
      <c r="Y22286" s="2"/>
    </row>
    <row r="22287" spans="21:25" x14ac:dyDescent="0.2">
      <c r="U22287" s="2"/>
      <c r="X22287" s="2"/>
      <c r="Y22287" s="2"/>
    </row>
    <row r="22288" spans="21:25" x14ac:dyDescent="0.2">
      <c r="U22288" s="2"/>
      <c r="X22288" s="2"/>
      <c r="Y22288" s="2"/>
    </row>
    <row r="22289" spans="21:25" x14ac:dyDescent="0.2">
      <c r="U22289" s="2"/>
      <c r="X22289" s="2"/>
      <c r="Y22289" s="2"/>
    </row>
    <row r="22290" spans="21:25" x14ac:dyDescent="0.2">
      <c r="U22290" s="2"/>
      <c r="X22290" s="2"/>
      <c r="Y22290" s="2"/>
    </row>
    <row r="22291" spans="21:25" x14ac:dyDescent="0.2">
      <c r="U22291" s="2"/>
      <c r="X22291" s="2"/>
      <c r="Y22291" s="2"/>
    </row>
    <row r="22292" spans="21:25" x14ac:dyDescent="0.2">
      <c r="U22292" s="2"/>
      <c r="X22292" s="2"/>
      <c r="Y22292" s="2"/>
    </row>
    <row r="22293" spans="21:25" x14ac:dyDescent="0.2">
      <c r="U22293" s="2"/>
      <c r="X22293" s="2"/>
      <c r="Y22293" s="2"/>
    </row>
    <row r="22294" spans="21:25" x14ac:dyDescent="0.2">
      <c r="U22294" s="2"/>
      <c r="X22294" s="2"/>
      <c r="Y22294" s="2"/>
    </row>
    <row r="22295" spans="21:25" x14ac:dyDescent="0.2">
      <c r="U22295" s="2"/>
      <c r="X22295" s="2"/>
      <c r="Y22295" s="2"/>
    </row>
    <row r="22296" spans="21:25" x14ac:dyDescent="0.2">
      <c r="U22296" s="2"/>
      <c r="X22296" s="2"/>
      <c r="Y22296" s="2"/>
    </row>
    <row r="22297" spans="21:25" x14ac:dyDescent="0.2">
      <c r="U22297" s="2"/>
      <c r="X22297" s="2"/>
      <c r="Y22297" s="2"/>
    </row>
    <row r="22298" spans="21:25" x14ac:dyDescent="0.2">
      <c r="U22298" s="2"/>
      <c r="X22298" s="2"/>
      <c r="Y22298" s="2"/>
    </row>
    <row r="22299" spans="21:25" x14ac:dyDescent="0.2">
      <c r="U22299" s="2"/>
      <c r="X22299" s="2"/>
      <c r="Y22299" s="2"/>
    </row>
    <row r="22300" spans="21:25" x14ac:dyDescent="0.2">
      <c r="U22300" s="2"/>
      <c r="X22300" s="2"/>
      <c r="Y22300" s="2"/>
    </row>
    <row r="22301" spans="21:25" x14ac:dyDescent="0.2">
      <c r="U22301" s="2"/>
      <c r="X22301" s="2"/>
      <c r="Y22301" s="2"/>
    </row>
    <row r="22302" spans="21:25" x14ac:dyDescent="0.2">
      <c r="U22302" s="2"/>
      <c r="X22302" s="2"/>
      <c r="Y22302" s="2"/>
    </row>
    <row r="22303" spans="21:25" x14ac:dyDescent="0.2">
      <c r="U22303" s="2"/>
      <c r="X22303" s="2"/>
      <c r="Y22303" s="2"/>
    </row>
    <row r="22304" spans="21:25" x14ac:dyDescent="0.2">
      <c r="U22304" s="2"/>
      <c r="X22304" s="2"/>
      <c r="Y22304" s="2"/>
    </row>
    <row r="22305" spans="21:25" x14ac:dyDescent="0.2">
      <c r="U22305" s="2"/>
      <c r="X22305" s="2"/>
      <c r="Y22305" s="2"/>
    </row>
    <row r="22306" spans="21:25" x14ac:dyDescent="0.2">
      <c r="U22306" s="2"/>
      <c r="X22306" s="2"/>
      <c r="Y22306" s="2"/>
    </row>
    <row r="22307" spans="21:25" x14ac:dyDescent="0.2">
      <c r="U22307" s="2"/>
      <c r="X22307" s="2"/>
      <c r="Y22307" s="2"/>
    </row>
    <row r="22308" spans="21:25" x14ac:dyDescent="0.2">
      <c r="U22308" s="2"/>
      <c r="X22308" s="2"/>
      <c r="Y22308" s="2"/>
    </row>
    <row r="22309" spans="21:25" x14ac:dyDescent="0.2">
      <c r="U22309" s="2"/>
      <c r="X22309" s="2"/>
      <c r="Y22309" s="2"/>
    </row>
    <row r="22310" spans="21:25" x14ac:dyDescent="0.2">
      <c r="U22310" s="2"/>
      <c r="X22310" s="2"/>
      <c r="Y22310" s="2"/>
    </row>
    <row r="22311" spans="21:25" x14ac:dyDescent="0.2">
      <c r="U22311" s="2"/>
      <c r="X22311" s="2"/>
      <c r="Y22311" s="2"/>
    </row>
    <row r="22312" spans="21:25" x14ac:dyDescent="0.2">
      <c r="U22312" s="2"/>
      <c r="X22312" s="2"/>
      <c r="Y22312" s="2"/>
    </row>
    <row r="22313" spans="21:25" x14ac:dyDescent="0.2">
      <c r="U22313" s="2"/>
      <c r="X22313" s="2"/>
      <c r="Y22313" s="2"/>
    </row>
    <row r="22314" spans="21:25" x14ac:dyDescent="0.2">
      <c r="U22314" s="2"/>
      <c r="X22314" s="2"/>
      <c r="Y22314" s="2"/>
    </row>
    <row r="22315" spans="21:25" x14ac:dyDescent="0.2">
      <c r="U22315" s="2"/>
      <c r="X22315" s="2"/>
      <c r="Y22315" s="2"/>
    </row>
    <row r="22316" spans="21:25" x14ac:dyDescent="0.2">
      <c r="U22316" s="2"/>
      <c r="X22316" s="2"/>
      <c r="Y22316" s="2"/>
    </row>
    <row r="22317" spans="21:25" x14ac:dyDescent="0.2">
      <c r="U22317" s="2"/>
      <c r="X22317" s="2"/>
      <c r="Y22317" s="2"/>
    </row>
    <row r="22318" spans="21:25" x14ac:dyDescent="0.2">
      <c r="U22318" s="2"/>
      <c r="X22318" s="2"/>
      <c r="Y22318" s="2"/>
    </row>
    <row r="22319" spans="21:25" x14ac:dyDescent="0.2">
      <c r="U22319" s="2"/>
      <c r="X22319" s="2"/>
      <c r="Y22319" s="2"/>
    </row>
    <row r="22320" spans="21:25" x14ac:dyDescent="0.2">
      <c r="U22320" s="2"/>
      <c r="X22320" s="2"/>
      <c r="Y22320" s="2"/>
    </row>
    <row r="22321" spans="21:25" x14ac:dyDescent="0.2">
      <c r="U22321" s="2"/>
      <c r="X22321" s="2"/>
      <c r="Y22321" s="2"/>
    </row>
    <row r="22322" spans="21:25" x14ac:dyDescent="0.2">
      <c r="U22322" s="2"/>
      <c r="X22322" s="2"/>
      <c r="Y22322" s="2"/>
    </row>
    <row r="22323" spans="21:25" x14ac:dyDescent="0.2">
      <c r="U22323" s="2"/>
      <c r="X22323" s="2"/>
      <c r="Y22323" s="2"/>
    </row>
    <row r="22324" spans="21:25" x14ac:dyDescent="0.2">
      <c r="U22324" s="2"/>
      <c r="X22324" s="2"/>
      <c r="Y22324" s="2"/>
    </row>
    <row r="22325" spans="21:25" x14ac:dyDescent="0.2">
      <c r="U22325" s="2"/>
      <c r="X22325" s="2"/>
      <c r="Y22325" s="2"/>
    </row>
    <row r="22326" spans="21:25" x14ac:dyDescent="0.2">
      <c r="U22326" s="2"/>
      <c r="X22326" s="2"/>
      <c r="Y22326" s="2"/>
    </row>
    <row r="22327" spans="21:25" x14ac:dyDescent="0.2">
      <c r="U22327" s="2"/>
      <c r="X22327" s="2"/>
      <c r="Y22327" s="2"/>
    </row>
    <row r="22328" spans="21:25" x14ac:dyDescent="0.2">
      <c r="U22328" s="2"/>
      <c r="X22328" s="2"/>
      <c r="Y22328" s="2"/>
    </row>
    <row r="22329" spans="21:25" x14ac:dyDescent="0.2">
      <c r="U22329" s="2"/>
      <c r="X22329" s="2"/>
      <c r="Y22329" s="2"/>
    </row>
    <row r="22330" spans="21:25" x14ac:dyDescent="0.2">
      <c r="U22330" s="2"/>
      <c r="X22330" s="2"/>
      <c r="Y22330" s="2"/>
    </row>
    <row r="22331" spans="21:25" x14ac:dyDescent="0.2">
      <c r="U22331" s="2"/>
      <c r="X22331" s="2"/>
      <c r="Y22331" s="2"/>
    </row>
    <row r="22332" spans="21:25" x14ac:dyDescent="0.2">
      <c r="U22332" s="2"/>
      <c r="X22332" s="2"/>
      <c r="Y22332" s="2"/>
    </row>
    <row r="22333" spans="21:25" x14ac:dyDescent="0.2">
      <c r="U22333" s="2"/>
      <c r="X22333" s="2"/>
      <c r="Y22333" s="2"/>
    </row>
    <row r="22334" spans="21:25" x14ac:dyDescent="0.2">
      <c r="U22334" s="2"/>
      <c r="X22334" s="2"/>
      <c r="Y22334" s="2"/>
    </row>
    <row r="22335" spans="21:25" x14ac:dyDescent="0.2">
      <c r="U22335" s="2"/>
      <c r="X22335" s="2"/>
      <c r="Y22335" s="2"/>
    </row>
    <row r="22336" spans="21:25" x14ac:dyDescent="0.2">
      <c r="U22336" s="2"/>
      <c r="X22336" s="2"/>
      <c r="Y22336" s="2"/>
    </row>
    <row r="22337" spans="21:25" x14ac:dyDescent="0.2">
      <c r="U22337" s="2"/>
      <c r="X22337" s="2"/>
      <c r="Y22337" s="2"/>
    </row>
    <row r="22338" spans="21:25" x14ac:dyDescent="0.2">
      <c r="U22338" s="2"/>
      <c r="X22338" s="2"/>
      <c r="Y22338" s="2"/>
    </row>
    <row r="22339" spans="21:25" x14ac:dyDescent="0.2">
      <c r="U22339" s="2"/>
      <c r="X22339" s="2"/>
      <c r="Y22339" s="2"/>
    </row>
    <row r="22340" spans="21:25" x14ac:dyDescent="0.2">
      <c r="U22340" s="2"/>
      <c r="X22340" s="2"/>
      <c r="Y22340" s="2"/>
    </row>
    <row r="22341" spans="21:25" x14ac:dyDescent="0.2">
      <c r="U22341" s="2"/>
      <c r="X22341" s="2"/>
      <c r="Y22341" s="2"/>
    </row>
    <row r="22342" spans="21:25" x14ac:dyDescent="0.2">
      <c r="U22342" s="2"/>
      <c r="X22342" s="2"/>
      <c r="Y22342" s="2"/>
    </row>
    <row r="22343" spans="21:25" x14ac:dyDescent="0.2">
      <c r="U22343" s="2"/>
      <c r="X22343" s="2"/>
      <c r="Y22343" s="2"/>
    </row>
    <row r="22344" spans="21:25" x14ac:dyDescent="0.2">
      <c r="U22344" s="2"/>
      <c r="X22344" s="2"/>
      <c r="Y22344" s="2"/>
    </row>
    <row r="22345" spans="21:25" x14ac:dyDescent="0.2">
      <c r="U22345" s="2"/>
      <c r="X22345" s="2"/>
      <c r="Y22345" s="2"/>
    </row>
    <row r="22346" spans="21:25" x14ac:dyDescent="0.2">
      <c r="U22346" s="2"/>
      <c r="X22346" s="2"/>
      <c r="Y22346" s="2"/>
    </row>
    <row r="22347" spans="21:25" x14ac:dyDescent="0.2">
      <c r="U22347" s="2"/>
      <c r="X22347" s="2"/>
      <c r="Y22347" s="2"/>
    </row>
    <row r="22348" spans="21:25" x14ac:dyDescent="0.2">
      <c r="U22348" s="2"/>
      <c r="X22348" s="2"/>
      <c r="Y22348" s="2"/>
    </row>
    <row r="22349" spans="21:25" x14ac:dyDescent="0.2">
      <c r="U22349" s="2"/>
      <c r="X22349" s="2"/>
      <c r="Y22349" s="2"/>
    </row>
    <row r="22350" spans="21:25" x14ac:dyDescent="0.2">
      <c r="U22350" s="2"/>
      <c r="X22350" s="2"/>
      <c r="Y22350" s="2"/>
    </row>
    <row r="22351" spans="21:25" x14ac:dyDescent="0.2">
      <c r="U22351" s="2"/>
      <c r="X22351" s="2"/>
      <c r="Y22351" s="2"/>
    </row>
    <row r="22352" spans="21:25" x14ac:dyDescent="0.2">
      <c r="U22352" s="2"/>
      <c r="X22352" s="2"/>
      <c r="Y22352" s="2"/>
    </row>
    <row r="22353" spans="21:25" x14ac:dyDescent="0.2">
      <c r="U22353" s="2"/>
      <c r="X22353" s="2"/>
      <c r="Y22353" s="2"/>
    </row>
    <row r="22354" spans="21:25" x14ac:dyDescent="0.2">
      <c r="U22354" s="2"/>
      <c r="X22354" s="2"/>
      <c r="Y22354" s="2"/>
    </row>
    <row r="22355" spans="21:25" x14ac:dyDescent="0.2">
      <c r="U22355" s="2"/>
      <c r="X22355" s="2"/>
      <c r="Y22355" s="2"/>
    </row>
    <row r="22356" spans="21:25" x14ac:dyDescent="0.2">
      <c r="U22356" s="2"/>
      <c r="X22356" s="2"/>
      <c r="Y22356" s="2"/>
    </row>
    <row r="22357" spans="21:25" x14ac:dyDescent="0.2">
      <c r="U22357" s="2"/>
      <c r="X22357" s="2"/>
      <c r="Y22357" s="2"/>
    </row>
    <row r="22358" spans="21:25" x14ac:dyDescent="0.2">
      <c r="U22358" s="2"/>
      <c r="X22358" s="2"/>
      <c r="Y22358" s="2"/>
    </row>
    <row r="22359" spans="21:25" x14ac:dyDescent="0.2">
      <c r="U22359" s="2"/>
      <c r="X22359" s="2"/>
      <c r="Y22359" s="2"/>
    </row>
    <row r="22360" spans="21:25" x14ac:dyDescent="0.2">
      <c r="U22360" s="2"/>
      <c r="X22360" s="2"/>
      <c r="Y22360" s="2"/>
    </row>
    <row r="22361" spans="21:25" x14ac:dyDescent="0.2">
      <c r="U22361" s="2"/>
      <c r="X22361" s="2"/>
      <c r="Y22361" s="2"/>
    </row>
    <row r="22362" spans="21:25" x14ac:dyDescent="0.2">
      <c r="U22362" s="2"/>
      <c r="X22362" s="2"/>
      <c r="Y22362" s="2"/>
    </row>
    <row r="22363" spans="21:25" x14ac:dyDescent="0.2">
      <c r="U22363" s="2"/>
      <c r="X22363" s="2"/>
      <c r="Y22363" s="2"/>
    </row>
    <row r="22364" spans="21:25" x14ac:dyDescent="0.2">
      <c r="U22364" s="2"/>
      <c r="X22364" s="2"/>
      <c r="Y22364" s="2"/>
    </row>
    <row r="22365" spans="21:25" x14ac:dyDescent="0.2">
      <c r="U22365" s="2"/>
      <c r="X22365" s="2"/>
      <c r="Y22365" s="2"/>
    </row>
    <row r="22366" spans="21:25" x14ac:dyDescent="0.2">
      <c r="U22366" s="2"/>
      <c r="X22366" s="2"/>
      <c r="Y22366" s="2"/>
    </row>
    <row r="22367" spans="21:25" x14ac:dyDescent="0.2">
      <c r="U22367" s="2"/>
      <c r="X22367" s="2"/>
      <c r="Y22367" s="2"/>
    </row>
    <row r="22368" spans="21:25" x14ac:dyDescent="0.2">
      <c r="U22368" s="2"/>
      <c r="X22368" s="2"/>
      <c r="Y22368" s="2"/>
    </row>
    <row r="22369" spans="21:25" x14ac:dyDescent="0.2">
      <c r="U22369" s="2"/>
      <c r="X22369" s="2"/>
      <c r="Y22369" s="2"/>
    </row>
    <row r="22370" spans="21:25" x14ac:dyDescent="0.2">
      <c r="U22370" s="2"/>
      <c r="X22370" s="2"/>
      <c r="Y22370" s="2"/>
    </row>
    <row r="22371" spans="21:25" x14ac:dyDescent="0.2">
      <c r="U22371" s="2"/>
      <c r="X22371" s="2"/>
      <c r="Y22371" s="2"/>
    </row>
    <row r="22372" spans="21:25" x14ac:dyDescent="0.2">
      <c r="U22372" s="2"/>
      <c r="X22372" s="2"/>
      <c r="Y22372" s="2"/>
    </row>
    <row r="22373" spans="21:25" x14ac:dyDescent="0.2">
      <c r="U22373" s="2"/>
      <c r="X22373" s="2"/>
      <c r="Y22373" s="2"/>
    </row>
    <row r="22374" spans="21:25" x14ac:dyDescent="0.2">
      <c r="U22374" s="2"/>
      <c r="X22374" s="2"/>
      <c r="Y22374" s="2"/>
    </row>
    <row r="22375" spans="21:25" x14ac:dyDescent="0.2">
      <c r="U22375" s="2"/>
      <c r="X22375" s="2"/>
      <c r="Y22375" s="2"/>
    </row>
    <row r="22376" spans="21:25" x14ac:dyDescent="0.2">
      <c r="U22376" s="2"/>
      <c r="X22376" s="2"/>
      <c r="Y22376" s="2"/>
    </row>
    <row r="22377" spans="21:25" x14ac:dyDescent="0.2">
      <c r="U22377" s="2"/>
      <c r="X22377" s="2"/>
      <c r="Y22377" s="2"/>
    </row>
    <row r="22378" spans="21:25" x14ac:dyDescent="0.2">
      <c r="U22378" s="2"/>
      <c r="X22378" s="2"/>
      <c r="Y22378" s="2"/>
    </row>
    <row r="22379" spans="21:25" x14ac:dyDescent="0.2">
      <c r="U22379" s="2"/>
      <c r="X22379" s="2"/>
      <c r="Y22379" s="2"/>
    </row>
    <row r="22380" spans="21:25" x14ac:dyDescent="0.2">
      <c r="U22380" s="2"/>
      <c r="X22380" s="2"/>
      <c r="Y22380" s="2"/>
    </row>
    <row r="22381" spans="21:25" x14ac:dyDescent="0.2">
      <c r="U22381" s="2"/>
      <c r="X22381" s="2"/>
      <c r="Y22381" s="2"/>
    </row>
    <row r="22382" spans="21:25" x14ac:dyDescent="0.2">
      <c r="U22382" s="2"/>
      <c r="X22382" s="2"/>
      <c r="Y22382" s="2"/>
    </row>
    <row r="22383" spans="21:25" x14ac:dyDescent="0.2">
      <c r="U22383" s="2"/>
      <c r="X22383" s="2"/>
      <c r="Y22383" s="2"/>
    </row>
    <row r="22384" spans="21:25" x14ac:dyDescent="0.2">
      <c r="U22384" s="2"/>
      <c r="X22384" s="2"/>
      <c r="Y22384" s="2"/>
    </row>
    <row r="22385" spans="21:25" x14ac:dyDescent="0.2">
      <c r="U22385" s="2"/>
      <c r="X22385" s="2"/>
      <c r="Y22385" s="2"/>
    </row>
    <row r="22386" spans="21:25" x14ac:dyDescent="0.2">
      <c r="U22386" s="2"/>
      <c r="X22386" s="2"/>
      <c r="Y22386" s="2"/>
    </row>
    <row r="22387" spans="21:25" x14ac:dyDescent="0.2">
      <c r="U22387" s="2"/>
      <c r="X22387" s="2"/>
      <c r="Y22387" s="2"/>
    </row>
    <row r="22388" spans="21:25" x14ac:dyDescent="0.2">
      <c r="U22388" s="2"/>
      <c r="X22388" s="2"/>
      <c r="Y22388" s="2"/>
    </row>
    <row r="22389" spans="21:25" x14ac:dyDescent="0.2">
      <c r="U22389" s="2"/>
      <c r="X22389" s="2"/>
      <c r="Y22389" s="2"/>
    </row>
    <row r="22390" spans="21:25" x14ac:dyDescent="0.2">
      <c r="U22390" s="2"/>
      <c r="X22390" s="2"/>
      <c r="Y22390" s="2"/>
    </row>
    <row r="22391" spans="21:25" x14ac:dyDescent="0.2">
      <c r="U22391" s="2"/>
      <c r="X22391" s="2"/>
      <c r="Y22391" s="2"/>
    </row>
    <row r="22392" spans="21:25" x14ac:dyDescent="0.2">
      <c r="U22392" s="2"/>
      <c r="X22392" s="2"/>
      <c r="Y22392" s="2"/>
    </row>
    <row r="22393" spans="21:25" x14ac:dyDescent="0.2">
      <c r="U22393" s="2"/>
      <c r="X22393" s="2"/>
      <c r="Y22393" s="2"/>
    </row>
    <row r="22394" spans="21:25" x14ac:dyDescent="0.2">
      <c r="U22394" s="2"/>
      <c r="X22394" s="2"/>
      <c r="Y22394" s="2"/>
    </row>
    <row r="22395" spans="21:25" x14ac:dyDescent="0.2">
      <c r="U22395" s="2"/>
      <c r="X22395" s="2"/>
      <c r="Y22395" s="2"/>
    </row>
    <row r="22396" spans="21:25" x14ac:dyDescent="0.2">
      <c r="U22396" s="2"/>
      <c r="X22396" s="2"/>
      <c r="Y22396" s="2"/>
    </row>
    <row r="22397" spans="21:25" x14ac:dyDescent="0.2">
      <c r="U22397" s="2"/>
      <c r="X22397" s="2"/>
      <c r="Y22397" s="2"/>
    </row>
    <row r="22398" spans="21:25" x14ac:dyDescent="0.2">
      <c r="U22398" s="2"/>
      <c r="X22398" s="2"/>
      <c r="Y22398" s="2"/>
    </row>
    <row r="22399" spans="21:25" x14ac:dyDescent="0.2">
      <c r="U22399" s="2"/>
      <c r="X22399" s="2"/>
      <c r="Y22399" s="2"/>
    </row>
    <row r="22400" spans="21:25" x14ac:dyDescent="0.2">
      <c r="U22400" s="2"/>
      <c r="X22400" s="2"/>
      <c r="Y22400" s="2"/>
    </row>
    <row r="22401" spans="21:25" x14ac:dyDescent="0.2">
      <c r="U22401" s="2"/>
      <c r="X22401" s="2"/>
      <c r="Y22401" s="2"/>
    </row>
    <row r="22402" spans="21:25" x14ac:dyDescent="0.2">
      <c r="U22402" s="2"/>
      <c r="X22402" s="2"/>
      <c r="Y22402" s="2"/>
    </row>
    <row r="22403" spans="21:25" x14ac:dyDescent="0.2">
      <c r="U22403" s="2"/>
      <c r="X22403" s="2"/>
      <c r="Y22403" s="2"/>
    </row>
    <row r="22404" spans="21:25" x14ac:dyDescent="0.2">
      <c r="U22404" s="2"/>
      <c r="X22404" s="2"/>
      <c r="Y22404" s="2"/>
    </row>
    <row r="22405" spans="21:25" x14ac:dyDescent="0.2">
      <c r="U22405" s="2"/>
      <c r="X22405" s="2"/>
      <c r="Y22405" s="2"/>
    </row>
    <row r="22406" spans="21:25" x14ac:dyDescent="0.2">
      <c r="U22406" s="2"/>
      <c r="X22406" s="2"/>
      <c r="Y22406" s="2"/>
    </row>
    <row r="22407" spans="21:25" x14ac:dyDescent="0.2">
      <c r="U22407" s="2"/>
      <c r="X22407" s="2"/>
      <c r="Y22407" s="2"/>
    </row>
    <row r="22408" spans="21:25" x14ac:dyDescent="0.2">
      <c r="U22408" s="2"/>
      <c r="X22408" s="2"/>
      <c r="Y22408" s="2"/>
    </row>
    <row r="22409" spans="21:25" x14ac:dyDescent="0.2">
      <c r="U22409" s="2"/>
      <c r="X22409" s="2"/>
      <c r="Y22409" s="2"/>
    </row>
    <row r="22410" spans="21:25" x14ac:dyDescent="0.2">
      <c r="U22410" s="2"/>
      <c r="X22410" s="2"/>
      <c r="Y22410" s="2"/>
    </row>
    <row r="22411" spans="21:25" x14ac:dyDescent="0.2">
      <c r="U22411" s="2"/>
      <c r="X22411" s="2"/>
      <c r="Y22411" s="2"/>
    </row>
    <row r="22412" spans="21:25" x14ac:dyDescent="0.2">
      <c r="U22412" s="2"/>
      <c r="X22412" s="2"/>
      <c r="Y22412" s="2"/>
    </row>
    <row r="22413" spans="21:25" x14ac:dyDescent="0.2">
      <c r="U22413" s="2"/>
      <c r="X22413" s="2"/>
      <c r="Y22413" s="2"/>
    </row>
    <row r="22414" spans="21:25" x14ac:dyDescent="0.2">
      <c r="U22414" s="2"/>
      <c r="X22414" s="2"/>
      <c r="Y22414" s="2"/>
    </row>
    <row r="22415" spans="21:25" x14ac:dyDescent="0.2">
      <c r="U22415" s="2"/>
      <c r="X22415" s="2"/>
      <c r="Y22415" s="2"/>
    </row>
    <row r="22416" spans="21:25" x14ac:dyDescent="0.2">
      <c r="U22416" s="2"/>
      <c r="X22416" s="2"/>
      <c r="Y22416" s="2"/>
    </row>
    <row r="22417" spans="21:25" x14ac:dyDescent="0.2">
      <c r="U22417" s="2"/>
      <c r="X22417" s="2"/>
      <c r="Y22417" s="2"/>
    </row>
    <row r="22418" spans="21:25" x14ac:dyDescent="0.2">
      <c r="U22418" s="2"/>
      <c r="X22418" s="2"/>
      <c r="Y22418" s="2"/>
    </row>
    <row r="22419" spans="21:25" x14ac:dyDescent="0.2">
      <c r="U22419" s="2"/>
      <c r="X22419" s="2"/>
      <c r="Y22419" s="2"/>
    </row>
    <row r="22420" spans="21:25" x14ac:dyDescent="0.2">
      <c r="U22420" s="2"/>
      <c r="X22420" s="2"/>
      <c r="Y22420" s="2"/>
    </row>
    <row r="22421" spans="21:25" x14ac:dyDescent="0.2">
      <c r="U22421" s="2"/>
      <c r="X22421" s="2"/>
      <c r="Y22421" s="2"/>
    </row>
    <row r="22422" spans="21:25" x14ac:dyDescent="0.2">
      <c r="U22422" s="2"/>
      <c r="X22422" s="2"/>
      <c r="Y22422" s="2"/>
    </row>
    <row r="22423" spans="21:25" x14ac:dyDescent="0.2">
      <c r="U22423" s="2"/>
      <c r="X22423" s="2"/>
      <c r="Y22423" s="2"/>
    </row>
    <row r="22424" spans="21:25" x14ac:dyDescent="0.2">
      <c r="U22424" s="2"/>
      <c r="X22424" s="2"/>
      <c r="Y22424" s="2"/>
    </row>
    <row r="22425" spans="21:25" x14ac:dyDescent="0.2">
      <c r="U22425" s="2"/>
      <c r="X22425" s="2"/>
      <c r="Y22425" s="2"/>
    </row>
    <row r="22426" spans="21:25" x14ac:dyDescent="0.2">
      <c r="U22426" s="2"/>
      <c r="X22426" s="2"/>
      <c r="Y22426" s="2"/>
    </row>
    <row r="22427" spans="21:25" x14ac:dyDescent="0.2">
      <c r="U22427" s="2"/>
      <c r="X22427" s="2"/>
      <c r="Y22427" s="2"/>
    </row>
    <row r="22428" spans="21:25" x14ac:dyDescent="0.2">
      <c r="U22428" s="2"/>
      <c r="X22428" s="2"/>
      <c r="Y22428" s="2"/>
    </row>
    <row r="22429" spans="21:25" x14ac:dyDescent="0.2">
      <c r="U22429" s="2"/>
      <c r="X22429" s="2"/>
      <c r="Y22429" s="2"/>
    </row>
    <row r="22430" spans="21:25" x14ac:dyDescent="0.2">
      <c r="U22430" s="2"/>
      <c r="X22430" s="2"/>
      <c r="Y22430" s="2"/>
    </row>
    <row r="22431" spans="21:25" x14ac:dyDescent="0.2">
      <c r="U22431" s="2"/>
      <c r="X22431" s="2"/>
      <c r="Y22431" s="2"/>
    </row>
    <row r="22432" spans="21:25" x14ac:dyDescent="0.2">
      <c r="U22432" s="2"/>
      <c r="X22432" s="2"/>
      <c r="Y22432" s="2"/>
    </row>
    <row r="22433" spans="21:25" x14ac:dyDescent="0.2">
      <c r="U22433" s="2"/>
      <c r="X22433" s="2"/>
      <c r="Y22433" s="2"/>
    </row>
    <row r="22434" spans="21:25" x14ac:dyDescent="0.2">
      <c r="U22434" s="2"/>
      <c r="X22434" s="2"/>
      <c r="Y22434" s="2"/>
    </row>
    <row r="22435" spans="21:25" x14ac:dyDescent="0.2">
      <c r="U22435" s="2"/>
      <c r="X22435" s="2"/>
      <c r="Y22435" s="2"/>
    </row>
    <row r="22436" spans="21:25" x14ac:dyDescent="0.2">
      <c r="U22436" s="2"/>
      <c r="X22436" s="2"/>
      <c r="Y22436" s="2"/>
    </row>
    <row r="22437" spans="21:25" x14ac:dyDescent="0.2">
      <c r="U22437" s="2"/>
      <c r="X22437" s="2"/>
      <c r="Y22437" s="2"/>
    </row>
    <row r="22438" spans="21:25" x14ac:dyDescent="0.2">
      <c r="U22438" s="2"/>
      <c r="X22438" s="2"/>
      <c r="Y22438" s="2"/>
    </row>
    <row r="22439" spans="21:25" x14ac:dyDescent="0.2">
      <c r="U22439" s="2"/>
      <c r="X22439" s="2"/>
      <c r="Y22439" s="2"/>
    </row>
    <row r="22440" spans="21:25" x14ac:dyDescent="0.2">
      <c r="U22440" s="2"/>
      <c r="X22440" s="2"/>
      <c r="Y22440" s="2"/>
    </row>
    <row r="22441" spans="21:25" x14ac:dyDescent="0.2">
      <c r="U22441" s="2"/>
      <c r="X22441" s="2"/>
      <c r="Y22441" s="2"/>
    </row>
    <row r="22442" spans="21:25" x14ac:dyDescent="0.2">
      <c r="U22442" s="2"/>
      <c r="X22442" s="2"/>
      <c r="Y22442" s="2"/>
    </row>
    <row r="22443" spans="21:25" x14ac:dyDescent="0.2">
      <c r="U22443" s="2"/>
      <c r="X22443" s="2"/>
      <c r="Y22443" s="2"/>
    </row>
    <row r="22444" spans="21:25" x14ac:dyDescent="0.2">
      <c r="U22444" s="2"/>
      <c r="X22444" s="2"/>
      <c r="Y22444" s="2"/>
    </row>
    <row r="22445" spans="21:25" x14ac:dyDescent="0.2">
      <c r="U22445" s="2"/>
      <c r="X22445" s="2"/>
      <c r="Y22445" s="2"/>
    </row>
    <row r="22446" spans="21:25" x14ac:dyDescent="0.2">
      <c r="U22446" s="2"/>
      <c r="X22446" s="2"/>
      <c r="Y22446" s="2"/>
    </row>
    <row r="22447" spans="21:25" x14ac:dyDescent="0.2">
      <c r="U22447" s="2"/>
      <c r="X22447" s="2"/>
      <c r="Y22447" s="2"/>
    </row>
    <row r="22448" spans="21:25" x14ac:dyDescent="0.2">
      <c r="U22448" s="2"/>
      <c r="X22448" s="2"/>
      <c r="Y22448" s="2"/>
    </row>
    <row r="22449" spans="21:25" x14ac:dyDescent="0.2">
      <c r="U22449" s="2"/>
      <c r="X22449" s="2"/>
      <c r="Y22449" s="2"/>
    </row>
    <row r="22450" spans="21:25" x14ac:dyDescent="0.2">
      <c r="U22450" s="2"/>
      <c r="X22450" s="2"/>
      <c r="Y22450" s="2"/>
    </row>
    <row r="22451" spans="21:25" x14ac:dyDescent="0.2">
      <c r="U22451" s="2"/>
      <c r="X22451" s="2"/>
      <c r="Y22451" s="2"/>
    </row>
    <row r="22452" spans="21:25" x14ac:dyDescent="0.2">
      <c r="U22452" s="2"/>
      <c r="X22452" s="2"/>
      <c r="Y22452" s="2"/>
    </row>
    <row r="22453" spans="21:25" x14ac:dyDescent="0.2">
      <c r="U22453" s="2"/>
      <c r="X22453" s="2"/>
      <c r="Y22453" s="2"/>
    </row>
    <row r="22454" spans="21:25" x14ac:dyDescent="0.2">
      <c r="U22454" s="2"/>
      <c r="X22454" s="2"/>
      <c r="Y22454" s="2"/>
    </row>
    <row r="22455" spans="21:25" x14ac:dyDescent="0.2">
      <c r="U22455" s="2"/>
      <c r="X22455" s="2"/>
      <c r="Y22455" s="2"/>
    </row>
    <row r="22456" spans="21:25" x14ac:dyDescent="0.2">
      <c r="U22456" s="2"/>
      <c r="X22456" s="2"/>
      <c r="Y22456" s="2"/>
    </row>
    <row r="22457" spans="21:25" x14ac:dyDescent="0.2">
      <c r="U22457" s="2"/>
      <c r="X22457" s="2"/>
      <c r="Y22457" s="2"/>
    </row>
    <row r="22458" spans="21:25" x14ac:dyDescent="0.2">
      <c r="U22458" s="2"/>
      <c r="X22458" s="2"/>
      <c r="Y22458" s="2"/>
    </row>
    <row r="22459" spans="21:25" x14ac:dyDescent="0.2">
      <c r="U22459" s="2"/>
      <c r="X22459" s="2"/>
      <c r="Y22459" s="2"/>
    </row>
    <row r="22460" spans="21:25" x14ac:dyDescent="0.2">
      <c r="U22460" s="2"/>
      <c r="X22460" s="2"/>
      <c r="Y22460" s="2"/>
    </row>
    <row r="22461" spans="21:25" x14ac:dyDescent="0.2">
      <c r="U22461" s="2"/>
      <c r="X22461" s="2"/>
      <c r="Y22461" s="2"/>
    </row>
    <row r="22462" spans="21:25" x14ac:dyDescent="0.2">
      <c r="U22462" s="2"/>
      <c r="X22462" s="2"/>
      <c r="Y22462" s="2"/>
    </row>
    <row r="22463" spans="21:25" x14ac:dyDescent="0.2">
      <c r="U22463" s="2"/>
      <c r="X22463" s="2"/>
      <c r="Y22463" s="2"/>
    </row>
    <row r="22464" spans="21:25" x14ac:dyDescent="0.2">
      <c r="U22464" s="2"/>
      <c r="X22464" s="2"/>
      <c r="Y22464" s="2"/>
    </row>
    <row r="22465" spans="21:25" x14ac:dyDescent="0.2">
      <c r="U22465" s="2"/>
      <c r="X22465" s="2"/>
      <c r="Y22465" s="2"/>
    </row>
    <row r="22466" spans="21:25" x14ac:dyDescent="0.2">
      <c r="U22466" s="2"/>
      <c r="X22466" s="2"/>
      <c r="Y22466" s="2"/>
    </row>
    <row r="22467" spans="21:25" x14ac:dyDescent="0.2">
      <c r="U22467" s="2"/>
      <c r="X22467" s="2"/>
      <c r="Y22467" s="2"/>
    </row>
    <row r="22468" spans="21:25" x14ac:dyDescent="0.2">
      <c r="U22468" s="2"/>
      <c r="X22468" s="2"/>
      <c r="Y22468" s="2"/>
    </row>
    <row r="22469" spans="21:25" x14ac:dyDescent="0.2">
      <c r="U22469" s="2"/>
      <c r="X22469" s="2"/>
      <c r="Y22469" s="2"/>
    </row>
    <row r="22470" spans="21:25" x14ac:dyDescent="0.2">
      <c r="U22470" s="2"/>
      <c r="X22470" s="2"/>
      <c r="Y22470" s="2"/>
    </row>
    <row r="22471" spans="21:25" x14ac:dyDescent="0.2">
      <c r="U22471" s="2"/>
      <c r="X22471" s="2"/>
      <c r="Y22471" s="2"/>
    </row>
    <row r="22472" spans="21:25" x14ac:dyDescent="0.2">
      <c r="U22472" s="2"/>
      <c r="X22472" s="2"/>
      <c r="Y22472" s="2"/>
    </row>
    <row r="22473" spans="21:25" x14ac:dyDescent="0.2">
      <c r="U22473" s="2"/>
      <c r="X22473" s="2"/>
      <c r="Y22473" s="2"/>
    </row>
    <row r="22474" spans="21:25" x14ac:dyDescent="0.2">
      <c r="U22474" s="2"/>
      <c r="X22474" s="2"/>
      <c r="Y22474" s="2"/>
    </row>
    <row r="22475" spans="21:25" x14ac:dyDescent="0.2">
      <c r="U22475" s="2"/>
      <c r="X22475" s="2"/>
      <c r="Y22475" s="2"/>
    </row>
    <row r="22476" spans="21:25" x14ac:dyDescent="0.2">
      <c r="U22476" s="2"/>
      <c r="X22476" s="2"/>
      <c r="Y22476" s="2"/>
    </row>
    <row r="22477" spans="21:25" x14ac:dyDescent="0.2">
      <c r="U22477" s="2"/>
      <c r="X22477" s="2"/>
      <c r="Y22477" s="2"/>
    </row>
    <row r="22478" spans="21:25" x14ac:dyDescent="0.2">
      <c r="U22478" s="2"/>
      <c r="X22478" s="2"/>
      <c r="Y22478" s="2"/>
    </row>
    <row r="22479" spans="21:25" x14ac:dyDescent="0.2">
      <c r="U22479" s="2"/>
      <c r="X22479" s="2"/>
      <c r="Y22479" s="2"/>
    </row>
    <row r="22480" spans="21:25" x14ac:dyDescent="0.2">
      <c r="U22480" s="2"/>
      <c r="X22480" s="2"/>
      <c r="Y22480" s="2"/>
    </row>
    <row r="22481" spans="21:25" x14ac:dyDescent="0.2">
      <c r="U22481" s="2"/>
      <c r="X22481" s="2"/>
      <c r="Y22481" s="2"/>
    </row>
    <row r="22482" spans="21:25" x14ac:dyDescent="0.2">
      <c r="U22482" s="2"/>
      <c r="X22482" s="2"/>
      <c r="Y22482" s="2"/>
    </row>
    <row r="22483" spans="21:25" x14ac:dyDescent="0.2">
      <c r="U22483" s="2"/>
      <c r="X22483" s="2"/>
      <c r="Y22483" s="2"/>
    </row>
    <row r="22484" spans="21:25" x14ac:dyDescent="0.2">
      <c r="U22484" s="2"/>
      <c r="X22484" s="2"/>
      <c r="Y22484" s="2"/>
    </row>
    <row r="22485" spans="21:25" x14ac:dyDescent="0.2">
      <c r="U22485" s="2"/>
      <c r="X22485" s="2"/>
      <c r="Y22485" s="2"/>
    </row>
    <row r="22486" spans="21:25" x14ac:dyDescent="0.2">
      <c r="U22486" s="2"/>
      <c r="X22486" s="2"/>
      <c r="Y22486" s="2"/>
    </row>
    <row r="22487" spans="21:25" x14ac:dyDescent="0.2">
      <c r="U22487" s="2"/>
      <c r="X22487" s="2"/>
      <c r="Y22487" s="2"/>
    </row>
    <row r="22488" spans="21:25" x14ac:dyDescent="0.2">
      <c r="U22488" s="2"/>
      <c r="X22488" s="2"/>
      <c r="Y22488" s="2"/>
    </row>
    <row r="22489" spans="21:25" x14ac:dyDescent="0.2">
      <c r="U22489" s="2"/>
      <c r="X22489" s="2"/>
      <c r="Y22489" s="2"/>
    </row>
    <row r="22490" spans="21:25" x14ac:dyDescent="0.2">
      <c r="U22490" s="2"/>
      <c r="X22490" s="2"/>
      <c r="Y22490" s="2"/>
    </row>
    <row r="22491" spans="21:25" x14ac:dyDescent="0.2">
      <c r="U22491" s="2"/>
      <c r="X22491" s="2"/>
      <c r="Y22491" s="2"/>
    </row>
    <row r="22492" spans="21:25" x14ac:dyDescent="0.2">
      <c r="U22492" s="2"/>
      <c r="X22492" s="2"/>
      <c r="Y22492" s="2"/>
    </row>
    <row r="22493" spans="21:25" x14ac:dyDescent="0.2">
      <c r="U22493" s="2"/>
      <c r="X22493" s="2"/>
      <c r="Y22493" s="2"/>
    </row>
    <row r="22494" spans="21:25" x14ac:dyDescent="0.2">
      <c r="U22494" s="2"/>
      <c r="X22494" s="2"/>
      <c r="Y22494" s="2"/>
    </row>
    <row r="22495" spans="21:25" x14ac:dyDescent="0.2">
      <c r="U22495" s="2"/>
      <c r="X22495" s="2"/>
      <c r="Y22495" s="2"/>
    </row>
    <row r="22496" spans="21:25" x14ac:dyDescent="0.2">
      <c r="U22496" s="2"/>
      <c r="X22496" s="2"/>
      <c r="Y22496" s="2"/>
    </row>
    <row r="22497" spans="21:25" x14ac:dyDescent="0.2">
      <c r="U22497" s="2"/>
      <c r="X22497" s="2"/>
      <c r="Y22497" s="2"/>
    </row>
    <row r="22498" spans="21:25" x14ac:dyDescent="0.2">
      <c r="U22498" s="2"/>
      <c r="X22498" s="2"/>
      <c r="Y22498" s="2"/>
    </row>
    <row r="22499" spans="21:25" x14ac:dyDescent="0.2">
      <c r="U22499" s="2"/>
      <c r="X22499" s="2"/>
      <c r="Y22499" s="2"/>
    </row>
    <row r="22500" spans="21:25" x14ac:dyDescent="0.2">
      <c r="U22500" s="2"/>
      <c r="X22500" s="2"/>
      <c r="Y22500" s="2"/>
    </row>
    <row r="22501" spans="21:25" x14ac:dyDescent="0.2">
      <c r="U22501" s="2"/>
      <c r="X22501" s="2"/>
      <c r="Y22501" s="2"/>
    </row>
    <row r="22502" spans="21:25" x14ac:dyDescent="0.2">
      <c r="U22502" s="2"/>
      <c r="X22502" s="2"/>
      <c r="Y22502" s="2"/>
    </row>
    <row r="22503" spans="21:25" x14ac:dyDescent="0.2">
      <c r="U22503" s="2"/>
      <c r="X22503" s="2"/>
      <c r="Y22503" s="2"/>
    </row>
    <row r="22504" spans="21:25" x14ac:dyDescent="0.2">
      <c r="U22504" s="2"/>
      <c r="X22504" s="2"/>
      <c r="Y22504" s="2"/>
    </row>
    <row r="22505" spans="21:25" x14ac:dyDescent="0.2">
      <c r="U22505" s="2"/>
      <c r="X22505" s="2"/>
      <c r="Y22505" s="2"/>
    </row>
    <row r="22506" spans="21:25" x14ac:dyDescent="0.2">
      <c r="U22506" s="2"/>
      <c r="X22506" s="2"/>
      <c r="Y22506" s="2"/>
    </row>
    <row r="22507" spans="21:25" x14ac:dyDescent="0.2">
      <c r="U22507" s="2"/>
      <c r="X22507" s="2"/>
      <c r="Y22507" s="2"/>
    </row>
    <row r="22508" spans="21:25" x14ac:dyDescent="0.2">
      <c r="U22508" s="2"/>
      <c r="X22508" s="2"/>
      <c r="Y22508" s="2"/>
    </row>
    <row r="22509" spans="21:25" x14ac:dyDescent="0.2">
      <c r="U22509" s="2"/>
      <c r="X22509" s="2"/>
      <c r="Y22509" s="2"/>
    </row>
    <row r="22510" spans="21:25" x14ac:dyDescent="0.2">
      <c r="U22510" s="2"/>
      <c r="X22510" s="2"/>
      <c r="Y22510" s="2"/>
    </row>
    <row r="22511" spans="21:25" x14ac:dyDescent="0.2">
      <c r="U22511" s="2"/>
      <c r="X22511" s="2"/>
      <c r="Y22511" s="2"/>
    </row>
    <row r="22512" spans="21:25" x14ac:dyDescent="0.2">
      <c r="U22512" s="2"/>
      <c r="X22512" s="2"/>
      <c r="Y22512" s="2"/>
    </row>
    <row r="22513" spans="21:25" x14ac:dyDescent="0.2">
      <c r="U22513" s="2"/>
      <c r="X22513" s="2"/>
      <c r="Y22513" s="2"/>
    </row>
    <row r="22514" spans="21:25" x14ac:dyDescent="0.2">
      <c r="U22514" s="2"/>
      <c r="X22514" s="2"/>
      <c r="Y22514" s="2"/>
    </row>
    <row r="22515" spans="21:25" x14ac:dyDescent="0.2">
      <c r="U22515" s="2"/>
      <c r="X22515" s="2"/>
      <c r="Y22515" s="2"/>
    </row>
    <row r="22516" spans="21:25" x14ac:dyDescent="0.2">
      <c r="U22516" s="2"/>
      <c r="X22516" s="2"/>
      <c r="Y22516" s="2"/>
    </row>
    <row r="22517" spans="21:25" x14ac:dyDescent="0.2">
      <c r="U22517" s="2"/>
      <c r="X22517" s="2"/>
      <c r="Y22517" s="2"/>
    </row>
    <row r="22518" spans="21:25" x14ac:dyDescent="0.2">
      <c r="U22518" s="2"/>
      <c r="X22518" s="2"/>
      <c r="Y22518" s="2"/>
    </row>
    <row r="22519" spans="21:25" x14ac:dyDescent="0.2">
      <c r="U22519" s="2"/>
      <c r="X22519" s="2"/>
      <c r="Y22519" s="2"/>
    </row>
    <row r="22520" spans="21:25" x14ac:dyDescent="0.2">
      <c r="U22520" s="2"/>
      <c r="X22520" s="2"/>
      <c r="Y22520" s="2"/>
    </row>
    <row r="22521" spans="21:25" x14ac:dyDescent="0.2">
      <c r="U22521" s="2"/>
      <c r="X22521" s="2"/>
      <c r="Y22521" s="2"/>
    </row>
    <row r="22522" spans="21:25" x14ac:dyDescent="0.2">
      <c r="U22522" s="2"/>
      <c r="X22522" s="2"/>
      <c r="Y22522" s="2"/>
    </row>
    <row r="22523" spans="21:25" x14ac:dyDescent="0.2">
      <c r="U22523" s="2"/>
      <c r="X22523" s="2"/>
      <c r="Y22523" s="2"/>
    </row>
    <row r="22524" spans="21:25" x14ac:dyDescent="0.2">
      <c r="U22524" s="2"/>
      <c r="X22524" s="2"/>
      <c r="Y22524" s="2"/>
    </row>
    <row r="22525" spans="21:25" x14ac:dyDescent="0.2">
      <c r="U22525" s="2"/>
      <c r="X22525" s="2"/>
      <c r="Y22525" s="2"/>
    </row>
    <row r="22526" spans="21:25" x14ac:dyDescent="0.2">
      <c r="U22526" s="2"/>
      <c r="X22526" s="2"/>
      <c r="Y22526" s="2"/>
    </row>
    <row r="22527" spans="21:25" x14ac:dyDescent="0.2">
      <c r="U22527" s="2"/>
      <c r="X22527" s="2"/>
      <c r="Y22527" s="2"/>
    </row>
    <row r="22528" spans="21:25" x14ac:dyDescent="0.2">
      <c r="U22528" s="2"/>
      <c r="X22528" s="2"/>
      <c r="Y22528" s="2"/>
    </row>
    <row r="22529" spans="21:25" x14ac:dyDescent="0.2">
      <c r="U22529" s="2"/>
      <c r="X22529" s="2"/>
      <c r="Y22529" s="2"/>
    </row>
    <row r="22530" spans="21:25" x14ac:dyDescent="0.2">
      <c r="U22530" s="2"/>
      <c r="X22530" s="2"/>
      <c r="Y22530" s="2"/>
    </row>
    <row r="22531" spans="21:25" x14ac:dyDescent="0.2">
      <c r="U22531" s="2"/>
      <c r="X22531" s="2"/>
      <c r="Y22531" s="2"/>
    </row>
    <row r="22532" spans="21:25" x14ac:dyDescent="0.2">
      <c r="U22532" s="2"/>
      <c r="X22532" s="2"/>
      <c r="Y22532" s="2"/>
    </row>
    <row r="22533" spans="21:25" x14ac:dyDescent="0.2">
      <c r="U22533" s="2"/>
      <c r="X22533" s="2"/>
      <c r="Y22533" s="2"/>
    </row>
    <row r="22534" spans="21:25" x14ac:dyDescent="0.2">
      <c r="U22534" s="2"/>
      <c r="X22534" s="2"/>
      <c r="Y22534" s="2"/>
    </row>
    <row r="22535" spans="21:25" x14ac:dyDescent="0.2">
      <c r="U22535" s="2"/>
      <c r="X22535" s="2"/>
      <c r="Y22535" s="2"/>
    </row>
    <row r="22536" spans="21:25" x14ac:dyDescent="0.2">
      <c r="U22536" s="2"/>
      <c r="X22536" s="2"/>
      <c r="Y22536" s="2"/>
    </row>
    <row r="22537" spans="21:25" x14ac:dyDescent="0.2">
      <c r="U22537" s="2"/>
      <c r="X22537" s="2"/>
      <c r="Y22537" s="2"/>
    </row>
    <row r="22538" spans="21:25" x14ac:dyDescent="0.2">
      <c r="U22538" s="2"/>
      <c r="X22538" s="2"/>
      <c r="Y22538" s="2"/>
    </row>
    <row r="22539" spans="21:25" x14ac:dyDescent="0.2">
      <c r="U22539" s="2"/>
      <c r="X22539" s="2"/>
      <c r="Y22539" s="2"/>
    </row>
    <row r="22540" spans="21:25" x14ac:dyDescent="0.2">
      <c r="U22540" s="2"/>
      <c r="X22540" s="2"/>
      <c r="Y22540" s="2"/>
    </row>
    <row r="22541" spans="21:25" x14ac:dyDescent="0.2">
      <c r="U22541" s="2"/>
      <c r="X22541" s="2"/>
      <c r="Y22541" s="2"/>
    </row>
    <row r="22542" spans="21:25" x14ac:dyDescent="0.2">
      <c r="U22542" s="2"/>
      <c r="X22542" s="2"/>
      <c r="Y22542" s="2"/>
    </row>
    <row r="22543" spans="21:25" x14ac:dyDescent="0.2">
      <c r="U22543" s="2"/>
      <c r="X22543" s="2"/>
      <c r="Y22543" s="2"/>
    </row>
    <row r="22544" spans="21:25" x14ac:dyDescent="0.2">
      <c r="U22544" s="2"/>
      <c r="X22544" s="2"/>
      <c r="Y22544" s="2"/>
    </row>
    <row r="22545" spans="21:25" x14ac:dyDescent="0.2">
      <c r="U22545" s="2"/>
      <c r="X22545" s="2"/>
      <c r="Y22545" s="2"/>
    </row>
    <row r="22546" spans="21:25" x14ac:dyDescent="0.2">
      <c r="U22546" s="2"/>
      <c r="X22546" s="2"/>
      <c r="Y22546" s="2"/>
    </row>
    <row r="22547" spans="21:25" x14ac:dyDescent="0.2">
      <c r="U22547" s="2"/>
      <c r="X22547" s="2"/>
      <c r="Y22547" s="2"/>
    </row>
    <row r="22548" spans="21:25" x14ac:dyDescent="0.2">
      <c r="U22548" s="2"/>
      <c r="X22548" s="2"/>
      <c r="Y22548" s="2"/>
    </row>
    <row r="22549" spans="21:25" x14ac:dyDescent="0.2">
      <c r="U22549" s="2"/>
      <c r="X22549" s="2"/>
      <c r="Y22549" s="2"/>
    </row>
    <row r="22550" spans="21:25" x14ac:dyDescent="0.2">
      <c r="U22550" s="2"/>
      <c r="X22550" s="2"/>
      <c r="Y22550" s="2"/>
    </row>
    <row r="22551" spans="21:25" x14ac:dyDescent="0.2">
      <c r="U22551" s="2"/>
      <c r="X22551" s="2"/>
      <c r="Y22551" s="2"/>
    </row>
    <row r="22552" spans="21:25" x14ac:dyDescent="0.2">
      <c r="U22552" s="2"/>
      <c r="X22552" s="2"/>
      <c r="Y22552" s="2"/>
    </row>
    <row r="22553" spans="21:25" x14ac:dyDescent="0.2">
      <c r="U22553" s="2"/>
      <c r="X22553" s="2"/>
      <c r="Y22553" s="2"/>
    </row>
    <row r="22554" spans="21:25" x14ac:dyDescent="0.2">
      <c r="U22554" s="2"/>
      <c r="X22554" s="2"/>
      <c r="Y22554" s="2"/>
    </row>
    <row r="22555" spans="21:25" x14ac:dyDescent="0.2">
      <c r="U22555" s="2"/>
      <c r="X22555" s="2"/>
      <c r="Y22555" s="2"/>
    </row>
    <row r="22556" spans="21:25" x14ac:dyDescent="0.2">
      <c r="U22556" s="2"/>
      <c r="X22556" s="2"/>
      <c r="Y22556" s="2"/>
    </row>
    <row r="22557" spans="21:25" x14ac:dyDescent="0.2">
      <c r="U22557" s="2"/>
      <c r="X22557" s="2"/>
      <c r="Y22557" s="2"/>
    </row>
    <row r="22558" spans="21:25" x14ac:dyDescent="0.2">
      <c r="U22558" s="2"/>
      <c r="X22558" s="2"/>
      <c r="Y22558" s="2"/>
    </row>
    <row r="22559" spans="21:25" x14ac:dyDescent="0.2">
      <c r="U22559" s="2"/>
      <c r="X22559" s="2"/>
      <c r="Y22559" s="2"/>
    </row>
    <row r="22560" spans="21:25" x14ac:dyDescent="0.2">
      <c r="U22560" s="2"/>
      <c r="X22560" s="2"/>
      <c r="Y22560" s="2"/>
    </row>
    <row r="22561" spans="21:25" x14ac:dyDescent="0.2">
      <c r="U22561" s="2"/>
      <c r="X22561" s="2"/>
      <c r="Y22561" s="2"/>
    </row>
    <row r="22562" spans="21:25" x14ac:dyDescent="0.2">
      <c r="U22562" s="2"/>
      <c r="X22562" s="2"/>
      <c r="Y22562" s="2"/>
    </row>
    <row r="22563" spans="21:25" x14ac:dyDescent="0.2">
      <c r="U22563" s="2"/>
      <c r="X22563" s="2"/>
      <c r="Y22563" s="2"/>
    </row>
    <row r="22564" spans="21:25" x14ac:dyDescent="0.2">
      <c r="U22564" s="2"/>
      <c r="X22564" s="2"/>
      <c r="Y22564" s="2"/>
    </row>
    <row r="22565" spans="21:25" x14ac:dyDescent="0.2">
      <c r="U22565" s="2"/>
      <c r="X22565" s="2"/>
      <c r="Y22565" s="2"/>
    </row>
    <row r="22566" spans="21:25" x14ac:dyDescent="0.2">
      <c r="U22566" s="2"/>
      <c r="X22566" s="2"/>
      <c r="Y22566" s="2"/>
    </row>
    <row r="22567" spans="21:25" x14ac:dyDescent="0.2">
      <c r="U22567" s="2"/>
      <c r="X22567" s="2"/>
      <c r="Y22567" s="2"/>
    </row>
    <row r="22568" spans="21:25" x14ac:dyDescent="0.2">
      <c r="U22568" s="2"/>
      <c r="X22568" s="2"/>
      <c r="Y22568" s="2"/>
    </row>
    <row r="22569" spans="21:25" x14ac:dyDescent="0.2">
      <c r="U22569" s="2"/>
      <c r="X22569" s="2"/>
      <c r="Y22569" s="2"/>
    </row>
    <row r="22570" spans="21:25" x14ac:dyDescent="0.2">
      <c r="U22570" s="2"/>
      <c r="X22570" s="2"/>
      <c r="Y22570" s="2"/>
    </row>
    <row r="22571" spans="21:25" x14ac:dyDescent="0.2">
      <c r="U22571" s="2"/>
      <c r="X22571" s="2"/>
      <c r="Y22571" s="2"/>
    </row>
    <row r="22572" spans="21:25" x14ac:dyDescent="0.2">
      <c r="U22572" s="2"/>
      <c r="X22572" s="2"/>
      <c r="Y22572" s="2"/>
    </row>
    <row r="22573" spans="21:25" x14ac:dyDescent="0.2">
      <c r="U22573" s="2"/>
      <c r="X22573" s="2"/>
      <c r="Y22573" s="2"/>
    </row>
    <row r="22574" spans="21:25" x14ac:dyDescent="0.2">
      <c r="U22574" s="2"/>
      <c r="X22574" s="2"/>
      <c r="Y22574" s="2"/>
    </row>
    <row r="22575" spans="21:25" x14ac:dyDescent="0.2">
      <c r="U22575" s="2"/>
      <c r="X22575" s="2"/>
      <c r="Y22575" s="2"/>
    </row>
    <row r="22576" spans="21:25" x14ac:dyDescent="0.2">
      <c r="U22576" s="2"/>
      <c r="X22576" s="2"/>
      <c r="Y22576" s="2"/>
    </row>
    <row r="22577" spans="21:25" x14ac:dyDescent="0.2">
      <c r="U22577" s="2"/>
      <c r="X22577" s="2"/>
      <c r="Y22577" s="2"/>
    </row>
    <row r="22578" spans="21:25" x14ac:dyDescent="0.2">
      <c r="U22578" s="2"/>
      <c r="X22578" s="2"/>
      <c r="Y22578" s="2"/>
    </row>
    <row r="22579" spans="21:25" x14ac:dyDescent="0.2">
      <c r="U22579" s="2"/>
      <c r="X22579" s="2"/>
      <c r="Y22579" s="2"/>
    </row>
    <row r="22580" spans="21:25" x14ac:dyDescent="0.2">
      <c r="U22580" s="2"/>
      <c r="X22580" s="2"/>
      <c r="Y22580" s="2"/>
    </row>
    <row r="22581" spans="21:25" x14ac:dyDescent="0.2">
      <c r="U22581" s="2"/>
      <c r="X22581" s="2"/>
      <c r="Y22581" s="2"/>
    </row>
    <row r="22582" spans="21:25" x14ac:dyDescent="0.2">
      <c r="U22582" s="2"/>
      <c r="X22582" s="2"/>
      <c r="Y22582" s="2"/>
    </row>
    <row r="22583" spans="21:25" x14ac:dyDescent="0.2">
      <c r="U22583" s="2"/>
      <c r="X22583" s="2"/>
      <c r="Y22583" s="2"/>
    </row>
    <row r="22584" spans="21:25" x14ac:dyDescent="0.2">
      <c r="U22584" s="2"/>
      <c r="X22584" s="2"/>
      <c r="Y22584" s="2"/>
    </row>
    <row r="22585" spans="21:25" x14ac:dyDescent="0.2">
      <c r="U22585" s="2"/>
      <c r="X22585" s="2"/>
      <c r="Y22585" s="2"/>
    </row>
    <row r="22586" spans="21:25" x14ac:dyDescent="0.2">
      <c r="U22586" s="2"/>
      <c r="X22586" s="2"/>
      <c r="Y22586" s="2"/>
    </row>
    <row r="22587" spans="21:25" x14ac:dyDescent="0.2">
      <c r="U22587" s="2"/>
      <c r="X22587" s="2"/>
      <c r="Y22587" s="2"/>
    </row>
    <row r="22588" spans="21:25" x14ac:dyDescent="0.2">
      <c r="U22588" s="2"/>
      <c r="X22588" s="2"/>
      <c r="Y22588" s="2"/>
    </row>
    <row r="22589" spans="21:25" x14ac:dyDescent="0.2">
      <c r="U22589" s="2"/>
      <c r="X22589" s="2"/>
      <c r="Y22589" s="2"/>
    </row>
    <row r="22590" spans="21:25" x14ac:dyDescent="0.2">
      <c r="U22590" s="2"/>
      <c r="X22590" s="2"/>
      <c r="Y22590" s="2"/>
    </row>
    <row r="22591" spans="21:25" x14ac:dyDescent="0.2">
      <c r="U22591" s="2"/>
      <c r="X22591" s="2"/>
      <c r="Y22591" s="2"/>
    </row>
    <row r="22592" spans="21:25" x14ac:dyDescent="0.2">
      <c r="U22592" s="2"/>
      <c r="X22592" s="2"/>
      <c r="Y22592" s="2"/>
    </row>
    <row r="22593" spans="21:25" x14ac:dyDescent="0.2">
      <c r="U22593" s="2"/>
      <c r="X22593" s="2"/>
      <c r="Y22593" s="2"/>
    </row>
    <row r="22594" spans="21:25" x14ac:dyDescent="0.2">
      <c r="U22594" s="2"/>
      <c r="X22594" s="2"/>
      <c r="Y22594" s="2"/>
    </row>
    <row r="22595" spans="21:25" x14ac:dyDescent="0.2">
      <c r="U22595" s="2"/>
      <c r="X22595" s="2"/>
      <c r="Y22595" s="2"/>
    </row>
    <row r="22596" spans="21:25" x14ac:dyDescent="0.2">
      <c r="U22596" s="2"/>
      <c r="X22596" s="2"/>
      <c r="Y22596" s="2"/>
    </row>
    <row r="22597" spans="21:25" x14ac:dyDescent="0.2">
      <c r="U22597" s="2"/>
      <c r="X22597" s="2"/>
      <c r="Y22597" s="2"/>
    </row>
    <row r="22598" spans="21:25" x14ac:dyDescent="0.2">
      <c r="U22598" s="2"/>
      <c r="X22598" s="2"/>
      <c r="Y22598" s="2"/>
    </row>
    <row r="22599" spans="21:25" x14ac:dyDescent="0.2">
      <c r="U22599" s="2"/>
      <c r="X22599" s="2"/>
      <c r="Y22599" s="2"/>
    </row>
    <row r="22600" spans="21:25" x14ac:dyDescent="0.2">
      <c r="U22600" s="2"/>
      <c r="X22600" s="2"/>
      <c r="Y22600" s="2"/>
    </row>
    <row r="22601" spans="21:25" x14ac:dyDescent="0.2">
      <c r="U22601" s="2"/>
      <c r="X22601" s="2"/>
      <c r="Y22601" s="2"/>
    </row>
    <row r="22602" spans="21:25" x14ac:dyDescent="0.2">
      <c r="U22602" s="2"/>
      <c r="X22602" s="2"/>
      <c r="Y22602" s="2"/>
    </row>
    <row r="22603" spans="21:25" x14ac:dyDescent="0.2">
      <c r="U22603" s="2"/>
      <c r="X22603" s="2"/>
      <c r="Y22603" s="2"/>
    </row>
    <row r="22604" spans="21:25" x14ac:dyDescent="0.2">
      <c r="U22604" s="2"/>
      <c r="X22604" s="2"/>
      <c r="Y22604" s="2"/>
    </row>
    <row r="22605" spans="21:25" x14ac:dyDescent="0.2">
      <c r="U22605" s="2"/>
      <c r="X22605" s="2"/>
      <c r="Y22605" s="2"/>
    </row>
    <row r="22606" spans="21:25" x14ac:dyDescent="0.2">
      <c r="U22606" s="2"/>
      <c r="X22606" s="2"/>
      <c r="Y22606" s="2"/>
    </row>
    <row r="22607" spans="21:25" x14ac:dyDescent="0.2">
      <c r="U22607" s="2"/>
      <c r="X22607" s="2"/>
      <c r="Y22607" s="2"/>
    </row>
    <row r="22608" spans="21:25" x14ac:dyDescent="0.2">
      <c r="U22608" s="2"/>
      <c r="X22608" s="2"/>
      <c r="Y22608" s="2"/>
    </row>
    <row r="22609" spans="21:25" x14ac:dyDescent="0.2">
      <c r="U22609" s="2"/>
      <c r="X22609" s="2"/>
      <c r="Y22609" s="2"/>
    </row>
    <row r="22610" spans="21:25" x14ac:dyDescent="0.2">
      <c r="U22610" s="2"/>
      <c r="X22610" s="2"/>
      <c r="Y22610" s="2"/>
    </row>
    <row r="22611" spans="21:25" x14ac:dyDescent="0.2">
      <c r="U22611" s="2"/>
      <c r="X22611" s="2"/>
      <c r="Y22611" s="2"/>
    </row>
    <row r="22612" spans="21:25" x14ac:dyDescent="0.2">
      <c r="U22612" s="2"/>
      <c r="X22612" s="2"/>
      <c r="Y22612" s="2"/>
    </row>
    <row r="22613" spans="21:25" x14ac:dyDescent="0.2">
      <c r="U22613" s="2"/>
      <c r="X22613" s="2"/>
      <c r="Y22613" s="2"/>
    </row>
    <row r="22614" spans="21:25" x14ac:dyDescent="0.2">
      <c r="U22614" s="2"/>
      <c r="X22614" s="2"/>
      <c r="Y22614" s="2"/>
    </row>
    <row r="22615" spans="21:25" x14ac:dyDescent="0.2">
      <c r="U22615" s="2"/>
      <c r="X22615" s="2"/>
      <c r="Y22615" s="2"/>
    </row>
    <row r="22616" spans="21:25" x14ac:dyDescent="0.2">
      <c r="U22616" s="2"/>
      <c r="X22616" s="2"/>
      <c r="Y22616" s="2"/>
    </row>
    <row r="22617" spans="21:25" x14ac:dyDescent="0.2">
      <c r="U22617" s="2"/>
      <c r="X22617" s="2"/>
      <c r="Y22617" s="2"/>
    </row>
    <row r="22618" spans="21:25" x14ac:dyDescent="0.2">
      <c r="U22618" s="2"/>
      <c r="X22618" s="2"/>
      <c r="Y22618" s="2"/>
    </row>
    <row r="22619" spans="21:25" x14ac:dyDescent="0.2">
      <c r="U22619" s="2"/>
      <c r="X22619" s="2"/>
      <c r="Y22619" s="2"/>
    </row>
    <row r="22620" spans="21:25" x14ac:dyDescent="0.2">
      <c r="U22620" s="2"/>
      <c r="X22620" s="2"/>
      <c r="Y22620" s="2"/>
    </row>
    <row r="22621" spans="21:25" x14ac:dyDescent="0.2">
      <c r="U22621" s="2"/>
      <c r="X22621" s="2"/>
      <c r="Y22621" s="2"/>
    </row>
    <row r="22622" spans="21:25" x14ac:dyDescent="0.2">
      <c r="U22622" s="2"/>
      <c r="X22622" s="2"/>
      <c r="Y22622" s="2"/>
    </row>
    <row r="22623" spans="21:25" x14ac:dyDescent="0.2">
      <c r="U22623" s="2"/>
      <c r="X22623" s="2"/>
      <c r="Y22623" s="2"/>
    </row>
    <row r="22624" spans="21:25" x14ac:dyDescent="0.2">
      <c r="U22624" s="2"/>
      <c r="X22624" s="2"/>
      <c r="Y22624" s="2"/>
    </row>
    <row r="22625" spans="21:25" x14ac:dyDescent="0.2">
      <c r="U22625" s="2"/>
      <c r="X22625" s="2"/>
      <c r="Y22625" s="2"/>
    </row>
    <row r="22626" spans="21:25" x14ac:dyDescent="0.2">
      <c r="U22626" s="2"/>
      <c r="X22626" s="2"/>
      <c r="Y22626" s="2"/>
    </row>
    <row r="22627" spans="21:25" x14ac:dyDescent="0.2">
      <c r="U22627" s="2"/>
      <c r="X22627" s="2"/>
      <c r="Y22627" s="2"/>
    </row>
    <row r="22628" spans="21:25" x14ac:dyDescent="0.2">
      <c r="U22628" s="2"/>
      <c r="X22628" s="2"/>
      <c r="Y22628" s="2"/>
    </row>
    <row r="22629" spans="21:25" x14ac:dyDescent="0.2">
      <c r="U22629" s="2"/>
      <c r="X22629" s="2"/>
      <c r="Y22629" s="2"/>
    </row>
    <row r="22630" spans="21:25" x14ac:dyDescent="0.2">
      <c r="U22630" s="2"/>
      <c r="X22630" s="2"/>
      <c r="Y22630" s="2"/>
    </row>
    <row r="22631" spans="21:25" x14ac:dyDescent="0.2">
      <c r="U22631" s="2"/>
      <c r="X22631" s="2"/>
      <c r="Y22631" s="2"/>
    </row>
    <row r="22632" spans="21:25" x14ac:dyDescent="0.2">
      <c r="U22632" s="2"/>
      <c r="X22632" s="2"/>
      <c r="Y22632" s="2"/>
    </row>
    <row r="22633" spans="21:25" x14ac:dyDescent="0.2">
      <c r="U22633" s="2"/>
      <c r="X22633" s="2"/>
      <c r="Y22633" s="2"/>
    </row>
    <row r="22634" spans="21:25" x14ac:dyDescent="0.2">
      <c r="U22634" s="2"/>
      <c r="X22634" s="2"/>
      <c r="Y22634" s="2"/>
    </row>
    <row r="22635" spans="21:25" x14ac:dyDescent="0.2">
      <c r="U22635" s="2"/>
      <c r="X22635" s="2"/>
      <c r="Y22635" s="2"/>
    </row>
    <row r="22636" spans="21:25" x14ac:dyDescent="0.2">
      <c r="U22636" s="2"/>
      <c r="X22636" s="2"/>
      <c r="Y22636" s="2"/>
    </row>
    <row r="22637" spans="21:25" x14ac:dyDescent="0.2">
      <c r="U22637" s="2"/>
      <c r="X22637" s="2"/>
      <c r="Y22637" s="2"/>
    </row>
    <row r="22638" spans="21:25" x14ac:dyDescent="0.2">
      <c r="U22638" s="2"/>
      <c r="X22638" s="2"/>
      <c r="Y22638" s="2"/>
    </row>
    <row r="22639" spans="21:25" x14ac:dyDescent="0.2">
      <c r="U22639" s="2"/>
      <c r="X22639" s="2"/>
      <c r="Y22639" s="2"/>
    </row>
    <row r="22640" spans="21:25" x14ac:dyDescent="0.2">
      <c r="U22640" s="2"/>
      <c r="X22640" s="2"/>
      <c r="Y22640" s="2"/>
    </row>
    <row r="22641" spans="21:25" x14ac:dyDescent="0.2">
      <c r="U22641" s="2"/>
      <c r="X22641" s="2"/>
      <c r="Y22641" s="2"/>
    </row>
    <row r="22642" spans="21:25" x14ac:dyDescent="0.2">
      <c r="U22642" s="2"/>
      <c r="X22642" s="2"/>
      <c r="Y22642" s="2"/>
    </row>
    <row r="22643" spans="21:25" x14ac:dyDescent="0.2">
      <c r="U22643" s="2"/>
      <c r="X22643" s="2"/>
      <c r="Y22643" s="2"/>
    </row>
    <row r="22644" spans="21:25" x14ac:dyDescent="0.2">
      <c r="U22644" s="2"/>
      <c r="X22644" s="2"/>
      <c r="Y22644" s="2"/>
    </row>
    <row r="22645" spans="21:25" x14ac:dyDescent="0.2">
      <c r="U22645" s="2"/>
      <c r="X22645" s="2"/>
      <c r="Y22645" s="2"/>
    </row>
    <row r="22646" spans="21:25" x14ac:dyDescent="0.2">
      <c r="U22646" s="2"/>
      <c r="X22646" s="2"/>
      <c r="Y22646" s="2"/>
    </row>
    <row r="22647" spans="21:25" x14ac:dyDescent="0.2">
      <c r="U22647" s="2"/>
      <c r="X22647" s="2"/>
      <c r="Y22647" s="2"/>
    </row>
    <row r="22648" spans="21:25" x14ac:dyDescent="0.2">
      <c r="U22648" s="2"/>
      <c r="X22648" s="2"/>
      <c r="Y22648" s="2"/>
    </row>
    <row r="22649" spans="21:25" x14ac:dyDescent="0.2">
      <c r="U22649" s="2"/>
      <c r="X22649" s="2"/>
      <c r="Y22649" s="2"/>
    </row>
    <row r="22650" spans="21:25" x14ac:dyDescent="0.2">
      <c r="U22650" s="2"/>
      <c r="X22650" s="2"/>
      <c r="Y22650" s="2"/>
    </row>
    <row r="22651" spans="21:25" x14ac:dyDescent="0.2">
      <c r="U22651" s="2"/>
      <c r="X22651" s="2"/>
      <c r="Y22651" s="2"/>
    </row>
    <row r="22652" spans="21:25" x14ac:dyDescent="0.2">
      <c r="U22652" s="2"/>
      <c r="X22652" s="2"/>
      <c r="Y22652" s="2"/>
    </row>
    <row r="22653" spans="21:25" x14ac:dyDescent="0.2">
      <c r="U22653" s="2"/>
      <c r="X22653" s="2"/>
      <c r="Y22653" s="2"/>
    </row>
    <row r="22654" spans="21:25" x14ac:dyDescent="0.2">
      <c r="U22654" s="2"/>
      <c r="X22654" s="2"/>
      <c r="Y22654" s="2"/>
    </row>
    <row r="22655" spans="21:25" x14ac:dyDescent="0.2">
      <c r="U22655" s="2"/>
      <c r="X22655" s="2"/>
      <c r="Y22655" s="2"/>
    </row>
    <row r="22656" spans="21:25" x14ac:dyDescent="0.2">
      <c r="U22656" s="2"/>
      <c r="X22656" s="2"/>
      <c r="Y22656" s="2"/>
    </row>
    <row r="22657" spans="21:25" x14ac:dyDescent="0.2">
      <c r="U22657" s="2"/>
      <c r="X22657" s="2"/>
      <c r="Y22657" s="2"/>
    </row>
    <row r="22658" spans="21:25" x14ac:dyDescent="0.2">
      <c r="U22658" s="2"/>
      <c r="X22658" s="2"/>
      <c r="Y22658" s="2"/>
    </row>
    <row r="22659" spans="21:25" x14ac:dyDescent="0.2">
      <c r="U22659" s="2"/>
      <c r="X22659" s="2"/>
      <c r="Y22659" s="2"/>
    </row>
    <row r="22660" spans="21:25" x14ac:dyDescent="0.2">
      <c r="U22660" s="2"/>
      <c r="X22660" s="2"/>
      <c r="Y22660" s="2"/>
    </row>
    <row r="22661" spans="21:25" x14ac:dyDescent="0.2">
      <c r="U22661" s="2"/>
      <c r="X22661" s="2"/>
      <c r="Y22661" s="2"/>
    </row>
    <row r="22662" spans="21:25" x14ac:dyDescent="0.2">
      <c r="U22662" s="2"/>
      <c r="X22662" s="2"/>
      <c r="Y22662" s="2"/>
    </row>
    <row r="22663" spans="21:25" x14ac:dyDescent="0.2">
      <c r="U22663" s="2"/>
      <c r="X22663" s="2"/>
      <c r="Y22663" s="2"/>
    </row>
    <row r="22664" spans="21:25" x14ac:dyDescent="0.2">
      <c r="U22664" s="2"/>
      <c r="X22664" s="2"/>
      <c r="Y22664" s="2"/>
    </row>
    <row r="22665" spans="21:25" x14ac:dyDescent="0.2">
      <c r="U22665" s="2"/>
      <c r="X22665" s="2"/>
      <c r="Y22665" s="2"/>
    </row>
    <row r="22666" spans="21:25" x14ac:dyDescent="0.2">
      <c r="U22666" s="2"/>
      <c r="X22666" s="2"/>
      <c r="Y22666" s="2"/>
    </row>
    <row r="22667" spans="21:25" x14ac:dyDescent="0.2">
      <c r="U22667" s="2"/>
      <c r="X22667" s="2"/>
      <c r="Y22667" s="2"/>
    </row>
    <row r="22668" spans="21:25" x14ac:dyDescent="0.2">
      <c r="U22668" s="2"/>
      <c r="X22668" s="2"/>
      <c r="Y22668" s="2"/>
    </row>
    <row r="22669" spans="21:25" x14ac:dyDescent="0.2">
      <c r="U22669" s="2"/>
      <c r="X22669" s="2"/>
      <c r="Y22669" s="2"/>
    </row>
    <row r="22670" spans="21:25" x14ac:dyDescent="0.2">
      <c r="U22670" s="2"/>
      <c r="X22670" s="2"/>
      <c r="Y22670" s="2"/>
    </row>
    <row r="22671" spans="21:25" x14ac:dyDescent="0.2">
      <c r="U22671" s="2"/>
      <c r="X22671" s="2"/>
      <c r="Y22671" s="2"/>
    </row>
    <row r="22672" spans="21:25" x14ac:dyDescent="0.2">
      <c r="U22672" s="2"/>
      <c r="X22672" s="2"/>
      <c r="Y22672" s="2"/>
    </row>
    <row r="22673" spans="21:25" x14ac:dyDescent="0.2">
      <c r="U22673" s="2"/>
      <c r="X22673" s="2"/>
      <c r="Y22673" s="2"/>
    </row>
    <row r="22674" spans="21:25" x14ac:dyDescent="0.2">
      <c r="U22674" s="2"/>
      <c r="X22674" s="2"/>
      <c r="Y22674" s="2"/>
    </row>
    <row r="22675" spans="21:25" x14ac:dyDescent="0.2">
      <c r="U22675" s="2"/>
      <c r="X22675" s="2"/>
      <c r="Y22675" s="2"/>
    </row>
    <row r="22676" spans="21:25" x14ac:dyDescent="0.2">
      <c r="U22676" s="2"/>
      <c r="X22676" s="2"/>
      <c r="Y22676" s="2"/>
    </row>
    <row r="22677" spans="21:25" x14ac:dyDescent="0.2">
      <c r="U22677" s="2"/>
      <c r="X22677" s="2"/>
      <c r="Y22677" s="2"/>
    </row>
    <row r="22678" spans="21:25" x14ac:dyDescent="0.2">
      <c r="U22678" s="2"/>
      <c r="X22678" s="2"/>
      <c r="Y22678" s="2"/>
    </row>
    <row r="22679" spans="21:25" x14ac:dyDescent="0.2">
      <c r="U22679" s="2"/>
      <c r="X22679" s="2"/>
      <c r="Y22679" s="2"/>
    </row>
    <row r="22680" spans="21:25" x14ac:dyDescent="0.2">
      <c r="U22680" s="2"/>
      <c r="X22680" s="2"/>
      <c r="Y22680" s="2"/>
    </row>
    <row r="22681" spans="21:25" x14ac:dyDescent="0.2">
      <c r="U22681" s="2"/>
      <c r="X22681" s="2"/>
      <c r="Y22681" s="2"/>
    </row>
    <row r="22682" spans="21:25" x14ac:dyDescent="0.2">
      <c r="U22682" s="2"/>
      <c r="X22682" s="2"/>
      <c r="Y22682" s="2"/>
    </row>
    <row r="22683" spans="21:25" x14ac:dyDescent="0.2">
      <c r="U22683" s="2"/>
      <c r="X22683" s="2"/>
      <c r="Y22683" s="2"/>
    </row>
    <row r="22684" spans="21:25" x14ac:dyDescent="0.2">
      <c r="U22684" s="2"/>
      <c r="X22684" s="2"/>
      <c r="Y22684" s="2"/>
    </row>
    <row r="22685" spans="21:25" x14ac:dyDescent="0.2">
      <c r="U22685" s="2"/>
      <c r="X22685" s="2"/>
      <c r="Y22685" s="2"/>
    </row>
    <row r="22686" spans="21:25" x14ac:dyDescent="0.2">
      <c r="U22686" s="2"/>
      <c r="X22686" s="2"/>
      <c r="Y22686" s="2"/>
    </row>
    <row r="22687" spans="21:25" x14ac:dyDescent="0.2">
      <c r="U22687" s="2"/>
      <c r="X22687" s="2"/>
      <c r="Y22687" s="2"/>
    </row>
    <row r="22688" spans="21:25" x14ac:dyDescent="0.2">
      <c r="U22688" s="2"/>
      <c r="X22688" s="2"/>
      <c r="Y22688" s="2"/>
    </row>
    <row r="22689" spans="21:25" x14ac:dyDescent="0.2">
      <c r="U22689" s="2"/>
      <c r="X22689" s="2"/>
      <c r="Y22689" s="2"/>
    </row>
    <row r="22690" spans="21:25" x14ac:dyDescent="0.2">
      <c r="U22690" s="2"/>
      <c r="X22690" s="2"/>
      <c r="Y22690" s="2"/>
    </row>
    <row r="22691" spans="21:25" x14ac:dyDescent="0.2">
      <c r="U22691" s="2"/>
      <c r="X22691" s="2"/>
      <c r="Y22691" s="2"/>
    </row>
    <row r="22692" spans="21:25" x14ac:dyDescent="0.2">
      <c r="U22692" s="2"/>
      <c r="X22692" s="2"/>
      <c r="Y22692" s="2"/>
    </row>
    <row r="22693" spans="21:25" x14ac:dyDescent="0.2">
      <c r="U22693" s="2"/>
      <c r="X22693" s="2"/>
      <c r="Y22693" s="2"/>
    </row>
    <row r="22694" spans="21:25" x14ac:dyDescent="0.2">
      <c r="U22694" s="2"/>
      <c r="X22694" s="2"/>
      <c r="Y22694" s="2"/>
    </row>
    <row r="22695" spans="21:25" x14ac:dyDescent="0.2">
      <c r="U22695" s="2"/>
      <c r="X22695" s="2"/>
      <c r="Y22695" s="2"/>
    </row>
    <row r="22696" spans="21:25" x14ac:dyDescent="0.2">
      <c r="U22696" s="2"/>
      <c r="X22696" s="2"/>
      <c r="Y22696" s="2"/>
    </row>
    <row r="22697" spans="21:25" x14ac:dyDescent="0.2">
      <c r="U22697" s="2"/>
      <c r="X22697" s="2"/>
      <c r="Y22697" s="2"/>
    </row>
    <row r="22698" spans="21:25" x14ac:dyDescent="0.2">
      <c r="U22698" s="2"/>
      <c r="X22698" s="2"/>
      <c r="Y22698" s="2"/>
    </row>
    <row r="22699" spans="21:25" x14ac:dyDescent="0.2">
      <c r="U22699" s="2"/>
      <c r="X22699" s="2"/>
      <c r="Y22699" s="2"/>
    </row>
    <row r="22700" spans="21:25" x14ac:dyDescent="0.2">
      <c r="U22700" s="2"/>
      <c r="X22700" s="2"/>
      <c r="Y22700" s="2"/>
    </row>
    <row r="22701" spans="21:25" x14ac:dyDescent="0.2">
      <c r="U22701" s="2"/>
      <c r="X22701" s="2"/>
      <c r="Y22701" s="2"/>
    </row>
    <row r="22702" spans="21:25" x14ac:dyDescent="0.2">
      <c r="U22702" s="2"/>
      <c r="X22702" s="2"/>
      <c r="Y22702" s="2"/>
    </row>
    <row r="22703" spans="21:25" x14ac:dyDescent="0.2">
      <c r="U22703" s="2"/>
      <c r="X22703" s="2"/>
      <c r="Y22703" s="2"/>
    </row>
    <row r="22704" spans="21:25" x14ac:dyDescent="0.2">
      <c r="U22704" s="2"/>
      <c r="X22704" s="2"/>
      <c r="Y22704" s="2"/>
    </row>
    <row r="22705" spans="21:25" x14ac:dyDescent="0.2">
      <c r="U22705" s="2"/>
      <c r="X22705" s="2"/>
      <c r="Y22705" s="2"/>
    </row>
    <row r="22706" spans="21:25" x14ac:dyDescent="0.2">
      <c r="U22706" s="2"/>
      <c r="X22706" s="2"/>
      <c r="Y22706" s="2"/>
    </row>
    <row r="22707" spans="21:25" x14ac:dyDescent="0.2">
      <c r="U22707" s="2"/>
      <c r="X22707" s="2"/>
      <c r="Y22707" s="2"/>
    </row>
    <row r="22708" spans="21:25" x14ac:dyDescent="0.2">
      <c r="U22708" s="2"/>
      <c r="X22708" s="2"/>
      <c r="Y22708" s="2"/>
    </row>
    <row r="22709" spans="21:25" x14ac:dyDescent="0.2">
      <c r="U22709" s="2"/>
      <c r="X22709" s="2"/>
      <c r="Y22709" s="2"/>
    </row>
    <row r="22710" spans="21:25" x14ac:dyDescent="0.2">
      <c r="U22710" s="2"/>
      <c r="X22710" s="2"/>
      <c r="Y22710" s="2"/>
    </row>
    <row r="22711" spans="21:25" x14ac:dyDescent="0.2">
      <c r="U22711" s="2"/>
      <c r="X22711" s="2"/>
      <c r="Y22711" s="2"/>
    </row>
    <row r="22712" spans="21:25" x14ac:dyDescent="0.2">
      <c r="U22712" s="2"/>
      <c r="X22712" s="2"/>
      <c r="Y22712" s="2"/>
    </row>
    <row r="22713" spans="21:25" x14ac:dyDescent="0.2">
      <c r="U22713" s="2"/>
      <c r="X22713" s="2"/>
      <c r="Y22713" s="2"/>
    </row>
    <row r="22714" spans="21:25" x14ac:dyDescent="0.2">
      <c r="U22714" s="2"/>
      <c r="X22714" s="2"/>
      <c r="Y22714" s="2"/>
    </row>
    <row r="22715" spans="21:25" x14ac:dyDescent="0.2">
      <c r="U22715" s="2"/>
      <c r="X22715" s="2"/>
      <c r="Y22715" s="2"/>
    </row>
    <row r="22716" spans="21:25" x14ac:dyDescent="0.2">
      <c r="U22716" s="2"/>
      <c r="X22716" s="2"/>
      <c r="Y22716" s="2"/>
    </row>
    <row r="22717" spans="21:25" x14ac:dyDescent="0.2">
      <c r="U22717" s="2"/>
      <c r="X22717" s="2"/>
      <c r="Y22717" s="2"/>
    </row>
    <row r="22718" spans="21:25" x14ac:dyDescent="0.2">
      <c r="U22718" s="2"/>
      <c r="X22718" s="2"/>
      <c r="Y22718" s="2"/>
    </row>
    <row r="22719" spans="21:25" x14ac:dyDescent="0.2">
      <c r="U22719" s="2"/>
      <c r="X22719" s="2"/>
      <c r="Y22719" s="2"/>
    </row>
    <row r="22720" spans="21:25" x14ac:dyDescent="0.2">
      <c r="U22720" s="2"/>
      <c r="X22720" s="2"/>
      <c r="Y22720" s="2"/>
    </row>
    <row r="22721" spans="21:25" x14ac:dyDescent="0.2">
      <c r="U22721" s="2"/>
      <c r="X22721" s="2"/>
      <c r="Y22721" s="2"/>
    </row>
    <row r="22722" spans="21:25" x14ac:dyDescent="0.2">
      <c r="U22722" s="2"/>
      <c r="X22722" s="2"/>
      <c r="Y22722" s="2"/>
    </row>
    <row r="22723" spans="21:25" x14ac:dyDescent="0.2">
      <c r="U22723" s="2"/>
      <c r="X22723" s="2"/>
      <c r="Y22723" s="2"/>
    </row>
    <row r="22724" spans="21:25" x14ac:dyDescent="0.2">
      <c r="U22724" s="2"/>
      <c r="X22724" s="2"/>
      <c r="Y22724" s="2"/>
    </row>
    <row r="22725" spans="21:25" x14ac:dyDescent="0.2">
      <c r="U22725" s="2"/>
      <c r="X22725" s="2"/>
      <c r="Y22725" s="2"/>
    </row>
    <row r="22726" spans="21:25" x14ac:dyDescent="0.2">
      <c r="U22726" s="2"/>
      <c r="X22726" s="2"/>
      <c r="Y22726" s="2"/>
    </row>
    <row r="22727" spans="21:25" x14ac:dyDescent="0.2">
      <c r="U22727" s="2"/>
      <c r="X22727" s="2"/>
      <c r="Y22727" s="2"/>
    </row>
    <row r="22728" spans="21:25" x14ac:dyDescent="0.2">
      <c r="U22728" s="2"/>
      <c r="X22728" s="2"/>
      <c r="Y22728" s="2"/>
    </row>
    <row r="22729" spans="21:25" x14ac:dyDescent="0.2">
      <c r="U22729" s="2"/>
      <c r="X22729" s="2"/>
      <c r="Y22729" s="2"/>
    </row>
    <row r="22730" spans="21:25" x14ac:dyDescent="0.2">
      <c r="U22730" s="2"/>
      <c r="X22730" s="2"/>
      <c r="Y22730" s="2"/>
    </row>
    <row r="22731" spans="21:25" x14ac:dyDescent="0.2">
      <c r="U22731" s="2"/>
      <c r="X22731" s="2"/>
      <c r="Y22731" s="2"/>
    </row>
    <row r="22732" spans="21:25" x14ac:dyDescent="0.2">
      <c r="U22732" s="2"/>
      <c r="X22732" s="2"/>
      <c r="Y22732" s="2"/>
    </row>
    <row r="22733" spans="21:25" x14ac:dyDescent="0.2">
      <c r="U22733" s="2"/>
      <c r="X22733" s="2"/>
      <c r="Y22733" s="2"/>
    </row>
    <row r="22734" spans="21:25" x14ac:dyDescent="0.2">
      <c r="U22734" s="2"/>
      <c r="X22734" s="2"/>
      <c r="Y22734" s="2"/>
    </row>
    <row r="22735" spans="21:25" x14ac:dyDescent="0.2">
      <c r="U22735" s="2"/>
      <c r="X22735" s="2"/>
      <c r="Y22735" s="2"/>
    </row>
    <row r="22736" spans="21:25" x14ac:dyDescent="0.2">
      <c r="U22736" s="2"/>
      <c r="X22736" s="2"/>
      <c r="Y22736" s="2"/>
    </row>
    <row r="22737" spans="21:25" x14ac:dyDescent="0.2">
      <c r="U22737" s="2"/>
      <c r="X22737" s="2"/>
      <c r="Y22737" s="2"/>
    </row>
    <row r="22738" spans="21:25" x14ac:dyDescent="0.2">
      <c r="U22738" s="2"/>
      <c r="X22738" s="2"/>
      <c r="Y22738" s="2"/>
    </row>
    <row r="22739" spans="21:25" x14ac:dyDescent="0.2">
      <c r="U22739" s="2"/>
      <c r="X22739" s="2"/>
      <c r="Y22739" s="2"/>
    </row>
    <row r="22740" spans="21:25" x14ac:dyDescent="0.2">
      <c r="U22740" s="2"/>
      <c r="X22740" s="2"/>
      <c r="Y22740" s="2"/>
    </row>
    <row r="22741" spans="21:25" x14ac:dyDescent="0.2">
      <c r="U22741" s="2"/>
      <c r="X22741" s="2"/>
      <c r="Y22741" s="2"/>
    </row>
    <row r="22742" spans="21:25" x14ac:dyDescent="0.2">
      <c r="U22742" s="2"/>
      <c r="X22742" s="2"/>
      <c r="Y22742" s="2"/>
    </row>
    <row r="22743" spans="21:25" x14ac:dyDescent="0.2">
      <c r="U22743" s="2"/>
      <c r="X22743" s="2"/>
      <c r="Y22743" s="2"/>
    </row>
    <row r="22744" spans="21:25" x14ac:dyDescent="0.2">
      <c r="U22744" s="2"/>
      <c r="X22744" s="2"/>
      <c r="Y22744" s="2"/>
    </row>
    <row r="22745" spans="21:25" x14ac:dyDescent="0.2">
      <c r="U22745" s="2"/>
      <c r="X22745" s="2"/>
      <c r="Y22745" s="2"/>
    </row>
    <row r="22746" spans="21:25" x14ac:dyDescent="0.2">
      <c r="U22746" s="2"/>
      <c r="X22746" s="2"/>
      <c r="Y22746" s="2"/>
    </row>
    <row r="22747" spans="21:25" x14ac:dyDescent="0.2">
      <c r="U22747" s="2"/>
      <c r="X22747" s="2"/>
      <c r="Y22747" s="2"/>
    </row>
    <row r="22748" spans="21:25" x14ac:dyDescent="0.2">
      <c r="U22748" s="2"/>
      <c r="X22748" s="2"/>
      <c r="Y22748" s="2"/>
    </row>
    <row r="22749" spans="21:25" x14ac:dyDescent="0.2">
      <c r="U22749" s="2"/>
      <c r="X22749" s="2"/>
      <c r="Y22749" s="2"/>
    </row>
    <row r="22750" spans="21:25" x14ac:dyDescent="0.2">
      <c r="U22750" s="2"/>
      <c r="X22750" s="2"/>
      <c r="Y22750" s="2"/>
    </row>
    <row r="22751" spans="21:25" x14ac:dyDescent="0.2">
      <c r="U22751" s="2"/>
      <c r="X22751" s="2"/>
      <c r="Y22751" s="2"/>
    </row>
    <row r="22752" spans="21:25" x14ac:dyDescent="0.2">
      <c r="U22752" s="2"/>
      <c r="X22752" s="2"/>
      <c r="Y22752" s="2"/>
    </row>
    <row r="22753" spans="21:25" x14ac:dyDescent="0.2">
      <c r="U22753" s="2"/>
      <c r="X22753" s="2"/>
      <c r="Y22753" s="2"/>
    </row>
    <row r="22754" spans="21:25" x14ac:dyDescent="0.2">
      <c r="U22754" s="2"/>
      <c r="X22754" s="2"/>
      <c r="Y22754" s="2"/>
    </row>
    <row r="22755" spans="21:25" x14ac:dyDescent="0.2">
      <c r="U22755" s="2"/>
      <c r="X22755" s="2"/>
      <c r="Y22755" s="2"/>
    </row>
    <row r="22756" spans="21:25" x14ac:dyDescent="0.2">
      <c r="U22756" s="2"/>
      <c r="X22756" s="2"/>
      <c r="Y22756" s="2"/>
    </row>
    <row r="22757" spans="21:25" x14ac:dyDescent="0.2">
      <c r="U22757" s="2"/>
      <c r="X22757" s="2"/>
      <c r="Y22757" s="2"/>
    </row>
    <row r="22758" spans="21:25" x14ac:dyDescent="0.2">
      <c r="U22758" s="2"/>
      <c r="X22758" s="2"/>
      <c r="Y22758" s="2"/>
    </row>
    <row r="22759" spans="21:25" x14ac:dyDescent="0.2">
      <c r="U22759" s="2"/>
      <c r="X22759" s="2"/>
      <c r="Y22759" s="2"/>
    </row>
    <row r="22760" spans="21:25" x14ac:dyDescent="0.2">
      <c r="U22760" s="2"/>
      <c r="X22760" s="2"/>
      <c r="Y22760" s="2"/>
    </row>
    <row r="22761" spans="21:25" x14ac:dyDescent="0.2">
      <c r="U22761" s="2"/>
      <c r="X22761" s="2"/>
      <c r="Y22761" s="2"/>
    </row>
    <row r="22762" spans="21:25" x14ac:dyDescent="0.2">
      <c r="U22762" s="2"/>
      <c r="X22762" s="2"/>
      <c r="Y22762" s="2"/>
    </row>
    <row r="22763" spans="21:25" x14ac:dyDescent="0.2">
      <c r="U22763" s="2"/>
      <c r="X22763" s="2"/>
      <c r="Y22763" s="2"/>
    </row>
    <row r="22764" spans="21:25" x14ac:dyDescent="0.2">
      <c r="U22764" s="2"/>
      <c r="X22764" s="2"/>
      <c r="Y22764" s="2"/>
    </row>
    <row r="22765" spans="21:25" x14ac:dyDescent="0.2">
      <c r="U22765" s="2"/>
      <c r="X22765" s="2"/>
      <c r="Y22765" s="2"/>
    </row>
    <row r="22766" spans="21:25" x14ac:dyDescent="0.2">
      <c r="U22766" s="2"/>
      <c r="X22766" s="2"/>
      <c r="Y22766" s="2"/>
    </row>
    <row r="22767" spans="21:25" x14ac:dyDescent="0.2">
      <c r="U22767" s="2"/>
      <c r="X22767" s="2"/>
      <c r="Y22767" s="2"/>
    </row>
    <row r="22768" spans="21:25" x14ac:dyDescent="0.2">
      <c r="U22768" s="2"/>
      <c r="X22768" s="2"/>
      <c r="Y22768" s="2"/>
    </row>
    <row r="22769" spans="21:25" x14ac:dyDescent="0.2">
      <c r="U22769" s="2"/>
      <c r="X22769" s="2"/>
      <c r="Y22769" s="2"/>
    </row>
    <row r="22770" spans="21:25" x14ac:dyDescent="0.2">
      <c r="U22770" s="2"/>
      <c r="X22770" s="2"/>
      <c r="Y22770" s="2"/>
    </row>
    <row r="22771" spans="21:25" x14ac:dyDescent="0.2">
      <c r="U22771" s="2"/>
      <c r="X22771" s="2"/>
      <c r="Y22771" s="2"/>
    </row>
    <row r="22772" spans="21:25" x14ac:dyDescent="0.2">
      <c r="U22772" s="2"/>
      <c r="X22772" s="2"/>
      <c r="Y22772" s="2"/>
    </row>
    <row r="22773" spans="21:25" x14ac:dyDescent="0.2">
      <c r="U22773" s="2"/>
      <c r="X22773" s="2"/>
      <c r="Y22773" s="2"/>
    </row>
    <row r="22774" spans="21:25" x14ac:dyDescent="0.2">
      <c r="U22774" s="2"/>
      <c r="X22774" s="2"/>
      <c r="Y22774" s="2"/>
    </row>
    <row r="22775" spans="21:25" x14ac:dyDescent="0.2">
      <c r="U22775" s="2"/>
      <c r="X22775" s="2"/>
      <c r="Y22775" s="2"/>
    </row>
    <row r="22776" spans="21:25" x14ac:dyDescent="0.2">
      <c r="U22776" s="2"/>
      <c r="X22776" s="2"/>
      <c r="Y22776" s="2"/>
    </row>
    <row r="22777" spans="21:25" x14ac:dyDescent="0.2">
      <c r="U22777" s="2"/>
      <c r="X22777" s="2"/>
      <c r="Y22777" s="2"/>
    </row>
    <row r="22778" spans="21:25" x14ac:dyDescent="0.2">
      <c r="U22778" s="2"/>
      <c r="X22778" s="2"/>
      <c r="Y22778" s="2"/>
    </row>
    <row r="22779" spans="21:25" x14ac:dyDescent="0.2">
      <c r="U22779" s="2"/>
      <c r="X22779" s="2"/>
      <c r="Y22779" s="2"/>
    </row>
    <row r="22780" spans="21:25" x14ac:dyDescent="0.2">
      <c r="U22780" s="2"/>
      <c r="X22780" s="2"/>
      <c r="Y22780" s="2"/>
    </row>
    <row r="22781" spans="21:25" x14ac:dyDescent="0.2">
      <c r="U22781" s="2"/>
      <c r="X22781" s="2"/>
      <c r="Y22781" s="2"/>
    </row>
    <row r="22782" spans="21:25" x14ac:dyDescent="0.2">
      <c r="U22782" s="2"/>
      <c r="X22782" s="2"/>
      <c r="Y22782" s="2"/>
    </row>
    <row r="22783" spans="21:25" x14ac:dyDescent="0.2">
      <c r="U22783" s="2"/>
      <c r="X22783" s="2"/>
      <c r="Y22783" s="2"/>
    </row>
    <row r="22784" spans="21:25" x14ac:dyDescent="0.2">
      <c r="U22784" s="2"/>
      <c r="X22784" s="2"/>
      <c r="Y22784" s="2"/>
    </row>
    <row r="22785" spans="21:25" x14ac:dyDescent="0.2">
      <c r="U22785" s="2"/>
      <c r="X22785" s="2"/>
      <c r="Y22785" s="2"/>
    </row>
    <row r="22786" spans="21:25" x14ac:dyDescent="0.2">
      <c r="U22786" s="2"/>
      <c r="X22786" s="2"/>
      <c r="Y22786" s="2"/>
    </row>
    <row r="22787" spans="21:25" x14ac:dyDescent="0.2">
      <c r="U22787" s="2"/>
      <c r="X22787" s="2"/>
      <c r="Y22787" s="2"/>
    </row>
    <row r="22788" spans="21:25" x14ac:dyDescent="0.2">
      <c r="U22788" s="2"/>
      <c r="X22788" s="2"/>
      <c r="Y22788" s="2"/>
    </row>
    <row r="22789" spans="21:25" x14ac:dyDescent="0.2">
      <c r="U22789" s="2"/>
      <c r="X22789" s="2"/>
      <c r="Y22789" s="2"/>
    </row>
    <row r="22790" spans="21:25" x14ac:dyDescent="0.2">
      <c r="U22790" s="2"/>
      <c r="X22790" s="2"/>
      <c r="Y22790" s="2"/>
    </row>
    <row r="22791" spans="21:25" x14ac:dyDescent="0.2">
      <c r="U22791" s="2"/>
      <c r="X22791" s="2"/>
      <c r="Y22791" s="2"/>
    </row>
    <row r="22792" spans="21:25" x14ac:dyDescent="0.2">
      <c r="U22792" s="2"/>
      <c r="X22792" s="2"/>
      <c r="Y22792" s="2"/>
    </row>
    <row r="22793" spans="21:25" x14ac:dyDescent="0.2">
      <c r="U22793" s="2"/>
      <c r="X22793" s="2"/>
      <c r="Y22793" s="2"/>
    </row>
    <row r="22794" spans="21:25" x14ac:dyDescent="0.2">
      <c r="U22794" s="2"/>
      <c r="X22794" s="2"/>
      <c r="Y22794" s="2"/>
    </row>
    <row r="22795" spans="21:25" x14ac:dyDescent="0.2">
      <c r="U22795" s="2"/>
      <c r="X22795" s="2"/>
      <c r="Y22795" s="2"/>
    </row>
    <row r="22796" spans="21:25" x14ac:dyDescent="0.2">
      <c r="U22796" s="2"/>
      <c r="X22796" s="2"/>
      <c r="Y22796" s="2"/>
    </row>
    <row r="22797" spans="21:25" x14ac:dyDescent="0.2">
      <c r="U22797" s="2"/>
      <c r="X22797" s="2"/>
      <c r="Y22797" s="2"/>
    </row>
    <row r="22798" spans="21:25" x14ac:dyDescent="0.2">
      <c r="U22798" s="2"/>
      <c r="X22798" s="2"/>
      <c r="Y22798" s="2"/>
    </row>
    <row r="22799" spans="21:25" x14ac:dyDescent="0.2">
      <c r="U22799" s="2"/>
      <c r="X22799" s="2"/>
      <c r="Y22799" s="2"/>
    </row>
    <row r="22800" spans="21:25" x14ac:dyDescent="0.2">
      <c r="U22800" s="2"/>
      <c r="X22800" s="2"/>
      <c r="Y22800" s="2"/>
    </row>
    <row r="22801" spans="21:25" x14ac:dyDescent="0.2">
      <c r="U22801" s="2"/>
      <c r="X22801" s="2"/>
      <c r="Y22801" s="2"/>
    </row>
    <row r="22802" spans="21:25" x14ac:dyDescent="0.2">
      <c r="U22802" s="2"/>
      <c r="X22802" s="2"/>
      <c r="Y22802" s="2"/>
    </row>
    <row r="22803" spans="21:25" x14ac:dyDescent="0.2">
      <c r="U22803" s="2"/>
      <c r="X22803" s="2"/>
      <c r="Y22803" s="2"/>
    </row>
    <row r="22804" spans="21:25" x14ac:dyDescent="0.2">
      <c r="U22804" s="2"/>
      <c r="X22804" s="2"/>
      <c r="Y22804" s="2"/>
    </row>
    <row r="22805" spans="21:25" x14ac:dyDescent="0.2">
      <c r="U22805" s="2"/>
      <c r="X22805" s="2"/>
      <c r="Y22805" s="2"/>
    </row>
    <row r="22806" spans="21:25" x14ac:dyDescent="0.2">
      <c r="U22806" s="2"/>
      <c r="X22806" s="2"/>
      <c r="Y22806" s="2"/>
    </row>
    <row r="22807" spans="21:25" x14ac:dyDescent="0.2">
      <c r="U22807" s="2"/>
      <c r="X22807" s="2"/>
      <c r="Y22807" s="2"/>
    </row>
    <row r="22808" spans="21:25" x14ac:dyDescent="0.2">
      <c r="U22808" s="2"/>
      <c r="X22808" s="2"/>
      <c r="Y22808" s="2"/>
    </row>
    <row r="22809" spans="21:25" x14ac:dyDescent="0.2">
      <c r="U22809" s="2"/>
      <c r="X22809" s="2"/>
      <c r="Y22809" s="2"/>
    </row>
    <row r="22810" spans="21:25" x14ac:dyDescent="0.2">
      <c r="U22810" s="2"/>
      <c r="X22810" s="2"/>
      <c r="Y22810" s="2"/>
    </row>
    <row r="22811" spans="21:25" x14ac:dyDescent="0.2">
      <c r="U22811" s="2"/>
      <c r="X22811" s="2"/>
      <c r="Y22811" s="2"/>
    </row>
    <row r="22812" spans="21:25" x14ac:dyDescent="0.2">
      <c r="U22812" s="2"/>
      <c r="X22812" s="2"/>
      <c r="Y22812" s="2"/>
    </row>
    <row r="22813" spans="21:25" x14ac:dyDescent="0.2">
      <c r="U22813" s="2"/>
      <c r="X22813" s="2"/>
      <c r="Y22813" s="2"/>
    </row>
    <row r="22814" spans="21:25" x14ac:dyDescent="0.2">
      <c r="U22814" s="2"/>
      <c r="X22814" s="2"/>
      <c r="Y22814" s="2"/>
    </row>
    <row r="22815" spans="21:25" x14ac:dyDescent="0.2">
      <c r="U22815" s="2"/>
      <c r="X22815" s="2"/>
      <c r="Y22815" s="2"/>
    </row>
    <row r="22816" spans="21:25" x14ac:dyDescent="0.2">
      <c r="U22816" s="2"/>
      <c r="X22816" s="2"/>
      <c r="Y22816" s="2"/>
    </row>
    <row r="22817" spans="21:25" x14ac:dyDescent="0.2">
      <c r="U22817" s="2"/>
      <c r="X22817" s="2"/>
      <c r="Y22817" s="2"/>
    </row>
    <row r="22818" spans="21:25" x14ac:dyDescent="0.2">
      <c r="U22818" s="2"/>
      <c r="X22818" s="2"/>
      <c r="Y22818" s="2"/>
    </row>
    <row r="22819" spans="21:25" x14ac:dyDescent="0.2">
      <c r="U22819" s="2"/>
      <c r="X22819" s="2"/>
      <c r="Y22819" s="2"/>
    </row>
    <row r="22820" spans="21:25" x14ac:dyDescent="0.2">
      <c r="U22820" s="2"/>
      <c r="X22820" s="2"/>
      <c r="Y22820" s="2"/>
    </row>
    <row r="22821" spans="21:25" x14ac:dyDescent="0.2">
      <c r="U22821" s="2"/>
      <c r="X22821" s="2"/>
      <c r="Y22821" s="2"/>
    </row>
    <row r="22822" spans="21:25" x14ac:dyDescent="0.2">
      <c r="U22822" s="2"/>
      <c r="X22822" s="2"/>
      <c r="Y22822" s="2"/>
    </row>
    <row r="22823" spans="21:25" x14ac:dyDescent="0.2">
      <c r="U22823" s="2"/>
      <c r="X22823" s="2"/>
      <c r="Y22823" s="2"/>
    </row>
    <row r="22824" spans="21:25" x14ac:dyDescent="0.2">
      <c r="U22824" s="2"/>
      <c r="X22824" s="2"/>
      <c r="Y22824" s="2"/>
    </row>
    <row r="22825" spans="21:25" x14ac:dyDescent="0.2">
      <c r="U22825" s="2"/>
      <c r="X22825" s="2"/>
      <c r="Y22825" s="2"/>
    </row>
    <row r="22826" spans="21:25" x14ac:dyDescent="0.2">
      <c r="U22826" s="2"/>
      <c r="X22826" s="2"/>
      <c r="Y22826" s="2"/>
    </row>
    <row r="22827" spans="21:25" x14ac:dyDescent="0.2">
      <c r="U22827" s="2"/>
      <c r="X22827" s="2"/>
      <c r="Y22827" s="2"/>
    </row>
    <row r="22828" spans="21:25" x14ac:dyDescent="0.2">
      <c r="U22828" s="2"/>
      <c r="X22828" s="2"/>
      <c r="Y22828" s="2"/>
    </row>
    <row r="22829" spans="21:25" x14ac:dyDescent="0.2">
      <c r="U22829" s="2"/>
      <c r="X22829" s="2"/>
      <c r="Y22829" s="2"/>
    </row>
    <row r="22830" spans="21:25" x14ac:dyDescent="0.2">
      <c r="U22830" s="2"/>
      <c r="X22830" s="2"/>
      <c r="Y22830" s="2"/>
    </row>
    <row r="22831" spans="21:25" x14ac:dyDescent="0.2">
      <c r="U22831" s="2"/>
      <c r="X22831" s="2"/>
      <c r="Y22831" s="2"/>
    </row>
    <row r="22832" spans="21:25" x14ac:dyDescent="0.2">
      <c r="U22832" s="2"/>
      <c r="X22832" s="2"/>
      <c r="Y22832" s="2"/>
    </row>
    <row r="22833" spans="21:25" x14ac:dyDescent="0.2">
      <c r="U22833" s="2"/>
      <c r="X22833" s="2"/>
      <c r="Y22833" s="2"/>
    </row>
    <row r="22834" spans="21:25" x14ac:dyDescent="0.2">
      <c r="U22834" s="2"/>
      <c r="X22834" s="2"/>
      <c r="Y22834" s="2"/>
    </row>
    <row r="22835" spans="21:25" x14ac:dyDescent="0.2">
      <c r="U22835" s="2"/>
      <c r="X22835" s="2"/>
      <c r="Y22835" s="2"/>
    </row>
    <row r="22836" spans="21:25" x14ac:dyDescent="0.2">
      <c r="U22836" s="2"/>
      <c r="X22836" s="2"/>
      <c r="Y22836" s="2"/>
    </row>
    <row r="22837" spans="21:25" x14ac:dyDescent="0.2">
      <c r="U22837" s="2"/>
      <c r="X22837" s="2"/>
      <c r="Y22837" s="2"/>
    </row>
    <row r="22838" spans="21:25" x14ac:dyDescent="0.2">
      <c r="U22838" s="2"/>
      <c r="X22838" s="2"/>
      <c r="Y22838" s="2"/>
    </row>
    <row r="22839" spans="21:25" x14ac:dyDescent="0.2">
      <c r="U22839" s="2"/>
      <c r="X22839" s="2"/>
      <c r="Y22839" s="2"/>
    </row>
    <row r="22840" spans="21:25" x14ac:dyDescent="0.2">
      <c r="U22840" s="2"/>
      <c r="X22840" s="2"/>
      <c r="Y22840" s="2"/>
    </row>
    <row r="22841" spans="21:25" x14ac:dyDescent="0.2">
      <c r="U22841" s="2"/>
      <c r="X22841" s="2"/>
      <c r="Y22841" s="2"/>
    </row>
    <row r="22842" spans="21:25" x14ac:dyDescent="0.2">
      <c r="U22842" s="2"/>
      <c r="X22842" s="2"/>
      <c r="Y22842" s="2"/>
    </row>
    <row r="22843" spans="21:25" x14ac:dyDescent="0.2">
      <c r="U22843" s="2"/>
      <c r="X22843" s="2"/>
      <c r="Y22843" s="2"/>
    </row>
    <row r="22844" spans="21:25" x14ac:dyDescent="0.2">
      <c r="U22844" s="2"/>
      <c r="X22844" s="2"/>
      <c r="Y22844" s="2"/>
    </row>
    <row r="22845" spans="21:25" x14ac:dyDescent="0.2">
      <c r="U22845" s="2"/>
      <c r="X22845" s="2"/>
      <c r="Y22845" s="2"/>
    </row>
    <row r="22846" spans="21:25" x14ac:dyDescent="0.2">
      <c r="U22846" s="2"/>
      <c r="X22846" s="2"/>
      <c r="Y22846" s="2"/>
    </row>
    <row r="22847" spans="21:25" x14ac:dyDescent="0.2">
      <c r="U22847" s="2"/>
      <c r="X22847" s="2"/>
      <c r="Y22847" s="2"/>
    </row>
    <row r="22848" spans="21:25" x14ac:dyDescent="0.2">
      <c r="U22848" s="2"/>
      <c r="X22848" s="2"/>
      <c r="Y22848" s="2"/>
    </row>
    <row r="22849" spans="21:25" x14ac:dyDescent="0.2">
      <c r="U22849" s="2"/>
      <c r="X22849" s="2"/>
      <c r="Y22849" s="2"/>
    </row>
    <row r="22850" spans="21:25" x14ac:dyDescent="0.2">
      <c r="U22850" s="2"/>
      <c r="X22850" s="2"/>
      <c r="Y22850" s="2"/>
    </row>
    <row r="22851" spans="21:25" x14ac:dyDescent="0.2">
      <c r="U22851" s="2"/>
      <c r="X22851" s="2"/>
      <c r="Y22851" s="2"/>
    </row>
    <row r="22852" spans="21:25" x14ac:dyDescent="0.2">
      <c r="U22852" s="2"/>
      <c r="X22852" s="2"/>
      <c r="Y22852" s="2"/>
    </row>
    <row r="22853" spans="21:25" x14ac:dyDescent="0.2">
      <c r="U22853" s="2"/>
      <c r="X22853" s="2"/>
      <c r="Y22853" s="2"/>
    </row>
    <row r="22854" spans="21:25" x14ac:dyDescent="0.2">
      <c r="U22854" s="2"/>
      <c r="X22854" s="2"/>
      <c r="Y22854" s="2"/>
    </row>
    <row r="22855" spans="21:25" x14ac:dyDescent="0.2">
      <c r="U22855" s="2"/>
      <c r="X22855" s="2"/>
      <c r="Y22855" s="2"/>
    </row>
    <row r="22856" spans="21:25" x14ac:dyDescent="0.2">
      <c r="U22856" s="2"/>
      <c r="X22856" s="2"/>
      <c r="Y22856" s="2"/>
    </row>
    <row r="22857" spans="21:25" x14ac:dyDescent="0.2">
      <c r="U22857" s="2"/>
      <c r="X22857" s="2"/>
      <c r="Y22857" s="2"/>
    </row>
    <row r="22858" spans="21:25" x14ac:dyDescent="0.2">
      <c r="U22858" s="2"/>
      <c r="X22858" s="2"/>
      <c r="Y22858" s="2"/>
    </row>
    <row r="22859" spans="21:25" x14ac:dyDescent="0.2">
      <c r="U22859" s="2"/>
      <c r="X22859" s="2"/>
      <c r="Y22859" s="2"/>
    </row>
    <row r="22860" spans="21:25" x14ac:dyDescent="0.2">
      <c r="U22860" s="2"/>
      <c r="X22860" s="2"/>
      <c r="Y22860" s="2"/>
    </row>
    <row r="22861" spans="21:25" x14ac:dyDescent="0.2">
      <c r="U22861" s="2"/>
      <c r="X22861" s="2"/>
      <c r="Y22861" s="2"/>
    </row>
    <row r="22862" spans="21:25" x14ac:dyDescent="0.2">
      <c r="U22862" s="2"/>
      <c r="X22862" s="2"/>
      <c r="Y22862" s="2"/>
    </row>
    <row r="22863" spans="21:25" x14ac:dyDescent="0.2">
      <c r="U22863" s="2"/>
      <c r="X22863" s="2"/>
      <c r="Y22863" s="2"/>
    </row>
    <row r="22864" spans="21:25" x14ac:dyDescent="0.2">
      <c r="U22864" s="2"/>
      <c r="X22864" s="2"/>
      <c r="Y22864" s="2"/>
    </row>
    <row r="22865" spans="21:25" x14ac:dyDescent="0.2">
      <c r="U22865" s="2"/>
      <c r="X22865" s="2"/>
      <c r="Y22865" s="2"/>
    </row>
    <row r="22866" spans="21:25" x14ac:dyDescent="0.2">
      <c r="U22866" s="2"/>
      <c r="X22866" s="2"/>
      <c r="Y22866" s="2"/>
    </row>
    <row r="22867" spans="21:25" x14ac:dyDescent="0.2">
      <c r="U22867" s="2"/>
      <c r="X22867" s="2"/>
      <c r="Y22867" s="2"/>
    </row>
    <row r="22868" spans="21:25" x14ac:dyDescent="0.2">
      <c r="U22868" s="2"/>
      <c r="X22868" s="2"/>
      <c r="Y22868" s="2"/>
    </row>
    <row r="22869" spans="21:25" x14ac:dyDescent="0.2">
      <c r="U22869" s="2"/>
      <c r="X22869" s="2"/>
      <c r="Y22869" s="2"/>
    </row>
    <row r="22870" spans="21:25" x14ac:dyDescent="0.2">
      <c r="U22870" s="2"/>
      <c r="X22870" s="2"/>
      <c r="Y22870" s="2"/>
    </row>
    <row r="22871" spans="21:25" x14ac:dyDescent="0.2">
      <c r="U22871" s="2"/>
      <c r="X22871" s="2"/>
      <c r="Y22871" s="2"/>
    </row>
    <row r="22872" spans="21:25" x14ac:dyDescent="0.2">
      <c r="U22872" s="2"/>
      <c r="X22872" s="2"/>
      <c r="Y22872" s="2"/>
    </row>
    <row r="22873" spans="21:25" x14ac:dyDescent="0.2">
      <c r="U22873" s="2"/>
      <c r="X22873" s="2"/>
      <c r="Y22873" s="2"/>
    </row>
    <row r="22874" spans="21:25" x14ac:dyDescent="0.2">
      <c r="U22874" s="2"/>
      <c r="X22874" s="2"/>
      <c r="Y22874" s="2"/>
    </row>
    <row r="22875" spans="21:25" x14ac:dyDescent="0.2">
      <c r="U22875" s="2"/>
      <c r="X22875" s="2"/>
      <c r="Y22875" s="2"/>
    </row>
    <row r="22876" spans="21:25" x14ac:dyDescent="0.2">
      <c r="U22876" s="2"/>
      <c r="X22876" s="2"/>
      <c r="Y22876" s="2"/>
    </row>
    <row r="22877" spans="21:25" x14ac:dyDescent="0.2">
      <c r="U22877" s="2"/>
      <c r="X22877" s="2"/>
      <c r="Y22877" s="2"/>
    </row>
    <row r="22878" spans="21:25" x14ac:dyDescent="0.2">
      <c r="U22878" s="2"/>
      <c r="X22878" s="2"/>
      <c r="Y22878" s="2"/>
    </row>
    <row r="22879" spans="21:25" x14ac:dyDescent="0.2">
      <c r="U22879" s="2"/>
      <c r="X22879" s="2"/>
      <c r="Y22879" s="2"/>
    </row>
    <row r="22880" spans="21:25" x14ac:dyDescent="0.2">
      <c r="U22880" s="2"/>
      <c r="X22880" s="2"/>
      <c r="Y22880" s="2"/>
    </row>
    <row r="22881" spans="21:25" x14ac:dyDescent="0.2">
      <c r="U22881" s="2"/>
      <c r="X22881" s="2"/>
      <c r="Y22881" s="2"/>
    </row>
    <row r="22882" spans="21:25" x14ac:dyDescent="0.2">
      <c r="U22882" s="2"/>
      <c r="X22882" s="2"/>
      <c r="Y22882" s="2"/>
    </row>
    <row r="22883" spans="21:25" x14ac:dyDescent="0.2">
      <c r="U22883" s="2"/>
      <c r="X22883" s="2"/>
      <c r="Y22883" s="2"/>
    </row>
    <row r="22884" spans="21:25" x14ac:dyDescent="0.2">
      <c r="U22884" s="2"/>
      <c r="X22884" s="2"/>
      <c r="Y22884" s="2"/>
    </row>
    <row r="22885" spans="21:25" x14ac:dyDescent="0.2">
      <c r="U22885" s="2"/>
      <c r="X22885" s="2"/>
      <c r="Y22885" s="2"/>
    </row>
    <row r="22886" spans="21:25" x14ac:dyDescent="0.2">
      <c r="U22886" s="2"/>
      <c r="X22886" s="2"/>
      <c r="Y22886" s="2"/>
    </row>
    <row r="22887" spans="21:25" x14ac:dyDescent="0.2">
      <c r="U22887" s="2"/>
      <c r="X22887" s="2"/>
      <c r="Y22887" s="2"/>
    </row>
    <row r="22888" spans="21:25" x14ac:dyDescent="0.2">
      <c r="U22888" s="2"/>
      <c r="X22888" s="2"/>
      <c r="Y22888" s="2"/>
    </row>
    <row r="22889" spans="21:25" x14ac:dyDescent="0.2">
      <c r="U22889" s="2"/>
      <c r="X22889" s="2"/>
      <c r="Y22889" s="2"/>
    </row>
    <row r="22890" spans="21:25" x14ac:dyDescent="0.2">
      <c r="U22890" s="2"/>
      <c r="X22890" s="2"/>
      <c r="Y22890" s="2"/>
    </row>
    <row r="22891" spans="21:25" x14ac:dyDescent="0.2">
      <c r="U22891" s="2"/>
      <c r="X22891" s="2"/>
      <c r="Y22891" s="2"/>
    </row>
    <row r="22892" spans="21:25" x14ac:dyDescent="0.2">
      <c r="U22892" s="2"/>
      <c r="X22892" s="2"/>
      <c r="Y22892" s="2"/>
    </row>
    <row r="22893" spans="21:25" x14ac:dyDescent="0.2">
      <c r="U22893" s="2"/>
      <c r="X22893" s="2"/>
      <c r="Y22893" s="2"/>
    </row>
    <row r="22894" spans="21:25" x14ac:dyDescent="0.2">
      <c r="U22894" s="2"/>
      <c r="X22894" s="2"/>
      <c r="Y22894" s="2"/>
    </row>
    <row r="22895" spans="21:25" x14ac:dyDescent="0.2">
      <c r="U22895" s="2"/>
      <c r="X22895" s="2"/>
      <c r="Y22895" s="2"/>
    </row>
    <row r="22896" spans="21:25" x14ac:dyDescent="0.2">
      <c r="U22896" s="2"/>
      <c r="X22896" s="2"/>
      <c r="Y22896" s="2"/>
    </row>
    <row r="22897" spans="21:25" x14ac:dyDescent="0.2">
      <c r="U22897" s="2"/>
      <c r="X22897" s="2"/>
      <c r="Y22897" s="2"/>
    </row>
    <row r="22898" spans="21:25" x14ac:dyDescent="0.2">
      <c r="U22898" s="2"/>
      <c r="X22898" s="2"/>
      <c r="Y22898" s="2"/>
    </row>
    <row r="22899" spans="21:25" x14ac:dyDescent="0.2">
      <c r="U22899" s="2"/>
      <c r="X22899" s="2"/>
      <c r="Y22899" s="2"/>
    </row>
    <row r="22900" spans="21:25" x14ac:dyDescent="0.2">
      <c r="U22900" s="2"/>
      <c r="X22900" s="2"/>
      <c r="Y22900" s="2"/>
    </row>
    <row r="22901" spans="21:25" x14ac:dyDescent="0.2">
      <c r="U22901" s="2"/>
      <c r="X22901" s="2"/>
      <c r="Y22901" s="2"/>
    </row>
    <row r="22902" spans="21:25" x14ac:dyDescent="0.2">
      <c r="U22902" s="2"/>
      <c r="X22902" s="2"/>
      <c r="Y22902" s="2"/>
    </row>
    <row r="22903" spans="21:25" x14ac:dyDescent="0.2">
      <c r="U22903" s="2"/>
      <c r="X22903" s="2"/>
      <c r="Y22903" s="2"/>
    </row>
    <row r="22904" spans="21:25" x14ac:dyDescent="0.2">
      <c r="U22904" s="2"/>
      <c r="X22904" s="2"/>
      <c r="Y22904" s="2"/>
    </row>
    <row r="22905" spans="21:25" x14ac:dyDescent="0.2">
      <c r="U22905" s="2"/>
      <c r="X22905" s="2"/>
      <c r="Y22905" s="2"/>
    </row>
    <row r="22906" spans="21:25" x14ac:dyDescent="0.2">
      <c r="U22906" s="2"/>
      <c r="X22906" s="2"/>
      <c r="Y22906" s="2"/>
    </row>
    <row r="22907" spans="21:25" x14ac:dyDescent="0.2">
      <c r="U22907" s="2"/>
      <c r="X22907" s="2"/>
      <c r="Y22907" s="2"/>
    </row>
    <row r="22908" spans="21:25" x14ac:dyDescent="0.2">
      <c r="U22908" s="2"/>
      <c r="X22908" s="2"/>
      <c r="Y22908" s="2"/>
    </row>
    <row r="22909" spans="21:25" x14ac:dyDescent="0.2">
      <c r="U22909" s="2"/>
      <c r="X22909" s="2"/>
      <c r="Y22909" s="2"/>
    </row>
    <row r="22910" spans="21:25" x14ac:dyDescent="0.2">
      <c r="U22910" s="2"/>
      <c r="X22910" s="2"/>
      <c r="Y22910" s="2"/>
    </row>
    <row r="22911" spans="21:25" x14ac:dyDescent="0.2">
      <c r="U22911" s="2"/>
      <c r="X22911" s="2"/>
      <c r="Y22911" s="2"/>
    </row>
    <row r="22912" spans="21:25" x14ac:dyDescent="0.2">
      <c r="U22912" s="2"/>
      <c r="X22912" s="2"/>
      <c r="Y22912" s="2"/>
    </row>
    <row r="22913" spans="21:25" x14ac:dyDescent="0.2">
      <c r="U22913" s="2"/>
      <c r="X22913" s="2"/>
      <c r="Y22913" s="2"/>
    </row>
    <row r="22914" spans="21:25" x14ac:dyDescent="0.2">
      <c r="U22914" s="2"/>
      <c r="X22914" s="2"/>
      <c r="Y22914" s="2"/>
    </row>
    <row r="22915" spans="21:25" x14ac:dyDescent="0.2">
      <c r="U22915" s="2"/>
      <c r="X22915" s="2"/>
      <c r="Y22915" s="2"/>
    </row>
    <row r="22916" spans="21:25" x14ac:dyDescent="0.2">
      <c r="U22916" s="2"/>
      <c r="X22916" s="2"/>
      <c r="Y22916" s="2"/>
    </row>
    <row r="22917" spans="21:25" x14ac:dyDescent="0.2">
      <c r="U22917" s="2"/>
      <c r="X22917" s="2"/>
      <c r="Y22917" s="2"/>
    </row>
    <row r="22918" spans="21:25" x14ac:dyDescent="0.2">
      <c r="U22918" s="2"/>
      <c r="X22918" s="2"/>
      <c r="Y22918" s="2"/>
    </row>
    <row r="22919" spans="21:25" x14ac:dyDescent="0.2">
      <c r="U22919" s="2"/>
      <c r="X22919" s="2"/>
      <c r="Y22919" s="2"/>
    </row>
    <row r="22920" spans="21:25" x14ac:dyDescent="0.2">
      <c r="U22920" s="2"/>
      <c r="X22920" s="2"/>
      <c r="Y22920" s="2"/>
    </row>
    <row r="22921" spans="21:25" x14ac:dyDescent="0.2">
      <c r="U22921" s="2"/>
      <c r="X22921" s="2"/>
      <c r="Y22921" s="2"/>
    </row>
    <row r="22922" spans="21:25" x14ac:dyDescent="0.2">
      <c r="U22922" s="2"/>
      <c r="X22922" s="2"/>
      <c r="Y22922" s="2"/>
    </row>
    <row r="22923" spans="21:25" x14ac:dyDescent="0.2">
      <c r="U22923" s="2"/>
      <c r="X22923" s="2"/>
      <c r="Y22923" s="2"/>
    </row>
    <row r="22924" spans="21:25" x14ac:dyDescent="0.2">
      <c r="U22924" s="2"/>
      <c r="X22924" s="2"/>
      <c r="Y22924" s="2"/>
    </row>
    <row r="22925" spans="21:25" x14ac:dyDescent="0.2">
      <c r="U22925" s="2"/>
      <c r="X22925" s="2"/>
      <c r="Y22925" s="2"/>
    </row>
    <row r="22926" spans="21:25" x14ac:dyDescent="0.2">
      <c r="U22926" s="2"/>
      <c r="X22926" s="2"/>
      <c r="Y22926" s="2"/>
    </row>
    <row r="22927" spans="21:25" x14ac:dyDescent="0.2">
      <c r="U22927" s="2"/>
      <c r="X22927" s="2"/>
      <c r="Y22927" s="2"/>
    </row>
    <row r="22928" spans="21:25" x14ac:dyDescent="0.2">
      <c r="U22928" s="2"/>
      <c r="X22928" s="2"/>
      <c r="Y22928" s="2"/>
    </row>
    <row r="22929" spans="21:25" x14ac:dyDescent="0.2">
      <c r="U22929" s="2"/>
      <c r="X22929" s="2"/>
      <c r="Y22929" s="2"/>
    </row>
    <row r="22930" spans="21:25" x14ac:dyDescent="0.2">
      <c r="U22930" s="2"/>
      <c r="X22930" s="2"/>
      <c r="Y22930" s="2"/>
    </row>
    <row r="22931" spans="21:25" x14ac:dyDescent="0.2">
      <c r="U22931" s="2"/>
      <c r="X22931" s="2"/>
      <c r="Y22931" s="2"/>
    </row>
    <row r="22932" spans="21:25" x14ac:dyDescent="0.2">
      <c r="U22932" s="2"/>
      <c r="X22932" s="2"/>
      <c r="Y22932" s="2"/>
    </row>
    <row r="22933" spans="21:25" x14ac:dyDescent="0.2">
      <c r="U22933" s="2"/>
      <c r="X22933" s="2"/>
      <c r="Y22933" s="2"/>
    </row>
    <row r="22934" spans="21:25" x14ac:dyDescent="0.2">
      <c r="U22934" s="2"/>
      <c r="X22934" s="2"/>
      <c r="Y22934" s="2"/>
    </row>
    <row r="22935" spans="21:25" x14ac:dyDescent="0.2">
      <c r="U22935" s="2"/>
      <c r="X22935" s="2"/>
      <c r="Y22935" s="2"/>
    </row>
    <row r="22936" spans="21:25" x14ac:dyDescent="0.2">
      <c r="U22936" s="2"/>
      <c r="X22936" s="2"/>
      <c r="Y22936" s="2"/>
    </row>
    <row r="22937" spans="21:25" x14ac:dyDescent="0.2">
      <c r="U22937" s="2"/>
      <c r="X22937" s="2"/>
      <c r="Y22937" s="2"/>
    </row>
    <row r="22938" spans="21:25" x14ac:dyDescent="0.2">
      <c r="U22938" s="2"/>
      <c r="X22938" s="2"/>
      <c r="Y22938" s="2"/>
    </row>
    <row r="22939" spans="21:25" x14ac:dyDescent="0.2">
      <c r="U22939" s="2"/>
      <c r="X22939" s="2"/>
      <c r="Y22939" s="2"/>
    </row>
    <row r="22940" spans="21:25" x14ac:dyDescent="0.2">
      <c r="U22940" s="2"/>
      <c r="X22940" s="2"/>
      <c r="Y22940" s="2"/>
    </row>
    <row r="22941" spans="21:25" x14ac:dyDescent="0.2">
      <c r="U22941" s="2"/>
      <c r="X22941" s="2"/>
      <c r="Y22941" s="2"/>
    </row>
    <row r="22942" spans="21:25" x14ac:dyDescent="0.2">
      <c r="U22942" s="2"/>
      <c r="X22942" s="2"/>
      <c r="Y22942" s="2"/>
    </row>
    <row r="22943" spans="21:25" x14ac:dyDescent="0.2">
      <c r="U22943" s="2"/>
      <c r="X22943" s="2"/>
      <c r="Y22943" s="2"/>
    </row>
    <row r="22944" spans="21:25" x14ac:dyDescent="0.2">
      <c r="U22944" s="2"/>
      <c r="X22944" s="2"/>
      <c r="Y22944" s="2"/>
    </row>
    <row r="22945" spans="21:25" x14ac:dyDescent="0.2">
      <c r="U22945" s="2"/>
      <c r="X22945" s="2"/>
      <c r="Y22945" s="2"/>
    </row>
    <row r="22946" spans="21:25" x14ac:dyDescent="0.2">
      <c r="U22946" s="2"/>
      <c r="X22946" s="2"/>
      <c r="Y22946" s="2"/>
    </row>
    <row r="22947" spans="21:25" x14ac:dyDescent="0.2">
      <c r="U22947" s="2"/>
      <c r="X22947" s="2"/>
      <c r="Y22947" s="2"/>
    </row>
    <row r="22948" spans="21:25" x14ac:dyDescent="0.2">
      <c r="U22948" s="2"/>
      <c r="X22948" s="2"/>
      <c r="Y22948" s="2"/>
    </row>
    <row r="22949" spans="21:25" x14ac:dyDescent="0.2">
      <c r="U22949" s="2"/>
      <c r="X22949" s="2"/>
      <c r="Y22949" s="2"/>
    </row>
    <row r="22950" spans="21:25" x14ac:dyDescent="0.2">
      <c r="U22950" s="2"/>
      <c r="X22950" s="2"/>
      <c r="Y22950" s="2"/>
    </row>
    <row r="22951" spans="21:25" x14ac:dyDescent="0.2">
      <c r="U22951" s="2"/>
      <c r="X22951" s="2"/>
      <c r="Y22951" s="2"/>
    </row>
    <row r="22952" spans="21:25" x14ac:dyDescent="0.2">
      <c r="U22952" s="2"/>
      <c r="X22952" s="2"/>
      <c r="Y22952" s="2"/>
    </row>
    <row r="22953" spans="21:25" x14ac:dyDescent="0.2">
      <c r="U22953" s="2"/>
      <c r="X22953" s="2"/>
      <c r="Y22953" s="2"/>
    </row>
    <row r="22954" spans="21:25" x14ac:dyDescent="0.2">
      <c r="U22954" s="2"/>
      <c r="X22954" s="2"/>
      <c r="Y22954" s="2"/>
    </row>
    <row r="22955" spans="21:25" x14ac:dyDescent="0.2">
      <c r="U22955" s="2"/>
      <c r="X22955" s="2"/>
      <c r="Y22955" s="2"/>
    </row>
    <row r="22956" spans="21:25" x14ac:dyDescent="0.2">
      <c r="U22956" s="2"/>
      <c r="X22956" s="2"/>
      <c r="Y22956" s="2"/>
    </row>
    <row r="22957" spans="21:25" x14ac:dyDescent="0.2">
      <c r="U22957" s="2"/>
      <c r="X22957" s="2"/>
      <c r="Y22957" s="2"/>
    </row>
    <row r="22958" spans="21:25" x14ac:dyDescent="0.2">
      <c r="U22958" s="2"/>
      <c r="X22958" s="2"/>
      <c r="Y22958" s="2"/>
    </row>
    <row r="22959" spans="21:25" x14ac:dyDescent="0.2">
      <c r="U22959" s="2"/>
      <c r="X22959" s="2"/>
      <c r="Y22959" s="2"/>
    </row>
    <row r="22960" spans="21:25" x14ac:dyDescent="0.2">
      <c r="U22960" s="2"/>
      <c r="X22960" s="2"/>
      <c r="Y22960" s="2"/>
    </row>
    <row r="22961" spans="21:25" x14ac:dyDescent="0.2">
      <c r="U22961" s="2"/>
      <c r="X22961" s="2"/>
      <c r="Y22961" s="2"/>
    </row>
    <row r="22962" spans="21:25" x14ac:dyDescent="0.2">
      <c r="U22962" s="2"/>
      <c r="X22962" s="2"/>
      <c r="Y22962" s="2"/>
    </row>
    <row r="22963" spans="21:25" x14ac:dyDescent="0.2">
      <c r="U22963" s="2"/>
      <c r="X22963" s="2"/>
      <c r="Y22963" s="2"/>
    </row>
    <row r="22964" spans="21:25" x14ac:dyDescent="0.2">
      <c r="U22964" s="2"/>
      <c r="X22964" s="2"/>
      <c r="Y22964" s="2"/>
    </row>
    <row r="22965" spans="21:25" x14ac:dyDescent="0.2">
      <c r="U22965" s="2"/>
      <c r="X22965" s="2"/>
      <c r="Y22965" s="2"/>
    </row>
    <row r="22966" spans="21:25" x14ac:dyDescent="0.2">
      <c r="U22966" s="2"/>
      <c r="X22966" s="2"/>
      <c r="Y22966" s="2"/>
    </row>
    <row r="22967" spans="21:25" x14ac:dyDescent="0.2">
      <c r="U22967" s="2"/>
      <c r="X22967" s="2"/>
      <c r="Y22967" s="2"/>
    </row>
    <row r="22968" spans="21:25" x14ac:dyDescent="0.2">
      <c r="U22968" s="2"/>
      <c r="X22968" s="2"/>
      <c r="Y22968" s="2"/>
    </row>
    <row r="22969" spans="21:25" x14ac:dyDescent="0.2">
      <c r="U22969" s="2"/>
      <c r="X22969" s="2"/>
      <c r="Y22969" s="2"/>
    </row>
    <row r="22970" spans="21:25" x14ac:dyDescent="0.2">
      <c r="U22970" s="2"/>
      <c r="X22970" s="2"/>
      <c r="Y22970" s="2"/>
    </row>
    <row r="22971" spans="21:25" x14ac:dyDescent="0.2">
      <c r="U22971" s="2"/>
      <c r="X22971" s="2"/>
      <c r="Y22971" s="2"/>
    </row>
    <row r="22972" spans="21:25" x14ac:dyDescent="0.2">
      <c r="U22972" s="2"/>
      <c r="X22972" s="2"/>
      <c r="Y22972" s="2"/>
    </row>
    <row r="22973" spans="21:25" x14ac:dyDescent="0.2">
      <c r="U22973" s="2"/>
      <c r="X22973" s="2"/>
      <c r="Y22973" s="2"/>
    </row>
    <row r="22974" spans="21:25" x14ac:dyDescent="0.2">
      <c r="U22974" s="2"/>
      <c r="X22974" s="2"/>
      <c r="Y22974" s="2"/>
    </row>
    <row r="22975" spans="21:25" x14ac:dyDescent="0.2">
      <c r="U22975" s="2"/>
      <c r="X22975" s="2"/>
      <c r="Y22975" s="2"/>
    </row>
    <row r="22976" spans="21:25" x14ac:dyDescent="0.2">
      <c r="U22976" s="2"/>
      <c r="X22976" s="2"/>
      <c r="Y22976" s="2"/>
    </row>
    <row r="22977" spans="21:25" x14ac:dyDescent="0.2">
      <c r="U22977" s="2"/>
      <c r="X22977" s="2"/>
      <c r="Y22977" s="2"/>
    </row>
    <row r="22978" spans="21:25" x14ac:dyDescent="0.2">
      <c r="U22978" s="2"/>
      <c r="X22978" s="2"/>
      <c r="Y22978" s="2"/>
    </row>
    <row r="22979" spans="21:25" x14ac:dyDescent="0.2">
      <c r="U22979" s="2"/>
      <c r="X22979" s="2"/>
      <c r="Y22979" s="2"/>
    </row>
    <row r="22980" spans="21:25" x14ac:dyDescent="0.2">
      <c r="U22980" s="2"/>
      <c r="X22980" s="2"/>
      <c r="Y22980" s="2"/>
    </row>
    <row r="22981" spans="21:25" x14ac:dyDescent="0.2">
      <c r="U22981" s="2"/>
      <c r="X22981" s="2"/>
      <c r="Y22981" s="2"/>
    </row>
    <row r="22982" spans="21:25" x14ac:dyDescent="0.2">
      <c r="U22982" s="2"/>
      <c r="X22982" s="2"/>
      <c r="Y22982" s="2"/>
    </row>
    <row r="22983" spans="21:25" x14ac:dyDescent="0.2">
      <c r="U22983" s="2"/>
      <c r="X22983" s="2"/>
      <c r="Y22983" s="2"/>
    </row>
    <row r="22984" spans="21:25" x14ac:dyDescent="0.2">
      <c r="U22984" s="2"/>
      <c r="X22984" s="2"/>
      <c r="Y22984" s="2"/>
    </row>
    <row r="22985" spans="21:25" x14ac:dyDescent="0.2">
      <c r="U22985" s="2"/>
      <c r="X22985" s="2"/>
      <c r="Y22985" s="2"/>
    </row>
    <row r="22986" spans="21:25" x14ac:dyDescent="0.2">
      <c r="U22986" s="2"/>
      <c r="X22986" s="2"/>
      <c r="Y22986" s="2"/>
    </row>
    <row r="22987" spans="21:25" x14ac:dyDescent="0.2">
      <c r="U22987" s="2"/>
      <c r="X22987" s="2"/>
      <c r="Y22987" s="2"/>
    </row>
    <row r="22988" spans="21:25" x14ac:dyDescent="0.2">
      <c r="U22988" s="2"/>
      <c r="X22988" s="2"/>
      <c r="Y22988" s="2"/>
    </row>
    <row r="22989" spans="21:25" x14ac:dyDescent="0.2">
      <c r="U22989" s="2"/>
      <c r="X22989" s="2"/>
      <c r="Y22989" s="2"/>
    </row>
    <row r="22990" spans="21:25" x14ac:dyDescent="0.2">
      <c r="U22990" s="2"/>
      <c r="X22990" s="2"/>
      <c r="Y22990" s="2"/>
    </row>
    <row r="22991" spans="21:25" x14ac:dyDescent="0.2">
      <c r="U22991" s="2"/>
      <c r="X22991" s="2"/>
      <c r="Y22991" s="2"/>
    </row>
    <row r="22992" spans="21:25" x14ac:dyDescent="0.2">
      <c r="U22992" s="2"/>
      <c r="X22992" s="2"/>
      <c r="Y22992" s="2"/>
    </row>
    <row r="22993" spans="21:25" x14ac:dyDescent="0.2">
      <c r="U22993" s="2"/>
      <c r="X22993" s="2"/>
      <c r="Y22993" s="2"/>
    </row>
    <row r="22994" spans="21:25" x14ac:dyDescent="0.2">
      <c r="U22994" s="2"/>
      <c r="X22994" s="2"/>
      <c r="Y22994" s="2"/>
    </row>
    <row r="22995" spans="21:25" x14ac:dyDescent="0.2">
      <c r="U22995" s="2"/>
      <c r="X22995" s="2"/>
      <c r="Y22995" s="2"/>
    </row>
    <row r="22996" spans="21:25" x14ac:dyDescent="0.2">
      <c r="U22996" s="2"/>
      <c r="X22996" s="2"/>
      <c r="Y22996" s="2"/>
    </row>
    <row r="22997" spans="21:25" x14ac:dyDescent="0.2">
      <c r="U22997" s="2"/>
      <c r="X22997" s="2"/>
      <c r="Y22997" s="2"/>
    </row>
    <row r="22998" spans="21:25" x14ac:dyDescent="0.2">
      <c r="U22998" s="2"/>
      <c r="X22998" s="2"/>
      <c r="Y22998" s="2"/>
    </row>
    <row r="22999" spans="21:25" x14ac:dyDescent="0.2">
      <c r="U22999" s="2"/>
      <c r="X22999" s="2"/>
      <c r="Y22999" s="2"/>
    </row>
    <row r="23000" spans="21:25" x14ac:dyDescent="0.2">
      <c r="U23000" s="2"/>
      <c r="X23000" s="2"/>
      <c r="Y23000" s="2"/>
    </row>
    <row r="23001" spans="21:25" x14ac:dyDescent="0.2">
      <c r="U23001" s="2"/>
      <c r="X23001" s="2"/>
      <c r="Y23001" s="2"/>
    </row>
    <row r="23002" spans="21:25" x14ac:dyDescent="0.2">
      <c r="U23002" s="2"/>
      <c r="X23002" s="2"/>
      <c r="Y23002" s="2"/>
    </row>
    <row r="23003" spans="21:25" x14ac:dyDescent="0.2">
      <c r="U23003" s="2"/>
      <c r="X23003" s="2"/>
      <c r="Y23003" s="2"/>
    </row>
    <row r="23004" spans="21:25" x14ac:dyDescent="0.2">
      <c r="U23004" s="2"/>
      <c r="X23004" s="2"/>
      <c r="Y23004" s="2"/>
    </row>
    <row r="23005" spans="21:25" x14ac:dyDescent="0.2">
      <c r="U23005" s="2"/>
      <c r="X23005" s="2"/>
      <c r="Y23005" s="2"/>
    </row>
    <row r="23006" spans="21:25" x14ac:dyDescent="0.2">
      <c r="U23006" s="2"/>
      <c r="X23006" s="2"/>
      <c r="Y23006" s="2"/>
    </row>
    <row r="23007" spans="21:25" x14ac:dyDescent="0.2">
      <c r="U23007" s="2"/>
      <c r="X23007" s="2"/>
      <c r="Y23007" s="2"/>
    </row>
    <row r="23008" spans="21:25" x14ac:dyDescent="0.2">
      <c r="U23008" s="2"/>
      <c r="X23008" s="2"/>
      <c r="Y23008" s="2"/>
    </row>
    <row r="23009" spans="21:25" x14ac:dyDescent="0.2">
      <c r="U23009" s="2"/>
      <c r="X23009" s="2"/>
      <c r="Y23009" s="2"/>
    </row>
    <row r="23010" spans="21:25" x14ac:dyDescent="0.2">
      <c r="U23010" s="2"/>
      <c r="X23010" s="2"/>
      <c r="Y23010" s="2"/>
    </row>
    <row r="23011" spans="21:25" x14ac:dyDescent="0.2">
      <c r="U23011" s="2"/>
      <c r="X23011" s="2"/>
      <c r="Y23011" s="2"/>
    </row>
    <row r="23012" spans="21:25" x14ac:dyDescent="0.2">
      <c r="U23012" s="2"/>
      <c r="X23012" s="2"/>
      <c r="Y23012" s="2"/>
    </row>
    <row r="23013" spans="21:25" x14ac:dyDescent="0.2">
      <c r="U23013" s="2"/>
      <c r="X23013" s="2"/>
      <c r="Y23013" s="2"/>
    </row>
    <row r="23014" spans="21:25" x14ac:dyDescent="0.2">
      <c r="U23014" s="2"/>
      <c r="X23014" s="2"/>
      <c r="Y23014" s="2"/>
    </row>
    <row r="23015" spans="21:25" x14ac:dyDescent="0.2">
      <c r="U23015" s="2"/>
      <c r="X23015" s="2"/>
      <c r="Y23015" s="2"/>
    </row>
    <row r="23016" spans="21:25" x14ac:dyDescent="0.2">
      <c r="U23016" s="2"/>
      <c r="X23016" s="2"/>
      <c r="Y23016" s="2"/>
    </row>
    <row r="23017" spans="21:25" x14ac:dyDescent="0.2">
      <c r="U23017" s="2"/>
      <c r="X23017" s="2"/>
      <c r="Y23017" s="2"/>
    </row>
    <row r="23018" spans="21:25" x14ac:dyDescent="0.2">
      <c r="U23018" s="2"/>
      <c r="X23018" s="2"/>
      <c r="Y23018" s="2"/>
    </row>
    <row r="23019" spans="21:25" x14ac:dyDescent="0.2">
      <c r="U23019" s="2"/>
      <c r="X23019" s="2"/>
      <c r="Y23019" s="2"/>
    </row>
    <row r="23020" spans="21:25" x14ac:dyDescent="0.2">
      <c r="U23020" s="2"/>
      <c r="X23020" s="2"/>
      <c r="Y23020" s="2"/>
    </row>
    <row r="23021" spans="21:25" x14ac:dyDescent="0.2">
      <c r="U23021" s="2"/>
      <c r="X23021" s="2"/>
      <c r="Y23021" s="2"/>
    </row>
    <row r="23022" spans="21:25" x14ac:dyDescent="0.2">
      <c r="U23022" s="2"/>
      <c r="X23022" s="2"/>
      <c r="Y23022" s="2"/>
    </row>
    <row r="23023" spans="21:25" x14ac:dyDescent="0.2">
      <c r="U23023" s="2"/>
      <c r="X23023" s="2"/>
      <c r="Y23023" s="2"/>
    </row>
    <row r="23024" spans="21:25" x14ac:dyDescent="0.2">
      <c r="U23024" s="2"/>
      <c r="X23024" s="2"/>
      <c r="Y23024" s="2"/>
    </row>
    <row r="23025" spans="21:25" x14ac:dyDescent="0.2">
      <c r="U23025" s="2"/>
      <c r="X23025" s="2"/>
      <c r="Y23025" s="2"/>
    </row>
    <row r="23026" spans="21:25" x14ac:dyDescent="0.2">
      <c r="U23026" s="2"/>
      <c r="X23026" s="2"/>
      <c r="Y23026" s="2"/>
    </row>
    <row r="23027" spans="21:25" x14ac:dyDescent="0.2">
      <c r="U23027" s="2"/>
      <c r="X23027" s="2"/>
      <c r="Y23027" s="2"/>
    </row>
    <row r="23028" spans="21:25" x14ac:dyDescent="0.2">
      <c r="U23028" s="2"/>
      <c r="X23028" s="2"/>
      <c r="Y23028" s="2"/>
    </row>
    <row r="23029" spans="21:25" x14ac:dyDescent="0.2">
      <c r="U23029" s="2"/>
      <c r="X23029" s="2"/>
      <c r="Y23029" s="2"/>
    </row>
    <row r="23030" spans="21:25" x14ac:dyDescent="0.2">
      <c r="U23030" s="2"/>
      <c r="X23030" s="2"/>
      <c r="Y23030" s="2"/>
    </row>
    <row r="23031" spans="21:25" x14ac:dyDescent="0.2">
      <c r="U23031" s="2"/>
      <c r="X23031" s="2"/>
      <c r="Y23031" s="2"/>
    </row>
    <row r="23032" spans="21:25" x14ac:dyDescent="0.2">
      <c r="U23032" s="2"/>
      <c r="X23032" s="2"/>
      <c r="Y23032" s="2"/>
    </row>
    <row r="23033" spans="21:25" x14ac:dyDescent="0.2">
      <c r="U23033" s="2"/>
      <c r="X23033" s="2"/>
      <c r="Y23033" s="2"/>
    </row>
    <row r="23034" spans="21:25" x14ac:dyDescent="0.2">
      <c r="U23034" s="2"/>
      <c r="X23034" s="2"/>
      <c r="Y23034" s="2"/>
    </row>
    <row r="23035" spans="21:25" x14ac:dyDescent="0.2">
      <c r="U23035" s="2"/>
      <c r="X23035" s="2"/>
      <c r="Y23035" s="2"/>
    </row>
    <row r="23036" spans="21:25" x14ac:dyDescent="0.2">
      <c r="U23036" s="2"/>
      <c r="X23036" s="2"/>
      <c r="Y23036" s="2"/>
    </row>
    <row r="23037" spans="21:25" x14ac:dyDescent="0.2">
      <c r="U23037" s="2"/>
      <c r="X23037" s="2"/>
      <c r="Y23037" s="2"/>
    </row>
    <row r="23038" spans="21:25" x14ac:dyDescent="0.2">
      <c r="U23038" s="2"/>
      <c r="X23038" s="2"/>
      <c r="Y23038" s="2"/>
    </row>
    <row r="23039" spans="21:25" x14ac:dyDescent="0.2">
      <c r="U23039" s="2"/>
      <c r="X23039" s="2"/>
      <c r="Y23039" s="2"/>
    </row>
    <row r="23040" spans="21:25" x14ac:dyDescent="0.2">
      <c r="U23040" s="2"/>
      <c r="X23040" s="2"/>
      <c r="Y23040" s="2"/>
    </row>
    <row r="23041" spans="21:25" x14ac:dyDescent="0.2">
      <c r="U23041" s="2"/>
      <c r="X23041" s="2"/>
      <c r="Y23041" s="2"/>
    </row>
    <row r="23042" spans="21:25" x14ac:dyDescent="0.2">
      <c r="U23042" s="2"/>
      <c r="X23042" s="2"/>
      <c r="Y23042" s="2"/>
    </row>
    <row r="23043" spans="21:25" x14ac:dyDescent="0.2">
      <c r="U23043" s="2"/>
      <c r="X23043" s="2"/>
      <c r="Y23043" s="2"/>
    </row>
    <row r="23044" spans="21:25" x14ac:dyDescent="0.2">
      <c r="U23044" s="2"/>
      <c r="X23044" s="2"/>
      <c r="Y23044" s="2"/>
    </row>
    <row r="23045" spans="21:25" x14ac:dyDescent="0.2">
      <c r="U23045" s="2"/>
      <c r="X23045" s="2"/>
      <c r="Y23045" s="2"/>
    </row>
    <row r="23046" spans="21:25" x14ac:dyDescent="0.2">
      <c r="U23046" s="2"/>
      <c r="X23046" s="2"/>
      <c r="Y23046" s="2"/>
    </row>
    <row r="23047" spans="21:25" x14ac:dyDescent="0.2">
      <c r="U23047" s="2"/>
      <c r="X23047" s="2"/>
      <c r="Y23047" s="2"/>
    </row>
    <row r="23048" spans="21:25" x14ac:dyDescent="0.2">
      <c r="U23048" s="2"/>
      <c r="X23048" s="2"/>
      <c r="Y23048" s="2"/>
    </row>
    <row r="23049" spans="21:25" x14ac:dyDescent="0.2">
      <c r="U23049" s="2"/>
      <c r="X23049" s="2"/>
      <c r="Y23049" s="2"/>
    </row>
    <row r="23050" spans="21:25" x14ac:dyDescent="0.2">
      <c r="U23050" s="2"/>
      <c r="X23050" s="2"/>
      <c r="Y23050" s="2"/>
    </row>
    <row r="23051" spans="21:25" x14ac:dyDescent="0.2">
      <c r="U23051" s="2"/>
      <c r="X23051" s="2"/>
      <c r="Y23051" s="2"/>
    </row>
    <row r="23052" spans="21:25" x14ac:dyDescent="0.2">
      <c r="U23052" s="2"/>
      <c r="X23052" s="2"/>
      <c r="Y23052" s="2"/>
    </row>
    <row r="23053" spans="21:25" x14ac:dyDescent="0.2">
      <c r="U23053" s="2"/>
      <c r="X23053" s="2"/>
      <c r="Y23053" s="2"/>
    </row>
    <row r="23054" spans="21:25" x14ac:dyDescent="0.2">
      <c r="U23054" s="2"/>
      <c r="X23054" s="2"/>
      <c r="Y23054" s="2"/>
    </row>
    <row r="23055" spans="21:25" x14ac:dyDescent="0.2">
      <c r="U23055" s="2"/>
      <c r="X23055" s="2"/>
      <c r="Y23055" s="2"/>
    </row>
    <row r="23056" spans="21:25" x14ac:dyDescent="0.2">
      <c r="U23056" s="2"/>
      <c r="X23056" s="2"/>
      <c r="Y23056" s="2"/>
    </row>
    <row r="23057" spans="21:25" x14ac:dyDescent="0.2">
      <c r="U23057" s="2"/>
      <c r="X23057" s="2"/>
      <c r="Y23057" s="2"/>
    </row>
    <row r="23058" spans="21:25" x14ac:dyDescent="0.2">
      <c r="U23058" s="2"/>
      <c r="X23058" s="2"/>
      <c r="Y23058" s="2"/>
    </row>
    <row r="23059" spans="21:25" x14ac:dyDescent="0.2">
      <c r="U23059" s="2"/>
      <c r="X23059" s="2"/>
      <c r="Y23059" s="2"/>
    </row>
    <row r="23060" spans="21:25" x14ac:dyDescent="0.2">
      <c r="U23060" s="2"/>
      <c r="X23060" s="2"/>
      <c r="Y23060" s="2"/>
    </row>
    <row r="23061" spans="21:25" x14ac:dyDescent="0.2">
      <c r="U23061" s="2"/>
      <c r="X23061" s="2"/>
      <c r="Y23061" s="2"/>
    </row>
    <row r="23062" spans="21:25" x14ac:dyDescent="0.2">
      <c r="U23062" s="2"/>
      <c r="X23062" s="2"/>
      <c r="Y23062" s="2"/>
    </row>
    <row r="23063" spans="21:25" x14ac:dyDescent="0.2">
      <c r="U23063" s="2"/>
      <c r="X23063" s="2"/>
      <c r="Y23063" s="2"/>
    </row>
    <row r="23064" spans="21:25" x14ac:dyDescent="0.2">
      <c r="U23064" s="2"/>
      <c r="X23064" s="2"/>
      <c r="Y23064" s="2"/>
    </row>
    <row r="23065" spans="21:25" x14ac:dyDescent="0.2">
      <c r="U23065" s="2"/>
      <c r="X23065" s="2"/>
      <c r="Y23065" s="2"/>
    </row>
    <row r="23066" spans="21:25" x14ac:dyDescent="0.2">
      <c r="U23066" s="2"/>
      <c r="X23066" s="2"/>
      <c r="Y23066" s="2"/>
    </row>
    <row r="23067" spans="21:25" x14ac:dyDescent="0.2">
      <c r="U23067" s="2"/>
      <c r="X23067" s="2"/>
      <c r="Y23067" s="2"/>
    </row>
    <row r="23068" spans="21:25" x14ac:dyDescent="0.2">
      <c r="U23068" s="2"/>
      <c r="X23068" s="2"/>
      <c r="Y23068" s="2"/>
    </row>
    <row r="23069" spans="21:25" x14ac:dyDescent="0.2">
      <c r="U23069" s="2"/>
      <c r="X23069" s="2"/>
      <c r="Y23069" s="2"/>
    </row>
    <row r="23070" spans="21:25" x14ac:dyDescent="0.2">
      <c r="U23070" s="2"/>
      <c r="X23070" s="2"/>
      <c r="Y23070" s="2"/>
    </row>
    <row r="23071" spans="21:25" x14ac:dyDescent="0.2">
      <c r="U23071" s="2"/>
      <c r="X23071" s="2"/>
      <c r="Y23071" s="2"/>
    </row>
    <row r="23072" spans="21:25" x14ac:dyDescent="0.2">
      <c r="U23072" s="2"/>
      <c r="X23072" s="2"/>
      <c r="Y23072" s="2"/>
    </row>
    <row r="23073" spans="21:25" x14ac:dyDescent="0.2">
      <c r="U23073" s="2"/>
      <c r="X23073" s="2"/>
      <c r="Y23073" s="2"/>
    </row>
    <row r="23074" spans="21:25" x14ac:dyDescent="0.2">
      <c r="U23074" s="2"/>
      <c r="X23074" s="2"/>
      <c r="Y23074" s="2"/>
    </row>
    <row r="23075" spans="21:25" x14ac:dyDescent="0.2">
      <c r="U23075" s="2"/>
      <c r="X23075" s="2"/>
      <c r="Y23075" s="2"/>
    </row>
    <row r="23076" spans="21:25" x14ac:dyDescent="0.2">
      <c r="U23076" s="2"/>
      <c r="X23076" s="2"/>
      <c r="Y23076" s="2"/>
    </row>
    <row r="23077" spans="21:25" x14ac:dyDescent="0.2">
      <c r="U23077" s="2"/>
      <c r="X23077" s="2"/>
      <c r="Y23077" s="2"/>
    </row>
    <row r="23078" spans="21:25" x14ac:dyDescent="0.2">
      <c r="U23078" s="2"/>
      <c r="X23078" s="2"/>
      <c r="Y23078" s="2"/>
    </row>
    <row r="23079" spans="21:25" x14ac:dyDescent="0.2">
      <c r="U23079" s="2"/>
      <c r="X23079" s="2"/>
      <c r="Y23079" s="2"/>
    </row>
    <row r="23080" spans="21:25" x14ac:dyDescent="0.2">
      <c r="U23080" s="2"/>
      <c r="X23080" s="2"/>
      <c r="Y23080" s="2"/>
    </row>
    <row r="23081" spans="21:25" x14ac:dyDescent="0.2">
      <c r="U23081" s="2"/>
      <c r="X23081" s="2"/>
      <c r="Y23081" s="2"/>
    </row>
    <row r="23082" spans="21:25" x14ac:dyDescent="0.2">
      <c r="U23082" s="2"/>
      <c r="X23082" s="2"/>
      <c r="Y23082" s="2"/>
    </row>
    <row r="23083" spans="21:25" x14ac:dyDescent="0.2">
      <c r="U23083" s="2"/>
      <c r="X23083" s="2"/>
      <c r="Y23083" s="2"/>
    </row>
    <row r="23084" spans="21:25" x14ac:dyDescent="0.2">
      <c r="U23084" s="2"/>
      <c r="X23084" s="2"/>
      <c r="Y23084" s="2"/>
    </row>
    <row r="23085" spans="21:25" x14ac:dyDescent="0.2">
      <c r="U23085" s="2"/>
      <c r="X23085" s="2"/>
      <c r="Y23085" s="2"/>
    </row>
    <row r="23086" spans="21:25" x14ac:dyDescent="0.2">
      <c r="U23086" s="2"/>
      <c r="X23086" s="2"/>
      <c r="Y23086" s="2"/>
    </row>
    <row r="23087" spans="21:25" x14ac:dyDescent="0.2">
      <c r="U23087" s="2"/>
      <c r="X23087" s="2"/>
      <c r="Y23087" s="2"/>
    </row>
    <row r="23088" spans="21:25" x14ac:dyDescent="0.2">
      <c r="U23088" s="2"/>
      <c r="X23088" s="2"/>
      <c r="Y23088" s="2"/>
    </row>
    <row r="23089" spans="21:25" x14ac:dyDescent="0.2">
      <c r="U23089" s="2"/>
      <c r="X23089" s="2"/>
      <c r="Y23089" s="2"/>
    </row>
    <row r="23090" spans="21:25" x14ac:dyDescent="0.2">
      <c r="U23090" s="2"/>
      <c r="X23090" s="2"/>
      <c r="Y23090" s="2"/>
    </row>
    <row r="23091" spans="21:25" x14ac:dyDescent="0.2">
      <c r="U23091" s="2"/>
      <c r="X23091" s="2"/>
      <c r="Y23091" s="2"/>
    </row>
    <row r="23092" spans="21:25" x14ac:dyDescent="0.2">
      <c r="U23092" s="2"/>
      <c r="X23092" s="2"/>
      <c r="Y23092" s="2"/>
    </row>
    <row r="23093" spans="21:25" x14ac:dyDescent="0.2">
      <c r="U23093" s="2"/>
      <c r="X23093" s="2"/>
      <c r="Y23093" s="2"/>
    </row>
    <row r="23094" spans="21:25" x14ac:dyDescent="0.2">
      <c r="U23094" s="2"/>
      <c r="X23094" s="2"/>
      <c r="Y23094" s="2"/>
    </row>
    <row r="23095" spans="21:25" x14ac:dyDescent="0.2">
      <c r="U23095" s="2"/>
      <c r="X23095" s="2"/>
      <c r="Y23095" s="2"/>
    </row>
    <row r="23096" spans="21:25" x14ac:dyDescent="0.2">
      <c r="U23096" s="2"/>
      <c r="X23096" s="2"/>
      <c r="Y23096" s="2"/>
    </row>
    <row r="23097" spans="21:25" x14ac:dyDescent="0.2">
      <c r="U23097" s="2"/>
      <c r="X23097" s="2"/>
      <c r="Y23097" s="2"/>
    </row>
    <row r="23098" spans="21:25" x14ac:dyDescent="0.2">
      <c r="U23098" s="2"/>
      <c r="X23098" s="2"/>
      <c r="Y23098" s="2"/>
    </row>
    <row r="23099" spans="21:25" x14ac:dyDescent="0.2">
      <c r="U23099" s="2"/>
      <c r="X23099" s="2"/>
      <c r="Y23099" s="2"/>
    </row>
    <row r="23100" spans="21:25" x14ac:dyDescent="0.2">
      <c r="U23100" s="2"/>
      <c r="X23100" s="2"/>
      <c r="Y23100" s="2"/>
    </row>
    <row r="23101" spans="21:25" x14ac:dyDescent="0.2">
      <c r="U23101" s="2"/>
      <c r="X23101" s="2"/>
      <c r="Y23101" s="2"/>
    </row>
    <row r="23102" spans="21:25" x14ac:dyDescent="0.2">
      <c r="U23102" s="2"/>
      <c r="X23102" s="2"/>
      <c r="Y23102" s="2"/>
    </row>
    <row r="23103" spans="21:25" x14ac:dyDescent="0.2">
      <c r="U23103" s="2"/>
      <c r="X23103" s="2"/>
      <c r="Y23103" s="2"/>
    </row>
    <row r="23104" spans="21:25" x14ac:dyDescent="0.2">
      <c r="U23104" s="2"/>
      <c r="X23104" s="2"/>
      <c r="Y23104" s="2"/>
    </row>
    <row r="23105" spans="21:25" x14ac:dyDescent="0.2">
      <c r="U23105" s="2"/>
      <c r="X23105" s="2"/>
      <c r="Y23105" s="2"/>
    </row>
    <row r="23106" spans="21:25" x14ac:dyDescent="0.2">
      <c r="U23106" s="2"/>
      <c r="X23106" s="2"/>
      <c r="Y23106" s="2"/>
    </row>
    <row r="23107" spans="21:25" x14ac:dyDescent="0.2">
      <c r="U23107" s="2"/>
      <c r="X23107" s="2"/>
      <c r="Y23107" s="2"/>
    </row>
    <row r="23108" spans="21:25" x14ac:dyDescent="0.2">
      <c r="U23108" s="2"/>
      <c r="X23108" s="2"/>
      <c r="Y23108" s="2"/>
    </row>
    <row r="23109" spans="21:25" x14ac:dyDescent="0.2">
      <c r="U23109" s="2"/>
      <c r="X23109" s="2"/>
      <c r="Y23109" s="2"/>
    </row>
    <row r="23110" spans="21:25" x14ac:dyDescent="0.2">
      <c r="U23110" s="2"/>
      <c r="X23110" s="2"/>
      <c r="Y23110" s="2"/>
    </row>
    <row r="23111" spans="21:25" x14ac:dyDescent="0.2">
      <c r="U23111" s="2"/>
      <c r="X23111" s="2"/>
      <c r="Y23111" s="2"/>
    </row>
    <row r="23112" spans="21:25" x14ac:dyDescent="0.2">
      <c r="U23112" s="2"/>
      <c r="X23112" s="2"/>
      <c r="Y23112" s="2"/>
    </row>
    <row r="23113" spans="21:25" x14ac:dyDescent="0.2">
      <c r="U23113" s="2"/>
      <c r="X23113" s="2"/>
      <c r="Y23113" s="2"/>
    </row>
    <row r="23114" spans="21:25" x14ac:dyDescent="0.2">
      <c r="U23114" s="2"/>
      <c r="X23114" s="2"/>
      <c r="Y23114" s="2"/>
    </row>
    <row r="23115" spans="21:25" x14ac:dyDescent="0.2">
      <c r="U23115" s="2"/>
      <c r="X23115" s="2"/>
      <c r="Y23115" s="2"/>
    </row>
    <row r="23116" spans="21:25" x14ac:dyDescent="0.2">
      <c r="U23116" s="2"/>
      <c r="X23116" s="2"/>
      <c r="Y23116" s="2"/>
    </row>
    <row r="23117" spans="21:25" x14ac:dyDescent="0.2">
      <c r="U23117" s="2"/>
      <c r="X23117" s="2"/>
      <c r="Y23117" s="2"/>
    </row>
    <row r="23118" spans="21:25" x14ac:dyDescent="0.2">
      <c r="U23118" s="2"/>
      <c r="X23118" s="2"/>
      <c r="Y23118" s="2"/>
    </row>
    <row r="23119" spans="21:25" x14ac:dyDescent="0.2">
      <c r="U23119" s="2"/>
      <c r="X23119" s="2"/>
      <c r="Y23119" s="2"/>
    </row>
    <row r="23120" spans="21:25" x14ac:dyDescent="0.2">
      <c r="U23120" s="2"/>
      <c r="X23120" s="2"/>
      <c r="Y23120" s="2"/>
    </row>
    <row r="23121" spans="21:25" x14ac:dyDescent="0.2">
      <c r="U23121" s="2"/>
      <c r="X23121" s="2"/>
      <c r="Y23121" s="2"/>
    </row>
    <row r="23122" spans="21:25" x14ac:dyDescent="0.2">
      <c r="U23122" s="2"/>
      <c r="X23122" s="2"/>
      <c r="Y23122" s="2"/>
    </row>
    <row r="23123" spans="21:25" x14ac:dyDescent="0.2">
      <c r="U23123" s="2"/>
      <c r="X23123" s="2"/>
      <c r="Y23123" s="2"/>
    </row>
    <row r="23124" spans="21:25" x14ac:dyDescent="0.2">
      <c r="U23124" s="2"/>
      <c r="X23124" s="2"/>
      <c r="Y23124" s="2"/>
    </row>
    <row r="23125" spans="21:25" x14ac:dyDescent="0.2">
      <c r="U23125" s="2"/>
      <c r="X23125" s="2"/>
      <c r="Y23125" s="2"/>
    </row>
    <row r="23126" spans="21:25" x14ac:dyDescent="0.2">
      <c r="U23126" s="2"/>
      <c r="X23126" s="2"/>
      <c r="Y23126" s="2"/>
    </row>
    <row r="23127" spans="21:25" x14ac:dyDescent="0.2">
      <c r="U23127" s="2"/>
      <c r="X23127" s="2"/>
      <c r="Y23127" s="2"/>
    </row>
    <row r="23128" spans="21:25" x14ac:dyDescent="0.2">
      <c r="U23128" s="2"/>
      <c r="X23128" s="2"/>
      <c r="Y23128" s="2"/>
    </row>
    <row r="23129" spans="21:25" x14ac:dyDescent="0.2">
      <c r="U23129" s="2"/>
      <c r="X23129" s="2"/>
      <c r="Y23129" s="2"/>
    </row>
    <row r="23130" spans="21:25" x14ac:dyDescent="0.2">
      <c r="U23130" s="2"/>
      <c r="X23130" s="2"/>
      <c r="Y23130" s="2"/>
    </row>
    <row r="23131" spans="21:25" x14ac:dyDescent="0.2">
      <c r="U23131" s="2"/>
      <c r="X23131" s="2"/>
      <c r="Y23131" s="2"/>
    </row>
    <row r="23132" spans="21:25" x14ac:dyDescent="0.2">
      <c r="U23132" s="2"/>
      <c r="X23132" s="2"/>
      <c r="Y23132" s="2"/>
    </row>
    <row r="23133" spans="21:25" x14ac:dyDescent="0.2">
      <c r="U23133" s="2"/>
      <c r="X23133" s="2"/>
      <c r="Y23133" s="2"/>
    </row>
    <row r="23134" spans="21:25" x14ac:dyDescent="0.2">
      <c r="U23134" s="2"/>
      <c r="X23134" s="2"/>
      <c r="Y23134" s="2"/>
    </row>
    <row r="23135" spans="21:25" x14ac:dyDescent="0.2">
      <c r="U23135" s="2"/>
      <c r="X23135" s="2"/>
      <c r="Y23135" s="2"/>
    </row>
    <row r="23136" spans="21:25" x14ac:dyDescent="0.2">
      <c r="U23136" s="2"/>
      <c r="X23136" s="2"/>
      <c r="Y23136" s="2"/>
    </row>
    <row r="23137" spans="21:25" x14ac:dyDescent="0.2">
      <c r="U23137" s="2"/>
      <c r="X23137" s="2"/>
      <c r="Y23137" s="2"/>
    </row>
    <row r="23138" spans="21:25" x14ac:dyDescent="0.2">
      <c r="U23138" s="2"/>
      <c r="X23138" s="2"/>
      <c r="Y23138" s="2"/>
    </row>
    <row r="23139" spans="21:25" x14ac:dyDescent="0.2">
      <c r="U23139" s="2"/>
      <c r="X23139" s="2"/>
      <c r="Y23139" s="2"/>
    </row>
    <row r="23140" spans="21:25" x14ac:dyDescent="0.2">
      <c r="U23140" s="2"/>
      <c r="X23140" s="2"/>
      <c r="Y23140" s="2"/>
    </row>
    <row r="23141" spans="21:25" x14ac:dyDescent="0.2">
      <c r="U23141" s="2"/>
      <c r="X23141" s="2"/>
      <c r="Y23141" s="2"/>
    </row>
    <row r="23142" spans="21:25" x14ac:dyDescent="0.2">
      <c r="U23142" s="2"/>
      <c r="X23142" s="2"/>
      <c r="Y23142" s="2"/>
    </row>
    <row r="23143" spans="21:25" x14ac:dyDescent="0.2">
      <c r="U23143" s="2"/>
      <c r="X23143" s="2"/>
      <c r="Y23143" s="2"/>
    </row>
    <row r="23144" spans="21:25" x14ac:dyDescent="0.2">
      <c r="U23144" s="2"/>
      <c r="X23144" s="2"/>
      <c r="Y23144" s="2"/>
    </row>
    <row r="23145" spans="21:25" x14ac:dyDescent="0.2">
      <c r="U23145" s="2"/>
      <c r="X23145" s="2"/>
      <c r="Y23145" s="2"/>
    </row>
    <row r="23146" spans="21:25" x14ac:dyDescent="0.2">
      <c r="U23146" s="2"/>
      <c r="X23146" s="2"/>
      <c r="Y23146" s="2"/>
    </row>
    <row r="23147" spans="21:25" x14ac:dyDescent="0.2">
      <c r="U23147" s="2"/>
      <c r="X23147" s="2"/>
      <c r="Y23147" s="2"/>
    </row>
    <row r="23148" spans="21:25" x14ac:dyDescent="0.2">
      <c r="U23148" s="2"/>
      <c r="X23148" s="2"/>
      <c r="Y23148" s="2"/>
    </row>
    <row r="23149" spans="21:25" x14ac:dyDescent="0.2">
      <c r="U23149" s="2"/>
      <c r="X23149" s="2"/>
      <c r="Y23149" s="2"/>
    </row>
    <row r="23150" spans="21:25" x14ac:dyDescent="0.2">
      <c r="U23150" s="2"/>
      <c r="X23150" s="2"/>
      <c r="Y23150" s="2"/>
    </row>
    <row r="23151" spans="21:25" x14ac:dyDescent="0.2">
      <c r="U23151" s="2"/>
      <c r="X23151" s="2"/>
      <c r="Y23151" s="2"/>
    </row>
    <row r="23152" spans="21:25" x14ac:dyDescent="0.2">
      <c r="U23152" s="2"/>
      <c r="X23152" s="2"/>
      <c r="Y23152" s="2"/>
    </row>
    <row r="23153" spans="21:25" x14ac:dyDescent="0.2">
      <c r="U23153" s="2"/>
      <c r="X23153" s="2"/>
      <c r="Y23153" s="2"/>
    </row>
    <row r="23154" spans="21:25" x14ac:dyDescent="0.2">
      <c r="U23154" s="2"/>
      <c r="X23154" s="2"/>
      <c r="Y23154" s="2"/>
    </row>
    <row r="23155" spans="21:25" x14ac:dyDescent="0.2">
      <c r="U23155" s="2"/>
      <c r="X23155" s="2"/>
      <c r="Y23155" s="2"/>
    </row>
    <row r="23156" spans="21:25" x14ac:dyDescent="0.2">
      <c r="U23156" s="2"/>
      <c r="X23156" s="2"/>
      <c r="Y23156" s="2"/>
    </row>
    <row r="23157" spans="21:25" x14ac:dyDescent="0.2">
      <c r="U23157" s="2"/>
      <c r="X23157" s="2"/>
      <c r="Y23157" s="2"/>
    </row>
    <row r="23158" spans="21:25" x14ac:dyDescent="0.2">
      <c r="U23158" s="2"/>
      <c r="X23158" s="2"/>
      <c r="Y23158" s="2"/>
    </row>
    <row r="23159" spans="21:25" x14ac:dyDescent="0.2">
      <c r="U23159" s="2"/>
      <c r="X23159" s="2"/>
      <c r="Y23159" s="2"/>
    </row>
    <row r="23160" spans="21:25" x14ac:dyDescent="0.2">
      <c r="U23160" s="2"/>
      <c r="X23160" s="2"/>
      <c r="Y23160" s="2"/>
    </row>
    <row r="23161" spans="21:25" x14ac:dyDescent="0.2">
      <c r="U23161" s="2"/>
      <c r="X23161" s="2"/>
      <c r="Y23161" s="2"/>
    </row>
    <row r="23162" spans="21:25" x14ac:dyDescent="0.2">
      <c r="U23162" s="2"/>
      <c r="X23162" s="2"/>
      <c r="Y23162" s="2"/>
    </row>
    <row r="23163" spans="21:25" x14ac:dyDescent="0.2">
      <c r="U23163" s="2"/>
      <c r="X23163" s="2"/>
      <c r="Y23163" s="2"/>
    </row>
    <row r="23164" spans="21:25" x14ac:dyDescent="0.2">
      <c r="U23164" s="2"/>
      <c r="X23164" s="2"/>
      <c r="Y23164" s="2"/>
    </row>
    <row r="23165" spans="21:25" x14ac:dyDescent="0.2">
      <c r="U23165" s="2"/>
      <c r="X23165" s="2"/>
      <c r="Y23165" s="2"/>
    </row>
    <row r="23166" spans="21:25" x14ac:dyDescent="0.2">
      <c r="U23166" s="2"/>
      <c r="X23166" s="2"/>
      <c r="Y23166" s="2"/>
    </row>
    <row r="23167" spans="21:25" x14ac:dyDescent="0.2">
      <c r="U23167" s="2"/>
      <c r="X23167" s="2"/>
      <c r="Y23167" s="2"/>
    </row>
    <row r="23168" spans="21:25" x14ac:dyDescent="0.2">
      <c r="U23168" s="2"/>
      <c r="X23168" s="2"/>
      <c r="Y23168" s="2"/>
    </row>
    <row r="23169" spans="21:25" x14ac:dyDescent="0.2">
      <c r="U23169" s="2"/>
      <c r="X23169" s="2"/>
      <c r="Y23169" s="2"/>
    </row>
    <row r="23170" spans="21:25" x14ac:dyDescent="0.2">
      <c r="U23170" s="2"/>
      <c r="X23170" s="2"/>
      <c r="Y23170" s="2"/>
    </row>
    <row r="23171" spans="21:25" x14ac:dyDescent="0.2">
      <c r="U23171" s="2"/>
      <c r="X23171" s="2"/>
      <c r="Y23171" s="2"/>
    </row>
    <row r="23172" spans="21:25" x14ac:dyDescent="0.2">
      <c r="U23172" s="2"/>
      <c r="X23172" s="2"/>
      <c r="Y23172" s="2"/>
    </row>
    <row r="23173" spans="21:25" x14ac:dyDescent="0.2">
      <c r="U23173" s="2"/>
      <c r="X23173" s="2"/>
      <c r="Y23173" s="2"/>
    </row>
    <row r="23174" spans="21:25" x14ac:dyDescent="0.2">
      <c r="U23174" s="2"/>
      <c r="X23174" s="2"/>
      <c r="Y23174" s="2"/>
    </row>
    <row r="23175" spans="21:25" x14ac:dyDescent="0.2">
      <c r="U23175" s="2"/>
      <c r="X23175" s="2"/>
      <c r="Y23175" s="2"/>
    </row>
    <row r="23176" spans="21:25" x14ac:dyDescent="0.2">
      <c r="U23176" s="2"/>
      <c r="X23176" s="2"/>
      <c r="Y23176" s="2"/>
    </row>
    <row r="23177" spans="21:25" x14ac:dyDescent="0.2">
      <c r="U23177" s="2"/>
      <c r="X23177" s="2"/>
      <c r="Y23177" s="2"/>
    </row>
    <row r="23178" spans="21:25" x14ac:dyDescent="0.2">
      <c r="U23178" s="2"/>
      <c r="X23178" s="2"/>
      <c r="Y23178" s="2"/>
    </row>
    <row r="23179" spans="21:25" x14ac:dyDescent="0.2">
      <c r="U23179" s="2"/>
      <c r="X23179" s="2"/>
      <c r="Y23179" s="2"/>
    </row>
    <row r="23180" spans="21:25" x14ac:dyDescent="0.2">
      <c r="U23180" s="2"/>
      <c r="X23180" s="2"/>
      <c r="Y23180" s="2"/>
    </row>
    <row r="23181" spans="21:25" x14ac:dyDescent="0.2">
      <c r="U23181" s="2"/>
      <c r="X23181" s="2"/>
      <c r="Y23181" s="2"/>
    </row>
    <row r="23182" spans="21:25" x14ac:dyDescent="0.2">
      <c r="U23182" s="2"/>
      <c r="X23182" s="2"/>
      <c r="Y23182" s="2"/>
    </row>
    <row r="23183" spans="21:25" x14ac:dyDescent="0.2">
      <c r="U23183" s="2"/>
      <c r="X23183" s="2"/>
      <c r="Y23183" s="2"/>
    </row>
    <row r="23184" spans="21:25" x14ac:dyDescent="0.2">
      <c r="U23184" s="2"/>
      <c r="X23184" s="2"/>
      <c r="Y23184" s="2"/>
    </row>
    <row r="23185" spans="21:25" x14ac:dyDescent="0.2">
      <c r="U23185" s="2"/>
      <c r="X23185" s="2"/>
      <c r="Y23185" s="2"/>
    </row>
    <row r="23186" spans="21:25" x14ac:dyDescent="0.2">
      <c r="U23186" s="2"/>
      <c r="X23186" s="2"/>
      <c r="Y23186" s="2"/>
    </row>
    <row r="23187" spans="21:25" x14ac:dyDescent="0.2">
      <c r="U23187" s="2"/>
      <c r="X23187" s="2"/>
      <c r="Y23187" s="2"/>
    </row>
    <row r="23188" spans="21:25" x14ac:dyDescent="0.2">
      <c r="U23188" s="2"/>
      <c r="X23188" s="2"/>
      <c r="Y23188" s="2"/>
    </row>
    <row r="23189" spans="21:25" x14ac:dyDescent="0.2">
      <c r="U23189" s="2"/>
      <c r="X23189" s="2"/>
      <c r="Y23189" s="2"/>
    </row>
    <row r="23190" spans="21:25" x14ac:dyDescent="0.2">
      <c r="U23190" s="2"/>
      <c r="X23190" s="2"/>
      <c r="Y23190" s="2"/>
    </row>
    <row r="23191" spans="21:25" x14ac:dyDescent="0.2">
      <c r="U23191" s="2"/>
      <c r="X23191" s="2"/>
      <c r="Y23191" s="2"/>
    </row>
    <row r="23192" spans="21:25" x14ac:dyDescent="0.2">
      <c r="U23192" s="2"/>
      <c r="X23192" s="2"/>
      <c r="Y23192" s="2"/>
    </row>
    <row r="23193" spans="21:25" x14ac:dyDescent="0.2">
      <c r="U23193" s="2"/>
      <c r="X23193" s="2"/>
      <c r="Y23193" s="2"/>
    </row>
    <row r="23194" spans="21:25" x14ac:dyDescent="0.2">
      <c r="U23194" s="2"/>
      <c r="X23194" s="2"/>
      <c r="Y23194" s="2"/>
    </row>
    <row r="23195" spans="21:25" x14ac:dyDescent="0.2">
      <c r="U23195" s="2"/>
      <c r="X23195" s="2"/>
      <c r="Y23195" s="2"/>
    </row>
    <row r="23196" spans="21:25" x14ac:dyDescent="0.2">
      <c r="U23196" s="2"/>
      <c r="X23196" s="2"/>
      <c r="Y23196" s="2"/>
    </row>
    <row r="23197" spans="21:25" x14ac:dyDescent="0.2">
      <c r="U23197" s="2"/>
      <c r="X23197" s="2"/>
      <c r="Y23197" s="2"/>
    </row>
    <row r="23198" spans="21:25" x14ac:dyDescent="0.2">
      <c r="U23198" s="2"/>
      <c r="X23198" s="2"/>
      <c r="Y23198" s="2"/>
    </row>
    <row r="23199" spans="21:25" x14ac:dyDescent="0.2">
      <c r="U23199" s="2"/>
      <c r="X23199" s="2"/>
      <c r="Y23199" s="2"/>
    </row>
    <row r="23200" spans="21:25" x14ac:dyDescent="0.2">
      <c r="U23200" s="2"/>
      <c r="X23200" s="2"/>
      <c r="Y23200" s="2"/>
    </row>
    <row r="23201" spans="21:25" x14ac:dyDescent="0.2">
      <c r="U23201" s="2"/>
      <c r="X23201" s="2"/>
      <c r="Y23201" s="2"/>
    </row>
    <row r="23202" spans="21:25" x14ac:dyDescent="0.2">
      <c r="U23202" s="2"/>
      <c r="X23202" s="2"/>
      <c r="Y23202" s="2"/>
    </row>
    <row r="23203" spans="21:25" x14ac:dyDescent="0.2">
      <c r="U23203" s="2"/>
      <c r="X23203" s="2"/>
      <c r="Y23203" s="2"/>
    </row>
    <row r="23204" spans="21:25" x14ac:dyDescent="0.2">
      <c r="U23204" s="2"/>
      <c r="X23204" s="2"/>
      <c r="Y23204" s="2"/>
    </row>
    <row r="23205" spans="21:25" x14ac:dyDescent="0.2">
      <c r="U23205" s="2"/>
      <c r="X23205" s="2"/>
      <c r="Y23205" s="2"/>
    </row>
    <row r="23206" spans="21:25" x14ac:dyDescent="0.2">
      <c r="U23206" s="2"/>
      <c r="X23206" s="2"/>
      <c r="Y23206" s="2"/>
    </row>
    <row r="23207" spans="21:25" x14ac:dyDescent="0.2">
      <c r="U23207" s="2"/>
      <c r="X23207" s="2"/>
      <c r="Y23207" s="2"/>
    </row>
    <row r="23208" spans="21:25" x14ac:dyDescent="0.2">
      <c r="U23208" s="2"/>
      <c r="X23208" s="2"/>
      <c r="Y23208" s="2"/>
    </row>
    <row r="23209" spans="21:25" x14ac:dyDescent="0.2">
      <c r="U23209" s="2"/>
      <c r="X23209" s="2"/>
      <c r="Y23209" s="2"/>
    </row>
    <row r="23210" spans="21:25" x14ac:dyDescent="0.2">
      <c r="U23210" s="2"/>
      <c r="X23210" s="2"/>
      <c r="Y23210" s="2"/>
    </row>
    <row r="23211" spans="21:25" x14ac:dyDescent="0.2">
      <c r="U23211" s="2"/>
      <c r="X23211" s="2"/>
      <c r="Y23211" s="2"/>
    </row>
    <row r="23212" spans="21:25" x14ac:dyDescent="0.2">
      <c r="U23212" s="2"/>
      <c r="X23212" s="2"/>
      <c r="Y23212" s="2"/>
    </row>
    <row r="23213" spans="21:25" x14ac:dyDescent="0.2">
      <c r="U23213" s="2"/>
      <c r="X23213" s="2"/>
      <c r="Y23213" s="2"/>
    </row>
    <row r="23214" spans="21:25" x14ac:dyDescent="0.2">
      <c r="U23214" s="2"/>
      <c r="X23214" s="2"/>
      <c r="Y23214" s="2"/>
    </row>
    <row r="23215" spans="21:25" x14ac:dyDescent="0.2">
      <c r="U23215" s="2"/>
      <c r="X23215" s="2"/>
      <c r="Y23215" s="2"/>
    </row>
    <row r="23216" spans="21:25" x14ac:dyDescent="0.2">
      <c r="U23216" s="2"/>
      <c r="X23216" s="2"/>
      <c r="Y23216" s="2"/>
    </row>
    <row r="23217" spans="21:25" x14ac:dyDescent="0.2">
      <c r="U23217" s="2"/>
      <c r="X23217" s="2"/>
      <c r="Y23217" s="2"/>
    </row>
    <row r="23218" spans="21:25" x14ac:dyDescent="0.2">
      <c r="U23218" s="2"/>
      <c r="X23218" s="2"/>
      <c r="Y23218" s="2"/>
    </row>
    <row r="23219" spans="21:25" x14ac:dyDescent="0.2">
      <c r="U23219" s="2"/>
      <c r="X23219" s="2"/>
      <c r="Y23219" s="2"/>
    </row>
    <row r="23220" spans="21:25" x14ac:dyDescent="0.2">
      <c r="U23220" s="2"/>
      <c r="X23220" s="2"/>
      <c r="Y23220" s="2"/>
    </row>
    <row r="23221" spans="21:25" x14ac:dyDescent="0.2">
      <c r="U23221" s="2"/>
      <c r="X23221" s="2"/>
      <c r="Y23221" s="2"/>
    </row>
    <row r="23222" spans="21:25" x14ac:dyDescent="0.2">
      <c r="U23222" s="2"/>
      <c r="X23222" s="2"/>
      <c r="Y23222" s="2"/>
    </row>
    <row r="23223" spans="21:25" x14ac:dyDescent="0.2">
      <c r="U23223" s="2"/>
      <c r="X23223" s="2"/>
      <c r="Y23223" s="2"/>
    </row>
    <row r="23224" spans="21:25" x14ac:dyDescent="0.2">
      <c r="U23224" s="2"/>
      <c r="X23224" s="2"/>
      <c r="Y23224" s="2"/>
    </row>
    <row r="23225" spans="21:25" x14ac:dyDescent="0.2">
      <c r="U23225" s="2"/>
      <c r="X23225" s="2"/>
      <c r="Y23225" s="2"/>
    </row>
    <row r="23226" spans="21:25" x14ac:dyDescent="0.2">
      <c r="U23226" s="2"/>
      <c r="X23226" s="2"/>
      <c r="Y23226" s="2"/>
    </row>
    <row r="23227" spans="21:25" x14ac:dyDescent="0.2">
      <c r="U23227" s="2"/>
      <c r="X23227" s="2"/>
      <c r="Y23227" s="2"/>
    </row>
    <row r="23228" spans="21:25" x14ac:dyDescent="0.2">
      <c r="U23228" s="2"/>
      <c r="X23228" s="2"/>
      <c r="Y23228" s="2"/>
    </row>
    <row r="23229" spans="21:25" x14ac:dyDescent="0.2">
      <c r="U23229" s="2"/>
      <c r="X23229" s="2"/>
      <c r="Y23229" s="2"/>
    </row>
    <row r="23230" spans="21:25" x14ac:dyDescent="0.2">
      <c r="U23230" s="2"/>
      <c r="X23230" s="2"/>
      <c r="Y23230" s="2"/>
    </row>
    <row r="23231" spans="21:25" x14ac:dyDescent="0.2">
      <c r="U23231" s="2"/>
      <c r="X23231" s="2"/>
      <c r="Y23231" s="2"/>
    </row>
    <row r="23232" spans="21:25" x14ac:dyDescent="0.2">
      <c r="U23232" s="2"/>
      <c r="X23232" s="2"/>
      <c r="Y23232" s="2"/>
    </row>
    <row r="23233" spans="21:25" x14ac:dyDescent="0.2">
      <c r="U23233" s="2"/>
      <c r="X23233" s="2"/>
      <c r="Y23233" s="2"/>
    </row>
    <row r="23234" spans="21:25" x14ac:dyDescent="0.2">
      <c r="U23234" s="2"/>
      <c r="X23234" s="2"/>
      <c r="Y23234" s="2"/>
    </row>
    <row r="23235" spans="21:25" x14ac:dyDescent="0.2">
      <c r="U23235" s="2"/>
      <c r="X23235" s="2"/>
      <c r="Y23235" s="2"/>
    </row>
    <row r="23236" spans="21:25" x14ac:dyDescent="0.2">
      <c r="U23236" s="2"/>
      <c r="X23236" s="2"/>
      <c r="Y23236" s="2"/>
    </row>
    <row r="23237" spans="21:25" x14ac:dyDescent="0.2">
      <c r="U23237" s="2"/>
      <c r="X23237" s="2"/>
      <c r="Y23237" s="2"/>
    </row>
    <row r="23238" spans="21:25" x14ac:dyDescent="0.2">
      <c r="U23238" s="2"/>
      <c r="X23238" s="2"/>
      <c r="Y23238" s="2"/>
    </row>
    <row r="23239" spans="21:25" x14ac:dyDescent="0.2">
      <c r="U23239" s="2"/>
      <c r="X23239" s="2"/>
      <c r="Y23239" s="2"/>
    </row>
    <row r="23240" spans="21:25" x14ac:dyDescent="0.2">
      <c r="U23240" s="2"/>
      <c r="X23240" s="2"/>
      <c r="Y23240" s="2"/>
    </row>
    <row r="23241" spans="21:25" x14ac:dyDescent="0.2">
      <c r="U23241" s="2"/>
      <c r="X23241" s="2"/>
      <c r="Y23241" s="2"/>
    </row>
    <row r="23242" spans="21:25" x14ac:dyDescent="0.2">
      <c r="U23242" s="2"/>
      <c r="X23242" s="2"/>
      <c r="Y23242" s="2"/>
    </row>
    <row r="23243" spans="21:25" x14ac:dyDescent="0.2">
      <c r="U23243" s="2"/>
      <c r="X23243" s="2"/>
      <c r="Y23243" s="2"/>
    </row>
    <row r="23244" spans="21:25" x14ac:dyDescent="0.2">
      <c r="U23244" s="2"/>
      <c r="X23244" s="2"/>
      <c r="Y23244" s="2"/>
    </row>
    <row r="23245" spans="21:25" x14ac:dyDescent="0.2">
      <c r="U23245" s="2"/>
      <c r="X23245" s="2"/>
      <c r="Y23245" s="2"/>
    </row>
    <row r="23246" spans="21:25" x14ac:dyDescent="0.2">
      <c r="U23246" s="2"/>
      <c r="X23246" s="2"/>
      <c r="Y23246" s="2"/>
    </row>
    <row r="23247" spans="21:25" x14ac:dyDescent="0.2">
      <c r="U23247" s="2"/>
      <c r="X23247" s="2"/>
      <c r="Y23247" s="2"/>
    </row>
    <row r="23248" spans="21:25" x14ac:dyDescent="0.2">
      <c r="U23248" s="2"/>
      <c r="X23248" s="2"/>
      <c r="Y23248" s="2"/>
    </row>
    <row r="23249" spans="21:25" x14ac:dyDescent="0.2">
      <c r="U23249" s="2"/>
      <c r="X23249" s="2"/>
      <c r="Y23249" s="2"/>
    </row>
    <row r="23250" spans="21:25" x14ac:dyDescent="0.2">
      <c r="U23250" s="2"/>
      <c r="X23250" s="2"/>
      <c r="Y23250" s="2"/>
    </row>
    <row r="23251" spans="21:25" x14ac:dyDescent="0.2">
      <c r="U23251" s="2"/>
      <c r="X23251" s="2"/>
      <c r="Y23251" s="2"/>
    </row>
    <row r="23252" spans="21:25" x14ac:dyDescent="0.2">
      <c r="U23252" s="2"/>
      <c r="X23252" s="2"/>
      <c r="Y23252" s="2"/>
    </row>
    <row r="23253" spans="21:25" x14ac:dyDescent="0.2">
      <c r="U23253" s="2"/>
      <c r="X23253" s="2"/>
      <c r="Y23253" s="2"/>
    </row>
    <row r="23254" spans="21:25" x14ac:dyDescent="0.2">
      <c r="U23254" s="2"/>
      <c r="X23254" s="2"/>
      <c r="Y23254" s="2"/>
    </row>
    <row r="23255" spans="21:25" x14ac:dyDescent="0.2">
      <c r="U23255" s="2"/>
      <c r="X23255" s="2"/>
      <c r="Y23255" s="2"/>
    </row>
    <row r="23256" spans="21:25" x14ac:dyDescent="0.2">
      <c r="U23256" s="2"/>
      <c r="X23256" s="2"/>
      <c r="Y23256" s="2"/>
    </row>
    <row r="23257" spans="21:25" x14ac:dyDescent="0.2">
      <c r="U23257" s="2"/>
      <c r="X23257" s="2"/>
      <c r="Y23257" s="2"/>
    </row>
    <row r="23258" spans="21:25" x14ac:dyDescent="0.2">
      <c r="U23258" s="2"/>
      <c r="X23258" s="2"/>
      <c r="Y23258" s="2"/>
    </row>
    <row r="23259" spans="21:25" x14ac:dyDescent="0.2">
      <c r="U23259" s="2"/>
      <c r="X23259" s="2"/>
      <c r="Y23259" s="2"/>
    </row>
    <row r="23260" spans="21:25" x14ac:dyDescent="0.2">
      <c r="U23260" s="2"/>
      <c r="X23260" s="2"/>
      <c r="Y23260" s="2"/>
    </row>
    <row r="23261" spans="21:25" x14ac:dyDescent="0.2">
      <c r="U23261" s="2"/>
      <c r="X23261" s="2"/>
      <c r="Y23261" s="2"/>
    </row>
    <row r="23262" spans="21:25" x14ac:dyDescent="0.2">
      <c r="U23262" s="2"/>
      <c r="X23262" s="2"/>
      <c r="Y23262" s="2"/>
    </row>
    <row r="23263" spans="21:25" x14ac:dyDescent="0.2">
      <c r="U23263" s="2"/>
      <c r="X23263" s="2"/>
      <c r="Y23263" s="2"/>
    </row>
    <row r="23264" spans="21:25" x14ac:dyDescent="0.2">
      <c r="U23264" s="2"/>
      <c r="X23264" s="2"/>
      <c r="Y23264" s="2"/>
    </row>
    <row r="23265" spans="21:25" x14ac:dyDescent="0.2">
      <c r="U23265" s="2"/>
      <c r="X23265" s="2"/>
      <c r="Y23265" s="2"/>
    </row>
    <row r="23266" spans="21:25" x14ac:dyDescent="0.2">
      <c r="U23266" s="2"/>
      <c r="X23266" s="2"/>
      <c r="Y23266" s="2"/>
    </row>
    <row r="23267" spans="21:25" x14ac:dyDescent="0.2">
      <c r="U23267" s="2"/>
      <c r="X23267" s="2"/>
      <c r="Y23267" s="2"/>
    </row>
    <row r="23268" spans="21:25" x14ac:dyDescent="0.2">
      <c r="U23268" s="2"/>
      <c r="X23268" s="2"/>
      <c r="Y23268" s="2"/>
    </row>
    <row r="23269" spans="21:25" x14ac:dyDescent="0.2">
      <c r="U23269" s="2"/>
      <c r="X23269" s="2"/>
      <c r="Y23269" s="2"/>
    </row>
    <row r="23270" spans="21:25" x14ac:dyDescent="0.2">
      <c r="U23270" s="2"/>
      <c r="X23270" s="2"/>
      <c r="Y23270" s="2"/>
    </row>
    <row r="23271" spans="21:25" x14ac:dyDescent="0.2">
      <c r="U23271" s="2"/>
      <c r="X23271" s="2"/>
      <c r="Y23271" s="2"/>
    </row>
    <row r="23272" spans="21:25" x14ac:dyDescent="0.2">
      <c r="U23272" s="2"/>
      <c r="X23272" s="2"/>
      <c r="Y23272" s="2"/>
    </row>
    <row r="23273" spans="21:25" x14ac:dyDescent="0.2">
      <c r="U23273" s="2"/>
      <c r="X23273" s="2"/>
      <c r="Y23273" s="2"/>
    </row>
    <row r="23274" spans="21:25" x14ac:dyDescent="0.2">
      <c r="U23274" s="2"/>
      <c r="X23274" s="2"/>
      <c r="Y23274" s="2"/>
    </row>
    <row r="23275" spans="21:25" x14ac:dyDescent="0.2">
      <c r="U23275" s="2"/>
      <c r="X23275" s="2"/>
      <c r="Y23275" s="2"/>
    </row>
    <row r="23276" spans="21:25" x14ac:dyDescent="0.2">
      <c r="U23276" s="2"/>
      <c r="X23276" s="2"/>
      <c r="Y23276" s="2"/>
    </row>
    <row r="23277" spans="21:25" x14ac:dyDescent="0.2">
      <c r="U23277" s="2"/>
      <c r="X23277" s="2"/>
      <c r="Y23277" s="2"/>
    </row>
    <row r="23278" spans="21:25" x14ac:dyDescent="0.2">
      <c r="U23278" s="2"/>
      <c r="X23278" s="2"/>
      <c r="Y23278" s="2"/>
    </row>
    <row r="23279" spans="21:25" x14ac:dyDescent="0.2">
      <c r="U23279" s="2"/>
      <c r="X23279" s="2"/>
      <c r="Y23279" s="2"/>
    </row>
    <row r="23280" spans="21:25" x14ac:dyDescent="0.2">
      <c r="U23280" s="2"/>
      <c r="X23280" s="2"/>
      <c r="Y23280" s="2"/>
    </row>
    <row r="23281" spans="21:25" x14ac:dyDescent="0.2">
      <c r="U23281" s="2"/>
      <c r="X23281" s="2"/>
      <c r="Y23281" s="2"/>
    </row>
    <row r="23282" spans="21:25" x14ac:dyDescent="0.2">
      <c r="U23282" s="2"/>
      <c r="X23282" s="2"/>
      <c r="Y23282" s="2"/>
    </row>
    <row r="23283" spans="21:25" x14ac:dyDescent="0.2">
      <c r="U23283" s="2"/>
      <c r="X23283" s="2"/>
      <c r="Y23283" s="2"/>
    </row>
    <row r="23284" spans="21:25" x14ac:dyDescent="0.2">
      <c r="U23284" s="2"/>
      <c r="X23284" s="2"/>
      <c r="Y23284" s="2"/>
    </row>
    <row r="23285" spans="21:25" x14ac:dyDescent="0.2">
      <c r="U23285" s="2"/>
      <c r="X23285" s="2"/>
      <c r="Y23285" s="2"/>
    </row>
    <row r="23286" spans="21:25" x14ac:dyDescent="0.2">
      <c r="U23286" s="2"/>
      <c r="X23286" s="2"/>
      <c r="Y23286" s="2"/>
    </row>
    <row r="23287" spans="21:25" x14ac:dyDescent="0.2">
      <c r="U23287" s="2"/>
      <c r="X23287" s="2"/>
      <c r="Y23287" s="2"/>
    </row>
    <row r="23288" spans="21:25" x14ac:dyDescent="0.2">
      <c r="U23288" s="2"/>
      <c r="X23288" s="2"/>
      <c r="Y23288" s="2"/>
    </row>
    <row r="23289" spans="21:25" x14ac:dyDescent="0.2">
      <c r="U23289" s="2"/>
      <c r="X23289" s="2"/>
      <c r="Y23289" s="2"/>
    </row>
    <row r="23290" spans="21:25" x14ac:dyDescent="0.2">
      <c r="U23290" s="2"/>
      <c r="X23290" s="2"/>
      <c r="Y23290" s="2"/>
    </row>
    <row r="23291" spans="21:25" x14ac:dyDescent="0.2">
      <c r="U23291" s="2"/>
      <c r="X23291" s="2"/>
      <c r="Y23291" s="2"/>
    </row>
    <row r="23292" spans="21:25" x14ac:dyDescent="0.2">
      <c r="U23292" s="2"/>
      <c r="X23292" s="2"/>
      <c r="Y23292" s="2"/>
    </row>
    <row r="23293" spans="21:25" x14ac:dyDescent="0.2">
      <c r="U23293" s="2"/>
      <c r="X23293" s="2"/>
      <c r="Y23293" s="2"/>
    </row>
    <row r="23294" spans="21:25" x14ac:dyDescent="0.2">
      <c r="U23294" s="2"/>
      <c r="X23294" s="2"/>
      <c r="Y23294" s="2"/>
    </row>
    <row r="23295" spans="21:25" x14ac:dyDescent="0.2">
      <c r="U23295" s="2"/>
      <c r="X23295" s="2"/>
      <c r="Y23295" s="2"/>
    </row>
    <row r="23296" spans="21:25" x14ac:dyDescent="0.2">
      <c r="U23296" s="2"/>
      <c r="X23296" s="2"/>
      <c r="Y23296" s="2"/>
    </row>
    <row r="23297" spans="21:25" x14ac:dyDescent="0.2">
      <c r="U23297" s="2"/>
      <c r="X23297" s="2"/>
      <c r="Y23297" s="2"/>
    </row>
    <row r="23298" spans="21:25" x14ac:dyDescent="0.2">
      <c r="U23298" s="2"/>
      <c r="X23298" s="2"/>
      <c r="Y23298" s="2"/>
    </row>
    <row r="23299" spans="21:25" x14ac:dyDescent="0.2">
      <c r="U23299" s="2"/>
      <c r="X23299" s="2"/>
      <c r="Y23299" s="2"/>
    </row>
    <row r="23300" spans="21:25" x14ac:dyDescent="0.2">
      <c r="U23300" s="2"/>
      <c r="X23300" s="2"/>
      <c r="Y23300" s="2"/>
    </row>
    <row r="23301" spans="21:25" x14ac:dyDescent="0.2">
      <c r="U23301" s="2"/>
      <c r="X23301" s="2"/>
      <c r="Y23301" s="2"/>
    </row>
    <row r="23302" spans="21:25" x14ac:dyDescent="0.2">
      <c r="U23302" s="2"/>
      <c r="X23302" s="2"/>
      <c r="Y23302" s="2"/>
    </row>
    <row r="23303" spans="21:25" x14ac:dyDescent="0.2">
      <c r="U23303" s="2"/>
      <c r="X23303" s="2"/>
      <c r="Y23303" s="2"/>
    </row>
    <row r="23304" spans="21:25" x14ac:dyDescent="0.2">
      <c r="U23304" s="2"/>
      <c r="X23304" s="2"/>
      <c r="Y23304" s="2"/>
    </row>
    <row r="23305" spans="21:25" x14ac:dyDescent="0.2">
      <c r="U23305" s="2"/>
      <c r="X23305" s="2"/>
      <c r="Y23305" s="2"/>
    </row>
    <row r="23306" spans="21:25" x14ac:dyDescent="0.2">
      <c r="U23306" s="2"/>
      <c r="X23306" s="2"/>
      <c r="Y23306" s="2"/>
    </row>
    <row r="23307" spans="21:25" x14ac:dyDescent="0.2">
      <c r="U23307" s="2"/>
      <c r="X23307" s="2"/>
      <c r="Y23307" s="2"/>
    </row>
    <row r="23308" spans="21:25" x14ac:dyDescent="0.2">
      <c r="U23308" s="2"/>
      <c r="X23308" s="2"/>
      <c r="Y23308" s="2"/>
    </row>
    <row r="23309" spans="21:25" x14ac:dyDescent="0.2">
      <c r="U23309" s="2"/>
      <c r="X23309" s="2"/>
      <c r="Y23309" s="2"/>
    </row>
    <row r="23310" spans="21:25" x14ac:dyDescent="0.2">
      <c r="U23310" s="2"/>
      <c r="X23310" s="2"/>
      <c r="Y23310" s="2"/>
    </row>
    <row r="23311" spans="21:25" x14ac:dyDescent="0.2">
      <c r="U23311" s="2"/>
      <c r="X23311" s="2"/>
      <c r="Y23311" s="2"/>
    </row>
    <row r="23312" spans="21:25" x14ac:dyDescent="0.2">
      <c r="U23312" s="2"/>
      <c r="X23312" s="2"/>
      <c r="Y23312" s="2"/>
    </row>
    <row r="23313" spans="21:25" x14ac:dyDescent="0.2">
      <c r="U23313" s="2"/>
      <c r="X23313" s="2"/>
      <c r="Y23313" s="2"/>
    </row>
    <row r="23314" spans="21:25" x14ac:dyDescent="0.2">
      <c r="U23314" s="2"/>
      <c r="X23314" s="2"/>
      <c r="Y23314" s="2"/>
    </row>
    <row r="23315" spans="21:25" x14ac:dyDescent="0.2">
      <c r="U23315" s="2"/>
      <c r="X23315" s="2"/>
      <c r="Y23315" s="2"/>
    </row>
    <row r="23316" spans="21:25" x14ac:dyDescent="0.2">
      <c r="U23316" s="2"/>
      <c r="X23316" s="2"/>
      <c r="Y23316" s="2"/>
    </row>
    <row r="23317" spans="21:25" x14ac:dyDescent="0.2">
      <c r="U23317" s="2"/>
      <c r="X23317" s="2"/>
      <c r="Y23317" s="2"/>
    </row>
    <row r="23318" spans="21:25" x14ac:dyDescent="0.2">
      <c r="U23318" s="2"/>
      <c r="X23318" s="2"/>
      <c r="Y23318" s="2"/>
    </row>
    <row r="23319" spans="21:25" x14ac:dyDescent="0.2">
      <c r="U23319" s="2"/>
      <c r="X23319" s="2"/>
      <c r="Y23319" s="2"/>
    </row>
    <row r="23320" spans="21:25" x14ac:dyDescent="0.2">
      <c r="U23320" s="2"/>
      <c r="X23320" s="2"/>
      <c r="Y23320" s="2"/>
    </row>
    <row r="23321" spans="21:25" x14ac:dyDescent="0.2">
      <c r="U23321" s="2"/>
      <c r="X23321" s="2"/>
      <c r="Y23321" s="2"/>
    </row>
    <row r="23322" spans="21:25" x14ac:dyDescent="0.2">
      <c r="U23322" s="2"/>
      <c r="X23322" s="2"/>
      <c r="Y23322" s="2"/>
    </row>
    <row r="23323" spans="21:25" x14ac:dyDescent="0.2">
      <c r="U23323" s="2"/>
      <c r="X23323" s="2"/>
      <c r="Y23323" s="2"/>
    </row>
    <row r="23324" spans="21:25" x14ac:dyDescent="0.2">
      <c r="U23324" s="2"/>
      <c r="X23324" s="2"/>
      <c r="Y23324" s="2"/>
    </row>
    <row r="23325" spans="21:25" x14ac:dyDescent="0.2">
      <c r="U23325" s="2"/>
      <c r="X23325" s="2"/>
      <c r="Y23325" s="2"/>
    </row>
    <row r="23326" spans="21:25" x14ac:dyDescent="0.2">
      <c r="U23326" s="2"/>
      <c r="X23326" s="2"/>
      <c r="Y23326" s="2"/>
    </row>
    <row r="23327" spans="21:25" x14ac:dyDescent="0.2">
      <c r="U23327" s="2"/>
      <c r="X23327" s="2"/>
      <c r="Y23327" s="2"/>
    </row>
    <row r="23328" spans="21:25" x14ac:dyDescent="0.2">
      <c r="U23328" s="2"/>
      <c r="X23328" s="2"/>
      <c r="Y23328" s="2"/>
    </row>
    <row r="23329" spans="21:25" x14ac:dyDescent="0.2">
      <c r="U23329" s="2"/>
      <c r="X23329" s="2"/>
      <c r="Y23329" s="2"/>
    </row>
    <row r="23330" spans="21:25" x14ac:dyDescent="0.2">
      <c r="U23330" s="2"/>
      <c r="X23330" s="2"/>
      <c r="Y23330" s="2"/>
    </row>
    <row r="23331" spans="21:25" x14ac:dyDescent="0.2">
      <c r="U23331" s="2"/>
      <c r="X23331" s="2"/>
      <c r="Y23331" s="2"/>
    </row>
    <row r="23332" spans="21:25" x14ac:dyDescent="0.2">
      <c r="U23332" s="2"/>
      <c r="X23332" s="2"/>
      <c r="Y23332" s="2"/>
    </row>
    <row r="23333" spans="21:25" x14ac:dyDescent="0.2">
      <c r="U23333" s="2"/>
      <c r="X23333" s="2"/>
      <c r="Y23333" s="2"/>
    </row>
    <row r="23334" spans="21:25" x14ac:dyDescent="0.2">
      <c r="U23334" s="2"/>
      <c r="X23334" s="2"/>
      <c r="Y23334" s="2"/>
    </row>
    <row r="23335" spans="21:25" x14ac:dyDescent="0.2">
      <c r="U23335" s="2"/>
      <c r="X23335" s="2"/>
      <c r="Y23335" s="2"/>
    </row>
    <row r="23336" spans="21:25" x14ac:dyDescent="0.2">
      <c r="U23336" s="2"/>
      <c r="X23336" s="2"/>
      <c r="Y23336" s="2"/>
    </row>
    <row r="23337" spans="21:25" x14ac:dyDescent="0.2">
      <c r="U23337" s="2"/>
      <c r="X23337" s="2"/>
      <c r="Y23337" s="2"/>
    </row>
    <row r="23338" spans="21:25" x14ac:dyDescent="0.2">
      <c r="U23338" s="2"/>
      <c r="X23338" s="2"/>
      <c r="Y23338" s="2"/>
    </row>
    <row r="23339" spans="21:25" x14ac:dyDescent="0.2">
      <c r="U23339" s="2"/>
      <c r="X23339" s="2"/>
      <c r="Y23339" s="2"/>
    </row>
    <row r="23340" spans="21:25" x14ac:dyDescent="0.2">
      <c r="U23340" s="2"/>
      <c r="X23340" s="2"/>
      <c r="Y23340" s="2"/>
    </row>
    <row r="23341" spans="21:25" x14ac:dyDescent="0.2">
      <c r="U23341" s="2"/>
      <c r="X23341" s="2"/>
      <c r="Y23341" s="2"/>
    </row>
    <row r="23342" spans="21:25" x14ac:dyDescent="0.2">
      <c r="U23342" s="2"/>
      <c r="X23342" s="2"/>
      <c r="Y23342" s="2"/>
    </row>
    <row r="23343" spans="21:25" x14ac:dyDescent="0.2">
      <c r="U23343" s="2"/>
      <c r="X23343" s="2"/>
      <c r="Y23343" s="2"/>
    </row>
    <row r="23344" spans="21:25" x14ac:dyDescent="0.2">
      <c r="U23344" s="2"/>
      <c r="X23344" s="2"/>
      <c r="Y23344" s="2"/>
    </row>
    <row r="23345" spans="21:25" x14ac:dyDescent="0.2">
      <c r="U23345" s="2"/>
      <c r="X23345" s="2"/>
      <c r="Y23345" s="2"/>
    </row>
    <row r="23346" spans="21:25" x14ac:dyDescent="0.2">
      <c r="U23346" s="2"/>
      <c r="X23346" s="2"/>
      <c r="Y23346" s="2"/>
    </row>
    <row r="23347" spans="21:25" x14ac:dyDescent="0.2">
      <c r="U23347" s="2"/>
      <c r="X23347" s="2"/>
      <c r="Y23347" s="2"/>
    </row>
    <row r="23348" spans="21:25" x14ac:dyDescent="0.2">
      <c r="U23348" s="2"/>
      <c r="X23348" s="2"/>
      <c r="Y23348" s="2"/>
    </row>
    <row r="23349" spans="21:25" x14ac:dyDescent="0.2">
      <c r="U23349" s="2"/>
      <c r="X23349" s="2"/>
      <c r="Y23349" s="2"/>
    </row>
    <row r="23350" spans="21:25" x14ac:dyDescent="0.2">
      <c r="U23350" s="2"/>
      <c r="X23350" s="2"/>
      <c r="Y23350" s="2"/>
    </row>
    <row r="23351" spans="21:25" x14ac:dyDescent="0.2">
      <c r="U23351" s="2"/>
      <c r="X23351" s="2"/>
      <c r="Y23351" s="2"/>
    </row>
    <row r="23352" spans="21:25" x14ac:dyDescent="0.2">
      <c r="U23352" s="2"/>
      <c r="X23352" s="2"/>
      <c r="Y23352" s="2"/>
    </row>
    <row r="23353" spans="21:25" x14ac:dyDescent="0.2">
      <c r="U23353" s="2"/>
      <c r="X23353" s="2"/>
      <c r="Y23353" s="2"/>
    </row>
    <row r="23354" spans="21:25" x14ac:dyDescent="0.2">
      <c r="U23354" s="2"/>
      <c r="X23354" s="2"/>
      <c r="Y23354" s="2"/>
    </row>
    <row r="23355" spans="21:25" x14ac:dyDescent="0.2">
      <c r="U23355" s="2"/>
      <c r="X23355" s="2"/>
      <c r="Y23355" s="2"/>
    </row>
    <row r="23356" spans="21:25" x14ac:dyDescent="0.2">
      <c r="U23356" s="2"/>
      <c r="X23356" s="2"/>
      <c r="Y23356" s="2"/>
    </row>
    <row r="23357" spans="21:25" x14ac:dyDescent="0.2">
      <c r="U23357" s="2"/>
      <c r="X23357" s="2"/>
      <c r="Y23357" s="2"/>
    </row>
    <row r="23358" spans="21:25" x14ac:dyDescent="0.2">
      <c r="U23358" s="2"/>
      <c r="X23358" s="2"/>
      <c r="Y23358" s="2"/>
    </row>
    <row r="23359" spans="21:25" x14ac:dyDescent="0.2">
      <c r="U23359" s="2"/>
      <c r="X23359" s="2"/>
      <c r="Y23359" s="2"/>
    </row>
    <row r="23360" spans="21:25" x14ac:dyDescent="0.2">
      <c r="U23360" s="2"/>
      <c r="X23360" s="2"/>
      <c r="Y23360" s="2"/>
    </row>
    <row r="23361" spans="21:25" x14ac:dyDescent="0.2">
      <c r="U23361" s="2"/>
      <c r="X23361" s="2"/>
      <c r="Y23361" s="2"/>
    </row>
    <row r="23362" spans="21:25" x14ac:dyDescent="0.2">
      <c r="U23362" s="2"/>
      <c r="X23362" s="2"/>
      <c r="Y23362" s="2"/>
    </row>
    <row r="23363" spans="21:25" x14ac:dyDescent="0.2">
      <c r="U23363" s="2"/>
      <c r="X23363" s="2"/>
      <c r="Y23363" s="2"/>
    </row>
    <row r="23364" spans="21:25" x14ac:dyDescent="0.2">
      <c r="U23364" s="2"/>
      <c r="X23364" s="2"/>
      <c r="Y23364" s="2"/>
    </row>
    <row r="23365" spans="21:25" x14ac:dyDescent="0.2">
      <c r="U23365" s="2"/>
      <c r="X23365" s="2"/>
      <c r="Y23365" s="2"/>
    </row>
    <row r="23366" spans="21:25" x14ac:dyDescent="0.2">
      <c r="U23366" s="2"/>
      <c r="X23366" s="2"/>
      <c r="Y23366" s="2"/>
    </row>
    <row r="23367" spans="21:25" x14ac:dyDescent="0.2">
      <c r="U23367" s="2"/>
      <c r="X23367" s="2"/>
      <c r="Y23367" s="2"/>
    </row>
    <row r="23368" spans="21:25" x14ac:dyDescent="0.2">
      <c r="U23368" s="2"/>
      <c r="X23368" s="2"/>
      <c r="Y23368" s="2"/>
    </row>
    <row r="23369" spans="21:25" x14ac:dyDescent="0.2">
      <c r="U23369" s="2"/>
      <c r="X23369" s="2"/>
      <c r="Y23369" s="2"/>
    </row>
    <row r="23370" spans="21:25" x14ac:dyDescent="0.2">
      <c r="U23370" s="2"/>
      <c r="X23370" s="2"/>
      <c r="Y23370" s="2"/>
    </row>
    <row r="23371" spans="21:25" x14ac:dyDescent="0.2">
      <c r="U23371" s="2"/>
      <c r="X23371" s="2"/>
      <c r="Y23371" s="2"/>
    </row>
    <row r="23372" spans="21:25" x14ac:dyDescent="0.2">
      <c r="U23372" s="2"/>
      <c r="X23372" s="2"/>
      <c r="Y23372" s="2"/>
    </row>
    <row r="23373" spans="21:25" x14ac:dyDescent="0.2">
      <c r="U23373" s="2"/>
      <c r="X23373" s="2"/>
      <c r="Y23373" s="2"/>
    </row>
    <row r="23374" spans="21:25" x14ac:dyDescent="0.2">
      <c r="U23374" s="2"/>
      <c r="X23374" s="2"/>
      <c r="Y23374" s="2"/>
    </row>
    <row r="23375" spans="21:25" x14ac:dyDescent="0.2">
      <c r="U23375" s="2"/>
      <c r="X23375" s="2"/>
      <c r="Y23375" s="2"/>
    </row>
    <row r="23376" spans="21:25" x14ac:dyDescent="0.2">
      <c r="U23376" s="2"/>
      <c r="X23376" s="2"/>
      <c r="Y23376" s="2"/>
    </row>
    <row r="23377" spans="21:25" x14ac:dyDescent="0.2">
      <c r="U23377" s="2"/>
      <c r="X23377" s="2"/>
      <c r="Y23377" s="2"/>
    </row>
    <row r="23378" spans="21:25" x14ac:dyDescent="0.2">
      <c r="U23378" s="2"/>
      <c r="X23378" s="2"/>
      <c r="Y23378" s="2"/>
    </row>
    <row r="23379" spans="21:25" x14ac:dyDescent="0.2">
      <c r="U23379" s="2"/>
      <c r="X23379" s="2"/>
      <c r="Y23379" s="2"/>
    </row>
    <row r="23380" spans="21:25" x14ac:dyDescent="0.2">
      <c r="U23380" s="2"/>
      <c r="X23380" s="2"/>
      <c r="Y23380" s="2"/>
    </row>
    <row r="23381" spans="21:25" x14ac:dyDescent="0.2">
      <c r="U23381" s="2"/>
      <c r="X23381" s="2"/>
      <c r="Y23381" s="2"/>
    </row>
    <row r="23382" spans="21:25" x14ac:dyDescent="0.2">
      <c r="U23382" s="2"/>
      <c r="X23382" s="2"/>
      <c r="Y23382" s="2"/>
    </row>
    <row r="23383" spans="21:25" x14ac:dyDescent="0.2">
      <c r="U23383" s="2"/>
      <c r="X23383" s="2"/>
      <c r="Y23383" s="2"/>
    </row>
    <row r="23384" spans="21:25" x14ac:dyDescent="0.2">
      <c r="U23384" s="2"/>
      <c r="X23384" s="2"/>
      <c r="Y23384" s="2"/>
    </row>
    <row r="23385" spans="21:25" x14ac:dyDescent="0.2">
      <c r="U23385" s="2"/>
      <c r="X23385" s="2"/>
      <c r="Y23385" s="2"/>
    </row>
    <row r="23386" spans="21:25" x14ac:dyDescent="0.2">
      <c r="U23386" s="2"/>
      <c r="X23386" s="2"/>
      <c r="Y23386" s="2"/>
    </row>
    <row r="23387" spans="21:25" x14ac:dyDescent="0.2">
      <c r="U23387" s="2"/>
      <c r="X23387" s="2"/>
      <c r="Y23387" s="2"/>
    </row>
    <row r="23388" spans="21:25" x14ac:dyDescent="0.2">
      <c r="U23388" s="2"/>
      <c r="X23388" s="2"/>
      <c r="Y23388" s="2"/>
    </row>
    <row r="23389" spans="21:25" x14ac:dyDescent="0.2">
      <c r="U23389" s="2"/>
      <c r="X23389" s="2"/>
      <c r="Y23389" s="2"/>
    </row>
    <row r="23390" spans="21:25" x14ac:dyDescent="0.2">
      <c r="U23390" s="2"/>
      <c r="X23390" s="2"/>
      <c r="Y23390" s="2"/>
    </row>
    <row r="23391" spans="21:25" x14ac:dyDescent="0.2">
      <c r="U23391" s="2"/>
      <c r="X23391" s="2"/>
      <c r="Y23391" s="2"/>
    </row>
    <row r="23392" spans="21:25" x14ac:dyDescent="0.2">
      <c r="U23392" s="2"/>
      <c r="X23392" s="2"/>
      <c r="Y23392" s="2"/>
    </row>
    <row r="23393" spans="21:25" x14ac:dyDescent="0.2">
      <c r="U23393" s="2"/>
      <c r="X23393" s="2"/>
      <c r="Y23393" s="2"/>
    </row>
    <row r="23394" spans="21:25" x14ac:dyDescent="0.2">
      <c r="U23394" s="2"/>
      <c r="X23394" s="2"/>
      <c r="Y23394" s="2"/>
    </row>
    <row r="23395" spans="21:25" x14ac:dyDescent="0.2">
      <c r="U23395" s="2"/>
      <c r="X23395" s="2"/>
      <c r="Y23395" s="2"/>
    </row>
    <row r="23396" spans="21:25" x14ac:dyDescent="0.2">
      <c r="U23396" s="2"/>
      <c r="X23396" s="2"/>
      <c r="Y23396" s="2"/>
    </row>
    <row r="23397" spans="21:25" x14ac:dyDescent="0.2">
      <c r="U23397" s="2"/>
      <c r="X23397" s="2"/>
      <c r="Y23397" s="2"/>
    </row>
    <row r="23398" spans="21:25" x14ac:dyDescent="0.2">
      <c r="U23398" s="2"/>
      <c r="X23398" s="2"/>
      <c r="Y23398" s="2"/>
    </row>
    <row r="23399" spans="21:25" x14ac:dyDescent="0.2">
      <c r="U23399" s="2"/>
      <c r="X23399" s="2"/>
      <c r="Y23399" s="2"/>
    </row>
    <row r="23400" spans="21:25" x14ac:dyDescent="0.2">
      <c r="U23400" s="2"/>
      <c r="X23400" s="2"/>
      <c r="Y23400" s="2"/>
    </row>
    <row r="23401" spans="21:25" x14ac:dyDescent="0.2">
      <c r="U23401" s="2"/>
      <c r="X23401" s="2"/>
      <c r="Y23401" s="2"/>
    </row>
    <row r="23402" spans="21:25" x14ac:dyDescent="0.2">
      <c r="U23402" s="2"/>
      <c r="X23402" s="2"/>
      <c r="Y23402" s="2"/>
    </row>
    <row r="23403" spans="21:25" x14ac:dyDescent="0.2">
      <c r="U23403" s="2"/>
      <c r="X23403" s="2"/>
      <c r="Y23403" s="2"/>
    </row>
    <row r="23404" spans="21:25" x14ac:dyDescent="0.2">
      <c r="U23404" s="2"/>
      <c r="X23404" s="2"/>
      <c r="Y23404" s="2"/>
    </row>
    <row r="23405" spans="21:25" x14ac:dyDescent="0.2">
      <c r="U23405" s="2"/>
      <c r="X23405" s="2"/>
      <c r="Y23405" s="2"/>
    </row>
    <row r="23406" spans="21:25" x14ac:dyDescent="0.2">
      <c r="U23406" s="2"/>
      <c r="X23406" s="2"/>
      <c r="Y23406" s="2"/>
    </row>
    <row r="23407" spans="21:25" x14ac:dyDescent="0.2">
      <c r="U23407" s="2"/>
      <c r="X23407" s="2"/>
      <c r="Y23407" s="2"/>
    </row>
    <row r="23408" spans="21:25" x14ac:dyDescent="0.2">
      <c r="U23408" s="2"/>
      <c r="X23408" s="2"/>
      <c r="Y23408" s="2"/>
    </row>
    <row r="23409" spans="21:25" x14ac:dyDescent="0.2">
      <c r="U23409" s="2"/>
      <c r="X23409" s="2"/>
      <c r="Y23409" s="2"/>
    </row>
    <row r="23410" spans="21:25" x14ac:dyDescent="0.2">
      <c r="U23410" s="2"/>
      <c r="X23410" s="2"/>
      <c r="Y23410" s="2"/>
    </row>
    <row r="23411" spans="21:25" x14ac:dyDescent="0.2">
      <c r="U23411" s="2"/>
      <c r="X23411" s="2"/>
      <c r="Y23411" s="2"/>
    </row>
    <row r="23412" spans="21:25" x14ac:dyDescent="0.2">
      <c r="U23412" s="2"/>
      <c r="X23412" s="2"/>
      <c r="Y23412" s="2"/>
    </row>
    <row r="23413" spans="21:25" x14ac:dyDescent="0.2">
      <c r="U23413" s="2"/>
      <c r="X23413" s="2"/>
      <c r="Y23413" s="2"/>
    </row>
    <row r="23414" spans="21:25" x14ac:dyDescent="0.2">
      <c r="U23414" s="2"/>
      <c r="X23414" s="2"/>
      <c r="Y23414" s="2"/>
    </row>
    <row r="23415" spans="21:25" x14ac:dyDescent="0.2">
      <c r="U23415" s="2"/>
      <c r="X23415" s="2"/>
      <c r="Y23415" s="2"/>
    </row>
    <row r="23416" spans="21:25" x14ac:dyDescent="0.2">
      <c r="U23416" s="2"/>
      <c r="X23416" s="2"/>
      <c r="Y23416" s="2"/>
    </row>
    <row r="23417" spans="21:25" x14ac:dyDescent="0.2">
      <c r="U23417" s="2"/>
      <c r="X23417" s="2"/>
      <c r="Y23417" s="2"/>
    </row>
    <row r="23418" spans="21:25" x14ac:dyDescent="0.2">
      <c r="U23418" s="2"/>
      <c r="X23418" s="2"/>
      <c r="Y23418" s="2"/>
    </row>
    <row r="23419" spans="21:25" x14ac:dyDescent="0.2">
      <c r="U23419" s="2"/>
      <c r="X23419" s="2"/>
      <c r="Y23419" s="2"/>
    </row>
    <row r="23420" spans="21:25" x14ac:dyDescent="0.2">
      <c r="U23420" s="2"/>
      <c r="X23420" s="2"/>
      <c r="Y23420" s="2"/>
    </row>
    <row r="23421" spans="21:25" x14ac:dyDescent="0.2">
      <c r="U23421" s="2"/>
      <c r="X23421" s="2"/>
      <c r="Y23421" s="2"/>
    </row>
    <row r="23422" spans="21:25" x14ac:dyDescent="0.2">
      <c r="U23422" s="2"/>
      <c r="X23422" s="2"/>
      <c r="Y23422" s="2"/>
    </row>
    <row r="23423" spans="21:25" x14ac:dyDescent="0.2">
      <c r="U23423" s="2"/>
      <c r="X23423" s="2"/>
      <c r="Y23423" s="2"/>
    </row>
    <row r="23424" spans="21:25" x14ac:dyDescent="0.2">
      <c r="U23424" s="2"/>
      <c r="X23424" s="2"/>
      <c r="Y23424" s="2"/>
    </row>
    <row r="23425" spans="21:25" x14ac:dyDescent="0.2">
      <c r="U23425" s="2"/>
      <c r="X23425" s="2"/>
      <c r="Y23425" s="2"/>
    </row>
    <row r="23426" spans="21:25" x14ac:dyDescent="0.2">
      <c r="U23426" s="2"/>
      <c r="X23426" s="2"/>
      <c r="Y23426" s="2"/>
    </row>
    <row r="23427" spans="21:25" x14ac:dyDescent="0.2">
      <c r="U23427" s="2"/>
      <c r="X23427" s="2"/>
      <c r="Y23427" s="2"/>
    </row>
    <row r="23428" spans="21:25" x14ac:dyDescent="0.2">
      <c r="U23428" s="2"/>
      <c r="X23428" s="2"/>
      <c r="Y23428" s="2"/>
    </row>
    <row r="23429" spans="21:25" x14ac:dyDescent="0.2">
      <c r="U23429" s="2"/>
      <c r="X23429" s="2"/>
      <c r="Y23429" s="2"/>
    </row>
    <row r="23430" spans="21:25" x14ac:dyDescent="0.2">
      <c r="U23430" s="2"/>
      <c r="X23430" s="2"/>
      <c r="Y23430" s="2"/>
    </row>
    <row r="23431" spans="21:25" x14ac:dyDescent="0.2">
      <c r="U23431" s="2"/>
      <c r="X23431" s="2"/>
      <c r="Y23431" s="2"/>
    </row>
    <row r="23432" spans="21:25" x14ac:dyDescent="0.2">
      <c r="U23432" s="2"/>
      <c r="X23432" s="2"/>
      <c r="Y23432" s="2"/>
    </row>
    <row r="23433" spans="21:25" x14ac:dyDescent="0.2">
      <c r="U23433" s="2"/>
      <c r="X23433" s="2"/>
      <c r="Y23433" s="2"/>
    </row>
    <row r="23434" spans="21:25" x14ac:dyDescent="0.2">
      <c r="U23434" s="2"/>
      <c r="X23434" s="2"/>
      <c r="Y23434" s="2"/>
    </row>
    <row r="23435" spans="21:25" x14ac:dyDescent="0.2">
      <c r="U23435" s="2"/>
      <c r="X23435" s="2"/>
      <c r="Y23435" s="2"/>
    </row>
    <row r="23436" spans="21:25" x14ac:dyDescent="0.2">
      <c r="U23436" s="2"/>
      <c r="X23436" s="2"/>
      <c r="Y23436" s="2"/>
    </row>
    <row r="23437" spans="21:25" x14ac:dyDescent="0.2">
      <c r="U23437" s="2"/>
      <c r="X23437" s="2"/>
      <c r="Y23437" s="2"/>
    </row>
    <row r="23438" spans="21:25" x14ac:dyDescent="0.2">
      <c r="U23438" s="2"/>
      <c r="X23438" s="2"/>
      <c r="Y23438" s="2"/>
    </row>
    <row r="23439" spans="21:25" x14ac:dyDescent="0.2">
      <c r="U23439" s="2"/>
      <c r="X23439" s="2"/>
      <c r="Y23439" s="2"/>
    </row>
    <row r="23440" spans="21:25" x14ac:dyDescent="0.2">
      <c r="U23440" s="2"/>
      <c r="X23440" s="2"/>
      <c r="Y23440" s="2"/>
    </row>
    <row r="23441" spans="21:25" x14ac:dyDescent="0.2">
      <c r="U23441" s="2"/>
      <c r="X23441" s="2"/>
      <c r="Y23441" s="2"/>
    </row>
    <row r="23442" spans="21:25" x14ac:dyDescent="0.2">
      <c r="U23442" s="2"/>
      <c r="X23442" s="2"/>
      <c r="Y23442" s="2"/>
    </row>
    <row r="23443" spans="21:25" x14ac:dyDescent="0.2">
      <c r="U23443" s="2"/>
      <c r="X23443" s="2"/>
      <c r="Y23443" s="2"/>
    </row>
    <row r="23444" spans="21:25" x14ac:dyDescent="0.2">
      <c r="U23444" s="2"/>
      <c r="X23444" s="2"/>
      <c r="Y23444" s="2"/>
    </row>
    <row r="23445" spans="21:25" x14ac:dyDescent="0.2">
      <c r="U23445" s="2"/>
      <c r="X23445" s="2"/>
      <c r="Y23445" s="2"/>
    </row>
    <row r="23446" spans="21:25" x14ac:dyDescent="0.2">
      <c r="U23446" s="2"/>
      <c r="X23446" s="2"/>
      <c r="Y23446" s="2"/>
    </row>
    <row r="23447" spans="21:25" x14ac:dyDescent="0.2">
      <c r="U23447" s="2"/>
      <c r="X23447" s="2"/>
      <c r="Y23447" s="2"/>
    </row>
    <row r="23448" spans="21:25" x14ac:dyDescent="0.2">
      <c r="U23448" s="2"/>
      <c r="X23448" s="2"/>
      <c r="Y23448" s="2"/>
    </row>
    <row r="23449" spans="21:25" x14ac:dyDescent="0.2">
      <c r="U23449" s="2"/>
      <c r="X23449" s="2"/>
      <c r="Y23449" s="2"/>
    </row>
    <row r="23450" spans="21:25" x14ac:dyDescent="0.2">
      <c r="U23450" s="2"/>
      <c r="X23450" s="2"/>
      <c r="Y23450" s="2"/>
    </row>
    <row r="23451" spans="21:25" x14ac:dyDescent="0.2">
      <c r="U23451" s="2"/>
      <c r="X23451" s="2"/>
      <c r="Y23451" s="2"/>
    </row>
    <row r="23452" spans="21:25" x14ac:dyDescent="0.2">
      <c r="U23452" s="2"/>
      <c r="X23452" s="2"/>
      <c r="Y23452" s="2"/>
    </row>
    <row r="23453" spans="21:25" x14ac:dyDescent="0.2">
      <c r="U23453" s="2"/>
      <c r="X23453" s="2"/>
      <c r="Y23453" s="2"/>
    </row>
    <row r="23454" spans="21:25" x14ac:dyDescent="0.2">
      <c r="U23454" s="2"/>
      <c r="X23454" s="2"/>
      <c r="Y23454" s="2"/>
    </row>
    <row r="23455" spans="21:25" x14ac:dyDescent="0.2">
      <c r="U23455" s="2"/>
      <c r="X23455" s="2"/>
      <c r="Y23455" s="2"/>
    </row>
    <row r="23456" spans="21:25" x14ac:dyDescent="0.2">
      <c r="U23456" s="2"/>
      <c r="X23456" s="2"/>
      <c r="Y23456" s="2"/>
    </row>
    <row r="23457" spans="21:25" x14ac:dyDescent="0.2">
      <c r="U23457" s="2"/>
      <c r="X23457" s="2"/>
      <c r="Y23457" s="2"/>
    </row>
    <row r="23458" spans="21:25" x14ac:dyDescent="0.2">
      <c r="U23458" s="2"/>
      <c r="X23458" s="2"/>
      <c r="Y23458" s="2"/>
    </row>
    <row r="23459" spans="21:25" x14ac:dyDescent="0.2">
      <c r="U23459" s="2"/>
      <c r="X23459" s="2"/>
      <c r="Y23459" s="2"/>
    </row>
    <row r="23460" spans="21:25" x14ac:dyDescent="0.2">
      <c r="U23460" s="2"/>
      <c r="X23460" s="2"/>
      <c r="Y23460" s="2"/>
    </row>
    <row r="23461" spans="21:25" x14ac:dyDescent="0.2">
      <c r="U23461" s="2"/>
      <c r="X23461" s="2"/>
      <c r="Y23461" s="2"/>
    </row>
    <row r="23462" spans="21:25" x14ac:dyDescent="0.2">
      <c r="U23462" s="2"/>
      <c r="X23462" s="2"/>
      <c r="Y23462" s="2"/>
    </row>
    <row r="23463" spans="21:25" x14ac:dyDescent="0.2">
      <c r="U23463" s="2"/>
      <c r="X23463" s="2"/>
      <c r="Y23463" s="2"/>
    </row>
    <row r="23464" spans="21:25" x14ac:dyDescent="0.2">
      <c r="U23464" s="2"/>
      <c r="X23464" s="2"/>
      <c r="Y23464" s="2"/>
    </row>
    <row r="23465" spans="21:25" x14ac:dyDescent="0.2">
      <c r="U23465" s="2"/>
      <c r="X23465" s="2"/>
      <c r="Y23465" s="2"/>
    </row>
    <row r="23466" spans="21:25" x14ac:dyDescent="0.2">
      <c r="U23466" s="2"/>
      <c r="X23466" s="2"/>
      <c r="Y23466" s="2"/>
    </row>
    <row r="23467" spans="21:25" x14ac:dyDescent="0.2">
      <c r="U23467" s="2"/>
      <c r="X23467" s="2"/>
      <c r="Y23467" s="2"/>
    </row>
    <row r="23468" spans="21:25" x14ac:dyDescent="0.2">
      <c r="U23468" s="2"/>
      <c r="X23468" s="2"/>
      <c r="Y23468" s="2"/>
    </row>
    <row r="23469" spans="21:25" x14ac:dyDescent="0.2">
      <c r="U23469" s="2"/>
      <c r="X23469" s="2"/>
      <c r="Y23469" s="2"/>
    </row>
    <row r="23470" spans="21:25" x14ac:dyDescent="0.2">
      <c r="U23470" s="2"/>
      <c r="X23470" s="2"/>
      <c r="Y23470" s="2"/>
    </row>
    <row r="23471" spans="21:25" x14ac:dyDescent="0.2">
      <c r="U23471" s="2"/>
      <c r="X23471" s="2"/>
      <c r="Y23471" s="2"/>
    </row>
    <row r="23472" spans="21:25" x14ac:dyDescent="0.2">
      <c r="U23472" s="2"/>
      <c r="X23472" s="2"/>
      <c r="Y23472" s="2"/>
    </row>
    <row r="23473" spans="21:25" x14ac:dyDescent="0.2">
      <c r="U23473" s="2"/>
      <c r="X23473" s="2"/>
      <c r="Y23473" s="2"/>
    </row>
    <row r="23474" spans="21:25" x14ac:dyDescent="0.2">
      <c r="U23474" s="2"/>
      <c r="X23474" s="2"/>
      <c r="Y23474" s="2"/>
    </row>
    <row r="23475" spans="21:25" x14ac:dyDescent="0.2">
      <c r="U23475" s="2"/>
      <c r="X23475" s="2"/>
      <c r="Y23475" s="2"/>
    </row>
    <row r="23476" spans="21:25" x14ac:dyDescent="0.2">
      <c r="U23476" s="2"/>
      <c r="X23476" s="2"/>
      <c r="Y23476" s="2"/>
    </row>
    <row r="23477" spans="21:25" x14ac:dyDescent="0.2">
      <c r="U23477" s="2"/>
      <c r="X23477" s="2"/>
      <c r="Y23477" s="2"/>
    </row>
    <row r="23478" spans="21:25" x14ac:dyDescent="0.2">
      <c r="U23478" s="2"/>
      <c r="X23478" s="2"/>
      <c r="Y23478" s="2"/>
    </row>
    <row r="23479" spans="21:25" x14ac:dyDescent="0.2">
      <c r="U23479" s="2"/>
      <c r="X23479" s="2"/>
      <c r="Y23479" s="2"/>
    </row>
    <row r="23480" spans="21:25" x14ac:dyDescent="0.2">
      <c r="U23480" s="2"/>
      <c r="X23480" s="2"/>
      <c r="Y23480" s="2"/>
    </row>
    <row r="23481" spans="21:25" x14ac:dyDescent="0.2">
      <c r="U23481" s="2"/>
      <c r="X23481" s="2"/>
      <c r="Y23481" s="2"/>
    </row>
    <row r="23482" spans="21:25" x14ac:dyDescent="0.2">
      <c r="U23482" s="2"/>
      <c r="X23482" s="2"/>
      <c r="Y23482" s="2"/>
    </row>
    <row r="23483" spans="21:25" x14ac:dyDescent="0.2">
      <c r="U23483" s="2"/>
      <c r="X23483" s="2"/>
      <c r="Y23483" s="2"/>
    </row>
    <row r="23484" spans="21:25" x14ac:dyDescent="0.2">
      <c r="U23484" s="2"/>
      <c r="X23484" s="2"/>
      <c r="Y23484" s="2"/>
    </row>
    <row r="23485" spans="21:25" x14ac:dyDescent="0.2">
      <c r="U23485" s="2"/>
      <c r="X23485" s="2"/>
      <c r="Y23485" s="2"/>
    </row>
    <row r="23486" spans="21:25" x14ac:dyDescent="0.2">
      <c r="U23486" s="2"/>
      <c r="X23486" s="2"/>
      <c r="Y23486" s="2"/>
    </row>
    <row r="23487" spans="21:25" x14ac:dyDescent="0.2">
      <c r="U23487" s="2"/>
      <c r="X23487" s="2"/>
      <c r="Y23487" s="2"/>
    </row>
    <row r="23488" spans="21:25" x14ac:dyDescent="0.2">
      <c r="U23488" s="2"/>
      <c r="X23488" s="2"/>
      <c r="Y23488" s="2"/>
    </row>
    <row r="23489" spans="21:25" x14ac:dyDescent="0.2">
      <c r="U23489" s="2"/>
      <c r="X23489" s="2"/>
      <c r="Y23489" s="2"/>
    </row>
    <row r="23490" spans="21:25" x14ac:dyDescent="0.2">
      <c r="U23490" s="2"/>
      <c r="X23490" s="2"/>
      <c r="Y23490" s="2"/>
    </row>
    <row r="23491" spans="21:25" x14ac:dyDescent="0.2">
      <c r="U23491" s="2"/>
      <c r="X23491" s="2"/>
      <c r="Y23491" s="2"/>
    </row>
    <row r="23492" spans="21:25" x14ac:dyDescent="0.2">
      <c r="U23492" s="2"/>
      <c r="X23492" s="2"/>
      <c r="Y23492" s="2"/>
    </row>
    <row r="23493" spans="21:25" x14ac:dyDescent="0.2">
      <c r="U23493" s="2"/>
      <c r="X23493" s="2"/>
      <c r="Y23493" s="2"/>
    </row>
    <row r="23494" spans="21:25" x14ac:dyDescent="0.2">
      <c r="U23494" s="2"/>
      <c r="X23494" s="2"/>
      <c r="Y23494" s="2"/>
    </row>
    <row r="23495" spans="21:25" x14ac:dyDescent="0.2">
      <c r="U23495" s="2"/>
      <c r="X23495" s="2"/>
      <c r="Y23495" s="2"/>
    </row>
    <row r="23496" spans="21:25" x14ac:dyDescent="0.2">
      <c r="U23496" s="2"/>
      <c r="X23496" s="2"/>
      <c r="Y23496" s="2"/>
    </row>
    <row r="23497" spans="21:25" x14ac:dyDescent="0.2">
      <c r="U23497" s="2"/>
      <c r="X23497" s="2"/>
      <c r="Y23497" s="2"/>
    </row>
    <row r="23498" spans="21:25" x14ac:dyDescent="0.2">
      <c r="U23498" s="2"/>
      <c r="X23498" s="2"/>
      <c r="Y23498" s="2"/>
    </row>
    <row r="23499" spans="21:25" x14ac:dyDescent="0.2">
      <c r="U23499" s="2"/>
      <c r="X23499" s="2"/>
      <c r="Y23499" s="2"/>
    </row>
    <row r="23500" spans="21:25" x14ac:dyDescent="0.2">
      <c r="U23500" s="2"/>
      <c r="X23500" s="2"/>
      <c r="Y23500" s="2"/>
    </row>
    <row r="23501" spans="21:25" x14ac:dyDescent="0.2">
      <c r="U23501" s="2"/>
      <c r="X23501" s="2"/>
      <c r="Y23501" s="2"/>
    </row>
    <row r="23502" spans="21:25" x14ac:dyDescent="0.2">
      <c r="U23502" s="2"/>
      <c r="X23502" s="2"/>
      <c r="Y23502" s="2"/>
    </row>
    <row r="23503" spans="21:25" x14ac:dyDescent="0.2">
      <c r="U23503" s="2"/>
      <c r="X23503" s="2"/>
      <c r="Y23503" s="2"/>
    </row>
    <row r="23504" spans="21:25" x14ac:dyDescent="0.2">
      <c r="U23504" s="2"/>
      <c r="X23504" s="2"/>
      <c r="Y23504" s="2"/>
    </row>
    <row r="23505" spans="21:25" x14ac:dyDescent="0.2">
      <c r="U23505" s="2"/>
      <c r="X23505" s="2"/>
      <c r="Y23505" s="2"/>
    </row>
    <row r="23506" spans="21:25" x14ac:dyDescent="0.2">
      <c r="U23506" s="2"/>
      <c r="X23506" s="2"/>
      <c r="Y23506" s="2"/>
    </row>
    <row r="23507" spans="21:25" x14ac:dyDescent="0.2">
      <c r="U23507" s="2"/>
      <c r="X23507" s="2"/>
      <c r="Y23507" s="2"/>
    </row>
    <row r="23508" spans="21:25" x14ac:dyDescent="0.2">
      <c r="U23508" s="2"/>
      <c r="X23508" s="2"/>
      <c r="Y23508" s="2"/>
    </row>
    <row r="23509" spans="21:25" x14ac:dyDescent="0.2">
      <c r="U23509" s="2"/>
      <c r="X23509" s="2"/>
      <c r="Y23509" s="2"/>
    </row>
    <row r="23510" spans="21:25" x14ac:dyDescent="0.2">
      <c r="U23510" s="2"/>
      <c r="X23510" s="2"/>
      <c r="Y23510" s="2"/>
    </row>
    <row r="23511" spans="21:25" x14ac:dyDescent="0.2">
      <c r="U23511" s="2"/>
      <c r="X23511" s="2"/>
      <c r="Y23511" s="2"/>
    </row>
    <row r="23512" spans="21:25" x14ac:dyDescent="0.2">
      <c r="U23512" s="2"/>
      <c r="X23512" s="2"/>
      <c r="Y23512" s="2"/>
    </row>
    <row r="23513" spans="21:25" x14ac:dyDescent="0.2">
      <c r="U23513" s="2"/>
      <c r="X23513" s="2"/>
      <c r="Y23513" s="2"/>
    </row>
    <row r="23514" spans="21:25" x14ac:dyDescent="0.2">
      <c r="U23514" s="2"/>
      <c r="X23514" s="2"/>
      <c r="Y23514" s="2"/>
    </row>
    <row r="23515" spans="21:25" x14ac:dyDescent="0.2">
      <c r="U23515" s="2"/>
      <c r="X23515" s="2"/>
      <c r="Y23515" s="2"/>
    </row>
    <row r="23516" spans="21:25" x14ac:dyDescent="0.2">
      <c r="U23516" s="2"/>
      <c r="X23516" s="2"/>
      <c r="Y23516" s="2"/>
    </row>
    <row r="23517" spans="21:25" x14ac:dyDescent="0.2">
      <c r="U23517" s="2"/>
      <c r="X23517" s="2"/>
      <c r="Y23517" s="2"/>
    </row>
    <row r="23518" spans="21:25" x14ac:dyDescent="0.2">
      <c r="U23518" s="2"/>
      <c r="X23518" s="2"/>
      <c r="Y23518" s="2"/>
    </row>
    <row r="23519" spans="21:25" x14ac:dyDescent="0.2">
      <c r="U23519" s="2"/>
      <c r="X23519" s="2"/>
      <c r="Y23519" s="2"/>
    </row>
    <row r="23520" spans="21:25" x14ac:dyDescent="0.2">
      <c r="U23520" s="2"/>
      <c r="X23520" s="2"/>
      <c r="Y23520" s="2"/>
    </row>
    <row r="23521" spans="21:25" x14ac:dyDescent="0.2">
      <c r="U23521" s="2"/>
      <c r="X23521" s="2"/>
      <c r="Y23521" s="2"/>
    </row>
    <row r="23522" spans="21:25" x14ac:dyDescent="0.2">
      <c r="U23522" s="2"/>
      <c r="X23522" s="2"/>
      <c r="Y23522" s="2"/>
    </row>
    <row r="23523" spans="21:25" x14ac:dyDescent="0.2">
      <c r="U23523" s="2"/>
      <c r="X23523" s="2"/>
      <c r="Y23523" s="2"/>
    </row>
    <row r="23524" spans="21:25" x14ac:dyDescent="0.2">
      <c r="U23524" s="2"/>
      <c r="X23524" s="2"/>
      <c r="Y23524" s="2"/>
    </row>
    <row r="23525" spans="21:25" x14ac:dyDescent="0.2">
      <c r="U23525" s="2"/>
      <c r="X23525" s="2"/>
      <c r="Y23525" s="2"/>
    </row>
    <row r="23526" spans="21:25" x14ac:dyDescent="0.2">
      <c r="U23526" s="2"/>
      <c r="X23526" s="2"/>
      <c r="Y23526" s="2"/>
    </row>
    <row r="23527" spans="21:25" x14ac:dyDescent="0.2">
      <c r="U23527" s="2"/>
      <c r="X23527" s="2"/>
      <c r="Y23527" s="2"/>
    </row>
    <row r="23528" spans="21:25" x14ac:dyDescent="0.2">
      <c r="U23528" s="2"/>
      <c r="X23528" s="2"/>
      <c r="Y23528" s="2"/>
    </row>
    <row r="23529" spans="21:25" x14ac:dyDescent="0.2">
      <c r="U23529" s="2"/>
      <c r="X23529" s="2"/>
      <c r="Y23529" s="2"/>
    </row>
    <row r="23530" spans="21:25" x14ac:dyDescent="0.2">
      <c r="U23530" s="2"/>
      <c r="X23530" s="2"/>
      <c r="Y23530" s="2"/>
    </row>
    <row r="23531" spans="21:25" x14ac:dyDescent="0.2">
      <c r="U23531" s="2"/>
      <c r="X23531" s="2"/>
      <c r="Y23531" s="2"/>
    </row>
    <row r="23532" spans="21:25" x14ac:dyDescent="0.2">
      <c r="U23532" s="2"/>
      <c r="X23532" s="2"/>
      <c r="Y23532" s="2"/>
    </row>
    <row r="23533" spans="21:25" x14ac:dyDescent="0.2">
      <c r="U23533" s="2"/>
      <c r="X23533" s="2"/>
      <c r="Y23533" s="2"/>
    </row>
    <row r="23534" spans="21:25" x14ac:dyDescent="0.2">
      <c r="U23534" s="2"/>
      <c r="X23534" s="2"/>
      <c r="Y23534" s="2"/>
    </row>
    <row r="23535" spans="21:25" x14ac:dyDescent="0.2">
      <c r="U23535" s="2"/>
      <c r="X23535" s="2"/>
      <c r="Y23535" s="2"/>
    </row>
    <row r="23536" spans="21:25" x14ac:dyDescent="0.2">
      <c r="U23536" s="2"/>
      <c r="X23536" s="2"/>
      <c r="Y23536" s="2"/>
    </row>
    <row r="23537" spans="21:25" x14ac:dyDescent="0.2">
      <c r="U23537" s="2"/>
      <c r="X23537" s="2"/>
      <c r="Y23537" s="2"/>
    </row>
    <row r="23538" spans="21:25" x14ac:dyDescent="0.2">
      <c r="U23538" s="2"/>
      <c r="X23538" s="2"/>
      <c r="Y23538" s="2"/>
    </row>
    <row r="23539" spans="21:25" x14ac:dyDescent="0.2">
      <c r="U23539" s="2"/>
      <c r="X23539" s="2"/>
      <c r="Y23539" s="2"/>
    </row>
    <row r="23540" spans="21:25" x14ac:dyDescent="0.2">
      <c r="U23540" s="2"/>
      <c r="X23540" s="2"/>
      <c r="Y23540" s="2"/>
    </row>
    <row r="23541" spans="21:25" x14ac:dyDescent="0.2">
      <c r="U23541" s="2"/>
      <c r="X23541" s="2"/>
      <c r="Y23541" s="2"/>
    </row>
    <row r="23542" spans="21:25" x14ac:dyDescent="0.2">
      <c r="U23542" s="2"/>
      <c r="X23542" s="2"/>
      <c r="Y23542" s="2"/>
    </row>
    <row r="23543" spans="21:25" x14ac:dyDescent="0.2">
      <c r="U23543" s="2"/>
      <c r="X23543" s="2"/>
      <c r="Y23543" s="2"/>
    </row>
    <row r="23544" spans="21:25" x14ac:dyDescent="0.2">
      <c r="U23544" s="2"/>
      <c r="X23544" s="2"/>
      <c r="Y23544" s="2"/>
    </row>
    <row r="23545" spans="21:25" x14ac:dyDescent="0.2">
      <c r="U23545" s="2"/>
      <c r="X23545" s="2"/>
      <c r="Y23545" s="2"/>
    </row>
    <row r="23546" spans="21:25" x14ac:dyDescent="0.2">
      <c r="U23546" s="2"/>
      <c r="X23546" s="2"/>
      <c r="Y23546" s="2"/>
    </row>
    <row r="23547" spans="21:25" x14ac:dyDescent="0.2">
      <c r="U23547" s="2"/>
      <c r="X23547" s="2"/>
      <c r="Y23547" s="2"/>
    </row>
    <row r="23548" spans="21:25" x14ac:dyDescent="0.2">
      <c r="U23548" s="2"/>
      <c r="X23548" s="2"/>
      <c r="Y23548" s="2"/>
    </row>
    <row r="23549" spans="21:25" x14ac:dyDescent="0.2">
      <c r="U23549" s="2"/>
      <c r="X23549" s="2"/>
      <c r="Y23549" s="2"/>
    </row>
    <row r="23550" spans="21:25" x14ac:dyDescent="0.2">
      <c r="U23550" s="2"/>
      <c r="X23550" s="2"/>
      <c r="Y23550" s="2"/>
    </row>
    <row r="23551" spans="21:25" x14ac:dyDescent="0.2">
      <c r="U23551" s="2"/>
      <c r="X23551" s="2"/>
      <c r="Y23551" s="2"/>
    </row>
    <row r="23552" spans="21:25" x14ac:dyDescent="0.2">
      <c r="U23552" s="2"/>
      <c r="X23552" s="2"/>
      <c r="Y23552" s="2"/>
    </row>
    <row r="23553" spans="21:25" x14ac:dyDescent="0.2">
      <c r="U23553" s="2"/>
      <c r="X23553" s="2"/>
      <c r="Y23553" s="2"/>
    </row>
    <row r="23554" spans="21:25" x14ac:dyDescent="0.2">
      <c r="U23554" s="2"/>
      <c r="X23554" s="2"/>
      <c r="Y23554" s="2"/>
    </row>
    <row r="23555" spans="21:25" x14ac:dyDescent="0.2">
      <c r="U23555" s="2"/>
      <c r="X23555" s="2"/>
      <c r="Y23555" s="2"/>
    </row>
    <row r="23556" spans="21:25" x14ac:dyDescent="0.2">
      <c r="U23556" s="2"/>
      <c r="X23556" s="2"/>
      <c r="Y23556" s="2"/>
    </row>
    <row r="23557" spans="21:25" x14ac:dyDescent="0.2">
      <c r="U23557" s="2"/>
      <c r="X23557" s="2"/>
      <c r="Y23557" s="2"/>
    </row>
    <row r="23558" spans="21:25" x14ac:dyDescent="0.2">
      <c r="U23558" s="2"/>
      <c r="X23558" s="2"/>
      <c r="Y23558" s="2"/>
    </row>
    <row r="23559" spans="21:25" x14ac:dyDescent="0.2">
      <c r="U23559" s="2"/>
      <c r="X23559" s="2"/>
      <c r="Y23559" s="2"/>
    </row>
    <row r="23560" spans="21:25" x14ac:dyDescent="0.2">
      <c r="U23560" s="2"/>
      <c r="X23560" s="2"/>
      <c r="Y23560" s="2"/>
    </row>
    <row r="23561" spans="21:25" x14ac:dyDescent="0.2">
      <c r="U23561" s="2"/>
      <c r="X23561" s="2"/>
      <c r="Y23561" s="2"/>
    </row>
    <row r="23562" spans="21:25" x14ac:dyDescent="0.2">
      <c r="U23562" s="2"/>
      <c r="X23562" s="2"/>
      <c r="Y23562" s="2"/>
    </row>
    <row r="23563" spans="21:25" x14ac:dyDescent="0.2">
      <c r="U23563" s="2"/>
      <c r="X23563" s="2"/>
      <c r="Y23563" s="2"/>
    </row>
    <row r="23564" spans="21:25" x14ac:dyDescent="0.2">
      <c r="U23564" s="2"/>
      <c r="X23564" s="2"/>
      <c r="Y23564" s="2"/>
    </row>
    <row r="23565" spans="21:25" x14ac:dyDescent="0.2">
      <c r="U23565" s="2"/>
      <c r="X23565" s="2"/>
      <c r="Y23565" s="2"/>
    </row>
    <row r="23566" spans="21:25" x14ac:dyDescent="0.2">
      <c r="U23566" s="2"/>
      <c r="X23566" s="2"/>
      <c r="Y23566" s="2"/>
    </row>
    <row r="23567" spans="21:25" x14ac:dyDescent="0.2">
      <c r="U23567" s="2"/>
      <c r="X23567" s="2"/>
      <c r="Y23567" s="2"/>
    </row>
    <row r="23568" spans="21:25" x14ac:dyDescent="0.2">
      <c r="U23568" s="2"/>
      <c r="X23568" s="2"/>
      <c r="Y23568" s="2"/>
    </row>
    <row r="23569" spans="21:25" x14ac:dyDescent="0.2">
      <c r="U23569" s="2"/>
      <c r="X23569" s="2"/>
      <c r="Y23569" s="2"/>
    </row>
    <row r="23570" spans="21:25" x14ac:dyDescent="0.2">
      <c r="U23570" s="2"/>
      <c r="X23570" s="2"/>
      <c r="Y23570" s="2"/>
    </row>
    <row r="23571" spans="21:25" x14ac:dyDescent="0.2">
      <c r="U23571" s="2"/>
      <c r="X23571" s="2"/>
      <c r="Y23571" s="2"/>
    </row>
    <row r="23572" spans="21:25" x14ac:dyDescent="0.2">
      <c r="U23572" s="2"/>
      <c r="X23572" s="2"/>
      <c r="Y23572" s="2"/>
    </row>
    <row r="23573" spans="21:25" x14ac:dyDescent="0.2">
      <c r="U23573" s="2"/>
      <c r="X23573" s="2"/>
      <c r="Y23573" s="2"/>
    </row>
    <row r="23574" spans="21:25" x14ac:dyDescent="0.2">
      <c r="U23574" s="2"/>
      <c r="X23574" s="2"/>
      <c r="Y23574" s="2"/>
    </row>
    <row r="23575" spans="21:25" x14ac:dyDescent="0.2">
      <c r="U23575" s="2"/>
      <c r="X23575" s="2"/>
      <c r="Y23575" s="2"/>
    </row>
    <row r="23576" spans="21:25" x14ac:dyDescent="0.2">
      <c r="U23576" s="2"/>
      <c r="X23576" s="2"/>
      <c r="Y23576" s="2"/>
    </row>
    <row r="23577" spans="21:25" x14ac:dyDescent="0.2">
      <c r="U23577" s="2"/>
      <c r="X23577" s="2"/>
      <c r="Y23577" s="2"/>
    </row>
    <row r="23578" spans="21:25" x14ac:dyDescent="0.2">
      <c r="U23578" s="2"/>
      <c r="X23578" s="2"/>
      <c r="Y23578" s="2"/>
    </row>
    <row r="23579" spans="21:25" x14ac:dyDescent="0.2">
      <c r="U23579" s="2"/>
      <c r="X23579" s="2"/>
      <c r="Y23579" s="2"/>
    </row>
    <row r="23580" spans="21:25" x14ac:dyDescent="0.2">
      <c r="U23580" s="2"/>
      <c r="X23580" s="2"/>
      <c r="Y23580" s="2"/>
    </row>
    <row r="23581" spans="21:25" x14ac:dyDescent="0.2">
      <c r="U23581" s="2"/>
      <c r="X23581" s="2"/>
      <c r="Y23581" s="2"/>
    </row>
    <row r="23582" spans="21:25" x14ac:dyDescent="0.2">
      <c r="U23582" s="2"/>
      <c r="X23582" s="2"/>
      <c r="Y23582" s="2"/>
    </row>
    <row r="23583" spans="21:25" x14ac:dyDescent="0.2">
      <c r="U23583" s="2"/>
      <c r="X23583" s="2"/>
      <c r="Y23583" s="2"/>
    </row>
    <row r="23584" spans="21:25" x14ac:dyDescent="0.2">
      <c r="U23584" s="2"/>
      <c r="X23584" s="2"/>
      <c r="Y23584" s="2"/>
    </row>
    <row r="23585" spans="21:25" x14ac:dyDescent="0.2">
      <c r="U23585" s="2"/>
      <c r="X23585" s="2"/>
      <c r="Y23585" s="2"/>
    </row>
    <row r="23586" spans="21:25" x14ac:dyDescent="0.2">
      <c r="U23586" s="2"/>
      <c r="X23586" s="2"/>
      <c r="Y23586" s="2"/>
    </row>
    <row r="23587" spans="21:25" x14ac:dyDescent="0.2">
      <c r="U23587" s="2"/>
      <c r="X23587" s="2"/>
      <c r="Y23587" s="2"/>
    </row>
    <row r="23588" spans="21:25" x14ac:dyDescent="0.2">
      <c r="U23588" s="2"/>
      <c r="X23588" s="2"/>
      <c r="Y23588" s="2"/>
    </row>
    <row r="23589" spans="21:25" x14ac:dyDescent="0.2">
      <c r="U23589" s="2"/>
      <c r="X23589" s="2"/>
      <c r="Y23589" s="2"/>
    </row>
    <row r="23590" spans="21:25" x14ac:dyDescent="0.2">
      <c r="U23590" s="2"/>
      <c r="X23590" s="2"/>
      <c r="Y23590" s="2"/>
    </row>
    <row r="23591" spans="21:25" x14ac:dyDescent="0.2">
      <c r="U23591" s="2"/>
      <c r="X23591" s="2"/>
      <c r="Y23591" s="2"/>
    </row>
    <row r="23592" spans="21:25" x14ac:dyDescent="0.2">
      <c r="U23592" s="2"/>
      <c r="X23592" s="2"/>
      <c r="Y23592" s="2"/>
    </row>
    <row r="23593" spans="21:25" x14ac:dyDescent="0.2">
      <c r="U23593" s="2"/>
      <c r="X23593" s="2"/>
      <c r="Y23593" s="2"/>
    </row>
    <row r="23594" spans="21:25" x14ac:dyDescent="0.2">
      <c r="U23594" s="2"/>
      <c r="X23594" s="2"/>
      <c r="Y23594" s="2"/>
    </row>
    <row r="23595" spans="21:25" x14ac:dyDescent="0.2">
      <c r="U23595" s="2"/>
      <c r="X23595" s="2"/>
      <c r="Y23595" s="2"/>
    </row>
    <row r="23596" spans="21:25" x14ac:dyDescent="0.2">
      <c r="U23596" s="2"/>
      <c r="X23596" s="2"/>
      <c r="Y23596" s="2"/>
    </row>
    <row r="23597" spans="21:25" x14ac:dyDescent="0.2">
      <c r="U23597" s="2"/>
      <c r="X23597" s="2"/>
      <c r="Y23597" s="2"/>
    </row>
    <row r="23598" spans="21:25" x14ac:dyDescent="0.2">
      <c r="U23598" s="2"/>
      <c r="X23598" s="2"/>
      <c r="Y23598" s="2"/>
    </row>
    <row r="23599" spans="21:25" x14ac:dyDescent="0.2">
      <c r="U23599" s="2"/>
      <c r="X23599" s="2"/>
      <c r="Y23599" s="2"/>
    </row>
    <row r="23600" spans="21:25" x14ac:dyDescent="0.2">
      <c r="U23600" s="2"/>
      <c r="X23600" s="2"/>
      <c r="Y23600" s="2"/>
    </row>
    <row r="23601" spans="21:25" x14ac:dyDescent="0.2">
      <c r="U23601" s="2"/>
      <c r="X23601" s="2"/>
      <c r="Y23601" s="2"/>
    </row>
    <row r="23602" spans="21:25" x14ac:dyDescent="0.2">
      <c r="U23602" s="2"/>
      <c r="X23602" s="2"/>
      <c r="Y23602" s="2"/>
    </row>
    <row r="23603" spans="21:25" x14ac:dyDescent="0.2">
      <c r="U23603" s="2"/>
      <c r="X23603" s="2"/>
      <c r="Y23603" s="2"/>
    </row>
    <row r="23604" spans="21:25" x14ac:dyDescent="0.2">
      <c r="U23604" s="2"/>
      <c r="X23604" s="2"/>
      <c r="Y23604" s="2"/>
    </row>
    <row r="23605" spans="21:25" x14ac:dyDescent="0.2">
      <c r="U23605" s="2"/>
      <c r="X23605" s="2"/>
      <c r="Y23605" s="2"/>
    </row>
    <row r="23606" spans="21:25" x14ac:dyDescent="0.2">
      <c r="U23606" s="2"/>
      <c r="X23606" s="2"/>
      <c r="Y23606" s="2"/>
    </row>
    <row r="23607" spans="21:25" x14ac:dyDescent="0.2">
      <c r="U23607" s="2"/>
      <c r="X23607" s="2"/>
      <c r="Y23607" s="2"/>
    </row>
    <row r="23608" spans="21:25" x14ac:dyDescent="0.2">
      <c r="U23608" s="2"/>
      <c r="X23608" s="2"/>
      <c r="Y23608" s="2"/>
    </row>
    <row r="23609" spans="21:25" x14ac:dyDescent="0.2">
      <c r="U23609" s="2"/>
      <c r="X23609" s="2"/>
      <c r="Y23609" s="2"/>
    </row>
    <row r="23610" spans="21:25" x14ac:dyDescent="0.2">
      <c r="U23610" s="2"/>
      <c r="X23610" s="2"/>
      <c r="Y23610" s="2"/>
    </row>
    <row r="23611" spans="21:25" x14ac:dyDescent="0.2">
      <c r="U23611" s="2"/>
      <c r="X23611" s="2"/>
      <c r="Y23611" s="2"/>
    </row>
    <row r="23612" spans="21:25" x14ac:dyDescent="0.2">
      <c r="U23612" s="2"/>
      <c r="X23612" s="2"/>
      <c r="Y23612" s="2"/>
    </row>
    <row r="23613" spans="21:25" x14ac:dyDescent="0.2">
      <c r="U23613" s="2"/>
      <c r="X23613" s="2"/>
      <c r="Y23613" s="2"/>
    </row>
    <row r="23614" spans="21:25" x14ac:dyDescent="0.2">
      <c r="U23614" s="2"/>
      <c r="X23614" s="2"/>
      <c r="Y23614" s="2"/>
    </row>
    <row r="23615" spans="21:25" x14ac:dyDescent="0.2">
      <c r="U23615" s="2"/>
      <c r="X23615" s="2"/>
      <c r="Y23615" s="2"/>
    </row>
    <row r="23616" spans="21:25" x14ac:dyDescent="0.2">
      <c r="U23616" s="2"/>
      <c r="X23616" s="2"/>
      <c r="Y23616" s="2"/>
    </row>
    <row r="23617" spans="21:25" x14ac:dyDescent="0.2">
      <c r="U23617" s="2"/>
      <c r="X23617" s="2"/>
      <c r="Y23617" s="2"/>
    </row>
    <row r="23618" spans="21:25" x14ac:dyDescent="0.2">
      <c r="U23618" s="2"/>
      <c r="X23618" s="2"/>
      <c r="Y23618" s="2"/>
    </row>
    <row r="23619" spans="21:25" x14ac:dyDescent="0.2">
      <c r="U23619" s="2"/>
      <c r="X23619" s="2"/>
      <c r="Y23619" s="2"/>
    </row>
    <row r="23620" spans="21:25" x14ac:dyDescent="0.2">
      <c r="U23620" s="2"/>
      <c r="X23620" s="2"/>
      <c r="Y23620" s="2"/>
    </row>
    <row r="23621" spans="21:25" x14ac:dyDescent="0.2">
      <c r="U23621" s="2"/>
      <c r="X23621" s="2"/>
      <c r="Y23621" s="2"/>
    </row>
    <row r="23622" spans="21:25" x14ac:dyDescent="0.2">
      <c r="U23622" s="2"/>
      <c r="X23622" s="2"/>
      <c r="Y23622" s="2"/>
    </row>
    <row r="23623" spans="21:25" x14ac:dyDescent="0.2">
      <c r="U23623" s="2"/>
      <c r="X23623" s="2"/>
      <c r="Y23623" s="2"/>
    </row>
    <row r="23624" spans="21:25" x14ac:dyDescent="0.2">
      <c r="U23624" s="2"/>
      <c r="X23624" s="2"/>
      <c r="Y23624" s="2"/>
    </row>
    <row r="23625" spans="21:25" x14ac:dyDescent="0.2">
      <c r="U23625" s="2"/>
      <c r="X23625" s="2"/>
      <c r="Y23625" s="2"/>
    </row>
    <row r="23626" spans="21:25" x14ac:dyDescent="0.2">
      <c r="U23626" s="2"/>
      <c r="X23626" s="2"/>
      <c r="Y23626" s="2"/>
    </row>
    <row r="23627" spans="21:25" x14ac:dyDescent="0.2">
      <c r="U23627" s="2"/>
      <c r="X23627" s="2"/>
      <c r="Y23627" s="2"/>
    </row>
    <row r="23628" spans="21:25" x14ac:dyDescent="0.2">
      <c r="U23628" s="2"/>
      <c r="X23628" s="2"/>
      <c r="Y23628" s="2"/>
    </row>
    <row r="23629" spans="21:25" x14ac:dyDescent="0.2">
      <c r="U23629" s="2"/>
      <c r="X23629" s="2"/>
      <c r="Y23629" s="2"/>
    </row>
    <row r="23630" spans="21:25" x14ac:dyDescent="0.2">
      <c r="U23630" s="2"/>
      <c r="X23630" s="2"/>
      <c r="Y23630" s="2"/>
    </row>
    <row r="23631" spans="21:25" x14ac:dyDescent="0.2">
      <c r="U23631" s="2"/>
      <c r="X23631" s="2"/>
      <c r="Y23631" s="2"/>
    </row>
    <row r="23632" spans="21:25" x14ac:dyDescent="0.2">
      <c r="U23632" s="2"/>
      <c r="X23632" s="2"/>
      <c r="Y23632" s="2"/>
    </row>
    <row r="23633" spans="21:25" x14ac:dyDescent="0.2">
      <c r="U23633" s="2"/>
      <c r="X23633" s="2"/>
      <c r="Y23633" s="2"/>
    </row>
    <row r="23634" spans="21:25" x14ac:dyDescent="0.2">
      <c r="U23634" s="2"/>
      <c r="X23634" s="2"/>
      <c r="Y23634" s="2"/>
    </row>
    <row r="23635" spans="21:25" x14ac:dyDescent="0.2">
      <c r="U23635" s="2"/>
      <c r="X23635" s="2"/>
      <c r="Y23635" s="2"/>
    </row>
    <row r="23636" spans="21:25" x14ac:dyDescent="0.2">
      <c r="U23636" s="2"/>
      <c r="X23636" s="2"/>
      <c r="Y23636" s="2"/>
    </row>
    <row r="23637" spans="21:25" x14ac:dyDescent="0.2">
      <c r="U23637" s="2"/>
      <c r="X23637" s="2"/>
      <c r="Y23637" s="2"/>
    </row>
    <row r="23638" spans="21:25" x14ac:dyDescent="0.2">
      <c r="U23638" s="2"/>
      <c r="X23638" s="2"/>
      <c r="Y23638" s="2"/>
    </row>
    <row r="23639" spans="21:25" x14ac:dyDescent="0.2">
      <c r="U23639" s="2"/>
      <c r="X23639" s="2"/>
      <c r="Y23639" s="2"/>
    </row>
    <row r="23640" spans="21:25" x14ac:dyDescent="0.2">
      <c r="U23640" s="2"/>
      <c r="X23640" s="2"/>
      <c r="Y23640" s="2"/>
    </row>
    <row r="23641" spans="21:25" x14ac:dyDescent="0.2">
      <c r="U23641" s="2"/>
      <c r="X23641" s="2"/>
      <c r="Y23641" s="2"/>
    </row>
    <row r="23642" spans="21:25" x14ac:dyDescent="0.2">
      <c r="U23642" s="2"/>
      <c r="X23642" s="2"/>
      <c r="Y23642" s="2"/>
    </row>
    <row r="23643" spans="21:25" x14ac:dyDescent="0.2">
      <c r="U23643" s="2"/>
      <c r="X23643" s="2"/>
      <c r="Y23643" s="2"/>
    </row>
    <row r="23644" spans="21:25" x14ac:dyDescent="0.2">
      <c r="U23644" s="2"/>
      <c r="X23644" s="2"/>
      <c r="Y23644" s="2"/>
    </row>
    <row r="23645" spans="21:25" x14ac:dyDescent="0.2">
      <c r="U23645" s="2"/>
      <c r="X23645" s="2"/>
      <c r="Y23645" s="2"/>
    </row>
    <row r="23646" spans="21:25" x14ac:dyDescent="0.2">
      <c r="U23646" s="2"/>
      <c r="X23646" s="2"/>
      <c r="Y23646" s="2"/>
    </row>
    <row r="23647" spans="21:25" x14ac:dyDescent="0.2">
      <c r="U23647" s="2"/>
      <c r="X23647" s="2"/>
      <c r="Y23647" s="2"/>
    </row>
    <row r="23648" spans="21:25" x14ac:dyDescent="0.2">
      <c r="U23648" s="2"/>
      <c r="X23648" s="2"/>
      <c r="Y23648" s="2"/>
    </row>
    <row r="23649" spans="21:25" x14ac:dyDescent="0.2">
      <c r="U23649" s="2"/>
      <c r="X23649" s="2"/>
      <c r="Y23649" s="2"/>
    </row>
    <row r="23650" spans="21:25" x14ac:dyDescent="0.2">
      <c r="U23650" s="2"/>
      <c r="X23650" s="2"/>
      <c r="Y23650" s="2"/>
    </row>
    <row r="23651" spans="21:25" x14ac:dyDescent="0.2">
      <c r="U23651" s="2"/>
      <c r="X23651" s="2"/>
      <c r="Y23651" s="2"/>
    </row>
    <row r="23652" spans="21:25" x14ac:dyDescent="0.2">
      <c r="U23652" s="2"/>
      <c r="X23652" s="2"/>
      <c r="Y23652" s="2"/>
    </row>
    <row r="23653" spans="21:25" x14ac:dyDescent="0.2">
      <c r="U23653" s="2"/>
      <c r="X23653" s="2"/>
      <c r="Y23653" s="2"/>
    </row>
    <row r="23654" spans="21:25" x14ac:dyDescent="0.2">
      <c r="U23654" s="2"/>
      <c r="X23654" s="2"/>
      <c r="Y23654" s="2"/>
    </row>
    <row r="23655" spans="21:25" x14ac:dyDescent="0.2">
      <c r="U23655" s="2"/>
      <c r="X23655" s="2"/>
      <c r="Y23655" s="2"/>
    </row>
    <row r="23656" spans="21:25" x14ac:dyDescent="0.2">
      <c r="U23656" s="2"/>
      <c r="X23656" s="2"/>
      <c r="Y23656" s="2"/>
    </row>
    <row r="23657" spans="21:25" x14ac:dyDescent="0.2">
      <c r="U23657" s="2"/>
      <c r="X23657" s="2"/>
      <c r="Y23657" s="2"/>
    </row>
    <row r="23658" spans="21:25" x14ac:dyDescent="0.2">
      <c r="U23658" s="2"/>
      <c r="X23658" s="2"/>
      <c r="Y23658" s="2"/>
    </row>
    <row r="23659" spans="21:25" x14ac:dyDescent="0.2">
      <c r="U23659" s="2"/>
      <c r="X23659" s="2"/>
      <c r="Y23659" s="2"/>
    </row>
    <row r="23660" spans="21:25" x14ac:dyDescent="0.2">
      <c r="U23660" s="2"/>
      <c r="X23660" s="2"/>
      <c r="Y23660" s="2"/>
    </row>
    <row r="23661" spans="21:25" x14ac:dyDescent="0.2">
      <c r="U23661" s="2"/>
      <c r="X23661" s="2"/>
      <c r="Y23661" s="2"/>
    </row>
    <row r="23662" spans="21:25" x14ac:dyDescent="0.2">
      <c r="U23662" s="2"/>
      <c r="X23662" s="2"/>
      <c r="Y23662" s="2"/>
    </row>
    <row r="23663" spans="21:25" x14ac:dyDescent="0.2">
      <c r="U23663" s="2"/>
      <c r="X23663" s="2"/>
      <c r="Y23663" s="2"/>
    </row>
    <row r="23664" spans="21:25" x14ac:dyDescent="0.2">
      <c r="U23664" s="2"/>
      <c r="X23664" s="2"/>
      <c r="Y23664" s="2"/>
    </row>
    <row r="23665" spans="21:25" x14ac:dyDescent="0.2">
      <c r="U23665" s="2"/>
      <c r="X23665" s="2"/>
      <c r="Y23665" s="2"/>
    </row>
    <row r="23666" spans="21:25" x14ac:dyDescent="0.2">
      <c r="U23666" s="2"/>
      <c r="X23666" s="2"/>
      <c r="Y23666" s="2"/>
    </row>
    <row r="23667" spans="21:25" x14ac:dyDescent="0.2">
      <c r="U23667" s="2"/>
      <c r="X23667" s="2"/>
      <c r="Y23667" s="2"/>
    </row>
    <row r="23668" spans="21:25" x14ac:dyDescent="0.2">
      <c r="U23668" s="2"/>
      <c r="X23668" s="2"/>
      <c r="Y23668" s="2"/>
    </row>
    <row r="23669" spans="21:25" x14ac:dyDescent="0.2">
      <c r="U23669" s="2"/>
      <c r="X23669" s="2"/>
      <c r="Y23669" s="2"/>
    </row>
    <row r="23670" spans="21:25" x14ac:dyDescent="0.2">
      <c r="U23670" s="2"/>
      <c r="X23670" s="2"/>
      <c r="Y23670" s="2"/>
    </row>
    <row r="23671" spans="21:25" x14ac:dyDescent="0.2">
      <c r="U23671" s="2"/>
      <c r="X23671" s="2"/>
      <c r="Y23671" s="2"/>
    </row>
    <row r="23672" spans="21:25" x14ac:dyDescent="0.2">
      <c r="U23672" s="2"/>
      <c r="X23672" s="2"/>
      <c r="Y23672" s="2"/>
    </row>
    <row r="23673" spans="21:25" x14ac:dyDescent="0.2">
      <c r="U23673" s="2"/>
      <c r="X23673" s="2"/>
      <c r="Y23673" s="2"/>
    </row>
    <row r="23674" spans="21:25" x14ac:dyDescent="0.2">
      <c r="U23674" s="2"/>
      <c r="X23674" s="2"/>
      <c r="Y23674" s="2"/>
    </row>
    <row r="23675" spans="21:25" x14ac:dyDescent="0.2">
      <c r="U23675" s="2"/>
      <c r="X23675" s="2"/>
      <c r="Y23675" s="2"/>
    </row>
    <row r="23676" spans="21:25" x14ac:dyDescent="0.2">
      <c r="U23676" s="2"/>
      <c r="X23676" s="2"/>
      <c r="Y23676" s="2"/>
    </row>
    <row r="23677" spans="21:25" x14ac:dyDescent="0.2">
      <c r="U23677" s="2"/>
      <c r="X23677" s="2"/>
      <c r="Y23677" s="2"/>
    </row>
    <row r="23678" spans="21:25" x14ac:dyDescent="0.2">
      <c r="U23678" s="2"/>
      <c r="X23678" s="2"/>
      <c r="Y23678" s="2"/>
    </row>
    <row r="23679" spans="21:25" x14ac:dyDescent="0.2">
      <c r="U23679" s="2"/>
      <c r="X23679" s="2"/>
      <c r="Y23679" s="2"/>
    </row>
    <row r="23680" spans="21:25" x14ac:dyDescent="0.2">
      <c r="U23680" s="2"/>
      <c r="X23680" s="2"/>
      <c r="Y23680" s="2"/>
    </row>
    <row r="23681" spans="21:25" x14ac:dyDescent="0.2">
      <c r="U23681" s="2"/>
      <c r="X23681" s="2"/>
      <c r="Y23681" s="2"/>
    </row>
    <row r="23682" spans="21:25" x14ac:dyDescent="0.2">
      <c r="U23682" s="2"/>
      <c r="X23682" s="2"/>
      <c r="Y23682" s="2"/>
    </row>
    <row r="23683" spans="21:25" x14ac:dyDescent="0.2">
      <c r="U23683" s="2"/>
      <c r="X23683" s="2"/>
      <c r="Y23683" s="2"/>
    </row>
    <row r="23684" spans="21:25" x14ac:dyDescent="0.2">
      <c r="U23684" s="2"/>
      <c r="X23684" s="2"/>
      <c r="Y23684" s="2"/>
    </row>
    <row r="23685" spans="21:25" x14ac:dyDescent="0.2">
      <c r="U23685" s="2"/>
      <c r="X23685" s="2"/>
      <c r="Y23685" s="2"/>
    </row>
    <row r="23686" spans="21:25" x14ac:dyDescent="0.2">
      <c r="U23686" s="2"/>
      <c r="X23686" s="2"/>
      <c r="Y23686" s="2"/>
    </row>
    <row r="23687" spans="21:25" x14ac:dyDescent="0.2">
      <c r="U23687" s="2"/>
      <c r="X23687" s="2"/>
      <c r="Y23687" s="2"/>
    </row>
    <row r="23688" spans="21:25" x14ac:dyDescent="0.2">
      <c r="U23688" s="2"/>
      <c r="X23688" s="2"/>
      <c r="Y23688" s="2"/>
    </row>
    <row r="23689" spans="21:25" x14ac:dyDescent="0.2">
      <c r="U23689" s="2"/>
      <c r="X23689" s="2"/>
      <c r="Y23689" s="2"/>
    </row>
    <row r="23690" spans="21:25" x14ac:dyDescent="0.2">
      <c r="U23690" s="2"/>
      <c r="X23690" s="2"/>
      <c r="Y23690" s="2"/>
    </row>
    <row r="23691" spans="21:25" x14ac:dyDescent="0.2">
      <c r="U23691" s="2"/>
      <c r="X23691" s="2"/>
      <c r="Y23691" s="2"/>
    </row>
    <row r="23692" spans="21:25" x14ac:dyDescent="0.2">
      <c r="U23692" s="2"/>
      <c r="X23692" s="2"/>
      <c r="Y23692" s="2"/>
    </row>
    <row r="23693" spans="21:25" x14ac:dyDescent="0.2">
      <c r="U23693" s="2"/>
      <c r="X23693" s="2"/>
      <c r="Y23693" s="2"/>
    </row>
    <row r="23694" spans="21:25" x14ac:dyDescent="0.2">
      <c r="U23694" s="2"/>
      <c r="X23694" s="2"/>
      <c r="Y23694" s="2"/>
    </row>
    <row r="23695" spans="21:25" x14ac:dyDescent="0.2">
      <c r="U23695" s="2"/>
      <c r="X23695" s="2"/>
      <c r="Y23695" s="2"/>
    </row>
    <row r="23696" spans="21:25" x14ac:dyDescent="0.2">
      <c r="U23696" s="2"/>
      <c r="X23696" s="2"/>
      <c r="Y23696" s="2"/>
    </row>
    <row r="23697" spans="21:25" x14ac:dyDescent="0.2">
      <c r="U23697" s="2"/>
      <c r="X23697" s="2"/>
      <c r="Y23697" s="2"/>
    </row>
    <row r="23698" spans="21:25" x14ac:dyDescent="0.2">
      <c r="U23698" s="2"/>
      <c r="X23698" s="2"/>
      <c r="Y23698" s="2"/>
    </row>
    <row r="23699" spans="21:25" x14ac:dyDescent="0.2">
      <c r="U23699" s="2"/>
      <c r="X23699" s="2"/>
      <c r="Y23699" s="2"/>
    </row>
    <row r="23700" spans="21:25" x14ac:dyDescent="0.2">
      <c r="U23700" s="2"/>
      <c r="X23700" s="2"/>
      <c r="Y23700" s="2"/>
    </row>
    <row r="23701" spans="21:25" x14ac:dyDescent="0.2">
      <c r="U23701" s="2"/>
      <c r="X23701" s="2"/>
      <c r="Y23701" s="2"/>
    </row>
    <row r="23702" spans="21:25" x14ac:dyDescent="0.2">
      <c r="U23702" s="2"/>
      <c r="X23702" s="2"/>
      <c r="Y23702" s="2"/>
    </row>
    <row r="23703" spans="21:25" x14ac:dyDescent="0.2">
      <c r="U23703" s="2"/>
      <c r="X23703" s="2"/>
      <c r="Y23703" s="2"/>
    </row>
    <row r="23704" spans="21:25" x14ac:dyDescent="0.2">
      <c r="U23704" s="2"/>
      <c r="X23704" s="2"/>
      <c r="Y23704" s="2"/>
    </row>
    <row r="23705" spans="21:25" x14ac:dyDescent="0.2">
      <c r="U23705" s="2"/>
      <c r="X23705" s="2"/>
      <c r="Y23705" s="2"/>
    </row>
    <row r="23706" spans="21:25" x14ac:dyDescent="0.2">
      <c r="U23706" s="2"/>
      <c r="X23706" s="2"/>
      <c r="Y23706" s="2"/>
    </row>
    <row r="23707" spans="21:25" x14ac:dyDescent="0.2">
      <c r="U23707" s="2"/>
      <c r="X23707" s="2"/>
      <c r="Y23707" s="2"/>
    </row>
    <row r="23708" spans="21:25" x14ac:dyDescent="0.2">
      <c r="U23708" s="2"/>
      <c r="X23708" s="2"/>
      <c r="Y23708" s="2"/>
    </row>
    <row r="23709" spans="21:25" x14ac:dyDescent="0.2">
      <c r="U23709" s="2"/>
      <c r="X23709" s="2"/>
      <c r="Y23709" s="2"/>
    </row>
    <row r="23710" spans="21:25" x14ac:dyDescent="0.2">
      <c r="U23710" s="2"/>
      <c r="X23710" s="2"/>
      <c r="Y23710" s="2"/>
    </row>
    <row r="23711" spans="21:25" x14ac:dyDescent="0.2">
      <c r="U23711" s="2"/>
      <c r="X23711" s="2"/>
      <c r="Y23711" s="2"/>
    </row>
    <row r="23712" spans="21:25" x14ac:dyDescent="0.2">
      <c r="U23712" s="2"/>
      <c r="X23712" s="2"/>
      <c r="Y23712" s="2"/>
    </row>
    <row r="23713" spans="21:25" x14ac:dyDescent="0.2">
      <c r="U23713" s="2"/>
      <c r="X23713" s="2"/>
      <c r="Y23713" s="2"/>
    </row>
    <row r="23714" spans="21:25" x14ac:dyDescent="0.2">
      <c r="U23714" s="2"/>
      <c r="X23714" s="2"/>
      <c r="Y23714" s="2"/>
    </row>
    <row r="23715" spans="21:25" x14ac:dyDescent="0.2">
      <c r="U23715" s="2"/>
      <c r="X23715" s="2"/>
      <c r="Y23715" s="2"/>
    </row>
    <row r="23716" spans="21:25" x14ac:dyDescent="0.2">
      <c r="U23716" s="2"/>
      <c r="X23716" s="2"/>
      <c r="Y23716" s="2"/>
    </row>
    <row r="23717" spans="21:25" x14ac:dyDescent="0.2">
      <c r="U23717" s="2"/>
      <c r="X23717" s="2"/>
      <c r="Y23717" s="2"/>
    </row>
    <row r="23718" spans="21:25" x14ac:dyDescent="0.2">
      <c r="U23718" s="2"/>
      <c r="X23718" s="2"/>
      <c r="Y23718" s="2"/>
    </row>
    <row r="23719" spans="21:25" x14ac:dyDescent="0.2">
      <c r="U23719" s="2"/>
      <c r="X23719" s="2"/>
      <c r="Y23719" s="2"/>
    </row>
    <row r="23720" spans="21:25" x14ac:dyDescent="0.2">
      <c r="U23720" s="2"/>
      <c r="X23720" s="2"/>
      <c r="Y23720" s="2"/>
    </row>
    <row r="23721" spans="21:25" x14ac:dyDescent="0.2">
      <c r="U23721" s="2"/>
      <c r="X23721" s="2"/>
      <c r="Y23721" s="2"/>
    </row>
    <row r="23722" spans="21:25" x14ac:dyDescent="0.2">
      <c r="U23722" s="2"/>
      <c r="X23722" s="2"/>
      <c r="Y23722" s="2"/>
    </row>
    <row r="23723" spans="21:25" x14ac:dyDescent="0.2">
      <c r="U23723" s="2"/>
      <c r="X23723" s="2"/>
      <c r="Y23723" s="2"/>
    </row>
    <row r="23724" spans="21:25" x14ac:dyDescent="0.2">
      <c r="U23724" s="2"/>
      <c r="X23724" s="2"/>
      <c r="Y23724" s="2"/>
    </row>
    <row r="23725" spans="21:25" x14ac:dyDescent="0.2">
      <c r="U23725" s="2"/>
      <c r="X23725" s="2"/>
      <c r="Y23725" s="2"/>
    </row>
    <row r="23726" spans="21:25" x14ac:dyDescent="0.2">
      <c r="U23726" s="2"/>
      <c r="X23726" s="2"/>
      <c r="Y23726" s="2"/>
    </row>
    <row r="23727" spans="21:25" x14ac:dyDescent="0.2">
      <c r="U23727" s="2"/>
      <c r="X23727" s="2"/>
      <c r="Y23727" s="2"/>
    </row>
    <row r="23728" spans="21:25" x14ac:dyDescent="0.2">
      <c r="U23728" s="2"/>
      <c r="X23728" s="2"/>
      <c r="Y23728" s="2"/>
    </row>
    <row r="23729" spans="21:25" x14ac:dyDescent="0.2">
      <c r="U23729" s="2"/>
      <c r="X23729" s="2"/>
      <c r="Y23729" s="2"/>
    </row>
    <row r="23730" spans="21:25" x14ac:dyDescent="0.2">
      <c r="U23730" s="2"/>
      <c r="X23730" s="2"/>
      <c r="Y23730" s="2"/>
    </row>
    <row r="23731" spans="21:25" x14ac:dyDescent="0.2">
      <c r="U23731" s="2"/>
      <c r="X23731" s="2"/>
      <c r="Y23731" s="2"/>
    </row>
    <row r="23732" spans="21:25" x14ac:dyDescent="0.2">
      <c r="U23732" s="2"/>
      <c r="X23732" s="2"/>
      <c r="Y23732" s="2"/>
    </row>
    <row r="23733" spans="21:25" x14ac:dyDescent="0.2">
      <c r="U23733" s="2"/>
      <c r="X23733" s="2"/>
      <c r="Y23733" s="2"/>
    </row>
    <row r="23734" spans="21:25" x14ac:dyDescent="0.2">
      <c r="U23734" s="2"/>
      <c r="X23734" s="2"/>
      <c r="Y23734" s="2"/>
    </row>
    <row r="23735" spans="21:25" x14ac:dyDescent="0.2">
      <c r="U23735" s="2"/>
      <c r="X23735" s="2"/>
      <c r="Y23735" s="2"/>
    </row>
    <row r="23736" spans="21:25" x14ac:dyDescent="0.2">
      <c r="U23736" s="2"/>
      <c r="X23736" s="2"/>
      <c r="Y23736" s="2"/>
    </row>
    <row r="23737" spans="21:25" x14ac:dyDescent="0.2">
      <c r="U23737" s="2"/>
      <c r="X23737" s="2"/>
      <c r="Y23737" s="2"/>
    </row>
    <row r="23738" spans="21:25" x14ac:dyDescent="0.2">
      <c r="U23738" s="2"/>
      <c r="X23738" s="2"/>
      <c r="Y23738" s="2"/>
    </row>
    <row r="23739" spans="21:25" x14ac:dyDescent="0.2">
      <c r="U23739" s="2"/>
      <c r="X23739" s="2"/>
      <c r="Y23739" s="2"/>
    </row>
    <row r="23740" spans="21:25" x14ac:dyDescent="0.2">
      <c r="U23740" s="2"/>
      <c r="X23740" s="2"/>
      <c r="Y23740" s="2"/>
    </row>
    <row r="23741" spans="21:25" x14ac:dyDescent="0.2">
      <c r="U23741" s="2"/>
      <c r="X23741" s="2"/>
      <c r="Y23741" s="2"/>
    </row>
    <row r="23742" spans="21:25" x14ac:dyDescent="0.2">
      <c r="U23742" s="2"/>
      <c r="X23742" s="2"/>
      <c r="Y23742" s="2"/>
    </row>
    <row r="23743" spans="21:25" x14ac:dyDescent="0.2">
      <c r="U23743" s="2"/>
      <c r="X23743" s="2"/>
      <c r="Y23743" s="2"/>
    </row>
    <row r="23744" spans="21:25" x14ac:dyDescent="0.2">
      <c r="U23744" s="2"/>
      <c r="X23744" s="2"/>
      <c r="Y23744" s="2"/>
    </row>
    <row r="23745" spans="21:25" x14ac:dyDescent="0.2">
      <c r="U23745" s="2"/>
      <c r="X23745" s="2"/>
      <c r="Y23745" s="2"/>
    </row>
    <row r="23746" spans="21:25" x14ac:dyDescent="0.2">
      <c r="U23746" s="2"/>
      <c r="X23746" s="2"/>
      <c r="Y23746" s="2"/>
    </row>
    <row r="23747" spans="21:25" x14ac:dyDescent="0.2">
      <c r="U23747" s="2"/>
      <c r="X23747" s="2"/>
      <c r="Y23747" s="2"/>
    </row>
    <row r="23748" spans="21:25" x14ac:dyDescent="0.2">
      <c r="U23748" s="2"/>
      <c r="X23748" s="2"/>
      <c r="Y23748" s="2"/>
    </row>
    <row r="23749" spans="21:25" x14ac:dyDescent="0.2">
      <c r="U23749" s="2"/>
      <c r="X23749" s="2"/>
      <c r="Y23749" s="2"/>
    </row>
    <row r="23750" spans="21:25" x14ac:dyDescent="0.2">
      <c r="U23750" s="2"/>
      <c r="X23750" s="2"/>
      <c r="Y23750" s="2"/>
    </row>
    <row r="23751" spans="21:25" x14ac:dyDescent="0.2">
      <c r="U23751" s="2"/>
      <c r="X23751" s="2"/>
      <c r="Y23751" s="2"/>
    </row>
    <row r="23752" spans="21:25" x14ac:dyDescent="0.2">
      <c r="U23752" s="2"/>
      <c r="X23752" s="2"/>
      <c r="Y23752" s="2"/>
    </row>
    <row r="23753" spans="21:25" x14ac:dyDescent="0.2">
      <c r="U23753" s="2"/>
      <c r="X23753" s="2"/>
      <c r="Y23753" s="2"/>
    </row>
    <row r="23754" spans="21:25" x14ac:dyDescent="0.2">
      <c r="U23754" s="2"/>
      <c r="X23754" s="2"/>
      <c r="Y23754" s="2"/>
    </row>
    <row r="23755" spans="21:25" x14ac:dyDescent="0.2">
      <c r="U23755" s="2"/>
      <c r="X23755" s="2"/>
      <c r="Y23755" s="2"/>
    </row>
    <row r="23756" spans="21:25" x14ac:dyDescent="0.2">
      <c r="U23756" s="2"/>
      <c r="X23756" s="2"/>
      <c r="Y23756" s="2"/>
    </row>
    <row r="23757" spans="21:25" x14ac:dyDescent="0.2">
      <c r="U23757" s="2"/>
      <c r="X23757" s="2"/>
      <c r="Y23757" s="2"/>
    </row>
    <row r="23758" spans="21:25" x14ac:dyDescent="0.2">
      <c r="U23758" s="2"/>
      <c r="X23758" s="2"/>
      <c r="Y23758" s="2"/>
    </row>
    <row r="23759" spans="21:25" x14ac:dyDescent="0.2">
      <c r="U23759" s="2"/>
      <c r="X23759" s="2"/>
      <c r="Y23759" s="2"/>
    </row>
    <row r="23760" spans="21:25" x14ac:dyDescent="0.2">
      <c r="U23760" s="2"/>
      <c r="X23760" s="2"/>
      <c r="Y23760" s="2"/>
    </row>
    <row r="23761" spans="21:25" x14ac:dyDescent="0.2">
      <c r="U23761" s="2"/>
      <c r="X23761" s="2"/>
      <c r="Y23761" s="2"/>
    </row>
    <row r="23762" spans="21:25" x14ac:dyDescent="0.2">
      <c r="U23762" s="2"/>
      <c r="X23762" s="2"/>
      <c r="Y23762" s="2"/>
    </row>
    <row r="23763" spans="21:25" x14ac:dyDescent="0.2">
      <c r="U23763" s="2"/>
      <c r="X23763" s="2"/>
      <c r="Y23763" s="2"/>
    </row>
    <row r="23764" spans="21:25" x14ac:dyDescent="0.2">
      <c r="U23764" s="2"/>
      <c r="X23764" s="2"/>
      <c r="Y23764" s="2"/>
    </row>
    <row r="23765" spans="21:25" x14ac:dyDescent="0.2">
      <c r="U23765" s="2"/>
      <c r="X23765" s="2"/>
      <c r="Y23765" s="2"/>
    </row>
    <row r="23766" spans="21:25" x14ac:dyDescent="0.2">
      <c r="U23766" s="2"/>
      <c r="X23766" s="2"/>
      <c r="Y23766" s="2"/>
    </row>
    <row r="23767" spans="21:25" x14ac:dyDescent="0.2">
      <c r="U23767" s="2"/>
      <c r="X23767" s="2"/>
      <c r="Y23767" s="2"/>
    </row>
    <row r="23768" spans="21:25" x14ac:dyDescent="0.2">
      <c r="U23768" s="2"/>
      <c r="X23768" s="2"/>
      <c r="Y23768" s="2"/>
    </row>
    <row r="23769" spans="21:25" x14ac:dyDescent="0.2">
      <c r="U23769" s="2"/>
      <c r="X23769" s="2"/>
      <c r="Y23769" s="2"/>
    </row>
    <row r="23770" spans="21:25" x14ac:dyDescent="0.2">
      <c r="U23770" s="2"/>
      <c r="X23770" s="2"/>
      <c r="Y23770" s="2"/>
    </row>
    <row r="23771" spans="21:25" x14ac:dyDescent="0.2">
      <c r="U23771" s="2"/>
      <c r="X23771" s="2"/>
      <c r="Y23771" s="2"/>
    </row>
    <row r="23772" spans="21:25" x14ac:dyDescent="0.2">
      <c r="U23772" s="2"/>
      <c r="X23772" s="2"/>
      <c r="Y23772" s="2"/>
    </row>
    <row r="23773" spans="21:25" x14ac:dyDescent="0.2">
      <c r="U23773" s="2"/>
      <c r="X23773" s="2"/>
      <c r="Y23773" s="2"/>
    </row>
    <row r="23774" spans="21:25" x14ac:dyDescent="0.2">
      <c r="U23774" s="2"/>
      <c r="X23774" s="2"/>
      <c r="Y23774" s="2"/>
    </row>
    <row r="23775" spans="21:25" x14ac:dyDescent="0.2">
      <c r="U23775" s="2"/>
      <c r="X23775" s="2"/>
      <c r="Y23775" s="2"/>
    </row>
    <row r="23776" spans="21:25" x14ac:dyDescent="0.2">
      <c r="U23776" s="2"/>
      <c r="X23776" s="2"/>
      <c r="Y23776" s="2"/>
    </row>
    <row r="23777" spans="21:25" x14ac:dyDescent="0.2">
      <c r="U23777" s="2"/>
      <c r="X23777" s="2"/>
      <c r="Y23777" s="2"/>
    </row>
    <row r="23778" spans="21:25" x14ac:dyDescent="0.2">
      <c r="U23778" s="2"/>
      <c r="X23778" s="2"/>
      <c r="Y23778" s="2"/>
    </row>
    <row r="23779" spans="21:25" x14ac:dyDescent="0.2">
      <c r="U23779" s="2"/>
      <c r="X23779" s="2"/>
      <c r="Y23779" s="2"/>
    </row>
    <row r="23780" spans="21:25" x14ac:dyDescent="0.2">
      <c r="U23780" s="2"/>
      <c r="X23780" s="2"/>
      <c r="Y23780" s="2"/>
    </row>
    <row r="23781" spans="21:25" x14ac:dyDescent="0.2">
      <c r="U23781" s="2"/>
      <c r="X23781" s="2"/>
      <c r="Y23781" s="2"/>
    </row>
    <row r="23782" spans="21:25" x14ac:dyDescent="0.2">
      <c r="U23782" s="2"/>
      <c r="X23782" s="2"/>
      <c r="Y23782" s="2"/>
    </row>
    <row r="23783" spans="21:25" x14ac:dyDescent="0.2">
      <c r="U23783" s="2"/>
      <c r="X23783" s="2"/>
      <c r="Y23783" s="2"/>
    </row>
    <row r="23784" spans="21:25" x14ac:dyDescent="0.2">
      <c r="U23784" s="2"/>
      <c r="X23784" s="2"/>
      <c r="Y23784" s="2"/>
    </row>
    <row r="23785" spans="21:25" x14ac:dyDescent="0.2">
      <c r="U23785" s="2"/>
      <c r="X23785" s="2"/>
      <c r="Y23785" s="2"/>
    </row>
    <row r="23786" spans="21:25" x14ac:dyDescent="0.2">
      <c r="U23786" s="2"/>
      <c r="X23786" s="2"/>
      <c r="Y23786" s="2"/>
    </row>
    <row r="23787" spans="21:25" x14ac:dyDescent="0.2">
      <c r="U23787" s="2"/>
      <c r="X23787" s="2"/>
      <c r="Y23787" s="2"/>
    </row>
    <row r="23788" spans="21:25" x14ac:dyDescent="0.2">
      <c r="U23788" s="2"/>
      <c r="X23788" s="2"/>
      <c r="Y23788" s="2"/>
    </row>
    <row r="23789" spans="21:25" x14ac:dyDescent="0.2">
      <c r="U23789" s="2"/>
      <c r="X23789" s="2"/>
      <c r="Y23789" s="2"/>
    </row>
    <row r="23790" spans="21:25" x14ac:dyDescent="0.2">
      <c r="U23790" s="2"/>
      <c r="X23790" s="2"/>
      <c r="Y23790" s="2"/>
    </row>
    <row r="23791" spans="21:25" x14ac:dyDescent="0.2">
      <c r="U23791" s="2"/>
      <c r="X23791" s="2"/>
      <c r="Y23791" s="2"/>
    </row>
    <row r="23792" spans="21:25" x14ac:dyDescent="0.2">
      <c r="U23792" s="2"/>
      <c r="X23792" s="2"/>
      <c r="Y23792" s="2"/>
    </row>
    <row r="23793" spans="21:25" x14ac:dyDescent="0.2">
      <c r="U23793" s="2"/>
      <c r="X23793" s="2"/>
      <c r="Y23793" s="2"/>
    </row>
    <row r="23794" spans="21:25" x14ac:dyDescent="0.2">
      <c r="U23794" s="2"/>
      <c r="X23794" s="2"/>
      <c r="Y23794" s="2"/>
    </row>
    <row r="23795" spans="21:25" x14ac:dyDescent="0.2">
      <c r="U23795" s="2"/>
      <c r="X23795" s="2"/>
      <c r="Y23795" s="2"/>
    </row>
    <row r="23796" spans="21:25" x14ac:dyDescent="0.2">
      <c r="U23796" s="2"/>
      <c r="X23796" s="2"/>
      <c r="Y23796" s="2"/>
    </row>
    <row r="23797" spans="21:25" x14ac:dyDescent="0.2">
      <c r="U23797" s="2"/>
      <c r="X23797" s="2"/>
      <c r="Y23797" s="2"/>
    </row>
    <row r="23798" spans="21:25" x14ac:dyDescent="0.2">
      <c r="U23798" s="2"/>
      <c r="X23798" s="2"/>
      <c r="Y23798" s="2"/>
    </row>
    <row r="23799" spans="21:25" x14ac:dyDescent="0.2">
      <c r="U23799" s="2"/>
      <c r="X23799" s="2"/>
      <c r="Y23799" s="2"/>
    </row>
    <row r="23800" spans="21:25" x14ac:dyDescent="0.2">
      <c r="U23800" s="2"/>
      <c r="X23800" s="2"/>
      <c r="Y23800" s="2"/>
    </row>
    <row r="23801" spans="21:25" x14ac:dyDescent="0.2">
      <c r="U23801" s="2"/>
      <c r="X23801" s="2"/>
      <c r="Y23801" s="2"/>
    </row>
    <row r="23802" spans="21:25" x14ac:dyDescent="0.2">
      <c r="U23802" s="2"/>
      <c r="X23802" s="2"/>
      <c r="Y23802" s="2"/>
    </row>
    <row r="23803" spans="21:25" x14ac:dyDescent="0.2">
      <c r="U23803" s="2"/>
      <c r="X23803" s="2"/>
      <c r="Y23803" s="2"/>
    </row>
    <row r="23804" spans="21:25" x14ac:dyDescent="0.2">
      <c r="U23804" s="2"/>
      <c r="X23804" s="2"/>
      <c r="Y23804" s="2"/>
    </row>
    <row r="23805" spans="21:25" x14ac:dyDescent="0.2">
      <c r="U23805" s="2"/>
      <c r="X23805" s="2"/>
      <c r="Y23805" s="2"/>
    </row>
    <row r="23806" spans="21:25" x14ac:dyDescent="0.2">
      <c r="U23806" s="2"/>
      <c r="X23806" s="2"/>
      <c r="Y23806" s="2"/>
    </row>
    <row r="23807" spans="21:25" x14ac:dyDescent="0.2">
      <c r="U23807" s="2"/>
      <c r="X23807" s="2"/>
      <c r="Y23807" s="2"/>
    </row>
    <row r="23808" spans="21:25" x14ac:dyDescent="0.2">
      <c r="U23808" s="2"/>
      <c r="X23808" s="2"/>
      <c r="Y23808" s="2"/>
    </row>
    <row r="23809" spans="21:25" x14ac:dyDescent="0.2">
      <c r="U23809" s="2"/>
      <c r="X23809" s="2"/>
      <c r="Y23809" s="2"/>
    </row>
    <row r="23810" spans="21:25" x14ac:dyDescent="0.2">
      <c r="U23810" s="2"/>
      <c r="X23810" s="2"/>
      <c r="Y23810" s="2"/>
    </row>
    <row r="23811" spans="21:25" x14ac:dyDescent="0.2">
      <c r="U23811" s="2"/>
      <c r="X23811" s="2"/>
      <c r="Y23811" s="2"/>
    </row>
    <row r="23812" spans="21:25" x14ac:dyDescent="0.2">
      <c r="U23812" s="2"/>
      <c r="X23812" s="2"/>
      <c r="Y23812" s="2"/>
    </row>
    <row r="23813" spans="21:25" x14ac:dyDescent="0.2">
      <c r="U23813" s="2"/>
      <c r="X23813" s="2"/>
      <c r="Y23813" s="2"/>
    </row>
    <row r="23814" spans="21:25" x14ac:dyDescent="0.2">
      <c r="U23814" s="2"/>
      <c r="X23814" s="2"/>
      <c r="Y23814" s="2"/>
    </row>
    <row r="23815" spans="21:25" x14ac:dyDescent="0.2">
      <c r="U23815" s="2"/>
      <c r="X23815" s="2"/>
      <c r="Y23815" s="2"/>
    </row>
    <row r="23816" spans="21:25" x14ac:dyDescent="0.2">
      <c r="U23816" s="2"/>
      <c r="X23816" s="2"/>
      <c r="Y23816" s="2"/>
    </row>
    <row r="23817" spans="21:25" x14ac:dyDescent="0.2">
      <c r="U23817" s="2"/>
      <c r="X23817" s="2"/>
      <c r="Y23817" s="2"/>
    </row>
    <row r="23818" spans="21:25" x14ac:dyDescent="0.2">
      <c r="U23818" s="2"/>
      <c r="X23818" s="2"/>
      <c r="Y23818" s="2"/>
    </row>
    <row r="23819" spans="21:25" x14ac:dyDescent="0.2">
      <c r="U23819" s="2"/>
      <c r="X23819" s="2"/>
      <c r="Y23819" s="2"/>
    </row>
    <row r="23820" spans="21:25" x14ac:dyDescent="0.2">
      <c r="U23820" s="2"/>
      <c r="X23820" s="2"/>
      <c r="Y23820" s="2"/>
    </row>
    <row r="23821" spans="21:25" x14ac:dyDescent="0.2">
      <c r="U23821" s="2"/>
      <c r="X23821" s="2"/>
      <c r="Y23821" s="2"/>
    </row>
    <row r="23822" spans="21:25" x14ac:dyDescent="0.2">
      <c r="U23822" s="2"/>
      <c r="X23822" s="2"/>
      <c r="Y23822" s="2"/>
    </row>
    <row r="23823" spans="21:25" x14ac:dyDescent="0.2">
      <c r="U23823" s="2"/>
      <c r="X23823" s="2"/>
      <c r="Y23823" s="2"/>
    </row>
    <row r="23824" spans="21:25" x14ac:dyDescent="0.2">
      <c r="U23824" s="2"/>
      <c r="X23824" s="2"/>
      <c r="Y23824" s="2"/>
    </row>
    <row r="23825" spans="21:25" x14ac:dyDescent="0.2">
      <c r="U23825" s="2"/>
      <c r="X23825" s="2"/>
      <c r="Y23825" s="2"/>
    </row>
    <row r="23826" spans="21:25" x14ac:dyDescent="0.2">
      <c r="U23826" s="2"/>
      <c r="X23826" s="2"/>
      <c r="Y23826" s="2"/>
    </row>
    <row r="23827" spans="21:25" x14ac:dyDescent="0.2">
      <c r="U23827" s="2"/>
      <c r="X23827" s="2"/>
      <c r="Y23827" s="2"/>
    </row>
    <row r="23828" spans="21:25" x14ac:dyDescent="0.2">
      <c r="U23828" s="2"/>
      <c r="X23828" s="2"/>
      <c r="Y23828" s="2"/>
    </row>
    <row r="23829" spans="21:25" x14ac:dyDescent="0.2">
      <c r="U23829" s="2"/>
      <c r="X23829" s="2"/>
      <c r="Y23829" s="2"/>
    </row>
    <row r="23830" spans="21:25" x14ac:dyDescent="0.2">
      <c r="U23830" s="2"/>
      <c r="X23830" s="2"/>
      <c r="Y23830" s="2"/>
    </row>
    <row r="23831" spans="21:25" x14ac:dyDescent="0.2">
      <c r="U23831" s="2"/>
      <c r="X23831" s="2"/>
      <c r="Y23831" s="2"/>
    </row>
    <row r="23832" spans="21:25" x14ac:dyDescent="0.2">
      <c r="U23832" s="2"/>
      <c r="X23832" s="2"/>
      <c r="Y23832" s="2"/>
    </row>
    <row r="23833" spans="21:25" x14ac:dyDescent="0.2">
      <c r="U23833" s="2"/>
      <c r="X23833" s="2"/>
      <c r="Y23833" s="2"/>
    </row>
    <row r="23834" spans="21:25" x14ac:dyDescent="0.2">
      <c r="U23834" s="2"/>
      <c r="X23834" s="2"/>
      <c r="Y23834" s="2"/>
    </row>
    <row r="23835" spans="21:25" x14ac:dyDescent="0.2">
      <c r="U23835" s="2"/>
      <c r="X23835" s="2"/>
      <c r="Y23835" s="2"/>
    </row>
    <row r="23836" spans="21:25" x14ac:dyDescent="0.2">
      <c r="U23836" s="2"/>
      <c r="X23836" s="2"/>
      <c r="Y23836" s="2"/>
    </row>
    <row r="23837" spans="21:25" x14ac:dyDescent="0.2">
      <c r="U23837" s="2"/>
      <c r="X23837" s="2"/>
      <c r="Y23837" s="2"/>
    </row>
    <row r="23838" spans="21:25" x14ac:dyDescent="0.2">
      <c r="U23838" s="2"/>
      <c r="X23838" s="2"/>
      <c r="Y23838" s="2"/>
    </row>
    <row r="23839" spans="21:25" x14ac:dyDescent="0.2">
      <c r="U23839" s="2"/>
      <c r="X23839" s="2"/>
      <c r="Y23839" s="2"/>
    </row>
    <row r="23840" spans="21:25" x14ac:dyDescent="0.2">
      <c r="U23840" s="2"/>
      <c r="X23840" s="2"/>
      <c r="Y23840" s="2"/>
    </row>
    <row r="23841" spans="21:25" x14ac:dyDescent="0.2">
      <c r="U23841" s="2"/>
      <c r="X23841" s="2"/>
      <c r="Y23841" s="2"/>
    </row>
    <row r="23842" spans="21:25" x14ac:dyDescent="0.2">
      <c r="U23842" s="2"/>
      <c r="X23842" s="2"/>
      <c r="Y23842" s="2"/>
    </row>
    <row r="23843" spans="21:25" x14ac:dyDescent="0.2">
      <c r="U23843" s="2"/>
      <c r="X23843" s="2"/>
      <c r="Y23843" s="2"/>
    </row>
    <row r="23844" spans="21:25" x14ac:dyDescent="0.2">
      <c r="U23844" s="2"/>
      <c r="X23844" s="2"/>
      <c r="Y23844" s="2"/>
    </row>
    <row r="23845" spans="21:25" x14ac:dyDescent="0.2">
      <c r="U23845" s="2"/>
      <c r="X23845" s="2"/>
      <c r="Y23845" s="2"/>
    </row>
    <row r="23846" spans="21:25" x14ac:dyDescent="0.2">
      <c r="U23846" s="2"/>
      <c r="X23846" s="2"/>
      <c r="Y23846" s="2"/>
    </row>
    <row r="23847" spans="21:25" x14ac:dyDescent="0.2">
      <c r="U23847" s="2"/>
      <c r="X23847" s="2"/>
      <c r="Y23847" s="2"/>
    </row>
    <row r="23848" spans="21:25" x14ac:dyDescent="0.2">
      <c r="U23848" s="2"/>
      <c r="X23848" s="2"/>
      <c r="Y23848" s="2"/>
    </row>
    <row r="23849" spans="21:25" x14ac:dyDescent="0.2">
      <c r="U23849" s="2"/>
      <c r="X23849" s="2"/>
      <c r="Y23849" s="2"/>
    </row>
    <row r="23850" spans="21:25" x14ac:dyDescent="0.2">
      <c r="U23850" s="2"/>
      <c r="X23850" s="2"/>
      <c r="Y23850" s="2"/>
    </row>
    <row r="23851" spans="21:25" x14ac:dyDescent="0.2">
      <c r="U23851" s="2"/>
      <c r="X23851" s="2"/>
      <c r="Y23851" s="2"/>
    </row>
    <row r="23852" spans="21:25" x14ac:dyDescent="0.2">
      <c r="U23852" s="2"/>
      <c r="X23852" s="2"/>
      <c r="Y23852" s="2"/>
    </row>
    <row r="23853" spans="21:25" x14ac:dyDescent="0.2">
      <c r="U23853" s="2"/>
      <c r="X23853" s="2"/>
      <c r="Y23853" s="2"/>
    </row>
    <row r="23854" spans="21:25" x14ac:dyDescent="0.2">
      <c r="U23854" s="2"/>
      <c r="X23854" s="2"/>
      <c r="Y23854" s="2"/>
    </row>
    <row r="23855" spans="21:25" x14ac:dyDescent="0.2">
      <c r="U23855" s="2"/>
      <c r="X23855" s="2"/>
      <c r="Y23855" s="2"/>
    </row>
    <row r="23856" spans="21:25" x14ac:dyDescent="0.2">
      <c r="U23856" s="2"/>
      <c r="X23856" s="2"/>
      <c r="Y23856" s="2"/>
    </row>
    <row r="23857" spans="21:25" x14ac:dyDescent="0.2">
      <c r="U23857" s="2"/>
      <c r="X23857" s="2"/>
      <c r="Y23857" s="2"/>
    </row>
    <row r="23858" spans="21:25" x14ac:dyDescent="0.2">
      <c r="U23858" s="2"/>
      <c r="X23858" s="2"/>
      <c r="Y23858" s="2"/>
    </row>
    <row r="23859" spans="21:25" x14ac:dyDescent="0.2">
      <c r="U23859" s="2"/>
      <c r="X23859" s="2"/>
      <c r="Y23859" s="2"/>
    </row>
    <row r="23860" spans="21:25" x14ac:dyDescent="0.2">
      <c r="U23860" s="2"/>
      <c r="X23860" s="2"/>
      <c r="Y23860" s="2"/>
    </row>
    <row r="23861" spans="21:25" x14ac:dyDescent="0.2">
      <c r="U23861" s="2"/>
      <c r="X23861" s="2"/>
      <c r="Y23861" s="2"/>
    </row>
    <row r="23862" spans="21:25" x14ac:dyDescent="0.2">
      <c r="U23862" s="2"/>
      <c r="X23862" s="2"/>
      <c r="Y23862" s="2"/>
    </row>
    <row r="23863" spans="21:25" x14ac:dyDescent="0.2">
      <c r="U23863" s="2"/>
      <c r="X23863" s="2"/>
      <c r="Y23863" s="2"/>
    </row>
    <row r="23864" spans="21:25" x14ac:dyDescent="0.2">
      <c r="U23864" s="2"/>
      <c r="X23864" s="2"/>
      <c r="Y23864" s="2"/>
    </row>
    <row r="23865" spans="21:25" x14ac:dyDescent="0.2">
      <c r="U23865" s="2"/>
      <c r="X23865" s="2"/>
      <c r="Y23865" s="2"/>
    </row>
    <row r="23866" spans="21:25" x14ac:dyDescent="0.2">
      <c r="U23866" s="2"/>
      <c r="X23866" s="2"/>
      <c r="Y23866" s="2"/>
    </row>
    <row r="23867" spans="21:25" x14ac:dyDescent="0.2">
      <c r="U23867" s="2"/>
      <c r="X23867" s="2"/>
      <c r="Y23867" s="2"/>
    </row>
    <row r="23868" spans="21:25" x14ac:dyDescent="0.2">
      <c r="U23868" s="2"/>
      <c r="X23868" s="2"/>
      <c r="Y23868" s="2"/>
    </row>
    <row r="23869" spans="21:25" x14ac:dyDescent="0.2">
      <c r="U23869" s="2"/>
      <c r="X23869" s="2"/>
      <c r="Y23869" s="2"/>
    </row>
    <row r="23870" spans="21:25" x14ac:dyDescent="0.2">
      <c r="U23870" s="2"/>
      <c r="X23870" s="2"/>
      <c r="Y23870" s="2"/>
    </row>
    <row r="23871" spans="21:25" x14ac:dyDescent="0.2">
      <c r="U23871" s="2"/>
      <c r="X23871" s="2"/>
      <c r="Y23871" s="2"/>
    </row>
    <row r="23872" spans="21:25" x14ac:dyDescent="0.2">
      <c r="U23872" s="2"/>
      <c r="X23872" s="2"/>
      <c r="Y23872" s="2"/>
    </row>
    <row r="23873" spans="21:25" x14ac:dyDescent="0.2">
      <c r="U23873" s="2"/>
      <c r="X23873" s="2"/>
      <c r="Y23873" s="2"/>
    </row>
    <row r="23874" spans="21:25" x14ac:dyDescent="0.2">
      <c r="U23874" s="2"/>
      <c r="X23874" s="2"/>
      <c r="Y23874" s="2"/>
    </row>
    <row r="23875" spans="21:25" x14ac:dyDescent="0.2">
      <c r="U23875" s="2"/>
      <c r="X23875" s="2"/>
      <c r="Y23875" s="2"/>
    </row>
    <row r="23876" spans="21:25" x14ac:dyDescent="0.2">
      <c r="U23876" s="2"/>
      <c r="X23876" s="2"/>
      <c r="Y23876" s="2"/>
    </row>
    <row r="23877" spans="21:25" x14ac:dyDescent="0.2">
      <c r="U23877" s="2"/>
      <c r="X23877" s="2"/>
      <c r="Y23877" s="2"/>
    </row>
    <row r="23878" spans="21:25" x14ac:dyDescent="0.2">
      <c r="U23878" s="2"/>
      <c r="X23878" s="2"/>
      <c r="Y23878" s="2"/>
    </row>
    <row r="23879" spans="21:25" x14ac:dyDescent="0.2">
      <c r="U23879" s="2"/>
      <c r="X23879" s="2"/>
      <c r="Y23879" s="2"/>
    </row>
    <row r="23880" spans="21:25" x14ac:dyDescent="0.2">
      <c r="U23880" s="2"/>
      <c r="X23880" s="2"/>
      <c r="Y23880" s="2"/>
    </row>
    <row r="23881" spans="21:25" x14ac:dyDescent="0.2">
      <c r="U23881" s="2"/>
      <c r="X23881" s="2"/>
      <c r="Y23881" s="2"/>
    </row>
    <row r="23882" spans="21:25" x14ac:dyDescent="0.2">
      <c r="U23882" s="2"/>
      <c r="X23882" s="2"/>
      <c r="Y23882" s="2"/>
    </row>
    <row r="23883" spans="21:25" x14ac:dyDescent="0.2">
      <c r="U23883" s="2"/>
      <c r="X23883" s="2"/>
      <c r="Y23883" s="2"/>
    </row>
    <row r="23884" spans="21:25" x14ac:dyDescent="0.2">
      <c r="U23884" s="2"/>
      <c r="X23884" s="2"/>
      <c r="Y23884" s="2"/>
    </row>
    <row r="23885" spans="21:25" x14ac:dyDescent="0.2">
      <c r="U23885" s="2"/>
      <c r="X23885" s="2"/>
      <c r="Y23885" s="2"/>
    </row>
    <row r="23886" spans="21:25" x14ac:dyDescent="0.2">
      <c r="U23886" s="2"/>
      <c r="X23886" s="2"/>
      <c r="Y23886" s="2"/>
    </row>
    <row r="23887" spans="21:25" x14ac:dyDescent="0.2">
      <c r="U23887" s="2"/>
      <c r="X23887" s="2"/>
      <c r="Y23887" s="2"/>
    </row>
    <row r="23888" spans="21:25" x14ac:dyDescent="0.2">
      <c r="U23888" s="2"/>
      <c r="X23888" s="2"/>
      <c r="Y23888" s="2"/>
    </row>
    <row r="23889" spans="21:25" x14ac:dyDescent="0.2">
      <c r="U23889" s="2"/>
      <c r="X23889" s="2"/>
      <c r="Y23889" s="2"/>
    </row>
    <row r="23890" spans="21:25" x14ac:dyDescent="0.2">
      <c r="U23890" s="2"/>
      <c r="X23890" s="2"/>
      <c r="Y23890" s="2"/>
    </row>
    <row r="23891" spans="21:25" x14ac:dyDescent="0.2">
      <c r="U23891" s="2"/>
      <c r="X23891" s="2"/>
      <c r="Y23891" s="2"/>
    </row>
    <row r="23892" spans="21:25" x14ac:dyDescent="0.2">
      <c r="U23892" s="2"/>
      <c r="X23892" s="2"/>
      <c r="Y23892" s="2"/>
    </row>
    <row r="23893" spans="21:25" x14ac:dyDescent="0.2">
      <c r="U23893" s="2"/>
      <c r="X23893" s="2"/>
      <c r="Y23893" s="2"/>
    </row>
    <row r="23894" spans="21:25" x14ac:dyDescent="0.2">
      <c r="U23894" s="2"/>
      <c r="X23894" s="2"/>
      <c r="Y23894" s="2"/>
    </row>
    <row r="23895" spans="21:25" x14ac:dyDescent="0.2">
      <c r="U23895" s="2"/>
      <c r="X23895" s="2"/>
      <c r="Y23895" s="2"/>
    </row>
    <row r="23896" spans="21:25" x14ac:dyDescent="0.2">
      <c r="U23896" s="2"/>
      <c r="X23896" s="2"/>
      <c r="Y23896" s="2"/>
    </row>
    <row r="23897" spans="21:25" x14ac:dyDescent="0.2">
      <c r="U23897" s="2"/>
      <c r="X23897" s="2"/>
      <c r="Y23897" s="2"/>
    </row>
    <row r="23898" spans="21:25" x14ac:dyDescent="0.2">
      <c r="U23898" s="2"/>
      <c r="X23898" s="2"/>
      <c r="Y23898" s="2"/>
    </row>
    <row r="23899" spans="21:25" x14ac:dyDescent="0.2">
      <c r="U23899" s="2"/>
      <c r="X23899" s="2"/>
      <c r="Y23899" s="2"/>
    </row>
    <row r="23900" spans="21:25" x14ac:dyDescent="0.2">
      <c r="U23900" s="2"/>
      <c r="X23900" s="2"/>
      <c r="Y23900" s="2"/>
    </row>
    <row r="23901" spans="21:25" x14ac:dyDescent="0.2">
      <c r="U23901" s="2"/>
      <c r="X23901" s="2"/>
      <c r="Y23901" s="2"/>
    </row>
    <row r="23902" spans="21:25" x14ac:dyDescent="0.2">
      <c r="U23902" s="2"/>
      <c r="X23902" s="2"/>
      <c r="Y23902" s="2"/>
    </row>
    <row r="23903" spans="21:25" x14ac:dyDescent="0.2">
      <c r="U23903" s="2"/>
      <c r="X23903" s="2"/>
      <c r="Y23903" s="2"/>
    </row>
    <row r="23904" spans="21:25" x14ac:dyDescent="0.2">
      <c r="U23904" s="2"/>
      <c r="X23904" s="2"/>
      <c r="Y23904" s="2"/>
    </row>
    <row r="23905" spans="21:25" x14ac:dyDescent="0.2">
      <c r="U23905" s="2"/>
      <c r="X23905" s="2"/>
      <c r="Y23905" s="2"/>
    </row>
    <row r="23906" spans="21:25" x14ac:dyDescent="0.2">
      <c r="U23906" s="2"/>
      <c r="X23906" s="2"/>
      <c r="Y23906" s="2"/>
    </row>
    <row r="23907" spans="21:25" x14ac:dyDescent="0.2">
      <c r="U23907" s="2"/>
      <c r="X23907" s="2"/>
      <c r="Y23907" s="2"/>
    </row>
    <row r="23908" spans="21:25" x14ac:dyDescent="0.2">
      <c r="U23908" s="2"/>
      <c r="X23908" s="2"/>
      <c r="Y23908" s="2"/>
    </row>
    <row r="23909" spans="21:25" x14ac:dyDescent="0.2">
      <c r="U23909" s="2"/>
      <c r="X23909" s="2"/>
      <c r="Y23909" s="2"/>
    </row>
    <row r="23910" spans="21:25" x14ac:dyDescent="0.2">
      <c r="U23910" s="2"/>
      <c r="X23910" s="2"/>
      <c r="Y23910" s="2"/>
    </row>
    <row r="23911" spans="21:25" x14ac:dyDescent="0.2">
      <c r="U23911" s="2"/>
      <c r="X23911" s="2"/>
      <c r="Y23911" s="2"/>
    </row>
    <row r="23912" spans="21:25" x14ac:dyDescent="0.2">
      <c r="U23912" s="2"/>
      <c r="X23912" s="2"/>
      <c r="Y23912" s="2"/>
    </row>
    <row r="23913" spans="21:25" x14ac:dyDescent="0.2">
      <c r="U23913" s="2"/>
      <c r="X23913" s="2"/>
      <c r="Y23913" s="2"/>
    </row>
    <row r="23914" spans="21:25" x14ac:dyDescent="0.2">
      <c r="U23914" s="2"/>
      <c r="X23914" s="2"/>
      <c r="Y23914" s="2"/>
    </row>
    <row r="23915" spans="21:25" x14ac:dyDescent="0.2">
      <c r="U23915" s="2"/>
      <c r="X23915" s="2"/>
      <c r="Y23915" s="2"/>
    </row>
    <row r="23916" spans="21:25" x14ac:dyDescent="0.2">
      <c r="U23916" s="2"/>
      <c r="X23916" s="2"/>
      <c r="Y23916" s="2"/>
    </row>
    <row r="23917" spans="21:25" x14ac:dyDescent="0.2">
      <c r="U23917" s="2"/>
      <c r="X23917" s="2"/>
      <c r="Y23917" s="2"/>
    </row>
    <row r="23918" spans="21:25" x14ac:dyDescent="0.2">
      <c r="U23918" s="2"/>
      <c r="X23918" s="2"/>
      <c r="Y23918" s="2"/>
    </row>
    <row r="23919" spans="21:25" x14ac:dyDescent="0.2">
      <c r="U23919" s="2"/>
      <c r="X23919" s="2"/>
      <c r="Y23919" s="2"/>
    </row>
    <row r="23920" spans="21:25" x14ac:dyDescent="0.2">
      <c r="U23920" s="2"/>
      <c r="X23920" s="2"/>
      <c r="Y23920" s="2"/>
    </row>
    <row r="23921" spans="21:25" x14ac:dyDescent="0.2">
      <c r="U23921" s="2"/>
      <c r="X23921" s="2"/>
      <c r="Y23921" s="2"/>
    </row>
    <row r="23922" spans="21:25" x14ac:dyDescent="0.2">
      <c r="U23922" s="2"/>
      <c r="X23922" s="2"/>
      <c r="Y23922" s="2"/>
    </row>
    <row r="23923" spans="21:25" x14ac:dyDescent="0.2">
      <c r="U23923" s="2"/>
      <c r="X23923" s="2"/>
      <c r="Y23923" s="2"/>
    </row>
    <row r="23924" spans="21:25" x14ac:dyDescent="0.2">
      <c r="U23924" s="2"/>
      <c r="X23924" s="2"/>
      <c r="Y23924" s="2"/>
    </row>
    <row r="23925" spans="21:25" x14ac:dyDescent="0.2">
      <c r="U23925" s="2"/>
      <c r="X23925" s="2"/>
      <c r="Y23925" s="2"/>
    </row>
    <row r="23926" spans="21:25" x14ac:dyDescent="0.2">
      <c r="U23926" s="2"/>
      <c r="X23926" s="2"/>
      <c r="Y23926" s="2"/>
    </row>
    <row r="23927" spans="21:25" x14ac:dyDescent="0.2">
      <c r="U23927" s="2"/>
      <c r="X23927" s="2"/>
      <c r="Y23927" s="2"/>
    </row>
    <row r="23928" spans="21:25" x14ac:dyDescent="0.2">
      <c r="U23928" s="2"/>
      <c r="X23928" s="2"/>
      <c r="Y23928" s="2"/>
    </row>
    <row r="23929" spans="21:25" x14ac:dyDescent="0.2">
      <c r="U23929" s="2"/>
      <c r="X23929" s="2"/>
      <c r="Y23929" s="2"/>
    </row>
    <row r="23930" spans="21:25" x14ac:dyDescent="0.2">
      <c r="U23930" s="2"/>
      <c r="X23930" s="2"/>
      <c r="Y23930" s="2"/>
    </row>
    <row r="23931" spans="21:25" x14ac:dyDescent="0.2">
      <c r="U23931" s="2"/>
      <c r="X23931" s="2"/>
      <c r="Y23931" s="2"/>
    </row>
    <row r="23932" spans="21:25" x14ac:dyDescent="0.2">
      <c r="U23932" s="2"/>
      <c r="X23932" s="2"/>
      <c r="Y23932" s="2"/>
    </row>
    <row r="23933" spans="21:25" x14ac:dyDescent="0.2">
      <c r="U23933" s="2"/>
      <c r="X23933" s="2"/>
      <c r="Y23933" s="2"/>
    </row>
    <row r="23934" spans="21:25" x14ac:dyDescent="0.2">
      <c r="U23934" s="2"/>
      <c r="X23934" s="2"/>
      <c r="Y23934" s="2"/>
    </row>
    <row r="23935" spans="21:25" x14ac:dyDescent="0.2">
      <c r="U23935" s="2"/>
      <c r="X23935" s="2"/>
      <c r="Y23935" s="2"/>
    </row>
    <row r="23936" spans="21:25" x14ac:dyDescent="0.2">
      <c r="U23936" s="2"/>
      <c r="X23936" s="2"/>
      <c r="Y23936" s="2"/>
    </row>
    <row r="23937" spans="21:25" x14ac:dyDescent="0.2">
      <c r="U23937" s="2"/>
      <c r="X23937" s="2"/>
      <c r="Y23937" s="2"/>
    </row>
    <row r="23938" spans="21:25" x14ac:dyDescent="0.2">
      <c r="U23938" s="2"/>
      <c r="X23938" s="2"/>
      <c r="Y23938" s="2"/>
    </row>
    <row r="23939" spans="21:25" x14ac:dyDescent="0.2">
      <c r="U23939" s="2"/>
      <c r="X23939" s="2"/>
      <c r="Y23939" s="2"/>
    </row>
    <row r="23940" spans="21:25" x14ac:dyDescent="0.2">
      <c r="U23940" s="2"/>
      <c r="X23940" s="2"/>
      <c r="Y23940" s="2"/>
    </row>
    <row r="23941" spans="21:25" x14ac:dyDescent="0.2">
      <c r="U23941" s="2"/>
      <c r="X23941" s="2"/>
      <c r="Y23941" s="2"/>
    </row>
    <row r="23942" spans="21:25" x14ac:dyDescent="0.2">
      <c r="U23942" s="2"/>
      <c r="X23942" s="2"/>
      <c r="Y23942" s="2"/>
    </row>
    <row r="23943" spans="21:25" x14ac:dyDescent="0.2">
      <c r="U23943" s="2"/>
      <c r="X23943" s="2"/>
      <c r="Y23943" s="2"/>
    </row>
    <row r="23944" spans="21:25" x14ac:dyDescent="0.2">
      <c r="U23944" s="2"/>
      <c r="X23944" s="2"/>
      <c r="Y23944" s="2"/>
    </row>
    <row r="23945" spans="21:25" x14ac:dyDescent="0.2">
      <c r="U23945" s="2"/>
      <c r="X23945" s="2"/>
      <c r="Y23945" s="2"/>
    </row>
    <row r="23946" spans="21:25" x14ac:dyDescent="0.2">
      <c r="U23946" s="2"/>
      <c r="X23946" s="2"/>
      <c r="Y23946" s="2"/>
    </row>
    <row r="23947" spans="21:25" x14ac:dyDescent="0.2">
      <c r="U23947" s="2"/>
      <c r="X23947" s="2"/>
      <c r="Y23947" s="2"/>
    </row>
    <row r="23948" spans="21:25" x14ac:dyDescent="0.2">
      <c r="U23948" s="2"/>
      <c r="X23948" s="2"/>
      <c r="Y23948" s="2"/>
    </row>
    <row r="23949" spans="21:25" x14ac:dyDescent="0.2">
      <c r="U23949" s="2"/>
      <c r="X23949" s="2"/>
      <c r="Y23949" s="2"/>
    </row>
    <row r="23950" spans="21:25" x14ac:dyDescent="0.2">
      <c r="U23950" s="2"/>
      <c r="X23950" s="2"/>
      <c r="Y23950" s="2"/>
    </row>
    <row r="23951" spans="21:25" x14ac:dyDescent="0.2">
      <c r="U23951" s="2"/>
      <c r="X23951" s="2"/>
      <c r="Y23951" s="2"/>
    </row>
    <row r="23952" spans="21:25" x14ac:dyDescent="0.2">
      <c r="U23952" s="2"/>
      <c r="X23952" s="2"/>
      <c r="Y23952" s="2"/>
    </row>
    <row r="23953" spans="21:25" x14ac:dyDescent="0.2">
      <c r="U23953" s="2"/>
      <c r="X23953" s="2"/>
      <c r="Y23953" s="2"/>
    </row>
    <row r="23954" spans="21:25" x14ac:dyDescent="0.2">
      <c r="U23954" s="2"/>
      <c r="X23954" s="2"/>
      <c r="Y23954" s="2"/>
    </row>
    <row r="23955" spans="21:25" x14ac:dyDescent="0.2">
      <c r="U23955" s="2"/>
      <c r="X23955" s="2"/>
      <c r="Y23955" s="2"/>
    </row>
    <row r="23956" spans="21:25" x14ac:dyDescent="0.2">
      <c r="U23956" s="2"/>
      <c r="X23956" s="2"/>
      <c r="Y23956" s="2"/>
    </row>
    <row r="23957" spans="21:25" x14ac:dyDescent="0.2">
      <c r="U23957" s="2"/>
      <c r="X23957" s="2"/>
      <c r="Y23957" s="2"/>
    </row>
    <row r="23958" spans="21:25" x14ac:dyDescent="0.2">
      <c r="U23958" s="2"/>
      <c r="X23958" s="2"/>
      <c r="Y23958" s="2"/>
    </row>
    <row r="23959" spans="21:25" x14ac:dyDescent="0.2">
      <c r="U23959" s="2"/>
      <c r="X23959" s="2"/>
      <c r="Y23959" s="2"/>
    </row>
    <row r="23960" spans="21:25" x14ac:dyDescent="0.2">
      <c r="U23960" s="2"/>
      <c r="X23960" s="2"/>
      <c r="Y23960" s="2"/>
    </row>
    <row r="23961" spans="21:25" x14ac:dyDescent="0.2">
      <c r="U23961" s="2"/>
      <c r="X23961" s="2"/>
      <c r="Y23961" s="2"/>
    </row>
    <row r="23962" spans="21:25" x14ac:dyDescent="0.2">
      <c r="U23962" s="2"/>
      <c r="X23962" s="2"/>
      <c r="Y23962" s="2"/>
    </row>
    <row r="23963" spans="21:25" x14ac:dyDescent="0.2">
      <c r="U23963" s="2"/>
      <c r="X23963" s="2"/>
      <c r="Y23963" s="2"/>
    </row>
    <row r="23964" spans="21:25" x14ac:dyDescent="0.2">
      <c r="U23964" s="2"/>
      <c r="X23964" s="2"/>
      <c r="Y23964" s="2"/>
    </row>
    <row r="23965" spans="21:25" x14ac:dyDescent="0.2">
      <c r="U23965" s="2"/>
      <c r="X23965" s="2"/>
      <c r="Y23965" s="2"/>
    </row>
    <row r="23966" spans="21:25" x14ac:dyDescent="0.2">
      <c r="U23966" s="2"/>
      <c r="X23966" s="2"/>
      <c r="Y23966" s="2"/>
    </row>
    <row r="23967" spans="21:25" x14ac:dyDescent="0.2">
      <c r="U23967" s="2"/>
      <c r="X23967" s="2"/>
      <c r="Y23967" s="2"/>
    </row>
    <row r="23968" spans="21:25" x14ac:dyDescent="0.2">
      <c r="U23968" s="2"/>
      <c r="X23968" s="2"/>
      <c r="Y23968" s="2"/>
    </row>
    <row r="23969" spans="21:25" x14ac:dyDescent="0.2">
      <c r="U23969" s="2"/>
      <c r="X23969" s="2"/>
      <c r="Y23969" s="2"/>
    </row>
    <row r="23970" spans="21:25" x14ac:dyDescent="0.2">
      <c r="U23970" s="2"/>
      <c r="X23970" s="2"/>
      <c r="Y23970" s="2"/>
    </row>
    <row r="23971" spans="21:25" x14ac:dyDescent="0.2">
      <c r="U23971" s="2"/>
      <c r="X23971" s="2"/>
      <c r="Y23971" s="2"/>
    </row>
    <row r="23972" spans="21:25" x14ac:dyDescent="0.2">
      <c r="U23972" s="2"/>
      <c r="X23972" s="2"/>
      <c r="Y23972" s="2"/>
    </row>
    <row r="23973" spans="21:25" x14ac:dyDescent="0.2">
      <c r="U23973" s="2"/>
      <c r="X23973" s="2"/>
      <c r="Y23973" s="2"/>
    </row>
    <row r="23974" spans="21:25" x14ac:dyDescent="0.2">
      <c r="U23974" s="2"/>
      <c r="X23974" s="2"/>
      <c r="Y23974" s="2"/>
    </row>
    <row r="23975" spans="21:25" x14ac:dyDescent="0.2">
      <c r="U23975" s="2"/>
      <c r="X23975" s="2"/>
      <c r="Y23975" s="2"/>
    </row>
    <row r="23976" spans="21:25" x14ac:dyDescent="0.2">
      <c r="U23976" s="2"/>
      <c r="X23976" s="2"/>
      <c r="Y23976" s="2"/>
    </row>
    <row r="23977" spans="21:25" x14ac:dyDescent="0.2">
      <c r="U23977" s="2"/>
      <c r="X23977" s="2"/>
      <c r="Y23977" s="2"/>
    </row>
    <row r="23978" spans="21:25" x14ac:dyDescent="0.2">
      <c r="U23978" s="2"/>
      <c r="X23978" s="2"/>
      <c r="Y23978" s="2"/>
    </row>
    <row r="23979" spans="21:25" x14ac:dyDescent="0.2">
      <c r="U23979" s="2"/>
      <c r="X23979" s="2"/>
      <c r="Y23979" s="2"/>
    </row>
    <row r="23980" spans="21:25" x14ac:dyDescent="0.2">
      <c r="U23980" s="2"/>
      <c r="X23980" s="2"/>
      <c r="Y23980" s="2"/>
    </row>
    <row r="23981" spans="21:25" x14ac:dyDescent="0.2">
      <c r="U23981" s="2"/>
      <c r="X23981" s="2"/>
      <c r="Y23981" s="2"/>
    </row>
    <row r="23982" spans="21:25" x14ac:dyDescent="0.2">
      <c r="U23982" s="2"/>
      <c r="X23982" s="2"/>
      <c r="Y23982" s="2"/>
    </row>
    <row r="23983" spans="21:25" x14ac:dyDescent="0.2">
      <c r="U23983" s="2"/>
      <c r="X23983" s="2"/>
      <c r="Y23983" s="2"/>
    </row>
    <row r="23984" spans="21:25" x14ac:dyDescent="0.2">
      <c r="U23984" s="2"/>
      <c r="X23984" s="2"/>
      <c r="Y23984" s="2"/>
    </row>
    <row r="23985" spans="21:25" x14ac:dyDescent="0.2">
      <c r="U23985" s="2"/>
      <c r="X23985" s="2"/>
      <c r="Y23985" s="2"/>
    </row>
    <row r="23986" spans="21:25" x14ac:dyDescent="0.2">
      <c r="U23986" s="2"/>
      <c r="X23986" s="2"/>
      <c r="Y23986" s="2"/>
    </row>
    <row r="23987" spans="21:25" x14ac:dyDescent="0.2">
      <c r="U23987" s="2"/>
      <c r="X23987" s="2"/>
      <c r="Y23987" s="2"/>
    </row>
    <row r="23988" spans="21:25" x14ac:dyDescent="0.2">
      <c r="U23988" s="2"/>
      <c r="X23988" s="2"/>
      <c r="Y23988" s="2"/>
    </row>
    <row r="23989" spans="21:25" x14ac:dyDescent="0.2">
      <c r="U23989" s="2"/>
      <c r="X23989" s="2"/>
      <c r="Y23989" s="2"/>
    </row>
    <row r="23990" spans="21:25" x14ac:dyDescent="0.2">
      <c r="U23990" s="2"/>
      <c r="X23990" s="2"/>
      <c r="Y23990" s="2"/>
    </row>
    <row r="23991" spans="21:25" x14ac:dyDescent="0.2">
      <c r="U23991" s="2"/>
      <c r="X23991" s="2"/>
      <c r="Y23991" s="2"/>
    </row>
    <row r="23992" spans="21:25" x14ac:dyDescent="0.2">
      <c r="U23992" s="2"/>
      <c r="X23992" s="2"/>
      <c r="Y23992" s="2"/>
    </row>
    <row r="23993" spans="21:25" x14ac:dyDescent="0.2">
      <c r="U23993" s="2"/>
      <c r="X23993" s="2"/>
      <c r="Y23993" s="2"/>
    </row>
    <row r="23994" spans="21:25" x14ac:dyDescent="0.2">
      <c r="U23994" s="2"/>
      <c r="X23994" s="2"/>
      <c r="Y23994" s="2"/>
    </row>
    <row r="23995" spans="21:25" x14ac:dyDescent="0.2">
      <c r="U23995" s="2"/>
      <c r="X23995" s="2"/>
      <c r="Y23995" s="2"/>
    </row>
    <row r="23996" spans="21:25" x14ac:dyDescent="0.2">
      <c r="U23996" s="2"/>
      <c r="X23996" s="2"/>
      <c r="Y23996" s="2"/>
    </row>
    <row r="23997" spans="21:25" x14ac:dyDescent="0.2">
      <c r="U23997" s="2"/>
      <c r="X23997" s="2"/>
      <c r="Y23997" s="2"/>
    </row>
    <row r="23998" spans="21:25" x14ac:dyDescent="0.2">
      <c r="U23998" s="2"/>
      <c r="X23998" s="2"/>
      <c r="Y23998" s="2"/>
    </row>
    <row r="23999" spans="21:25" x14ac:dyDescent="0.2">
      <c r="U23999" s="2"/>
      <c r="X23999" s="2"/>
      <c r="Y23999" s="2"/>
    </row>
    <row r="24000" spans="21:25" x14ac:dyDescent="0.2">
      <c r="U24000" s="2"/>
      <c r="X24000" s="2"/>
      <c r="Y24000" s="2"/>
    </row>
    <row r="24001" spans="21:25" x14ac:dyDescent="0.2">
      <c r="U24001" s="2"/>
      <c r="X24001" s="2"/>
      <c r="Y24001" s="2"/>
    </row>
    <row r="24002" spans="21:25" x14ac:dyDescent="0.2">
      <c r="U24002" s="2"/>
      <c r="X24002" s="2"/>
      <c r="Y24002" s="2"/>
    </row>
    <row r="24003" spans="21:25" x14ac:dyDescent="0.2">
      <c r="U24003" s="2"/>
      <c r="X24003" s="2"/>
      <c r="Y24003" s="2"/>
    </row>
    <row r="24004" spans="21:25" x14ac:dyDescent="0.2">
      <c r="U24004" s="2"/>
      <c r="X24004" s="2"/>
      <c r="Y24004" s="2"/>
    </row>
    <row r="24005" spans="21:25" x14ac:dyDescent="0.2">
      <c r="U24005" s="2"/>
      <c r="X24005" s="2"/>
      <c r="Y24005" s="2"/>
    </row>
    <row r="24006" spans="21:25" x14ac:dyDescent="0.2">
      <c r="U24006" s="2"/>
      <c r="X24006" s="2"/>
      <c r="Y24006" s="2"/>
    </row>
    <row r="24007" spans="21:25" x14ac:dyDescent="0.2">
      <c r="U24007" s="2"/>
      <c r="X24007" s="2"/>
      <c r="Y24007" s="2"/>
    </row>
    <row r="24008" spans="21:25" x14ac:dyDescent="0.2">
      <c r="U24008" s="2"/>
      <c r="X24008" s="2"/>
      <c r="Y24008" s="2"/>
    </row>
    <row r="24009" spans="21:25" x14ac:dyDescent="0.2">
      <c r="U24009" s="2"/>
      <c r="X24009" s="2"/>
      <c r="Y24009" s="2"/>
    </row>
    <row r="24010" spans="21:25" x14ac:dyDescent="0.2">
      <c r="U24010" s="2"/>
      <c r="X24010" s="2"/>
      <c r="Y24010" s="2"/>
    </row>
    <row r="24011" spans="21:25" x14ac:dyDescent="0.2">
      <c r="U24011" s="2"/>
      <c r="X24011" s="2"/>
      <c r="Y24011" s="2"/>
    </row>
    <row r="24012" spans="21:25" x14ac:dyDescent="0.2">
      <c r="U24012" s="2"/>
      <c r="X24012" s="2"/>
      <c r="Y24012" s="2"/>
    </row>
    <row r="24013" spans="21:25" x14ac:dyDescent="0.2">
      <c r="U24013" s="2"/>
      <c r="X24013" s="2"/>
      <c r="Y24013" s="2"/>
    </row>
    <row r="24014" spans="21:25" x14ac:dyDescent="0.2">
      <c r="U24014" s="2"/>
      <c r="X24014" s="2"/>
      <c r="Y24014" s="2"/>
    </row>
    <row r="24015" spans="21:25" x14ac:dyDescent="0.2">
      <c r="U24015" s="2"/>
      <c r="X24015" s="2"/>
      <c r="Y24015" s="2"/>
    </row>
    <row r="24016" spans="21:25" x14ac:dyDescent="0.2">
      <c r="U24016" s="2"/>
      <c r="X24016" s="2"/>
      <c r="Y24016" s="2"/>
    </row>
    <row r="24017" spans="21:25" x14ac:dyDescent="0.2">
      <c r="U24017" s="2"/>
      <c r="X24017" s="2"/>
      <c r="Y24017" s="2"/>
    </row>
    <row r="24018" spans="21:25" x14ac:dyDescent="0.2">
      <c r="U24018" s="2"/>
      <c r="X24018" s="2"/>
      <c r="Y24018" s="2"/>
    </row>
    <row r="24019" spans="21:25" x14ac:dyDescent="0.2">
      <c r="U24019" s="2"/>
      <c r="X24019" s="2"/>
      <c r="Y24019" s="2"/>
    </row>
    <row r="24020" spans="21:25" x14ac:dyDescent="0.2">
      <c r="U24020" s="2"/>
      <c r="X24020" s="2"/>
      <c r="Y24020" s="2"/>
    </row>
    <row r="24021" spans="21:25" x14ac:dyDescent="0.2">
      <c r="U24021" s="2"/>
      <c r="X24021" s="2"/>
      <c r="Y24021" s="2"/>
    </row>
    <row r="24022" spans="21:25" x14ac:dyDescent="0.2">
      <c r="U24022" s="2"/>
      <c r="X24022" s="2"/>
      <c r="Y24022" s="2"/>
    </row>
    <row r="24023" spans="21:25" x14ac:dyDescent="0.2">
      <c r="U24023" s="2"/>
      <c r="X24023" s="2"/>
      <c r="Y24023" s="2"/>
    </row>
    <row r="24024" spans="21:25" x14ac:dyDescent="0.2">
      <c r="U24024" s="2"/>
      <c r="X24024" s="2"/>
      <c r="Y24024" s="2"/>
    </row>
    <row r="24025" spans="21:25" x14ac:dyDescent="0.2">
      <c r="U24025" s="2"/>
      <c r="X24025" s="2"/>
      <c r="Y24025" s="2"/>
    </row>
    <row r="24026" spans="21:25" x14ac:dyDescent="0.2">
      <c r="U24026" s="2"/>
      <c r="X24026" s="2"/>
      <c r="Y24026" s="2"/>
    </row>
    <row r="24027" spans="21:25" x14ac:dyDescent="0.2">
      <c r="U24027" s="2"/>
      <c r="X24027" s="2"/>
      <c r="Y24027" s="2"/>
    </row>
    <row r="24028" spans="21:25" x14ac:dyDescent="0.2">
      <c r="U24028" s="2"/>
      <c r="X24028" s="2"/>
      <c r="Y24028" s="2"/>
    </row>
    <row r="24029" spans="21:25" x14ac:dyDescent="0.2">
      <c r="U24029" s="2"/>
      <c r="X24029" s="2"/>
      <c r="Y24029" s="2"/>
    </row>
    <row r="24030" spans="21:25" x14ac:dyDescent="0.2">
      <c r="U24030" s="2"/>
      <c r="X24030" s="2"/>
      <c r="Y24030" s="2"/>
    </row>
    <row r="24031" spans="21:25" x14ac:dyDescent="0.2">
      <c r="U24031" s="2"/>
      <c r="X24031" s="2"/>
      <c r="Y24031" s="2"/>
    </row>
    <row r="24032" spans="21:25" x14ac:dyDescent="0.2">
      <c r="U24032" s="2"/>
      <c r="X24032" s="2"/>
      <c r="Y24032" s="2"/>
    </row>
    <row r="24033" spans="21:25" x14ac:dyDescent="0.2">
      <c r="U24033" s="2"/>
      <c r="X24033" s="2"/>
      <c r="Y24033" s="2"/>
    </row>
    <row r="24034" spans="21:25" x14ac:dyDescent="0.2">
      <c r="U24034" s="2"/>
      <c r="X24034" s="2"/>
      <c r="Y24034" s="2"/>
    </row>
    <row r="24035" spans="21:25" x14ac:dyDescent="0.2">
      <c r="U24035" s="2"/>
      <c r="X24035" s="2"/>
      <c r="Y24035" s="2"/>
    </row>
    <row r="24036" spans="21:25" x14ac:dyDescent="0.2">
      <c r="U24036" s="2"/>
      <c r="X24036" s="2"/>
      <c r="Y24036" s="2"/>
    </row>
    <row r="24037" spans="21:25" x14ac:dyDescent="0.2">
      <c r="U24037" s="2"/>
      <c r="X24037" s="2"/>
      <c r="Y24037" s="2"/>
    </row>
    <row r="24038" spans="21:25" x14ac:dyDescent="0.2">
      <c r="U24038" s="2"/>
      <c r="X24038" s="2"/>
      <c r="Y24038" s="2"/>
    </row>
    <row r="24039" spans="21:25" x14ac:dyDescent="0.2">
      <c r="U24039" s="2"/>
      <c r="X24039" s="2"/>
      <c r="Y24039" s="2"/>
    </row>
    <row r="24040" spans="21:25" x14ac:dyDescent="0.2">
      <c r="U24040" s="2"/>
      <c r="X24040" s="2"/>
      <c r="Y24040" s="2"/>
    </row>
    <row r="24041" spans="21:25" x14ac:dyDescent="0.2">
      <c r="U24041" s="2"/>
      <c r="X24041" s="2"/>
      <c r="Y24041" s="2"/>
    </row>
    <row r="24042" spans="21:25" x14ac:dyDescent="0.2">
      <c r="U24042" s="2"/>
      <c r="X24042" s="2"/>
      <c r="Y24042" s="2"/>
    </row>
    <row r="24043" spans="21:25" x14ac:dyDescent="0.2">
      <c r="U24043" s="2"/>
      <c r="X24043" s="2"/>
      <c r="Y24043" s="2"/>
    </row>
    <row r="24044" spans="21:25" x14ac:dyDescent="0.2">
      <c r="U24044" s="2"/>
      <c r="X24044" s="2"/>
      <c r="Y24044" s="2"/>
    </row>
    <row r="24045" spans="21:25" x14ac:dyDescent="0.2">
      <c r="U24045" s="2"/>
      <c r="X24045" s="2"/>
      <c r="Y24045" s="2"/>
    </row>
    <row r="24046" spans="21:25" x14ac:dyDescent="0.2">
      <c r="U24046" s="2"/>
      <c r="X24046" s="2"/>
      <c r="Y24046" s="2"/>
    </row>
    <row r="24047" spans="21:25" x14ac:dyDescent="0.2">
      <c r="U24047" s="2"/>
      <c r="X24047" s="2"/>
      <c r="Y24047" s="2"/>
    </row>
    <row r="24048" spans="21:25" x14ac:dyDescent="0.2">
      <c r="U24048" s="2"/>
      <c r="X24048" s="2"/>
      <c r="Y24048" s="2"/>
    </row>
    <row r="24049" spans="21:25" x14ac:dyDescent="0.2">
      <c r="U24049" s="2"/>
      <c r="X24049" s="2"/>
      <c r="Y24049" s="2"/>
    </row>
    <row r="24050" spans="21:25" x14ac:dyDescent="0.2">
      <c r="U24050" s="2"/>
      <c r="X24050" s="2"/>
      <c r="Y24050" s="2"/>
    </row>
    <row r="24051" spans="21:25" x14ac:dyDescent="0.2">
      <c r="U24051" s="2"/>
      <c r="X24051" s="2"/>
      <c r="Y24051" s="2"/>
    </row>
    <row r="24052" spans="21:25" x14ac:dyDescent="0.2">
      <c r="U24052" s="2"/>
      <c r="X24052" s="2"/>
      <c r="Y24052" s="2"/>
    </row>
    <row r="24053" spans="21:25" x14ac:dyDescent="0.2">
      <c r="U24053" s="2"/>
      <c r="X24053" s="2"/>
      <c r="Y24053" s="2"/>
    </row>
    <row r="24054" spans="21:25" x14ac:dyDescent="0.2">
      <c r="U24054" s="2"/>
      <c r="X24054" s="2"/>
      <c r="Y24054" s="2"/>
    </row>
    <row r="24055" spans="21:25" x14ac:dyDescent="0.2">
      <c r="U24055" s="2"/>
      <c r="X24055" s="2"/>
      <c r="Y24055" s="2"/>
    </row>
    <row r="24056" spans="21:25" x14ac:dyDescent="0.2">
      <c r="U24056" s="2"/>
      <c r="X24056" s="2"/>
      <c r="Y24056" s="2"/>
    </row>
    <row r="24057" spans="21:25" x14ac:dyDescent="0.2">
      <c r="U24057" s="2"/>
      <c r="X24057" s="2"/>
      <c r="Y24057" s="2"/>
    </row>
    <row r="24058" spans="21:25" x14ac:dyDescent="0.2">
      <c r="U24058" s="2"/>
      <c r="X24058" s="2"/>
      <c r="Y24058" s="2"/>
    </row>
    <row r="24059" spans="21:25" x14ac:dyDescent="0.2">
      <c r="U24059" s="2"/>
      <c r="X24059" s="2"/>
      <c r="Y24059" s="2"/>
    </row>
    <row r="24060" spans="21:25" x14ac:dyDescent="0.2">
      <c r="U24060" s="2"/>
      <c r="X24060" s="2"/>
      <c r="Y24060" s="2"/>
    </row>
    <row r="24061" spans="21:25" x14ac:dyDescent="0.2">
      <c r="U24061" s="2"/>
      <c r="X24061" s="2"/>
      <c r="Y24061" s="2"/>
    </row>
    <row r="24062" spans="21:25" x14ac:dyDescent="0.2">
      <c r="U24062" s="2"/>
      <c r="X24062" s="2"/>
      <c r="Y24062" s="2"/>
    </row>
    <row r="24063" spans="21:25" x14ac:dyDescent="0.2">
      <c r="U24063" s="2"/>
      <c r="X24063" s="2"/>
      <c r="Y24063" s="2"/>
    </row>
    <row r="24064" spans="21:25" x14ac:dyDescent="0.2">
      <c r="U24064" s="2"/>
      <c r="X24064" s="2"/>
      <c r="Y24064" s="2"/>
    </row>
    <row r="24065" spans="21:25" x14ac:dyDescent="0.2">
      <c r="U24065" s="2"/>
      <c r="X24065" s="2"/>
      <c r="Y24065" s="2"/>
    </row>
    <row r="24066" spans="21:25" x14ac:dyDescent="0.2">
      <c r="U24066" s="2"/>
      <c r="X24066" s="2"/>
      <c r="Y24066" s="2"/>
    </row>
    <row r="24067" spans="21:25" x14ac:dyDescent="0.2">
      <c r="U24067" s="2"/>
      <c r="X24067" s="2"/>
      <c r="Y24067" s="2"/>
    </row>
    <row r="24068" spans="21:25" x14ac:dyDescent="0.2">
      <c r="U24068" s="2"/>
      <c r="X24068" s="2"/>
      <c r="Y24068" s="2"/>
    </row>
    <row r="24069" spans="21:25" x14ac:dyDescent="0.2">
      <c r="U24069" s="2"/>
      <c r="X24069" s="2"/>
      <c r="Y24069" s="2"/>
    </row>
    <row r="24070" spans="21:25" x14ac:dyDescent="0.2">
      <c r="U24070" s="2"/>
      <c r="X24070" s="2"/>
      <c r="Y24070" s="2"/>
    </row>
    <row r="24071" spans="21:25" x14ac:dyDescent="0.2">
      <c r="U24071" s="2"/>
      <c r="X24071" s="2"/>
      <c r="Y24071" s="2"/>
    </row>
    <row r="24072" spans="21:25" x14ac:dyDescent="0.2">
      <c r="U24072" s="2"/>
      <c r="X24072" s="2"/>
      <c r="Y24072" s="2"/>
    </row>
    <row r="24073" spans="21:25" x14ac:dyDescent="0.2">
      <c r="U24073" s="2"/>
      <c r="X24073" s="2"/>
      <c r="Y24073" s="2"/>
    </row>
    <row r="24074" spans="21:25" x14ac:dyDescent="0.2">
      <c r="U24074" s="2"/>
      <c r="X24074" s="2"/>
      <c r="Y24074" s="2"/>
    </row>
    <row r="24075" spans="21:25" x14ac:dyDescent="0.2">
      <c r="U24075" s="2"/>
      <c r="X24075" s="2"/>
      <c r="Y24075" s="2"/>
    </row>
    <row r="24076" spans="21:25" x14ac:dyDescent="0.2">
      <c r="U24076" s="2"/>
      <c r="X24076" s="2"/>
      <c r="Y24076" s="2"/>
    </row>
    <row r="24077" spans="21:25" x14ac:dyDescent="0.2">
      <c r="U24077" s="2"/>
      <c r="X24077" s="2"/>
      <c r="Y24077" s="2"/>
    </row>
    <row r="24078" spans="21:25" x14ac:dyDescent="0.2">
      <c r="U24078" s="2"/>
      <c r="X24078" s="2"/>
      <c r="Y24078" s="2"/>
    </row>
    <row r="24079" spans="21:25" x14ac:dyDescent="0.2">
      <c r="U24079" s="2"/>
      <c r="X24079" s="2"/>
      <c r="Y24079" s="2"/>
    </row>
    <row r="24080" spans="21:25" x14ac:dyDescent="0.2">
      <c r="U24080" s="2"/>
      <c r="X24080" s="2"/>
      <c r="Y24080" s="2"/>
    </row>
    <row r="24081" spans="21:25" x14ac:dyDescent="0.2">
      <c r="U24081" s="2"/>
      <c r="X24081" s="2"/>
      <c r="Y24081" s="2"/>
    </row>
    <row r="24082" spans="21:25" x14ac:dyDescent="0.2">
      <c r="U24082" s="2"/>
      <c r="X24082" s="2"/>
      <c r="Y24082" s="2"/>
    </row>
    <row r="24083" spans="21:25" x14ac:dyDescent="0.2">
      <c r="U24083" s="2"/>
      <c r="X24083" s="2"/>
      <c r="Y24083" s="2"/>
    </row>
    <row r="24084" spans="21:25" x14ac:dyDescent="0.2">
      <c r="U24084" s="2"/>
      <c r="X24084" s="2"/>
      <c r="Y24084" s="2"/>
    </row>
    <row r="24085" spans="21:25" x14ac:dyDescent="0.2">
      <c r="U24085" s="2"/>
      <c r="X24085" s="2"/>
      <c r="Y24085" s="2"/>
    </row>
    <row r="24086" spans="21:25" x14ac:dyDescent="0.2">
      <c r="U24086" s="2"/>
      <c r="X24086" s="2"/>
      <c r="Y24086" s="2"/>
    </row>
    <row r="24087" spans="21:25" x14ac:dyDescent="0.2">
      <c r="U24087" s="2"/>
      <c r="X24087" s="2"/>
      <c r="Y24087" s="2"/>
    </row>
    <row r="24088" spans="21:25" x14ac:dyDescent="0.2">
      <c r="U24088" s="2"/>
      <c r="X24088" s="2"/>
      <c r="Y24088" s="2"/>
    </row>
    <row r="24089" spans="21:25" x14ac:dyDescent="0.2">
      <c r="U24089" s="2"/>
      <c r="X24089" s="2"/>
      <c r="Y24089" s="2"/>
    </row>
    <row r="24090" spans="21:25" x14ac:dyDescent="0.2">
      <c r="U24090" s="2"/>
      <c r="X24090" s="2"/>
      <c r="Y24090" s="2"/>
    </row>
    <row r="24091" spans="21:25" x14ac:dyDescent="0.2">
      <c r="U24091" s="2"/>
      <c r="X24091" s="2"/>
      <c r="Y24091" s="2"/>
    </row>
    <row r="24092" spans="21:25" x14ac:dyDescent="0.2">
      <c r="U24092" s="2"/>
      <c r="X24092" s="2"/>
      <c r="Y24092" s="2"/>
    </row>
    <row r="24093" spans="21:25" x14ac:dyDescent="0.2">
      <c r="U24093" s="2"/>
      <c r="X24093" s="2"/>
      <c r="Y24093" s="2"/>
    </row>
    <row r="24094" spans="21:25" x14ac:dyDescent="0.2">
      <c r="U24094" s="2"/>
      <c r="X24094" s="2"/>
      <c r="Y24094" s="2"/>
    </row>
    <row r="24095" spans="21:25" x14ac:dyDescent="0.2">
      <c r="U24095" s="2"/>
      <c r="X24095" s="2"/>
      <c r="Y24095" s="2"/>
    </row>
    <row r="24096" spans="21:25" x14ac:dyDescent="0.2">
      <c r="U24096" s="2"/>
      <c r="X24096" s="2"/>
      <c r="Y24096" s="2"/>
    </row>
    <row r="24097" spans="21:25" x14ac:dyDescent="0.2">
      <c r="U24097" s="2"/>
      <c r="X24097" s="2"/>
      <c r="Y24097" s="2"/>
    </row>
    <row r="24098" spans="21:25" x14ac:dyDescent="0.2">
      <c r="U24098" s="2"/>
      <c r="X24098" s="2"/>
      <c r="Y24098" s="2"/>
    </row>
    <row r="24099" spans="21:25" x14ac:dyDescent="0.2">
      <c r="U24099" s="2"/>
      <c r="X24099" s="2"/>
      <c r="Y24099" s="2"/>
    </row>
    <row r="24100" spans="21:25" x14ac:dyDescent="0.2">
      <c r="U24100" s="2"/>
      <c r="X24100" s="2"/>
      <c r="Y24100" s="2"/>
    </row>
    <row r="24101" spans="21:25" x14ac:dyDescent="0.2">
      <c r="U24101" s="2"/>
      <c r="X24101" s="2"/>
      <c r="Y24101" s="2"/>
    </row>
    <row r="24102" spans="21:25" x14ac:dyDescent="0.2">
      <c r="U24102" s="2"/>
      <c r="X24102" s="2"/>
      <c r="Y24102" s="2"/>
    </row>
    <row r="24103" spans="21:25" x14ac:dyDescent="0.2">
      <c r="U24103" s="2"/>
      <c r="X24103" s="2"/>
      <c r="Y24103" s="2"/>
    </row>
    <row r="24104" spans="21:25" x14ac:dyDescent="0.2">
      <c r="U24104" s="2"/>
      <c r="X24104" s="2"/>
      <c r="Y24104" s="2"/>
    </row>
    <row r="24105" spans="21:25" x14ac:dyDescent="0.2">
      <c r="U24105" s="2"/>
      <c r="X24105" s="2"/>
      <c r="Y24105" s="2"/>
    </row>
    <row r="24106" spans="21:25" x14ac:dyDescent="0.2">
      <c r="U24106" s="2"/>
      <c r="X24106" s="2"/>
      <c r="Y24106" s="2"/>
    </row>
    <row r="24107" spans="21:25" x14ac:dyDescent="0.2">
      <c r="U24107" s="2"/>
      <c r="X24107" s="2"/>
      <c r="Y24107" s="2"/>
    </row>
    <row r="24108" spans="21:25" x14ac:dyDescent="0.2">
      <c r="U24108" s="2"/>
      <c r="X24108" s="2"/>
      <c r="Y24108" s="2"/>
    </row>
    <row r="24109" spans="21:25" x14ac:dyDescent="0.2">
      <c r="U24109" s="2"/>
      <c r="X24109" s="2"/>
      <c r="Y24109" s="2"/>
    </row>
    <row r="24110" spans="21:25" x14ac:dyDescent="0.2">
      <c r="U24110" s="2"/>
      <c r="X24110" s="2"/>
      <c r="Y24110" s="2"/>
    </row>
    <row r="24111" spans="21:25" x14ac:dyDescent="0.2">
      <c r="U24111" s="2"/>
      <c r="X24111" s="2"/>
      <c r="Y24111" s="2"/>
    </row>
    <row r="24112" spans="21:25" x14ac:dyDescent="0.2">
      <c r="U24112" s="2"/>
      <c r="X24112" s="2"/>
      <c r="Y24112" s="2"/>
    </row>
    <row r="24113" spans="21:25" x14ac:dyDescent="0.2">
      <c r="U24113" s="2"/>
      <c r="X24113" s="2"/>
      <c r="Y24113" s="2"/>
    </row>
    <row r="24114" spans="21:25" x14ac:dyDescent="0.2">
      <c r="U24114" s="2"/>
      <c r="X24114" s="2"/>
      <c r="Y24114" s="2"/>
    </row>
    <row r="24115" spans="21:25" x14ac:dyDescent="0.2">
      <c r="U24115" s="2"/>
      <c r="X24115" s="2"/>
      <c r="Y24115" s="2"/>
    </row>
    <row r="24116" spans="21:25" x14ac:dyDescent="0.2">
      <c r="U24116" s="2"/>
      <c r="X24116" s="2"/>
      <c r="Y24116" s="2"/>
    </row>
    <row r="24117" spans="21:25" x14ac:dyDescent="0.2">
      <c r="U24117" s="2"/>
      <c r="X24117" s="2"/>
      <c r="Y24117" s="2"/>
    </row>
    <row r="24118" spans="21:25" x14ac:dyDescent="0.2">
      <c r="U24118" s="2"/>
      <c r="X24118" s="2"/>
      <c r="Y24118" s="2"/>
    </row>
    <row r="24119" spans="21:25" x14ac:dyDescent="0.2">
      <c r="U24119" s="2"/>
      <c r="X24119" s="2"/>
      <c r="Y24119" s="2"/>
    </row>
    <row r="24120" spans="21:25" x14ac:dyDescent="0.2">
      <c r="U24120" s="2"/>
      <c r="X24120" s="2"/>
      <c r="Y24120" s="2"/>
    </row>
    <row r="24121" spans="21:25" x14ac:dyDescent="0.2">
      <c r="U24121" s="2"/>
      <c r="X24121" s="2"/>
      <c r="Y24121" s="2"/>
    </row>
    <row r="24122" spans="21:25" x14ac:dyDescent="0.2">
      <c r="U24122" s="2"/>
      <c r="X24122" s="2"/>
      <c r="Y24122" s="2"/>
    </row>
    <row r="24123" spans="21:25" x14ac:dyDescent="0.2">
      <c r="U24123" s="2"/>
      <c r="X24123" s="2"/>
      <c r="Y24123" s="2"/>
    </row>
    <row r="24124" spans="21:25" x14ac:dyDescent="0.2">
      <c r="U24124" s="2"/>
      <c r="X24124" s="2"/>
      <c r="Y24124" s="2"/>
    </row>
    <row r="24125" spans="21:25" x14ac:dyDescent="0.2">
      <c r="U24125" s="2"/>
      <c r="X24125" s="2"/>
      <c r="Y24125" s="2"/>
    </row>
    <row r="24126" spans="21:25" x14ac:dyDescent="0.2">
      <c r="U24126" s="2"/>
      <c r="X24126" s="2"/>
      <c r="Y24126" s="2"/>
    </row>
    <row r="24127" spans="21:25" x14ac:dyDescent="0.2">
      <c r="U24127" s="2"/>
      <c r="X24127" s="2"/>
      <c r="Y24127" s="2"/>
    </row>
    <row r="24128" spans="21:25" x14ac:dyDescent="0.2">
      <c r="U24128" s="2"/>
      <c r="X24128" s="2"/>
      <c r="Y24128" s="2"/>
    </row>
    <row r="24129" spans="21:25" x14ac:dyDescent="0.2">
      <c r="U24129" s="2"/>
      <c r="X24129" s="2"/>
      <c r="Y24129" s="2"/>
    </row>
    <row r="24130" spans="21:25" x14ac:dyDescent="0.2">
      <c r="U24130" s="2"/>
      <c r="X24130" s="2"/>
      <c r="Y24130" s="2"/>
    </row>
    <row r="24131" spans="21:25" x14ac:dyDescent="0.2">
      <c r="U24131" s="2"/>
      <c r="X24131" s="2"/>
      <c r="Y24131" s="2"/>
    </row>
    <row r="24132" spans="21:25" x14ac:dyDescent="0.2">
      <c r="U24132" s="2"/>
      <c r="X24132" s="2"/>
      <c r="Y24132" s="2"/>
    </row>
    <row r="24133" spans="21:25" x14ac:dyDescent="0.2">
      <c r="U24133" s="2"/>
      <c r="X24133" s="2"/>
      <c r="Y24133" s="2"/>
    </row>
    <row r="24134" spans="21:25" x14ac:dyDescent="0.2">
      <c r="U24134" s="2"/>
      <c r="X24134" s="2"/>
      <c r="Y24134" s="2"/>
    </row>
    <row r="24135" spans="21:25" x14ac:dyDescent="0.2">
      <c r="U24135" s="2"/>
      <c r="X24135" s="2"/>
      <c r="Y24135" s="2"/>
    </row>
    <row r="24136" spans="21:25" x14ac:dyDescent="0.2">
      <c r="U24136" s="2"/>
      <c r="X24136" s="2"/>
      <c r="Y24136" s="2"/>
    </row>
    <row r="24137" spans="21:25" x14ac:dyDescent="0.2">
      <c r="U24137" s="2"/>
      <c r="X24137" s="2"/>
      <c r="Y24137" s="2"/>
    </row>
    <row r="24138" spans="21:25" x14ac:dyDescent="0.2">
      <c r="U24138" s="2"/>
      <c r="X24138" s="2"/>
      <c r="Y24138" s="2"/>
    </row>
    <row r="24139" spans="21:25" x14ac:dyDescent="0.2">
      <c r="U24139" s="2"/>
      <c r="X24139" s="2"/>
      <c r="Y24139" s="2"/>
    </row>
    <row r="24140" spans="21:25" x14ac:dyDescent="0.2">
      <c r="U24140" s="2"/>
      <c r="X24140" s="2"/>
      <c r="Y24140" s="2"/>
    </row>
    <row r="24141" spans="21:25" x14ac:dyDescent="0.2">
      <c r="U24141" s="2"/>
      <c r="X24141" s="2"/>
      <c r="Y24141" s="2"/>
    </row>
    <row r="24142" spans="21:25" x14ac:dyDescent="0.2">
      <c r="U24142" s="2"/>
      <c r="X24142" s="2"/>
      <c r="Y24142" s="2"/>
    </row>
    <row r="24143" spans="21:25" x14ac:dyDescent="0.2">
      <c r="U24143" s="2"/>
      <c r="X24143" s="2"/>
      <c r="Y24143" s="2"/>
    </row>
    <row r="24144" spans="21:25" x14ac:dyDescent="0.2">
      <c r="U24144" s="2"/>
      <c r="X24144" s="2"/>
      <c r="Y24144" s="2"/>
    </row>
    <row r="24145" spans="21:25" x14ac:dyDescent="0.2">
      <c r="U24145" s="2"/>
      <c r="X24145" s="2"/>
      <c r="Y24145" s="2"/>
    </row>
    <row r="24146" spans="21:25" x14ac:dyDescent="0.2">
      <c r="U24146" s="2"/>
      <c r="X24146" s="2"/>
      <c r="Y24146" s="2"/>
    </row>
    <row r="24147" spans="21:25" x14ac:dyDescent="0.2">
      <c r="U24147" s="2"/>
      <c r="X24147" s="2"/>
      <c r="Y24147" s="2"/>
    </row>
    <row r="24148" spans="21:25" x14ac:dyDescent="0.2">
      <c r="U24148" s="2"/>
      <c r="X24148" s="2"/>
      <c r="Y24148" s="2"/>
    </row>
    <row r="24149" spans="21:25" x14ac:dyDescent="0.2">
      <c r="U24149" s="2"/>
      <c r="X24149" s="2"/>
      <c r="Y24149" s="2"/>
    </row>
    <row r="24150" spans="21:25" x14ac:dyDescent="0.2">
      <c r="U24150" s="2"/>
      <c r="X24150" s="2"/>
      <c r="Y24150" s="2"/>
    </row>
    <row r="24151" spans="21:25" x14ac:dyDescent="0.2">
      <c r="U24151" s="2"/>
      <c r="X24151" s="2"/>
      <c r="Y24151" s="2"/>
    </row>
    <row r="24152" spans="21:25" x14ac:dyDescent="0.2">
      <c r="U24152" s="2"/>
      <c r="X24152" s="2"/>
      <c r="Y24152" s="2"/>
    </row>
    <row r="24153" spans="21:25" x14ac:dyDescent="0.2">
      <c r="U24153" s="2"/>
      <c r="X24153" s="2"/>
      <c r="Y24153" s="2"/>
    </row>
    <row r="24154" spans="21:25" x14ac:dyDescent="0.2">
      <c r="U24154" s="2"/>
      <c r="X24154" s="2"/>
      <c r="Y24154" s="2"/>
    </row>
    <row r="24155" spans="21:25" x14ac:dyDescent="0.2">
      <c r="U24155" s="2"/>
      <c r="X24155" s="2"/>
      <c r="Y24155" s="2"/>
    </row>
    <row r="24156" spans="21:25" x14ac:dyDescent="0.2">
      <c r="U24156" s="2"/>
      <c r="X24156" s="2"/>
      <c r="Y24156" s="2"/>
    </row>
    <row r="24157" spans="21:25" x14ac:dyDescent="0.2">
      <c r="U24157" s="2"/>
      <c r="X24157" s="2"/>
      <c r="Y24157" s="2"/>
    </row>
    <row r="24158" spans="21:25" x14ac:dyDescent="0.2">
      <c r="U24158" s="2"/>
      <c r="X24158" s="2"/>
      <c r="Y24158" s="2"/>
    </row>
    <row r="24159" spans="21:25" x14ac:dyDescent="0.2">
      <c r="U24159" s="2"/>
      <c r="X24159" s="2"/>
      <c r="Y24159" s="2"/>
    </row>
    <row r="24160" spans="21:25" x14ac:dyDescent="0.2">
      <c r="U24160" s="2"/>
      <c r="X24160" s="2"/>
      <c r="Y24160" s="2"/>
    </row>
    <row r="24161" spans="21:25" x14ac:dyDescent="0.2">
      <c r="U24161" s="2"/>
      <c r="X24161" s="2"/>
      <c r="Y24161" s="2"/>
    </row>
    <row r="24162" spans="21:25" x14ac:dyDescent="0.2">
      <c r="U24162" s="2"/>
      <c r="X24162" s="2"/>
      <c r="Y24162" s="2"/>
    </row>
    <row r="24163" spans="21:25" x14ac:dyDescent="0.2">
      <c r="U24163" s="2"/>
      <c r="X24163" s="2"/>
      <c r="Y24163" s="2"/>
    </row>
    <row r="24164" spans="21:25" x14ac:dyDescent="0.2">
      <c r="U24164" s="2"/>
      <c r="X24164" s="2"/>
      <c r="Y24164" s="2"/>
    </row>
    <row r="24165" spans="21:25" x14ac:dyDescent="0.2">
      <c r="U24165" s="2"/>
      <c r="X24165" s="2"/>
      <c r="Y24165" s="2"/>
    </row>
    <row r="24166" spans="21:25" x14ac:dyDescent="0.2">
      <c r="U24166" s="2"/>
      <c r="X24166" s="2"/>
      <c r="Y24166" s="2"/>
    </row>
    <row r="24167" spans="21:25" x14ac:dyDescent="0.2">
      <c r="U24167" s="2"/>
      <c r="X24167" s="2"/>
      <c r="Y24167" s="2"/>
    </row>
    <row r="24168" spans="21:25" x14ac:dyDescent="0.2">
      <c r="U24168" s="2"/>
      <c r="X24168" s="2"/>
      <c r="Y24168" s="2"/>
    </row>
    <row r="24169" spans="21:25" x14ac:dyDescent="0.2">
      <c r="U24169" s="2"/>
      <c r="X24169" s="2"/>
      <c r="Y24169" s="2"/>
    </row>
    <row r="24170" spans="21:25" x14ac:dyDescent="0.2">
      <c r="U24170" s="2"/>
      <c r="X24170" s="2"/>
      <c r="Y24170" s="2"/>
    </row>
    <row r="24171" spans="21:25" x14ac:dyDescent="0.2">
      <c r="U24171" s="2"/>
      <c r="X24171" s="2"/>
      <c r="Y24171" s="2"/>
    </row>
    <row r="24172" spans="21:25" x14ac:dyDescent="0.2">
      <c r="U24172" s="2"/>
      <c r="X24172" s="2"/>
      <c r="Y24172" s="2"/>
    </row>
    <row r="24173" spans="21:25" x14ac:dyDescent="0.2">
      <c r="U24173" s="2"/>
      <c r="X24173" s="2"/>
      <c r="Y24173" s="2"/>
    </row>
    <row r="24174" spans="21:25" x14ac:dyDescent="0.2">
      <c r="U24174" s="2"/>
      <c r="X24174" s="2"/>
      <c r="Y24174" s="2"/>
    </row>
    <row r="24175" spans="21:25" x14ac:dyDescent="0.2">
      <c r="U24175" s="2"/>
      <c r="X24175" s="2"/>
      <c r="Y24175" s="2"/>
    </row>
    <row r="24176" spans="21:25" x14ac:dyDescent="0.2">
      <c r="U24176" s="2"/>
      <c r="X24176" s="2"/>
      <c r="Y24176" s="2"/>
    </row>
    <row r="24177" spans="21:25" x14ac:dyDescent="0.2">
      <c r="U24177" s="2"/>
      <c r="X24177" s="2"/>
      <c r="Y24177" s="2"/>
    </row>
    <row r="24178" spans="21:25" x14ac:dyDescent="0.2">
      <c r="U24178" s="2"/>
      <c r="X24178" s="2"/>
      <c r="Y24178" s="2"/>
    </row>
    <row r="24179" spans="21:25" x14ac:dyDescent="0.2">
      <c r="U24179" s="2"/>
      <c r="X24179" s="2"/>
      <c r="Y24179" s="2"/>
    </row>
    <row r="24180" spans="21:25" x14ac:dyDescent="0.2">
      <c r="U24180" s="2"/>
      <c r="X24180" s="2"/>
      <c r="Y24180" s="2"/>
    </row>
    <row r="24181" spans="21:25" x14ac:dyDescent="0.2">
      <c r="U24181" s="2"/>
      <c r="X24181" s="2"/>
      <c r="Y24181" s="2"/>
    </row>
    <row r="24182" spans="21:25" x14ac:dyDescent="0.2">
      <c r="U24182" s="2"/>
      <c r="X24182" s="2"/>
      <c r="Y24182" s="2"/>
    </row>
    <row r="24183" spans="21:25" x14ac:dyDescent="0.2">
      <c r="U24183" s="2"/>
      <c r="X24183" s="2"/>
      <c r="Y24183" s="2"/>
    </row>
    <row r="24184" spans="21:25" x14ac:dyDescent="0.2">
      <c r="U24184" s="2"/>
      <c r="X24184" s="2"/>
      <c r="Y24184" s="2"/>
    </row>
    <row r="24185" spans="21:25" x14ac:dyDescent="0.2">
      <c r="U24185" s="2"/>
      <c r="X24185" s="2"/>
      <c r="Y24185" s="2"/>
    </row>
    <row r="24186" spans="21:25" x14ac:dyDescent="0.2">
      <c r="U24186" s="2"/>
      <c r="X24186" s="2"/>
      <c r="Y24186" s="2"/>
    </row>
    <row r="24187" spans="21:25" x14ac:dyDescent="0.2">
      <c r="U24187" s="2"/>
      <c r="X24187" s="2"/>
      <c r="Y24187" s="2"/>
    </row>
    <row r="24188" spans="21:25" x14ac:dyDescent="0.2">
      <c r="U24188" s="2"/>
      <c r="X24188" s="2"/>
      <c r="Y24188" s="2"/>
    </row>
    <row r="24189" spans="21:25" x14ac:dyDescent="0.2">
      <c r="U24189" s="2"/>
      <c r="X24189" s="2"/>
      <c r="Y24189" s="2"/>
    </row>
    <row r="24190" spans="21:25" x14ac:dyDescent="0.2">
      <c r="U24190" s="2"/>
      <c r="X24190" s="2"/>
      <c r="Y24190" s="2"/>
    </row>
    <row r="24191" spans="21:25" x14ac:dyDescent="0.2">
      <c r="U24191" s="2"/>
      <c r="X24191" s="2"/>
      <c r="Y24191" s="2"/>
    </row>
    <row r="24192" spans="21:25" x14ac:dyDescent="0.2">
      <c r="U24192" s="2"/>
      <c r="X24192" s="2"/>
      <c r="Y24192" s="2"/>
    </row>
    <row r="24193" spans="21:25" x14ac:dyDescent="0.2">
      <c r="U24193" s="2"/>
      <c r="X24193" s="2"/>
      <c r="Y24193" s="2"/>
    </row>
    <row r="24194" spans="21:25" x14ac:dyDescent="0.2">
      <c r="U24194" s="2"/>
      <c r="X24194" s="2"/>
      <c r="Y24194" s="2"/>
    </row>
    <row r="24195" spans="21:25" x14ac:dyDescent="0.2">
      <c r="U24195" s="2"/>
      <c r="X24195" s="2"/>
      <c r="Y24195" s="2"/>
    </row>
    <row r="24196" spans="21:25" x14ac:dyDescent="0.2">
      <c r="U24196" s="2"/>
      <c r="X24196" s="2"/>
      <c r="Y24196" s="2"/>
    </row>
    <row r="24197" spans="21:25" x14ac:dyDescent="0.2">
      <c r="U24197" s="2"/>
      <c r="X24197" s="2"/>
      <c r="Y24197" s="2"/>
    </row>
    <row r="24198" spans="21:25" x14ac:dyDescent="0.2">
      <c r="U24198" s="2"/>
      <c r="X24198" s="2"/>
      <c r="Y24198" s="2"/>
    </row>
    <row r="24199" spans="21:25" x14ac:dyDescent="0.2">
      <c r="U24199" s="2"/>
      <c r="X24199" s="2"/>
      <c r="Y24199" s="2"/>
    </row>
    <row r="24200" spans="21:25" x14ac:dyDescent="0.2">
      <c r="U24200" s="2"/>
      <c r="X24200" s="2"/>
      <c r="Y24200" s="2"/>
    </row>
    <row r="24201" spans="21:25" x14ac:dyDescent="0.2">
      <c r="U24201" s="2"/>
      <c r="X24201" s="2"/>
      <c r="Y24201" s="2"/>
    </row>
    <row r="24202" spans="21:25" x14ac:dyDescent="0.2">
      <c r="U24202" s="2"/>
      <c r="X24202" s="2"/>
      <c r="Y24202" s="2"/>
    </row>
    <row r="24203" spans="21:25" x14ac:dyDescent="0.2">
      <c r="U24203" s="2"/>
      <c r="X24203" s="2"/>
      <c r="Y24203" s="2"/>
    </row>
    <row r="24204" spans="21:25" x14ac:dyDescent="0.2">
      <c r="U24204" s="2"/>
      <c r="X24204" s="2"/>
      <c r="Y24204" s="2"/>
    </row>
    <row r="24205" spans="21:25" x14ac:dyDescent="0.2">
      <c r="U24205" s="2"/>
      <c r="X24205" s="2"/>
      <c r="Y24205" s="2"/>
    </row>
    <row r="24206" spans="21:25" x14ac:dyDescent="0.2">
      <c r="U24206" s="2"/>
      <c r="X24206" s="2"/>
      <c r="Y24206" s="2"/>
    </row>
    <row r="24207" spans="21:25" x14ac:dyDescent="0.2">
      <c r="U24207" s="2"/>
      <c r="X24207" s="2"/>
      <c r="Y24207" s="2"/>
    </row>
    <row r="24208" spans="21:25" x14ac:dyDescent="0.2">
      <c r="U24208" s="2"/>
      <c r="X24208" s="2"/>
      <c r="Y24208" s="2"/>
    </row>
    <row r="24209" spans="21:25" x14ac:dyDescent="0.2">
      <c r="U24209" s="2"/>
      <c r="X24209" s="2"/>
      <c r="Y24209" s="2"/>
    </row>
    <row r="24210" spans="21:25" x14ac:dyDescent="0.2">
      <c r="U24210" s="2"/>
      <c r="X24210" s="2"/>
      <c r="Y24210" s="2"/>
    </row>
    <row r="24211" spans="21:25" x14ac:dyDescent="0.2">
      <c r="U24211" s="2"/>
      <c r="X24211" s="2"/>
      <c r="Y24211" s="2"/>
    </row>
    <row r="24212" spans="21:25" x14ac:dyDescent="0.2">
      <c r="U24212" s="2"/>
      <c r="X24212" s="2"/>
      <c r="Y24212" s="2"/>
    </row>
    <row r="24213" spans="21:25" x14ac:dyDescent="0.2">
      <c r="U24213" s="2"/>
      <c r="X24213" s="2"/>
      <c r="Y24213" s="2"/>
    </row>
    <row r="24214" spans="21:25" x14ac:dyDescent="0.2">
      <c r="U24214" s="2"/>
      <c r="X24214" s="2"/>
      <c r="Y24214" s="2"/>
    </row>
    <row r="24215" spans="21:25" x14ac:dyDescent="0.2">
      <c r="U24215" s="2"/>
      <c r="X24215" s="2"/>
      <c r="Y24215" s="2"/>
    </row>
    <row r="24216" spans="21:25" x14ac:dyDescent="0.2">
      <c r="U24216" s="2"/>
      <c r="X24216" s="2"/>
      <c r="Y24216" s="2"/>
    </row>
    <row r="24217" spans="21:25" x14ac:dyDescent="0.2">
      <c r="U24217" s="2"/>
      <c r="X24217" s="2"/>
      <c r="Y24217" s="2"/>
    </row>
    <row r="24218" spans="21:25" x14ac:dyDescent="0.2">
      <c r="U24218" s="2"/>
      <c r="X24218" s="2"/>
      <c r="Y24218" s="2"/>
    </row>
    <row r="24219" spans="21:25" x14ac:dyDescent="0.2">
      <c r="U24219" s="2"/>
      <c r="X24219" s="2"/>
      <c r="Y24219" s="2"/>
    </row>
    <row r="24220" spans="21:25" x14ac:dyDescent="0.2">
      <c r="U24220" s="2"/>
      <c r="X24220" s="2"/>
      <c r="Y24220" s="2"/>
    </row>
    <row r="24221" spans="21:25" x14ac:dyDescent="0.2">
      <c r="U24221" s="2"/>
      <c r="X24221" s="2"/>
      <c r="Y24221" s="2"/>
    </row>
    <row r="24222" spans="21:25" x14ac:dyDescent="0.2">
      <c r="U24222" s="2"/>
      <c r="X24222" s="2"/>
      <c r="Y24222" s="2"/>
    </row>
    <row r="24223" spans="21:25" x14ac:dyDescent="0.2">
      <c r="U24223" s="2"/>
      <c r="X24223" s="2"/>
      <c r="Y24223" s="2"/>
    </row>
    <row r="24224" spans="21:25" x14ac:dyDescent="0.2">
      <c r="U24224" s="2"/>
      <c r="X24224" s="2"/>
      <c r="Y24224" s="2"/>
    </row>
    <row r="24225" spans="21:25" x14ac:dyDescent="0.2">
      <c r="U24225" s="2"/>
      <c r="X24225" s="2"/>
      <c r="Y24225" s="2"/>
    </row>
    <row r="24226" spans="21:25" x14ac:dyDescent="0.2">
      <c r="U24226" s="2"/>
      <c r="X24226" s="2"/>
      <c r="Y24226" s="2"/>
    </row>
    <row r="24227" spans="21:25" x14ac:dyDescent="0.2">
      <c r="U24227" s="2"/>
      <c r="X24227" s="2"/>
      <c r="Y24227" s="2"/>
    </row>
    <row r="24228" spans="21:25" x14ac:dyDescent="0.2">
      <c r="U24228" s="2"/>
      <c r="X24228" s="2"/>
      <c r="Y24228" s="2"/>
    </row>
    <row r="24229" spans="21:25" x14ac:dyDescent="0.2">
      <c r="U24229" s="2"/>
      <c r="X24229" s="2"/>
      <c r="Y24229" s="2"/>
    </row>
    <row r="24230" spans="21:25" x14ac:dyDescent="0.2">
      <c r="U24230" s="2"/>
      <c r="X24230" s="2"/>
      <c r="Y24230" s="2"/>
    </row>
    <row r="24231" spans="21:25" x14ac:dyDescent="0.2">
      <c r="U24231" s="2"/>
      <c r="X24231" s="2"/>
      <c r="Y24231" s="2"/>
    </row>
    <row r="24232" spans="21:25" x14ac:dyDescent="0.2">
      <c r="U24232" s="2"/>
      <c r="X24232" s="2"/>
      <c r="Y24232" s="2"/>
    </row>
    <row r="24233" spans="21:25" x14ac:dyDescent="0.2">
      <c r="U24233" s="2"/>
      <c r="X24233" s="2"/>
      <c r="Y24233" s="2"/>
    </row>
    <row r="24234" spans="21:25" x14ac:dyDescent="0.2">
      <c r="U24234" s="2"/>
      <c r="X24234" s="2"/>
      <c r="Y24234" s="2"/>
    </row>
    <row r="24235" spans="21:25" x14ac:dyDescent="0.2">
      <c r="U24235" s="2"/>
      <c r="X24235" s="2"/>
      <c r="Y24235" s="2"/>
    </row>
    <row r="24236" spans="21:25" x14ac:dyDescent="0.2">
      <c r="U24236" s="2"/>
      <c r="X24236" s="2"/>
      <c r="Y24236" s="2"/>
    </row>
    <row r="24237" spans="21:25" x14ac:dyDescent="0.2">
      <c r="U24237" s="2"/>
      <c r="X24237" s="2"/>
      <c r="Y24237" s="2"/>
    </row>
    <row r="24238" spans="21:25" x14ac:dyDescent="0.2">
      <c r="U24238" s="2"/>
      <c r="X24238" s="2"/>
      <c r="Y24238" s="2"/>
    </row>
    <row r="24239" spans="21:25" x14ac:dyDescent="0.2">
      <c r="U24239" s="2"/>
      <c r="X24239" s="2"/>
      <c r="Y24239" s="2"/>
    </row>
    <row r="24240" spans="21:25" x14ac:dyDescent="0.2">
      <c r="U24240" s="2"/>
      <c r="X24240" s="2"/>
      <c r="Y24240" s="2"/>
    </row>
    <row r="24241" spans="21:25" x14ac:dyDescent="0.2">
      <c r="U24241" s="2"/>
      <c r="X24241" s="2"/>
      <c r="Y24241" s="2"/>
    </row>
    <row r="24242" spans="21:25" x14ac:dyDescent="0.2">
      <c r="U24242" s="2"/>
      <c r="X24242" s="2"/>
      <c r="Y24242" s="2"/>
    </row>
    <row r="24243" spans="21:25" x14ac:dyDescent="0.2">
      <c r="U24243" s="2"/>
      <c r="X24243" s="2"/>
      <c r="Y24243" s="2"/>
    </row>
    <row r="24244" spans="21:25" x14ac:dyDescent="0.2">
      <c r="U24244" s="2"/>
      <c r="X24244" s="2"/>
      <c r="Y24244" s="2"/>
    </row>
    <row r="24245" spans="21:25" x14ac:dyDescent="0.2">
      <c r="U24245" s="2"/>
      <c r="X24245" s="2"/>
      <c r="Y24245" s="2"/>
    </row>
    <row r="24246" spans="21:25" x14ac:dyDescent="0.2">
      <c r="U24246" s="2"/>
      <c r="X24246" s="2"/>
      <c r="Y24246" s="2"/>
    </row>
    <row r="24247" spans="21:25" x14ac:dyDescent="0.2">
      <c r="U24247" s="2"/>
      <c r="X24247" s="2"/>
      <c r="Y24247" s="2"/>
    </row>
    <row r="24248" spans="21:25" x14ac:dyDescent="0.2">
      <c r="U24248" s="2"/>
      <c r="X24248" s="2"/>
      <c r="Y24248" s="2"/>
    </row>
    <row r="24249" spans="21:25" x14ac:dyDescent="0.2">
      <c r="U24249" s="2"/>
      <c r="X24249" s="2"/>
      <c r="Y24249" s="2"/>
    </row>
    <row r="24250" spans="21:25" x14ac:dyDescent="0.2">
      <c r="U24250" s="2"/>
      <c r="X24250" s="2"/>
      <c r="Y24250" s="2"/>
    </row>
    <row r="24251" spans="21:25" x14ac:dyDescent="0.2">
      <c r="U24251" s="2"/>
      <c r="X24251" s="2"/>
      <c r="Y24251" s="2"/>
    </row>
    <row r="24252" spans="21:25" x14ac:dyDescent="0.2">
      <c r="U24252" s="2"/>
      <c r="X24252" s="2"/>
      <c r="Y24252" s="2"/>
    </row>
    <row r="24253" spans="21:25" x14ac:dyDescent="0.2">
      <c r="U24253" s="2"/>
      <c r="X24253" s="2"/>
      <c r="Y24253" s="2"/>
    </row>
    <row r="24254" spans="21:25" x14ac:dyDescent="0.2">
      <c r="U24254" s="2"/>
      <c r="X24254" s="2"/>
      <c r="Y24254" s="2"/>
    </row>
    <row r="24255" spans="21:25" x14ac:dyDescent="0.2">
      <c r="U24255" s="2"/>
      <c r="X24255" s="2"/>
      <c r="Y24255" s="2"/>
    </row>
    <row r="24256" spans="21:25" x14ac:dyDescent="0.2">
      <c r="U24256" s="2"/>
      <c r="X24256" s="2"/>
      <c r="Y24256" s="2"/>
    </row>
    <row r="24257" spans="21:25" x14ac:dyDescent="0.2">
      <c r="U24257" s="2"/>
      <c r="X24257" s="2"/>
      <c r="Y24257" s="2"/>
    </row>
    <row r="24258" spans="21:25" x14ac:dyDescent="0.2">
      <c r="U24258" s="2"/>
      <c r="X24258" s="2"/>
      <c r="Y24258" s="2"/>
    </row>
    <row r="24259" spans="21:25" x14ac:dyDescent="0.2">
      <c r="U24259" s="2"/>
      <c r="X24259" s="2"/>
      <c r="Y24259" s="2"/>
    </row>
    <row r="24260" spans="21:25" x14ac:dyDescent="0.2">
      <c r="U24260" s="2"/>
      <c r="X24260" s="2"/>
      <c r="Y24260" s="2"/>
    </row>
    <row r="24261" spans="21:25" x14ac:dyDescent="0.2">
      <c r="U24261" s="2"/>
      <c r="X24261" s="2"/>
      <c r="Y24261" s="2"/>
    </row>
    <row r="24262" spans="21:25" x14ac:dyDescent="0.2">
      <c r="U24262" s="2"/>
      <c r="X24262" s="2"/>
      <c r="Y24262" s="2"/>
    </row>
    <row r="24263" spans="21:25" x14ac:dyDescent="0.2">
      <c r="U24263" s="2"/>
      <c r="X24263" s="2"/>
      <c r="Y24263" s="2"/>
    </row>
    <row r="24264" spans="21:25" x14ac:dyDescent="0.2">
      <c r="U24264" s="2"/>
      <c r="X24264" s="2"/>
      <c r="Y24264" s="2"/>
    </row>
    <row r="24265" spans="21:25" x14ac:dyDescent="0.2">
      <c r="U24265" s="2"/>
      <c r="X24265" s="2"/>
      <c r="Y24265" s="2"/>
    </row>
    <row r="24266" spans="21:25" x14ac:dyDescent="0.2">
      <c r="U24266" s="2"/>
      <c r="X24266" s="2"/>
      <c r="Y24266" s="2"/>
    </row>
    <row r="24267" spans="21:25" x14ac:dyDescent="0.2">
      <c r="U24267" s="2"/>
      <c r="X24267" s="2"/>
      <c r="Y24267" s="2"/>
    </row>
    <row r="24268" spans="21:25" x14ac:dyDescent="0.2">
      <c r="U24268" s="2"/>
      <c r="X24268" s="2"/>
      <c r="Y24268" s="2"/>
    </row>
    <row r="24269" spans="21:25" x14ac:dyDescent="0.2">
      <c r="U24269" s="2"/>
      <c r="X24269" s="2"/>
      <c r="Y24269" s="2"/>
    </row>
    <row r="24270" spans="21:25" x14ac:dyDescent="0.2">
      <c r="U24270" s="2"/>
      <c r="X24270" s="2"/>
      <c r="Y24270" s="2"/>
    </row>
    <row r="24271" spans="21:25" x14ac:dyDescent="0.2">
      <c r="U24271" s="2"/>
      <c r="X24271" s="2"/>
      <c r="Y24271" s="2"/>
    </row>
    <row r="24272" spans="21:25" x14ac:dyDescent="0.2">
      <c r="U24272" s="2"/>
      <c r="X24272" s="2"/>
      <c r="Y24272" s="2"/>
    </row>
    <row r="24273" spans="21:25" x14ac:dyDescent="0.2">
      <c r="U24273" s="2"/>
      <c r="X24273" s="2"/>
      <c r="Y24273" s="2"/>
    </row>
    <row r="24274" spans="21:25" x14ac:dyDescent="0.2">
      <c r="U24274" s="2"/>
      <c r="X24274" s="2"/>
      <c r="Y24274" s="2"/>
    </row>
    <row r="24275" spans="21:25" x14ac:dyDescent="0.2">
      <c r="U24275" s="2"/>
      <c r="X24275" s="2"/>
      <c r="Y24275" s="2"/>
    </row>
    <row r="24276" spans="21:25" x14ac:dyDescent="0.2">
      <c r="U24276" s="2"/>
      <c r="X24276" s="2"/>
      <c r="Y24276" s="2"/>
    </row>
    <row r="24277" spans="21:25" x14ac:dyDescent="0.2">
      <c r="U24277" s="2"/>
      <c r="X24277" s="2"/>
      <c r="Y24277" s="2"/>
    </row>
    <row r="24278" spans="21:25" x14ac:dyDescent="0.2">
      <c r="U24278" s="2"/>
      <c r="X24278" s="2"/>
      <c r="Y24278" s="2"/>
    </row>
    <row r="24279" spans="21:25" x14ac:dyDescent="0.2">
      <c r="U24279" s="2"/>
      <c r="X24279" s="2"/>
      <c r="Y24279" s="2"/>
    </row>
    <row r="24280" spans="21:25" x14ac:dyDescent="0.2">
      <c r="U24280" s="2"/>
      <c r="X24280" s="2"/>
      <c r="Y24280" s="2"/>
    </row>
    <row r="24281" spans="21:25" x14ac:dyDescent="0.2">
      <c r="U24281" s="2"/>
      <c r="X24281" s="2"/>
      <c r="Y24281" s="2"/>
    </row>
    <row r="24282" spans="21:25" x14ac:dyDescent="0.2">
      <c r="U24282" s="2"/>
      <c r="X24282" s="2"/>
      <c r="Y24282" s="2"/>
    </row>
    <row r="24283" spans="21:25" x14ac:dyDescent="0.2">
      <c r="U24283" s="2"/>
      <c r="X24283" s="2"/>
      <c r="Y24283" s="2"/>
    </row>
    <row r="24284" spans="21:25" x14ac:dyDescent="0.2">
      <c r="U24284" s="2"/>
      <c r="X24284" s="2"/>
      <c r="Y24284" s="2"/>
    </row>
    <row r="24285" spans="21:25" x14ac:dyDescent="0.2">
      <c r="U24285" s="2"/>
      <c r="X24285" s="2"/>
      <c r="Y24285" s="2"/>
    </row>
    <row r="24286" spans="21:25" x14ac:dyDescent="0.2">
      <c r="U24286" s="2"/>
      <c r="X24286" s="2"/>
      <c r="Y24286" s="2"/>
    </row>
    <row r="24287" spans="21:25" x14ac:dyDescent="0.2">
      <c r="U24287" s="2"/>
      <c r="X24287" s="2"/>
      <c r="Y24287" s="2"/>
    </row>
    <row r="24288" spans="21:25" x14ac:dyDescent="0.2">
      <c r="U24288" s="2"/>
      <c r="X24288" s="2"/>
      <c r="Y24288" s="2"/>
    </row>
    <row r="24289" spans="21:25" x14ac:dyDescent="0.2">
      <c r="U24289" s="2"/>
      <c r="X24289" s="2"/>
      <c r="Y24289" s="2"/>
    </row>
    <row r="24290" spans="21:25" x14ac:dyDescent="0.2">
      <c r="U24290" s="2"/>
      <c r="X24290" s="2"/>
      <c r="Y24290" s="2"/>
    </row>
    <row r="24291" spans="21:25" x14ac:dyDescent="0.2">
      <c r="U24291" s="2"/>
      <c r="X24291" s="2"/>
      <c r="Y24291" s="2"/>
    </row>
    <row r="24292" spans="21:25" x14ac:dyDescent="0.2">
      <c r="U24292" s="2"/>
      <c r="X24292" s="2"/>
      <c r="Y24292" s="2"/>
    </row>
    <row r="24293" spans="21:25" x14ac:dyDescent="0.2">
      <c r="U24293" s="2"/>
      <c r="X24293" s="2"/>
      <c r="Y24293" s="2"/>
    </row>
    <row r="24294" spans="21:25" x14ac:dyDescent="0.2">
      <c r="U24294" s="2"/>
      <c r="X24294" s="2"/>
      <c r="Y24294" s="2"/>
    </row>
    <row r="24295" spans="21:25" x14ac:dyDescent="0.2">
      <c r="U24295" s="2"/>
      <c r="X24295" s="2"/>
      <c r="Y24295" s="2"/>
    </row>
    <row r="24296" spans="21:25" x14ac:dyDescent="0.2">
      <c r="U24296" s="2"/>
      <c r="X24296" s="2"/>
      <c r="Y24296" s="2"/>
    </row>
    <row r="24297" spans="21:25" x14ac:dyDescent="0.2">
      <c r="U24297" s="2"/>
      <c r="X24297" s="2"/>
      <c r="Y24297" s="2"/>
    </row>
    <row r="24298" spans="21:25" x14ac:dyDescent="0.2">
      <c r="U24298" s="2"/>
      <c r="X24298" s="2"/>
      <c r="Y24298" s="2"/>
    </row>
    <row r="24299" spans="21:25" x14ac:dyDescent="0.2">
      <c r="U24299" s="2"/>
      <c r="X24299" s="2"/>
      <c r="Y24299" s="2"/>
    </row>
    <row r="24300" spans="21:25" x14ac:dyDescent="0.2">
      <c r="U24300" s="2"/>
      <c r="X24300" s="2"/>
      <c r="Y24300" s="2"/>
    </row>
    <row r="24301" spans="21:25" x14ac:dyDescent="0.2">
      <c r="U24301" s="2"/>
      <c r="X24301" s="2"/>
      <c r="Y24301" s="2"/>
    </row>
    <row r="24302" spans="21:25" x14ac:dyDescent="0.2">
      <c r="U24302" s="2"/>
      <c r="X24302" s="2"/>
      <c r="Y24302" s="2"/>
    </row>
    <row r="24303" spans="21:25" x14ac:dyDescent="0.2">
      <c r="U24303" s="2"/>
      <c r="X24303" s="2"/>
      <c r="Y24303" s="2"/>
    </row>
    <row r="24304" spans="21:25" x14ac:dyDescent="0.2">
      <c r="U24304" s="2"/>
      <c r="X24304" s="2"/>
      <c r="Y24304" s="2"/>
    </row>
    <row r="24305" spans="21:25" x14ac:dyDescent="0.2">
      <c r="U24305" s="2"/>
      <c r="X24305" s="2"/>
      <c r="Y24305" s="2"/>
    </row>
    <row r="24306" spans="21:25" x14ac:dyDescent="0.2">
      <c r="U24306" s="2"/>
      <c r="X24306" s="2"/>
      <c r="Y24306" s="2"/>
    </row>
    <row r="24307" spans="21:25" x14ac:dyDescent="0.2">
      <c r="U24307" s="2"/>
      <c r="X24307" s="2"/>
      <c r="Y24307" s="2"/>
    </row>
    <row r="24308" spans="21:25" x14ac:dyDescent="0.2">
      <c r="U24308" s="2"/>
      <c r="X24308" s="2"/>
      <c r="Y24308" s="2"/>
    </row>
    <row r="24309" spans="21:25" x14ac:dyDescent="0.2">
      <c r="U24309" s="2"/>
      <c r="X24309" s="2"/>
      <c r="Y24309" s="2"/>
    </row>
    <row r="24310" spans="21:25" x14ac:dyDescent="0.2">
      <c r="U24310" s="2"/>
      <c r="X24310" s="2"/>
      <c r="Y24310" s="2"/>
    </row>
    <row r="24311" spans="21:25" x14ac:dyDescent="0.2">
      <c r="U24311" s="2"/>
      <c r="X24311" s="2"/>
      <c r="Y24311" s="2"/>
    </row>
    <row r="24312" spans="21:25" x14ac:dyDescent="0.2">
      <c r="U24312" s="2"/>
      <c r="X24312" s="2"/>
      <c r="Y24312" s="2"/>
    </row>
    <row r="24313" spans="21:25" x14ac:dyDescent="0.2">
      <c r="U24313" s="2"/>
      <c r="X24313" s="2"/>
      <c r="Y24313" s="2"/>
    </row>
    <row r="24314" spans="21:25" x14ac:dyDescent="0.2">
      <c r="U24314" s="2"/>
      <c r="X24314" s="2"/>
      <c r="Y24314" s="2"/>
    </row>
    <row r="24315" spans="21:25" x14ac:dyDescent="0.2">
      <c r="U24315" s="2"/>
      <c r="X24315" s="2"/>
      <c r="Y24315" s="2"/>
    </row>
    <row r="24316" spans="21:25" x14ac:dyDescent="0.2">
      <c r="U24316" s="2"/>
      <c r="X24316" s="2"/>
      <c r="Y24316" s="2"/>
    </row>
    <row r="24317" spans="21:25" x14ac:dyDescent="0.2">
      <c r="U24317" s="2"/>
      <c r="X24317" s="2"/>
      <c r="Y24317" s="2"/>
    </row>
    <row r="24318" spans="21:25" x14ac:dyDescent="0.2">
      <c r="U24318" s="2"/>
      <c r="X24318" s="2"/>
      <c r="Y24318" s="2"/>
    </row>
    <row r="24319" spans="21:25" x14ac:dyDescent="0.2">
      <c r="U24319" s="2"/>
      <c r="X24319" s="2"/>
      <c r="Y24319" s="2"/>
    </row>
    <row r="24320" spans="21:25" x14ac:dyDescent="0.2">
      <c r="U24320" s="2"/>
      <c r="X24320" s="2"/>
      <c r="Y24320" s="2"/>
    </row>
    <row r="24321" spans="21:25" x14ac:dyDescent="0.2">
      <c r="U24321" s="2"/>
      <c r="X24321" s="2"/>
      <c r="Y24321" s="2"/>
    </row>
    <row r="24322" spans="21:25" x14ac:dyDescent="0.2">
      <c r="U24322" s="2"/>
      <c r="X24322" s="2"/>
      <c r="Y24322" s="2"/>
    </row>
    <row r="24323" spans="21:25" x14ac:dyDescent="0.2">
      <c r="U24323" s="2"/>
      <c r="X24323" s="2"/>
      <c r="Y24323" s="2"/>
    </row>
    <row r="24324" spans="21:25" x14ac:dyDescent="0.2">
      <c r="U24324" s="2"/>
      <c r="X24324" s="2"/>
      <c r="Y24324" s="2"/>
    </row>
    <row r="24325" spans="21:25" x14ac:dyDescent="0.2">
      <c r="U24325" s="2"/>
      <c r="X24325" s="2"/>
      <c r="Y24325" s="2"/>
    </row>
    <row r="24326" spans="21:25" x14ac:dyDescent="0.2">
      <c r="U24326" s="2"/>
      <c r="X24326" s="2"/>
      <c r="Y24326" s="2"/>
    </row>
    <row r="24327" spans="21:25" x14ac:dyDescent="0.2">
      <c r="U24327" s="2"/>
      <c r="X24327" s="2"/>
      <c r="Y24327" s="2"/>
    </row>
    <row r="24328" spans="21:25" x14ac:dyDescent="0.2">
      <c r="U24328" s="2"/>
      <c r="X24328" s="2"/>
      <c r="Y24328" s="2"/>
    </row>
    <row r="24329" spans="21:25" x14ac:dyDescent="0.2">
      <c r="U24329" s="2"/>
      <c r="X24329" s="2"/>
      <c r="Y24329" s="2"/>
    </row>
    <row r="24330" spans="21:25" x14ac:dyDescent="0.2">
      <c r="U24330" s="2"/>
      <c r="X24330" s="2"/>
      <c r="Y24330" s="2"/>
    </row>
    <row r="24331" spans="21:25" x14ac:dyDescent="0.2">
      <c r="U24331" s="2"/>
      <c r="X24331" s="2"/>
      <c r="Y24331" s="2"/>
    </row>
    <row r="24332" spans="21:25" x14ac:dyDescent="0.2">
      <c r="U24332" s="2"/>
      <c r="X24332" s="2"/>
      <c r="Y24332" s="2"/>
    </row>
    <row r="24333" spans="21:25" x14ac:dyDescent="0.2">
      <c r="U24333" s="2"/>
      <c r="X24333" s="2"/>
      <c r="Y24333" s="2"/>
    </row>
    <row r="24334" spans="21:25" x14ac:dyDescent="0.2">
      <c r="U24334" s="2"/>
      <c r="X24334" s="2"/>
      <c r="Y24334" s="2"/>
    </row>
    <row r="24335" spans="21:25" x14ac:dyDescent="0.2">
      <c r="U24335" s="2"/>
      <c r="X24335" s="2"/>
      <c r="Y24335" s="2"/>
    </row>
    <row r="24336" spans="21:25" x14ac:dyDescent="0.2">
      <c r="U24336" s="2"/>
      <c r="X24336" s="2"/>
      <c r="Y24336" s="2"/>
    </row>
    <row r="24337" spans="21:25" x14ac:dyDescent="0.2">
      <c r="U24337" s="2"/>
      <c r="X24337" s="2"/>
      <c r="Y24337" s="2"/>
    </row>
    <row r="24338" spans="21:25" x14ac:dyDescent="0.2">
      <c r="U24338" s="2"/>
      <c r="X24338" s="2"/>
      <c r="Y24338" s="2"/>
    </row>
    <row r="24339" spans="21:25" x14ac:dyDescent="0.2">
      <c r="U24339" s="2"/>
      <c r="X24339" s="2"/>
      <c r="Y24339" s="2"/>
    </row>
    <row r="24340" spans="21:25" x14ac:dyDescent="0.2">
      <c r="U24340" s="2"/>
      <c r="X24340" s="2"/>
      <c r="Y24340" s="2"/>
    </row>
    <row r="24341" spans="21:25" x14ac:dyDescent="0.2">
      <c r="U24341" s="2"/>
      <c r="X24341" s="2"/>
      <c r="Y24341" s="2"/>
    </row>
    <row r="24342" spans="21:25" x14ac:dyDescent="0.2">
      <c r="U24342" s="2"/>
      <c r="X24342" s="2"/>
      <c r="Y24342" s="2"/>
    </row>
    <row r="24343" spans="21:25" x14ac:dyDescent="0.2">
      <c r="U24343" s="2"/>
      <c r="X24343" s="2"/>
      <c r="Y24343" s="2"/>
    </row>
    <row r="24344" spans="21:25" x14ac:dyDescent="0.2">
      <c r="U24344" s="2"/>
      <c r="X24344" s="2"/>
      <c r="Y24344" s="2"/>
    </row>
    <row r="24345" spans="21:25" x14ac:dyDescent="0.2">
      <c r="U24345" s="2"/>
      <c r="X24345" s="2"/>
      <c r="Y24345" s="2"/>
    </row>
    <row r="24346" spans="21:25" x14ac:dyDescent="0.2">
      <c r="U24346" s="2"/>
      <c r="X24346" s="2"/>
      <c r="Y24346" s="2"/>
    </row>
    <row r="24347" spans="21:25" x14ac:dyDescent="0.2">
      <c r="U24347" s="2"/>
      <c r="X24347" s="2"/>
      <c r="Y24347" s="2"/>
    </row>
    <row r="24348" spans="21:25" x14ac:dyDescent="0.2">
      <c r="U24348" s="2"/>
      <c r="X24348" s="2"/>
      <c r="Y24348" s="2"/>
    </row>
    <row r="24349" spans="21:25" x14ac:dyDescent="0.2">
      <c r="U24349" s="2"/>
      <c r="X24349" s="2"/>
      <c r="Y24349" s="2"/>
    </row>
    <row r="24350" spans="21:25" x14ac:dyDescent="0.2">
      <c r="U24350" s="2"/>
      <c r="X24350" s="2"/>
      <c r="Y24350" s="2"/>
    </row>
    <row r="24351" spans="21:25" x14ac:dyDescent="0.2">
      <c r="U24351" s="2"/>
      <c r="X24351" s="2"/>
      <c r="Y24351" s="2"/>
    </row>
    <row r="24352" spans="21:25" x14ac:dyDescent="0.2">
      <c r="U24352" s="2"/>
      <c r="X24352" s="2"/>
      <c r="Y24352" s="2"/>
    </row>
    <row r="24353" spans="21:25" x14ac:dyDescent="0.2">
      <c r="U24353" s="2"/>
      <c r="X24353" s="2"/>
      <c r="Y24353" s="2"/>
    </row>
    <row r="24354" spans="21:25" x14ac:dyDescent="0.2">
      <c r="U24354" s="2"/>
      <c r="X24354" s="2"/>
      <c r="Y24354" s="2"/>
    </row>
    <row r="24355" spans="21:25" x14ac:dyDescent="0.2">
      <c r="U24355" s="2"/>
      <c r="X24355" s="2"/>
      <c r="Y24355" s="2"/>
    </row>
    <row r="24356" spans="21:25" x14ac:dyDescent="0.2">
      <c r="U24356" s="2"/>
      <c r="X24356" s="2"/>
      <c r="Y24356" s="2"/>
    </row>
    <row r="24357" spans="21:25" x14ac:dyDescent="0.2">
      <c r="U24357" s="2"/>
      <c r="X24357" s="2"/>
      <c r="Y24357" s="2"/>
    </row>
    <row r="24358" spans="21:25" x14ac:dyDescent="0.2">
      <c r="U24358" s="2"/>
      <c r="X24358" s="2"/>
      <c r="Y24358" s="2"/>
    </row>
    <row r="24359" spans="21:25" x14ac:dyDescent="0.2">
      <c r="U24359" s="2"/>
      <c r="X24359" s="2"/>
      <c r="Y24359" s="2"/>
    </row>
    <row r="24360" spans="21:25" x14ac:dyDescent="0.2">
      <c r="U24360" s="2"/>
      <c r="X24360" s="2"/>
      <c r="Y24360" s="2"/>
    </row>
    <row r="24361" spans="21:25" x14ac:dyDescent="0.2">
      <c r="U24361" s="2"/>
      <c r="X24361" s="2"/>
      <c r="Y24361" s="2"/>
    </row>
    <row r="24362" spans="21:25" x14ac:dyDescent="0.2">
      <c r="U24362" s="2"/>
      <c r="X24362" s="2"/>
      <c r="Y24362" s="2"/>
    </row>
    <row r="24363" spans="21:25" x14ac:dyDescent="0.2">
      <c r="U24363" s="2"/>
      <c r="X24363" s="2"/>
      <c r="Y24363" s="2"/>
    </row>
    <row r="24364" spans="21:25" x14ac:dyDescent="0.2">
      <c r="U24364" s="2"/>
      <c r="X24364" s="2"/>
      <c r="Y24364" s="2"/>
    </row>
    <row r="24365" spans="21:25" x14ac:dyDescent="0.2">
      <c r="U24365" s="2"/>
      <c r="X24365" s="2"/>
      <c r="Y24365" s="2"/>
    </row>
    <row r="24366" spans="21:25" x14ac:dyDescent="0.2">
      <c r="U24366" s="2"/>
      <c r="X24366" s="2"/>
      <c r="Y24366" s="2"/>
    </row>
    <row r="24367" spans="21:25" x14ac:dyDescent="0.2">
      <c r="U24367" s="2"/>
      <c r="X24367" s="2"/>
      <c r="Y24367" s="2"/>
    </row>
    <row r="24368" spans="21:25" x14ac:dyDescent="0.2">
      <c r="U24368" s="2"/>
      <c r="X24368" s="2"/>
      <c r="Y24368" s="2"/>
    </row>
    <row r="24369" spans="21:25" x14ac:dyDescent="0.2">
      <c r="U24369" s="2"/>
      <c r="X24369" s="2"/>
      <c r="Y24369" s="2"/>
    </row>
    <row r="24370" spans="21:25" x14ac:dyDescent="0.2">
      <c r="U24370" s="2"/>
      <c r="X24370" s="2"/>
      <c r="Y24370" s="2"/>
    </row>
    <row r="24371" spans="21:25" x14ac:dyDescent="0.2">
      <c r="U24371" s="2"/>
      <c r="X24371" s="2"/>
      <c r="Y24371" s="2"/>
    </row>
    <row r="24372" spans="21:25" x14ac:dyDescent="0.2">
      <c r="U24372" s="2"/>
      <c r="X24372" s="2"/>
      <c r="Y24372" s="2"/>
    </row>
    <row r="24373" spans="21:25" x14ac:dyDescent="0.2">
      <c r="U24373" s="2"/>
      <c r="X24373" s="2"/>
      <c r="Y24373" s="2"/>
    </row>
    <row r="24374" spans="21:25" x14ac:dyDescent="0.2">
      <c r="U24374" s="2"/>
      <c r="X24374" s="2"/>
      <c r="Y24374" s="2"/>
    </row>
    <row r="24375" spans="21:25" x14ac:dyDescent="0.2">
      <c r="U24375" s="2"/>
      <c r="X24375" s="2"/>
      <c r="Y24375" s="2"/>
    </row>
    <row r="24376" spans="21:25" x14ac:dyDescent="0.2">
      <c r="U24376" s="2"/>
      <c r="X24376" s="2"/>
      <c r="Y24376" s="2"/>
    </row>
    <row r="24377" spans="21:25" x14ac:dyDescent="0.2">
      <c r="U24377" s="2"/>
      <c r="X24377" s="2"/>
      <c r="Y24377" s="2"/>
    </row>
    <row r="24378" spans="21:25" x14ac:dyDescent="0.2">
      <c r="U24378" s="2"/>
      <c r="X24378" s="2"/>
      <c r="Y24378" s="2"/>
    </row>
    <row r="24379" spans="21:25" x14ac:dyDescent="0.2">
      <c r="U24379" s="2"/>
      <c r="X24379" s="2"/>
      <c r="Y24379" s="2"/>
    </row>
    <row r="24380" spans="21:25" x14ac:dyDescent="0.2">
      <c r="U24380" s="2"/>
      <c r="X24380" s="2"/>
      <c r="Y24380" s="2"/>
    </row>
    <row r="24381" spans="21:25" x14ac:dyDescent="0.2">
      <c r="U24381" s="2"/>
      <c r="X24381" s="2"/>
      <c r="Y24381" s="2"/>
    </row>
    <row r="24382" spans="21:25" x14ac:dyDescent="0.2">
      <c r="U24382" s="2"/>
      <c r="X24382" s="2"/>
      <c r="Y24382" s="2"/>
    </row>
    <row r="24383" spans="21:25" x14ac:dyDescent="0.2">
      <c r="U24383" s="2"/>
      <c r="X24383" s="2"/>
      <c r="Y24383" s="2"/>
    </row>
    <row r="24384" spans="21:25" x14ac:dyDescent="0.2">
      <c r="U24384" s="2"/>
      <c r="X24384" s="2"/>
      <c r="Y24384" s="2"/>
    </row>
    <row r="24385" spans="21:25" x14ac:dyDescent="0.2">
      <c r="U24385" s="2"/>
      <c r="X24385" s="2"/>
      <c r="Y24385" s="2"/>
    </row>
    <row r="24386" spans="21:25" x14ac:dyDescent="0.2">
      <c r="U24386" s="2"/>
      <c r="X24386" s="2"/>
      <c r="Y24386" s="2"/>
    </row>
    <row r="24387" spans="21:25" x14ac:dyDescent="0.2">
      <c r="U24387" s="2"/>
      <c r="X24387" s="2"/>
      <c r="Y24387" s="2"/>
    </row>
    <row r="24388" spans="21:25" x14ac:dyDescent="0.2">
      <c r="U24388" s="2"/>
      <c r="X24388" s="2"/>
      <c r="Y24388" s="2"/>
    </row>
    <row r="24389" spans="21:25" x14ac:dyDescent="0.2">
      <c r="U24389" s="2"/>
      <c r="X24389" s="2"/>
      <c r="Y24389" s="2"/>
    </row>
    <row r="24390" spans="21:25" x14ac:dyDescent="0.2">
      <c r="U24390" s="2"/>
      <c r="X24390" s="2"/>
      <c r="Y24390" s="2"/>
    </row>
    <row r="24391" spans="21:25" x14ac:dyDescent="0.2">
      <c r="U24391" s="2"/>
      <c r="X24391" s="2"/>
      <c r="Y24391" s="2"/>
    </row>
    <row r="24392" spans="21:25" x14ac:dyDescent="0.2">
      <c r="U24392" s="2"/>
      <c r="X24392" s="2"/>
      <c r="Y24392" s="2"/>
    </row>
    <row r="24393" spans="21:25" x14ac:dyDescent="0.2">
      <c r="U24393" s="2"/>
      <c r="X24393" s="2"/>
      <c r="Y24393" s="2"/>
    </row>
    <row r="24394" spans="21:25" x14ac:dyDescent="0.2">
      <c r="U24394" s="2"/>
      <c r="X24394" s="2"/>
      <c r="Y24394" s="2"/>
    </row>
    <row r="24395" spans="21:25" x14ac:dyDescent="0.2">
      <c r="U24395" s="2"/>
      <c r="X24395" s="2"/>
      <c r="Y24395" s="2"/>
    </row>
    <row r="24396" spans="21:25" x14ac:dyDescent="0.2">
      <c r="U24396" s="2"/>
      <c r="X24396" s="2"/>
      <c r="Y24396" s="2"/>
    </row>
    <row r="24397" spans="21:25" x14ac:dyDescent="0.2">
      <c r="U24397" s="2"/>
      <c r="X24397" s="2"/>
      <c r="Y24397" s="2"/>
    </row>
    <row r="24398" spans="21:25" x14ac:dyDescent="0.2">
      <c r="U24398" s="2"/>
      <c r="X24398" s="2"/>
      <c r="Y24398" s="2"/>
    </row>
    <row r="24399" spans="21:25" x14ac:dyDescent="0.2">
      <c r="U24399" s="2"/>
      <c r="X24399" s="2"/>
      <c r="Y24399" s="2"/>
    </row>
    <row r="24400" spans="21:25" x14ac:dyDescent="0.2">
      <c r="U24400" s="2"/>
      <c r="X24400" s="2"/>
      <c r="Y24400" s="2"/>
    </row>
    <row r="24401" spans="21:25" x14ac:dyDescent="0.2">
      <c r="U24401" s="2"/>
      <c r="X24401" s="2"/>
      <c r="Y24401" s="2"/>
    </row>
    <row r="24402" spans="21:25" x14ac:dyDescent="0.2">
      <c r="U24402" s="2"/>
      <c r="X24402" s="2"/>
      <c r="Y24402" s="2"/>
    </row>
    <row r="24403" spans="21:25" x14ac:dyDescent="0.2">
      <c r="U24403" s="2"/>
      <c r="X24403" s="2"/>
      <c r="Y24403" s="2"/>
    </row>
    <row r="24404" spans="21:25" x14ac:dyDescent="0.2">
      <c r="U24404" s="2"/>
      <c r="X24404" s="2"/>
      <c r="Y24404" s="2"/>
    </row>
    <row r="24405" spans="21:25" x14ac:dyDescent="0.2">
      <c r="U24405" s="2"/>
      <c r="X24405" s="2"/>
      <c r="Y24405" s="2"/>
    </row>
    <row r="24406" spans="21:25" x14ac:dyDescent="0.2">
      <c r="U24406" s="2"/>
      <c r="X24406" s="2"/>
      <c r="Y24406" s="2"/>
    </row>
    <row r="24407" spans="21:25" x14ac:dyDescent="0.2">
      <c r="U24407" s="2"/>
      <c r="X24407" s="2"/>
      <c r="Y24407" s="2"/>
    </row>
    <row r="24408" spans="21:25" x14ac:dyDescent="0.2">
      <c r="U24408" s="2"/>
      <c r="X24408" s="2"/>
      <c r="Y24408" s="2"/>
    </row>
    <row r="24409" spans="21:25" x14ac:dyDescent="0.2">
      <c r="U24409" s="2"/>
      <c r="X24409" s="2"/>
      <c r="Y24409" s="2"/>
    </row>
    <row r="24410" spans="21:25" x14ac:dyDescent="0.2">
      <c r="U24410" s="2"/>
      <c r="X24410" s="2"/>
      <c r="Y24410" s="2"/>
    </row>
    <row r="24411" spans="21:25" x14ac:dyDescent="0.2">
      <c r="U24411" s="2"/>
      <c r="X24411" s="2"/>
      <c r="Y24411" s="2"/>
    </row>
    <row r="24412" spans="21:25" x14ac:dyDescent="0.2">
      <c r="U24412" s="2"/>
      <c r="X24412" s="2"/>
      <c r="Y24412" s="2"/>
    </row>
    <row r="24413" spans="21:25" x14ac:dyDescent="0.2">
      <c r="U24413" s="2"/>
      <c r="X24413" s="2"/>
      <c r="Y24413" s="2"/>
    </row>
    <row r="24414" spans="21:25" x14ac:dyDescent="0.2">
      <c r="U24414" s="2"/>
      <c r="X24414" s="2"/>
      <c r="Y24414" s="2"/>
    </row>
    <row r="24415" spans="21:25" x14ac:dyDescent="0.2">
      <c r="U24415" s="2"/>
      <c r="X24415" s="2"/>
      <c r="Y24415" s="2"/>
    </row>
    <row r="24416" spans="21:25" x14ac:dyDescent="0.2">
      <c r="U24416" s="2"/>
      <c r="X24416" s="2"/>
      <c r="Y24416" s="2"/>
    </row>
    <row r="24417" spans="21:25" x14ac:dyDescent="0.2">
      <c r="U24417" s="2"/>
      <c r="X24417" s="2"/>
      <c r="Y24417" s="2"/>
    </row>
    <row r="24418" spans="21:25" x14ac:dyDescent="0.2">
      <c r="U24418" s="2"/>
      <c r="X24418" s="2"/>
      <c r="Y24418" s="2"/>
    </row>
    <row r="24419" spans="21:25" x14ac:dyDescent="0.2">
      <c r="U24419" s="2"/>
      <c r="X24419" s="2"/>
      <c r="Y24419" s="2"/>
    </row>
    <row r="24420" spans="21:25" x14ac:dyDescent="0.2">
      <c r="U24420" s="2"/>
      <c r="X24420" s="2"/>
      <c r="Y24420" s="2"/>
    </row>
    <row r="24421" spans="21:25" x14ac:dyDescent="0.2">
      <c r="U24421" s="2"/>
      <c r="X24421" s="2"/>
      <c r="Y24421" s="2"/>
    </row>
    <row r="24422" spans="21:25" x14ac:dyDescent="0.2">
      <c r="U24422" s="2"/>
      <c r="X24422" s="2"/>
      <c r="Y24422" s="2"/>
    </row>
    <row r="24423" spans="21:25" x14ac:dyDescent="0.2">
      <c r="U24423" s="2"/>
      <c r="X24423" s="2"/>
      <c r="Y24423" s="2"/>
    </row>
    <row r="24424" spans="21:25" x14ac:dyDescent="0.2">
      <c r="U24424" s="2"/>
      <c r="X24424" s="2"/>
      <c r="Y24424" s="2"/>
    </row>
    <row r="24425" spans="21:25" x14ac:dyDescent="0.2">
      <c r="U24425" s="2"/>
      <c r="X24425" s="2"/>
      <c r="Y24425" s="2"/>
    </row>
    <row r="24426" spans="21:25" x14ac:dyDescent="0.2">
      <c r="U24426" s="2"/>
      <c r="X24426" s="2"/>
      <c r="Y24426" s="2"/>
    </row>
    <row r="24427" spans="21:25" x14ac:dyDescent="0.2">
      <c r="U24427" s="2"/>
      <c r="X24427" s="2"/>
      <c r="Y24427" s="2"/>
    </row>
    <row r="24428" spans="21:25" x14ac:dyDescent="0.2">
      <c r="U24428" s="2"/>
      <c r="X24428" s="2"/>
      <c r="Y24428" s="2"/>
    </row>
    <row r="24429" spans="21:25" x14ac:dyDescent="0.2">
      <c r="U24429" s="2"/>
      <c r="X24429" s="2"/>
      <c r="Y24429" s="2"/>
    </row>
    <row r="24430" spans="21:25" x14ac:dyDescent="0.2">
      <c r="U24430" s="2"/>
      <c r="X24430" s="2"/>
      <c r="Y24430" s="2"/>
    </row>
    <row r="24431" spans="21:25" x14ac:dyDescent="0.2">
      <c r="U24431" s="2"/>
      <c r="X24431" s="2"/>
      <c r="Y24431" s="2"/>
    </row>
    <row r="24432" spans="21:25" x14ac:dyDescent="0.2">
      <c r="U24432" s="2"/>
      <c r="X24432" s="2"/>
      <c r="Y24432" s="2"/>
    </row>
    <row r="24433" spans="21:25" x14ac:dyDescent="0.2">
      <c r="U24433" s="2"/>
      <c r="X24433" s="2"/>
      <c r="Y24433" s="2"/>
    </row>
    <row r="24434" spans="21:25" x14ac:dyDescent="0.2">
      <c r="U24434" s="2"/>
      <c r="X24434" s="2"/>
      <c r="Y24434" s="2"/>
    </row>
    <row r="24435" spans="21:25" x14ac:dyDescent="0.2">
      <c r="U24435" s="2"/>
      <c r="X24435" s="2"/>
      <c r="Y24435" s="2"/>
    </row>
    <row r="24436" spans="21:25" x14ac:dyDescent="0.2">
      <c r="U24436" s="2"/>
      <c r="X24436" s="2"/>
      <c r="Y24436" s="2"/>
    </row>
    <row r="24437" spans="21:25" x14ac:dyDescent="0.2">
      <c r="U24437" s="2"/>
      <c r="X24437" s="2"/>
      <c r="Y24437" s="2"/>
    </row>
    <row r="24438" spans="21:25" x14ac:dyDescent="0.2">
      <c r="U24438" s="2"/>
      <c r="X24438" s="2"/>
      <c r="Y24438" s="2"/>
    </row>
    <row r="24439" spans="21:25" x14ac:dyDescent="0.2">
      <c r="U24439" s="2"/>
      <c r="X24439" s="2"/>
      <c r="Y24439" s="2"/>
    </row>
    <row r="24440" spans="21:25" x14ac:dyDescent="0.2">
      <c r="U24440" s="2"/>
      <c r="X24440" s="2"/>
      <c r="Y24440" s="2"/>
    </row>
    <row r="24441" spans="21:25" x14ac:dyDescent="0.2">
      <c r="U24441" s="2"/>
      <c r="X24441" s="2"/>
      <c r="Y24441" s="2"/>
    </row>
    <row r="24442" spans="21:25" x14ac:dyDescent="0.2">
      <c r="U24442" s="2"/>
      <c r="X24442" s="2"/>
      <c r="Y24442" s="2"/>
    </row>
    <row r="24443" spans="21:25" x14ac:dyDescent="0.2">
      <c r="U24443" s="2"/>
      <c r="X24443" s="2"/>
      <c r="Y24443" s="2"/>
    </row>
    <row r="24444" spans="21:25" x14ac:dyDescent="0.2">
      <c r="U24444" s="2"/>
      <c r="X24444" s="2"/>
      <c r="Y24444" s="2"/>
    </row>
    <row r="24445" spans="21:25" x14ac:dyDescent="0.2">
      <c r="U24445" s="2"/>
      <c r="X24445" s="2"/>
      <c r="Y24445" s="2"/>
    </row>
    <row r="24446" spans="21:25" x14ac:dyDescent="0.2">
      <c r="U24446" s="2"/>
      <c r="X24446" s="2"/>
      <c r="Y24446" s="2"/>
    </row>
    <row r="24447" spans="21:25" x14ac:dyDescent="0.2">
      <c r="U24447" s="2"/>
      <c r="X24447" s="2"/>
      <c r="Y24447" s="2"/>
    </row>
    <row r="24448" spans="21:25" x14ac:dyDescent="0.2">
      <c r="U24448" s="2"/>
      <c r="X24448" s="2"/>
      <c r="Y24448" s="2"/>
    </row>
    <row r="24449" spans="21:25" x14ac:dyDescent="0.2">
      <c r="U24449" s="2"/>
      <c r="X24449" s="2"/>
      <c r="Y24449" s="2"/>
    </row>
    <row r="24450" spans="21:25" x14ac:dyDescent="0.2">
      <c r="U24450" s="2"/>
      <c r="X24450" s="2"/>
      <c r="Y24450" s="2"/>
    </row>
    <row r="24451" spans="21:25" x14ac:dyDescent="0.2">
      <c r="U24451" s="2"/>
      <c r="X24451" s="2"/>
      <c r="Y24451" s="2"/>
    </row>
    <row r="24452" spans="21:25" x14ac:dyDescent="0.2">
      <c r="U24452" s="2"/>
      <c r="X24452" s="2"/>
      <c r="Y24452" s="2"/>
    </row>
    <row r="24453" spans="21:25" x14ac:dyDescent="0.2">
      <c r="U24453" s="2"/>
      <c r="X24453" s="2"/>
      <c r="Y24453" s="2"/>
    </row>
    <row r="24454" spans="21:25" x14ac:dyDescent="0.2">
      <c r="U24454" s="2"/>
      <c r="X24454" s="2"/>
      <c r="Y24454" s="2"/>
    </row>
    <row r="24455" spans="21:25" x14ac:dyDescent="0.2">
      <c r="U24455" s="2"/>
      <c r="X24455" s="2"/>
      <c r="Y24455" s="2"/>
    </row>
    <row r="24456" spans="21:25" x14ac:dyDescent="0.2">
      <c r="U24456" s="2"/>
      <c r="X24456" s="2"/>
      <c r="Y24456" s="2"/>
    </row>
    <row r="24457" spans="21:25" x14ac:dyDescent="0.2">
      <c r="U24457" s="2"/>
      <c r="X24457" s="2"/>
      <c r="Y24457" s="2"/>
    </row>
    <row r="24458" spans="21:25" x14ac:dyDescent="0.2">
      <c r="U24458" s="2"/>
      <c r="X24458" s="2"/>
      <c r="Y24458" s="2"/>
    </row>
    <row r="24459" spans="21:25" x14ac:dyDescent="0.2">
      <c r="U24459" s="2"/>
      <c r="X24459" s="2"/>
      <c r="Y24459" s="2"/>
    </row>
    <row r="24460" spans="21:25" x14ac:dyDescent="0.2">
      <c r="U24460" s="2"/>
      <c r="X24460" s="2"/>
      <c r="Y24460" s="2"/>
    </row>
    <row r="24461" spans="21:25" x14ac:dyDescent="0.2">
      <c r="U24461" s="2"/>
      <c r="X24461" s="2"/>
      <c r="Y24461" s="2"/>
    </row>
    <row r="24462" spans="21:25" x14ac:dyDescent="0.2">
      <c r="U24462" s="2"/>
      <c r="X24462" s="2"/>
      <c r="Y24462" s="2"/>
    </row>
    <row r="24463" spans="21:25" x14ac:dyDescent="0.2">
      <c r="U24463" s="2"/>
      <c r="X24463" s="2"/>
      <c r="Y24463" s="2"/>
    </row>
    <row r="24464" spans="21:25" x14ac:dyDescent="0.2">
      <c r="U24464" s="2"/>
      <c r="X24464" s="2"/>
      <c r="Y24464" s="2"/>
    </row>
    <row r="24465" spans="21:25" x14ac:dyDescent="0.2">
      <c r="U24465" s="2"/>
      <c r="X24465" s="2"/>
      <c r="Y24465" s="2"/>
    </row>
    <row r="24466" spans="21:25" x14ac:dyDescent="0.2">
      <c r="U24466" s="2"/>
      <c r="X24466" s="2"/>
      <c r="Y24466" s="2"/>
    </row>
    <row r="24467" spans="21:25" x14ac:dyDescent="0.2">
      <c r="U24467" s="2"/>
      <c r="X24467" s="2"/>
      <c r="Y24467" s="2"/>
    </row>
    <row r="24468" spans="21:25" x14ac:dyDescent="0.2">
      <c r="U24468" s="2"/>
      <c r="X24468" s="2"/>
      <c r="Y24468" s="2"/>
    </row>
    <row r="24469" spans="21:25" x14ac:dyDescent="0.2">
      <c r="U24469" s="2"/>
      <c r="X24469" s="2"/>
      <c r="Y24469" s="2"/>
    </row>
    <row r="24470" spans="21:25" x14ac:dyDescent="0.2">
      <c r="U24470" s="2"/>
      <c r="X24470" s="2"/>
      <c r="Y24470" s="2"/>
    </row>
    <row r="24471" spans="21:25" x14ac:dyDescent="0.2">
      <c r="U24471" s="2"/>
      <c r="X24471" s="2"/>
      <c r="Y24471" s="2"/>
    </row>
    <row r="24472" spans="21:25" x14ac:dyDescent="0.2">
      <c r="U24472" s="2"/>
      <c r="X24472" s="2"/>
      <c r="Y24472" s="2"/>
    </row>
    <row r="24473" spans="21:25" x14ac:dyDescent="0.2">
      <c r="U24473" s="2"/>
      <c r="X24473" s="2"/>
      <c r="Y24473" s="2"/>
    </row>
    <row r="24474" spans="21:25" x14ac:dyDescent="0.2">
      <c r="U24474" s="2"/>
      <c r="X24474" s="2"/>
      <c r="Y24474" s="2"/>
    </row>
    <row r="24475" spans="21:25" x14ac:dyDescent="0.2">
      <c r="U24475" s="2"/>
      <c r="X24475" s="2"/>
      <c r="Y24475" s="2"/>
    </row>
    <row r="24476" spans="21:25" x14ac:dyDescent="0.2">
      <c r="U24476" s="2"/>
      <c r="X24476" s="2"/>
      <c r="Y24476" s="2"/>
    </row>
    <row r="24477" spans="21:25" x14ac:dyDescent="0.2">
      <c r="U24477" s="2"/>
      <c r="X24477" s="2"/>
      <c r="Y24477" s="2"/>
    </row>
    <row r="24478" spans="21:25" x14ac:dyDescent="0.2">
      <c r="U24478" s="2"/>
      <c r="X24478" s="2"/>
      <c r="Y24478" s="2"/>
    </row>
    <row r="24479" spans="21:25" x14ac:dyDescent="0.2">
      <c r="U24479" s="2"/>
      <c r="X24479" s="2"/>
      <c r="Y24479" s="2"/>
    </row>
    <row r="24480" spans="21:25" x14ac:dyDescent="0.2">
      <c r="U24480" s="2"/>
      <c r="X24480" s="2"/>
      <c r="Y24480" s="2"/>
    </row>
    <row r="24481" spans="21:25" x14ac:dyDescent="0.2">
      <c r="U24481" s="2"/>
      <c r="X24481" s="2"/>
      <c r="Y24481" s="2"/>
    </row>
    <row r="24482" spans="21:25" x14ac:dyDescent="0.2">
      <c r="U24482" s="2"/>
      <c r="X24482" s="2"/>
      <c r="Y24482" s="2"/>
    </row>
    <row r="24483" spans="21:25" x14ac:dyDescent="0.2">
      <c r="U24483" s="2"/>
      <c r="X24483" s="2"/>
      <c r="Y24483" s="2"/>
    </row>
    <row r="24484" spans="21:25" x14ac:dyDescent="0.2">
      <c r="U24484" s="2"/>
      <c r="X24484" s="2"/>
      <c r="Y24484" s="2"/>
    </row>
    <row r="24485" spans="21:25" x14ac:dyDescent="0.2">
      <c r="U24485" s="2"/>
      <c r="X24485" s="2"/>
      <c r="Y24485" s="2"/>
    </row>
    <row r="24486" spans="21:25" x14ac:dyDescent="0.2">
      <c r="U24486" s="2"/>
      <c r="X24486" s="2"/>
      <c r="Y24486" s="2"/>
    </row>
    <row r="24487" spans="21:25" x14ac:dyDescent="0.2">
      <c r="U24487" s="2"/>
      <c r="X24487" s="2"/>
      <c r="Y24487" s="2"/>
    </row>
    <row r="24488" spans="21:25" x14ac:dyDescent="0.2">
      <c r="U24488" s="2"/>
      <c r="X24488" s="2"/>
      <c r="Y24488" s="2"/>
    </row>
    <row r="24489" spans="21:25" x14ac:dyDescent="0.2">
      <c r="U24489" s="2"/>
      <c r="X24489" s="2"/>
      <c r="Y24489" s="2"/>
    </row>
    <row r="24490" spans="21:25" x14ac:dyDescent="0.2">
      <c r="U24490" s="2"/>
      <c r="X24490" s="2"/>
      <c r="Y24490" s="2"/>
    </row>
    <row r="24491" spans="21:25" x14ac:dyDescent="0.2">
      <c r="U24491" s="2"/>
      <c r="X24491" s="2"/>
      <c r="Y24491" s="2"/>
    </row>
    <row r="24492" spans="21:25" x14ac:dyDescent="0.2">
      <c r="U24492" s="2"/>
      <c r="X24492" s="2"/>
      <c r="Y24492" s="2"/>
    </row>
    <row r="24493" spans="21:25" x14ac:dyDescent="0.2">
      <c r="U24493" s="2"/>
      <c r="X24493" s="2"/>
      <c r="Y24493" s="2"/>
    </row>
    <row r="24494" spans="21:25" x14ac:dyDescent="0.2">
      <c r="U24494" s="2"/>
      <c r="X24494" s="2"/>
      <c r="Y24494" s="2"/>
    </row>
    <row r="24495" spans="21:25" x14ac:dyDescent="0.2">
      <c r="U24495" s="2"/>
      <c r="X24495" s="2"/>
      <c r="Y24495" s="2"/>
    </row>
    <row r="24496" spans="21:25" x14ac:dyDescent="0.2">
      <c r="U24496" s="2"/>
      <c r="X24496" s="2"/>
      <c r="Y24496" s="2"/>
    </row>
    <row r="24497" spans="21:25" x14ac:dyDescent="0.2">
      <c r="U24497" s="2"/>
      <c r="X24497" s="2"/>
      <c r="Y24497" s="2"/>
    </row>
    <row r="24498" spans="21:25" x14ac:dyDescent="0.2">
      <c r="U24498" s="2"/>
      <c r="X24498" s="2"/>
      <c r="Y24498" s="2"/>
    </row>
    <row r="24499" spans="21:25" x14ac:dyDescent="0.2">
      <c r="U24499" s="2"/>
      <c r="X24499" s="2"/>
      <c r="Y24499" s="2"/>
    </row>
    <row r="24500" spans="21:25" x14ac:dyDescent="0.2">
      <c r="U24500" s="2"/>
      <c r="X24500" s="2"/>
      <c r="Y24500" s="2"/>
    </row>
    <row r="24501" spans="21:25" x14ac:dyDescent="0.2">
      <c r="U24501" s="2"/>
      <c r="X24501" s="2"/>
      <c r="Y24501" s="2"/>
    </row>
    <row r="24502" spans="21:25" x14ac:dyDescent="0.2">
      <c r="U24502" s="2"/>
      <c r="X24502" s="2"/>
      <c r="Y24502" s="2"/>
    </row>
    <row r="24503" spans="21:25" x14ac:dyDescent="0.2">
      <c r="U24503" s="2"/>
      <c r="X24503" s="2"/>
      <c r="Y24503" s="2"/>
    </row>
    <row r="24504" spans="21:25" x14ac:dyDescent="0.2">
      <c r="U24504" s="2"/>
      <c r="X24504" s="2"/>
      <c r="Y24504" s="2"/>
    </row>
    <row r="24505" spans="21:25" x14ac:dyDescent="0.2">
      <c r="U24505" s="2"/>
      <c r="X24505" s="2"/>
      <c r="Y24505" s="2"/>
    </row>
    <row r="24506" spans="21:25" x14ac:dyDescent="0.2">
      <c r="U24506" s="2"/>
      <c r="X24506" s="2"/>
      <c r="Y24506" s="2"/>
    </row>
    <row r="24507" spans="21:25" x14ac:dyDescent="0.2">
      <c r="U24507" s="2"/>
      <c r="X24507" s="2"/>
      <c r="Y24507" s="2"/>
    </row>
    <row r="24508" spans="21:25" x14ac:dyDescent="0.2">
      <c r="U24508" s="2"/>
      <c r="X24508" s="2"/>
      <c r="Y24508" s="2"/>
    </row>
    <row r="24509" spans="21:25" x14ac:dyDescent="0.2">
      <c r="U24509" s="2"/>
      <c r="X24509" s="2"/>
      <c r="Y24509" s="2"/>
    </row>
    <row r="24510" spans="21:25" x14ac:dyDescent="0.2">
      <c r="U24510" s="2"/>
      <c r="X24510" s="2"/>
      <c r="Y24510" s="2"/>
    </row>
    <row r="24511" spans="21:25" x14ac:dyDescent="0.2">
      <c r="U24511" s="2"/>
      <c r="X24511" s="2"/>
      <c r="Y24511" s="2"/>
    </row>
    <row r="24512" spans="21:25" x14ac:dyDescent="0.2">
      <c r="U24512" s="2"/>
      <c r="X24512" s="2"/>
      <c r="Y24512" s="2"/>
    </row>
    <row r="24513" spans="21:25" x14ac:dyDescent="0.2">
      <c r="U24513" s="2"/>
      <c r="X24513" s="2"/>
      <c r="Y24513" s="2"/>
    </row>
    <row r="24514" spans="21:25" x14ac:dyDescent="0.2">
      <c r="U24514" s="2"/>
      <c r="X24514" s="2"/>
      <c r="Y24514" s="2"/>
    </row>
    <row r="24515" spans="21:25" x14ac:dyDescent="0.2">
      <c r="U24515" s="2"/>
      <c r="X24515" s="2"/>
      <c r="Y24515" s="2"/>
    </row>
    <row r="24516" spans="21:25" x14ac:dyDescent="0.2">
      <c r="U24516" s="2"/>
      <c r="X24516" s="2"/>
      <c r="Y24516" s="2"/>
    </row>
    <row r="24517" spans="21:25" x14ac:dyDescent="0.2">
      <c r="U24517" s="2"/>
      <c r="X24517" s="2"/>
      <c r="Y24517" s="2"/>
    </row>
    <row r="24518" spans="21:25" x14ac:dyDescent="0.2">
      <c r="U24518" s="2"/>
      <c r="X24518" s="2"/>
      <c r="Y24518" s="2"/>
    </row>
    <row r="24519" spans="21:25" x14ac:dyDescent="0.2">
      <c r="U24519" s="2"/>
      <c r="X24519" s="2"/>
      <c r="Y24519" s="2"/>
    </row>
    <row r="24520" spans="21:25" x14ac:dyDescent="0.2">
      <c r="U24520" s="2"/>
      <c r="X24520" s="2"/>
      <c r="Y24520" s="2"/>
    </row>
    <row r="24521" spans="21:25" x14ac:dyDescent="0.2">
      <c r="U24521" s="2"/>
      <c r="X24521" s="2"/>
      <c r="Y24521" s="2"/>
    </row>
    <row r="24522" spans="21:25" x14ac:dyDescent="0.2">
      <c r="U24522" s="2"/>
      <c r="X24522" s="2"/>
      <c r="Y24522" s="2"/>
    </row>
    <row r="24523" spans="21:25" x14ac:dyDescent="0.2">
      <c r="U24523" s="2"/>
      <c r="X24523" s="2"/>
      <c r="Y24523" s="2"/>
    </row>
    <row r="24524" spans="21:25" x14ac:dyDescent="0.2">
      <c r="U24524" s="2"/>
      <c r="X24524" s="2"/>
      <c r="Y24524" s="2"/>
    </row>
    <row r="24525" spans="21:25" x14ac:dyDescent="0.2">
      <c r="U24525" s="2"/>
      <c r="X24525" s="2"/>
      <c r="Y24525" s="2"/>
    </row>
    <row r="24526" spans="21:25" x14ac:dyDescent="0.2">
      <c r="U24526" s="2"/>
      <c r="X24526" s="2"/>
      <c r="Y24526" s="2"/>
    </row>
    <row r="24527" spans="21:25" x14ac:dyDescent="0.2">
      <c r="U24527" s="2"/>
      <c r="X24527" s="2"/>
      <c r="Y24527" s="2"/>
    </row>
    <row r="24528" spans="21:25" x14ac:dyDescent="0.2">
      <c r="U24528" s="2"/>
      <c r="X24528" s="2"/>
      <c r="Y24528" s="2"/>
    </row>
    <row r="24529" spans="21:25" x14ac:dyDescent="0.2">
      <c r="U24529" s="2"/>
      <c r="X24529" s="2"/>
      <c r="Y24529" s="2"/>
    </row>
    <row r="24530" spans="21:25" x14ac:dyDescent="0.2">
      <c r="U24530" s="2"/>
      <c r="X24530" s="2"/>
      <c r="Y24530" s="2"/>
    </row>
    <row r="24531" spans="21:25" x14ac:dyDescent="0.2">
      <c r="U24531" s="2"/>
      <c r="X24531" s="2"/>
      <c r="Y24531" s="2"/>
    </row>
    <row r="24532" spans="21:25" x14ac:dyDescent="0.2">
      <c r="U24532" s="2"/>
      <c r="X24532" s="2"/>
      <c r="Y24532" s="2"/>
    </row>
    <row r="24533" spans="21:25" x14ac:dyDescent="0.2">
      <c r="U24533" s="2"/>
      <c r="X24533" s="2"/>
      <c r="Y24533" s="2"/>
    </row>
    <row r="24534" spans="21:25" x14ac:dyDescent="0.2">
      <c r="U24534" s="2"/>
      <c r="X24534" s="2"/>
      <c r="Y24534" s="2"/>
    </row>
    <row r="24535" spans="21:25" x14ac:dyDescent="0.2">
      <c r="U24535" s="2"/>
      <c r="X24535" s="2"/>
      <c r="Y24535" s="2"/>
    </row>
    <row r="24536" spans="21:25" x14ac:dyDescent="0.2">
      <c r="U24536" s="2"/>
      <c r="X24536" s="2"/>
      <c r="Y24536" s="2"/>
    </row>
    <row r="24537" spans="21:25" x14ac:dyDescent="0.2">
      <c r="U24537" s="2"/>
      <c r="X24537" s="2"/>
      <c r="Y24537" s="2"/>
    </row>
    <row r="24538" spans="21:25" x14ac:dyDescent="0.2">
      <c r="U24538" s="2"/>
      <c r="X24538" s="2"/>
      <c r="Y24538" s="2"/>
    </row>
    <row r="24539" spans="21:25" x14ac:dyDescent="0.2">
      <c r="U24539" s="2"/>
      <c r="X24539" s="2"/>
      <c r="Y24539" s="2"/>
    </row>
    <row r="24540" spans="21:25" x14ac:dyDescent="0.2">
      <c r="U24540" s="2"/>
      <c r="X24540" s="2"/>
      <c r="Y24540" s="2"/>
    </row>
    <row r="24541" spans="21:25" x14ac:dyDescent="0.2">
      <c r="U24541" s="2"/>
      <c r="X24541" s="2"/>
      <c r="Y24541" s="2"/>
    </row>
    <row r="24542" spans="21:25" x14ac:dyDescent="0.2">
      <c r="U24542" s="2"/>
      <c r="X24542" s="2"/>
      <c r="Y24542" s="2"/>
    </row>
    <row r="24543" spans="21:25" x14ac:dyDescent="0.2">
      <c r="U24543" s="2"/>
      <c r="X24543" s="2"/>
      <c r="Y24543" s="2"/>
    </row>
    <row r="24544" spans="21:25" x14ac:dyDescent="0.2">
      <c r="U24544" s="2"/>
      <c r="X24544" s="2"/>
      <c r="Y24544" s="2"/>
    </row>
    <row r="24545" spans="21:25" x14ac:dyDescent="0.2">
      <c r="U24545" s="2"/>
      <c r="X24545" s="2"/>
      <c r="Y24545" s="2"/>
    </row>
    <row r="24546" spans="21:25" x14ac:dyDescent="0.2">
      <c r="U24546" s="2"/>
      <c r="X24546" s="2"/>
      <c r="Y24546" s="2"/>
    </row>
    <row r="24547" spans="21:25" x14ac:dyDescent="0.2">
      <c r="U24547" s="2"/>
      <c r="X24547" s="2"/>
      <c r="Y24547" s="2"/>
    </row>
    <row r="24548" spans="21:25" x14ac:dyDescent="0.2">
      <c r="U24548" s="2"/>
      <c r="X24548" s="2"/>
      <c r="Y24548" s="2"/>
    </row>
    <row r="24549" spans="21:25" x14ac:dyDescent="0.2">
      <c r="U24549" s="2"/>
      <c r="X24549" s="2"/>
      <c r="Y24549" s="2"/>
    </row>
    <row r="24550" spans="21:25" x14ac:dyDescent="0.2">
      <c r="U24550" s="2"/>
      <c r="X24550" s="2"/>
      <c r="Y24550" s="2"/>
    </row>
    <row r="24551" spans="21:25" x14ac:dyDescent="0.2">
      <c r="U24551" s="2"/>
      <c r="X24551" s="2"/>
      <c r="Y24551" s="2"/>
    </row>
    <row r="24552" spans="21:25" x14ac:dyDescent="0.2">
      <c r="U24552" s="2"/>
      <c r="X24552" s="2"/>
      <c r="Y24552" s="2"/>
    </row>
    <row r="24553" spans="21:25" x14ac:dyDescent="0.2">
      <c r="U24553" s="2"/>
      <c r="X24553" s="2"/>
      <c r="Y24553" s="2"/>
    </row>
    <row r="24554" spans="21:25" x14ac:dyDescent="0.2">
      <c r="U24554" s="2"/>
      <c r="X24554" s="2"/>
      <c r="Y24554" s="2"/>
    </row>
    <row r="24555" spans="21:25" x14ac:dyDescent="0.2">
      <c r="U24555" s="2"/>
      <c r="X24555" s="2"/>
      <c r="Y24555" s="2"/>
    </row>
    <row r="24556" spans="21:25" x14ac:dyDescent="0.2">
      <c r="U24556" s="2"/>
      <c r="X24556" s="2"/>
      <c r="Y24556" s="2"/>
    </row>
    <row r="24557" spans="21:25" x14ac:dyDescent="0.2">
      <c r="U24557" s="2"/>
      <c r="X24557" s="2"/>
      <c r="Y24557" s="2"/>
    </row>
    <row r="24558" spans="21:25" x14ac:dyDescent="0.2">
      <c r="U24558" s="2"/>
      <c r="X24558" s="2"/>
      <c r="Y24558" s="2"/>
    </row>
    <row r="24559" spans="21:25" x14ac:dyDescent="0.2">
      <c r="U24559" s="2"/>
      <c r="X24559" s="2"/>
      <c r="Y24559" s="2"/>
    </row>
    <row r="24560" spans="21:25" x14ac:dyDescent="0.2">
      <c r="U24560" s="2"/>
      <c r="X24560" s="2"/>
      <c r="Y24560" s="2"/>
    </row>
    <row r="24561" spans="21:25" x14ac:dyDescent="0.2">
      <c r="U24561" s="2"/>
      <c r="X24561" s="2"/>
      <c r="Y24561" s="2"/>
    </row>
    <row r="24562" spans="21:25" x14ac:dyDescent="0.2">
      <c r="U24562" s="2"/>
      <c r="X24562" s="2"/>
      <c r="Y24562" s="2"/>
    </row>
    <row r="24563" spans="21:25" x14ac:dyDescent="0.2">
      <c r="U24563" s="2"/>
      <c r="X24563" s="2"/>
      <c r="Y24563" s="2"/>
    </row>
    <row r="24564" spans="21:25" x14ac:dyDescent="0.2">
      <c r="U24564" s="2"/>
      <c r="X24564" s="2"/>
      <c r="Y24564" s="2"/>
    </row>
    <row r="24565" spans="21:25" x14ac:dyDescent="0.2">
      <c r="U24565" s="2"/>
      <c r="X24565" s="2"/>
      <c r="Y24565" s="2"/>
    </row>
    <row r="24566" spans="21:25" x14ac:dyDescent="0.2">
      <c r="U24566" s="2"/>
      <c r="X24566" s="2"/>
      <c r="Y24566" s="2"/>
    </row>
    <row r="24567" spans="21:25" x14ac:dyDescent="0.2">
      <c r="U24567" s="2"/>
      <c r="X24567" s="2"/>
      <c r="Y24567" s="2"/>
    </row>
    <row r="24568" spans="21:25" x14ac:dyDescent="0.2">
      <c r="U24568" s="2"/>
      <c r="X24568" s="2"/>
      <c r="Y24568" s="2"/>
    </row>
    <row r="24569" spans="21:25" x14ac:dyDescent="0.2">
      <c r="U24569" s="2"/>
      <c r="X24569" s="2"/>
      <c r="Y24569" s="2"/>
    </row>
    <row r="24570" spans="21:25" x14ac:dyDescent="0.2">
      <c r="U24570" s="2"/>
      <c r="X24570" s="2"/>
      <c r="Y24570" s="2"/>
    </row>
    <row r="24571" spans="21:25" x14ac:dyDescent="0.2">
      <c r="U24571" s="2"/>
      <c r="X24571" s="2"/>
      <c r="Y24571" s="2"/>
    </row>
    <row r="24572" spans="21:25" x14ac:dyDescent="0.2">
      <c r="U24572" s="2"/>
      <c r="X24572" s="2"/>
      <c r="Y24572" s="2"/>
    </row>
    <row r="24573" spans="21:25" x14ac:dyDescent="0.2">
      <c r="U24573" s="2"/>
      <c r="X24573" s="2"/>
      <c r="Y24573" s="2"/>
    </row>
    <row r="24574" spans="21:25" x14ac:dyDescent="0.2">
      <c r="U24574" s="2"/>
      <c r="X24574" s="2"/>
      <c r="Y24574" s="2"/>
    </row>
    <row r="24575" spans="21:25" x14ac:dyDescent="0.2">
      <c r="U24575" s="2"/>
      <c r="X24575" s="2"/>
      <c r="Y24575" s="2"/>
    </row>
    <row r="24576" spans="21:25" x14ac:dyDescent="0.2">
      <c r="U24576" s="2"/>
      <c r="X24576" s="2"/>
      <c r="Y24576" s="2"/>
    </row>
    <row r="24577" spans="21:25" x14ac:dyDescent="0.2">
      <c r="U24577" s="2"/>
      <c r="X24577" s="2"/>
      <c r="Y24577" s="2"/>
    </row>
    <row r="24578" spans="21:25" x14ac:dyDescent="0.2">
      <c r="U24578" s="2"/>
      <c r="X24578" s="2"/>
      <c r="Y24578" s="2"/>
    </row>
    <row r="24579" spans="21:25" x14ac:dyDescent="0.2">
      <c r="U24579" s="2"/>
      <c r="X24579" s="2"/>
      <c r="Y24579" s="2"/>
    </row>
    <row r="24580" spans="21:25" x14ac:dyDescent="0.2">
      <c r="U24580" s="2"/>
      <c r="X24580" s="2"/>
      <c r="Y24580" s="2"/>
    </row>
    <row r="24581" spans="21:25" x14ac:dyDescent="0.2">
      <c r="U24581" s="2"/>
      <c r="X24581" s="2"/>
      <c r="Y24581" s="2"/>
    </row>
    <row r="24582" spans="21:25" x14ac:dyDescent="0.2">
      <c r="U24582" s="2"/>
      <c r="X24582" s="2"/>
      <c r="Y24582" s="2"/>
    </row>
    <row r="24583" spans="21:25" x14ac:dyDescent="0.2">
      <c r="U24583" s="2"/>
      <c r="X24583" s="2"/>
      <c r="Y24583" s="2"/>
    </row>
    <row r="24584" spans="21:25" x14ac:dyDescent="0.2">
      <c r="U24584" s="2"/>
      <c r="X24584" s="2"/>
      <c r="Y24584" s="2"/>
    </row>
    <row r="24585" spans="21:25" x14ac:dyDescent="0.2">
      <c r="U24585" s="2"/>
      <c r="X24585" s="2"/>
      <c r="Y24585" s="2"/>
    </row>
    <row r="24586" spans="21:25" x14ac:dyDescent="0.2">
      <c r="U24586" s="2"/>
      <c r="X24586" s="2"/>
      <c r="Y24586" s="2"/>
    </row>
    <row r="24587" spans="21:25" x14ac:dyDescent="0.2">
      <c r="U24587" s="2"/>
      <c r="X24587" s="2"/>
      <c r="Y24587" s="2"/>
    </row>
    <row r="24588" spans="21:25" x14ac:dyDescent="0.2">
      <c r="U24588" s="2"/>
      <c r="X24588" s="2"/>
      <c r="Y24588" s="2"/>
    </row>
    <row r="24589" spans="21:25" x14ac:dyDescent="0.2">
      <c r="U24589" s="2"/>
      <c r="X24589" s="2"/>
      <c r="Y24589" s="2"/>
    </row>
    <row r="24590" spans="21:25" x14ac:dyDescent="0.2">
      <c r="U24590" s="2"/>
      <c r="X24590" s="2"/>
      <c r="Y24590" s="2"/>
    </row>
    <row r="24591" spans="21:25" x14ac:dyDescent="0.2">
      <c r="U24591" s="2"/>
      <c r="X24591" s="2"/>
      <c r="Y24591" s="2"/>
    </row>
    <row r="24592" spans="21:25" x14ac:dyDescent="0.2">
      <c r="U24592" s="2"/>
      <c r="X24592" s="2"/>
      <c r="Y24592" s="2"/>
    </row>
    <row r="24593" spans="21:25" x14ac:dyDescent="0.2">
      <c r="U24593" s="2"/>
      <c r="X24593" s="2"/>
      <c r="Y24593" s="2"/>
    </row>
    <row r="24594" spans="21:25" x14ac:dyDescent="0.2">
      <c r="U24594" s="2"/>
      <c r="X24594" s="2"/>
      <c r="Y24594" s="2"/>
    </row>
    <row r="24595" spans="21:25" x14ac:dyDescent="0.2">
      <c r="U24595" s="2"/>
      <c r="X24595" s="2"/>
      <c r="Y24595" s="2"/>
    </row>
    <row r="24596" spans="21:25" x14ac:dyDescent="0.2">
      <c r="U24596" s="2"/>
      <c r="X24596" s="2"/>
      <c r="Y24596" s="2"/>
    </row>
    <row r="24597" spans="21:25" x14ac:dyDescent="0.2">
      <c r="U24597" s="2"/>
      <c r="X24597" s="2"/>
      <c r="Y24597" s="2"/>
    </row>
    <row r="24598" spans="21:25" x14ac:dyDescent="0.2">
      <c r="U24598" s="2"/>
      <c r="X24598" s="2"/>
      <c r="Y24598" s="2"/>
    </row>
    <row r="24599" spans="21:25" x14ac:dyDescent="0.2">
      <c r="U24599" s="2"/>
      <c r="X24599" s="2"/>
      <c r="Y24599" s="2"/>
    </row>
    <row r="24600" spans="21:25" x14ac:dyDescent="0.2">
      <c r="U24600" s="2"/>
      <c r="X24600" s="2"/>
      <c r="Y24600" s="2"/>
    </row>
    <row r="24601" spans="21:25" x14ac:dyDescent="0.2">
      <c r="U24601" s="2"/>
      <c r="X24601" s="2"/>
      <c r="Y24601" s="2"/>
    </row>
    <row r="24602" spans="21:25" x14ac:dyDescent="0.2">
      <c r="U24602" s="2"/>
      <c r="X24602" s="2"/>
      <c r="Y24602" s="2"/>
    </row>
    <row r="24603" spans="21:25" x14ac:dyDescent="0.2">
      <c r="U24603" s="2"/>
      <c r="X24603" s="2"/>
      <c r="Y24603" s="2"/>
    </row>
    <row r="24604" spans="21:25" x14ac:dyDescent="0.2">
      <c r="U24604" s="2"/>
      <c r="X24604" s="2"/>
      <c r="Y24604" s="2"/>
    </row>
    <row r="24605" spans="21:25" x14ac:dyDescent="0.2">
      <c r="U24605" s="2"/>
      <c r="X24605" s="2"/>
      <c r="Y24605" s="2"/>
    </row>
    <row r="24606" spans="21:25" x14ac:dyDescent="0.2">
      <c r="U24606" s="2"/>
      <c r="X24606" s="2"/>
      <c r="Y24606" s="2"/>
    </row>
    <row r="24607" spans="21:25" x14ac:dyDescent="0.2">
      <c r="U24607" s="2"/>
      <c r="X24607" s="2"/>
      <c r="Y24607" s="2"/>
    </row>
    <row r="24608" spans="21:25" x14ac:dyDescent="0.2">
      <c r="U24608" s="2"/>
      <c r="X24608" s="2"/>
      <c r="Y24608" s="2"/>
    </row>
    <row r="24609" spans="21:25" x14ac:dyDescent="0.2">
      <c r="U24609" s="2"/>
      <c r="X24609" s="2"/>
      <c r="Y24609" s="2"/>
    </row>
    <row r="24610" spans="21:25" x14ac:dyDescent="0.2">
      <c r="U24610" s="2"/>
      <c r="X24610" s="2"/>
      <c r="Y24610" s="2"/>
    </row>
    <row r="24611" spans="21:25" x14ac:dyDescent="0.2">
      <c r="U24611" s="2"/>
      <c r="X24611" s="2"/>
      <c r="Y24611" s="2"/>
    </row>
    <row r="24612" spans="21:25" x14ac:dyDescent="0.2">
      <c r="U24612" s="2"/>
      <c r="X24612" s="2"/>
      <c r="Y24612" s="2"/>
    </row>
    <row r="24613" spans="21:25" x14ac:dyDescent="0.2">
      <c r="U24613" s="2"/>
      <c r="X24613" s="2"/>
      <c r="Y24613" s="2"/>
    </row>
    <row r="24614" spans="21:25" x14ac:dyDescent="0.2">
      <c r="U24614" s="2"/>
      <c r="X24614" s="2"/>
      <c r="Y24614" s="2"/>
    </row>
    <row r="24615" spans="21:25" x14ac:dyDescent="0.2">
      <c r="U24615" s="2"/>
      <c r="X24615" s="2"/>
      <c r="Y24615" s="2"/>
    </row>
    <row r="24616" spans="21:25" x14ac:dyDescent="0.2">
      <c r="U24616" s="2"/>
      <c r="X24616" s="2"/>
      <c r="Y24616" s="2"/>
    </row>
    <row r="24617" spans="21:25" x14ac:dyDescent="0.2">
      <c r="U24617" s="2"/>
      <c r="X24617" s="2"/>
      <c r="Y24617" s="2"/>
    </row>
    <row r="24618" spans="21:25" x14ac:dyDescent="0.2">
      <c r="U24618" s="2"/>
      <c r="X24618" s="2"/>
      <c r="Y24618" s="2"/>
    </row>
    <row r="24619" spans="21:25" x14ac:dyDescent="0.2">
      <c r="U24619" s="2"/>
      <c r="X24619" s="2"/>
      <c r="Y24619" s="2"/>
    </row>
    <row r="24620" spans="21:25" x14ac:dyDescent="0.2">
      <c r="U24620" s="2"/>
      <c r="X24620" s="2"/>
      <c r="Y24620" s="2"/>
    </row>
    <row r="24621" spans="21:25" x14ac:dyDescent="0.2">
      <c r="U24621" s="2"/>
      <c r="X24621" s="2"/>
      <c r="Y24621" s="2"/>
    </row>
    <row r="24622" spans="21:25" x14ac:dyDescent="0.2">
      <c r="U24622" s="2"/>
      <c r="X24622" s="2"/>
      <c r="Y24622" s="2"/>
    </row>
    <row r="24623" spans="21:25" x14ac:dyDescent="0.2">
      <c r="U24623" s="2"/>
      <c r="X24623" s="2"/>
      <c r="Y24623" s="2"/>
    </row>
    <row r="24624" spans="21:25" x14ac:dyDescent="0.2">
      <c r="U24624" s="2"/>
      <c r="X24624" s="2"/>
      <c r="Y24624" s="2"/>
    </row>
    <row r="24625" spans="21:25" x14ac:dyDescent="0.2">
      <c r="U24625" s="2"/>
      <c r="X24625" s="2"/>
      <c r="Y24625" s="2"/>
    </row>
    <row r="24626" spans="21:25" x14ac:dyDescent="0.2">
      <c r="U24626" s="2"/>
      <c r="X24626" s="2"/>
      <c r="Y24626" s="2"/>
    </row>
    <row r="24627" spans="21:25" x14ac:dyDescent="0.2">
      <c r="U24627" s="2"/>
      <c r="X24627" s="2"/>
      <c r="Y24627" s="2"/>
    </row>
    <row r="24628" spans="21:25" x14ac:dyDescent="0.2">
      <c r="U24628" s="2"/>
      <c r="X24628" s="2"/>
      <c r="Y24628" s="2"/>
    </row>
    <row r="24629" spans="21:25" x14ac:dyDescent="0.2">
      <c r="U24629" s="2"/>
      <c r="X24629" s="2"/>
      <c r="Y24629" s="2"/>
    </row>
    <row r="24630" spans="21:25" x14ac:dyDescent="0.2">
      <c r="U24630" s="2"/>
      <c r="X24630" s="2"/>
      <c r="Y24630" s="2"/>
    </row>
    <row r="24631" spans="21:25" x14ac:dyDescent="0.2">
      <c r="U24631" s="2"/>
      <c r="X24631" s="2"/>
      <c r="Y24631" s="2"/>
    </row>
    <row r="24632" spans="21:25" x14ac:dyDescent="0.2">
      <c r="U24632" s="2"/>
      <c r="X24632" s="2"/>
      <c r="Y24632" s="2"/>
    </row>
    <row r="24633" spans="21:25" x14ac:dyDescent="0.2">
      <c r="U24633" s="2"/>
      <c r="X24633" s="2"/>
      <c r="Y24633" s="2"/>
    </row>
    <row r="24634" spans="21:25" x14ac:dyDescent="0.2">
      <c r="U24634" s="2"/>
      <c r="X24634" s="2"/>
      <c r="Y24634" s="2"/>
    </row>
    <row r="24635" spans="21:25" x14ac:dyDescent="0.2">
      <c r="U24635" s="2"/>
      <c r="X24635" s="2"/>
      <c r="Y24635" s="2"/>
    </row>
    <row r="24636" spans="21:25" x14ac:dyDescent="0.2">
      <c r="U24636" s="2"/>
      <c r="X24636" s="2"/>
      <c r="Y24636" s="2"/>
    </row>
    <row r="24637" spans="21:25" x14ac:dyDescent="0.2">
      <c r="U24637" s="2"/>
      <c r="X24637" s="2"/>
      <c r="Y24637" s="2"/>
    </row>
    <row r="24638" spans="21:25" x14ac:dyDescent="0.2">
      <c r="U24638" s="2"/>
      <c r="X24638" s="2"/>
      <c r="Y24638" s="2"/>
    </row>
    <row r="24639" spans="21:25" x14ac:dyDescent="0.2">
      <c r="U24639" s="2"/>
      <c r="X24639" s="2"/>
      <c r="Y24639" s="2"/>
    </row>
    <row r="24640" spans="21:25" x14ac:dyDescent="0.2">
      <c r="U24640" s="2"/>
      <c r="X24640" s="2"/>
      <c r="Y24640" s="2"/>
    </row>
    <row r="24641" spans="21:25" x14ac:dyDescent="0.2">
      <c r="U24641" s="2"/>
      <c r="X24641" s="2"/>
      <c r="Y24641" s="2"/>
    </row>
    <row r="24642" spans="21:25" x14ac:dyDescent="0.2">
      <c r="U24642" s="2"/>
      <c r="X24642" s="2"/>
      <c r="Y24642" s="2"/>
    </row>
    <row r="24643" spans="21:25" x14ac:dyDescent="0.2">
      <c r="U24643" s="2"/>
      <c r="X24643" s="2"/>
      <c r="Y24643" s="2"/>
    </row>
    <row r="24644" spans="21:25" x14ac:dyDescent="0.2">
      <c r="U24644" s="2"/>
      <c r="X24644" s="2"/>
      <c r="Y24644" s="2"/>
    </row>
    <row r="24645" spans="21:25" x14ac:dyDescent="0.2">
      <c r="U24645" s="2"/>
      <c r="X24645" s="2"/>
      <c r="Y24645" s="2"/>
    </row>
    <row r="24646" spans="21:25" x14ac:dyDescent="0.2">
      <c r="U24646" s="2"/>
      <c r="X24646" s="2"/>
      <c r="Y24646" s="2"/>
    </row>
    <row r="24647" spans="21:25" x14ac:dyDescent="0.2">
      <c r="U24647" s="2"/>
      <c r="X24647" s="2"/>
      <c r="Y24647" s="2"/>
    </row>
    <row r="24648" spans="21:25" x14ac:dyDescent="0.2">
      <c r="U24648" s="2"/>
      <c r="X24648" s="2"/>
      <c r="Y24648" s="2"/>
    </row>
    <row r="24649" spans="21:25" x14ac:dyDescent="0.2">
      <c r="U24649" s="2"/>
      <c r="X24649" s="2"/>
      <c r="Y24649" s="2"/>
    </row>
    <row r="24650" spans="21:25" x14ac:dyDescent="0.2">
      <c r="U24650" s="2"/>
      <c r="X24650" s="2"/>
      <c r="Y24650" s="2"/>
    </row>
    <row r="24651" spans="21:25" x14ac:dyDescent="0.2">
      <c r="U24651" s="2"/>
      <c r="X24651" s="2"/>
      <c r="Y24651" s="2"/>
    </row>
    <row r="24652" spans="21:25" x14ac:dyDescent="0.2">
      <c r="U24652" s="2"/>
      <c r="X24652" s="2"/>
      <c r="Y24652" s="2"/>
    </row>
    <row r="24653" spans="21:25" x14ac:dyDescent="0.2">
      <c r="U24653" s="2"/>
      <c r="X24653" s="2"/>
      <c r="Y24653" s="2"/>
    </row>
    <row r="24654" spans="21:25" x14ac:dyDescent="0.2">
      <c r="U24654" s="2"/>
      <c r="X24654" s="2"/>
      <c r="Y24654" s="2"/>
    </row>
    <row r="24655" spans="21:25" x14ac:dyDescent="0.2">
      <c r="U24655" s="2"/>
      <c r="X24655" s="2"/>
      <c r="Y24655" s="2"/>
    </row>
    <row r="24656" spans="21:25" x14ac:dyDescent="0.2">
      <c r="U24656" s="2"/>
      <c r="X24656" s="2"/>
      <c r="Y24656" s="2"/>
    </row>
    <row r="24657" spans="21:25" x14ac:dyDescent="0.2">
      <c r="U24657" s="2"/>
      <c r="X24657" s="2"/>
      <c r="Y24657" s="2"/>
    </row>
    <row r="24658" spans="21:25" x14ac:dyDescent="0.2">
      <c r="U24658" s="2"/>
      <c r="X24658" s="2"/>
      <c r="Y24658" s="2"/>
    </row>
    <row r="24659" spans="21:25" x14ac:dyDescent="0.2">
      <c r="U24659" s="2"/>
      <c r="X24659" s="2"/>
      <c r="Y24659" s="2"/>
    </row>
    <row r="24660" spans="21:25" x14ac:dyDescent="0.2">
      <c r="U24660" s="2"/>
      <c r="X24660" s="2"/>
      <c r="Y24660" s="2"/>
    </row>
    <row r="24661" spans="21:25" x14ac:dyDescent="0.2">
      <c r="U24661" s="2"/>
      <c r="X24661" s="2"/>
      <c r="Y24661" s="2"/>
    </row>
    <row r="24662" spans="21:25" x14ac:dyDescent="0.2">
      <c r="U24662" s="2"/>
      <c r="X24662" s="2"/>
      <c r="Y24662" s="2"/>
    </row>
    <row r="24663" spans="21:25" x14ac:dyDescent="0.2">
      <c r="U24663" s="2"/>
      <c r="X24663" s="2"/>
      <c r="Y24663" s="2"/>
    </row>
    <row r="24664" spans="21:25" x14ac:dyDescent="0.2">
      <c r="U24664" s="2"/>
      <c r="X24664" s="2"/>
      <c r="Y24664" s="2"/>
    </row>
    <row r="24665" spans="21:25" x14ac:dyDescent="0.2">
      <c r="U24665" s="2"/>
      <c r="X24665" s="2"/>
      <c r="Y24665" s="2"/>
    </row>
    <row r="24666" spans="21:25" x14ac:dyDescent="0.2">
      <c r="U24666" s="2"/>
      <c r="X24666" s="2"/>
      <c r="Y24666" s="2"/>
    </row>
    <row r="24667" spans="21:25" x14ac:dyDescent="0.2">
      <c r="U24667" s="2"/>
      <c r="X24667" s="2"/>
      <c r="Y24667" s="2"/>
    </row>
    <row r="24668" spans="21:25" x14ac:dyDescent="0.2">
      <c r="U24668" s="2"/>
      <c r="X24668" s="2"/>
      <c r="Y24668" s="2"/>
    </row>
    <row r="24669" spans="21:25" x14ac:dyDescent="0.2">
      <c r="U24669" s="2"/>
      <c r="X24669" s="2"/>
      <c r="Y24669" s="2"/>
    </row>
    <row r="24670" spans="21:25" x14ac:dyDescent="0.2">
      <c r="U24670" s="2"/>
      <c r="X24670" s="2"/>
      <c r="Y24670" s="2"/>
    </row>
    <row r="24671" spans="21:25" x14ac:dyDescent="0.2">
      <c r="U24671" s="2"/>
      <c r="X24671" s="2"/>
      <c r="Y24671" s="2"/>
    </row>
    <row r="24672" spans="21:25" x14ac:dyDescent="0.2">
      <c r="U24672" s="2"/>
      <c r="X24672" s="2"/>
      <c r="Y24672" s="2"/>
    </row>
    <row r="24673" spans="21:25" x14ac:dyDescent="0.2">
      <c r="U24673" s="2"/>
      <c r="X24673" s="2"/>
      <c r="Y24673" s="2"/>
    </row>
    <row r="24674" spans="21:25" x14ac:dyDescent="0.2">
      <c r="U24674" s="2"/>
      <c r="X24674" s="2"/>
      <c r="Y24674" s="2"/>
    </row>
    <row r="24675" spans="21:25" x14ac:dyDescent="0.2">
      <c r="U24675" s="2"/>
      <c r="X24675" s="2"/>
      <c r="Y24675" s="2"/>
    </row>
    <row r="24676" spans="21:25" x14ac:dyDescent="0.2">
      <c r="U24676" s="2"/>
      <c r="X24676" s="2"/>
      <c r="Y24676" s="2"/>
    </row>
    <row r="24677" spans="21:25" x14ac:dyDescent="0.2">
      <c r="U24677" s="2"/>
      <c r="X24677" s="2"/>
      <c r="Y24677" s="2"/>
    </row>
    <row r="24678" spans="21:25" x14ac:dyDescent="0.2">
      <c r="U24678" s="2"/>
      <c r="X24678" s="2"/>
      <c r="Y24678" s="2"/>
    </row>
    <row r="24679" spans="21:25" x14ac:dyDescent="0.2">
      <c r="U24679" s="2"/>
      <c r="X24679" s="2"/>
      <c r="Y24679" s="2"/>
    </row>
    <row r="24680" spans="21:25" x14ac:dyDescent="0.2">
      <c r="U24680" s="2"/>
      <c r="X24680" s="2"/>
      <c r="Y24680" s="2"/>
    </row>
    <row r="24681" spans="21:25" x14ac:dyDescent="0.2">
      <c r="U24681" s="2"/>
      <c r="X24681" s="2"/>
      <c r="Y24681" s="2"/>
    </row>
    <row r="24682" spans="21:25" x14ac:dyDescent="0.2">
      <c r="U24682" s="2"/>
      <c r="X24682" s="2"/>
      <c r="Y24682" s="2"/>
    </row>
    <row r="24683" spans="21:25" x14ac:dyDescent="0.2">
      <c r="U24683" s="2"/>
      <c r="X24683" s="2"/>
      <c r="Y24683" s="2"/>
    </row>
    <row r="24684" spans="21:25" x14ac:dyDescent="0.2">
      <c r="U24684" s="2"/>
      <c r="X24684" s="2"/>
      <c r="Y24684" s="2"/>
    </row>
    <row r="24685" spans="21:25" x14ac:dyDescent="0.2">
      <c r="U24685" s="2"/>
      <c r="X24685" s="2"/>
      <c r="Y24685" s="2"/>
    </row>
    <row r="24686" spans="21:25" x14ac:dyDescent="0.2">
      <c r="U24686" s="2"/>
      <c r="X24686" s="2"/>
      <c r="Y24686" s="2"/>
    </row>
    <row r="24687" spans="21:25" x14ac:dyDescent="0.2">
      <c r="U24687" s="2"/>
      <c r="X24687" s="2"/>
      <c r="Y24687" s="2"/>
    </row>
    <row r="24688" spans="21:25" x14ac:dyDescent="0.2">
      <c r="U24688" s="2"/>
      <c r="X24688" s="2"/>
      <c r="Y24688" s="2"/>
    </row>
    <row r="24689" spans="21:25" x14ac:dyDescent="0.2">
      <c r="U24689" s="2"/>
      <c r="X24689" s="2"/>
      <c r="Y24689" s="2"/>
    </row>
    <row r="24690" spans="21:25" x14ac:dyDescent="0.2">
      <c r="U24690" s="2"/>
      <c r="X24690" s="2"/>
      <c r="Y24690" s="2"/>
    </row>
    <row r="24691" spans="21:25" x14ac:dyDescent="0.2">
      <c r="U24691" s="2"/>
      <c r="X24691" s="2"/>
      <c r="Y24691" s="2"/>
    </row>
    <row r="24692" spans="21:25" x14ac:dyDescent="0.2">
      <c r="U24692" s="2"/>
      <c r="X24692" s="2"/>
      <c r="Y24692" s="2"/>
    </row>
    <row r="24693" spans="21:25" x14ac:dyDescent="0.2">
      <c r="U24693" s="2"/>
      <c r="X24693" s="2"/>
      <c r="Y24693" s="2"/>
    </row>
    <row r="24694" spans="21:25" x14ac:dyDescent="0.2">
      <c r="U24694" s="2"/>
      <c r="X24694" s="2"/>
      <c r="Y24694" s="2"/>
    </row>
    <row r="24695" spans="21:25" x14ac:dyDescent="0.2">
      <c r="U24695" s="2"/>
      <c r="X24695" s="2"/>
      <c r="Y24695" s="2"/>
    </row>
    <row r="24696" spans="21:25" x14ac:dyDescent="0.2">
      <c r="U24696" s="2"/>
      <c r="X24696" s="2"/>
      <c r="Y24696" s="2"/>
    </row>
    <row r="24697" spans="21:25" x14ac:dyDescent="0.2">
      <c r="U24697" s="2"/>
      <c r="X24697" s="2"/>
      <c r="Y24697" s="2"/>
    </row>
    <row r="24698" spans="21:25" x14ac:dyDescent="0.2">
      <c r="U24698" s="2"/>
      <c r="X24698" s="2"/>
      <c r="Y24698" s="2"/>
    </row>
    <row r="24699" spans="21:25" x14ac:dyDescent="0.2">
      <c r="U24699" s="2"/>
      <c r="X24699" s="2"/>
      <c r="Y24699" s="2"/>
    </row>
    <row r="24700" spans="21:25" x14ac:dyDescent="0.2">
      <c r="U24700" s="2"/>
      <c r="X24700" s="2"/>
      <c r="Y24700" s="2"/>
    </row>
    <row r="24701" spans="21:25" x14ac:dyDescent="0.2">
      <c r="U24701" s="2"/>
      <c r="X24701" s="2"/>
      <c r="Y24701" s="2"/>
    </row>
    <row r="24702" spans="21:25" x14ac:dyDescent="0.2">
      <c r="U24702" s="2"/>
      <c r="X24702" s="2"/>
      <c r="Y24702" s="2"/>
    </row>
    <row r="24703" spans="21:25" x14ac:dyDescent="0.2">
      <c r="U24703" s="2"/>
      <c r="X24703" s="2"/>
      <c r="Y24703" s="2"/>
    </row>
    <row r="24704" spans="21:25" x14ac:dyDescent="0.2">
      <c r="U24704" s="2"/>
      <c r="X24704" s="2"/>
      <c r="Y24704" s="2"/>
    </row>
    <row r="24705" spans="21:25" x14ac:dyDescent="0.2">
      <c r="U24705" s="2"/>
      <c r="X24705" s="2"/>
      <c r="Y24705" s="2"/>
    </row>
    <row r="24706" spans="21:25" x14ac:dyDescent="0.2">
      <c r="U24706" s="2"/>
      <c r="X24706" s="2"/>
      <c r="Y24706" s="2"/>
    </row>
    <row r="24707" spans="21:25" x14ac:dyDescent="0.2">
      <c r="U24707" s="2"/>
      <c r="X24707" s="2"/>
      <c r="Y24707" s="2"/>
    </row>
    <row r="24708" spans="21:25" x14ac:dyDescent="0.2">
      <c r="U24708" s="2"/>
      <c r="X24708" s="2"/>
      <c r="Y24708" s="2"/>
    </row>
    <row r="24709" spans="21:25" x14ac:dyDescent="0.2">
      <c r="U24709" s="2"/>
      <c r="X24709" s="2"/>
      <c r="Y24709" s="2"/>
    </row>
    <row r="24710" spans="21:25" x14ac:dyDescent="0.2">
      <c r="U24710" s="2"/>
      <c r="X24710" s="2"/>
      <c r="Y24710" s="2"/>
    </row>
    <row r="24711" spans="21:25" x14ac:dyDescent="0.2">
      <c r="U24711" s="2"/>
      <c r="X24711" s="2"/>
      <c r="Y24711" s="2"/>
    </row>
    <row r="24712" spans="21:25" x14ac:dyDescent="0.2">
      <c r="U24712" s="2"/>
      <c r="X24712" s="2"/>
      <c r="Y24712" s="2"/>
    </row>
    <row r="24713" spans="21:25" x14ac:dyDescent="0.2">
      <c r="U24713" s="2"/>
      <c r="X24713" s="2"/>
      <c r="Y24713" s="2"/>
    </row>
    <row r="24714" spans="21:25" x14ac:dyDescent="0.2">
      <c r="U24714" s="2"/>
      <c r="X24714" s="2"/>
      <c r="Y24714" s="2"/>
    </row>
    <row r="24715" spans="21:25" x14ac:dyDescent="0.2">
      <c r="U24715" s="2"/>
      <c r="X24715" s="2"/>
      <c r="Y24715" s="2"/>
    </row>
    <row r="24716" spans="21:25" x14ac:dyDescent="0.2">
      <c r="U24716" s="2"/>
      <c r="X24716" s="2"/>
      <c r="Y24716" s="2"/>
    </row>
    <row r="24717" spans="21:25" x14ac:dyDescent="0.2">
      <c r="U24717" s="2"/>
      <c r="X24717" s="2"/>
      <c r="Y24717" s="2"/>
    </row>
    <row r="24718" spans="21:25" x14ac:dyDescent="0.2">
      <c r="U24718" s="2"/>
      <c r="X24718" s="2"/>
      <c r="Y24718" s="2"/>
    </row>
    <row r="24719" spans="21:25" x14ac:dyDescent="0.2">
      <c r="U24719" s="2"/>
      <c r="X24719" s="2"/>
      <c r="Y24719" s="2"/>
    </row>
    <row r="24720" spans="21:25" x14ac:dyDescent="0.2">
      <c r="U24720" s="2"/>
      <c r="X24720" s="2"/>
      <c r="Y24720" s="2"/>
    </row>
    <row r="24721" spans="21:25" x14ac:dyDescent="0.2">
      <c r="U24721" s="2"/>
      <c r="X24721" s="2"/>
      <c r="Y24721" s="2"/>
    </row>
    <row r="24722" spans="21:25" x14ac:dyDescent="0.2">
      <c r="U24722" s="2"/>
      <c r="X24722" s="2"/>
      <c r="Y24722" s="2"/>
    </row>
    <row r="24723" spans="21:25" x14ac:dyDescent="0.2">
      <c r="U24723" s="2"/>
      <c r="X24723" s="2"/>
      <c r="Y24723" s="2"/>
    </row>
    <row r="24724" spans="21:25" x14ac:dyDescent="0.2">
      <c r="U24724" s="2"/>
      <c r="X24724" s="2"/>
      <c r="Y24724" s="2"/>
    </row>
    <row r="24725" spans="21:25" x14ac:dyDescent="0.2">
      <c r="U24725" s="2"/>
      <c r="X24725" s="2"/>
      <c r="Y24725" s="2"/>
    </row>
    <row r="24726" spans="21:25" x14ac:dyDescent="0.2">
      <c r="U24726" s="2"/>
      <c r="X24726" s="2"/>
      <c r="Y24726" s="2"/>
    </row>
    <row r="24727" spans="21:25" x14ac:dyDescent="0.2">
      <c r="U24727" s="2"/>
      <c r="X24727" s="2"/>
      <c r="Y24727" s="2"/>
    </row>
    <row r="24728" spans="21:25" x14ac:dyDescent="0.2">
      <c r="U24728" s="2"/>
      <c r="X24728" s="2"/>
      <c r="Y24728" s="2"/>
    </row>
    <row r="24729" spans="21:25" x14ac:dyDescent="0.2">
      <c r="U24729" s="2"/>
      <c r="X24729" s="2"/>
      <c r="Y24729" s="2"/>
    </row>
    <row r="24730" spans="21:25" x14ac:dyDescent="0.2">
      <c r="U24730" s="2"/>
      <c r="X24730" s="2"/>
      <c r="Y24730" s="2"/>
    </row>
    <row r="24731" spans="21:25" x14ac:dyDescent="0.2">
      <c r="U24731" s="2"/>
      <c r="X24731" s="2"/>
      <c r="Y24731" s="2"/>
    </row>
    <row r="24732" spans="21:25" x14ac:dyDescent="0.2">
      <c r="U24732" s="2"/>
      <c r="X24732" s="2"/>
      <c r="Y24732" s="2"/>
    </row>
    <row r="24733" spans="21:25" x14ac:dyDescent="0.2">
      <c r="U24733" s="2"/>
      <c r="X24733" s="2"/>
      <c r="Y24733" s="2"/>
    </row>
    <row r="24734" spans="21:25" x14ac:dyDescent="0.2">
      <c r="U24734" s="2"/>
      <c r="X24734" s="2"/>
      <c r="Y24734" s="2"/>
    </row>
    <row r="24735" spans="21:25" x14ac:dyDescent="0.2">
      <c r="U24735" s="2"/>
      <c r="X24735" s="2"/>
      <c r="Y24735" s="2"/>
    </row>
    <row r="24736" spans="21:25" x14ac:dyDescent="0.2">
      <c r="U24736" s="2"/>
      <c r="X24736" s="2"/>
      <c r="Y24736" s="2"/>
    </row>
    <row r="24737" spans="21:25" x14ac:dyDescent="0.2">
      <c r="U24737" s="2"/>
      <c r="X24737" s="2"/>
      <c r="Y24737" s="2"/>
    </row>
    <row r="24738" spans="21:25" x14ac:dyDescent="0.2">
      <c r="U24738" s="2"/>
      <c r="X24738" s="2"/>
      <c r="Y24738" s="2"/>
    </row>
    <row r="24739" spans="21:25" x14ac:dyDescent="0.2">
      <c r="U24739" s="2"/>
      <c r="X24739" s="2"/>
      <c r="Y24739" s="2"/>
    </row>
    <row r="24740" spans="21:25" x14ac:dyDescent="0.2">
      <c r="U24740" s="2"/>
      <c r="X24740" s="2"/>
      <c r="Y24740" s="2"/>
    </row>
    <row r="24741" spans="21:25" x14ac:dyDescent="0.2">
      <c r="U24741" s="2"/>
      <c r="X24741" s="2"/>
      <c r="Y24741" s="2"/>
    </row>
    <row r="24742" spans="21:25" x14ac:dyDescent="0.2">
      <c r="U24742" s="2"/>
      <c r="X24742" s="2"/>
      <c r="Y24742" s="2"/>
    </row>
    <row r="24743" spans="21:25" x14ac:dyDescent="0.2">
      <c r="U24743" s="2"/>
      <c r="X24743" s="2"/>
      <c r="Y24743" s="2"/>
    </row>
    <row r="24744" spans="21:25" x14ac:dyDescent="0.2">
      <c r="U24744" s="2"/>
      <c r="X24744" s="2"/>
      <c r="Y24744" s="2"/>
    </row>
    <row r="24745" spans="21:25" x14ac:dyDescent="0.2">
      <c r="U24745" s="2"/>
      <c r="X24745" s="2"/>
      <c r="Y24745" s="2"/>
    </row>
    <row r="24746" spans="21:25" x14ac:dyDescent="0.2">
      <c r="U24746" s="2"/>
      <c r="X24746" s="2"/>
      <c r="Y24746" s="2"/>
    </row>
    <row r="24747" spans="21:25" x14ac:dyDescent="0.2">
      <c r="U24747" s="2"/>
      <c r="X24747" s="2"/>
      <c r="Y24747" s="2"/>
    </row>
    <row r="24748" spans="21:25" x14ac:dyDescent="0.2">
      <c r="U24748" s="2"/>
      <c r="X24748" s="2"/>
      <c r="Y24748" s="2"/>
    </row>
    <row r="24749" spans="21:25" x14ac:dyDescent="0.2">
      <c r="U24749" s="2"/>
      <c r="X24749" s="2"/>
      <c r="Y24749" s="2"/>
    </row>
    <row r="24750" spans="21:25" x14ac:dyDescent="0.2">
      <c r="U24750" s="2"/>
      <c r="X24750" s="2"/>
      <c r="Y24750" s="2"/>
    </row>
    <row r="24751" spans="21:25" x14ac:dyDescent="0.2">
      <c r="U24751" s="2"/>
      <c r="X24751" s="2"/>
      <c r="Y24751" s="2"/>
    </row>
    <row r="24752" spans="21:25" x14ac:dyDescent="0.2">
      <c r="U24752" s="2"/>
      <c r="X24752" s="2"/>
      <c r="Y24752" s="2"/>
    </row>
    <row r="24753" spans="21:25" x14ac:dyDescent="0.2">
      <c r="U24753" s="2"/>
      <c r="X24753" s="2"/>
      <c r="Y24753" s="2"/>
    </row>
    <row r="24754" spans="21:25" x14ac:dyDescent="0.2">
      <c r="U24754" s="2"/>
      <c r="X24754" s="2"/>
      <c r="Y24754" s="2"/>
    </row>
    <row r="24755" spans="21:25" x14ac:dyDescent="0.2">
      <c r="U24755" s="2"/>
      <c r="X24755" s="2"/>
      <c r="Y24755" s="2"/>
    </row>
    <row r="24756" spans="21:25" x14ac:dyDescent="0.2">
      <c r="U24756" s="2"/>
      <c r="X24756" s="2"/>
      <c r="Y24756" s="2"/>
    </row>
    <row r="24757" spans="21:25" x14ac:dyDescent="0.2">
      <c r="U24757" s="2"/>
      <c r="X24757" s="2"/>
      <c r="Y24757" s="2"/>
    </row>
    <row r="24758" spans="21:25" x14ac:dyDescent="0.2">
      <c r="U24758" s="2"/>
      <c r="X24758" s="2"/>
      <c r="Y24758" s="2"/>
    </row>
    <row r="24759" spans="21:25" x14ac:dyDescent="0.2">
      <c r="U24759" s="2"/>
      <c r="X24759" s="2"/>
      <c r="Y24759" s="2"/>
    </row>
    <row r="24760" spans="21:25" x14ac:dyDescent="0.2">
      <c r="U24760" s="2"/>
      <c r="X24760" s="2"/>
      <c r="Y24760" s="2"/>
    </row>
    <row r="24761" spans="21:25" x14ac:dyDescent="0.2">
      <c r="U24761" s="2"/>
      <c r="X24761" s="2"/>
      <c r="Y24761" s="2"/>
    </row>
    <row r="24762" spans="21:25" x14ac:dyDescent="0.2">
      <c r="U24762" s="2"/>
      <c r="X24762" s="2"/>
      <c r="Y24762" s="2"/>
    </row>
    <row r="24763" spans="21:25" x14ac:dyDescent="0.2">
      <c r="U24763" s="2"/>
      <c r="X24763" s="2"/>
      <c r="Y24763" s="2"/>
    </row>
    <row r="24764" spans="21:25" x14ac:dyDescent="0.2">
      <c r="U24764" s="2"/>
      <c r="X24764" s="2"/>
      <c r="Y24764" s="2"/>
    </row>
    <row r="24765" spans="21:25" x14ac:dyDescent="0.2">
      <c r="U24765" s="2"/>
      <c r="X24765" s="2"/>
      <c r="Y24765" s="2"/>
    </row>
    <row r="24766" spans="21:25" x14ac:dyDescent="0.2">
      <c r="U24766" s="2"/>
      <c r="X24766" s="2"/>
      <c r="Y24766" s="2"/>
    </row>
    <row r="24767" spans="21:25" x14ac:dyDescent="0.2">
      <c r="U24767" s="2"/>
      <c r="X24767" s="2"/>
      <c r="Y24767" s="2"/>
    </row>
    <row r="24768" spans="21:25" x14ac:dyDescent="0.2">
      <c r="U24768" s="2"/>
      <c r="X24768" s="2"/>
      <c r="Y24768" s="2"/>
    </row>
    <row r="24769" spans="21:25" x14ac:dyDescent="0.2">
      <c r="U24769" s="2"/>
      <c r="X24769" s="2"/>
      <c r="Y24769" s="2"/>
    </row>
    <row r="24770" spans="21:25" x14ac:dyDescent="0.2">
      <c r="U24770" s="2"/>
      <c r="X24770" s="2"/>
      <c r="Y24770" s="2"/>
    </row>
    <row r="24771" spans="21:25" x14ac:dyDescent="0.2">
      <c r="U24771" s="2"/>
      <c r="X24771" s="2"/>
      <c r="Y24771" s="2"/>
    </row>
    <row r="24772" spans="21:25" x14ac:dyDescent="0.2">
      <c r="U24772" s="2"/>
      <c r="X24772" s="2"/>
      <c r="Y24772" s="2"/>
    </row>
    <row r="24773" spans="21:25" x14ac:dyDescent="0.2">
      <c r="U24773" s="2"/>
      <c r="X24773" s="2"/>
      <c r="Y24773" s="2"/>
    </row>
    <row r="24774" spans="21:25" x14ac:dyDescent="0.2">
      <c r="U24774" s="2"/>
      <c r="X24774" s="2"/>
      <c r="Y24774" s="2"/>
    </row>
    <row r="24775" spans="21:25" x14ac:dyDescent="0.2">
      <c r="U24775" s="2"/>
      <c r="X24775" s="2"/>
      <c r="Y24775" s="2"/>
    </row>
    <row r="24776" spans="21:25" x14ac:dyDescent="0.2">
      <c r="U24776" s="2"/>
      <c r="X24776" s="2"/>
      <c r="Y24776" s="2"/>
    </row>
    <row r="24777" spans="21:25" x14ac:dyDescent="0.2">
      <c r="U24777" s="2"/>
      <c r="X24777" s="2"/>
      <c r="Y24777" s="2"/>
    </row>
    <row r="24778" spans="21:25" x14ac:dyDescent="0.2">
      <c r="U24778" s="2"/>
      <c r="X24778" s="2"/>
      <c r="Y24778" s="2"/>
    </row>
    <row r="24779" spans="21:25" x14ac:dyDescent="0.2">
      <c r="U24779" s="2"/>
      <c r="X24779" s="2"/>
      <c r="Y24779" s="2"/>
    </row>
    <row r="24780" spans="21:25" x14ac:dyDescent="0.2">
      <c r="U24780" s="2"/>
      <c r="X24780" s="2"/>
      <c r="Y24780" s="2"/>
    </row>
    <row r="24781" spans="21:25" x14ac:dyDescent="0.2">
      <c r="U24781" s="2"/>
      <c r="X24781" s="2"/>
      <c r="Y24781" s="2"/>
    </row>
    <row r="24782" spans="21:25" x14ac:dyDescent="0.2">
      <c r="U24782" s="2"/>
      <c r="X24782" s="2"/>
      <c r="Y24782" s="2"/>
    </row>
    <row r="24783" spans="21:25" x14ac:dyDescent="0.2">
      <c r="U24783" s="2"/>
      <c r="X24783" s="2"/>
      <c r="Y24783" s="2"/>
    </row>
    <row r="24784" spans="21:25" x14ac:dyDescent="0.2">
      <c r="U24784" s="2"/>
      <c r="X24784" s="2"/>
      <c r="Y24784" s="2"/>
    </row>
    <row r="24785" spans="21:25" x14ac:dyDescent="0.2">
      <c r="U24785" s="2"/>
      <c r="X24785" s="2"/>
      <c r="Y24785" s="2"/>
    </row>
    <row r="24786" spans="21:25" x14ac:dyDescent="0.2">
      <c r="U24786" s="2"/>
      <c r="X24786" s="2"/>
      <c r="Y24786" s="2"/>
    </row>
    <row r="24787" spans="21:25" x14ac:dyDescent="0.2">
      <c r="U24787" s="2"/>
      <c r="X24787" s="2"/>
      <c r="Y24787" s="2"/>
    </row>
    <row r="24788" spans="21:25" x14ac:dyDescent="0.2">
      <c r="U24788" s="2"/>
      <c r="X24788" s="2"/>
      <c r="Y24788" s="2"/>
    </row>
    <row r="24789" spans="21:25" x14ac:dyDescent="0.2">
      <c r="U24789" s="2"/>
      <c r="X24789" s="2"/>
      <c r="Y24789" s="2"/>
    </row>
    <row r="24790" spans="21:25" x14ac:dyDescent="0.2">
      <c r="U24790" s="2"/>
      <c r="X24790" s="2"/>
      <c r="Y24790" s="2"/>
    </row>
    <row r="24791" spans="21:25" x14ac:dyDescent="0.2">
      <c r="U24791" s="2"/>
      <c r="X24791" s="2"/>
      <c r="Y24791" s="2"/>
    </row>
    <row r="24792" spans="21:25" x14ac:dyDescent="0.2">
      <c r="U24792" s="2"/>
      <c r="X24792" s="2"/>
      <c r="Y24792" s="2"/>
    </row>
    <row r="24793" spans="21:25" x14ac:dyDescent="0.2">
      <c r="U24793" s="2"/>
      <c r="X24793" s="2"/>
      <c r="Y24793" s="2"/>
    </row>
    <row r="24794" spans="21:25" x14ac:dyDescent="0.2">
      <c r="U24794" s="2"/>
      <c r="X24794" s="2"/>
      <c r="Y24794" s="2"/>
    </row>
    <row r="24795" spans="21:25" x14ac:dyDescent="0.2">
      <c r="U24795" s="2"/>
      <c r="X24795" s="2"/>
      <c r="Y24795" s="2"/>
    </row>
    <row r="24796" spans="21:25" x14ac:dyDescent="0.2">
      <c r="U24796" s="2"/>
      <c r="X24796" s="2"/>
      <c r="Y24796" s="2"/>
    </row>
    <row r="24797" spans="21:25" x14ac:dyDescent="0.2">
      <c r="U24797" s="2"/>
      <c r="X24797" s="2"/>
      <c r="Y24797" s="2"/>
    </row>
    <row r="24798" spans="21:25" x14ac:dyDescent="0.2">
      <c r="U24798" s="2"/>
      <c r="X24798" s="2"/>
      <c r="Y24798" s="2"/>
    </row>
    <row r="24799" spans="21:25" x14ac:dyDescent="0.2">
      <c r="U24799" s="2"/>
      <c r="X24799" s="2"/>
      <c r="Y24799" s="2"/>
    </row>
    <row r="24800" spans="21:25" x14ac:dyDescent="0.2">
      <c r="U24800" s="2"/>
      <c r="X24800" s="2"/>
      <c r="Y24800" s="2"/>
    </row>
    <row r="24801" spans="21:25" x14ac:dyDescent="0.2">
      <c r="U24801" s="2"/>
      <c r="X24801" s="2"/>
      <c r="Y24801" s="2"/>
    </row>
    <row r="24802" spans="21:25" x14ac:dyDescent="0.2">
      <c r="U24802" s="2"/>
      <c r="X24802" s="2"/>
      <c r="Y24802" s="2"/>
    </row>
    <row r="24803" spans="21:25" x14ac:dyDescent="0.2">
      <c r="U24803" s="2"/>
      <c r="X24803" s="2"/>
      <c r="Y24803" s="2"/>
    </row>
    <row r="24804" spans="21:25" x14ac:dyDescent="0.2">
      <c r="U24804" s="2"/>
      <c r="X24804" s="2"/>
      <c r="Y24804" s="2"/>
    </row>
    <row r="24805" spans="21:25" x14ac:dyDescent="0.2">
      <c r="U24805" s="2"/>
      <c r="X24805" s="2"/>
      <c r="Y24805" s="2"/>
    </row>
    <row r="24806" spans="21:25" x14ac:dyDescent="0.2">
      <c r="U24806" s="2"/>
      <c r="X24806" s="2"/>
      <c r="Y24806" s="2"/>
    </row>
    <row r="24807" spans="21:25" x14ac:dyDescent="0.2">
      <c r="U24807" s="2"/>
      <c r="X24807" s="2"/>
      <c r="Y24807" s="2"/>
    </row>
    <row r="24808" spans="21:25" x14ac:dyDescent="0.2">
      <c r="U24808" s="2"/>
      <c r="X24808" s="2"/>
      <c r="Y24808" s="2"/>
    </row>
    <row r="24809" spans="21:25" x14ac:dyDescent="0.2">
      <c r="U24809" s="2"/>
      <c r="X24809" s="2"/>
      <c r="Y24809" s="2"/>
    </row>
    <row r="24810" spans="21:25" x14ac:dyDescent="0.2">
      <c r="U24810" s="2"/>
      <c r="X24810" s="2"/>
      <c r="Y24810" s="2"/>
    </row>
    <row r="24811" spans="21:25" x14ac:dyDescent="0.2">
      <c r="U24811" s="2"/>
      <c r="X24811" s="2"/>
      <c r="Y24811" s="2"/>
    </row>
    <row r="24812" spans="21:25" x14ac:dyDescent="0.2">
      <c r="U24812" s="2"/>
      <c r="X24812" s="2"/>
      <c r="Y24812" s="2"/>
    </row>
    <row r="24813" spans="21:25" x14ac:dyDescent="0.2">
      <c r="U24813" s="2"/>
      <c r="X24813" s="2"/>
      <c r="Y24813" s="2"/>
    </row>
    <row r="24814" spans="21:25" x14ac:dyDescent="0.2">
      <c r="U24814" s="2"/>
      <c r="X24814" s="2"/>
      <c r="Y24814" s="2"/>
    </row>
    <row r="24815" spans="21:25" x14ac:dyDescent="0.2">
      <c r="U24815" s="2"/>
      <c r="X24815" s="2"/>
      <c r="Y24815" s="2"/>
    </row>
    <row r="24816" spans="21:25" x14ac:dyDescent="0.2">
      <c r="U24816" s="2"/>
      <c r="X24816" s="2"/>
      <c r="Y24816" s="2"/>
    </row>
    <row r="24817" spans="21:25" x14ac:dyDescent="0.2">
      <c r="U24817" s="2"/>
      <c r="X24817" s="2"/>
      <c r="Y24817" s="2"/>
    </row>
    <row r="24818" spans="21:25" x14ac:dyDescent="0.2">
      <c r="U24818" s="2"/>
      <c r="X24818" s="2"/>
      <c r="Y24818" s="2"/>
    </row>
    <row r="24819" spans="21:25" x14ac:dyDescent="0.2">
      <c r="U24819" s="2"/>
      <c r="X24819" s="2"/>
      <c r="Y24819" s="2"/>
    </row>
    <row r="24820" spans="21:25" x14ac:dyDescent="0.2">
      <c r="U24820" s="2"/>
      <c r="X24820" s="2"/>
      <c r="Y24820" s="2"/>
    </row>
    <row r="24821" spans="21:25" x14ac:dyDescent="0.2">
      <c r="U24821" s="2"/>
      <c r="X24821" s="2"/>
      <c r="Y24821" s="2"/>
    </row>
    <row r="24822" spans="21:25" x14ac:dyDescent="0.2">
      <c r="U24822" s="2"/>
      <c r="X24822" s="2"/>
      <c r="Y24822" s="2"/>
    </row>
    <row r="24823" spans="21:25" x14ac:dyDescent="0.2">
      <c r="U24823" s="2"/>
      <c r="X24823" s="2"/>
      <c r="Y24823" s="2"/>
    </row>
    <row r="24824" spans="21:25" x14ac:dyDescent="0.2">
      <c r="U24824" s="2"/>
      <c r="X24824" s="2"/>
      <c r="Y24824" s="2"/>
    </row>
    <row r="24825" spans="21:25" x14ac:dyDescent="0.2">
      <c r="U24825" s="2"/>
      <c r="X24825" s="2"/>
      <c r="Y24825" s="2"/>
    </row>
    <row r="24826" spans="21:25" x14ac:dyDescent="0.2">
      <c r="U24826" s="2"/>
      <c r="X24826" s="2"/>
      <c r="Y24826" s="2"/>
    </row>
    <row r="24827" spans="21:25" x14ac:dyDescent="0.2">
      <c r="U24827" s="2"/>
      <c r="X24827" s="2"/>
      <c r="Y24827" s="2"/>
    </row>
    <row r="24828" spans="21:25" x14ac:dyDescent="0.2">
      <c r="U24828" s="2"/>
      <c r="X24828" s="2"/>
      <c r="Y24828" s="2"/>
    </row>
    <row r="24829" spans="21:25" x14ac:dyDescent="0.2">
      <c r="U24829" s="2"/>
      <c r="X24829" s="2"/>
      <c r="Y24829" s="2"/>
    </row>
    <row r="24830" spans="21:25" x14ac:dyDescent="0.2">
      <c r="U24830" s="2"/>
      <c r="X24830" s="2"/>
      <c r="Y24830" s="2"/>
    </row>
    <row r="24831" spans="21:25" x14ac:dyDescent="0.2">
      <c r="U24831" s="2"/>
      <c r="X24831" s="2"/>
      <c r="Y24831" s="2"/>
    </row>
    <row r="24832" spans="21:25" x14ac:dyDescent="0.2">
      <c r="U24832" s="2"/>
      <c r="X24832" s="2"/>
      <c r="Y24832" s="2"/>
    </row>
    <row r="24833" spans="21:25" x14ac:dyDescent="0.2">
      <c r="U24833" s="2"/>
      <c r="X24833" s="2"/>
      <c r="Y24833" s="2"/>
    </row>
    <row r="24834" spans="21:25" x14ac:dyDescent="0.2">
      <c r="U24834" s="2"/>
      <c r="X24834" s="2"/>
      <c r="Y24834" s="2"/>
    </row>
    <row r="24835" spans="21:25" x14ac:dyDescent="0.2">
      <c r="U24835" s="2"/>
      <c r="X24835" s="2"/>
      <c r="Y24835" s="2"/>
    </row>
    <row r="24836" spans="21:25" x14ac:dyDescent="0.2">
      <c r="U24836" s="2"/>
      <c r="X24836" s="2"/>
      <c r="Y24836" s="2"/>
    </row>
    <row r="24837" spans="21:25" x14ac:dyDescent="0.2">
      <c r="U24837" s="2"/>
      <c r="X24837" s="2"/>
      <c r="Y24837" s="2"/>
    </row>
    <row r="24838" spans="21:25" x14ac:dyDescent="0.2">
      <c r="U24838" s="2"/>
      <c r="X24838" s="2"/>
      <c r="Y24838" s="2"/>
    </row>
    <row r="24839" spans="21:25" x14ac:dyDescent="0.2">
      <c r="U24839" s="2"/>
      <c r="X24839" s="2"/>
      <c r="Y24839" s="2"/>
    </row>
    <row r="24840" spans="21:25" x14ac:dyDescent="0.2">
      <c r="U24840" s="2"/>
      <c r="X24840" s="2"/>
      <c r="Y24840" s="2"/>
    </row>
    <row r="24841" spans="21:25" x14ac:dyDescent="0.2">
      <c r="U24841" s="2"/>
      <c r="X24841" s="2"/>
      <c r="Y24841" s="2"/>
    </row>
    <row r="24842" spans="21:25" x14ac:dyDescent="0.2">
      <c r="U24842" s="2"/>
      <c r="X24842" s="2"/>
      <c r="Y24842" s="2"/>
    </row>
    <row r="24843" spans="21:25" x14ac:dyDescent="0.2">
      <c r="U24843" s="2"/>
      <c r="X24843" s="2"/>
      <c r="Y24843" s="2"/>
    </row>
    <row r="24844" spans="21:25" x14ac:dyDescent="0.2">
      <c r="U24844" s="2"/>
      <c r="X24844" s="2"/>
      <c r="Y24844" s="2"/>
    </row>
    <row r="24845" spans="21:25" x14ac:dyDescent="0.2">
      <c r="U24845" s="2"/>
      <c r="X24845" s="2"/>
      <c r="Y24845" s="2"/>
    </row>
    <row r="24846" spans="21:25" x14ac:dyDescent="0.2">
      <c r="U24846" s="2"/>
      <c r="X24846" s="2"/>
      <c r="Y24846" s="2"/>
    </row>
    <row r="24847" spans="21:25" x14ac:dyDescent="0.2">
      <c r="U24847" s="2"/>
      <c r="X24847" s="2"/>
      <c r="Y24847" s="2"/>
    </row>
    <row r="24848" spans="21:25" x14ac:dyDescent="0.2">
      <c r="U24848" s="2"/>
      <c r="X24848" s="2"/>
      <c r="Y24848" s="2"/>
    </row>
    <row r="24849" spans="21:25" x14ac:dyDescent="0.2">
      <c r="U24849" s="2"/>
      <c r="X24849" s="2"/>
      <c r="Y24849" s="2"/>
    </row>
    <row r="24850" spans="21:25" x14ac:dyDescent="0.2">
      <c r="U24850" s="2"/>
      <c r="X24850" s="2"/>
      <c r="Y24850" s="2"/>
    </row>
    <row r="24851" spans="21:25" x14ac:dyDescent="0.2">
      <c r="U24851" s="2"/>
      <c r="X24851" s="2"/>
      <c r="Y24851" s="2"/>
    </row>
    <row r="24852" spans="21:25" x14ac:dyDescent="0.2">
      <c r="U24852" s="2"/>
      <c r="X24852" s="2"/>
      <c r="Y24852" s="2"/>
    </row>
    <row r="24853" spans="21:25" x14ac:dyDescent="0.2">
      <c r="U24853" s="2"/>
      <c r="X24853" s="2"/>
      <c r="Y24853" s="2"/>
    </row>
    <row r="24854" spans="21:25" x14ac:dyDescent="0.2">
      <c r="U24854" s="2"/>
      <c r="X24854" s="2"/>
      <c r="Y24854" s="2"/>
    </row>
    <row r="24855" spans="21:25" x14ac:dyDescent="0.2">
      <c r="U24855" s="2"/>
      <c r="X24855" s="2"/>
      <c r="Y24855" s="2"/>
    </row>
    <row r="24856" spans="21:25" x14ac:dyDescent="0.2">
      <c r="U24856" s="2"/>
      <c r="X24856" s="2"/>
      <c r="Y24856" s="2"/>
    </row>
    <row r="24857" spans="21:25" x14ac:dyDescent="0.2">
      <c r="U24857" s="2"/>
      <c r="X24857" s="2"/>
      <c r="Y24857" s="2"/>
    </row>
    <row r="24858" spans="21:25" x14ac:dyDescent="0.2">
      <c r="U24858" s="2"/>
      <c r="X24858" s="2"/>
      <c r="Y24858" s="2"/>
    </row>
    <row r="24859" spans="21:25" x14ac:dyDescent="0.2">
      <c r="U24859" s="2"/>
      <c r="X24859" s="2"/>
      <c r="Y24859" s="2"/>
    </row>
    <row r="24860" spans="21:25" x14ac:dyDescent="0.2">
      <c r="U24860" s="2"/>
      <c r="X24860" s="2"/>
      <c r="Y24860" s="2"/>
    </row>
    <row r="24861" spans="21:25" x14ac:dyDescent="0.2">
      <c r="U24861" s="2"/>
      <c r="X24861" s="2"/>
      <c r="Y24861" s="2"/>
    </row>
    <row r="24862" spans="21:25" x14ac:dyDescent="0.2">
      <c r="U24862" s="2"/>
      <c r="X24862" s="2"/>
      <c r="Y24862" s="2"/>
    </row>
    <row r="24863" spans="21:25" x14ac:dyDescent="0.2">
      <c r="U24863" s="2"/>
      <c r="X24863" s="2"/>
      <c r="Y24863" s="2"/>
    </row>
    <row r="24864" spans="21:25" x14ac:dyDescent="0.2">
      <c r="U24864" s="2"/>
      <c r="X24864" s="2"/>
      <c r="Y24864" s="2"/>
    </row>
    <row r="24865" spans="21:25" x14ac:dyDescent="0.2">
      <c r="U24865" s="2"/>
      <c r="X24865" s="2"/>
      <c r="Y24865" s="2"/>
    </row>
    <row r="24866" spans="21:25" x14ac:dyDescent="0.2">
      <c r="U24866" s="2"/>
      <c r="X24866" s="2"/>
      <c r="Y24866" s="2"/>
    </row>
    <row r="24867" spans="21:25" x14ac:dyDescent="0.2">
      <c r="U24867" s="2"/>
      <c r="X24867" s="2"/>
      <c r="Y24867" s="2"/>
    </row>
    <row r="24868" spans="21:25" x14ac:dyDescent="0.2">
      <c r="U24868" s="2"/>
      <c r="X24868" s="2"/>
      <c r="Y24868" s="2"/>
    </row>
    <row r="24869" spans="21:25" x14ac:dyDescent="0.2">
      <c r="U24869" s="2"/>
      <c r="X24869" s="2"/>
      <c r="Y24869" s="2"/>
    </row>
    <row r="24870" spans="21:25" x14ac:dyDescent="0.2">
      <c r="U24870" s="2"/>
      <c r="X24870" s="2"/>
      <c r="Y24870" s="2"/>
    </row>
    <row r="24871" spans="21:25" x14ac:dyDescent="0.2">
      <c r="U24871" s="2"/>
      <c r="X24871" s="2"/>
      <c r="Y24871" s="2"/>
    </row>
    <row r="24872" spans="21:25" x14ac:dyDescent="0.2">
      <c r="U24872" s="2"/>
      <c r="X24872" s="2"/>
      <c r="Y24872" s="2"/>
    </row>
    <row r="24873" spans="21:25" x14ac:dyDescent="0.2">
      <c r="U24873" s="2"/>
      <c r="X24873" s="2"/>
      <c r="Y24873" s="2"/>
    </row>
    <row r="24874" spans="21:25" x14ac:dyDescent="0.2">
      <c r="U24874" s="2"/>
      <c r="X24874" s="2"/>
      <c r="Y24874" s="2"/>
    </row>
    <row r="24875" spans="21:25" x14ac:dyDescent="0.2">
      <c r="U24875" s="2"/>
      <c r="X24875" s="2"/>
      <c r="Y24875" s="2"/>
    </row>
    <row r="24876" spans="21:25" x14ac:dyDescent="0.2">
      <c r="U24876" s="2"/>
      <c r="X24876" s="2"/>
      <c r="Y24876" s="2"/>
    </row>
    <row r="24877" spans="21:25" x14ac:dyDescent="0.2">
      <c r="U24877" s="2"/>
      <c r="X24877" s="2"/>
      <c r="Y24877" s="2"/>
    </row>
    <row r="24878" spans="21:25" x14ac:dyDescent="0.2">
      <c r="U24878" s="2"/>
      <c r="X24878" s="2"/>
      <c r="Y24878" s="2"/>
    </row>
    <row r="24879" spans="21:25" x14ac:dyDescent="0.2">
      <c r="U24879" s="2"/>
      <c r="X24879" s="2"/>
      <c r="Y24879" s="2"/>
    </row>
    <row r="24880" spans="21:25" x14ac:dyDescent="0.2">
      <c r="U24880" s="2"/>
      <c r="X24880" s="2"/>
      <c r="Y24880" s="2"/>
    </row>
    <row r="24881" spans="21:25" x14ac:dyDescent="0.2">
      <c r="U24881" s="2"/>
      <c r="X24881" s="2"/>
      <c r="Y24881" s="2"/>
    </row>
    <row r="24882" spans="21:25" x14ac:dyDescent="0.2">
      <c r="U24882" s="2"/>
      <c r="X24882" s="2"/>
      <c r="Y24882" s="2"/>
    </row>
    <row r="24883" spans="21:25" x14ac:dyDescent="0.2">
      <c r="U24883" s="2"/>
      <c r="X24883" s="2"/>
      <c r="Y24883" s="2"/>
    </row>
    <row r="24884" spans="21:25" x14ac:dyDescent="0.2">
      <c r="U24884" s="2"/>
      <c r="X24884" s="2"/>
      <c r="Y24884" s="2"/>
    </row>
    <row r="24885" spans="21:25" x14ac:dyDescent="0.2">
      <c r="U24885" s="2"/>
      <c r="X24885" s="2"/>
      <c r="Y24885" s="2"/>
    </row>
    <row r="24886" spans="21:25" x14ac:dyDescent="0.2">
      <c r="U24886" s="2"/>
      <c r="X24886" s="2"/>
      <c r="Y24886" s="2"/>
    </row>
    <row r="24887" spans="21:25" x14ac:dyDescent="0.2">
      <c r="U24887" s="2"/>
      <c r="X24887" s="2"/>
      <c r="Y24887" s="2"/>
    </row>
    <row r="24888" spans="21:25" x14ac:dyDescent="0.2">
      <c r="U24888" s="2"/>
      <c r="X24888" s="2"/>
      <c r="Y24888" s="2"/>
    </row>
    <row r="24889" spans="21:25" x14ac:dyDescent="0.2">
      <c r="U24889" s="2"/>
      <c r="X24889" s="2"/>
      <c r="Y24889" s="2"/>
    </row>
    <row r="24890" spans="21:25" x14ac:dyDescent="0.2">
      <c r="U24890" s="2"/>
      <c r="X24890" s="2"/>
      <c r="Y24890" s="2"/>
    </row>
    <row r="24891" spans="21:25" x14ac:dyDescent="0.2">
      <c r="U24891" s="2"/>
      <c r="X24891" s="2"/>
      <c r="Y24891" s="2"/>
    </row>
    <row r="24892" spans="21:25" x14ac:dyDescent="0.2">
      <c r="U24892" s="2"/>
      <c r="X24892" s="2"/>
      <c r="Y24892" s="2"/>
    </row>
    <row r="24893" spans="21:25" x14ac:dyDescent="0.2">
      <c r="U24893" s="2"/>
      <c r="X24893" s="2"/>
      <c r="Y24893" s="2"/>
    </row>
    <row r="24894" spans="21:25" x14ac:dyDescent="0.2">
      <c r="U24894" s="2"/>
      <c r="X24894" s="2"/>
      <c r="Y24894" s="2"/>
    </row>
    <row r="24895" spans="21:25" x14ac:dyDescent="0.2">
      <c r="U24895" s="2"/>
      <c r="X24895" s="2"/>
      <c r="Y24895" s="2"/>
    </row>
    <row r="24896" spans="21:25" x14ac:dyDescent="0.2">
      <c r="U24896" s="2"/>
      <c r="X24896" s="2"/>
      <c r="Y24896" s="2"/>
    </row>
    <row r="24897" spans="21:25" x14ac:dyDescent="0.2">
      <c r="U24897" s="2"/>
      <c r="X24897" s="2"/>
      <c r="Y24897" s="2"/>
    </row>
    <row r="24898" spans="21:25" x14ac:dyDescent="0.2">
      <c r="U24898" s="2"/>
      <c r="X24898" s="2"/>
      <c r="Y24898" s="2"/>
    </row>
    <row r="24899" spans="21:25" x14ac:dyDescent="0.2">
      <c r="U24899" s="2"/>
      <c r="X24899" s="2"/>
      <c r="Y24899" s="2"/>
    </row>
    <row r="24900" spans="21:25" x14ac:dyDescent="0.2">
      <c r="U24900" s="2"/>
      <c r="X24900" s="2"/>
      <c r="Y24900" s="2"/>
    </row>
    <row r="24901" spans="21:25" x14ac:dyDescent="0.2">
      <c r="U24901" s="2"/>
      <c r="X24901" s="2"/>
      <c r="Y24901" s="2"/>
    </row>
    <row r="24902" spans="21:25" x14ac:dyDescent="0.2">
      <c r="U24902" s="2"/>
      <c r="X24902" s="2"/>
      <c r="Y24902" s="2"/>
    </row>
    <row r="24903" spans="21:25" x14ac:dyDescent="0.2">
      <c r="U24903" s="2"/>
      <c r="X24903" s="2"/>
      <c r="Y24903" s="2"/>
    </row>
    <row r="24904" spans="21:25" x14ac:dyDescent="0.2">
      <c r="U24904" s="2"/>
      <c r="X24904" s="2"/>
      <c r="Y24904" s="2"/>
    </row>
    <row r="24905" spans="21:25" x14ac:dyDescent="0.2">
      <c r="U24905" s="2"/>
      <c r="X24905" s="2"/>
      <c r="Y24905" s="2"/>
    </row>
    <row r="24906" spans="21:25" x14ac:dyDescent="0.2">
      <c r="U24906" s="2"/>
      <c r="X24906" s="2"/>
      <c r="Y24906" s="2"/>
    </row>
    <row r="24907" spans="21:25" x14ac:dyDescent="0.2">
      <c r="U24907" s="2"/>
      <c r="X24907" s="2"/>
      <c r="Y24907" s="2"/>
    </row>
    <row r="24908" spans="21:25" x14ac:dyDescent="0.2">
      <c r="U24908" s="2"/>
      <c r="X24908" s="2"/>
      <c r="Y24908" s="2"/>
    </row>
    <row r="24909" spans="21:25" x14ac:dyDescent="0.2">
      <c r="U24909" s="2"/>
      <c r="X24909" s="2"/>
      <c r="Y24909" s="2"/>
    </row>
    <row r="24910" spans="21:25" x14ac:dyDescent="0.2">
      <c r="U24910" s="2"/>
      <c r="X24910" s="2"/>
      <c r="Y24910" s="2"/>
    </row>
    <row r="24911" spans="21:25" x14ac:dyDescent="0.2">
      <c r="U24911" s="2"/>
      <c r="X24911" s="2"/>
      <c r="Y24911" s="2"/>
    </row>
    <row r="24912" spans="21:25" x14ac:dyDescent="0.2">
      <c r="U24912" s="2"/>
      <c r="X24912" s="2"/>
      <c r="Y24912" s="2"/>
    </row>
    <row r="24913" spans="21:25" x14ac:dyDescent="0.2">
      <c r="U24913" s="2"/>
      <c r="X24913" s="2"/>
      <c r="Y24913" s="2"/>
    </row>
    <row r="24914" spans="21:25" x14ac:dyDescent="0.2">
      <c r="U24914" s="2"/>
      <c r="X24914" s="2"/>
      <c r="Y24914" s="2"/>
    </row>
    <row r="24915" spans="21:25" x14ac:dyDescent="0.2">
      <c r="U24915" s="2"/>
      <c r="X24915" s="2"/>
      <c r="Y24915" s="2"/>
    </row>
    <row r="24916" spans="21:25" x14ac:dyDescent="0.2">
      <c r="U24916" s="2"/>
      <c r="X24916" s="2"/>
      <c r="Y24916" s="2"/>
    </row>
    <row r="24917" spans="21:25" x14ac:dyDescent="0.2">
      <c r="U24917" s="2"/>
      <c r="X24917" s="2"/>
      <c r="Y24917" s="2"/>
    </row>
    <row r="24918" spans="21:25" x14ac:dyDescent="0.2">
      <c r="U24918" s="2"/>
      <c r="X24918" s="2"/>
      <c r="Y24918" s="2"/>
    </row>
    <row r="24919" spans="21:25" x14ac:dyDescent="0.2">
      <c r="U24919" s="2"/>
      <c r="X24919" s="2"/>
      <c r="Y24919" s="2"/>
    </row>
    <row r="24920" spans="21:25" x14ac:dyDescent="0.2">
      <c r="U24920" s="2"/>
      <c r="X24920" s="2"/>
      <c r="Y24920" s="2"/>
    </row>
    <row r="24921" spans="21:25" x14ac:dyDescent="0.2">
      <c r="U24921" s="2"/>
      <c r="X24921" s="2"/>
      <c r="Y24921" s="2"/>
    </row>
    <row r="24922" spans="21:25" x14ac:dyDescent="0.2">
      <c r="U24922" s="2"/>
      <c r="X24922" s="2"/>
      <c r="Y24922" s="2"/>
    </row>
    <row r="24923" spans="21:25" x14ac:dyDescent="0.2">
      <c r="U24923" s="2"/>
      <c r="X24923" s="2"/>
      <c r="Y24923" s="2"/>
    </row>
    <row r="24924" spans="21:25" x14ac:dyDescent="0.2">
      <c r="U24924" s="2"/>
      <c r="X24924" s="2"/>
      <c r="Y24924" s="2"/>
    </row>
    <row r="24925" spans="21:25" x14ac:dyDescent="0.2">
      <c r="U24925" s="2"/>
      <c r="X24925" s="2"/>
      <c r="Y24925" s="2"/>
    </row>
    <row r="24926" spans="21:25" x14ac:dyDescent="0.2">
      <c r="U24926" s="2"/>
      <c r="X24926" s="2"/>
      <c r="Y24926" s="2"/>
    </row>
    <row r="24927" spans="21:25" x14ac:dyDescent="0.2">
      <c r="U24927" s="2"/>
      <c r="X24927" s="2"/>
      <c r="Y24927" s="2"/>
    </row>
    <row r="24928" spans="21:25" x14ac:dyDescent="0.2">
      <c r="U24928" s="2"/>
      <c r="X24928" s="2"/>
      <c r="Y24928" s="2"/>
    </row>
    <row r="24929" spans="21:25" x14ac:dyDescent="0.2">
      <c r="U24929" s="2"/>
      <c r="X24929" s="2"/>
      <c r="Y24929" s="2"/>
    </row>
    <row r="24930" spans="21:25" x14ac:dyDescent="0.2">
      <c r="U24930" s="2"/>
      <c r="X24930" s="2"/>
      <c r="Y24930" s="2"/>
    </row>
    <row r="24931" spans="21:25" x14ac:dyDescent="0.2">
      <c r="U24931" s="2"/>
      <c r="X24931" s="2"/>
      <c r="Y24931" s="2"/>
    </row>
    <row r="24932" spans="21:25" x14ac:dyDescent="0.2">
      <c r="U24932" s="2"/>
      <c r="X24932" s="2"/>
      <c r="Y24932" s="2"/>
    </row>
    <row r="24933" spans="21:25" x14ac:dyDescent="0.2">
      <c r="U24933" s="2"/>
      <c r="X24933" s="2"/>
      <c r="Y24933" s="2"/>
    </row>
    <row r="24934" spans="21:25" x14ac:dyDescent="0.2">
      <c r="U24934" s="2"/>
      <c r="X24934" s="2"/>
      <c r="Y24934" s="2"/>
    </row>
    <row r="24935" spans="21:25" x14ac:dyDescent="0.2">
      <c r="U24935" s="2"/>
      <c r="X24935" s="2"/>
      <c r="Y24935" s="2"/>
    </row>
    <row r="24936" spans="21:25" x14ac:dyDescent="0.2">
      <c r="U24936" s="2"/>
      <c r="X24936" s="2"/>
      <c r="Y24936" s="2"/>
    </row>
    <row r="24937" spans="21:25" x14ac:dyDescent="0.2">
      <c r="U24937" s="2"/>
      <c r="X24937" s="2"/>
      <c r="Y24937" s="2"/>
    </row>
    <row r="24938" spans="21:25" x14ac:dyDescent="0.2">
      <c r="U24938" s="2"/>
      <c r="X24938" s="2"/>
      <c r="Y24938" s="2"/>
    </row>
    <row r="24939" spans="21:25" x14ac:dyDescent="0.2">
      <c r="U24939" s="2"/>
      <c r="X24939" s="2"/>
      <c r="Y24939" s="2"/>
    </row>
    <row r="24940" spans="21:25" x14ac:dyDescent="0.2">
      <c r="U24940" s="2"/>
      <c r="X24940" s="2"/>
      <c r="Y24940" s="2"/>
    </row>
    <row r="24941" spans="21:25" x14ac:dyDescent="0.2">
      <c r="U24941" s="2"/>
      <c r="X24941" s="2"/>
      <c r="Y24941" s="2"/>
    </row>
    <row r="24942" spans="21:25" x14ac:dyDescent="0.2">
      <c r="U24942" s="2"/>
      <c r="X24942" s="2"/>
      <c r="Y24942" s="2"/>
    </row>
    <row r="24943" spans="21:25" x14ac:dyDescent="0.2">
      <c r="U24943" s="2"/>
      <c r="X24943" s="2"/>
      <c r="Y24943" s="2"/>
    </row>
    <row r="24944" spans="21:25" x14ac:dyDescent="0.2">
      <c r="U24944" s="2"/>
      <c r="X24944" s="2"/>
      <c r="Y24944" s="2"/>
    </row>
    <row r="24945" spans="21:25" x14ac:dyDescent="0.2">
      <c r="U24945" s="2"/>
      <c r="X24945" s="2"/>
      <c r="Y24945" s="2"/>
    </row>
    <row r="24946" spans="21:25" x14ac:dyDescent="0.2">
      <c r="U24946" s="2"/>
      <c r="X24946" s="2"/>
      <c r="Y24946" s="2"/>
    </row>
    <row r="24947" spans="21:25" x14ac:dyDescent="0.2">
      <c r="U24947" s="2"/>
      <c r="X24947" s="2"/>
      <c r="Y24947" s="2"/>
    </row>
    <row r="24948" spans="21:25" x14ac:dyDescent="0.2">
      <c r="U24948" s="2"/>
      <c r="X24948" s="2"/>
      <c r="Y24948" s="2"/>
    </row>
    <row r="24949" spans="21:25" x14ac:dyDescent="0.2">
      <c r="U24949" s="2"/>
      <c r="X24949" s="2"/>
      <c r="Y24949" s="2"/>
    </row>
    <row r="24950" spans="21:25" x14ac:dyDescent="0.2">
      <c r="U24950" s="2"/>
      <c r="X24950" s="2"/>
      <c r="Y24950" s="2"/>
    </row>
    <row r="24951" spans="21:25" x14ac:dyDescent="0.2">
      <c r="U24951" s="2"/>
      <c r="X24951" s="2"/>
      <c r="Y24951" s="2"/>
    </row>
    <row r="24952" spans="21:25" x14ac:dyDescent="0.2">
      <c r="U24952" s="2"/>
      <c r="X24952" s="2"/>
      <c r="Y24952" s="2"/>
    </row>
    <row r="24953" spans="21:25" x14ac:dyDescent="0.2">
      <c r="U24953" s="2"/>
      <c r="X24953" s="2"/>
      <c r="Y24953" s="2"/>
    </row>
    <row r="24954" spans="21:25" x14ac:dyDescent="0.2">
      <c r="U24954" s="2"/>
      <c r="X24954" s="2"/>
      <c r="Y24954" s="2"/>
    </row>
    <row r="24955" spans="21:25" x14ac:dyDescent="0.2">
      <c r="U24955" s="2"/>
      <c r="X24955" s="2"/>
      <c r="Y24955" s="2"/>
    </row>
    <row r="24956" spans="21:25" x14ac:dyDescent="0.2">
      <c r="U24956" s="2"/>
      <c r="X24956" s="2"/>
      <c r="Y24956" s="2"/>
    </row>
    <row r="24957" spans="21:25" x14ac:dyDescent="0.2">
      <c r="U24957" s="2"/>
      <c r="X24957" s="2"/>
      <c r="Y24957" s="2"/>
    </row>
    <row r="24958" spans="21:25" x14ac:dyDescent="0.2">
      <c r="U24958" s="2"/>
      <c r="X24958" s="2"/>
      <c r="Y24958" s="2"/>
    </row>
    <row r="24959" spans="21:25" x14ac:dyDescent="0.2">
      <c r="U24959" s="2"/>
      <c r="X24959" s="2"/>
      <c r="Y24959" s="2"/>
    </row>
    <row r="24960" spans="21:25" x14ac:dyDescent="0.2">
      <c r="U24960" s="2"/>
      <c r="X24960" s="2"/>
      <c r="Y24960" s="2"/>
    </row>
    <row r="24961" spans="21:25" x14ac:dyDescent="0.2">
      <c r="U24961" s="2"/>
      <c r="X24961" s="2"/>
      <c r="Y24961" s="2"/>
    </row>
    <row r="24962" spans="21:25" x14ac:dyDescent="0.2">
      <c r="U24962" s="2"/>
      <c r="X24962" s="2"/>
      <c r="Y24962" s="2"/>
    </row>
    <row r="24963" spans="21:25" x14ac:dyDescent="0.2">
      <c r="U24963" s="2"/>
      <c r="X24963" s="2"/>
      <c r="Y24963" s="2"/>
    </row>
    <row r="24964" spans="21:25" x14ac:dyDescent="0.2">
      <c r="U24964" s="2"/>
      <c r="X24964" s="2"/>
      <c r="Y24964" s="2"/>
    </row>
    <row r="24965" spans="21:25" x14ac:dyDescent="0.2">
      <c r="U24965" s="2"/>
      <c r="X24965" s="2"/>
      <c r="Y24965" s="2"/>
    </row>
    <row r="24966" spans="21:25" x14ac:dyDescent="0.2">
      <c r="U24966" s="2"/>
      <c r="X24966" s="2"/>
      <c r="Y24966" s="2"/>
    </row>
    <row r="24967" spans="21:25" x14ac:dyDescent="0.2">
      <c r="U24967" s="2"/>
      <c r="X24967" s="2"/>
      <c r="Y24967" s="2"/>
    </row>
    <row r="24968" spans="21:25" x14ac:dyDescent="0.2">
      <c r="U24968" s="2"/>
      <c r="X24968" s="2"/>
      <c r="Y24968" s="2"/>
    </row>
    <row r="24969" spans="21:25" x14ac:dyDescent="0.2">
      <c r="U24969" s="2"/>
      <c r="X24969" s="2"/>
      <c r="Y24969" s="2"/>
    </row>
    <row r="24970" spans="21:25" x14ac:dyDescent="0.2">
      <c r="U24970" s="2"/>
      <c r="X24970" s="2"/>
      <c r="Y24970" s="2"/>
    </row>
    <row r="24971" spans="21:25" x14ac:dyDescent="0.2">
      <c r="U24971" s="2"/>
      <c r="X24971" s="2"/>
      <c r="Y24971" s="2"/>
    </row>
    <row r="24972" spans="21:25" x14ac:dyDescent="0.2">
      <c r="U24972" s="2"/>
      <c r="X24972" s="2"/>
      <c r="Y24972" s="2"/>
    </row>
    <row r="24973" spans="21:25" x14ac:dyDescent="0.2">
      <c r="U24973" s="2"/>
      <c r="X24973" s="2"/>
      <c r="Y24973" s="2"/>
    </row>
    <row r="24974" spans="21:25" x14ac:dyDescent="0.2">
      <c r="U24974" s="2"/>
      <c r="X24974" s="2"/>
      <c r="Y24974" s="2"/>
    </row>
    <row r="24975" spans="21:25" x14ac:dyDescent="0.2">
      <c r="U24975" s="2"/>
      <c r="X24975" s="2"/>
      <c r="Y24975" s="2"/>
    </row>
    <row r="24976" spans="21:25" x14ac:dyDescent="0.2">
      <c r="U24976" s="2"/>
      <c r="X24976" s="2"/>
      <c r="Y24976" s="2"/>
    </row>
    <row r="24977" spans="21:25" x14ac:dyDescent="0.2">
      <c r="U24977" s="2"/>
      <c r="X24977" s="2"/>
      <c r="Y24977" s="2"/>
    </row>
    <row r="24978" spans="21:25" x14ac:dyDescent="0.2">
      <c r="U24978" s="2"/>
      <c r="X24978" s="2"/>
      <c r="Y24978" s="2"/>
    </row>
    <row r="24979" spans="21:25" x14ac:dyDescent="0.2">
      <c r="U24979" s="2"/>
      <c r="X24979" s="2"/>
      <c r="Y24979" s="2"/>
    </row>
    <row r="24980" spans="21:25" x14ac:dyDescent="0.2">
      <c r="U24980" s="2"/>
      <c r="X24980" s="2"/>
      <c r="Y24980" s="2"/>
    </row>
    <row r="24981" spans="21:25" x14ac:dyDescent="0.2">
      <c r="U24981" s="2"/>
      <c r="X24981" s="2"/>
      <c r="Y24981" s="2"/>
    </row>
    <row r="24982" spans="21:25" x14ac:dyDescent="0.2">
      <c r="U24982" s="2"/>
      <c r="X24982" s="2"/>
      <c r="Y24982" s="2"/>
    </row>
    <row r="24983" spans="21:25" x14ac:dyDescent="0.2">
      <c r="U24983" s="2"/>
      <c r="X24983" s="2"/>
      <c r="Y24983" s="2"/>
    </row>
    <row r="24984" spans="21:25" x14ac:dyDescent="0.2">
      <c r="U24984" s="2"/>
      <c r="X24984" s="2"/>
      <c r="Y24984" s="2"/>
    </row>
    <row r="24985" spans="21:25" x14ac:dyDescent="0.2">
      <c r="U24985" s="2"/>
      <c r="X24985" s="2"/>
      <c r="Y24985" s="2"/>
    </row>
    <row r="24986" spans="21:25" x14ac:dyDescent="0.2">
      <c r="U24986" s="2"/>
      <c r="X24986" s="2"/>
      <c r="Y24986" s="2"/>
    </row>
    <row r="24987" spans="21:25" x14ac:dyDescent="0.2">
      <c r="U24987" s="2"/>
      <c r="X24987" s="2"/>
      <c r="Y24987" s="2"/>
    </row>
    <row r="24988" spans="21:25" x14ac:dyDescent="0.2">
      <c r="U24988" s="2"/>
      <c r="X24988" s="2"/>
      <c r="Y24988" s="2"/>
    </row>
    <row r="24989" spans="21:25" x14ac:dyDescent="0.2">
      <c r="U24989" s="2"/>
      <c r="X24989" s="2"/>
      <c r="Y24989" s="2"/>
    </row>
    <row r="24990" spans="21:25" x14ac:dyDescent="0.2">
      <c r="U24990" s="2"/>
      <c r="X24990" s="2"/>
      <c r="Y24990" s="2"/>
    </row>
    <row r="24991" spans="21:25" x14ac:dyDescent="0.2">
      <c r="U24991" s="2"/>
      <c r="X24991" s="2"/>
      <c r="Y24991" s="2"/>
    </row>
    <row r="24992" spans="21:25" x14ac:dyDescent="0.2">
      <c r="U24992" s="2"/>
      <c r="X24992" s="2"/>
      <c r="Y24992" s="2"/>
    </row>
    <row r="24993" spans="21:25" x14ac:dyDescent="0.2">
      <c r="U24993" s="2"/>
      <c r="X24993" s="2"/>
      <c r="Y24993" s="2"/>
    </row>
    <row r="24994" spans="21:25" x14ac:dyDescent="0.2">
      <c r="U24994" s="2"/>
      <c r="X24994" s="2"/>
      <c r="Y24994" s="2"/>
    </row>
    <row r="24995" spans="21:25" x14ac:dyDescent="0.2">
      <c r="U24995" s="2"/>
      <c r="X24995" s="2"/>
      <c r="Y24995" s="2"/>
    </row>
    <row r="24996" spans="21:25" x14ac:dyDescent="0.2">
      <c r="U24996" s="2"/>
      <c r="X24996" s="2"/>
      <c r="Y24996" s="2"/>
    </row>
    <row r="24997" spans="21:25" x14ac:dyDescent="0.2">
      <c r="U24997" s="2"/>
      <c r="X24997" s="2"/>
      <c r="Y24997" s="2"/>
    </row>
    <row r="24998" spans="21:25" x14ac:dyDescent="0.2">
      <c r="U24998" s="2"/>
      <c r="X24998" s="2"/>
      <c r="Y24998" s="2"/>
    </row>
    <row r="24999" spans="21:25" x14ac:dyDescent="0.2">
      <c r="U24999" s="2"/>
      <c r="X24999" s="2"/>
      <c r="Y24999" s="2"/>
    </row>
    <row r="25000" spans="21:25" x14ac:dyDescent="0.2">
      <c r="U25000" s="2"/>
      <c r="X25000" s="2"/>
      <c r="Y25000" s="2"/>
    </row>
    <row r="25001" spans="21:25" x14ac:dyDescent="0.2">
      <c r="U25001" s="2"/>
      <c r="X25001" s="2"/>
      <c r="Y25001" s="2"/>
    </row>
    <row r="25002" spans="21:25" x14ac:dyDescent="0.2">
      <c r="U25002" s="2"/>
      <c r="X25002" s="2"/>
      <c r="Y25002" s="2"/>
    </row>
    <row r="25003" spans="21:25" x14ac:dyDescent="0.2">
      <c r="U25003" s="2"/>
      <c r="X25003" s="2"/>
      <c r="Y25003" s="2"/>
    </row>
    <row r="25004" spans="21:25" x14ac:dyDescent="0.2">
      <c r="U25004" s="2"/>
      <c r="X25004" s="2"/>
      <c r="Y25004" s="2"/>
    </row>
    <row r="25005" spans="21:25" x14ac:dyDescent="0.2">
      <c r="U25005" s="2"/>
      <c r="X25005" s="2"/>
      <c r="Y25005" s="2"/>
    </row>
    <row r="25006" spans="21:25" x14ac:dyDescent="0.2">
      <c r="U25006" s="2"/>
      <c r="X25006" s="2"/>
      <c r="Y25006" s="2"/>
    </row>
    <row r="25007" spans="21:25" x14ac:dyDescent="0.2">
      <c r="U25007" s="2"/>
      <c r="X25007" s="2"/>
      <c r="Y25007" s="2"/>
    </row>
    <row r="25008" spans="21:25" x14ac:dyDescent="0.2">
      <c r="U25008" s="2"/>
      <c r="X25008" s="2"/>
      <c r="Y25008" s="2"/>
    </row>
    <row r="25009" spans="21:25" x14ac:dyDescent="0.2">
      <c r="U25009" s="2"/>
      <c r="X25009" s="2"/>
      <c r="Y25009" s="2"/>
    </row>
    <row r="25010" spans="21:25" x14ac:dyDescent="0.2">
      <c r="U25010" s="2"/>
      <c r="X25010" s="2"/>
      <c r="Y25010" s="2"/>
    </row>
    <row r="25011" spans="21:25" x14ac:dyDescent="0.2">
      <c r="U25011" s="2"/>
      <c r="X25011" s="2"/>
      <c r="Y25011" s="2"/>
    </row>
    <row r="25012" spans="21:25" x14ac:dyDescent="0.2">
      <c r="U25012" s="2"/>
      <c r="X25012" s="2"/>
      <c r="Y25012" s="2"/>
    </row>
    <row r="25013" spans="21:25" x14ac:dyDescent="0.2">
      <c r="U25013" s="2"/>
      <c r="X25013" s="2"/>
      <c r="Y25013" s="2"/>
    </row>
    <row r="25014" spans="21:25" x14ac:dyDescent="0.2">
      <c r="U25014" s="2"/>
      <c r="X25014" s="2"/>
      <c r="Y25014" s="2"/>
    </row>
    <row r="25015" spans="21:25" x14ac:dyDescent="0.2">
      <c r="U25015" s="2"/>
      <c r="X25015" s="2"/>
      <c r="Y25015" s="2"/>
    </row>
    <row r="25016" spans="21:25" x14ac:dyDescent="0.2">
      <c r="U25016" s="2"/>
      <c r="X25016" s="2"/>
      <c r="Y25016" s="2"/>
    </row>
    <row r="25017" spans="21:25" x14ac:dyDescent="0.2">
      <c r="U25017" s="2"/>
      <c r="X25017" s="2"/>
      <c r="Y25017" s="2"/>
    </row>
    <row r="25018" spans="21:25" x14ac:dyDescent="0.2">
      <c r="U25018" s="2"/>
      <c r="X25018" s="2"/>
      <c r="Y25018" s="2"/>
    </row>
    <row r="25019" spans="21:25" x14ac:dyDescent="0.2">
      <c r="U25019" s="2"/>
      <c r="X25019" s="2"/>
      <c r="Y25019" s="2"/>
    </row>
    <row r="25020" spans="21:25" x14ac:dyDescent="0.2">
      <c r="U25020" s="2"/>
      <c r="X25020" s="2"/>
      <c r="Y25020" s="2"/>
    </row>
    <row r="25021" spans="21:25" x14ac:dyDescent="0.2">
      <c r="U25021" s="2"/>
      <c r="X25021" s="2"/>
      <c r="Y25021" s="2"/>
    </row>
    <row r="25022" spans="21:25" x14ac:dyDescent="0.2">
      <c r="U25022" s="2"/>
      <c r="X25022" s="2"/>
      <c r="Y25022" s="2"/>
    </row>
    <row r="25023" spans="21:25" x14ac:dyDescent="0.2">
      <c r="U25023" s="2"/>
      <c r="X25023" s="2"/>
      <c r="Y25023" s="2"/>
    </row>
    <row r="25024" spans="21:25" x14ac:dyDescent="0.2">
      <c r="U25024" s="2"/>
      <c r="X25024" s="2"/>
      <c r="Y25024" s="2"/>
    </row>
    <row r="25025" spans="21:25" x14ac:dyDescent="0.2">
      <c r="U25025" s="2"/>
      <c r="X25025" s="2"/>
      <c r="Y25025" s="2"/>
    </row>
    <row r="25026" spans="21:25" x14ac:dyDescent="0.2">
      <c r="U25026" s="2"/>
      <c r="X25026" s="2"/>
      <c r="Y25026" s="2"/>
    </row>
    <row r="25027" spans="21:25" x14ac:dyDescent="0.2">
      <c r="U25027" s="2"/>
      <c r="X25027" s="2"/>
      <c r="Y25027" s="2"/>
    </row>
    <row r="25028" spans="21:25" x14ac:dyDescent="0.2">
      <c r="U25028" s="2"/>
      <c r="X25028" s="2"/>
      <c r="Y25028" s="2"/>
    </row>
    <row r="25029" spans="21:25" x14ac:dyDescent="0.2">
      <c r="U25029" s="2"/>
      <c r="X25029" s="2"/>
      <c r="Y25029" s="2"/>
    </row>
    <row r="25030" spans="21:25" x14ac:dyDescent="0.2">
      <c r="U25030" s="2"/>
      <c r="X25030" s="2"/>
      <c r="Y25030" s="2"/>
    </row>
    <row r="25031" spans="21:25" x14ac:dyDescent="0.2">
      <c r="U25031" s="2"/>
      <c r="X25031" s="2"/>
      <c r="Y25031" s="2"/>
    </row>
    <row r="25032" spans="21:25" x14ac:dyDescent="0.2">
      <c r="U25032" s="2"/>
      <c r="X25032" s="2"/>
      <c r="Y25032" s="2"/>
    </row>
    <row r="25033" spans="21:25" x14ac:dyDescent="0.2">
      <c r="U25033" s="2"/>
      <c r="X25033" s="2"/>
      <c r="Y25033" s="2"/>
    </row>
    <row r="25034" spans="21:25" x14ac:dyDescent="0.2">
      <c r="U25034" s="2"/>
      <c r="X25034" s="2"/>
      <c r="Y25034" s="2"/>
    </row>
    <row r="25035" spans="21:25" x14ac:dyDescent="0.2">
      <c r="U25035" s="2"/>
      <c r="X25035" s="2"/>
      <c r="Y25035" s="2"/>
    </row>
    <row r="25036" spans="21:25" x14ac:dyDescent="0.2">
      <c r="U25036" s="2"/>
      <c r="X25036" s="2"/>
      <c r="Y25036" s="2"/>
    </row>
    <row r="25037" spans="21:25" x14ac:dyDescent="0.2">
      <c r="U25037" s="2"/>
      <c r="X25037" s="2"/>
      <c r="Y25037" s="2"/>
    </row>
    <row r="25038" spans="21:25" x14ac:dyDescent="0.2">
      <c r="U25038" s="2"/>
      <c r="X25038" s="2"/>
      <c r="Y25038" s="2"/>
    </row>
  </sheetData>
  <mergeCells count="2">
    <mergeCell ref="J3:Q3"/>
    <mergeCell ref="S3:AA3"/>
  </mergeCells>
  <phoneticPr fontId="1" type="noConversion"/>
  <pageMargins left="0.75" right="0.75" top="1" bottom="1" header="0.5" footer="0.5"/>
  <pageSetup paperSize="9" orientation="portrait" horizontalDpi="200" verticalDpi="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topLeftCell="A77" workbookViewId="0">
      <selection activeCell="K117" sqref="K117"/>
    </sheetView>
  </sheetViews>
  <sheetFormatPr defaultRowHeight="12.75" x14ac:dyDescent="0.2"/>
  <cols>
    <col min="7" max="7" width="9.5703125" bestFit="1" customWidth="1"/>
    <col min="8" max="8" width="14" bestFit="1" customWidth="1"/>
  </cols>
  <sheetData>
    <row r="1" spans="1:8" x14ac:dyDescent="0.2">
      <c r="A1" t="s">
        <v>53</v>
      </c>
      <c r="F1" t="s">
        <v>133</v>
      </c>
    </row>
    <row r="3" spans="1:8" x14ac:dyDescent="0.2">
      <c r="A3" t="s">
        <v>106</v>
      </c>
      <c r="B3" s="2">
        <v>5.0000000000000001E-3</v>
      </c>
    </row>
    <row r="4" spans="1:8" x14ac:dyDescent="0.2">
      <c r="A4" t="s">
        <v>107</v>
      </c>
      <c r="B4" t="s">
        <v>108</v>
      </c>
      <c r="C4" t="s">
        <v>109</v>
      </c>
      <c r="F4" t="s">
        <v>107</v>
      </c>
      <c r="G4" t="s">
        <v>108</v>
      </c>
      <c r="H4" t="s">
        <v>109</v>
      </c>
    </row>
    <row r="5" spans="1:8" x14ac:dyDescent="0.2">
      <c r="A5" s="2">
        <v>0</v>
      </c>
      <c r="B5" s="2">
        <v>-2.797554E-7</v>
      </c>
      <c r="C5" s="2">
        <v>-2.2470529999999998E-6</v>
      </c>
      <c r="F5" s="2">
        <f>A5</f>
        <v>0</v>
      </c>
      <c r="G5" s="2">
        <f>B5*10^6</f>
        <v>-0.27975539999999999</v>
      </c>
      <c r="H5" s="2">
        <f>C5*10^6</f>
        <v>-2.2470529999999997</v>
      </c>
    </row>
    <row r="6" spans="1:8" x14ac:dyDescent="0.2">
      <c r="A6" s="2">
        <v>2.0000000000000001E-10</v>
      </c>
      <c r="B6" s="2">
        <v>3.96892E-7</v>
      </c>
      <c r="C6" s="2">
        <v>9.7647320000000008E-7</v>
      </c>
      <c r="F6" s="2">
        <f t="shared" ref="F6:F69" si="0">A6</f>
        <v>2.0000000000000001E-10</v>
      </c>
      <c r="G6" s="2">
        <f t="shared" ref="G6:G69" si="1">B6*10^6</f>
        <v>0.39689200000000002</v>
      </c>
      <c r="H6" s="2">
        <f t="shared" ref="H6:H69" si="2">C6*10^6</f>
        <v>0.97647320000000004</v>
      </c>
    </row>
    <row r="7" spans="1:8" x14ac:dyDescent="0.2">
      <c r="A7" s="2">
        <v>4.0000000000000001E-10</v>
      </c>
      <c r="B7" s="2">
        <v>-2.182028E-6</v>
      </c>
      <c r="C7" s="2">
        <v>3.42763E-6</v>
      </c>
      <c r="F7" s="2">
        <f t="shared" si="0"/>
        <v>4.0000000000000001E-10</v>
      </c>
      <c r="G7" s="2">
        <f t="shared" si="1"/>
        <v>-2.1820279999999999</v>
      </c>
      <c r="H7" s="2">
        <f t="shared" si="2"/>
        <v>3.4276300000000002</v>
      </c>
    </row>
    <row r="8" spans="1:8" x14ac:dyDescent="0.2">
      <c r="A8" s="2">
        <v>6E-10</v>
      </c>
      <c r="B8" s="2">
        <v>1.23951E-6</v>
      </c>
      <c r="C8" s="2">
        <v>2.968038E-6</v>
      </c>
      <c r="F8" s="2">
        <f t="shared" si="0"/>
        <v>6E-10</v>
      </c>
      <c r="G8" s="2">
        <f t="shared" si="1"/>
        <v>1.2395100000000001</v>
      </c>
      <c r="H8" s="2">
        <f t="shared" si="2"/>
        <v>2.968038</v>
      </c>
    </row>
    <row r="9" spans="1:8" x14ac:dyDescent="0.2">
      <c r="A9" s="2">
        <v>8.0000000000000003E-10</v>
      </c>
      <c r="B9" s="2">
        <v>-1.256426E-6</v>
      </c>
      <c r="C9" s="2">
        <v>-1.8321439999999999E-6</v>
      </c>
      <c r="F9" s="2">
        <f t="shared" si="0"/>
        <v>8.0000000000000003E-10</v>
      </c>
      <c r="G9" s="2">
        <f t="shared" si="1"/>
        <v>-1.256426</v>
      </c>
      <c r="H9" s="2">
        <f t="shared" si="2"/>
        <v>-1.832144</v>
      </c>
    </row>
    <row r="10" spans="1:8" x14ac:dyDescent="0.2">
      <c r="A10" s="2">
        <v>1.0000000000000001E-9</v>
      </c>
      <c r="B10" s="2">
        <v>3.713581E-7</v>
      </c>
      <c r="C10" s="2">
        <v>2.1509859999999999E-6</v>
      </c>
      <c r="F10" s="2">
        <f t="shared" si="0"/>
        <v>1.0000000000000001E-9</v>
      </c>
      <c r="G10" s="2">
        <f t="shared" si="1"/>
        <v>0.37135810000000002</v>
      </c>
      <c r="H10" s="2">
        <f t="shared" si="2"/>
        <v>2.1509860000000001</v>
      </c>
    </row>
    <row r="11" spans="1:8" x14ac:dyDescent="0.2">
      <c r="A11" s="2">
        <v>1.2E-9</v>
      </c>
      <c r="B11" s="2">
        <v>-4.995062E-8</v>
      </c>
      <c r="C11" s="2">
        <v>-1.788898E-7</v>
      </c>
      <c r="F11" s="2">
        <f t="shared" si="0"/>
        <v>1.2E-9</v>
      </c>
      <c r="G11" s="2">
        <f t="shared" si="1"/>
        <v>-4.9950620000000001E-2</v>
      </c>
      <c r="H11" s="2">
        <f t="shared" si="2"/>
        <v>-0.17888979999999999</v>
      </c>
    </row>
    <row r="12" spans="1:8" x14ac:dyDescent="0.2">
      <c r="A12" s="2">
        <v>1.3999999999999999E-9</v>
      </c>
      <c r="B12" s="2">
        <v>4.6072670000000002E-7</v>
      </c>
      <c r="C12" s="2">
        <v>5.1957820000000002E-6</v>
      </c>
      <c r="F12" s="2">
        <f t="shared" si="0"/>
        <v>1.3999999999999999E-9</v>
      </c>
      <c r="G12" s="2">
        <f t="shared" si="1"/>
        <v>0.46072670000000004</v>
      </c>
      <c r="H12" s="2">
        <f t="shared" si="2"/>
        <v>5.1957820000000003</v>
      </c>
    </row>
    <row r="13" spans="1:8" x14ac:dyDescent="0.2">
      <c r="A13" s="2">
        <v>1.6000000000000001E-9</v>
      </c>
      <c r="B13" s="2">
        <v>1.3671790000000001E-6</v>
      </c>
      <c r="C13" s="2">
        <v>1.448832E-6</v>
      </c>
      <c r="F13" s="2">
        <f t="shared" si="0"/>
        <v>1.6000000000000001E-9</v>
      </c>
      <c r="G13" s="2">
        <f t="shared" si="1"/>
        <v>1.3671790000000001</v>
      </c>
      <c r="H13" s="2">
        <f t="shared" si="2"/>
        <v>1.4488320000000001</v>
      </c>
    </row>
    <row r="14" spans="1:8" x14ac:dyDescent="0.2">
      <c r="A14" s="2">
        <v>1.8E-9</v>
      </c>
      <c r="B14" s="2">
        <v>2.7523910000000001E-6</v>
      </c>
      <c r="C14" s="2">
        <v>4.3531970000000002E-6</v>
      </c>
      <c r="F14" s="2">
        <f t="shared" si="0"/>
        <v>1.8E-9</v>
      </c>
      <c r="G14" s="2">
        <f t="shared" si="1"/>
        <v>2.7523910000000003</v>
      </c>
      <c r="H14" s="2">
        <f t="shared" si="2"/>
        <v>4.3531970000000006</v>
      </c>
    </row>
    <row r="15" spans="1:8" x14ac:dyDescent="0.2">
      <c r="A15" s="2">
        <v>2.0000000000000001E-9</v>
      </c>
      <c r="B15" s="2">
        <v>3.4864900000000001E-6</v>
      </c>
      <c r="C15" s="2">
        <v>3.2297499999999999E-6</v>
      </c>
      <c r="F15" s="2">
        <f t="shared" si="0"/>
        <v>2.0000000000000001E-9</v>
      </c>
      <c r="G15" s="2">
        <f t="shared" si="1"/>
        <v>3.4864900000000003</v>
      </c>
      <c r="H15" s="2">
        <f t="shared" si="2"/>
        <v>3.2297499999999997</v>
      </c>
    </row>
    <row r="16" spans="1:8" x14ac:dyDescent="0.2">
      <c r="A16" s="2">
        <v>2.1999999999999998E-9</v>
      </c>
      <c r="B16" s="2">
        <v>6.9654789999999997E-6</v>
      </c>
      <c r="C16" s="2">
        <v>7.8001360000000002E-6</v>
      </c>
      <c r="F16" s="2">
        <f t="shared" si="0"/>
        <v>2.1999999999999998E-9</v>
      </c>
      <c r="G16" s="2">
        <f t="shared" si="1"/>
        <v>6.9654789999999993</v>
      </c>
      <c r="H16" s="2">
        <f t="shared" si="2"/>
        <v>7.8001360000000002</v>
      </c>
    </row>
    <row r="17" spans="1:8" x14ac:dyDescent="0.2">
      <c r="A17" s="2">
        <v>2.4E-9</v>
      </c>
      <c r="B17" s="2">
        <v>4.3865579999999998E-6</v>
      </c>
      <c r="C17" s="2">
        <v>5.0489680000000002E-6</v>
      </c>
      <c r="F17" s="2">
        <f t="shared" si="0"/>
        <v>2.4E-9</v>
      </c>
      <c r="G17" s="2">
        <f t="shared" si="1"/>
        <v>4.386558</v>
      </c>
      <c r="H17" s="2">
        <f t="shared" si="2"/>
        <v>5.0489680000000003</v>
      </c>
    </row>
    <row r="18" spans="1:8" x14ac:dyDescent="0.2">
      <c r="A18" s="2">
        <v>2.6000000000000001E-9</v>
      </c>
      <c r="B18" s="2">
        <v>3.9269490000000003E-6</v>
      </c>
      <c r="C18" s="2">
        <v>5.5596260000000004E-6</v>
      </c>
      <c r="F18" s="2">
        <f t="shared" si="0"/>
        <v>2.6000000000000001E-9</v>
      </c>
      <c r="G18" s="2">
        <f t="shared" si="1"/>
        <v>3.9269490000000005</v>
      </c>
      <c r="H18" s="2">
        <f t="shared" si="2"/>
        <v>5.5596260000000006</v>
      </c>
    </row>
    <row r="19" spans="1:8" x14ac:dyDescent="0.2">
      <c r="A19" s="2">
        <v>2.7999999999999998E-9</v>
      </c>
      <c r="B19" s="2">
        <v>6.2505310000000003E-6</v>
      </c>
      <c r="C19" s="2">
        <v>1.653095E-6</v>
      </c>
      <c r="F19" s="2">
        <f t="shared" si="0"/>
        <v>2.7999999999999998E-9</v>
      </c>
      <c r="G19" s="2">
        <f t="shared" si="1"/>
        <v>6.2505310000000005</v>
      </c>
      <c r="H19" s="2">
        <f t="shared" si="2"/>
        <v>1.653095</v>
      </c>
    </row>
    <row r="20" spans="1:8" x14ac:dyDescent="0.2">
      <c r="A20" s="2">
        <v>3E-9</v>
      </c>
      <c r="B20" s="2">
        <v>3.333286E-6</v>
      </c>
      <c r="C20" s="2">
        <v>6.81712E-6</v>
      </c>
      <c r="F20" s="2">
        <f t="shared" si="0"/>
        <v>3E-9</v>
      </c>
      <c r="G20" s="2">
        <f t="shared" si="1"/>
        <v>3.3332859999999997</v>
      </c>
      <c r="H20" s="2">
        <f t="shared" si="2"/>
        <v>6.8171200000000001</v>
      </c>
    </row>
    <row r="21" spans="1:8" x14ac:dyDescent="0.2">
      <c r="A21" s="2">
        <v>3.2000000000000001E-9</v>
      </c>
      <c r="B21" s="2">
        <v>4.44401E-6</v>
      </c>
      <c r="C21" s="2">
        <v>5.3681289999999996E-6</v>
      </c>
      <c r="F21" s="2">
        <f t="shared" si="0"/>
        <v>3.2000000000000001E-9</v>
      </c>
      <c r="G21" s="2">
        <f t="shared" si="1"/>
        <v>4.4440099999999996</v>
      </c>
      <c r="H21" s="2">
        <f t="shared" si="2"/>
        <v>5.3681289999999997</v>
      </c>
    </row>
    <row r="22" spans="1:8" x14ac:dyDescent="0.2">
      <c r="A22" s="2">
        <v>3.3999999999999998E-9</v>
      </c>
      <c r="B22" s="2">
        <v>3.3715869999999999E-6</v>
      </c>
      <c r="C22" s="2">
        <v>8.7831519999999996E-6</v>
      </c>
      <c r="F22" s="2">
        <f t="shared" si="0"/>
        <v>3.3999999999999998E-9</v>
      </c>
      <c r="G22" s="2">
        <f t="shared" si="1"/>
        <v>3.3715869999999999</v>
      </c>
      <c r="H22" s="2">
        <f t="shared" si="2"/>
        <v>8.7831519999999994</v>
      </c>
    </row>
    <row r="23" spans="1:8" x14ac:dyDescent="0.2">
      <c r="A23" s="2">
        <v>3.6E-9</v>
      </c>
      <c r="B23" s="2">
        <v>2.7077069999999999E-6</v>
      </c>
      <c r="C23" s="2">
        <v>3.2680490000000002E-6</v>
      </c>
      <c r="F23" s="2">
        <f t="shared" si="0"/>
        <v>3.6E-9</v>
      </c>
      <c r="G23" s="2">
        <f t="shared" si="1"/>
        <v>2.7077070000000001</v>
      </c>
      <c r="H23" s="2">
        <f t="shared" si="2"/>
        <v>3.268049</v>
      </c>
    </row>
    <row r="24" spans="1:8" x14ac:dyDescent="0.2">
      <c r="A24" s="2">
        <v>3.8000000000000001E-9</v>
      </c>
      <c r="B24" s="2">
        <v>7.7378780000000007E-6</v>
      </c>
      <c r="C24" s="2">
        <v>7.557574E-6</v>
      </c>
      <c r="F24" s="2">
        <f t="shared" si="0"/>
        <v>3.8000000000000001E-9</v>
      </c>
      <c r="G24" s="2">
        <f t="shared" si="1"/>
        <v>7.7378780000000011</v>
      </c>
      <c r="H24" s="2">
        <f t="shared" si="2"/>
        <v>7.5575739999999998</v>
      </c>
    </row>
    <row r="25" spans="1:8" x14ac:dyDescent="0.2">
      <c r="A25" s="2">
        <v>4.0000000000000002E-9</v>
      </c>
      <c r="B25" s="2">
        <v>2.7970749999999998E-6</v>
      </c>
      <c r="C25" s="2">
        <v>6.7086060000000002E-6</v>
      </c>
      <c r="F25" s="2">
        <f t="shared" si="0"/>
        <v>4.0000000000000002E-9</v>
      </c>
      <c r="G25" s="2">
        <f t="shared" si="1"/>
        <v>2.797075</v>
      </c>
      <c r="H25" s="2">
        <f t="shared" si="2"/>
        <v>6.7086060000000005</v>
      </c>
    </row>
    <row r="26" spans="1:8" x14ac:dyDescent="0.2">
      <c r="A26" s="2">
        <v>4.2000000000000004E-9</v>
      </c>
      <c r="B26" s="2">
        <v>8.2804729999999992E-6</v>
      </c>
      <c r="C26" s="2">
        <v>7.1937299999999998E-6</v>
      </c>
      <c r="F26" s="2">
        <f t="shared" si="0"/>
        <v>4.2000000000000004E-9</v>
      </c>
      <c r="G26" s="2">
        <f t="shared" si="1"/>
        <v>8.2804729999999989</v>
      </c>
      <c r="H26" s="2">
        <f t="shared" si="2"/>
        <v>7.1937299999999995</v>
      </c>
    </row>
    <row r="27" spans="1:8" x14ac:dyDescent="0.2">
      <c r="A27" s="2">
        <v>4.3999999999999997E-9</v>
      </c>
      <c r="B27" s="2">
        <v>6.2313799999999996E-6</v>
      </c>
      <c r="C27" s="2">
        <v>4.0851019999999997E-6</v>
      </c>
      <c r="F27" s="2">
        <f t="shared" si="0"/>
        <v>4.3999999999999997E-9</v>
      </c>
      <c r="G27" s="2">
        <f t="shared" si="1"/>
        <v>6.2313799999999997</v>
      </c>
      <c r="H27" s="2">
        <f t="shared" si="2"/>
        <v>4.085102</v>
      </c>
    </row>
    <row r="28" spans="1:8" x14ac:dyDescent="0.2">
      <c r="A28" s="2">
        <v>4.5999999999999998E-9</v>
      </c>
      <c r="B28" s="2">
        <v>8.2102550000000002E-6</v>
      </c>
      <c r="C28" s="2">
        <v>5.1574830000000003E-6</v>
      </c>
      <c r="F28" s="2">
        <f t="shared" si="0"/>
        <v>4.5999999999999998E-9</v>
      </c>
      <c r="G28" s="2">
        <f t="shared" si="1"/>
        <v>8.2102550000000001</v>
      </c>
      <c r="H28" s="2">
        <f t="shared" si="2"/>
        <v>5.157483</v>
      </c>
    </row>
    <row r="29" spans="1:8" x14ac:dyDescent="0.2">
      <c r="A29" s="2">
        <v>4.8E-9</v>
      </c>
      <c r="B29" s="2">
        <v>7.3484870000000003E-6</v>
      </c>
      <c r="C29" s="2">
        <v>6.4660429999999997E-6</v>
      </c>
      <c r="F29" s="2">
        <f t="shared" si="0"/>
        <v>4.8E-9</v>
      </c>
      <c r="G29" s="2">
        <f t="shared" si="1"/>
        <v>7.3484870000000004</v>
      </c>
      <c r="H29" s="2">
        <f t="shared" si="2"/>
        <v>6.466043</v>
      </c>
    </row>
    <row r="30" spans="1:8" x14ac:dyDescent="0.2">
      <c r="A30" s="2">
        <v>5.0000000000000001E-9</v>
      </c>
      <c r="B30" s="2">
        <v>6.4356510000000002E-6</v>
      </c>
      <c r="C30" s="2">
        <v>6.1468820000000003E-6</v>
      </c>
      <c r="F30" s="2">
        <f t="shared" si="0"/>
        <v>5.0000000000000001E-9</v>
      </c>
      <c r="G30" s="2">
        <f t="shared" si="1"/>
        <v>6.435651</v>
      </c>
      <c r="H30" s="2">
        <f t="shared" si="2"/>
        <v>6.1468820000000006</v>
      </c>
    </row>
    <row r="31" spans="1:8" x14ac:dyDescent="0.2">
      <c r="A31" s="2">
        <v>5.2000000000000002E-9</v>
      </c>
      <c r="B31" s="2">
        <v>7.0676139999999999E-6</v>
      </c>
      <c r="C31" s="2">
        <v>2.1318359999999998E-6</v>
      </c>
      <c r="F31" s="2">
        <f t="shared" si="0"/>
        <v>5.2000000000000002E-9</v>
      </c>
      <c r="G31" s="2">
        <f t="shared" si="1"/>
        <v>7.0676139999999998</v>
      </c>
      <c r="H31" s="2">
        <f t="shared" si="2"/>
        <v>2.1318359999999998</v>
      </c>
    </row>
    <row r="32" spans="1:8" x14ac:dyDescent="0.2">
      <c r="A32" s="2">
        <v>5.4000000000000004E-9</v>
      </c>
      <c r="B32" s="2">
        <v>6.0079590000000003E-6</v>
      </c>
      <c r="C32" s="2">
        <v>6.6447729999999998E-6</v>
      </c>
      <c r="F32" s="2">
        <f t="shared" si="0"/>
        <v>5.4000000000000004E-9</v>
      </c>
      <c r="G32" s="2">
        <f t="shared" si="1"/>
        <v>6.0079590000000005</v>
      </c>
      <c r="H32" s="2">
        <f t="shared" si="2"/>
        <v>6.6447729999999998</v>
      </c>
    </row>
    <row r="33" spans="1:8" x14ac:dyDescent="0.2">
      <c r="A33" s="2">
        <v>5.5999999999999997E-9</v>
      </c>
      <c r="B33" s="2">
        <v>8.5677290000000003E-6</v>
      </c>
      <c r="C33" s="2">
        <v>4.0468019999999996E-6</v>
      </c>
      <c r="F33" s="2">
        <f t="shared" si="0"/>
        <v>5.5999999999999997E-9</v>
      </c>
      <c r="G33" s="2">
        <f t="shared" si="1"/>
        <v>8.5677289999999999</v>
      </c>
      <c r="H33" s="2">
        <f t="shared" si="2"/>
        <v>4.0468019999999996</v>
      </c>
    </row>
    <row r="34" spans="1:8" x14ac:dyDescent="0.2">
      <c r="A34" s="2">
        <v>5.7999999999999998E-9</v>
      </c>
      <c r="B34" s="2">
        <v>5.3185440000000004E-6</v>
      </c>
      <c r="C34" s="2">
        <v>5.1830159999999998E-6</v>
      </c>
      <c r="F34" s="2">
        <f t="shared" si="0"/>
        <v>5.7999999999999998E-9</v>
      </c>
      <c r="G34" s="2">
        <f t="shared" si="1"/>
        <v>5.3185440000000002</v>
      </c>
      <c r="H34" s="2">
        <f t="shared" si="2"/>
        <v>5.1830159999999994</v>
      </c>
    </row>
    <row r="35" spans="1:8" x14ac:dyDescent="0.2">
      <c r="A35" s="2">
        <v>6E-9</v>
      </c>
      <c r="B35" s="2">
        <v>7.3484870000000003E-6</v>
      </c>
      <c r="C35" s="2">
        <v>4.9723690000000002E-6</v>
      </c>
      <c r="F35" s="2">
        <f t="shared" si="0"/>
        <v>6E-9</v>
      </c>
      <c r="G35" s="2">
        <f t="shared" si="1"/>
        <v>7.3484870000000004</v>
      </c>
      <c r="H35" s="2">
        <f t="shared" si="2"/>
        <v>4.9723690000000005</v>
      </c>
    </row>
    <row r="36" spans="1:8" x14ac:dyDescent="0.2">
      <c r="A36" s="2">
        <v>6.2000000000000001E-9</v>
      </c>
      <c r="B36" s="2">
        <v>8.8103010000000004E-6</v>
      </c>
      <c r="C36" s="2">
        <v>8.0873809999999995E-6</v>
      </c>
      <c r="F36" s="2">
        <f t="shared" si="0"/>
        <v>6.2000000000000001E-9</v>
      </c>
      <c r="G36" s="2">
        <f t="shared" si="1"/>
        <v>8.8103010000000008</v>
      </c>
      <c r="H36" s="2">
        <f t="shared" si="2"/>
        <v>8.0873809999999988</v>
      </c>
    </row>
    <row r="37" spans="1:8" x14ac:dyDescent="0.2">
      <c r="A37" s="2">
        <v>6.4000000000000002E-9</v>
      </c>
      <c r="B37" s="2">
        <v>9.0847900000000008E-6</v>
      </c>
      <c r="C37" s="2">
        <v>7.4873579999999998E-6</v>
      </c>
      <c r="F37" s="2">
        <f t="shared" si="0"/>
        <v>6.4000000000000002E-9</v>
      </c>
      <c r="G37" s="2">
        <f t="shared" si="1"/>
        <v>9.0847900000000017</v>
      </c>
      <c r="H37" s="2">
        <f t="shared" si="2"/>
        <v>7.4873579999999995</v>
      </c>
    </row>
    <row r="38" spans="1:8" x14ac:dyDescent="0.2">
      <c r="A38" s="2">
        <v>6.6000000000000004E-9</v>
      </c>
      <c r="B38" s="2">
        <v>9.633768E-6</v>
      </c>
      <c r="C38" s="2">
        <v>7.0213830000000004E-6</v>
      </c>
      <c r="F38" s="2">
        <f t="shared" si="0"/>
        <v>6.6000000000000004E-9</v>
      </c>
      <c r="G38" s="2">
        <f t="shared" si="1"/>
        <v>9.6337679999999999</v>
      </c>
      <c r="H38" s="2">
        <f t="shared" si="2"/>
        <v>7.0213830000000002</v>
      </c>
    </row>
    <row r="39" spans="1:8" x14ac:dyDescent="0.2">
      <c r="A39" s="2">
        <v>6.7999999999999997E-9</v>
      </c>
      <c r="B39" s="2">
        <v>8.9762709999999998E-6</v>
      </c>
      <c r="C39" s="2">
        <v>5.4638769999999999E-6</v>
      </c>
      <c r="F39" s="2">
        <f t="shared" si="0"/>
        <v>6.7999999999999997E-9</v>
      </c>
      <c r="G39" s="2">
        <f t="shared" si="1"/>
        <v>8.9762710000000006</v>
      </c>
      <c r="H39" s="2">
        <f t="shared" si="2"/>
        <v>5.4638770000000001</v>
      </c>
    </row>
    <row r="40" spans="1:8" x14ac:dyDescent="0.2">
      <c r="A40" s="2">
        <v>6.9999999999999998E-9</v>
      </c>
      <c r="B40" s="2">
        <v>1.2448880000000001E-5</v>
      </c>
      <c r="C40" s="2">
        <v>8.4448420000000008E-6</v>
      </c>
      <c r="F40" s="2">
        <f t="shared" si="0"/>
        <v>6.9999999999999998E-9</v>
      </c>
      <c r="G40" s="2">
        <f t="shared" si="1"/>
        <v>12.448880000000001</v>
      </c>
      <c r="H40" s="2">
        <f t="shared" si="2"/>
        <v>8.4448420000000013</v>
      </c>
    </row>
    <row r="41" spans="1:8" x14ac:dyDescent="0.2">
      <c r="A41" s="2">
        <v>7.2E-9</v>
      </c>
      <c r="B41" s="2">
        <v>9.2124589999999998E-6</v>
      </c>
      <c r="C41" s="2">
        <v>7.085216E-6</v>
      </c>
      <c r="F41" s="2">
        <f t="shared" si="0"/>
        <v>7.2E-9</v>
      </c>
      <c r="G41" s="2">
        <f t="shared" si="1"/>
        <v>9.2124589999999991</v>
      </c>
      <c r="H41" s="2">
        <f t="shared" si="2"/>
        <v>7.085216</v>
      </c>
    </row>
    <row r="42" spans="1:8" x14ac:dyDescent="0.2">
      <c r="A42" s="2">
        <v>7.4000000000000001E-9</v>
      </c>
      <c r="B42" s="2">
        <v>7.6740440000000001E-6</v>
      </c>
      <c r="C42" s="2">
        <v>1.0468320000000001E-5</v>
      </c>
      <c r="F42" s="2">
        <f t="shared" si="0"/>
        <v>7.4000000000000001E-9</v>
      </c>
      <c r="G42" s="2">
        <f t="shared" si="1"/>
        <v>7.6740440000000003</v>
      </c>
      <c r="H42" s="2">
        <f t="shared" si="2"/>
        <v>10.46832</v>
      </c>
    </row>
    <row r="43" spans="1:8" x14ac:dyDescent="0.2">
      <c r="A43" s="2">
        <v>7.6000000000000002E-9</v>
      </c>
      <c r="B43" s="2">
        <v>1.021466E-5</v>
      </c>
      <c r="C43" s="2">
        <v>6.3702950000000003E-6</v>
      </c>
      <c r="F43" s="2">
        <f t="shared" si="0"/>
        <v>7.6000000000000002E-9</v>
      </c>
      <c r="G43" s="2">
        <f t="shared" si="1"/>
        <v>10.21466</v>
      </c>
      <c r="H43" s="2">
        <f t="shared" si="2"/>
        <v>6.3702950000000005</v>
      </c>
    </row>
    <row r="44" spans="1:8" x14ac:dyDescent="0.2">
      <c r="A44" s="2">
        <v>7.8000000000000004E-9</v>
      </c>
      <c r="B44" s="2">
        <v>8.3953749999999992E-6</v>
      </c>
      <c r="C44" s="2">
        <v>1.029598E-5</v>
      </c>
      <c r="F44" s="2">
        <f t="shared" si="0"/>
        <v>7.8000000000000004E-9</v>
      </c>
      <c r="G44" s="2">
        <f t="shared" si="1"/>
        <v>8.3953749999999996</v>
      </c>
      <c r="H44" s="2">
        <f t="shared" si="2"/>
        <v>10.29598</v>
      </c>
    </row>
    <row r="45" spans="1:8" x14ac:dyDescent="0.2">
      <c r="A45" s="2">
        <v>8.0000000000000005E-9</v>
      </c>
      <c r="B45" s="2">
        <v>1.0284880000000001E-5</v>
      </c>
      <c r="C45" s="2">
        <v>4.9276869999999997E-6</v>
      </c>
      <c r="F45" s="2">
        <f t="shared" si="0"/>
        <v>8.0000000000000005E-9</v>
      </c>
      <c r="G45" s="2">
        <f t="shared" si="1"/>
        <v>10.284880000000001</v>
      </c>
      <c r="H45" s="2">
        <f t="shared" si="2"/>
        <v>4.9276869999999997</v>
      </c>
    </row>
    <row r="46" spans="1:8" x14ac:dyDescent="0.2">
      <c r="A46" s="2">
        <v>8.2000000000000006E-9</v>
      </c>
      <c r="B46" s="2">
        <v>9.7103689999999996E-6</v>
      </c>
      <c r="C46" s="2">
        <v>5.5979250000000003E-6</v>
      </c>
      <c r="F46" s="2">
        <f t="shared" si="0"/>
        <v>8.2000000000000006E-9</v>
      </c>
      <c r="G46" s="2">
        <f t="shared" si="1"/>
        <v>9.710369</v>
      </c>
      <c r="H46" s="2">
        <f t="shared" si="2"/>
        <v>5.597925</v>
      </c>
    </row>
    <row r="47" spans="1:8" x14ac:dyDescent="0.2">
      <c r="A47" s="2">
        <v>8.4000000000000008E-9</v>
      </c>
      <c r="B47" s="2">
        <v>8.7017819999999994E-6</v>
      </c>
      <c r="C47" s="2">
        <v>4.1680840000000004E-6</v>
      </c>
      <c r="F47" s="2">
        <f t="shared" si="0"/>
        <v>8.4000000000000008E-9</v>
      </c>
      <c r="G47" s="2">
        <f t="shared" si="1"/>
        <v>8.7017819999999997</v>
      </c>
      <c r="H47" s="2">
        <f t="shared" si="2"/>
        <v>4.1680840000000003</v>
      </c>
    </row>
    <row r="48" spans="1:8" x14ac:dyDescent="0.2">
      <c r="A48" s="2">
        <v>8.5999999999999993E-9</v>
      </c>
      <c r="B48" s="2">
        <v>7.7953290000000007E-6</v>
      </c>
      <c r="C48" s="2">
        <v>5.5532429999999997E-6</v>
      </c>
      <c r="F48" s="2">
        <f t="shared" si="0"/>
        <v>8.5999999999999993E-9</v>
      </c>
      <c r="G48" s="2">
        <f t="shared" si="1"/>
        <v>7.7953290000000006</v>
      </c>
      <c r="H48" s="2">
        <f t="shared" si="2"/>
        <v>5.5532430000000002</v>
      </c>
    </row>
    <row r="49" spans="1:8" x14ac:dyDescent="0.2">
      <c r="A49" s="2">
        <v>8.7999999999999994E-9</v>
      </c>
      <c r="B49" s="2">
        <v>5.484515E-6</v>
      </c>
      <c r="C49" s="2">
        <v>3.5425279999999999E-6</v>
      </c>
      <c r="F49" s="2">
        <f t="shared" si="0"/>
        <v>8.7999999999999994E-9</v>
      </c>
      <c r="G49" s="2">
        <f t="shared" si="1"/>
        <v>5.484515</v>
      </c>
      <c r="H49" s="2">
        <f t="shared" si="2"/>
        <v>3.5425279999999999</v>
      </c>
    </row>
    <row r="50" spans="1:8" x14ac:dyDescent="0.2">
      <c r="A50" s="2">
        <v>8.9999999999999995E-9</v>
      </c>
      <c r="B50" s="2">
        <v>4.0482350000000004E-6</v>
      </c>
      <c r="C50" s="2">
        <v>3.963821E-6</v>
      </c>
      <c r="F50" s="2">
        <f t="shared" si="0"/>
        <v>8.9999999999999995E-9</v>
      </c>
      <c r="G50" s="2">
        <f t="shared" si="1"/>
        <v>4.048235</v>
      </c>
      <c r="H50" s="2">
        <f t="shared" si="2"/>
        <v>3.9638209999999998</v>
      </c>
    </row>
    <row r="51" spans="1:8" x14ac:dyDescent="0.2">
      <c r="A51" s="2">
        <v>9.1999999999999997E-9</v>
      </c>
      <c r="B51" s="2">
        <v>2.5608870000000002E-6</v>
      </c>
      <c r="C51" s="2">
        <v>3.3815110000000001E-7</v>
      </c>
      <c r="F51" s="2">
        <f t="shared" si="0"/>
        <v>9.1999999999999997E-9</v>
      </c>
      <c r="G51" s="2">
        <f t="shared" si="1"/>
        <v>2.5608870000000001</v>
      </c>
      <c r="H51" s="2">
        <f t="shared" si="2"/>
        <v>0.33815110000000004</v>
      </c>
    </row>
    <row r="52" spans="1:8" x14ac:dyDescent="0.2">
      <c r="A52" s="2">
        <v>9.3999999999999998E-9</v>
      </c>
      <c r="B52" s="2">
        <v>2.2863980000000002E-6</v>
      </c>
      <c r="C52" s="2">
        <v>5.8709669999999995E-7</v>
      </c>
      <c r="F52" s="2">
        <f t="shared" si="0"/>
        <v>9.3999999999999998E-9</v>
      </c>
      <c r="G52" s="2">
        <f t="shared" si="1"/>
        <v>2.2863980000000002</v>
      </c>
      <c r="H52" s="2">
        <f t="shared" si="2"/>
        <v>0.58709669999999992</v>
      </c>
    </row>
    <row r="53" spans="1:8" x14ac:dyDescent="0.2">
      <c r="A53" s="2">
        <v>9.5999999999999999E-9</v>
      </c>
      <c r="B53" s="2">
        <v>4.6993479999999997E-6</v>
      </c>
      <c r="C53" s="2">
        <v>-3.9591930000000002E-7</v>
      </c>
      <c r="F53" s="2">
        <f t="shared" si="0"/>
        <v>9.5999999999999999E-9</v>
      </c>
      <c r="G53" s="2">
        <f t="shared" si="1"/>
        <v>4.6993479999999996</v>
      </c>
      <c r="H53" s="2">
        <f t="shared" si="2"/>
        <v>-0.39591930000000003</v>
      </c>
    </row>
    <row r="54" spans="1:8" x14ac:dyDescent="0.2">
      <c r="A54" s="2">
        <v>9.8000000000000001E-9</v>
      </c>
      <c r="B54" s="2">
        <v>5.8839600000000005E-7</v>
      </c>
      <c r="C54" s="2">
        <v>-9.0657689999999999E-7</v>
      </c>
      <c r="F54" s="2">
        <f t="shared" si="0"/>
        <v>9.8000000000000001E-9</v>
      </c>
      <c r="G54" s="2">
        <f t="shared" si="1"/>
        <v>0.58839600000000003</v>
      </c>
      <c r="H54" s="2">
        <f t="shared" si="2"/>
        <v>-0.90657690000000002</v>
      </c>
    </row>
    <row r="55" spans="1:8" x14ac:dyDescent="0.2">
      <c r="A55" s="2">
        <v>1E-8</v>
      </c>
      <c r="B55" s="2">
        <v>3.4418050000000002E-6</v>
      </c>
      <c r="C55" s="2">
        <v>-9.6402589999999993E-7</v>
      </c>
      <c r="F55" s="2">
        <f t="shared" si="0"/>
        <v>1E-8</v>
      </c>
      <c r="G55" s="2">
        <f t="shared" si="1"/>
        <v>3.441805</v>
      </c>
      <c r="H55" s="2">
        <f t="shared" si="2"/>
        <v>-0.96402589999999988</v>
      </c>
    </row>
    <row r="56" spans="1:8" x14ac:dyDescent="0.2">
      <c r="A56" s="2">
        <v>1.02E-8</v>
      </c>
      <c r="B56" s="2">
        <v>3.9716329999999997E-6</v>
      </c>
      <c r="C56" s="2">
        <v>2.9744209999999998E-6</v>
      </c>
      <c r="F56" s="2">
        <f t="shared" si="0"/>
        <v>1.02E-8</v>
      </c>
      <c r="G56" s="2">
        <f t="shared" si="1"/>
        <v>3.9716329999999997</v>
      </c>
      <c r="H56" s="2">
        <f t="shared" si="2"/>
        <v>2.974421</v>
      </c>
    </row>
    <row r="57" spans="1:8" x14ac:dyDescent="0.2">
      <c r="A57" s="2">
        <v>1.04E-8</v>
      </c>
      <c r="B57" s="2">
        <v>1.118224E-6</v>
      </c>
      <c r="C57" s="2">
        <v>2.259501E-6</v>
      </c>
      <c r="F57" s="2">
        <f t="shared" si="0"/>
        <v>1.04E-8</v>
      </c>
      <c r="G57" s="2">
        <f t="shared" si="1"/>
        <v>1.1182239999999999</v>
      </c>
      <c r="H57" s="2">
        <f t="shared" si="2"/>
        <v>2.2595009999999998</v>
      </c>
    </row>
    <row r="58" spans="1:8" x14ac:dyDescent="0.2">
      <c r="A58" s="2">
        <v>1.0600000000000001E-8</v>
      </c>
      <c r="B58" s="2">
        <v>4.8270179999999998E-6</v>
      </c>
      <c r="C58" s="2">
        <v>5.3362130000000004E-6</v>
      </c>
      <c r="F58" s="2">
        <f t="shared" si="0"/>
        <v>1.0600000000000001E-8</v>
      </c>
      <c r="G58" s="2">
        <f t="shared" si="1"/>
        <v>4.8270179999999998</v>
      </c>
      <c r="H58" s="2">
        <f t="shared" si="2"/>
        <v>5.3362130000000008</v>
      </c>
    </row>
    <row r="59" spans="1:8" x14ac:dyDescent="0.2">
      <c r="A59" s="2">
        <v>1.0800000000000001E-8</v>
      </c>
      <c r="B59" s="2">
        <v>4.1056860000000004E-6</v>
      </c>
      <c r="C59" s="2">
        <v>4.6149090000000001E-6</v>
      </c>
      <c r="F59" s="2">
        <f t="shared" si="0"/>
        <v>1.0800000000000001E-8</v>
      </c>
      <c r="G59" s="2">
        <f t="shared" si="1"/>
        <v>4.1056860000000004</v>
      </c>
      <c r="H59" s="2">
        <f t="shared" si="2"/>
        <v>4.6149089999999999</v>
      </c>
    </row>
    <row r="60" spans="1:8" x14ac:dyDescent="0.2">
      <c r="A60" s="2">
        <v>1.0999999999999999E-8</v>
      </c>
      <c r="B60" s="2">
        <v>4.8142509999999999E-6</v>
      </c>
      <c r="C60" s="2">
        <v>4.4744779999999999E-6</v>
      </c>
      <c r="F60" s="2">
        <f t="shared" si="0"/>
        <v>1.0999999999999999E-8</v>
      </c>
      <c r="G60" s="2">
        <f t="shared" si="1"/>
        <v>4.8142509999999996</v>
      </c>
      <c r="H60" s="2">
        <f t="shared" si="2"/>
        <v>4.4744779999999995</v>
      </c>
    </row>
    <row r="61" spans="1:8" x14ac:dyDescent="0.2">
      <c r="A61" s="2">
        <v>1.1199999999999999E-8</v>
      </c>
      <c r="B61" s="2">
        <v>4.2908060000000002E-6</v>
      </c>
      <c r="C61" s="2">
        <v>-2.2357229999999999E-7</v>
      </c>
      <c r="F61" s="2">
        <f t="shared" si="0"/>
        <v>1.1199999999999999E-8</v>
      </c>
      <c r="G61" s="2">
        <f t="shared" si="1"/>
        <v>4.2908059999999999</v>
      </c>
      <c r="H61" s="2">
        <f t="shared" si="2"/>
        <v>-0.2235723</v>
      </c>
    </row>
    <row r="62" spans="1:8" x14ac:dyDescent="0.2">
      <c r="A62" s="2">
        <v>1.14E-8</v>
      </c>
      <c r="B62" s="2">
        <v>6.8058920000000001E-6</v>
      </c>
      <c r="C62" s="2">
        <v>3.797857E-6</v>
      </c>
      <c r="F62" s="2">
        <f t="shared" si="0"/>
        <v>1.14E-8</v>
      </c>
      <c r="G62" s="2">
        <f t="shared" si="1"/>
        <v>6.8058920000000001</v>
      </c>
      <c r="H62" s="2">
        <f t="shared" si="2"/>
        <v>3.797857</v>
      </c>
    </row>
    <row r="63" spans="1:8" x14ac:dyDescent="0.2">
      <c r="A63" s="2">
        <v>1.16E-8</v>
      </c>
      <c r="B63" s="2">
        <v>3.729061E-6</v>
      </c>
      <c r="C63" s="2">
        <v>5.1510999999999997E-6</v>
      </c>
      <c r="F63" s="2">
        <f t="shared" si="0"/>
        <v>1.16E-8</v>
      </c>
      <c r="G63" s="2">
        <f t="shared" si="1"/>
        <v>3.7290610000000002</v>
      </c>
      <c r="H63" s="2">
        <f t="shared" si="2"/>
        <v>5.1510999999999996</v>
      </c>
    </row>
    <row r="64" spans="1:8" x14ac:dyDescent="0.2">
      <c r="A64" s="2">
        <v>1.18E-8</v>
      </c>
      <c r="B64" s="2">
        <v>5.0376720000000001E-6</v>
      </c>
      <c r="C64" s="2">
        <v>5.6809070000000001E-6</v>
      </c>
      <c r="F64" s="2">
        <f t="shared" si="0"/>
        <v>1.18E-8</v>
      </c>
      <c r="G64" s="2">
        <f t="shared" si="1"/>
        <v>5.0376719999999997</v>
      </c>
      <c r="H64" s="2">
        <f t="shared" si="2"/>
        <v>5.6809070000000004</v>
      </c>
    </row>
    <row r="65" spans="1:8" x14ac:dyDescent="0.2">
      <c r="A65" s="2">
        <v>1.2E-8</v>
      </c>
      <c r="B65" s="2">
        <v>4.2780390000000004E-6</v>
      </c>
      <c r="C65" s="2">
        <v>1.8509740000000001E-6</v>
      </c>
      <c r="F65" s="2">
        <f t="shared" si="0"/>
        <v>1.2E-8</v>
      </c>
      <c r="G65" s="2">
        <f t="shared" si="1"/>
        <v>4.2780390000000006</v>
      </c>
      <c r="H65" s="2">
        <f t="shared" si="2"/>
        <v>1.8509740000000001</v>
      </c>
    </row>
    <row r="66" spans="1:8" x14ac:dyDescent="0.2">
      <c r="A66" s="2">
        <v>1.22E-8</v>
      </c>
      <c r="B66" s="2">
        <v>4.6865809999999998E-6</v>
      </c>
      <c r="C66" s="2">
        <v>5.2723810000000002E-6</v>
      </c>
      <c r="F66" s="2">
        <f t="shared" si="0"/>
        <v>1.22E-8</v>
      </c>
      <c r="G66" s="2">
        <f t="shared" si="1"/>
        <v>4.6865809999999994</v>
      </c>
      <c r="H66" s="2">
        <f t="shared" si="2"/>
        <v>5.2723810000000002</v>
      </c>
    </row>
    <row r="67" spans="1:8" x14ac:dyDescent="0.2">
      <c r="A67" s="2">
        <v>1.24E-8</v>
      </c>
      <c r="B67" s="2">
        <v>2.292781E-6</v>
      </c>
      <c r="C67" s="2">
        <v>5.6170749999999999E-6</v>
      </c>
      <c r="F67" s="2">
        <f t="shared" si="0"/>
        <v>1.24E-8</v>
      </c>
      <c r="G67" s="2">
        <f t="shared" si="1"/>
        <v>2.2927810000000002</v>
      </c>
      <c r="H67" s="2">
        <f t="shared" si="2"/>
        <v>5.6170749999999998</v>
      </c>
    </row>
    <row r="68" spans="1:8" x14ac:dyDescent="0.2">
      <c r="A68" s="2">
        <v>1.26E-8</v>
      </c>
      <c r="B68" s="2">
        <v>6.2505310000000003E-6</v>
      </c>
      <c r="C68" s="2">
        <v>3.3127320000000001E-6</v>
      </c>
      <c r="F68" s="2">
        <f t="shared" si="0"/>
        <v>1.26E-8</v>
      </c>
      <c r="G68" s="2">
        <f t="shared" si="1"/>
        <v>6.2505310000000005</v>
      </c>
      <c r="H68" s="2">
        <f t="shared" si="2"/>
        <v>3.312732</v>
      </c>
    </row>
    <row r="69" spans="1:8" x14ac:dyDescent="0.2">
      <c r="A69" s="2">
        <v>1.28E-8</v>
      </c>
      <c r="B69" s="2">
        <v>3.6907609999999999E-6</v>
      </c>
      <c r="C69" s="2">
        <v>-5.2358370000000001E-7</v>
      </c>
      <c r="F69" s="2">
        <f t="shared" si="0"/>
        <v>1.28E-8</v>
      </c>
      <c r="G69" s="2">
        <f t="shared" si="1"/>
        <v>3.6907609999999997</v>
      </c>
      <c r="H69" s="2">
        <f t="shared" si="2"/>
        <v>-0.52358369999999999</v>
      </c>
    </row>
    <row r="70" spans="1:8" x14ac:dyDescent="0.2">
      <c r="A70" s="2">
        <v>1.3000000000000001E-8</v>
      </c>
      <c r="B70" s="2">
        <v>5.2227930000000002E-6</v>
      </c>
      <c r="C70" s="2">
        <v>4.9659859999999996E-6</v>
      </c>
      <c r="F70" s="2">
        <f t="shared" ref="F70:F124" si="3">A70</f>
        <v>1.3000000000000001E-8</v>
      </c>
      <c r="G70" s="2">
        <f t="shared" ref="G70:G124" si="4">B70*10^6</f>
        <v>5.2227930000000002</v>
      </c>
      <c r="H70" s="2">
        <f t="shared" ref="H70:H124" si="5">C70*10^6</f>
        <v>4.965986</v>
      </c>
    </row>
    <row r="71" spans="1:8" x14ac:dyDescent="0.2">
      <c r="A71" s="2">
        <v>1.3200000000000001E-8</v>
      </c>
      <c r="B71" s="2">
        <v>1.724653E-6</v>
      </c>
      <c r="C71" s="2">
        <v>2.0041719999999999E-6</v>
      </c>
      <c r="F71" s="2">
        <f t="shared" si="3"/>
        <v>1.3200000000000001E-8</v>
      </c>
      <c r="G71" s="2">
        <f t="shared" si="4"/>
        <v>1.724653</v>
      </c>
      <c r="H71" s="2">
        <f t="shared" si="5"/>
        <v>2.0041720000000001</v>
      </c>
    </row>
    <row r="72" spans="1:8" x14ac:dyDescent="0.2">
      <c r="A72" s="2">
        <v>1.3399999999999999E-8</v>
      </c>
      <c r="B72" s="2">
        <v>-3.3082310000000002E-7</v>
      </c>
      <c r="C72" s="2">
        <v>2.3552490000000002E-6</v>
      </c>
      <c r="F72" s="2">
        <f t="shared" si="3"/>
        <v>1.3399999999999999E-8</v>
      </c>
      <c r="G72" s="2">
        <f t="shared" si="4"/>
        <v>-0.33082310000000004</v>
      </c>
      <c r="H72" s="2">
        <f t="shared" si="5"/>
        <v>2.3552490000000001</v>
      </c>
    </row>
    <row r="73" spans="1:8" x14ac:dyDescent="0.2">
      <c r="A73" s="2">
        <v>1.3599999999999999E-8</v>
      </c>
      <c r="B73" s="2">
        <v>2.3757669999999999E-6</v>
      </c>
      <c r="C73" s="2">
        <v>2.0169379999999999E-6</v>
      </c>
      <c r="F73" s="2">
        <f t="shared" si="3"/>
        <v>1.3599999999999999E-8</v>
      </c>
      <c r="G73" s="2">
        <f t="shared" si="4"/>
        <v>2.3757669999999997</v>
      </c>
      <c r="H73" s="2">
        <f t="shared" si="5"/>
        <v>2.0169380000000001</v>
      </c>
    </row>
    <row r="74" spans="1:8" x14ac:dyDescent="0.2">
      <c r="A74" s="2">
        <v>1.3799999999999999E-8</v>
      </c>
      <c r="B74" s="2">
        <v>3.9652499999999999E-6</v>
      </c>
      <c r="C74" s="2">
        <v>5.3617459999999998E-6</v>
      </c>
      <c r="F74" s="2">
        <f t="shared" si="3"/>
        <v>1.3799999999999999E-8</v>
      </c>
      <c r="G74" s="2">
        <f t="shared" si="4"/>
        <v>3.9652499999999997</v>
      </c>
      <c r="H74" s="2">
        <f t="shared" si="5"/>
        <v>5.3617460000000001</v>
      </c>
    </row>
    <row r="75" spans="1:8" x14ac:dyDescent="0.2">
      <c r="A75" s="2">
        <v>1.4E-8</v>
      </c>
      <c r="B75" s="2">
        <v>4.2588889999999999E-6</v>
      </c>
      <c r="C75" s="2">
        <v>2.6488770000000002E-6</v>
      </c>
      <c r="F75" s="2">
        <f t="shared" si="3"/>
        <v>1.4E-8</v>
      </c>
      <c r="G75" s="2">
        <f t="shared" si="4"/>
        <v>4.2588889999999999</v>
      </c>
      <c r="H75" s="2">
        <f t="shared" si="5"/>
        <v>2.6488770000000001</v>
      </c>
    </row>
    <row r="76" spans="1:8" x14ac:dyDescent="0.2">
      <c r="A76" s="2">
        <v>1.42E-8</v>
      </c>
      <c r="B76" s="2">
        <v>2.943895E-6</v>
      </c>
      <c r="C76" s="2">
        <v>3.6318929999999999E-6</v>
      </c>
      <c r="F76" s="2">
        <f t="shared" si="3"/>
        <v>1.42E-8</v>
      </c>
      <c r="G76" s="2">
        <f t="shared" si="4"/>
        <v>2.9438949999999999</v>
      </c>
      <c r="H76" s="2">
        <f t="shared" si="5"/>
        <v>3.6318929999999998</v>
      </c>
    </row>
    <row r="77" spans="1:8" x14ac:dyDescent="0.2">
      <c r="A77" s="2">
        <v>1.44E-8</v>
      </c>
      <c r="B77" s="2">
        <v>2.1331949999999998E-6</v>
      </c>
      <c r="C77" s="2">
        <v>3.0254869999999999E-6</v>
      </c>
      <c r="F77" s="2">
        <f t="shared" si="3"/>
        <v>1.44E-8</v>
      </c>
      <c r="G77" s="2">
        <f t="shared" si="4"/>
        <v>2.1331949999999997</v>
      </c>
      <c r="H77" s="2">
        <f t="shared" si="5"/>
        <v>3.025487</v>
      </c>
    </row>
    <row r="78" spans="1:8" x14ac:dyDescent="0.2">
      <c r="A78" s="2">
        <v>1.46E-8</v>
      </c>
      <c r="B78" s="2">
        <v>3.333286E-6</v>
      </c>
      <c r="C78" s="2">
        <v>5.9298530000000004E-6</v>
      </c>
      <c r="F78" s="2">
        <f t="shared" si="3"/>
        <v>1.46E-8</v>
      </c>
      <c r="G78" s="2">
        <f t="shared" si="4"/>
        <v>3.3332859999999997</v>
      </c>
      <c r="H78" s="2">
        <f t="shared" si="5"/>
        <v>5.9298530000000005</v>
      </c>
    </row>
    <row r="79" spans="1:8" x14ac:dyDescent="0.2">
      <c r="A79" s="2">
        <v>1.48E-8</v>
      </c>
      <c r="B79" s="2">
        <v>2.4076839999999998E-6</v>
      </c>
      <c r="C79" s="2">
        <v>2.1765190000000001E-6</v>
      </c>
      <c r="F79" s="2">
        <f t="shared" si="3"/>
        <v>1.48E-8</v>
      </c>
      <c r="G79" s="2">
        <f t="shared" si="4"/>
        <v>2.4076839999999997</v>
      </c>
      <c r="H79" s="2">
        <f t="shared" si="5"/>
        <v>2.1765190000000003</v>
      </c>
    </row>
    <row r="80" spans="1:8" x14ac:dyDescent="0.2">
      <c r="A80" s="2">
        <v>1.4999999999999999E-8</v>
      </c>
      <c r="B80" s="2">
        <v>4.0801519999999999E-6</v>
      </c>
      <c r="C80" s="2">
        <v>4.0851019999999997E-6</v>
      </c>
      <c r="F80" s="2">
        <f t="shared" si="3"/>
        <v>1.4999999999999999E-8</v>
      </c>
      <c r="G80" s="2">
        <f t="shared" si="4"/>
        <v>4.080152</v>
      </c>
      <c r="H80" s="2">
        <f t="shared" si="5"/>
        <v>4.085102</v>
      </c>
    </row>
    <row r="81" spans="1:8" x14ac:dyDescent="0.2">
      <c r="A81" s="2">
        <v>1.52E-8</v>
      </c>
      <c r="B81" s="2">
        <v>3.7482119999999999E-6</v>
      </c>
      <c r="C81" s="2">
        <v>1.7105439999999999E-6</v>
      </c>
      <c r="F81" s="2">
        <f t="shared" si="3"/>
        <v>1.52E-8</v>
      </c>
      <c r="G81" s="2">
        <f t="shared" si="4"/>
        <v>3.7482119999999997</v>
      </c>
      <c r="H81" s="2">
        <f t="shared" si="5"/>
        <v>1.7105439999999998</v>
      </c>
    </row>
    <row r="82" spans="1:8" x14ac:dyDescent="0.2">
      <c r="A82" s="2">
        <v>1.5399999999999999E-8</v>
      </c>
      <c r="B82" s="2">
        <v>4.1631370000000004E-6</v>
      </c>
      <c r="C82" s="2">
        <v>4.7617230000000001E-6</v>
      </c>
      <c r="F82" s="2">
        <f t="shared" si="3"/>
        <v>1.5399999999999999E-8</v>
      </c>
      <c r="G82" s="2">
        <f t="shared" si="4"/>
        <v>4.1631370000000008</v>
      </c>
      <c r="H82" s="2">
        <f t="shared" si="5"/>
        <v>4.7617229999999999</v>
      </c>
    </row>
    <row r="83" spans="1:8" x14ac:dyDescent="0.2">
      <c r="A83" s="2">
        <v>1.5600000000000001E-8</v>
      </c>
      <c r="B83" s="2">
        <v>2.784308E-6</v>
      </c>
      <c r="C83" s="2">
        <v>4.7219879999999999E-7</v>
      </c>
      <c r="F83" s="2">
        <f t="shared" si="3"/>
        <v>1.5600000000000001E-8</v>
      </c>
      <c r="G83" s="2">
        <f t="shared" si="4"/>
        <v>2.7843079999999998</v>
      </c>
      <c r="H83" s="2">
        <f t="shared" si="5"/>
        <v>0.47219879999999997</v>
      </c>
    </row>
    <row r="84" spans="1:8" x14ac:dyDescent="0.2">
      <c r="A84" s="2">
        <v>1.5799999999999999E-8</v>
      </c>
      <c r="B84" s="2">
        <v>1.801255E-6</v>
      </c>
      <c r="C84" s="2">
        <v>3.5106119999999998E-6</v>
      </c>
      <c r="F84" s="2">
        <f t="shared" si="3"/>
        <v>1.5799999999999999E-8</v>
      </c>
      <c r="G84" s="2">
        <f t="shared" si="4"/>
        <v>1.8012550000000001</v>
      </c>
      <c r="H84" s="2">
        <f t="shared" si="5"/>
        <v>3.5106119999999996</v>
      </c>
    </row>
    <row r="85" spans="1:8" x14ac:dyDescent="0.2">
      <c r="A85" s="2">
        <v>1.6000000000000001E-8</v>
      </c>
      <c r="B85" s="2">
        <v>-1.039388E-6</v>
      </c>
      <c r="C85" s="2">
        <v>3.7021090000000001E-6</v>
      </c>
      <c r="F85" s="2">
        <f t="shared" si="3"/>
        <v>1.6000000000000001E-8</v>
      </c>
      <c r="G85" s="2">
        <f t="shared" si="4"/>
        <v>-1.039388</v>
      </c>
      <c r="H85" s="2">
        <f t="shared" si="5"/>
        <v>3.7021090000000001</v>
      </c>
    </row>
    <row r="86" spans="1:8" x14ac:dyDescent="0.2">
      <c r="A86" s="2">
        <v>1.6199999999999999E-8</v>
      </c>
      <c r="B86" s="2">
        <v>2.669406E-6</v>
      </c>
      <c r="C86" s="2">
        <v>3.0957030000000001E-6</v>
      </c>
      <c r="F86" s="2">
        <f t="shared" si="3"/>
        <v>1.6199999999999999E-8</v>
      </c>
      <c r="G86" s="2">
        <f t="shared" si="4"/>
        <v>2.6694059999999999</v>
      </c>
      <c r="H86" s="2">
        <f t="shared" si="5"/>
        <v>3.0957030000000003</v>
      </c>
    </row>
    <row r="87" spans="1:8" x14ac:dyDescent="0.2">
      <c r="A87" s="2">
        <v>1.6400000000000001E-8</v>
      </c>
      <c r="B87" s="2">
        <v>2.23533E-6</v>
      </c>
      <c r="C87" s="2">
        <v>2.0935369999999999E-6</v>
      </c>
      <c r="F87" s="2">
        <f t="shared" si="3"/>
        <v>1.6400000000000001E-8</v>
      </c>
      <c r="G87" s="2">
        <f t="shared" si="4"/>
        <v>2.2353299999999998</v>
      </c>
      <c r="H87" s="2">
        <f t="shared" si="5"/>
        <v>2.093537</v>
      </c>
    </row>
    <row r="88" spans="1:8" x14ac:dyDescent="0.2">
      <c r="A88" s="2">
        <v>1.66E-8</v>
      </c>
      <c r="B88" s="2">
        <v>3.8631140000000003E-6</v>
      </c>
      <c r="C88" s="2">
        <v>5.2276980000000003E-6</v>
      </c>
      <c r="F88" s="2">
        <f t="shared" si="3"/>
        <v>1.66E-8</v>
      </c>
      <c r="G88" s="2">
        <f t="shared" si="4"/>
        <v>3.8631140000000004</v>
      </c>
      <c r="H88" s="2">
        <f t="shared" si="5"/>
        <v>5.2276980000000002</v>
      </c>
    </row>
    <row r="89" spans="1:8" x14ac:dyDescent="0.2">
      <c r="A89" s="2">
        <v>1.6800000000000002E-8</v>
      </c>
      <c r="B89" s="2">
        <v>-6.4999650000000003E-7</v>
      </c>
      <c r="C89" s="2">
        <v>2.055238E-6</v>
      </c>
      <c r="F89" s="2">
        <f t="shared" si="3"/>
        <v>1.6800000000000002E-8</v>
      </c>
      <c r="G89" s="2">
        <f t="shared" si="4"/>
        <v>-0.64999650000000009</v>
      </c>
      <c r="H89" s="2">
        <f t="shared" si="5"/>
        <v>2.0552380000000001</v>
      </c>
    </row>
    <row r="90" spans="1:8" x14ac:dyDescent="0.2">
      <c r="A90" s="2">
        <v>1.7E-8</v>
      </c>
      <c r="B90" s="2">
        <v>2.5353530000000001E-6</v>
      </c>
      <c r="C90" s="2">
        <v>2.1190700000000002E-6</v>
      </c>
      <c r="F90" s="2">
        <f t="shared" si="3"/>
        <v>1.7E-8</v>
      </c>
      <c r="G90" s="2">
        <f t="shared" si="4"/>
        <v>2.5353530000000002</v>
      </c>
      <c r="H90" s="2">
        <f t="shared" si="5"/>
        <v>2.1190700000000002</v>
      </c>
    </row>
    <row r="91" spans="1:8" x14ac:dyDescent="0.2">
      <c r="A91" s="2">
        <v>1.7199999999999999E-8</v>
      </c>
      <c r="B91" s="2">
        <v>4.0993020000000003E-6</v>
      </c>
      <c r="C91" s="2">
        <v>2.1063029999999999E-6</v>
      </c>
      <c r="F91" s="2">
        <f t="shared" si="3"/>
        <v>1.7199999999999999E-8</v>
      </c>
      <c r="G91" s="2">
        <f t="shared" si="4"/>
        <v>4.0993020000000007</v>
      </c>
      <c r="H91" s="2">
        <f t="shared" si="5"/>
        <v>2.106303</v>
      </c>
    </row>
    <row r="92" spans="1:8" x14ac:dyDescent="0.2">
      <c r="A92" s="2">
        <v>1.74E-8</v>
      </c>
      <c r="B92" s="2">
        <v>4.3610250000000003E-6</v>
      </c>
      <c r="C92" s="2">
        <v>2.7431890000000002E-7</v>
      </c>
      <c r="F92" s="2">
        <f t="shared" si="3"/>
        <v>1.74E-8</v>
      </c>
      <c r="G92" s="2">
        <f t="shared" si="4"/>
        <v>4.3610250000000006</v>
      </c>
      <c r="H92" s="2">
        <f t="shared" si="5"/>
        <v>0.27431890000000003</v>
      </c>
    </row>
    <row r="93" spans="1:8" x14ac:dyDescent="0.2">
      <c r="A93" s="2">
        <v>1.7599999999999999E-8</v>
      </c>
      <c r="B93" s="2">
        <v>1.7693369999999999E-6</v>
      </c>
      <c r="C93" s="2">
        <v>3.3063489999999999E-6</v>
      </c>
      <c r="F93" s="2">
        <f t="shared" si="3"/>
        <v>1.7599999999999999E-8</v>
      </c>
      <c r="G93" s="2">
        <f t="shared" si="4"/>
        <v>1.7693369999999999</v>
      </c>
      <c r="H93" s="2">
        <f t="shared" si="5"/>
        <v>3.306349</v>
      </c>
    </row>
    <row r="94" spans="1:8" x14ac:dyDescent="0.2">
      <c r="A94" s="2">
        <v>1.7800000000000001E-8</v>
      </c>
      <c r="B94" s="2">
        <v>4.9610700000000003E-6</v>
      </c>
      <c r="C94" s="2">
        <v>4.0531859999999996E-6</v>
      </c>
      <c r="F94" s="2">
        <f t="shared" si="3"/>
        <v>1.7800000000000001E-8</v>
      </c>
      <c r="G94" s="2">
        <f t="shared" si="4"/>
        <v>4.9610700000000003</v>
      </c>
      <c r="H94" s="2">
        <f t="shared" si="5"/>
        <v>4.0531859999999993</v>
      </c>
    </row>
    <row r="95" spans="1:8" x14ac:dyDescent="0.2">
      <c r="A95" s="2">
        <v>1.7999999999999999E-8</v>
      </c>
      <c r="B95" s="2">
        <v>5.6286209999999999E-7</v>
      </c>
      <c r="C95" s="2">
        <v>2.4063149999999999E-6</v>
      </c>
      <c r="F95" s="2">
        <f t="shared" si="3"/>
        <v>1.7999999999999999E-8</v>
      </c>
      <c r="G95" s="2">
        <f t="shared" si="4"/>
        <v>0.56286210000000003</v>
      </c>
      <c r="H95" s="2">
        <f t="shared" si="5"/>
        <v>2.4063149999999998</v>
      </c>
    </row>
    <row r="96" spans="1:8" x14ac:dyDescent="0.2">
      <c r="A96" s="2">
        <v>1.8200000000000001E-8</v>
      </c>
      <c r="B96" s="2">
        <v>2.8034589999999999E-6</v>
      </c>
      <c r="C96" s="2">
        <v>3.5489110000000001E-6</v>
      </c>
      <c r="F96" s="2">
        <f t="shared" si="3"/>
        <v>1.8200000000000001E-8</v>
      </c>
      <c r="G96" s="2">
        <f t="shared" si="4"/>
        <v>2.8034589999999997</v>
      </c>
      <c r="H96" s="2">
        <f t="shared" si="5"/>
        <v>3.5489109999999999</v>
      </c>
    </row>
    <row r="97" spans="1:8" x14ac:dyDescent="0.2">
      <c r="A97" s="2">
        <v>1.8399999999999999E-8</v>
      </c>
      <c r="B97" s="2">
        <v>3.8694980000000003E-6</v>
      </c>
      <c r="C97" s="2">
        <v>2.5275960000000001E-6</v>
      </c>
      <c r="F97" s="2">
        <f t="shared" si="3"/>
        <v>1.8399999999999999E-8</v>
      </c>
      <c r="G97" s="2">
        <f t="shared" si="4"/>
        <v>3.8694980000000005</v>
      </c>
      <c r="H97" s="2">
        <f t="shared" si="5"/>
        <v>2.527596</v>
      </c>
    </row>
    <row r="98" spans="1:8" x14ac:dyDescent="0.2">
      <c r="A98" s="2">
        <v>1.8600000000000001E-8</v>
      </c>
      <c r="B98" s="2">
        <v>3.9141819999999997E-6</v>
      </c>
      <c r="C98" s="2">
        <v>3.887222E-6</v>
      </c>
      <c r="F98" s="2">
        <f t="shared" si="3"/>
        <v>1.8600000000000001E-8</v>
      </c>
      <c r="G98" s="2">
        <f t="shared" si="4"/>
        <v>3.9141819999999998</v>
      </c>
      <c r="H98" s="2">
        <f t="shared" si="5"/>
        <v>3.887222</v>
      </c>
    </row>
    <row r="99" spans="1:8" x14ac:dyDescent="0.2">
      <c r="A99" s="2">
        <v>1.88E-8</v>
      </c>
      <c r="B99" s="2">
        <v>4.9227700000000001E-6</v>
      </c>
      <c r="C99" s="2">
        <v>2.8403740000000001E-6</v>
      </c>
      <c r="F99" s="2">
        <f t="shared" si="3"/>
        <v>1.88E-8</v>
      </c>
      <c r="G99" s="2">
        <f t="shared" si="4"/>
        <v>4.9227699999999999</v>
      </c>
      <c r="H99" s="2">
        <f t="shared" si="5"/>
        <v>2.8403740000000002</v>
      </c>
    </row>
    <row r="100" spans="1:8" x14ac:dyDescent="0.2">
      <c r="A100" s="2">
        <v>1.9000000000000001E-8</v>
      </c>
      <c r="B100" s="2">
        <v>1.2586600000000001E-6</v>
      </c>
      <c r="C100" s="2">
        <v>3.3063489999999999E-6</v>
      </c>
      <c r="F100" s="2">
        <f t="shared" si="3"/>
        <v>1.9000000000000001E-8</v>
      </c>
      <c r="G100" s="2">
        <f t="shared" si="4"/>
        <v>1.2586600000000001</v>
      </c>
      <c r="H100" s="2">
        <f t="shared" si="5"/>
        <v>3.306349</v>
      </c>
    </row>
    <row r="101" spans="1:8" x14ac:dyDescent="0.2">
      <c r="A101" s="2">
        <v>1.92E-8</v>
      </c>
      <c r="B101" s="2">
        <v>1.845939E-6</v>
      </c>
      <c r="C101" s="2">
        <v>-8.5551119999999997E-7</v>
      </c>
      <c r="F101" s="2">
        <f t="shared" si="3"/>
        <v>1.92E-8</v>
      </c>
      <c r="G101" s="2">
        <f t="shared" si="4"/>
        <v>1.845939</v>
      </c>
      <c r="H101" s="2">
        <f t="shared" si="5"/>
        <v>-0.85551120000000003</v>
      </c>
    </row>
    <row r="102" spans="1:8" x14ac:dyDescent="0.2">
      <c r="A102" s="2">
        <v>1.9399999999999998E-8</v>
      </c>
      <c r="B102" s="2">
        <v>1.8650890000000001E-6</v>
      </c>
      <c r="C102" s="2">
        <v>3.0765530000000001E-6</v>
      </c>
      <c r="F102" s="2">
        <f t="shared" si="3"/>
        <v>1.9399999999999998E-8</v>
      </c>
      <c r="G102" s="2">
        <f t="shared" si="4"/>
        <v>1.865089</v>
      </c>
      <c r="H102" s="2">
        <f t="shared" si="5"/>
        <v>3.0765530000000001</v>
      </c>
    </row>
    <row r="103" spans="1:8" x14ac:dyDescent="0.2">
      <c r="A103" s="2">
        <v>1.96E-8</v>
      </c>
      <c r="B103" s="2">
        <v>1.686352E-6</v>
      </c>
      <c r="C103" s="2">
        <v>-2.923675E-6</v>
      </c>
      <c r="F103" s="2">
        <f t="shared" si="3"/>
        <v>1.96E-8</v>
      </c>
      <c r="G103" s="2">
        <f t="shared" si="4"/>
        <v>1.6863520000000001</v>
      </c>
      <c r="H103" s="2">
        <f t="shared" si="5"/>
        <v>-2.9236749999999998</v>
      </c>
    </row>
    <row r="104" spans="1:8" x14ac:dyDescent="0.2">
      <c r="A104" s="2">
        <v>1.9799999999999999E-8</v>
      </c>
      <c r="B104" s="2">
        <v>3.1390700000000001E-7</v>
      </c>
      <c r="C104" s="2">
        <v>2.125453E-6</v>
      </c>
      <c r="F104" s="2">
        <f t="shared" si="3"/>
        <v>1.9799999999999999E-8</v>
      </c>
      <c r="G104" s="2">
        <f t="shared" si="4"/>
        <v>0.31390699999999999</v>
      </c>
      <c r="H104" s="2">
        <f t="shared" si="5"/>
        <v>2.1254529999999998</v>
      </c>
    </row>
    <row r="105" spans="1:8" x14ac:dyDescent="0.2">
      <c r="A105" s="2">
        <v>2E-8</v>
      </c>
      <c r="B105" s="2">
        <v>1.8204049999999999E-6</v>
      </c>
      <c r="C105" s="2">
        <v>-6.6401449999999999E-7</v>
      </c>
      <c r="F105" s="2">
        <f t="shared" si="3"/>
        <v>2E-8</v>
      </c>
      <c r="G105" s="2">
        <f t="shared" si="4"/>
        <v>1.8204049999999998</v>
      </c>
      <c r="H105" s="2">
        <f t="shared" si="5"/>
        <v>-0.66401449999999995</v>
      </c>
    </row>
    <row r="106" spans="1:8" x14ac:dyDescent="0.2">
      <c r="A106" s="2">
        <v>2.0199999999999999E-8</v>
      </c>
      <c r="B106" s="2">
        <v>2.2289470000000002E-6</v>
      </c>
      <c r="C106" s="2">
        <v>1.1679700000000001E-6</v>
      </c>
      <c r="F106" s="2">
        <f t="shared" si="3"/>
        <v>2.0199999999999999E-8</v>
      </c>
      <c r="G106" s="2">
        <f t="shared" si="4"/>
        <v>2.2289470000000002</v>
      </c>
      <c r="H106" s="2">
        <f t="shared" si="5"/>
        <v>1.1679700000000002</v>
      </c>
    </row>
    <row r="107" spans="1:8" x14ac:dyDescent="0.2">
      <c r="A107" s="2">
        <v>2.0400000000000001E-8</v>
      </c>
      <c r="B107" s="2">
        <v>3.841251E-7</v>
      </c>
      <c r="C107" s="2">
        <v>-1.181055E-6</v>
      </c>
      <c r="F107" s="2">
        <f t="shared" si="3"/>
        <v>2.0400000000000001E-8</v>
      </c>
      <c r="G107" s="2">
        <f t="shared" si="4"/>
        <v>0.3841251</v>
      </c>
      <c r="H107" s="2">
        <f t="shared" si="5"/>
        <v>-1.181055</v>
      </c>
    </row>
    <row r="108" spans="1:8" x14ac:dyDescent="0.2">
      <c r="A108" s="2">
        <v>2.0599999999999999E-8</v>
      </c>
      <c r="B108" s="2">
        <v>3.6497470000000002E-7</v>
      </c>
      <c r="C108" s="2">
        <v>2.7127089999999999E-6</v>
      </c>
      <c r="F108" s="2">
        <f t="shared" si="3"/>
        <v>2.0599999999999999E-8</v>
      </c>
      <c r="G108" s="2">
        <f t="shared" si="4"/>
        <v>0.36497470000000004</v>
      </c>
      <c r="H108" s="2">
        <f t="shared" si="5"/>
        <v>2.7127089999999998</v>
      </c>
    </row>
    <row r="109" spans="1:8" x14ac:dyDescent="0.2">
      <c r="A109" s="2">
        <v>2.0800000000000001E-8</v>
      </c>
      <c r="B109" s="2">
        <v>-8.6703430000000004E-7</v>
      </c>
      <c r="C109" s="2">
        <v>-1.68533E-6</v>
      </c>
      <c r="F109" s="2">
        <f t="shared" si="3"/>
        <v>2.0800000000000001E-8</v>
      </c>
      <c r="G109" s="2">
        <f t="shared" si="4"/>
        <v>-0.86703430000000004</v>
      </c>
      <c r="H109" s="2">
        <f t="shared" si="5"/>
        <v>-1.68533</v>
      </c>
    </row>
    <row r="110" spans="1:8" x14ac:dyDescent="0.2">
      <c r="A110" s="2">
        <v>2.0999999999999999E-8</v>
      </c>
      <c r="B110" s="2">
        <v>2.0438260000000001E-6</v>
      </c>
      <c r="C110" s="2">
        <v>-9.3849300000000001E-7</v>
      </c>
      <c r="F110" s="2">
        <f t="shared" si="3"/>
        <v>2.0999999999999999E-8</v>
      </c>
      <c r="G110" s="2">
        <f t="shared" si="4"/>
        <v>2.0438260000000001</v>
      </c>
      <c r="H110" s="2">
        <f t="shared" si="5"/>
        <v>-0.93849300000000002</v>
      </c>
    </row>
    <row r="111" spans="1:8" x14ac:dyDescent="0.2">
      <c r="A111" s="2">
        <v>2.1200000000000001E-8</v>
      </c>
      <c r="B111" s="2">
        <v>-9.4634889999999998E-8</v>
      </c>
      <c r="C111" s="2">
        <v>-1.838527E-6</v>
      </c>
      <c r="F111" s="2">
        <f t="shared" si="3"/>
        <v>2.1200000000000001E-8</v>
      </c>
      <c r="G111" s="2">
        <f t="shared" si="4"/>
        <v>-9.4634889999999999E-2</v>
      </c>
      <c r="H111" s="2">
        <f t="shared" si="5"/>
        <v>-1.838527</v>
      </c>
    </row>
    <row r="112" spans="1:8" x14ac:dyDescent="0.2">
      <c r="A112" s="2">
        <v>2.14E-8</v>
      </c>
      <c r="B112" s="2">
        <v>6.7776449999999997E-7</v>
      </c>
      <c r="C112" s="2">
        <v>7.6439070000000003E-8</v>
      </c>
      <c r="F112" s="2">
        <f t="shared" si="3"/>
        <v>2.14E-8</v>
      </c>
      <c r="G112" s="2">
        <f t="shared" si="4"/>
        <v>0.67776449999999999</v>
      </c>
      <c r="H112" s="2">
        <f t="shared" si="5"/>
        <v>7.6439069999999998E-2</v>
      </c>
    </row>
    <row r="113" spans="1:8" x14ac:dyDescent="0.2">
      <c r="A113" s="2">
        <v>2.1600000000000002E-8</v>
      </c>
      <c r="B113" s="2">
        <v>-2.6060500000000002E-7</v>
      </c>
      <c r="C113" s="2">
        <v>9.8923970000000001E-7</v>
      </c>
      <c r="F113" s="2">
        <f t="shared" si="3"/>
        <v>2.1600000000000002E-8</v>
      </c>
      <c r="G113" s="2">
        <f t="shared" si="4"/>
        <v>-0.26060500000000003</v>
      </c>
      <c r="H113" s="2">
        <f t="shared" si="5"/>
        <v>0.98923970000000006</v>
      </c>
    </row>
    <row r="114" spans="1:8" x14ac:dyDescent="0.2">
      <c r="A114" s="2">
        <v>2.18E-8</v>
      </c>
      <c r="B114" s="2">
        <v>1.9289240000000001E-6</v>
      </c>
      <c r="C114" s="2">
        <v>3.2680490000000002E-6</v>
      </c>
      <c r="F114" s="2">
        <f t="shared" si="3"/>
        <v>2.18E-8</v>
      </c>
      <c r="G114" s="2">
        <f t="shared" si="4"/>
        <v>1.9289240000000001</v>
      </c>
      <c r="H114" s="2">
        <f t="shared" si="5"/>
        <v>3.268049</v>
      </c>
    </row>
    <row r="115" spans="1:8" x14ac:dyDescent="0.2">
      <c r="A115" s="2">
        <v>2.1999999999999998E-8</v>
      </c>
      <c r="B115" s="2">
        <v>2.8672930000000001E-6</v>
      </c>
      <c r="C115" s="2">
        <v>7.2114439999999998E-7</v>
      </c>
      <c r="F115" s="2">
        <f t="shared" si="3"/>
        <v>2.1999999999999998E-8</v>
      </c>
      <c r="G115" s="2">
        <f t="shared" si="4"/>
        <v>2.8672930000000001</v>
      </c>
      <c r="H115" s="2">
        <f t="shared" si="5"/>
        <v>0.72114440000000002</v>
      </c>
    </row>
    <row r="116" spans="1:8" x14ac:dyDescent="0.2">
      <c r="A116" s="2">
        <v>2.22E-8</v>
      </c>
      <c r="B116" s="2">
        <v>2.337466E-6</v>
      </c>
      <c r="C116" s="2">
        <v>4.5319270000000003E-6</v>
      </c>
      <c r="F116" s="2">
        <f t="shared" si="3"/>
        <v>2.22E-8</v>
      </c>
      <c r="G116" s="2">
        <f t="shared" si="4"/>
        <v>2.337466</v>
      </c>
      <c r="H116" s="2">
        <f t="shared" si="5"/>
        <v>4.5319270000000005</v>
      </c>
    </row>
    <row r="117" spans="1:8" x14ac:dyDescent="0.2">
      <c r="A117" s="2">
        <v>2.2399999999999999E-8</v>
      </c>
      <c r="B117" s="2">
        <v>2.4970520000000001E-6</v>
      </c>
      <c r="C117" s="2">
        <v>3.509176E-7</v>
      </c>
      <c r="F117" s="2">
        <f t="shared" si="3"/>
        <v>2.2399999999999999E-8</v>
      </c>
      <c r="G117" s="2">
        <f t="shared" si="4"/>
        <v>2.497052</v>
      </c>
      <c r="H117" s="2">
        <f t="shared" si="5"/>
        <v>0.3509176</v>
      </c>
    </row>
    <row r="118" spans="1:8" x14ac:dyDescent="0.2">
      <c r="A118" s="2">
        <v>2.2600000000000001E-8</v>
      </c>
      <c r="B118" s="2">
        <v>5.0440549999999999E-6</v>
      </c>
      <c r="C118" s="2">
        <v>5.1688130000000001E-7</v>
      </c>
      <c r="F118" s="2">
        <f t="shared" si="3"/>
        <v>2.2600000000000001E-8</v>
      </c>
      <c r="G118" s="2">
        <f t="shared" si="4"/>
        <v>5.0440550000000002</v>
      </c>
      <c r="H118" s="2">
        <f t="shared" si="5"/>
        <v>0.51688129999999999</v>
      </c>
    </row>
    <row r="119" spans="1:8" x14ac:dyDescent="0.2">
      <c r="A119" s="2">
        <v>2.2799999999999999E-8</v>
      </c>
      <c r="B119" s="2">
        <v>1.7118859999999999E-6</v>
      </c>
      <c r="C119" s="2">
        <v>3.7645050000000003E-7</v>
      </c>
      <c r="F119" s="2">
        <f t="shared" si="3"/>
        <v>2.2799999999999999E-8</v>
      </c>
      <c r="G119" s="2">
        <f t="shared" si="4"/>
        <v>1.7118859999999998</v>
      </c>
      <c r="H119" s="2">
        <f t="shared" si="5"/>
        <v>0.37645050000000002</v>
      </c>
    </row>
    <row r="120" spans="1:8" x14ac:dyDescent="0.2">
      <c r="A120" s="2">
        <v>2.3000000000000001E-8</v>
      </c>
      <c r="B120" s="2">
        <v>3.0970979999999999E-6</v>
      </c>
      <c r="C120" s="2">
        <v>1.9658720000000002E-6</v>
      </c>
      <c r="F120" s="2">
        <f t="shared" si="3"/>
        <v>2.3000000000000001E-8</v>
      </c>
      <c r="G120" s="2">
        <f t="shared" si="4"/>
        <v>3.0970979999999999</v>
      </c>
      <c r="H120" s="2">
        <f t="shared" si="5"/>
        <v>1.9658720000000001</v>
      </c>
    </row>
    <row r="121" spans="1:8" x14ac:dyDescent="0.2">
      <c r="A121" s="2">
        <v>2.3199999999999999E-8</v>
      </c>
      <c r="B121" s="2">
        <v>2.1331949999999998E-6</v>
      </c>
      <c r="C121" s="2">
        <v>2.259501E-6</v>
      </c>
      <c r="F121" s="2">
        <f t="shared" si="3"/>
        <v>2.3199999999999999E-8</v>
      </c>
      <c r="G121" s="2">
        <f t="shared" si="4"/>
        <v>2.1331949999999997</v>
      </c>
      <c r="H121" s="2">
        <f t="shared" si="5"/>
        <v>2.2595009999999998</v>
      </c>
    </row>
    <row r="122" spans="1:8" x14ac:dyDescent="0.2">
      <c r="A122" s="2">
        <v>2.3400000000000001E-8</v>
      </c>
      <c r="B122" s="2">
        <v>3.6460759999999999E-6</v>
      </c>
      <c r="C122" s="2">
        <v>3.414864E-6</v>
      </c>
      <c r="F122" s="2">
        <f t="shared" si="3"/>
        <v>2.3400000000000001E-8</v>
      </c>
      <c r="G122" s="2">
        <f t="shared" si="4"/>
        <v>3.6460759999999999</v>
      </c>
      <c r="H122" s="2">
        <f t="shared" si="5"/>
        <v>3.4148640000000001</v>
      </c>
    </row>
    <row r="123" spans="1:8" x14ac:dyDescent="0.2">
      <c r="A123" s="2">
        <v>2.36E-8</v>
      </c>
      <c r="B123" s="2">
        <v>2.299165E-6</v>
      </c>
      <c r="C123" s="2">
        <v>4.7361899999999998E-6</v>
      </c>
      <c r="F123" s="2">
        <f t="shared" si="3"/>
        <v>2.36E-8</v>
      </c>
      <c r="G123" s="2">
        <f t="shared" si="4"/>
        <v>2.2991649999999999</v>
      </c>
      <c r="H123" s="2">
        <f t="shared" si="5"/>
        <v>4.7361899999999997</v>
      </c>
    </row>
    <row r="124" spans="1:8" x14ac:dyDescent="0.2">
      <c r="A124" s="2">
        <v>2.3800000000000001E-8</v>
      </c>
      <c r="B124" s="2">
        <v>5.3823790000000004E-6</v>
      </c>
      <c r="C124" s="2">
        <v>7.6597049999999992E-6</v>
      </c>
      <c r="F124" s="2">
        <f t="shared" si="3"/>
        <v>2.3800000000000001E-8</v>
      </c>
      <c r="G124" s="2">
        <f t="shared" si="4"/>
        <v>5.3823790000000002</v>
      </c>
      <c r="H124" s="2">
        <f t="shared" si="5"/>
        <v>7.6597049999999989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8"/>
  <sheetViews>
    <sheetView workbookViewId="0">
      <selection activeCell="E14" sqref="E14"/>
    </sheetView>
  </sheetViews>
  <sheetFormatPr defaultRowHeight="12.75" x14ac:dyDescent="0.2"/>
  <cols>
    <col min="1" max="1" width="15.28515625" style="22" bestFit="1" customWidth="1"/>
    <col min="2" max="2" width="15.28515625" style="22" customWidth="1"/>
    <col min="3" max="3" width="16.7109375" style="22" bestFit="1" customWidth="1"/>
    <col min="4" max="5" width="10.42578125" style="22" bestFit="1" customWidth="1"/>
    <col min="6" max="6" width="12.85546875" style="22" bestFit="1" customWidth="1"/>
    <col min="7" max="7" width="9.5703125" style="22" bestFit="1" customWidth="1"/>
    <col min="8" max="8" width="9" style="22" customWidth="1"/>
    <col min="9" max="9" width="9" style="23" customWidth="1"/>
    <col min="10" max="10" width="15.28515625" style="22" bestFit="1" customWidth="1"/>
    <col min="11" max="11" width="15.28515625" style="22" customWidth="1"/>
    <col min="12" max="12" width="14.140625" style="22" bestFit="1" customWidth="1"/>
    <col min="13" max="13" width="14.140625" style="22" customWidth="1"/>
    <col min="14" max="15" width="20.7109375" style="22" bestFit="1" customWidth="1"/>
    <col min="16" max="17" width="14.140625" style="22" customWidth="1"/>
    <col min="18" max="18" width="14.140625" style="23" customWidth="1"/>
    <col min="19" max="19" width="22" style="22" bestFit="1" customWidth="1"/>
    <col min="20" max="20" width="22" style="22" customWidth="1"/>
    <col min="21" max="21" width="25.85546875" style="22" bestFit="1" customWidth="1"/>
    <col min="22" max="22" width="10.42578125" style="22" bestFit="1" customWidth="1"/>
    <col min="23" max="26" width="9.140625" style="22"/>
    <col min="27" max="27" width="9.140625" style="23"/>
    <col min="28" max="16384" width="9.140625" style="22"/>
  </cols>
  <sheetData>
    <row r="1" spans="1:22" ht="27" x14ac:dyDescent="0.35">
      <c r="A1" s="22" t="s">
        <v>110</v>
      </c>
      <c r="J1" s="24" t="s">
        <v>111</v>
      </c>
    </row>
    <row r="2" spans="1:22" x14ac:dyDescent="0.2">
      <c r="A2" s="22" t="s">
        <v>112</v>
      </c>
    </row>
    <row r="3" spans="1:22" x14ac:dyDescent="0.2">
      <c r="A3" s="22" t="s">
        <v>113</v>
      </c>
      <c r="P3" s="25"/>
      <c r="Q3" s="25"/>
    </row>
    <row r="4" spans="1:22" x14ac:dyDescent="0.2">
      <c r="A4" s="22" t="s">
        <v>114</v>
      </c>
      <c r="O4" s="25">
        <v>4.9270339268697834</v>
      </c>
      <c r="P4" s="25">
        <v>11.912938099802107</v>
      </c>
      <c r="Q4" s="25"/>
    </row>
    <row r="5" spans="1:22" x14ac:dyDescent="0.2">
      <c r="O5" s="25">
        <v>48.613253539637576</v>
      </c>
      <c r="P5" s="25">
        <v>13.090990241680069</v>
      </c>
      <c r="Q5" s="25"/>
    </row>
    <row r="6" spans="1:22" x14ac:dyDescent="0.2">
      <c r="C6" s="22" t="s">
        <v>115</v>
      </c>
      <c r="F6" s="26"/>
      <c r="G6" s="26"/>
      <c r="L6" s="22" t="s">
        <v>61</v>
      </c>
      <c r="M6" s="22" t="s">
        <v>62</v>
      </c>
      <c r="N6" s="22" t="s">
        <v>116</v>
      </c>
      <c r="O6" s="25">
        <v>48.942879847073343</v>
      </c>
      <c r="P6" s="25">
        <v>32.336742338223047</v>
      </c>
      <c r="Q6" s="25"/>
    </row>
    <row r="7" spans="1:22" x14ac:dyDescent="0.2">
      <c r="B7" s="22" t="s">
        <v>63</v>
      </c>
      <c r="C7" s="27">
        <v>4.8798109605299649</v>
      </c>
      <c r="D7" s="25"/>
      <c r="E7" s="26"/>
      <c r="F7" s="27">
        <v>4.9270339268697834</v>
      </c>
      <c r="G7" s="27"/>
      <c r="H7" s="26"/>
      <c r="K7" s="22" t="s">
        <v>63</v>
      </c>
      <c r="L7" s="25">
        <v>2.9447321170739236</v>
      </c>
      <c r="M7" s="25">
        <v>5.7033964416637843</v>
      </c>
      <c r="N7" s="22" t="s">
        <v>117</v>
      </c>
      <c r="O7" s="25"/>
      <c r="P7" s="25"/>
      <c r="Q7" s="25"/>
      <c r="U7" s="25"/>
      <c r="V7" s="25"/>
    </row>
    <row r="8" spans="1:22" x14ac:dyDescent="0.2">
      <c r="B8" s="22" t="s">
        <v>65</v>
      </c>
      <c r="C8" s="27">
        <v>4.4062934433139604</v>
      </c>
      <c r="D8" s="25"/>
      <c r="E8" s="26"/>
      <c r="F8" s="27">
        <v>5</v>
      </c>
      <c r="G8" s="27"/>
      <c r="H8" s="26"/>
      <c r="K8" s="22" t="s">
        <v>65</v>
      </c>
      <c r="L8" s="25">
        <v>32.142795160049204</v>
      </c>
      <c r="M8" s="25">
        <v>13.521260415793749</v>
      </c>
      <c r="N8" s="22" t="s">
        <v>117</v>
      </c>
      <c r="P8" s="25"/>
      <c r="Q8" s="25"/>
      <c r="U8" s="25"/>
      <c r="V8" s="25"/>
    </row>
    <row r="9" spans="1:22" x14ac:dyDescent="0.2">
      <c r="B9" s="22" t="s">
        <v>67</v>
      </c>
      <c r="C9" s="27">
        <v>38.48096583351348</v>
      </c>
      <c r="D9" s="25"/>
      <c r="F9" s="27">
        <v>60</v>
      </c>
      <c r="G9" s="27"/>
      <c r="K9" s="22" t="s">
        <v>67</v>
      </c>
      <c r="L9" s="25">
        <v>71.712168360276067</v>
      </c>
      <c r="M9" s="25">
        <v>25.724922694028429</v>
      </c>
      <c r="N9" s="22" t="s">
        <v>117</v>
      </c>
      <c r="U9" s="25"/>
      <c r="V9" s="25"/>
    </row>
    <row r="10" spans="1:22" x14ac:dyDescent="0.2">
      <c r="C10" s="25"/>
      <c r="D10" s="25"/>
      <c r="F10" s="26"/>
      <c r="G10" s="26"/>
      <c r="K10" s="22" t="s">
        <v>69</v>
      </c>
      <c r="L10" s="22" t="s">
        <v>117</v>
      </c>
      <c r="M10" s="22" t="s">
        <v>117</v>
      </c>
      <c r="N10" s="25">
        <v>0</v>
      </c>
      <c r="U10" s="25"/>
      <c r="V10" s="25"/>
    </row>
    <row r="11" spans="1:22" x14ac:dyDescent="0.2">
      <c r="C11" s="28" t="s">
        <v>118</v>
      </c>
      <c r="D11" s="25">
        <f>SUM(H19:H230)</f>
        <v>351.39168778348215</v>
      </c>
      <c r="L11" s="28" t="s">
        <v>118</v>
      </c>
      <c r="M11" s="25">
        <f>SUM(Q19:Q260)</f>
        <v>570.22932381673434</v>
      </c>
      <c r="U11" s="25"/>
      <c r="V11" s="25"/>
    </row>
    <row r="12" spans="1:22" x14ac:dyDescent="0.2">
      <c r="G12" s="27"/>
    </row>
    <row r="13" spans="1:22" x14ac:dyDescent="0.2">
      <c r="G13" s="27"/>
    </row>
    <row r="14" spans="1:22" x14ac:dyDescent="0.2">
      <c r="G14" s="27"/>
    </row>
    <row r="16" spans="1:22" s="23" customFormat="1" x14ac:dyDescent="0.2"/>
    <row r="17" spans="1:26" ht="15.75" x14ac:dyDescent="0.25">
      <c r="A17" s="29" t="s">
        <v>119</v>
      </c>
      <c r="J17" s="29" t="s">
        <v>120</v>
      </c>
      <c r="S17" s="29" t="s">
        <v>121</v>
      </c>
    </row>
    <row r="18" spans="1:26" x14ac:dyDescent="0.2">
      <c r="A18" s="22" t="s">
        <v>122</v>
      </c>
      <c r="B18" s="22" t="s">
        <v>123</v>
      </c>
      <c r="C18" s="22" t="s">
        <v>124</v>
      </c>
      <c r="D18" s="22" t="s">
        <v>125</v>
      </c>
      <c r="E18" s="22" t="s">
        <v>126</v>
      </c>
      <c r="F18" s="22" t="s">
        <v>127</v>
      </c>
      <c r="G18" s="22" t="s">
        <v>128</v>
      </c>
      <c r="H18" s="22" t="s">
        <v>129</v>
      </c>
      <c r="J18" s="22" t="s">
        <v>122</v>
      </c>
      <c r="K18" s="22" t="s">
        <v>123</v>
      </c>
      <c r="L18" s="22" t="s">
        <v>124</v>
      </c>
      <c r="M18" s="22" t="s">
        <v>127</v>
      </c>
      <c r="N18" s="22" t="s">
        <v>130</v>
      </c>
      <c r="O18" s="22" t="s">
        <v>131</v>
      </c>
      <c r="P18" s="22" t="s">
        <v>128</v>
      </c>
      <c r="Q18" s="22" t="s">
        <v>129</v>
      </c>
      <c r="S18" s="22" t="s">
        <v>122</v>
      </c>
      <c r="T18" s="22" t="s">
        <v>123</v>
      </c>
      <c r="U18" s="22" t="s">
        <v>132</v>
      </c>
    </row>
    <row r="19" spans="1:26" x14ac:dyDescent="0.2">
      <c r="A19" s="30">
        <v>0</v>
      </c>
      <c r="B19" s="25">
        <f t="shared" ref="B19:B82" si="0">A19/0.0000000001955556</f>
        <v>0</v>
      </c>
      <c r="C19" s="2">
        <v>-0.27975539999999999</v>
      </c>
      <c r="D19" s="25">
        <f>E19+F19</f>
        <v>1.1779626647649852</v>
      </c>
      <c r="E19" s="25">
        <f>$C$7*EXP((-((K19-$C$9)^2))/(2*($C$8^2)))</f>
        <v>1.3394078456927455E-16</v>
      </c>
      <c r="F19" s="25">
        <f>M19</f>
        <v>1.177962664764985</v>
      </c>
      <c r="G19" s="25">
        <f>D19-C19</f>
        <v>1.4577180647649852</v>
      </c>
      <c r="H19" s="25">
        <f>G19^2</f>
        <v>2.1249419563421736</v>
      </c>
      <c r="I19" s="31"/>
      <c r="J19" s="2">
        <v>0</v>
      </c>
      <c r="K19" s="25">
        <f t="shared" ref="K19:K82" si="1">J19/0.0000000001955556</f>
        <v>0</v>
      </c>
      <c r="L19" s="32">
        <v>-2.2470529999999997</v>
      </c>
      <c r="M19" s="25">
        <f>N19+O19+$N$10</f>
        <v>1.177962664764985</v>
      </c>
      <c r="N19" s="25">
        <f t="shared" ref="N19:N82" si="2">$L$7*EXP((-((K19-$L$9)^2))/(2*($L$8^2)))</f>
        <v>0.2444429882296266</v>
      </c>
      <c r="O19" s="25">
        <f t="shared" ref="O19:O82" si="3">$M$7*EXP((-((K19-$M$9)^2))/(2*($M$8^2)))</f>
        <v>0.9335196765353585</v>
      </c>
      <c r="P19" s="25">
        <f>M19-L19</f>
        <v>3.4250156647649845</v>
      </c>
      <c r="Q19" s="25">
        <f>P19^2</f>
        <v>11.73073230388553</v>
      </c>
      <c r="R19" s="31"/>
      <c r="S19" s="33">
        <v>0</v>
      </c>
      <c r="T19" s="25">
        <f>S19/0.0000000001955556</f>
        <v>0</v>
      </c>
      <c r="U19" s="25">
        <f>E19</f>
        <v>1.3394078456927455E-16</v>
      </c>
      <c r="V19" s="25"/>
      <c r="W19" s="25"/>
      <c r="X19" s="25"/>
      <c r="Y19" s="25"/>
      <c r="Z19" s="25"/>
    </row>
    <row r="20" spans="1:26" x14ac:dyDescent="0.2">
      <c r="A20" s="30">
        <v>2.0000000000000001E-10</v>
      </c>
      <c r="B20" s="25">
        <f t="shared" si="0"/>
        <v>1.0227270402893092</v>
      </c>
      <c r="C20" s="2">
        <v>0.39689200000000002</v>
      </c>
      <c r="D20" s="25">
        <f t="shared" ref="D20:D83" si="4">E20+F20</f>
        <v>1.3372200425659866</v>
      </c>
      <c r="E20" s="25">
        <f t="shared" ref="E20:E83" si="5">$C$7*EXP((-((K20-$C$9)^2))/(2*($C$8^2)))</f>
        <v>9.8978238612382667E-16</v>
      </c>
      <c r="F20" s="25">
        <f t="shared" ref="F20:F83" si="6">M20</f>
        <v>1.3372200425659857</v>
      </c>
      <c r="G20" s="25">
        <f t="shared" ref="G20:G83" si="7">D20-C20</f>
        <v>0.94032804256598657</v>
      </c>
      <c r="H20" s="25">
        <f t="shared" ref="H20:H83" si="8">G20^2</f>
        <v>0.88421682763597986</v>
      </c>
      <c r="I20" s="31"/>
      <c r="J20" s="2">
        <v>2.0000000000000001E-10</v>
      </c>
      <c r="K20" s="25">
        <f t="shared" si="1"/>
        <v>1.0227270402893092</v>
      </c>
      <c r="L20" s="34">
        <v>0.97647320000000004</v>
      </c>
      <c r="M20" s="25">
        <f t="shared" ref="M20:M83" si="9">N20+O20+$N$10</f>
        <v>1.3372200425659857</v>
      </c>
      <c r="N20" s="25">
        <f t="shared" si="2"/>
        <v>0.26229346316612195</v>
      </c>
      <c r="O20" s="25">
        <f t="shared" si="3"/>
        <v>1.0749265793998637</v>
      </c>
      <c r="P20" s="25">
        <f t="shared" ref="P20:P83" si="10">M20-L20</f>
        <v>0.36074684256598566</v>
      </c>
      <c r="Q20" s="25">
        <f t="shared" ref="Q20:Q83" si="11">P20^2</f>
        <v>0.13013828442132805</v>
      </c>
      <c r="R20" s="31"/>
      <c r="S20" s="33">
        <v>2.0000000000000001E-10</v>
      </c>
      <c r="T20" s="25">
        <f t="shared" ref="T20:T83" si="12">S20/0.0000000001955556</f>
        <v>1.0227270402893092</v>
      </c>
      <c r="U20" s="25">
        <f t="shared" ref="U20:U83" si="13">E20</f>
        <v>9.8978238612382667E-16</v>
      </c>
    </row>
    <row r="21" spans="1:26" x14ac:dyDescent="0.2">
      <c r="A21" s="30">
        <v>4.0000000000000001E-10</v>
      </c>
      <c r="B21" s="25">
        <f t="shared" si="0"/>
        <v>2.0454540805786183</v>
      </c>
      <c r="C21" s="2">
        <v>-2.1820279999999999</v>
      </c>
      <c r="D21" s="25">
        <f t="shared" si="4"/>
        <v>1.5118548913478789</v>
      </c>
      <c r="E21" s="25">
        <f t="shared" si="5"/>
        <v>6.9305831256155002E-15</v>
      </c>
      <c r="F21" s="25">
        <f t="shared" si="6"/>
        <v>1.511854891347872</v>
      </c>
      <c r="G21" s="25">
        <f t="shared" si="7"/>
        <v>3.6938828913478785</v>
      </c>
      <c r="H21" s="25">
        <f t="shared" si="8"/>
        <v>13.644770814992564</v>
      </c>
      <c r="I21" s="31"/>
      <c r="J21" s="2">
        <v>4.0000000000000001E-10</v>
      </c>
      <c r="K21" s="25">
        <f t="shared" si="1"/>
        <v>2.0454540805786183</v>
      </c>
      <c r="L21" s="34">
        <v>3.4276300000000002</v>
      </c>
      <c r="M21" s="25">
        <f t="shared" si="9"/>
        <v>1.511854891347872</v>
      </c>
      <c r="N21" s="25">
        <f t="shared" si="2"/>
        <v>0.28116267764128416</v>
      </c>
      <c r="O21" s="25">
        <f t="shared" si="3"/>
        <v>1.2306922137065879</v>
      </c>
      <c r="P21" s="25">
        <f t="shared" si="10"/>
        <v>-1.9157751086521282</v>
      </c>
      <c r="Q21" s="25">
        <f t="shared" si="11"/>
        <v>3.6701942669310736</v>
      </c>
      <c r="R21" s="31"/>
      <c r="S21" s="33">
        <v>4.0000000000000001E-10</v>
      </c>
      <c r="T21" s="25">
        <f t="shared" si="12"/>
        <v>2.0454540805786183</v>
      </c>
      <c r="U21" s="25">
        <f t="shared" si="13"/>
        <v>6.9305831256155002E-15</v>
      </c>
    </row>
    <row r="22" spans="1:26" x14ac:dyDescent="0.2">
      <c r="A22" s="30">
        <v>6E-10</v>
      </c>
      <c r="B22" s="25">
        <f t="shared" si="0"/>
        <v>3.0681811208679273</v>
      </c>
      <c r="C22" s="2">
        <v>1.2395100000000001</v>
      </c>
      <c r="D22" s="25">
        <f t="shared" si="4"/>
        <v>1.7020756316376022</v>
      </c>
      <c r="E22" s="25">
        <f t="shared" si="5"/>
        <v>4.5983603967069385E-14</v>
      </c>
      <c r="F22" s="25">
        <f t="shared" si="6"/>
        <v>1.7020756316375563</v>
      </c>
      <c r="G22" s="25">
        <f t="shared" si="7"/>
        <v>0.46256563163760211</v>
      </c>
      <c r="H22" s="25">
        <f t="shared" si="8"/>
        <v>0.21396696357229381</v>
      </c>
      <c r="I22" s="31"/>
      <c r="J22" s="2">
        <v>6E-10</v>
      </c>
      <c r="K22" s="25">
        <f t="shared" si="1"/>
        <v>3.0681811208679273</v>
      </c>
      <c r="L22" s="34">
        <v>2.968038</v>
      </c>
      <c r="M22" s="25">
        <f t="shared" si="9"/>
        <v>1.7020756316375563</v>
      </c>
      <c r="N22" s="25">
        <f t="shared" si="2"/>
        <v>0.30108435845634529</v>
      </c>
      <c r="O22" s="25">
        <f t="shared" si="3"/>
        <v>1.4009912731812109</v>
      </c>
      <c r="P22" s="25">
        <f t="shared" si="10"/>
        <v>-1.2659623683624437</v>
      </c>
      <c r="Q22" s="25">
        <f t="shared" si="11"/>
        <v>1.6026607181098476</v>
      </c>
      <c r="R22" s="31"/>
      <c r="S22" s="33">
        <v>6E-10</v>
      </c>
      <c r="T22" s="25">
        <f t="shared" si="12"/>
        <v>3.0681811208679273</v>
      </c>
      <c r="U22" s="25">
        <f t="shared" si="13"/>
        <v>4.5983603967069385E-14</v>
      </c>
    </row>
    <row r="23" spans="1:26" x14ac:dyDescent="0.2">
      <c r="A23" s="30">
        <v>8.0000000000000003E-10</v>
      </c>
      <c r="B23" s="25">
        <f t="shared" si="0"/>
        <v>4.0909081611572367</v>
      </c>
      <c r="C23" s="2">
        <v>-1.256426</v>
      </c>
      <c r="D23" s="25">
        <f t="shared" si="4"/>
        <v>1.9078486825912531</v>
      </c>
      <c r="E23" s="25">
        <f t="shared" si="5"/>
        <v>2.8909422008325459E-13</v>
      </c>
      <c r="F23" s="25">
        <f t="shared" si="6"/>
        <v>1.907848682590964</v>
      </c>
      <c r="G23" s="25">
        <f t="shared" si="7"/>
        <v>3.1642746825912531</v>
      </c>
      <c r="H23" s="25">
        <f t="shared" si="8"/>
        <v>10.012634266887975</v>
      </c>
      <c r="I23" s="31"/>
      <c r="J23" s="2">
        <v>8.0000000000000003E-10</v>
      </c>
      <c r="K23" s="25">
        <f t="shared" si="1"/>
        <v>4.0909081611572367</v>
      </c>
      <c r="L23" s="34">
        <v>-1.832144</v>
      </c>
      <c r="M23" s="25">
        <f t="shared" si="9"/>
        <v>1.907848682590964</v>
      </c>
      <c r="N23" s="25">
        <f t="shared" si="2"/>
        <v>0.32209133240016624</v>
      </c>
      <c r="O23" s="25">
        <f t="shared" si="3"/>
        <v>1.5857573501907978</v>
      </c>
      <c r="P23" s="25">
        <f t="shared" si="10"/>
        <v>3.7399926825909642</v>
      </c>
      <c r="Q23" s="25">
        <f t="shared" si="11"/>
        <v>13.987545265833957</v>
      </c>
      <c r="R23" s="31"/>
      <c r="S23" s="33">
        <v>8.0000000000000003E-10</v>
      </c>
      <c r="T23" s="25">
        <f t="shared" si="12"/>
        <v>4.0909081611572367</v>
      </c>
      <c r="U23" s="25">
        <f t="shared" si="13"/>
        <v>2.8909422008325459E-13</v>
      </c>
    </row>
    <row r="24" spans="1:26" x14ac:dyDescent="0.2">
      <c r="A24" s="30">
        <v>1.0000000000000001E-9</v>
      </c>
      <c r="B24" s="25">
        <f t="shared" si="0"/>
        <v>5.113635201446546</v>
      </c>
      <c r="C24" s="2">
        <v>0.37135810000000002</v>
      </c>
      <c r="D24" s="25">
        <f t="shared" si="4"/>
        <v>2.1288665811814802</v>
      </c>
      <c r="E24" s="25">
        <f t="shared" si="5"/>
        <v>1.7221817589648008E-12</v>
      </c>
      <c r="F24" s="25">
        <f t="shared" si="6"/>
        <v>2.128866581179758</v>
      </c>
      <c r="G24" s="25">
        <f t="shared" si="7"/>
        <v>1.7575084811814801</v>
      </c>
      <c r="H24" s="25">
        <f t="shared" si="8"/>
        <v>3.0888360614248329</v>
      </c>
      <c r="I24" s="31"/>
      <c r="J24" s="2">
        <v>1.0000000000000001E-9</v>
      </c>
      <c r="K24" s="25">
        <f t="shared" si="1"/>
        <v>5.113635201446546</v>
      </c>
      <c r="L24" s="34">
        <v>2.1509860000000001</v>
      </c>
      <c r="M24" s="25">
        <f t="shared" si="9"/>
        <v>2.128866581179758</v>
      </c>
      <c r="N24" s="25">
        <f t="shared" si="2"/>
        <v>0.34421532501625751</v>
      </c>
      <c r="O24" s="25">
        <f t="shared" si="3"/>
        <v>1.7846512561635004</v>
      </c>
      <c r="P24" s="25">
        <f t="shared" si="10"/>
        <v>-2.2119418820242043E-2</v>
      </c>
      <c r="Q24" s="25">
        <f t="shared" si="11"/>
        <v>4.8926868894527784E-4</v>
      </c>
      <c r="R24" s="31"/>
      <c r="S24" s="33">
        <v>1.0000000000000001E-9</v>
      </c>
      <c r="T24" s="25">
        <f t="shared" si="12"/>
        <v>5.113635201446546</v>
      </c>
      <c r="U24" s="25">
        <f t="shared" si="13"/>
        <v>1.7221817589648008E-12</v>
      </c>
    </row>
    <row r="25" spans="1:26" x14ac:dyDescent="0.2">
      <c r="A25" s="30">
        <v>1.2E-9</v>
      </c>
      <c r="B25" s="25">
        <f t="shared" si="0"/>
        <v>6.1363622417358545</v>
      </c>
      <c r="C25" s="2">
        <v>-4.9950620000000001E-2</v>
      </c>
      <c r="D25" s="25">
        <f t="shared" si="4"/>
        <v>2.3645200976390006</v>
      </c>
      <c r="E25" s="25">
        <f t="shared" si="5"/>
        <v>9.7212415508699379E-12</v>
      </c>
      <c r="F25" s="25">
        <f t="shared" si="6"/>
        <v>2.3645200976292795</v>
      </c>
      <c r="G25" s="25">
        <f t="shared" si="7"/>
        <v>2.4144707176390008</v>
      </c>
      <c r="H25" s="25">
        <f t="shared" si="8"/>
        <v>5.8296688463361912</v>
      </c>
      <c r="I25" s="31"/>
      <c r="J25" s="2">
        <v>1.2E-9</v>
      </c>
      <c r="K25" s="25">
        <f t="shared" si="1"/>
        <v>6.1363622417358545</v>
      </c>
      <c r="L25" s="34">
        <v>-0.17888979999999999</v>
      </c>
      <c r="M25" s="25">
        <f t="shared" si="9"/>
        <v>2.3645200976292795</v>
      </c>
      <c r="N25" s="25">
        <f t="shared" si="2"/>
        <v>0.36748675098956513</v>
      </c>
      <c r="O25" s="25">
        <f t="shared" si="3"/>
        <v>1.9970333466397143</v>
      </c>
      <c r="P25" s="25">
        <f t="shared" si="10"/>
        <v>2.5434098976292794</v>
      </c>
      <c r="Q25" s="25">
        <f t="shared" si="11"/>
        <v>6.468933907358581</v>
      </c>
      <c r="R25" s="31"/>
      <c r="S25" s="33">
        <v>1.2E-9</v>
      </c>
      <c r="T25" s="25">
        <f t="shared" si="12"/>
        <v>6.1363622417358545</v>
      </c>
      <c r="U25" s="25">
        <f t="shared" si="13"/>
        <v>9.7212415508699379E-12</v>
      </c>
    </row>
    <row r="26" spans="1:26" x14ac:dyDescent="0.2">
      <c r="A26" s="30">
        <v>1.3999999999999999E-9</v>
      </c>
      <c r="B26" s="25">
        <f t="shared" si="0"/>
        <v>7.159089282025163</v>
      </c>
      <c r="C26" s="2">
        <v>0.46072670000000004</v>
      </c>
      <c r="D26" s="25">
        <f t="shared" si="4"/>
        <v>2.6138758793592687</v>
      </c>
      <c r="E26" s="25">
        <f t="shared" si="5"/>
        <v>5.1995727313129593E-11</v>
      </c>
      <c r="F26" s="25">
        <f t="shared" si="6"/>
        <v>2.6138758793072729</v>
      </c>
      <c r="G26" s="25">
        <f t="shared" si="7"/>
        <v>2.1531491793592688</v>
      </c>
      <c r="H26" s="25">
        <f t="shared" si="8"/>
        <v>4.6360513885754928</v>
      </c>
      <c r="I26" s="31"/>
      <c r="J26" s="2">
        <v>1.3999999999999999E-9</v>
      </c>
      <c r="K26" s="25">
        <f t="shared" si="1"/>
        <v>7.159089282025163</v>
      </c>
      <c r="L26" s="34">
        <v>5.1957820000000003</v>
      </c>
      <c r="M26" s="25">
        <f t="shared" si="9"/>
        <v>2.6138758793072729</v>
      </c>
      <c r="N26" s="25">
        <f t="shared" si="2"/>
        <v>0.39193449688436593</v>
      </c>
      <c r="O26" s="25">
        <f t="shared" si="3"/>
        <v>2.2219413824229068</v>
      </c>
      <c r="P26" s="25">
        <f t="shared" si="10"/>
        <v>-2.5819061206927274</v>
      </c>
      <c r="Q26" s="25">
        <f t="shared" si="11"/>
        <v>6.6662392160705686</v>
      </c>
      <c r="R26" s="31"/>
      <c r="S26" s="33">
        <v>1.3999999999999999E-9</v>
      </c>
      <c r="T26" s="25">
        <f t="shared" si="12"/>
        <v>7.159089282025163</v>
      </c>
      <c r="U26" s="25">
        <f t="shared" si="13"/>
        <v>5.1995727313129593E-11</v>
      </c>
    </row>
    <row r="27" spans="1:26" x14ac:dyDescent="0.2">
      <c r="A27" s="30">
        <v>1.6000000000000001E-9</v>
      </c>
      <c r="B27" s="25">
        <f t="shared" si="0"/>
        <v>8.1818163223144733</v>
      </c>
      <c r="C27" s="2">
        <v>1.3671790000000001</v>
      </c>
      <c r="D27" s="25">
        <f t="shared" si="4"/>
        <v>2.8756611179976175</v>
      </c>
      <c r="E27" s="25">
        <f t="shared" si="5"/>
        <v>2.6352192472573744E-10</v>
      </c>
      <c r="F27" s="25">
        <f t="shared" si="6"/>
        <v>2.8756611177340954</v>
      </c>
      <c r="G27" s="25">
        <f t="shared" si="7"/>
        <v>1.5084821179976173</v>
      </c>
      <c r="H27" s="25">
        <f t="shared" si="8"/>
        <v>2.2755183003185775</v>
      </c>
      <c r="I27" s="31"/>
      <c r="J27" s="2">
        <v>1.6000000000000001E-9</v>
      </c>
      <c r="K27" s="25">
        <f t="shared" si="1"/>
        <v>8.1818163223144733</v>
      </c>
      <c r="L27" s="34">
        <v>1.4488320000000001</v>
      </c>
      <c r="M27" s="25">
        <f t="shared" si="9"/>
        <v>2.8756611177340954</v>
      </c>
      <c r="N27" s="25">
        <f t="shared" si="2"/>
        <v>0.41758569707118709</v>
      </c>
      <c r="O27" s="25">
        <f t="shared" si="3"/>
        <v>2.4580754206629081</v>
      </c>
      <c r="P27" s="25">
        <f t="shared" si="10"/>
        <v>1.4268291177340953</v>
      </c>
      <c r="Q27" s="25">
        <f t="shared" si="11"/>
        <v>2.0358413312138568</v>
      </c>
      <c r="R27" s="31"/>
      <c r="S27" s="33">
        <v>1.6000000000000001E-9</v>
      </c>
      <c r="T27" s="25">
        <f t="shared" si="12"/>
        <v>8.1818163223144733</v>
      </c>
      <c r="U27" s="25">
        <f t="shared" si="13"/>
        <v>2.6352192472573744E-10</v>
      </c>
    </row>
    <row r="28" spans="1:26" x14ac:dyDescent="0.2">
      <c r="A28" s="30">
        <v>1.8E-9</v>
      </c>
      <c r="B28" s="25">
        <f t="shared" si="0"/>
        <v>9.2045433626037809</v>
      </c>
      <c r="C28" s="2">
        <v>2.7523910000000003</v>
      </c>
      <c r="D28" s="25">
        <f t="shared" si="4"/>
        <v>3.1482566204465074</v>
      </c>
      <c r="E28" s="25">
        <f t="shared" si="5"/>
        <v>1.2655200309747154E-9</v>
      </c>
      <c r="F28" s="25">
        <f t="shared" si="6"/>
        <v>3.1482566191809873</v>
      </c>
      <c r="G28" s="25">
        <f t="shared" si="7"/>
        <v>0.39586562044650719</v>
      </c>
      <c r="H28" s="25">
        <f t="shared" si="8"/>
        <v>0.1567095894514981</v>
      </c>
      <c r="I28" s="31"/>
      <c r="J28" s="2">
        <v>1.8E-9</v>
      </c>
      <c r="K28" s="25">
        <f t="shared" si="1"/>
        <v>9.2045433626037809</v>
      </c>
      <c r="L28" s="34">
        <v>4.3531970000000006</v>
      </c>
      <c r="M28" s="25">
        <f t="shared" si="9"/>
        <v>3.1482566191809873</v>
      </c>
      <c r="N28" s="25">
        <f t="shared" si="2"/>
        <v>0.4444655037875832</v>
      </c>
      <c r="O28" s="25">
        <f t="shared" si="3"/>
        <v>2.703791115393404</v>
      </c>
      <c r="P28" s="25">
        <f t="shared" si="10"/>
        <v>-1.2049403808190133</v>
      </c>
      <c r="Q28" s="25">
        <f t="shared" si="11"/>
        <v>1.4518813213282689</v>
      </c>
      <c r="R28" s="31"/>
      <c r="S28" s="33">
        <v>1.8E-9</v>
      </c>
      <c r="T28" s="25">
        <f t="shared" si="12"/>
        <v>9.2045433626037809</v>
      </c>
      <c r="U28" s="25">
        <f t="shared" si="13"/>
        <v>1.2655200309747154E-9</v>
      </c>
    </row>
    <row r="29" spans="1:26" x14ac:dyDescent="0.2">
      <c r="A29" s="30">
        <v>2.0000000000000001E-9</v>
      </c>
      <c r="B29" s="25">
        <f t="shared" si="0"/>
        <v>10.227270402893092</v>
      </c>
      <c r="C29" s="2">
        <v>3.4864900000000003</v>
      </c>
      <c r="D29" s="25">
        <f t="shared" si="4"/>
        <v>3.4296994710541786</v>
      </c>
      <c r="E29" s="25">
        <f t="shared" si="5"/>
        <v>5.7587001643846055E-9</v>
      </c>
      <c r="F29" s="25">
        <f t="shared" si="6"/>
        <v>3.4296994652954784</v>
      </c>
      <c r="G29" s="25">
        <f t="shared" si="7"/>
        <v>-5.6790528945821706E-2</v>
      </c>
      <c r="H29" s="25">
        <f t="shared" si="8"/>
        <v>3.2251641779462129E-3</v>
      </c>
      <c r="I29" s="31"/>
      <c r="J29" s="2">
        <v>2.0000000000000001E-9</v>
      </c>
      <c r="K29" s="25">
        <f t="shared" si="1"/>
        <v>10.227270402893092</v>
      </c>
      <c r="L29" s="34">
        <v>3.2297499999999997</v>
      </c>
      <c r="M29" s="25">
        <f t="shared" si="9"/>
        <v>3.4296994652954784</v>
      </c>
      <c r="N29" s="25">
        <f t="shared" si="2"/>
        <v>0.47259685238381338</v>
      </c>
      <c r="O29" s="25">
        <f t="shared" si="3"/>
        <v>2.9571026129116649</v>
      </c>
      <c r="P29" s="25">
        <f t="shared" si="10"/>
        <v>0.19994946529547875</v>
      </c>
      <c r="Q29" s="25">
        <f t="shared" si="11"/>
        <v>3.9979788671947861E-2</v>
      </c>
      <c r="R29" s="31"/>
      <c r="S29" s="33">
        <v>2.0000000000000001E-9</v>
      </c>
      <c r="T29" s="25">
        <f t="shared" si="12"/>
        <v>10.227270402893092</v>
      </c>
      <c r="U29" s="25">
        <f t="shared" si="13"/>
        <v>5.7587001643846055E-9</v>
      </c>
    </row>
    <row r="30" spans="1:26" x14ac:dyDescent="0.2">
      <c r="A30" s="30">
        <v>2.1999999999999998E-9</v>
      </c>
      <c r="B30" s="25">
        <f t="shared" si="0"/>
        <v>11.2499974431824</v>
      </c>
      <c r="C30" s="2">
        <v>6.9654789999999993</v>
      </c>
      <c r="D30" s="25">
        <f t="shared" si="4"/>
        <v>3.7176962024358349</v>
      </c>
      <c r="E30" s="25">
        <f t="shared" si="5"/>
        <v>2.4830363853137197E-8</v>
      </c>
      <c r="F30" s="25">
        <f t="shared" si="6"/>
        <v>3.7176961776054709</v>
      </c>
      <c r="G30" s="25">
        <f t="shared" si="7"/>
        <v>-3.2477827975641644</v>
      </c>
      <c r="H30" s="25">
        <f t="shared" si="8"/>
        <v>10.548093100153711</v>
      </c>
      <c r="I30" s="31"/>
      <c r="J30" s="2">
        <v>2.1999999999999998E-9</v>
      </c>
      <c r="K30" s="25">
        <f t="shared" si="1"/>
        <v>11.2499974431824</v>
      </c>
      <c r="L30" s="34">
        <v>7.8001360000000002</v>
      </c>
      <c r="M30" s="25">
        <f t="shared" si="9"/>
        <v>3.7176961776054709</v>
      </c>
      <c r="N30" s="25">
        <f t="shared" si="2"/>
        <v>0.50200022290897128</v>
      </c>
      <c r="O30" s="25">
        <f t="shared" si="3"/>
        <v>3.2156959546964998</v>
      </c>
      <c r="P30" s="25">
        <f t="shared" si="10"/>
        <v>-4.0824398223945293</v>
      </c>
      <c r="Q30" s="25">
        <f t="shared" si="11"/>
        <v>16.666314903472674</v>
      </c>
      <c r="R30" s="31"/>
      <c r="S30" s="33">
        <v>2.1999999999999998E-9</v>
      </c>
      <c r="T30" s="25">
        <f t="shared" si="12"/>
        <v>11.2499974431824</v>
      </c>
      <c r="U30" s="25">
        <f t="shared" si="13"/>
        <v>2.4830363853137197E-8</v>
      </c>
    </row>
    <row r="31" spans="1:26" x14ac:dyDescent="0.2">
      <c r="A31" s="30">
        <v>2.4E-9</v>
      </c>
      <c r="B31" s="25">
        <f t="shared" si="0"/>
        <v>12.272724483471709</v>
      </c>
      <c r="C31" s="2">
        <v>4.386558</v>
      </c>
      <c r="D31" s="25">
        <f t="shared" si="4"/>
        <v>4.009647056154229</v>
      </c>
      <c r="E31" s="25">
        <f t="shared" si="5"/>
        <v>1.0144832331479228E-7</v>
      </c>
      <c r="F31" s="25">
        <f t="shared" si="6"/>
        <v>4.0096469547059055</v>
      </c>
      <c r="G31" s="25">
        <f t="shared" si="7"/>
        <v>-0.37691094384577095</v>
      </c>
      <c r="H31" s="25">
        <f t="shared" si="8"/>
        <v>0.14206185959070991</v>
      </c>
      <c r="I31" s="31"/>
      <c r="J31" s="2">
        <v>2.4E-9</v>
      </c>
      <c r="K31" s="25">
        <f t="shared" si="1"/>
        <v>12.272724483471709</v>
      </c>
      <c r="L31" s="34">
        <v>5.0489680000000003</v>
      </c>
      <c r="M31" s="25">
        <f t="shared" si="9"/>
        <v>4.0096469547059055</v>
      </c>
      <c r="N31" s="25">
        <f t="shared" si="2"/>
        <v>0.53269339929481785</v>
      </c>
      <c r="O31" s="25">
        <f t="shared" si="3"/>
        <v>3.4769535554110873</v>
      </c>
      <c r="P31" s="25">
        <f t="shared" si="10"/>
        <v>-1.0393210452940949</v>
      </c>
      <c r="Q31" s="25">
        <f t="shared" si="11"/>
        <v>1.08018823519121</v>
      </c>
      <c r="R31" s="31"/>
      <c r="S31" s="33">
        <v>2.4E-9</v>
      </c>
      <c r="T31" s="25">
        <f t="shared" si="12"/>
        <v>12.272724483471709</v>
      </c>
      <c r="U31" s="25">
        <f t="shared" si="13"/>
        <v>1.0144832331479228E-7</v>
      </c>
    </row>
    <row r="32" spans="1:26" x14ac:dyDescent="0.2">
      <c r="A32" s="33">
        <v>2.6000000000000001E-9</v>
      </c>
      <c r="B32" s="25">
        <f t="shared" si="0"/>
        <v>13.295451523761018</v>
      </c>
      <c r="C32" s="2">
        <v>3.9269490000000005</v>
      </c>
      <c r="D32" s="25">
        <f t="shared" si="4"/>
        <v>4.3026815372304821</v>
      </c>
      <c r="E32" s="25">
        <f t="shared" si="5"/>
        <v>3.9274425152989341E-7</v>
      </c>
      <c r="F32" s="25">
        <f t="shared" si="6"/>
        <v>4.3026811444862307</v>
      </c>
      <c r="G32" s="25">
        <f t="shared" si="7"/>
        <v>0.37573253723048161</v>
      </c>
      <c r="H32" s="25">
        <f t="shared" si="8"/>
        <v>0.14117493953365526</v>
      </c>
      <c r="I32" s="31"/>
      <c r="J32" s="2">
        <v>2.6000000000000001E-9</v>
      </c>
      <c r="K32" s="25">
        <f t="shared" si="1"/>
        <v>13.295451523761018</v>
      </c>
      <c r="L32" s="35">
        <v>5.5596260000000006</v>
      </c>
      <c r="M32" s="25">
        <f t="shared" si="9"/>
        <v>4.3026811444862307</v>
      </c>
      <c r="N32" s="25">
        <f t="shared" si="2"/>
        <v>0.56469122749230138</v>
      </c>
      <c r="O32" s="25">
        <f t="shared" si="3"/>
        <v>3.7379899169939295</v>
      </c>
      <c r="P32" s="25">
        <f t="shared" si="10"/>
        <v>-1.2569448555137699</v>
      </c>
      <c r="Q32" s="25">
        <f t="shared" si="11"/>
        <v>1.5799103698025319</v>
      </c>
      <c r="R32" s="31"/>
      <c r="S32" s="33">
        <v>2.6000000000000001E-9</v>
      </c>
      <c r="T32" s="25">
        <f t="shared" si="12"/>
        <v>13.295451523761018</v>
      </c>
      <c r="U32" s="25">
        <f t="shared" si="13"/>
        <v>3.9274425152989341E-7</v>
      </c>
    </row>
    <row r="33" spans="1:21" x14ac:dyDescent="0.2">
      <c r="A33" s="33">
        <v>2.7999999999999998E-9</v>
      </c>
      <c r="B33" s="25">
        <f t="shared" si="0"/>
        <v>14.318178564050326</v>
      </c>
      <c r="C33" s="2">
        <v>6.2505310000000005</v>
      </c>
      <c r="D33" s="25">
        <f t="shared" si="4"/>
        <v>4.5937051024388484</v>
      </c>
      <c r="E33" s="25">
        <f t="shared" si="5"/>
        <v>1.4407146556469508E-6</v>
      </c>
      <c r="F33" s="25">
        <f t="shared" si="6"/>
        <v>4.5937036617241924</v>
      </c>
      <c r="G33" s="25">
        <f t="shared" si="7"/>
        <v>-1.6568258975611521</v>
      </c>
      <c r="H33" s="25">
        <f t="shared" si="8"/>
        <v>2.745072054829317</v>
      </c>
      <c r="I33" s="31"/>
      <c r="J33" s="2">
        <v>2.7999999999999998E-9</v>
      </c>
      <c r="K33" s="25">
        <f t="shared" si="1"/>
        <v>14.318178564050326</v>
      </c>
      <c r="L33" s="35">
        <v>1.653095</v>
      </c>
      <c r="M33" s="25">
        <f t="shared" si="9"/>
        <v>4.5937036617241924</v>
      </c>
      <c r="N33" s="25">
        <f t="shared" si="2"/>
        <v>0.59800537400837706</v>
      </c>
      <c r="O33" s="25">
        <f t="shared" si="3"/>
        <v>3.9956982877158156</v>
      </c>
      <c r="P33" s="25">
        <f t="shared" si="10"/>
        <v>2.9406086617241924</v>
      </c>
      <c r="Q33" s="25">
        <f t="shared" si="11"/>
        <v>8.6471793014073466</v>
      </c>
      <c r="R33" s="31"/>
      <c r="S33" s="33">
        <v>2.7999999999999998E-9</v>
      </c>
      <c r="T33" s="25">
        <f t="shared" si="12"/>
        <v>14.318178564050326</v>
      </c>
      <c r="U33" s="25">
        <f t="shared" si="13"/>
        <v>1.4407146556469508E-6</v>
      </c>
    </row>
    <row r="34" spans="1:21" x14ac:dyDescent="0.2">
      <c r="A34" s="33">
        <v>3E-9</v>
      </c>
      <c r="B34" s="25">
        <f t="shared" si="0"/>
        <v>15.340905604339635</v>
      </c>
      <c r="C34" s="2">
        <v>3.3332859999999997</v>
      </c>
      <c r="D34" s="25">
        <f t="shared" si="4"/>
        <v>4.8794565915629313</v>
      </c>
      <c r="E34" s="25">
        <f t="shared" si="5"/>
        <v>5.0078266198068995E-6</v>
      </c>
      <c r="F34" s="25">
        <f t="shared" si="6"/>
        <v>4.8794515837363113</v>
      </c>
      <c r="G34" s="25">
        <f t="shared" si="7"/>
        <v>1.5461705915629316</v>
      </c>
      <c r="H34" s="25">
        <f t="shared" si="8"/>
        <v>2.3906434982140659</v>
      </c>
      <c r="I34" s="31"/>
      <c r="J34" s="2">
        <v>3E-9</v>
      </c>
      <c r="K34" s="25">
        <f t="shared" si="1"/>
        <v>15.340905604339635</v>
      </c>
      <c r="L34" s="35">
        <v>6.8171200000000001</v>
      </c>
      <c r="M34" s="25">
        <f t="shared" si="9"/>
        <v>4.8794515837363113</v>
      </c>
      <c r="N34" s="25">
        <f t="shared" si="2"/>
        <v>0.63264408637704794</v>
      </c>
      <c r="O34" s="25">
        <f t="shared" si="3"/>
        <v>4.2468074973592636</v>
      </c>
      <c r="P34" s="25">
        <f t="shared" si="10"/>
        <v>-1.9376684162636888</v>
      </c>
      <c r="Q34" s="25">
        <f t="shared" si="11"/>
        <v>3.7545588913858321</v>
      </c>
      <c r="R34" s="31"/>
      <c r="S34" s="33">
        <v>3E-9</v>
      </c>
      <c r="T34" s="25">
        <f t="shared" si="12"/>
        <v>15.340905604339635</v>
      </c>
      <c r="U34" s="25">
        <f t="shared" si="13"/>
        <v>5.0078266198068995E-6</v>
      </c>
    </row>
    <row r="35" spans="1:21" x14ac:dyDescent="0.2">
      <c r="A35" s="33">
        <v>3.2000000000000001E-9</v>
      </c>
      <c r="B35" s="25">
        <f t="shared" si="0"/>
        <v>16.363632644628947</v>
      </c>
      <c r="C35" s="2">
        <v>4.4440099999999996</v>
      </c>
      <c r="D35" s="25">
        <f t="shared" si="4"/>
        <v>5.1565761706900171</v>
      </c>
      <c r="E35" s="25">
        <f t="shared" si="5"/>
        <v>1.6493915608161354E-5</v>
      </c>
      <c r="F35" s="25">
        <f t="shared" si="6"/>
        <v>5.1565596767744086</v>
      </c>
      <c r="G35" s="25">
        <f t="shared" si="7"/>
        <v>0.71256617069001749</v>
      </c>
      <c r="H35" s="25">
        <f t="shared" si="8"/>
        <v>0.50775054761183513</v>
      </c>
      <c r="I35" s="31"/>
      <c r="J35" s="2">
        <v>3.2000000000000001E-9</v>
      </c>
      <c r="K35" s="25">
        <f t="shared" si="1"/>
        <v>16.363632644628947</v>
      </c>
      <c r="L35" s="35">
        <v>5.3681289999999997</v>
      </c>
      <c r="M35" s="25">
        <f t="shared" si="9"/>
        <v>5.1565596767744086</v>
      </c>
      <c r="N35" s="25">
        <f t="shared" si="2"/>
        <v>0.66861195717736077</v>
      </c>
      <c r="O35" s="25">
        <f t="shared" si="3"/>
        <v>4.4879477195970479</v>
      </c>
      <c r="P35" s="25">
        <f t="shared" si="10"/>
        <v>-0.21156932322559108</v>
      </c>
      <c r="Q35" s="25">
        <f t="shared" si="11"/>
        <v>4.4761578530134634E-2</v>
      </c>
      <c r="R35" s="31"/>
      <c r="S35" s="33">
        <v>3.2000000000000001E-9</v>
      </c>
      <c r="T35" s="25">
        <f t="shared" si="12"/>
        <v>16.363632644628947</v>
      </c>
      <c r="U35" s="25">
        <f t="shared" si="13"/>
        <v>1.6493915608161354E-5</v>
      </c>
    </row>
    <row r="36" spans="1:21" x14ac:dyDescent="0.2">
      <c r="A36" s="33">
        <v>3.3999999999999998E-9</v>
      </c>
      <c r="B36" s="25">
        <f t="shared" si="0"/>
        <v>17.386359684918254</v>
      </c>
      <c r="C36" s="2">
        <v>3.3715869999999999</v>
      </c>
      <c r="D36" s="25">
        <f t="shared" si="4"/>
        <v>5.4216846243450227</v>
      </c>
      <c r="E36" s="25">
        <f t="shared" si="5"/>
        <v>5.1475600932462839E-5</v>
      </c>
      <c r="F36" s="25">
        <f t="shared" si="6"/>
        <v>5.4216331487440899</v>
      </c>
      <c r="G36" s="25">
        <f t="shared" si="7"/>
        <v>2.0500976243450229</v>
      </c>
      <c r="H36" s="25">
        <f t="shared" si="8"/>
        <v>4.2029002693451067</v>
      </c>
      <c r="I36" s="31"/>
      <c r="J36" s="2">
        <v>3.3999999999999998E-9</v>
      </c>
      <c r="K36" s="25">
        <f t="shared" si="1"/>
        <v>17.386359684918254</v>
      </c>
      <c r="L36" s="35">
        <v>8.7831519999999994</v>
      </c>
      <c r="M36" s="25">
        <f t="shared" si="9"/>
        <v>5.4216331487440899</v>
      </c>
      <c r="N36" s="25">
        <f t="shared" si="2"/>
        <v>0.70590969328118613</v>
      </c>
      <c r="O36" s="25">
        <f t="shared" si="3"/>
        <v>4.7157234554629035</v>
      </c>
      <c r="P36" s="25">
        <f t="shared" si="10"/>
        <v>-3.3615188512559095</v>
      </c>
      <c r="Q36" s="25">
        <f t="shared" si="11"/>
        <v>11.29980898734885</v>
      </c>
      <c r="R36" s="31"/>
      <c r="S36" s="33">
        <v>3.3999999999999998E-9</v>
      </c>
      <c r="T36" s="25">
        <f t="shared" si="12"/>
        <v>17.386359684918254</v>
      </c>
      <c r="U36" s="25">
        <f t="shared" si="13"/>
        <v>5.1475600932462839E-5</v>
      </c>
    </row>
    <row r="37" spans="1:21" x14ac:dyDescent="0.2">
      <c r="A37" s="33">
        <v>3.6E-9</v>
      </c>
      <c r="B37" s="25">
        <f t="shared" si="0"/>
        <v>18.409086725207562</v>
      </c>
      <c r="C37" s="2">
        <v>2.7077070000000001</v>
      </c>
      <c r="D37" s="25">
        <f t="shared" si="4"/>
        <v>5.6714777390846312</v>
      </c>
      <c r="E37" s="25">
        <f t="shared" si="5"/>
        <v>1.5222369372168342E-4</v>
      </c>
      <c r="F37" s="25">
        <f t="shared" si="6"/>
        <v>5.6713255153909099</v>
      </c>
      <c r="G37" s="25">
        <f t="shared" si="7"/>
        <v>2.9637707390846311</v>
      </c>
      <c r="H37" s="25">
        <f t="shared" si="8"/>
        <v>8.78393699385426</v>
      </c>
      <c r="I37" s="31"/>
      <c r="J37" s="2">
        <v>3.6E-9</v>
      </c>
      <c r="K37" s="25">
        <f t="shared" si="1"/>
        <v>18.409086725207562</v>
      </c>
      <c r="L37" s="35">
        <v>3.268049</v>
      </c>
      <c r="M37" s="25">
        <f t="shared" si="9"/>
        <v>5.6713255153909099</v>
      </c>
      <c r="N37" s="25">
        <f t="shared" si="2"/>
        <v>0.74453389207385667</v>
      </c>
      <c r="O37" s="25">
        <f t="shared" si="3"/>
        <v>4.9267916233170537</v>
      </c>
      <c r="P37" s="25">
        <f t="shared" si="10"/>
        <v>2.4032765153909099</v>
      </c>
      <c r="Q37" s="25">
        <f t="shared" si="11"/>
        <v>5.7757380094294746</v>
      </c>
      <c r="R37" s="31"/>
      <c r="S37" s="33">
        <v>3.6E-9</v>
      </c>
      <c r="T37" s="25">
        <f t="shared" si="12"/>
        <v>18.409086725207562</v>
      </c>
      <c r="U37" s="25">
        <f t="shared" si="13"/>
        <v>1.5222369372168342E-4</v>
      </c>
    </row>
    <row r="38" spans="1:21" x14ac:dyDescent="0.2">
      <c r="A38" s="33">
        <v>3.8000000000000001E-9</v>
      </c>
      <c r="B38" s="25">
        <f t="shared" si="0"/>
        <v>19.431813765496873</v>
      </c>
      <c r="C38" s="2">
        <v>7.7378780000000011</v>
      </c>
      <c r="D38" s="25">
        <f t="shared" si="4"/>
        <v>5.9028456784461234</v>
      </c>
      <c r="E38" s="25">
        <f t="shared" si="5"/>
        <v>4.2654637940989432E-4</v>
      </c>
      <c r="F38" s="25">
        <f t="shared" si="6"/>
        <v>5.9024191320667132</v>
      </c>
      <c r="G38" s="25">
        <f t="shared" si="7"/>
        <v>-1.8350323215538777</v>
      </c>
      <c r="H38" s="25">
        <f t="shared" si="8"/>
        <v>3.3673436211474144</v>
      </c>
      <c r="I38" s="31"/>
      <c r="J38" s="2">
        <v>3.8000000000000001E-9</v>
      </c>
      <c r="K38" s="25">
        <f t="shared" si="1"/>
        <v>19.431813765496873</v>
      </c>
      <c r="L38" s="35">
        <v>7.5575739999999998</v>
      </c>
      <c r="M38" s="25">
        <f t="shared" si="9"/>
        <v>5.9024191320667132</v>
      </c>
      <c r="N38" s="25">
        <f t="shared" si="2"/>
        <v>0.78447682643993855</v>
      </c>
      <c r="O38" s="25">
        <f t="shared" si="3"/>
        <v>5.1179423056267748</v>
      </c>
      <c r="P38" s="25">
        <f t="shared" si="10"/>
        <v>-1.6551548679332866</v>
      </c>
      <c r="Q38" s="25">
        <f t="shared" si="11"/>
        <v>2.7395376368432554</v>
      </c>
      <c r="R38" s="31"/>
      <c r="S38" s="33">
        <v>3.8000000000000001E-9</v>
      </c>
      <c r="T38" s="25">
        <f t="shared" si="12"/>
        <v>19.431813765496873</v>
      </c>
      <c r="U38" s="25">
        <f t="shared" si="13"/>
        <v>4.2654637940989432E-4</v>
      </c>
    </row>
    <row r="39" spans="1:21" x14ac:dyDescent="0.2">
      <c r="A39" s="33">
        <v>4.0000000000000002E-9</v>
      </c>
      <c r="B39" s="25">
        <f t="shared" si="0"/>
        <v>20.454540805786184</v>
      </c>
      <c r="C39" s="2">
        <v>2.797075</v>
      </c>
      <c r="D39" s="25">
        <f t="shared" si="4"/>
        <v>6.113038243231955</v>
      </c>
      <c r="E39" s="25">
        <f t="shared" si="5"/>
        <v>1.1325397070453865E-3</v>
      </c>
      <c r="F39" s="25">
        <f t="shared" si="6"/>
        <v>6.1119057035249096</v>
      </c>
      <c r="G39" s="25">
        <f t="shared" si="7"/>
        <v>3.315963243231955</v>
      </c>
      <c r="H39" s="25">
        <f t="shared" si="8"/>
        <v>10.995612230465385</v>
      </c>
      <c r="I39" s="31"/>
      <c r="J39" s="2">
        <v>4.0000000000000002E-9</v>
      </c>
      <c r="K39" s="25">
        <f t="shared" si="1"/>
        <v>20.454540805786184</v>
      </c>
      <c r="L39" s="35">
        <v>6.7086060000000005</v>
      </c>
      <c r="M39" s="25">
        <f t="shared" si="9"/>
        <v>6.1119057035249096</v>
      </c>
      <c r="N39" s="25">
        <f t="shared" si="2"/>
        <v>0.82572624034353082</v>
      </c>
      <c r="O39" s="25">
        <f t="shared" si="3"/>
        <v>5.2861794631813792</v>
      </c>
      <c r="P39" s="25">
        <f t="shared" si="10"/>
        <v>-0.59670029647509093</v>
      </c>
      <c r="Q39" s="25">
        <f t="shared" si="11"/>
        <v>0.35605124381346143</v>
      </c>
      <c r="R39" s="31"/>
      <c r="S39" s="33">
        <v>4.0000000000000002E-9</v>
      </c>
      <c r="T39" s="25">
        <f t="shared" si="12"/>
        <v>20.454540805786184</v>
      </c>
      <c r="U39" s="25">
        <f t="shared" si="13"/>
        <v>1.1325397070453865E-3</v>
      </c>
    </row>
    <row r="40" spans="1:21" x14ac:dyDescent="0.2">
      <c r="A40" s="33">
        <v>4.2000000000000004E-9</v>
      </c>
      <c r="B40" s="25">
        <f t="shared" si="0"/>
        <v>21.477267846075492</v>
      </c>
      <c r="C40" s="2">
        <v>8.2804729999999989</v>
      </c>
      <c r="D40" s="25">
        <f t="shared" si="4"/>
        <v>6.2999132943667204</v>
      </c>
      <c r="E40" s="25">
        <f t="shared" si="5"/>
        <v>2.8493368072082998E-3</v>
      </c>
      <c r="F40" s="25">
        <f t="shared" si="6"/>
        <v>6.2970639575595122</v>
      </c>
      <c r="G40" s="25">
        <f t="shared" si="7"/>
        <v>-1.9805597056332784</v>
      </c>
      <c r="H40" s="25">
        <f t="shared" si="8"/>
        <v>3.9226167475781786</v>
      </c>
      <c r="I40" s="31"/>
      <c r="J40" s="2">
        <v>4.2000000000000004E-9</v>
      </c>
      <c r="K40" s="25">
        <f t="shared" si="1"/>
        <v>21.477267846075492</v>
      </c>
      <c r="L40" s="35">
        <v>7.1937299999999995</v>
      </c>
      <c r="M40" s="25">
        <f t="shared" si="9"/>
        <v>6.2970639575595122</v>
      </c>
      <c r="N40" s="25">
        <f t="shared" si="2"/>
        <v>0.86826515685646122</v>
      </c>
      <c r="O40" s="25">
        <f t="shared" si="3"/>
        <v>5.428798800703051</v>
      </c>
      <c r="P40" s="25">
        <f t="shared" si="10"/>
        <v>-0.89666604244048731</v>
      </c>
      <c r="Q40" s="25">
        <f t="shared" si="11"/>
        <v>0.80400999166588583</v>
      </c>
      <c r="R40" s="31"/>
      <c r="S40" s="33">
        <v>4.2000000000000004E-9</v>
      </c>
      <c r="T40" s="25">
        <f t="shared" si="12"/>
        <v>21.477267846075492</v>
      </c>
      <c r="U40" s="25">
        <f t="shared" si="13"/>
        <v>2.8493368072082998E-3</v>
      </c>
    </row>
    <row r="41" spans="1:21" x14ac:dyDescent="0.2">
      <c r="A41" s="33">
        <v>4.3999999999999997E-9</v>
      </c>
      <c r="B41" s="25">
        <f t="shared" si="0"/>
        <v>22.499994886364799</v>
      </c>
      <c r="C41" s="2">
        <v>6.2313799999999997</v>
      </c>
      <c r="D41" s="25">
        <f t="shared" si="4"/>
        <v>6.4623242865784132</v>
      </c>
      <c r="E41" s="25">
        <f t="shared" si="5"/>
        <v>6.7926198911414833E-3</v>
      </c>
      <c r="F41" s="25">
        <f t="shared" si="6"/>
        <v>6.4555316666872713</v>
      </c>
      <c r="G41" s="25">
        <f t="shared" si="7"/>
        <v>0.23094428657841348</v>
      </c>
      <c r="H41" s="25">
        <f t="shared" si="8"/>
        <v>5.3335263503212375E-2</v>
      </c>
      <c r="I41" s="31"/>
      <c r="J41" s="2">
        <v>4.3999999999999997E-9</v>
      </c>
      <c r="K41" s="25">
        <f t="shared" si="1"/>
        <v>22.499994886364799</v>
      </c>
      <c r="L41" s="35">
        <v>4.085102</v>
      </c>
      <c r="M41" s="25">
        <f t="shared" si="9"/>
        <v>6.4555316666872713</v>
      </c>
      <c r="N41" s="25">
        <f t="shared" si="2"/>
        <v>0.91207170049762509</v>
      </c>
      <c r="O41" s="25">
        <f t="shared" si="3"/>
        <v>5.543459966189646</v>
      </c>
      <c r="P41" s="25">
        <f t="shared" si="10"/>
        <v>2.3704296666872713</v>
      </c>
      <c r="Q41" s="25">
        <f t="shared" si="11"/>
        <v>5.6189368047111277</v>
      </c>
      <c r="R41" s="31"/>
      <c r="S41" s="33">
        <v>4.3999999999999997E-9</v>
      </c>
      <c r="T41" s="25">
        <f t="shared" si="12"/>
        <v>22.499994886364799</v>
      </c>
      <c r="U41" s="25">
        <f t="shared" si="13"/>
        <v>6.7926198911414833E-3</v>
      </c>
    </row>
    <row r="42" spans="1:21" x14ac:dyDescent="0.2">
      <c r="A42" s="33">
        <v>4.5999999999999998E-9</v>
      </c>
      <c r="B42" s="25">
        <f t="shared" si="0"/>
        <v>23.522721926654107</v>
      </c>
      <c r="C42" s="2">
        <v>8.2102550000000001</v>
      </c>
      <c r="D42" s="25">
        <f t="shared" si="4"/>
        <v>6.6007131689600236</v>
      </c>
      <c r="E42" s="25">
        <f t="shared" si="5"/>
        <v>1.5343838200502067E-2</v>
      </c>
      <c r="F42" s="25">
        <f t="shared" si="6"/>
        <v>6.5853693307595211</v>
      </c>
      <c r="G42" s="25">
        <f t="shared" si="7"/>
        <v>-1.6095418310399765</v>
      </c>
      <c r="H42" s="25">
        <f t="shared" si="8"/>
        <v>2.5906249058675201</v>
      </c>
      <c r="I42" s="31"/>
      <c r="J42" s="2">
        <v>4.5999999999999998E-9</v>
      </c>
      <c r="K42" s="25">
        <f t="shared" si="1"/>
        <v>23.522721926654107</v>
      </c>
      <c r="L42" s="35">
        <v>5.157483</v>
      </c>
      <c r="M42" s="25">
        <f t="shared" si="9"/>
        <v>6.5853693307595211</v>
      </c>
      <c r="N42" s="25">
        <f t="shared" si="2"/>
        <v>0.95711893574167861</v>
      </c>
      <c r="O42" s="25">
        <f t="shared" si="3"/>
        <v>5.6282503950178429</v>
      </c>
      <c r="P42" s="25">
        <f t="shared" si="10"/>
        <v>1.4278863307595211</v>
      </c>
      <c r="Q42" s="25">
        <f t="shared" si="11"/>
        <v>2.0388593735698883</v>
      </c>
      <c r="R42" s="31"/>
      <c r="S42" s="33">
        <v>4.5999999999999998E-9</v>
      </c>
      <c r="T42" s="25">
        <f t="shared" si="12"/>
        <v>23.522721926654107</v>
      </c>
      <c r="U42" s="25">
        <f t="shared" si="13"/>
        <v>1.5343838200502067E-2</v>
      </c>
    </row>
    <row r="43" spans="1:21" x14ac:dyDescent="0.2">
      <c r="A43" s="33">
        <v>4.8E-9</v>
      </c>
      <c r="B43" s="25">
        <f t="shared" si="0"/>
        <v>24.545448966943418</v>
      </c>
      <c r="C43" s="2">
        <v>7.3484870000000004</v>
      </c>
      <c r="D43" s="25">
        <f t="shared" si="4"/>
        <v>6.7179554143563225</v>
      </c>
      <c r="E43" s="25">
        <f t="shared" si="5"/>
        <v>3.2842324011104811E-2</v>
      </c>
      <c r="F43" s="25">
        <f t="shared" si="6"/>
        <v>6.6851130903452178</v>
      </c>
      <c r="G43" s="25">
        <f t="shared" si="7"/>
        <v>-0.63053158564367795</v>
      </c>
      <c r="H43" s="25">
        <f t="shared" si="8"/>
        <v>0.39757008049433079</v>
      </c>
      <c r="I43" s="31"/>
      <c r="J43" s="2">
        <v>4.8E-9</v>
      </c>
      <c r="K43" s="25">
        <f t="shared" si="1"/>
        <v>24.545448966943418</v>
      </c>
      <c r="L43" s="35">
        <v>6.466043</v>
      </c>
      <c r="M43" s="25">
        <f t="shared" si="9"/>
        <v>6.6851130903452178</v>
      </c>
      <c r="N43" s="25">
        <f t="shared" si="2"/>
        <v>1.0033747235345494</v>
      </c>
      <c r="O43" s="25">
        <f t="shared" si="3"/>
        <v>5.6817383668106682</v>
      </c>
      <c r="P43" s="25">
        <f t="shared" si="10"/>
        <v>0.21907009034521785</v>
      </c>
      <c r="Q43" s="25">
        <f t="shared" si="11"/>
        <v>4.7991704483861912E-2</v>
      </c>
      <c r="R43" s="31"/>
      <c r="S43" s="33">
        <v>4.8E-9</v>
      </c>
      <c r="T43" s="25">
        <f t="shared" si="12"/>
        <v>24.545448966943418</v>
      </c>
      <c r="U43" s="25">
        <f t="shared" si="13"/>
        <v>3.2842324011104811E-2</v>
      </c>
    </row>
    <row r="44" spans="1:21" x14ac:dyDescent="0.2">
      <c r="A44" s="33">
        <v>5.0000000000000001E-9</v>
      </c>
      <c r="B44" s="25">
        <f t="shared" si="0"/>
        <v>25.568176007232729</v>
      </c>
      <c r="C44" s="2">
        <v>6.435651</v>
      </c>
      <c r="D44" s="25">
        <f t="shared" si="4"/>
        <v>6.8204244318409595</v>
      </c>
      <c r="E44" s="25">
        <f t="shared" si="5"/>
        <v>6.6609615377767606E-2</v>
      </c>
      <c r="F44" s="25">
        <f t="shared" si="6"/>
        <v>6.7538148164631915</v>
      </c>
      <c r="G44" s="25">
        <f t="shared" si="7"/>
        <v>0.38477343184095947</v>
      </c>
      <c r="H44" s="25">
        <f t="shared" si="8"/>
        <v>0.14805059385066949</v>
      </c>
      <c r="I44" s="31"/>
      <c r="J44" s="2">
        <v>5.0000000000000001E-9</v>
      </c>
      <c r="K44" s="25">
        <f t="shared" si="1"/>
        <v>25.568176007232729</v>
      </c>
      <c r="L44" s="35">
        <v>6.1468820000000006</v>
      </c>
      <c r="M44" s="25">
        <f t="shared" si="9"/>
        <v>6.7538148164631915</v>
      </c>
      <c r="N44" s="25">
        <f t="shared" si="2"/>
        <v>1.0508015976161931</v>
      </c>
      <c r="O44" s="25">
        <f t="shared" si="3"/>
        <v>5.7030132188469986</v>
      </c>
      <c r="P44" s="25">
        <f t="shared" si="10"/>
        <v>0.60693281646319086</v>
      </c>
      <c r="Q44" s="25">
        <f t="shared" si="11"/>
        <v>0.36836744369994134</v>
      </c>
      <c r="R44" s="31"/>
      <c r="S44" s="33">
        <v>5.0000000000000001E-9</v>
      </c>
      <c r="T44" s="25">
        <f t="shared" si="12"/>
        <v>25.568176007232729</v>
      </c>
      <c r="U44" s="25">
        <f t="shared" si="13"/>
        <v>6.6609615377767606E-2</v>
      </c>
    </row>
    <row r="45" spans="1:21" x14ac:dyDescent="0.2">
      <c r="A45" s="33">
        <v>5.2000000000000002E-9</v>
      </c>
      <c r="B45" s="25">
        <f t="shared" si="0"/>
        <v>26.590903047522037</v>
      </c>
      <c r="C45" s="2">
        <v>7.0676139999999998</v>
      </c>
      <c r="D45" s="25">
        <f t="shared" si="4"/>
        <v>6.9190775780500884</v>
      </c>
      <c r="E45" s="25">
        <f t="shared" si="5"/>
        <v>0.12800977784987977</v>
      </c>
      <c r="F45" s="25">
        <f t="shared" si="6"/>
        <v>6.7910678002002083</v>
      </c>
      <c r="G45" s="25">
        <f t="shared" si="7"/>
        <v>-0.14853642194991146</v>
      </c>
      <c r="H45" s="25">
        <f t="shared" si="8"/>
        <v>2.2063068645682138E-2</v>
      </c>
      <c r="I45" s="31"/>
      <c r="J45" s="2">
        <v>5.2000000000000002E-9</v>
      </c>
      <c r="K45" s="25">
        <f t="shared" si="1"/>
        <v>26.590903047522037</v>
      </c>
      <c r="L45" s="35">
        <v>2.1318359999999998</v>
      </c>
      <c r="M45" s="25">
        <f t="shared" si="9"/>
        <v>6.7910678002002083</v>
      </c>
      <c r="N45" s="25">
        <f t="shared" si="2"/>
        <v>1.099356662397178</v>
      </c>
      <c r="O45" s="25">
        <f t="shared" si="3"/>
        <v>5.6917111378030301</v>
      </c>
      <c r="P45" s="25">
        <f t="shared" si="10"/>
        <v>4.6592318002002084</v>
      </c>
      <c r="Q45" s="25">
        <f t="shared" si="11"/>
        <v>21.708440967996875</v>
      </c>
      <c r="R45" s="31"/>
      <c r="S45" s="33">
        <v>5.2000000000000002E-9</v>
      </c>
      <c r="T45" s="25">
        <f t="shared" si="12"/>
        <v>26.590903047522037</v>
      </c>
      <c r="U45" s="25">
        <f t="shared" si="13"/>
        <v>0.12800977784987977</v>
      </c>
    </row>
    <row r="46" spans="1:21" x14ac:dyDescent="0.2">
      <c r="A46" s="33">
        <v>5.4000000000000004E-9</v>
      </c>
      <c r="B46" s="25">
        <f t="shared" si="0"/>
        <v>27.613630087811348</v>
      </c>
      <c r="C46" s="2">
        <v>6.0079590000000005</v>
      </c>
      <c r="D46" s="25">
        <f t="shared" si="4"/>
        <v>7.0301225310634781</v>
      </c>
      <c r="E46" s="25">
        <f t="shared" si="5"/>
        <v>0.23310550789079731</v>
      </c>
      <c r="F46" s="25">
        <f t="shared" si="6"/>
        <v>6.797017023172681</v>
      </c>
      <c r="G46" s="25">
        <f t="shared" si="7"/>
        <v>1.0221635310634776</v>
      </c>
      <c r="H46" s="25">
        <f t="shared" si="8"/>
        <v>1.0448182842361569</v>
      </c>
      <c r="I46" s="31"/>
      <c r="J46" s="2">
        <v>5.4000000000000004E-9</v>
      </c>
      <c r="K46" s="25">
        <f t="shared" si="1"/>
        <v>27.613630087811348</v>
      </c>
      <c r="L46" s="35">
        <v>6.6447729999999998</v>
      </c>
      <c r="M46" s="25">
        <f t="shared" si="9"/>
        <v>6.797017023172681</v>
      </c>
      <c r="N46" s="25">
        <f t="shared" si="2"/>
        <v>1.1489915140647333</v>
      </c>
      <c r="O46" s="25">
        <f t="shared" si="3"/>
        <v>5.6480255091079474</v>
      </c>
      <c r="P46" s="25">
        <f t="shared" si="10"/>
        <v>0.15224402317268115</v>
      </c>
      <c r="Q46" s="25">
        <f t="shared" si="11"/>
        <v>2.3178242591803875E-2</v>
      </c>
      <c r="R46" s="31"/>
      <c r="S46" s="33">
        <v>5.4000000000000004E-9</v>
      </c>
      <c r="T46" s="25">
        <f t="shared" si="12"/>
        <v>27.613630087811348</v>
      </c>
      <c r="U46" s="25">
        <f t="shared" si="13"/>
        <v>0.23310550789079731</v>
      </c>
    </row>
    <row r="47" spans="1:21" x14ac:dyDescent="0.2">
      <c r="A47" s="33">
        <v>5.5999999999999997E-9</v>
      </c>
      <c r="B47" s="25">
        <f t="shared" si="0"/>
        <v>28.636357128100652</v>
      </c>
      <c r="C47" s="2">
        <v>8.5677289999999999</v>
      </c>
      <c r="D47" s="25">
        <f t="shared" si="4"/>
        <v>7.1745749312314242</v>
      </c>
      <c r="E47" s="25">
        <f t="shared" si="5"/>
        <v>0.4022213321993483</v>
      </c>
      <c r="F47" s="25">
        <f t="shared" si="6"/>
        <v>6.7723535990320762</v>
      </c>
      <c r="G47" s="25">
        <f t="shared" si="7"/>
        <v>-1.3931540687685757</v>
      </c>
      <c r="H47" s="25">
        <f t="shared" si="8"/>
        <v>1.9408782593264373</v>
      </c>
      <c r="I47" s="31"/>
      <c r="J47" s="2">
        <v>5.5999999999999997E-9</v>
      </c>
      <c r="K47" s="25">
        <f t="shared" si="1"/>
        <v>28.636357128100652</v>
      </c>
      <c r="L47" s="35">
        <v>4.0468019999999996</v>
      </c>
      <c r="M47" s="25">
        <f t="shared" si="9"/>
        <v>6.7723535990320762</v>
      </c>
      <c r="N47" s="25">
        <f t="shared" si="2"/>
        <v>1.1996521865056029</v>
      </c>
      <c r="O47" s="25">
        <f t="shared" si="3"/>
        <v>5.5727014125264729</v>
      </c>
      <c r="P47" s="25">
        <f t="shared" si="10"/>
        <v>2.7255515990320767</v>
      </c>
      <c r="Q47" s="25">
        <f t="shared" si="11"/>
        <v>7.4286315189863101</v>
      </c>
      <c r="R47" s="31"/>
      <c r="S47" s="33">
        <v>5.5999999999999997E-9</v>
      </c>
      <c r="T47" s="25">
        <f t="shared" si="12"/>
        <v>28.636357128100652</v>
      </c>
      <c r="U47" s="25">
        <f t="shared" si="13"/>
        <v>0.4022213321993483</v>
      </c>
    </row>
    <row r="48" spans="1:21" x14ac:dyDescent="0.2">
      <c r="A48" s="33">
        <v>5.7999999999999998E-9</v>
      </c>
      <c r="B48" s="25">
        <f t="shared" si="0"/>
        <v>29.659084168389963</v>
      </c>
      <c r="C48" s="2">
        <v>5.3185440000000002</v>
      </c>
      <c r="D48" s="25">
        <f t="shared" si="4"/>
        <v>7.3759224276580735</v>
      </c>
      <c r="E48" s="25">
        <f t="shared" si="5"/>
        <v>0.6576288212342164</v>
      </c>
      <c r="F48" s="25">
        <f t="shared" si="6"/>
        <v>6.718293606423857</v>
      </c>
      <c r="G48" s="25">
        <f t="shared" si="7"/>
        <v>2.0573784276580733</v>
      </c>
      <c r="H48" s="25">
        <f t="shared" si="8"/>
        <v>4.2328059945928063</v>
      </c>
      <c r="I48" s="31"/>
      <c r="J48" s="2">
        <v>5.7999999999999998E-9</v>
      </c>
      <c r="K48" s="25">
        <f t="shared" si="1"/>
        <v>29.659084168389963</v>
      </c>
      <c r="L48" s="35">
        <v>5.1830159999999994</v>
      </c>
      <c r="M48" s="25">
        <f t="shared" si="9"/>
        <v>6.718293606423857</v>
      </c>
      <c r="N48" s="25">
        <f t="shared" si="2"/>
        <v>1.2512791235274952</v>
      </c>
      <c r="O48" s="25">
        <f t="shared" si="3"/>
        <v>5.4670144828963618</v>
      </c>
      <c r="P48" s="25">
        <f t="shared" si="10"/>
        <v>1.5352776064238576</v>
      </c>
      <c r="Q48" s="25">
        <f t="shared" si="11"/>
        <v>2.3570773287865694</v>
      </c>
      <c r="R48" s="31"/>
      <c r="S48" s="33">
        <v>5.7999999999999998E-9</v>
      </c>
      <c r="T48" s="25">
        <f t="shared" si="12"/>
        <v>29.659084168389963</v>
      </c>
      <c r="U48" s="25">
        <f t="shared" si="13"/>
        <v>0.6576288212342164</v>
      </c>
    </row>
    <row r="49" spans="1:21" x14ac:dyDescent="0.2">
      <c r="A49" s="33">
        <v>6E-9</v>
      </c>
      <c r="B49" s="25">
        <f t="shared" si="0"/>
        <v>30.681811208679271</v>
      </c>
      <c r="C49" s="2">
        <v>7.3484870000000004</v>
      </c>
      <c r="D49" s="25">
        <f t="shared" si="4"/>
        <v>7.6553675207126588</v>
      </c>
      <c r="E49" s="25">
        <f t="shared" si="5"/>
        <v>1.0188253678841495</v>
      </c>
      <c r="F49" s="25">
        <f t="shared" si="6"/>
        <v>6.6365421528285093</v>
      </c>
      <c r="G49" s="25">
        <f t="shared" si="7"/>
        <v>0.30688052071265837</v>
      </c>
      <c r="H49" s="25">
        <f t="shared" si="8"/>
        <v>9.4175653992872338E-2</v>
      </c>
      <c r="I49" s="31"/>
      <c r="J49" s="2">
        <v>6E-9</v>
      </c>
      <c r="K49" s="25">
        <f t="shared" si="1"/>
        <v>30.681811208679271</v>
      </c>
      <c r="L49" s="35">
        <v>4.9723690000000005</v>
      </c>
      <c r="M49" s="25">
        <f t="shared" si="9"/>
        <v>6.6365421528285093</v>
      </c>
      <c r="N49" s="25">
        <f t="shared" si="2"/>
        <v>1.30380717873819</v>
      </c>
      <c r="O49" s="25">
        <f t="shared" si="3"/>
        <v>5.3327349740903198</v>
      </c>
      <c r="P49" s="25">
        <f t="shared" si="10"/>
        <v>1.6641731528285089</v>
      </c>
      <c r="Q49" s="25">
        <f t="shared" si="11"/>
        <v>2.7694722825951796</v>
      </c>
      <c r="R49" s="31"/>
      <c r="S49" s="33">
        <v>6E-9</v>
      </c>
      <c r="T49" s="25">
        <f t="shared" si="12"/>
        <v>30.681811208679271</v>
      </c>
      <c r="U49" s="25">
        <f t="shared" si="13"/>
        <v>1.0188253678841495</v>
      </c>
    </row>
    <row r="50" spans="1:21" x14ac:dyDescent="0.2">
      <c r="A50" s="33">
        <v>6.2000000000000001E-9</v>
      </c>
      <c r="B50" s="25">
        <f t="shared" si="0"/>
        <v>31.704538248968582</v>
      </c>
      <c r="C50" s="2">
        <v>8.8103010000000008</v>
      </c>
      <c r="D50" s="25">
        <f t="shared" si="4"/>
        <v>8.0248660514573729</v>
      </c>
      <c r="E50" s="25">
        <f t="shared" si="5"/>
        <v>1.4956219663797565</v>
      </c>
      <c r="F50" s="25">
        <f t="shared" si="6"/>
        <v>6.5292440850776154</v>
      </c>
      <c r="G50" s="25">
        <f t="shared" si="7"/>
        <v>-0.78543494854262796</v>
      </c>
      <c r="H50" s="25">
        <f t="shared" si="8"/>
        <v>0.61690805839216067</v>
      </c>
      <c r="I50" s="31"/>
      <c r="J50" s="2">
        <v>6.2000000000000001E-9</v>
      </c>
      <c r="K50" s="25">
        <f t="shared" si="1"/>
        <v>31.704538248968582</v>
      </c>
      <c r="L50" s="35">
        <v>8.0873809999999988</v>
      </c>
      <c r="M50" s="25">
        <f t="shared" si="9"/>
        <v>6.5292440850776154</v>
      </c>
      <c r="N50" s="25">
        <f t="shared" si="2"/>
        <v>1.3571656443018962</v>
      </c>
      <c r="O50" s="25">
        <f t="shared" si="3"/>
        <v>5.172078440775719</v>
      </c>
      <c r="P50" s="25">
        <f t="shared" si="10"/>
        <v>-1.5581369149223834</v>
      </c>
      <c r="Q50" s="25">
        <f t="shared" si="11"/>
        <v>2.4277906456438427</v>
      </c>
      <c r="R50" s="31"/>
      <c r="S50" s="33">
        <v>6.2000000000000001E-9</v>
      </c>
      <c r="T50" s="25">
        <f t="shared" si="12"/>
        <v>31.704538248968582</v>
      </c>
      <c r="U50" s="25">
        <f t="shared" si="13"/>
        <v>1.4956219663797565</v>
      </c>
    </row>
    <row r="51" spans="1:21" x14ac:dyDescent="0.2">
      <c r="A51" s="33">
        <v>6.4000000000000002E-9</v>
      </c>
      <c r="B51" s="25">
        <f t="shared" si="0"/>
        <v>32.727265289257893</v>
      </c>
      <c r="C51" s="2">
        <v>9.0847900000000017</v>
      </c>
      <c r="D51" s="25">
        <f t="shared" si="4"/>
        <v>8.4793244574195334</v>
      </c>
      <c r="E51" s="25">
        <f t="shared" si="5"/>
        <v>2.0804011901878043</v>
      </c>
      <c r="F51" s="25">
        <f t="shared" si="6"/>
        <v>6.3989232672317282</v>
      </c>
      <c r="G51" s="25">
        <f t="shared" si="7"/>
        <v>-0.60546554258046825</v>
      </c>
      <c r="H51" s="25">
        <f t="shared" si="8"/>
        <v>0.36658852325226082</v>
      </c>
      <c r="I51" s="31"/>
      <c r="J51" s="2">
        <v>6.4000000000000002E-9</v>
      </c>
      <c r="K51" s="25">
        <f t="shared" si="1"/>
        <v>32.727265289257893</v>
      </c>
      <c r="L51" s="35">
        <v>7.4873579999999995</v>
      </c>
      <c r="M51" s="25">
        <f t="shared" si="9"/>
        <v>6.3989232672317282</v>
      </c>
      <c r="N51" s="25">
        <f t="shared" si="2"/>
        <v>1.4112783096367223</v>
      </c>
      <c r="O51" s="25">
        <f t="shared" si="3"/>
        <v>4.9876449575950055</v>
      </c>
      <c r="P51" s="25">
        <f t="shared" si="10"/>
        <v>-1.0884347327682713</v>
      </c>
      <c r="Q51" s="25">
        <f t="shared" si="11"/>
        <v>1.1846901674963382</v>
      </c>
      <c r="R51" s="31"/>
      <c r="S51" s="33">
        <v>6.4000000000000002E-9</v>
      </c>
      <c r="T51" s="25">
        <f t="shared" si="12"/>
        <v>32.727265289257893</v>
      </c>
      <c r="U51" s="25">
        <f t="shared" si="13"/>
        <v>2.0804011901878043</v>
      </c>
    </row>
    <row r="52" spans="1:21" x14ac:dyDescent="0.2">
      <c r="A52" s="33">
        <v>6.6000000000000004E-9</v>
      </c>
      <c r="B52" s="25">
        <f t="shared" si="0"/>
        <v>33.749992329547204</v>
      </c>
      <c r="C52" s="2">
        <v>9.6337679999999999</v>
      </c>
      <c r="D52" s="25">
        <f t="shared" si="4"/>
        <v>8.9904637391794289</v>
      </c>
      <c r="E52" s="25">
        <f t="shared" si="5"/>
        <v>2.7420509836629039</v>
      </c>
      <c r="F52" s="25">
        <f t="shared" si="6"/>
        <v>6.2484127555165241</v>
      </c>
      <c r="G52" s="25">
        <f t="shared" si="7"/>
        <v>-0.64330426082057102</v>
      </c>
      <c r="H52" s="25">
        <f t="shared" si="8"/>
        <v>0.41384037198990126</v>
      </c>
      <c r="I52" s="31"/>
      <c r="J52" s="2">
        <v>6.6000000000000004E-9</v>
      </c>
      <c r="K52" s="25">
        <f t="shared" si="1"/>
        <v>33.749992329547204</v>
      </c>
      <c r="L52" s="35">
        <v>7.0213830000000002</v>
      </c>
      <c r="M52" s="25">
        <f t="shared" si="9"/>
        <v>6.2484127555165241</v>
      </c>
      <c r="N52" s="25">
        <f t="shared" si="2"/>
        <v>1.4660635509459545</v>
      </c>
      <c r="O52" s="25">
        <f t="shared" si="3"/>
        <v>4.7823492045705693</v>
      </c>
      <c r="P52" s="25">
        <f t="shared" si="10"/>
        <v>-0.77297024448347607</v>
      </c>
      <c r="Q52" s="25">
        <f t="shared" si="11"/>
        <v>0.59748299885684475</v>
      </c>
      <c r="R52" s="31"/>
      <c r="S52" s="33">
        <v>6.6000000000000004E-9</v>
      </c>
      <c r="T52" s="25">
        <f t="shared" si="12"/>
        <v>33.749992329547204</v>
      </c>
      <c r="U52" s="25">
        <f t="shared" si="13"/>
        <v>2.7420509836629039</v>
      </c>
    </row>
    <row r="53" spans="1:21" x14ac:dyDescent="0.2">
      <c r="A53" s="33">
        <v>6.7999999999999997E-9</v>
      </c>
      <c r="B53" s="25">
        <f t="shared" si="0"/>
        <v>34.772719369836508</v>
      </c>
      <c r="C53" s="2">
        <v>8.9762710000000006</v>
      </c>
      <c r="D53" s="25">
        <f t="shared" si="4"/>
        <v>9.5053570342198341</v>
      </c>
      <c r="E53" s="25">
        <f t="shared" si="5"/>
        <v>3.4245785396539046</v>
      </c>
      <c r="F53" s="25">
        <f t="shared" si="6"/>
        <v>6.08077849456593</v>
      </c>
      <c r="G53" s="25">
        <f t="shared" si="7"/>
        <v>0.52908603421983358</v>
      </c>
      <c r="H53" s="25">
        <f t="shared" si="8"/>
        <v>0.2799320316064709</v>
      </c>
      <c r="I53" s="31"/>
      <c r="J53" s="2">
        <v>6.7999999999999997E-9</v>
      </c>
      <c r="K53" s="25">
        <f t="shared" si="1"/>
        <v>34.772719369836508</v>
      </c>
      <c r="L53" s="35">
        <v>5.4638770000000001</v>
      </c>
      <c r="M53" s="25">
        <f t="shared" si="9"/>
        <v>6.08077849456593</v>
      </c>
      <c r="N53" s="25">
        <f t="shared" si="2"/>
        <v>1.5214344522900716</v>
      </c>
      <c r="O53" s="25">
        <f t="shared" si="3"/>
        <v>4.5593440422758587</v>
      </c>
      <c r="P53" s="25">
        <f t="shared" si="10"/>
        <v>0.61690149456592991</v>
      </c>
      <c r="Q53" s="25">
        <f t="shared" si="11"/>
        <v>0.38056745399767805</v>
      </c>
      <c r="R53" s="31"/>
      <c r="S53" s="33">
        <v>6.7999999999999997E-9</v>
      </c>
      <c r="T53" s="25">
        <f t="shared" si="12"/>
        <v>34.772719369836508</v>
      </c>
      <c r="U53" s="25">
        <f t="shared" si="13"/>
        <v>3.4245785396539046</v>
      </c>
    </row>
    <row r="54" spans="1:21" x14ac:dyDescent="0.2">
      <c r="A54" s="33">
        <v>6.9999999999999998E-9</v>
      </c>
      <c r="B54" s="25">
        <f t="shared" si="0"/>
        <v>35.79544641012582</v>
      </c>
      <c r="C54" s="2">
        <v>12.448880000000001</v>
      </c>
      <c r="D54" s="25">
        <f t="shared" si="4"/>
        <v>9.9519155614867572</v>
      </c>
      <c r="E54" s="25">
        <f t="shared" si="5"/>
        <v>4.0526762338873619</v>
      </c>
      <c r="F54" s="25">
        <f t="shared" si="6"/>
        <v>5.8992393275993962</v>
      </c>
      <c r="G54" s="25">
        <f t="shared" si="7"/>
        <v>-2.4969644385132437</v>
      </c>
      <c r="H54" s="25">
        <f t="shared" si="8"/>
        <v>6.2348314071997581</v>
      </c>
      <c r="I54" s="31"/>
      <c r="J54" s="2">
        <v>6.9999999999999998E-9</v>
      </c>
      <c r="K54" s="25">
        <f t="shared" si="1"/>
        <v>35.79544641012582</v>
      </c>
      <c r="L54" s="35">
        <v>8.4448420000000013</v>
      </c>
      <c r="M54" s="25">
        <f t="shared" si="9"/>
        <v>5.8992393275993962</v>
      </c>
      <c r="N54" s="25">
        <f t="shared" si="2"/>
        <v>1.5772989587072603</v>
      </c>
      <c r="O54" s="25">
        <f t="shared" si="3"/>
        <v>4.3219403688921361</v>
      </c>
      <c r="P54" s="25">
        <f t="shared" si="10"/>
        <v>-2.5456026724006051</v>
      </c>
      <c r="Q54" s="25">
        <f t="shared" si="11"/>
        <v>6.4800929657331023</v>
      </c>
      <c r="R54" s="31"/>
      <c r="S54" s="33">
        <v>6.9999999999999998E-9</v>
      </c>
      <c r="T54" s="25">
        <f t="shared" si="12"/>
        <v>35.79544641012582</v>
      </c>
      <c r="U54" s="25">
        <f t="shared" si="13"/>
        <v>4.0526762338873619</v>
      </c>
    </row>
    <row r="55" spans="1:21" x14ac:dyDescent="0.2">
      <c r="A55" s="33">
        <v>7.2E-9</v>
      </c>
      <c r="B55" s="25">
        <f t="shared" si="0"/>
        <v>36.818173450415124</v>
      </c>
      <c r="C55" s="2">
        <v>9.2124589999999991</v>
      </c>
      <c r="D55" s="25">
        <f t="shared" si="4"/>
        <v>10.251520792730172</v>
      </c>
      <c r="E55" s="25">
        <f t="shared" si="5"/>
        <v>4.5444346416911747</v>
      </c>
      <c r="F55" s="25">
        <f t="shared" si="6"/>
        <v>5.7070861510389976</v>
      </c>
      <c r="G55" s="25">
        <f t="shared" si="7"/>
        <v>1.0390617927301733</v>
      </c>
      <c r="H55" s="25">
        <f t="shared" si="8"/>
        <v>1.0796494091116415</v>
      </c>
      <c r="I55" s="31"/>
      <c r="J55" s="2">
        <v>7.2E-9</v>
      </c>
      <c r="K55" s="25">
        <f t="shared" si="1"/>
        <v>36.818173450415124</v>
      </c>
      <c r="L55" s="35">
        <v>7.085216</v>
      </c>
      <c r="M55" s="25">
        <f t="shared" si="9"/>
        <v>5.7070861510389976</v>
      </c>
      <c r="N55" s="25">
        <f t="shared" si="2"/>
        <v>1.6335600616788899</v>
      </c>
      <c r="O55" s="25">
        <f t="shared" si="3"/>
        <v>4.073526089360108</v>
      </c>
      <c r="P55" s="25">
        <f t="shared" si="10"/>
        <v>-1.3781298489610023</v>
      </c>
      <c r="Q55" s="25">
        <f t="shared" si="11"/>
        <v>1.8992418805972751</v>
      </c>
      <c r="R55" s="31"/>
      <c r="S55" s="33">
        <v>7.2E-9</v>
      </c>
      <c r="T55" s="25">
        <f t="shared" si="12"/>
        <v>36.818173450415124</v>
      </c>
      <c r="U55" s="25">
        <f t="shared" si="13"/>
        <v>4.5444346416911747</v>
      </c>
    </row>
    <row r="56" spans="1:21" x14ac:dyDescent="0.2">
      <c r="A56" s="33">
        <v>7.4000000000000001E-9</v>
      </c>
      <c r="B56" s="25">
        <f t="shared" si="0"/>
        <v>37.840900490704435</v>
      </c>
      <c r="C56" s="2">
        <v>7.6740440000000003</v>
      </c>
      <c r="D56" s="25">
        <f t="shared" si="4"/>
        <v>10.336200256279403</v>
      </c>
      <c r="E56" s="25">
        <f t="shared" si="5"/>
        <v>4.8285973017422279</v>
      </c>
      <c r="F56" s="25">
        <f t="shared" si="6"/>
        <v>5.507602954537175</v>
      </c>
      <c r="G56" s="25">
        <f t="shared" si="7"/>
        <v>2.6621562562794026</v>
      </c>
      <c r="H56" s="25">
        <f t="shared" si="8"/>
        <v>7.0870759328475641</v>
      </c>
      <c r="I56" s="31"/>
      <c r="J56" s="2">
        <v>7.4000000000000001E-9</v>
      </c>
      <c r="K56" s="25">
        <f t="shared" si="1"/>
        <v>37.840900490704435</v>
      </c>
      <c r="L56" s="35">
        <v>10.46832</v>
      </c>
      <c r="M56" s="25">
        <f t="shared" si="9"/>
        <v>5.507602954537175</v>
      </c>
      <c r="N56" s="25">
        <f t="shared" si="2"/>
        <v>1.6901160170144705</v>
      </c>
      <c r="O56" s="25">
        <f t="shared" si="3"/>
        <v>3.8174869375227041</v>
      </c>
      <c r="P56" s="25">
        <f t="shared" si="10"/>
        <v>-4.9607170454628253</v>
      </c>
      <c r="Q56" s="25">
        <f t="shared" si="11"/>
        <v>24.608713605145422</v>
      </c>
      <c r="R56" s="31"/>
      <c r="S56" s="33">
        <v>7.4000000000000001E-9</v>
      </c>
      <c r="T56" s="25">
        <f t="shared" si="12"/>
        <v>37.840900490704435</v>
      </c>
      <c r="U56" s="25">
        <f t="shared" si="13"/>
        <v>4.8285973017422279</v>
      </c>
    </row>
    <row r="57" spans="1:21" x14ac:dyDescent="0.2">
      <c r="A57" s="33">
        <v>7.6000000000000002E-9</v>
      </c>
      <c r="B57" s="25">
        <f t="shared" si="0"/>
        <v>38.863627530993746</v>
      </c>
      <c r="C57" s="2">
        <v>10.21466</v>
      </c>
      <c r="D57" s="25">
        <f t="shared" si="4"/>
        <v>10.165436269210279</v>
      </c>
      <c r="E57" s="25">
        <f t="shared" si="5"/>
        <v>4.8614439887440524</v>
      </c>
      <c r="F57" s="25">
        <f t="shared" si="6"/>
        <v>5.3039922804662272</v>
      </c>
      <c r="G57" s="25">
        <f t="shared" si="7"/>
        <v>-4.9223730789721643E-2</v>
      </c>
      <c r="H57" s="25">
        <f t="shared" si="8"/>
        <v>2.4229756728589903E-3</v>
      </c>
      <c r="I57" s="31"/>
      <c r="J57" s="2">
        <v>7.6000000000000002E-9</v>
      </c>
      <c r="K57" s="25">
        <f t="shared" si="1"/>
        <v>38.863627530993746</v>
      </c>
      <c r="L57" s="35">
        <v>6.3702950000000005</v>
      </c>
      <c r="M57" s="25">
        <f t="shared" si="9"/>
        <v>5.3039922804662272</v>
      </c>
      <c r="N57" s="25">
        <f t="shared" si="2"/>
        <v>1.746860594999688</v>
      </c>
      <c r="O57" s="25">
        <f t="shared" si="3"/>
        <v>3.5571316854665391</v>
      </c>
      <c r="P57" s="25">
        <f t="shared" si="10"/>
        <v>-1.0663027195337733</v>
      </c>
      <c r="Q57" s="25">
        <f t="shared" si="11"/>
        <v>1.1370014896851208</v>
      </c>
      <c r="R57" s="31"/>
      <c r="S57" s="33">
        <v>7.6000000000000002E-9</v>
      </c>
      <c r="T57" s="25">
        <f t="shared" si="12"/>
        <v>38.863627530993746</v>
      </c>
      <c r="U57" s="25">
        <f t="shared" si="13"/>
        <v>4.8614439887440524</v>
      </c>
    </row>
    <row r="58" spans="1:21" x14ac:dyDescent="0.2">
      <c r="A58" s="33">
        <v>7.8000000000000004E-9</v>
      </c>
      <c r="B58" s="25">
        <f t="shared" si="0"/>
        <v>39.886354571283057</v>
      </c>
      <c r="C58" s="2">
        <v>8.3953749999999996</v>
      </c>
      <c r="D58" s="25">
        <f t="shared" si="4"/>
        <v>9.7371152587336702</v>
      </c>
      <c r="E58" s="25">
        <f t="shared" si="5"/>
        <v>4.6378079300617996</v>
      </c>
      <c r="F58" s="25">
        <f t="shared" si="6"/>
        <v>5.0993073286718698</v>
      </c>
      <c r="G58" s="25">
        <f t="shared" si="7"/>
        <v>1.3417402587336706</v>
      </c>
      <c r="H58" s="25">
        <f t="shared" si="8"/>
        <v>1.8002669219066973</v>
      </c>
      <c r="I58" s="31"/>
      <c r="J58" s="2">
        <v>7.8000000000000004E-9</v>
      </c>
      <c r="K58" s="25">
        <f t="shared" si="1"/>
        <v>39.886354571283057</v>
      </c>
      <c r="L58" s="35">
        <v>10.29598</v>
      </c>
      <c r="M58" s="25">
        <f t="shared" si="9"/>
        <v>5.0993073286718698</v>
      </c>
      <c r="N58" s="25">
        <f t="shared" si="2"/>
        <v>1.803683362412984</v>
      </c>
      <c r="O58" s="25">
        <f t="shared" si="3"/>
        <v>3.2956239662588858</v>
      </c>
      <c r="P58" s="25">
        <f t="shared" si="10"/>
        <v>-5.1966726713281304</v>
      </c>
      <c r="Q58" s="25">
        <f t="shared" si="11"/>
        <v>27.005406852928648</v>
      </c>
      <c r="R58" s="31"/>
      <c r="S58" s="33">
        <v>7.8000000000000004E-9</v>
      </c>
      <c r="T58" s="25">
        <f t="shared" si="12"/>
        <v>39.886354571283057</v>
      </c>
      <c r="U58" s="25">
        <f t="shared" si="13"/>
        <v>4.6378079300617996</v>
      </c>
    </row>
    <row r="59" spans="1:21" x14ac:dyDescent="0.2">
      <c r="A59" s="33">
        <v>8.0000000000000005E-9</v>
      </c>
      <c r="B59" s="25">
        <f t="shared" si="0"/>
        <v>40.909081611572368</v>
      </c>
      <c r="C59" s="2">
        <v>10.284880000000001</v>
      </c>
      <c r="D59" s="25">
        <f t="shared" si="4"/>
        <v>9.08879922730838</v>
      </c>
      <c r="E59" s="25">
        <f t="shared" si="5"/>
        <v>4.1924066837795859</v>
      </c>
      <c r="F59" s="25">
        <f t="shared" si="6"/>
        <v>4.8963925435287941</v>
      </c>
      <c r="G59" s="25">
        <f t="shared" si="7"/>
        <v>-1.1960807726916212</v>
      </c>
      <c r="H59" s="25">
        <f t="shared" si="8"/>
        <v>1.4306092148025855</v>
      </c>
      <c r="I59" s="31"/>
      <c r="J59" s="2">
        <v>8.0000000000000005E-9</v>
      </c>
      <c r="K59" s="25">
        <f t="shared" si="1"/>
        <v>40.909081611572368</v>
      </c>
      <c r="L59" s="35">
        <v>4.9276869999999997</v>
      </c>
      <c r="M59" s="25">
        <f t="shared" si="9"/>
        <v>4.8963925435287941</v>
      </c>
      <c r="N59" s="25">
        <f t="shared" si="2"/>
        <v>1.8604699957728081</v>
      </c>
      <c r="O59" s="25">
        <f t="shared" si="3"/>
        <v>3.0359225477559857</v>
      </c>
      <c r="P59" s="25">
        <f t="shared" si="10"/>
        <v>-3.1294456471205656E-2</v>
      </c>
      <c r="Q59" s="25">
        <f t="shared" si="11"/>
        <v>9.7934300582818551E-4</v>
      </c>
      <c r="R59" s="31"/>
      <c r="S59" s="33">
        <v>8.0000000000000005E-9</v>
      </c>
      <c r="T59" s="25">
        <f t="shared" si="12"/>
        <v>40.909081611572368</v>
      </c>
      <c r="U59" s="25">
        <f t="shared" si="13"/>
        <v>4.1924066837795859</v>
      </c>
    </row>
    <row r="60" spans="1:21" x14ac:dyDescent="0.2">
      <c r="A60" s="33">
        <v>8.2000000000000006E-9</v>
      </c>
      <c r="B60" s="25">
        <f t="shared" si="0"/>
        <v>41.931808651861672</v>
      </c>
      <c r="C60" s="2">
        <v>9.710369</v>
      </c>
      <c r="D60" s="25">
        <f t="shared" si="4"/>
        <v>8.2888491144504695</v>
      </c>
      <c r="E60" s="25">
        <f t="shared" si="5"/>
        <v>3.5910150393429228</v>
      </c>
      <c r="F60" s="25">
        <f t="shared" si="6"/>
        <v>4.6978340751075471</v>
      </c>
      <c r="G60" s="25">
        <f t="shared" si="7"/>
        <v>-1.4215198855495306</v>
      </c>
      <c r="H60" s="25">
        <f t="shared" si="8"/>
        <v>2.0207187850127504</v>
      </c>
      <c r="I60" s="31"/>
      <c r="J60" s="2">
        <v>8.2000000000000006E-9</v>
      </c>
      <c r="K60" s="25">
        <f t="shared" si="1"/>
        <v>41.931808651861672</v>
      </c>
      <c r="L60" s="35">
        <v>5.597925</v>
      </c>
      <c r="M60" s="25">
        <f t="shared" si="9"/>
        <v>4.6978340751075471</v>
      </c>
      <c r="N60" s="25">
        <f t="shared" si="2"/>
        <v>1.9171026249311276</v>
      </c>
      <c r="O60" s="25">
        <f t="shared" si="3"/>
        <v>2.7807314501764195</v>
      </c>
      <c r="P60" s="25">
        <f t="shared" si="10"/>
        <v>-0.9000909248924529</v>
      </c>
      <c r="Q60" s="25">
        <f t="shared" si="11"/>
        <v>0.81016367307375126</v>
      </c>
      <c r="R60" s="31"/>
      <c r="S60" s="33">
        <v>8.2000000000000006E-9</v>
      </c>
      <c r="T60" s="25">
        <f t="shared" si="12"/>
        <v>41.931808651861672</v>
      </c>
      <c r="U60" s="25">
        <f t="shared" si="13"/>
        <v>3.5910150393429228</v>
      </c>
    </row>
    <row r="61" spans="1:21" x14ac:dyDescent="0.2">
      <c r="A61" s="33">
        <v>8.4000000000000008E-9</v>
      </c>
      <c r="B61" s="25">
        <f t="shared" si="0"/>
        <v>42.954535692150984</v>
      </c>
      <c r="C61" s="2">
        <v>8.7017819999999997</v>
      </c>
      <c r="D61" s="25">
        <f t="shared" si="4"/>
        <v>7.4204891936460511</v>
      </c>
      <c r="E61" s="25">
        <f t="shared" si="5"/>
        <v>2.9145681634330662</v>
      </c>
      <c r="F61" s="25">
        <f t="shared" si="6"/>
        <v>4.5059210302129848</v>
      </c>
      <c r="G61" s="25">
        <f t="shared" si="7"/>
        <v>-1.2812928063539486</v>
      </c>
      <c r="H61" s="25">
        <f t="shared" si="8"/>
        <v>1.6417112556143771</v>
      </c>
      <c r="I61" s="31"/>
      <c r="J61" s="2">
        <v>8.4000000000000008E-9</v>
      </c>
      <c r="K61" s="25">
        <f t="shared" si="1"/>
        <v>42.954535692150984</v>
      </c>
      <c r="L61" s="35">
        <v>4.1680840000000003</v>
      </c>
      <c r="M61" s="25">
        <f t="shared" si="9"/>
        <v>4.5059210302129848</v>
      </c>
      <c r="N61" s="25">
        <f t="shared" si="2"/>
        <v>1.973460205881262</v>
      </c>
      <c r="O61" s="25">
        <f t="shared" si="3"/>
        <v>2.5324608243317228</v>
      </c>
      <c r="P61" s="25">
        <f t="shared" si="10"/>
        <v>0.3378370302129845</v>
      </c>
      <c r="Q61" s="25">
        <f t="shared" si="11"/>
        <v>0.114133858983129</v>
      </c>
      <c r="R61" s="31"/>
      <c r="S61" s="33">
        <v>8.4000000000000008E-9</v>
      </c>
      <c r="T61" s="25">
        <f t="shared" si="12"/>
        <v>42.954535692150984</v>
      </c>
      <c r="U61" s="25">
        <f t="shared" si="13"/>
        <v>2.9145681634330662</v>
      </c>
    </row>
    <row r="62" spans="1:21" x14ac:dyDescent="0.2">
      <c r="A62" s="33">
        <v>8.5999999999999993E-9</v>
      </c>
      <c r="B62" s="25">
        <f t="shared" si="0"/>
        <v>43.977262732440288</v>
      </c>
      <c r="C62" s="2">
        <v>7.7953290000000006</v>
      </c>
      <c r="D62" s="25">
        <f t="shared" si="4"/>
        <v>6.5640954428443683</v>
      </c>
      <c r="E62" s="25">
        <f t="shared" si="5"/>
        <v>2.2414774950701908</v>
      </c>
      <c r="F62" s="25">
        <f t="shared" si="6"/>
        <v>4.3226179477741775</v>
      </c>
      <c r="G62" s="25">
        <f t="shared" si="7"/>
        <v>-1.2312335571556323</v>
      </c>
      <c r="H62" s="25">
        <f t="shared" si="8"/>
        <v>1.5159360722661117</v>
      </c>
      <c r="I62" s="31"/>
      <c r="J62" s="2">
        <v>8.5999999999999993E-9</v>
      </c>
      <c r="K62" s="25">
        <f t="shared" si="1"/>
        <v>43.977262732440288</v>
      </c>
      <c r="L62" s="35">
        <v>5.5532430000000002</v>
      </c>
      <c r="M62" s="25">
        <f t="shared" si="9"/>
        <v>4.3226179477741775</v>
      </c>
      <c r="N62" s="25">
        <f t="shared" si="2"/>
        <v>2.0294189214018248</v>
      </c>
      <c r="O62" s="25">
        <f t="shared" si="3"/>
        <v>2.2931990263723527</v>
      </c>
      <c r="P62" s="25">
        <f t="shared" si="10"/>
        <v>-1.2306250522258226</v>
      </c>
      <c r="Q62" s="25">
        <f t="shared" si="11"/>
        <v>1.5144380191658087</v>
      </c>
      <c r="R62" s="31"/>
      <c r="S62" s="33">
        <v>8.5999999999999993E-9</v>
      </c>
      <c r="T62" s="25">
        <f t="shared" si="12"/>
        <v>43.977262732440288</v>
      </c>
      <c r="U62" s="25">
        <f t="shared" si="13"/>
        <v>2.2414774950701908</v>
      </c>
    </row>
    <row r="63" spans="1:21" x14ac:dyDescent="0.2">
      <c r="A63" s="33">
        <v>8.7999999999999994E-9</v>
      </c>
      <c r="B63" s="25">
        <f t="shared" si="0"/>
        <v>44.999989772729599</v>
      </c>
      <c r="C63" s="2">
        <v>5.484515</v>
      </c>
      <c r="D63" s="25">
        <f t="shared" si="4"/>
        <v>5.7829679194273584</v>
      </c>
      <c r="E63" s="25">
        <f t="shared" si="5"/>
        <v>1.6334194488715625</v>
      </c>
      <c r="F63" s="25">
        <f t="shared" si="6"/>
        <v>4.1495484705557955</v>
      </c>
      <c r="G63" s="25">
        <f t="shared" si="7"/>
        <v>0.29845291942735841</v>
      </c>
      <c r="H63" s="25">
        <f t="shared" si="8"/>
        <v>8.9074145114713288E-2</v>
      </c>
      <c r="I63" s="31"/>
      <c r="J63" s="2">
        <v>8.7999999999999994E-9</v>
      </c>
      <c r="K63" s="25">
        <f t="shared" si="1"/>
        <v>44.999989772729599</v>
      </c>
      <c r="L63" s="35">
        <v>3.5425279999999999</v>
      </c>
      <c r="M63" s="25">
        <f t="shared" si="9"/>
        <v>4.1495484705557955</v>
      </c>
      <c r="N63" s="25">
        <f t="shared" si="2"/>
        <v>2.0848526079158836</v>
      </c>
      <c r="O63" s="25">
        <f t="shared" si="3"/>
        <v>2.0646958626399119</v>
      </c>
      <c r="P63" s="25">
        <f t="shared" si="10"/>
        <v>0.60702047055579555</v>
      </c>
      <c r="Q63" s="25">
        <f t="shared" si="11"/>
        <v>0.36847385167377944</v>
      </c>
      <c r="R63" s="31"/>
      <c r="S63" s="33">
        <v>8.7999999999999994E-9</v>
      </c>
      <c r="T63" s="25">
        <f t="shared" si="12"/>
        <v>44.999989772729599</v>
      </c>
      <c r="U63" s="25">
        <f t="shared" si="13"/>
        <v>1.6334194488715625</v>
      </c>
    </row>
    <row r="64" spans="1:21" s="23" customFormat="1" x14ac:dyDescent="0.2">
      <c r="A64" s="33">
        <v>8.9999999999999995E-9</v>
      </c>
      <c r="B64" s="25">
        <f t="shared" si="0"/>
        <v>46.02271681301891</v>
      </c>
      <c r="C64" s="2">
        <v>4.048235</v>
      </c>
      <c r="D64" s="25">
        <f t="shared" si="4"/>
        <v>5.1158732417316344</v>
      </c>
      <c r="E64" s="25">
        <f t="shared" si="5"/>
        <v>1.1278834792110752</v>
      </c>
      <c r="F64" s="25">
        <f t="shared" si="6"/>
        <v>3.9879897625205594</v>
      </c>
      <c r="G64" s="25">
        <f t="shared" si="7"/>
        <v>1.0676382417316344</v>
      </c>
      <c r="H64" s="25">
        <f t="shared" si="8"/>
        <v>1.1398514152078156</v>
      </c>
      <c r="J64" s="2">
        <v>8.9999999999999995E-9</v>
      </c>
      <c r="K64" s="25">
        <f t="shared" si="1"/>
        <v>46.02271681301891</v>
      </c>
      <c r="L64" s="35">
        <v>3.9638209999999998</v>
      </c>
      <c r="M64" s="25">
        <f t="shared" si="9"/>
        <v>3.9879897625205594</v>
      </c>
      <c r="N64" s="25">
        <f t="shared" si="2"/>
        <v>2.1396332067076389</v>
      </c>
      <c r="O64" s="25">
        <f t="shared" si="3"/>
        <v>1.8483565558129202</v>
      </c>
      <c r="P64" s="25">
        <f t="shared" si="10"/>
        <v>2.416876252055955E-2</v>
      </c>
      <c r="Q64" s="25">
        <f t="shared" si="11"/>
        <v>5.8412908177520398E-4</v>
      </c>
      <c r="S64" s="33">
        <v>8.9999999999999995E-9</v>
      </c>
      <c r="T64" s="25">
        <f t="shared" si="12"/>
        <v>46.02271681301891</v>
      </c>
      <c r="U64" s="25">
        <f t="shared" si="13"/>
        <v>1.1278834792110752</v>
      </c>
    </row>
    <row r="65" spans="1:21" x14ac:dyDescent="0.2">
      <c r="A65" s="33">
        <v>9.1999999999999997E-9</v>
      </c>
      <c r="B65" s="25">
        <f t="shared" si="0"/>
        <v>47.045443853308214</v>
      </c>
      <c r="C65" s="2">
        <v>2.5608870000000001</v>
      </c>
      <c r="D65" s="25">
        <f t="shared" si="4"/>
        <v>4.5768387239182342</v>
      </c>
      <c r="E65" s="25">
        <f t="shared" si="5"/>
        <v>0.73796186834582811</v>
      </c>
      <c r="F65" s="25">
        <f t="shared" si="6"/>
        <v>3.8388768555724058</v>
      </c>
      <c r="G65" s="25">
        <f t="shared" si="7"/>
        <v>2.0159517239182341</v>
      </c>
      <c r="H65" s="25">
        <f t="shared" si="8"/>
        <v>4.0640613531689</v>
      </c>
      <c r="J65" s="2">
        <v>9.1999999999999997E-9</v>
      </c>
      <c r="K65" s="25">
        <f t="shared" si="1"/>
        <v>47.045443853308214</v>
      </c>
      <c r="L65" s="35">
        <v>0.33815110000000004</v>
      </c>
      <c r="M65" s="25">
        <f t="shared" si="9"/>
        <v>3.8388768555724058</v>
      </c>
      <c r="N65" s="25">
        <f t="shared" si="2"/>
        <v>2.1936312374104729</v>
      </c>
      <c r="O65" s="25">
        <f t="shared" si="3"/>
        <v>1.6452456181619326</v>
      </c>
      <c r="P65" s="25">
        <f t="shared" si="10"/>
        <v>3.5007257555724056</v>
      </c>
      <c r="Q65" s="25">
        <f t="shared" si="11"/>
        <v>12.25508081572799</v>
      </c>
      <c r="S65" s="33">
        <v>9.1999999999999997E-9</v>
      </c>
      <c r="T65" s="25">
        <f t="shared" si="12"/>
        <v>47.045443853308214</v>
      </c>
      <c r="U65" s="25">
        <f t="shared" si="13"/>
        <v>0.73796186834582811</v>
      </c>
    </row>
    <row r="66" spans="1:21" x14ac:dyDescent="0.2">
      <c r="A66" s="33">
        <v>9.3999999999999998E-9</v>
      </c>
      <c r="B66" s="25">
        <f t="shared" si="0"/>
        <v>48.068170893597525</v>
      </c>
      <c r="C66" s="2">
        <v>2.2863980000000002</v>
      </c>
      <c r="D66" s="25">
        <f t="shared" si="4"/>
        <v>4.1603323348330052</v>
      </c>
      <c r="E66" s="25">
        <f t="shared" si="5"/>
        <v>0.45751652142154753</v>
      </c>
      <c r="F66" s="25">
        <f t="shared" si="6"/>
        <v>3.7028158134114575</v>
      </c>
      <c r="G66" s="25">
        <f t="shared" si="7"/>
        <v>1.8739343348330051</v>
      </c>
      <c r="H66" s="25">
        <f t="shared" si="8"/>
        <v>3.5116298912660171</v>
      </c>
      <c r="J66" s="2">
        <v>9.3999999999999998E-9</v>
      </c>
      <c r="K66" s="25">
        <f t="shared" si="1"/>
        <v>48.068170893597525</v>
      </c>
      <c r="L66" s="35">
        <v>0.58709669999999992</v>
      </c>
      <c r="M66" s="25">
        <f t="shared" si="9"/>
        <v>3.7028158134114575</v>
      </c>
      <c r="N66" s="25">
        <f t="shared" si="2"/>
        <v>2.2467162914623464</v>
      </c>
      <c r="O66" s="25">
        <f t="shared" si="3"/>
        <v>1.4560995219491109</v>
      </c>
      <c r="P66" s="25">
        <f t="shared" si="10"/>
        <v>3.1157191134114575</v>
      </c>
      <c r="Q66" s="25">
        <f t="shared" si="11"/>
        <v>9.7077055936774777</v>
      </c>
      <c r="S66" s="33">
        <v>9.3999999999999998E-9</v>
      </c>
      <c r="T66" s="25">
        <f t="shared" si="12"/>
        <v>48.068170893597525</v>
      </c>
      <c r="U66" s="25">
        <f t="shared" si="13"/>
        <v>0.45751652142154753</v>
      </c>
    </row>
    <row r="67" spans="1:21" x14ac:dyDescent="0.2">
      <c r="A67" s="33">
        <v>9.5999999999999999E-9</v>
      </c>
      <c r="B67" s="25">
        <f t="shared" si="0"/>
        <v>49.090897933886836</v>
      </c>
      <c r="C67" s="2">
        <v>4.6993479999999996</v>
      </c>
      <c r="D67" s="25">
        <f t="shared" si="4"/>
        <v>3.8488756337117671</v>
      </c>
      <c r="E67" s="25">
        <f t="shared" si="5"/>
        <v>0.26877125225115794</v>
      </c>
      <c r="F67" s="25">
        <f t="shared" si="6"/>
        <v>3.5801043814606093</v>
      </c>
      <c r="G67" s="25">
        <f t="shared" si="7"/>
        <v>-0.85047236628823253</v>
      </c>
      <c r="H67" s="25">
        <f t="shared" si="8"/>
        <v>0.72330324581990557</v>
      </c>
      <c r="J67" s="2">
        <v>9.5999999999999999E-9</v>
      </c>
      <c r="K67" s="25">
        <f t="shared" si="1"/>
        <v>49.090897933886836</v>
      </c>
      <c r="L67" s="35">
        <v>-0.39591930000000003</v>
      </c>
      <c r="M67" s="25">
        <f t="shared" si="9"/>
        <v>3.5801043814606093</v>
      </c>
      <c r="N67" s="25">
        <f t="shared" si="2"/>
        <v>2.298757543019613</v>
      </c>
      <c r="O67" s="25">
        <f t="shared" si="3"/>
        <v>1.2813468384409963</v>
      </c>
      <c r="P67" s="25">
        <f t="shared" si="10"/>
        <v>3.9760236814606094</v>
      </c>
      <c r="Q67" s="25">
        <f t="shared" si="11"/>
        <v>15.808764315535576</v>
      </c>
      <c r="S67" s="33">
        <v>9.5999999999999999E-9</v>
      </c>
      <c r="T67" s="25">
        <f t="shared" si="12"/>
        <v>49.090897933886836</v>
      </c>
      <c r="U67" s="25">
        <f t="shared" si="13"/>
        <v>0.26877125225115794</v>
      </c>
    </row>
    <row r="68" spans="1:21" x14ac:dyDescent="0.2">
      <c r="A68" s="33">
        <v>9.8000000000000001E-9</v>
      </c>
      <c r="B68" s="25">
        <f t="shared" si="0"/>
        <v>50.113624974176147</v>
      </c>
      <c r="C68" s="2">
        <v>0.58839600000000003</v>
      </c>
      <c r="D68" s="25">
        <f t="shared" si="4"/>
        <v>3.6203691347604452</v>
      </c>
      <c r="E68" s="25">
        <f t="shared" si="5"/>
        <v>0.14961048176410713</v>
      </c>
      <c r="F68" s="25">
        <f t="shared" si="6"/>
        <v>3.4707586529963379</v>
      </c>
      <c r="G68" s="25">
        <f t="shared" si="7"/>
        <v>3.0319731347604453</v>
      </c>
      <c r="H68" s="25">
        <f t="shared" si="8"/>
        <v>9.1928610899090817</v>
      </c>
      <c r="J68" s="2">
        <v>9.8000000000000001E-9</v>
      </c>
      <c r="K68" s="25">
        <f t="shared" si="1"/>
        <v>50.113624974176147</v>
      </c>
      <c r="L68" s="35">
        <v>-0.90657690000000002</v>
      </c>
      <c r="M68" s="25">
        <f t="shared" si="9"/>
        <v>3.4707586529963379</v>
      </c>
      <c r="N68" s="25">
        <f t="shared" si="2"/>
        <v>2.3496242746306106</v>
      </c>
      <c r="O68" s="25">
        <f t="shared" si="3"/>
        <v>1.1211343783657273</v>
      </c>
      <c r="P68" s="25">
        <f t="shared" si="10"/>
        <v>4.377335552996338</v>
      </c>
      <c r="Q68" s="25">
        <f t="shared" si="11"/>
        <v>19.161066543525756</v>
      </c>
      <c r="S68" s="33">
        <v>9.8000000000000001E-9</v>
      </c>
      <c r="T68" s="25">
        <f t="shared" si="12"/>
        <v>50.113624974176147</v>
      </c>
      <c r="U68" s="25">
        <f t="shared" si="13"/>
        <v>0.14961048176410713</v>
      </c>
    </row>
    <row r="69" spans="1:21" x14ac:dyDescent="0.2">
      <c r="A69" s="33">
        <v>1E-8</v>
      </c>
      <c r="B69" s="25">
        <f t="shared" si="0"/>
        <v>51.136352014465459</v>
      </c>
      <c r="C69" s="2">
        <v>3.441805</v>
      </c>
      <c r="D69" s="25">
        <f t="shared" si="4"/>
        <v>3.4534564663441043</v>
      </c>
      <c r="E69" s="25">
        <f t="shared" si="5"/>
        <v>7.8912245464279496E-2</v>
      </c>
      <c r="F69" s="25">
        <f t="shared" si="6"/>
        <v>3.3745442208798249</v>
      </c>
      <c r="G69" s="25">
        <f t="shared" si="7"/>
        <v>1.16514663441043E-2</v>
      </c>
      <c r="H69" s="25">
        <f t="shared" si="8"/>
        <v>1.3575666796779523E-4</v>
      </c>
      <c r="J69" s="2">
        <v>1E-8</v>
      </c>
      <c r="K69" s="25">
        <f t="shared" si="1"/>
        <v>51.136352014465459</v>
      </c>
      <c r="L69" s="35">
        <v>-0.96402589999999988</v>
      </c>
      <c r="M69" s="25">
        <f t="shared" si="9"/>
        <v>3.3745442208798249</v>
      </c>
      <c r="N69" s="25">
        <f t="shared" si="2"/>
        <v>2.3991864147979372</v>
      </c>
      <c r="O69" s="25">
        <f t="shared" si="3"/>
        <v>0.97535780608188782</v>
      </c>
      <c r="P69" s="25">
        <f t="shared" si="10"/>
        <v>4.3385701208798251</v>
      </c>
      <c r="Q69" s="25">
        <f t="shared" si="11"/>
        <v>18.823190693791179</v>
      </c>
      <c r="S69" s="33">
        <v>1E-8</v>
      </c>
      <c r="T69" s="25">
        <f t="shared" si="12"/>
        <v>51.136352014465459</v>
      </c>
      <c r="U69" s="25">
        <f t="shared" si="13"/>
        <v>7.8912245464279496E-2</v>
      </c>
    </row>
    <row r="70" spans="1:21" x14ac:dyDescent="0.2">
      <c r="A70" s="33">
        <v>1.02E-8</v>
      </c>
      <c r="B70" s="25">
        <f t="shared" si="0"/>
        <v>52.159079054754763</v>
      </c>
      <c r="C70" s="2">
        <v>3.9716329999999997</v>
      </c>
      <c r="D70" s="25">
        <f t="shared" si="4"/>
        <v>3.3304496645443713</v>
      </c>
      <c r="E70" s="25">
        <f t="shared" si="5"/>
        <v>3.9439368732242699E-2</v>
      </c>
      <c r="F70" s="25">
        <f t="shared" si="6"/>
        <v>3.2910102958121286</v>
      </c>
      <c r="G70" s="25">
        <f t="shared" si="7"/>
        <v>-0.64118333545562844</v>
      </c>
      <c r="H70" s="25">
        <f t="shared" si="8"/>
        <v>0.41111606966600495</v>
      </c>
      <c r="J70" s="2">
        <v>1.02E-8</v>
      </c>
      <c r="K70" s="25">
        <f t="shared" si="1"/>
        <v>52.159079054754763</v>
      </c>
      <c r="L70" s="35">
        <v>2.974421</v>
      </c>
      <c r="M70" s="25">
        <f t="shared" si="9"/>
        <v>3.2910102958121286</v>
      </c>
      <c r="N70" s="25">
        <f t="shared" si="2"/>
        <v>2.4473150844052536</v>
      </c>
      <c r="O70" s="25">
        <f t="shared" si="3"/>
        <v>0.8436952114068752</v>
      </c>
      <c r="P70" s="25">
        <f t="shared" si="10"/>
        <v>0.31658929581212858</v>
      </c>
      <c r="Q70" s="25">
        <f t="shared" si="11"/>
        <v>0.10022878222281946</v>
      </c>
      <c r="S70" s="33">
        <v>1.02E-8</v>
      </c>
      <c r="T70" s="25">
        <f t="shared" si="12"/>
        <v>52.159079054754763</v>
      </c>
      <c r="U70" s="25">
        <f t="shared" si="13"/>
        <v>3.9439368732242699E-2</v>
      </c>
    </row>
    <row r="71" spans="1:21" x14ac:dyDescent="0.2">
      <c r="A71" s="33">
        <v>1.04E-8</v>
      </c>
      <c r="B71" s="25">
        <f t="shared" si="0"/>
        <v>53.181806095044074</v>
      </c>
      <c r="C71" s="2">
        <v>1.1182239999999999</v>
      </c>
      <c r="D71" s="25">
        <f t="shared" si="4"/>
        <v>3.2382028440996131</v>
      </c>
      <c r="E71" s="25">
        <f t="shared" si="5"/>
        <v>1.8677497283291898E-2</v>
      </c>
      <c r="F71" s="25">
        <f t="shared" si="6"/>
        <v>3.2195253468163214</v>
      </c>
      <c r="G71" s="25">
        <f t="shared" si="7"/>
        <v>2.119978844099613</v>
      </c>
      <c r="H71" s="25">
        <f t="shared" si="8"/>
        <v>4.4943102994299311</v>
      </c>
      <c r="J71" s="2">
        <v>1.04E-8</v>
      </c>
      <c r="K71" s="25">
        <f t="shared" si="1"/>
        <v>53.181806095044074</v>
      </c>
      <c r="L71" s="35">
        <v>2.2595009999999998</v>
      </c>
      <c r="M71" s="25">
        <f t="shared" si="9"/>
        <v>3.2195253468163214</v>
      </c>
      <c r="N71" s="25">
        <f t="shared" si="2"/>
        <v>2.4938831488525648</v>
      </c>
      <c r="O71" s="25">
        <f t="shared" si="3"/>
        <v>0.72564219796375662</v>
      </c>
      <c r="P71" s="25">
        <f t="shared" si="10"/>
        <v>0.96002434681632165</v>
      </c>
      <c r="Q71" s="25">
        <f t="shared" si="11"/>
        <v>0.92164674648010503</v>
      </c>
      <c r="S71" s="33">
        <v>1.04E-8</v>
      </c>
      <c r="T71" s="25">
        <f t="shared" si="12"/>
        <v>53.181806095044074</v>
      </c>
      <c r="U71" s="25">
        <f t="shared" si="13"/>
        <v>1.8677497283291898E-2</v>
      </c>
    </row>
    <row r="72" spans="1:21" x14ac:dyDescent="0.2">
      <c r="A72" s="33">
        <v>1.0600000000000001E-8</v>
      </c>
      <c r="B72" s="25">
        <f t="shared" si="0"/>
        <v>54.204533135333385</v>
      </c>
      <c r="C72" s="2">
        <v>4.8270179999999998</v>
      </c>
      <c r="D72" s="25">
        <f t="shared" si="4"/>
        <v>3.1676942308688041</v>
      </c>
      <c r="E72" s="25">
        <f t="shared" si="5"/>
        <v>8.3812844876167691E-3</v>
      </c>
      <c r="F72" s="25">
        <f t="shared" si="6"/>
        <v>3.1593129463811875</v>
      </c>
      <c r="G72" s="25">
        <f t="shared" si="7"/>
        <v>-1.6593237691311957</v>
      </c>
      <c r="H72" s="25">
        <f t="shared" si="8"/>
        <v>2.7533553708037579</v>
      </c>
      <c r="J72" s="2">
        <v>1.0600000000000001E-8</v>
      </c>
      <c r="K72" s="25">
        <f t="shared" si="1"/>
        <v>54.204533135333385</v>
      </c>
      <c r="L72" s="35">
        <v>5.3362130000000008</v>
      </c>
      <c r="M72" s="25">
        <f t="shared" si="9"/>
        <v>3.1593129463811875</v>
      </c>
      <c r="N72" s="25">
        <f t="shared" si="2"/>
        <v>2.5387657726349055</v>
      </c>
      <c r="O72" s="25">
        <f t="shared" si="3"/>
        <v>0.62054717374628221</v>
      </c>
      <c r="P72" s="25">
        <f t="shared" si="10"/>
        <v>-2.1769000536188132</v>
      </c>
      <c r="Q72" s="25">
        <f t="shared" si="11"/>
        <v>4.7388938434455916</v>
      </c>
      <c r="S72" s="33">
        <v>1.0600000000000001E-8</v>
      </c>
      <c r="T72" s="25">
        <f t="shared" si="12"/>
        <v>54.204533135333385</v>
      </c>
      <c r="U72" s="25">
        <f t="shared" si="13"/>
        <v>8.3812844876167691E-3</v>
      </c>
    </row>
    <row r="73" spans="1:21" x14ac:dyDescent="0.2">
      <c r="A73" s="33">
        <v>1.0800000000000001E-8</v>
      </c>
      <c r="B73" s="25">
        <f t="shared" si="0"/>
        <v>55.227260175622696</v>
      </c>
      <c r="C73" s="2">
        <v>4.1056860000000004</v>
      </c>
      <c r="D73" s="25">
        <f t="shared" si="4"/>
        <v>3.113050405820001</v>
      </c>
      <c r="E73" s="25">
        <f t="shared" si="5"/>
        <v>3.5637370815113402E-3</v>
      </c>
      <c r="F73" s="25">
        <f t="shared" si="6"/>
        <v>3.1094866687384899</v>
      </c>
      <c r="G73" s="25">
        <f t="shared" si="7"/>
        <v>-0.99263559417999936</v>
      </c>
      <c r="H73" s="25">
        <f t="shared" si="8"/>
        <v>0.98532542283308033</v>
      </c>
      <c r="J73" s="2">
        <v>1.0800000000000001E-8</v>
      </c>
      <c r="K73" s="25">
        <f t="shared" si="1"/>
        <v>55.227260175622696</v>
      </c>
      <c r="L73" s="35">
        <v>4.6149089999999999</v>
      </c>
      <c r="M73" s="25">
        <f t="shared" si="9"/>
        <v>3.1094866687384899</v>
      </c>
      <c r="N73" s="25">
        <f t="shared" si="2"/>
        <v>2.5818409730147698</v>
      </c>
      <c r="O73" s="25">
        <f t="shared" si="3"/>
        <v>0.52764569572372011</v>
      </c>
      <c r="P73" s="25">
        <f t="shared" si="10"/>
        <v>-1.50542233126151</v>
      </c>
      <c r="Q73" s="25">
        <f t="shared" si="11"/>
        <v>2.2662963954608397</v>
      </c>
      <c r="S73" s="33">
        <v>1.0800000000000001E-8</v>
      </c>
      <c r="T73" s="25">
        <f t="shared" si="12"/>
        <v>55.227260175622696</v>
      </c>
      <c r="U73" s="25">
        <f t="shared" si="13"/>
        <v>3.5637370815113402E-3</v>
      </c>
    </row>
    <row r="74" spans="1:21" x14ac:dyDescent="0.2">
      <c r="A74" s="33">
        <v>1.0999999999999999E-8</v>
      </c>
      <c r="B74" s="25">
        <f t="shared" si="0"/>
        <v>56.249987215911993</v>
      </c>
      <c r="C74" s="2">
        <v>4.8142509999999996</v>
      </c>
      <c r="D74" s="25">
        <f t="shared" si="4"/>
        <v>3.0705189149110144</v>
      </c>
      <c r="E74" s="25">
        <f t="shared" si="5"/>
        <v>1.4358329094559862E-3</v>
      </c>
      <c r="F74" s="25">
        <f t="shared" si="6"/>
        <v>3.0690830820015584</v>
      </c>
      <c r="G74" s="25">
        <f t="shared" si="7"/>
        <v>-1.7437320850889853</v>
      </c>
      <c r="H74" s="25">
        <f t="shared" si="8"/>
        <v>3.0406015845687802</v>
      </c>
      <c r="J74" s="2">
        <v>1.0999999999999999E-8</v>
      </c>
      <c r="K74" s="25">
        <f t="shared" si="1"/>
        <v>56.249987215911993</v>
      </c>
      <c r="L74" s="35">
        <v>4.4744779999999995</v>
      </c>
      <c r="M74" s="25">
        <f t="shared" si="9"/>
        <v>3.0690830820015584</v>
      </c>
      <c r="N74" s="25">
        <f t="shared" si="2"/>
        <v>2.6229901693796536</v>
      </c>
      <c r="O74" s="25">
        <f t="shared" si="3"/>
        <v>0.44609291262190476</v>
      </c>
      <c r="P74" s="25">
        <f t="shared" si="10"/>
        <v>-1.4053949179984411</v>
      </c>
      <c r="Q74" s="25">
        <f t="shared" si="11"/>
        <v>1.9751348755358449</v>
      </c>
      <c r="S74" s="33">
        <v>1.0999999999999999E-8</v>
      </c>
      <c r="T74" s="25">
        <f t="shared" si="12"/>
        <v>56.249987215911993</v>
      </c>
      <c r="U74" s="25">
        <f t="shared" si="13"/>
        <v>1.4358329094559862E-3</v>
      </c>
    </row>
    <row r="75" spans="1:21" x14ac:dyDescent="0.2">
      <c r="A75" s="33">
        <v>1.1199999999999999E-8</v>
      </c>
      <c r="B75" s="25">
        <f t="shared" si="0"/>
        <v>57.272714256201304</v>
      </c>
      <c r="C75" s="2">
        <v>4.2908059999999999</v>
      </c>
      <c r="D75" s="25">
        <f t="shared" si="4"/>
        <v>3.037640238110384</v>
      </c>
      <c r="E75" s="25">
        <f t="shared" si="5"/>
        <v>5.4815745355676557E-4</v>
      </c>
      <c r="F75" s="25">
        <f t="shared" si="6"/>
        <v>3.0370920806568273</v>
      </c>
      <c r="G75" s="25">
        <f t="shared" si="7"/>
        <v>-1.2531657618896159</v>
      </c>
      <c r="H75" s="25">
        <f t="shared" si="8"/>
        <v>1.5704244267723815</v>
      </c>
      <c r="J75" s="2">
        <v>1.1199999999999999E-8</v>
      </c>
      <c r="K75" s="25">
        <f t="shared" si="1"/>
        <v>57.272714256201304</v>
      </c>
      <c r="L75" s="35">
        <v>-0.2235723</v>
      </c>
      <c r="M75" s="25">
        <f t="shared" si="9"/>
        <v>3.0370920806568273</v>
      </c>
      <c r="N75" s="25">
        <f t="shared" si="2"/>
        <v>2.6620987248438484</v>
      </c>
      <c r="O75" s="25">
        <f t="shared" si="3"/>
        <v>0.37499335581297899</v>
      </c>
      <c r="P75" s="25">
        <f t="shared" si="10"/>
        <v>3.2606643806568272</v>
      </c>
      <c r="Q75" s="25">
        <f t="shared" si="11"/>
        <v>10.631932203284171</v>
      </c>
      <c r="S75" s="33">
        <v>1.1199999999999999E-8</v>
      </c>
      <c r="T75" s="25">
        <f t="shared" si="12"/>
        <v>57.272714256201304</v>
      </c>
      <c r="U75" s="25">
        <f t="shared" si="13"/>
        <v>5.4815745355676557E-4</v>
      </c>
    </row>
    <row r="76" spans="1:21" x14ac:dyDescent="0.2">
      <c r="A76" s="33">
        <v>1.14E-8</v>
      </c>
      <c r="B76" s="25">
        <f t="shared" si="0"/>
        <v>58.295441296490615</v>
      </c>
      <c r="C76" s="2">
        <v>6.8058920000000001</v>
      </c>
      <c r="D76" s="25">
        <f t="shared" si="4"/>
        <v>3.0126823066804369</v>
      </c>
      <c r="E76" s="25">
        <f t="shared" si="5"/>
        <v>1.9829415722098044E-4</v>
      </c>
      <c r="F76" s="25">
        <f t="shared" si="6"/>
        <v>3.012484012523216</v>
      </c>
      <c r="G76" s="25">
        <f t="shared" si="7"/>
        <v>-3.7932096933195631</v>
      </c>
      <c r="H76" s="25">
        <f t="shared" si="8"/>
        <v>14.388439777493494</v>
      </c>
      <c r="J76" s="2">
        <v>1.14E-8</v>
      </c>
      <c r="K76" s="25">
        <f t="shared" si="1"/>
        <v>58.295441296490615</v>
      </c>
      <c r="L76" s="35">
        <v>3.797857</v>
      </c>
      <c r="M76" s="25">
        <f t="shared" si="9"/>
        <v>3.012484012523216</v>
      </c>
      <c r="N76" s="25">
        <f t="shared" si="2"/>
        <v>2.6990564766488596</v>
      </c>
      <c r="O76" s="25">
        <f t="shared" si="3"/>
        <v>0.31342753587435651</v>
      </c>
      <c r="P76" s="25">
        <f t="shared" si="10"/>
        <v>-0.78537298747678408</v>
      </c>
      <c r="Q76" s="25">
        <f t="shared" si="11"/>
        <v>0.61681072945820881</v>
      </c>
      <c r="S76" s="33">
        <v>1.14E-8</v>
      </c>
      <c r="T76" s="25">
        <f t="shared" si="12"/>
        <v>58.295441296490615</v>
      </c>
      <c r="U76" s="25">
        <f t="shared" si="13"/>
        <v>1.9829415722098044E-4</v>
      </c>
    </row>
    <row r="77" spans="1:21" x14ac:dyDescent="0.2">
      <c r="A77" s="33">
        <v>1.16E-8</v>
      </c>
      <c r="B77" s="25">
        <f t="shared" si="0"/>
        <v>59.318168336779927</v>
      </c>
      <c r="C77" s="2">
        <v>3.7290610000000002</v>
      </c>
      <c r="D77" s="25">
        <f t="shared" si="4"/>
        <v>2.9943012237765396</v>
      </c>
      <c r="E77" s="25">
        <f t="shared" si="5"/>
        <v>6.7970065003118598E-5</v>
      </c>
      <c r="F77" s="25">
        <f t="shared" si="6"/>
        <v>2.9942332537115366</v>
      </c>
      <c r="G77" s="25">
        <f t="shared" si="7"/>
        <v>-0.73475977622346056</v>
      </c>
      <c r="H77" s="25">
        <f t="shared" si="8"/>
        <v>0.5398719287559498</v>
      </c>
      <c r="J77" s="2">
        <v>1.16E-8</v>
      </c>
      <c r="K77" s="25">
        <f t="shared" si="1"/>
        <v>59.318168336779927</v>
      </c>
      <c r="L77" s="35">
        <v>5.1510999999999996</v>
      </c>
      <c r="M77" s="25">
        <f t="shared" si="9"/>
        <v>2.9942332537115366</v>
      </c>
      <c r="N77" s="25">
        <f t="shared" si="2"/>
        <v>2.7337582519401318</v>
      </c>
      <c r="O77" s="25">
        <f t="shared" si="3"/>
        <v>0.26047500177140465</v>
      </c>
      <c r="P77" s="25">
        <f t="shared" si="10"/>
        <v>-2.156866746288463</v>
      </c>
      <c r="Q77" s="25">
        <f t="shared" si="11"/>
        <v>4.6520741612449807</v>
      </c>
      <c r="S77" s="33">
        <v>1.16E-8</v>
      </c>
      <c r="T77" s="25">
        <f t="shared" si="12"/>
        <v>59.318168336779927</v>
      </c>
      <c r="U77" s="25">
        <f t="shared" si="13"/>
        <v>6.7970065003118598E-5</v>
      </c>
    </row>
    <row r="78" spans="1:21" x14ac:dyDescent="0.2">
      <c r="A78" s="33">
        <v>1.18E-8</v>
      </c>
      <c r="B78" s="25">
        <f t="shared" si="0"/>
        <v>60.340895377069238</v>
      </c>
      <c r="C78" s="2">
        <v>5.0376719999999997</v>
      </c>
      <c r="D78" s="25">
        <f t="shared" si="4"/>
        <v>2.9813601446118065</v>
      </c>
      <c r="E78" s="25">
        <f t="shared" si="5"/>
        <v>2.2076418895754188E-5</v>
      </c>
      <c r="F78" s="25">
        <f t="shared" si="6"/>
        <v>2.9813380681929109</v>
      </c>
      <c r="G78" s="25">
        <f t="shared" si="7"/>
        <v>-2.0563118553881932</v>
      </c>
      <c r="H78" s="25">
        <f t="shared" si="8"/>
        <v>4.2284184466100339</v>
      </c>
      <c r="J78" s="2">
        <v>1.18E-8</v>
      </c>
      <c r="K78" s="25">
        <f t="shared" si="1"/>
        <v>60.340895377069238</v>
      </c>
      <c r="L78" s="35">
        <v>5.6809070000000004</v>
      </c>
      <c r="M78" s="25">
        <f t="shared" si="9"/>
        <v>2.9813380681929109</v>
      </c>
      <c r="N78" s="25">
        <f t="shared" si="2"/>
        <v>2.7661043655492783</v>
      </c>
      <c r="O78" s="25">
        <f t="shared" si="3"/>
        <v>0.21523370264363278</v>
      </c>
      <c r="P78" s="25">
        <f t="shared" si="10"/>
        <v>-2.6995689318070895</v>
      </c>
      <c r="Q78" s="25">
        <f t="shared" si="11"/>
        <v>7.2876724175780696</v>
      </c>
      <c r="S78" s="33">
        <v>1.18E-8</v>
      </c>
      <c r="T78" s="25">
        <f t="shared" si="12"/>
        <v>60.340895377069238</v>
      </c>
      <c r="U78" s="25">
        <f t="shared" si="13"/>
        <v>2.2076418895754188E-5</v>
      </c>
    </row>
    <row r="79" spans="1:21" x14ac:dyDescent="0.2">
      <c r="A79" s="33">
        <v>1.2E-8</v>
      </c>
      <c r="B79" s="25">
        <f t="shared" si="0"/>
        <v>61.363622417358542</v>
      </c>
      <c r="C79" s="2">
        <v>4.2780390000000006</v>
      </c>
      <c r="D79" s="25">
        <f t="shared" si="4"/>
        <v>2.9728435435613232</v>
      </c>
      <c r="E79" s="25">
        <f t="shared" si="5"/>
        <v>6.7942690448387196E-6</v>
      </c>
      <c r="F79" s="25">
        <f t="shared" si="6"/>
        <v>2.9728367492922785</v>
      </c>
      <c r="G79" s="25">
        <f t="shared" si="7"/>
        <v>-1.3051954564386774</v>
      </c>
      <c r="H79" s="25">
        <f t="shared" si="8"/>
        <v>1.7035351795081675</v>
      </c>
      <c r="J79" s="2">
        <v>1.2E-8</v>
      </c>
      <c r="K79" s="25">
        <f t="shared" si="1"/>
        <v>61.363622417358542</v>
      </c>
      <c r="L79" s="35">
        <v>1.8509740000000001</v>
      </c>
      <c r="M79" s="25">
        <f t="shared" si="9"/>
        <v>2.9728367492922785</v>
      </c>
      <c r="N79" s="25">
        <f t="shared" si="2"/>
        <v>2.7960010964908073</v>
      </c>
      <c r="O79" s="25">
        <f t="shared" si="3"/>
        <v>0.17683565280147129</v>
      </c>
      <c r="P79" s="25">
        <f t="shared" si="10"/>
        <v>1.1218627492922784</v>
      </c>
      <c r="Q79" s="25">
        <f t="shared" si="11"/>
        <v>1.2585760282496294</v>
      </c>
      <c r="S79" s="33">
        <v>1.2E-8</v>
      </c>
      <c r="T79" s="25">
        <f t="shared" si="12"/>
        <v>61.363622417358542</v>
      </c>
      <c r="U79" s="25">
        <f t="shared" si="13"/>
        <v>6.7942690448387196E-6</v>
      </c>
    </row>
    <row r="80" spans="1:21" x14ac:dyDescent="0.2">
      <c r="A80" s="33">
        <v>1.22E-8</v>
      </c>
      <c r="B80" s="25">
        <f t="shared" si="0"/>
        <v>62.386349457647853</v>
      </c>
      <c r="C80" s="2">
        <v>4.6865809999999994</v>
      </c>
      <c r="D80" s="25">
        <f t="shared" si="4"/>
        <v>2.9678221561976157</v>
      </c>
      <c r="E80" s="25">
        <f t="shared" si="5"/>
        <v>1.9813446571065242E-6</v>
      </c>
      <c r="F80" s="25">
        <f t="shared" si="6"/>
        <v>2.9678201748529585</v>
      </c>
      <c r="G80" s="25">
        <f t="shared" si="7"/>
        <v>-1.7187588438023838</v>
      </c>
      <c r="H80" s="25">
        <f t="shared" si="8"/>
        <v>2.9541319631489071</v>
      </c>
      <c r="J80" s="2">
        <v>1.22E-8</v>
      </c>
      <c r="K80" s="25">
        <f t="shared" si="1"/>
        <v>62.386349457647853</v>
      </c>
      <c r="L80" s="35">
        <v>5.2723810000000002</v>
      </c>
      <c r="M80" s="25">
        <f t="shared" si="9"/>
        <v>2.9678201748529585</v>
      </c>
      <c r="N80" s="25">
        <f t="shared" si="2"/>
        <v>2.8233611399900211</v>
      </c>
      <c r="O80" s="25">
        <f t="shared" si="3"/>
        <v>0.1444590348629374</v>
      </c>
      <c r="P80" s="25">
        <f t="shared" si="10"/>
        <v>-2.3045608251470417</v>
      </c>
      <c r="Q80" s="25">
        <f t="shared" si="11"/>
        <v>5.3110005968024137</v>
      </c>
      <c r="S80" s="33">
        <v>1.22E-8</v>
      </c>
      <c r="T80" s="25">
        <f t="shared" si="12"/>
        <v>62.386349457647853</v>
      </c>
      <c r="U80" s="25">
        <f t="shared" si="13"/>
        <v>1.9813446571065242E-6</v>
      </c>
    </row>
    <row r="81" spans="1:21" x14ac:dyDescent="0.2">
      <c r="A81" s="22">
        <v>1.24E-8</v>
      </c>
      <c r="B81" s="25">
        <f t="shared" si="0"/>
        <v>63.409076497937164</v>
      </c>
      <c r="C81" s="2">
        <v>2.2927810000000002</v>
      </c>
      <c r="D81" s="25">
        <f t="shared" si="4"/>
        <v>2.9654415615617888</v>
      </c>
      <c r="E81" s="25">
        <f t="shared" si="5"/>
        <v>5.4749541842620882E-7</v>
      </c>
      <c r="F81" s="25">
        <f t="shared" si="6"/>
        <v>2.9654410140663705</v>
      </c>
      <c r="G81" s="25">
        <f t="shared" si="7"/>
        <v>0.67266056156178866</v>
      </c>
      <c r="H81" s="25">
        <f t="shared" si="8"/>
        <v>0.45247223108062085</v>
      </c>
      <c r="J81" s="2">
        <v>1.24E-8</v>
      </c>
      <c r="K81" s="25">
        <f t="shared" si="1"/>
        <v>63.409076497937164</v>
      </c>
      <c r="L81" s="22">
        <v>5.6170749999999998</v>
      </c>
      <c r="M81" s="25">
        <f t="shared" si="9"/>
        <v>2.9654410140663705</v>
      </c>
      <c r="N81" s="25">
        <f t="shared" si="2"/>
        <v>2.8481040319937354</v>
      </c>
      <c r="O81" s="25">
        <f t="shared" si="3"/>
        <v>0.1173369820726351</v>
      </c>
      <c r="P81" s="25">
        <f t="shared" si="10"/>
        <v>-2.6516339859336293</v>
      </c>
      <c r="Q81" s="25">
        <f t="shared" si="11"/>
        <v>7.0311627953582665</v>
      </c>
      <c r="S81" s="22">
        <v>1.24E-8</v>
      </c>
      <c r="T81" s="25">
        <f t="shared" si="12"/>
        <v>63.409076497937164</v>
      </c>
      <c r="U81" s="25">
        <f t="shared" si="13"/>
        <v>5.4749541842620882E-7</v>
      </c>
    </row>
    <row r="82" spans="1:21" s="36" customFormat="1" x14ac:dyDescent="0.2">
      <c r="A82" s="36">
        <v>1.26E-8</v>
      </c>
      <c r="B82" s="25">
        <f t="shared" si="0"/>
        <v>64.431803538226475</v>
      </c>
      <c r="C82" s="2">
        <v>6.2505310000000005</v>
      </c>
      <c r="D82" s="25">
        <f t="shared" si="4"/>
        <v>2.9649200452542952</v>
      </c>
      <c r="E82" s="25">
        <f t="shared" si="5"/>
        <v>1.4335212125070501E-7</v>
      </c>
      <c r="F82" s="25">
        <f t="shared" si="6"/>
        <v>2.9649199019021739</v>
      </c>
      <c r="G82" s="25">
        <f t="shared" si="7"/>
        <v>-3.2856109547457053</v>
      </c>
      <c r="H82" s="25">
        <f t="shared" si="8"/>
        <v>10.795239345944985</v>
      </c>
      <c r="J82" s="2">
        <v>1.26E-8</v>
      </c>
      <c r="K82" s="25">
        <f t="shared" si="1"/>
        <v>64.431803538226475</v>
      </c>
      <c r="L82" s="36">
        <v>3.312732</v>
      </c>
      <c r="M82" s="25">
        <f t="shared" si="9"/>
        <v>2.9649199019021739</v>
      </c>
      <c r="N82" s="25">
        <f t="shared" si="2"/>
        <v>2.8701565432768543</v>
      </c>
      <c r="O82" s="25">
        <f t="shared" si="3"/>
        <v>9.4763358625319413E-2</v>
      </c>
      <c r="P82" s="25">
        <f t="shared" si="10"/>
        <v>-0.34781209809782609</v>
      </c>
      <c r="Q82" s="25">
        <f t="shared" si="11"/>
        <v>0.1209732555832118</v>
      </c>
      <c r="S82" s="36">
        <v>1.26E-8</v>
      </c>
      <c r="T82" s="25">
        <f t="shared" si="12"/>
        <v>64.431803538226475</v>
      </c>
      <c r="U82" s="25">
        <f t="shared" si="13"/>
        <v>1.4335212125070501E-7</v>
      </c>
    </row>
    <row r="83" spans="1:21" x14ac:dyDescent="0.2">
      <c r="A83" s="22">
        <v>1.28E-8</v>
      </c>
      <c r="B83" s="25">
        <f t="shared" ref="B83:B138" si="14">A83/0.0000000001955556</f>
        <v>65.454530578515786</v>
      </c>
      <c r="C83" s="2">
        <v>3.6907609999999997</v>
      </c>
      <c r="D83" s="25">
        <f t="shared" si="4"/>
        <v>2.965548983631733</v>
      </c>
      <c r="E83" s="25">
        <f t="shared" si="5"/>
        <v>3.5565664860873321E-8</v>
      </c>
      <c r="F83" s="25">
        <f t="shared" si="6"/>
        <v>2.9655489480660679</v>
      </c>
      <c r="G83" s="25">
        <f t="shared" si="7"/>
        <v>-0.72521201636826671</v>
      </c>
      <c r="H83" s="25">
        <f t="shared" si="8"/>
        <v>0.52593246868492716</v>
      </c>
      <c r="J83" s="2">
        <v>1.28E-8</v>
      </c>
      <c r="K83" s="25">
        <f t="shared" ref="K83:K138" si="15">J83/0.0000000001955556</f>
        <v>65.454530578515786</v>
      </c>
      <c r="L83" s="22">
        <v>-0.52358369999999999</v>
      </c>
      <c r="M83" s="25">
        <f t="shared" si="9"/>
        <v>2.9655489480660679</v>
      </c>
      <c r="N83" s="25">
        <f t="shared" ref="N83:N118" si="16">$L$7*EXP((-((K83-$L$9)^2))/(2*($L$8^2)))</f>
        <v>2.8894530404444168</v>
      </c>
      <c r="O83" s="25">
        <f t="shared" ref="O83:O118" si="17">$M$7*EXP((-((K83-$M$9)^2))/(2*($M$8^2)))</f>
        <v>7.6095907621651346E-2</v>
      </c>
      <c r="P83" s="25">
        <f t="shared" si="10"/>
        <v>3.489132648066068</v>
      </c>
      <c r="Q83" s="25">
        <f t="shared" si="11"/>
        <v>12.174046635800533</v>
      </c>
      <c r="S83" s="22">
        <v>1.28E-8</v>
      </c>
      <c r="T83" s="25">
        <f t="shared" si="12"/>
        <v>65.454530578515786</v>
      </c>
      <c r="U83" s="25">
        <f t="shared" si="13"/>
        <v>3.5565664860873321E-8</v>
      </c>
    </row>
    <row r="84" spans="1:21" x14ac:dyDescent="0.2">
      <c r="A84" s="22">
        <v>1.3000000000000001E-8</v>
      </c>
      <c r="B84" s="25">
        <f t="shared" si="14"/>
        <v>66.477257618805098</v>
      </c>
      <c r="C84" s="2">
        <v>5.2227930000000002</v>
      </c>
      <c r="D84" s="25">
        <f t="shared" ref="D84:D118" si="18">E84+F84</f>
        <v>2.9666929823202284</v>
      </c>
      <c r="E84" s="25">
        <f t="shared" ref="E84:E118" si="19">$C$7*EXP((-((K84-$C$9)^2))/(2*($C$8^2)))</f>
        <v>8.3610517825054753E-9</v>
      </c>
      <c r="F84" s="25">
        <f t="shared" ref="F84:F118" si="20">M84</f>
        <v>2.9666929739591765</v>
      </c>
      <c r="G84" s="25">
        <f t="shared" ref="G84:G118" si="21">D84-C84</f>
        <v>-2.2561000176797719</v>
      </c>
      <c r="H84" s="25">
        <f t="shared" ref="H84:H118" si="22">G84^2</f>
        <v>5.0899872897746672</v>
      </c>
      <c r="J84" s="2">
        <v>1.3000000000000001E-8</v>
      </c>
      <c r="K84" s="25">
        <f t="shared" si="15"/>
        <v>66.477257618805098</v>
      </c>
      <c r="L84" s="22">
        <v>4.965986</v>
      </c>
      <c r="M84" s="25">
        <f t="shared" ref="M84:M118" si="23">N84+O84+$N$10</f>
        <v>2.9666929739591765</v>
      </c>
      <c r="N84" s="25">
        <f t="shared" si="16"/>
        <v>2.9059358113391016</v>
      </c>
      <c r="O84" s="25">
        <f t="shared" si="17"/>
        <v>6.075716262007512E-2</v>
      </c>
      <c r="P84" s="25">
        <f t="shared" ref="P84:P118" si="24">M84-L84</f>
        <v>-1.9992930260408235</v>
      </c>
      <c r="Q84" s="25">
        <f t="shared" ref="Q84:Q118" si="25">P84^2</f>
        <v>3.9971726039754727</v>
      </c>
      <c r="S84" s="22">
        <v>1.3000000000000001E-8</v>
      </c>
      <c r="T84" s="25">
        <f t="shared" ref="T84:T118" si="26">S84/0.0000000001955556</f>
        <v>66.477257618805098</v>
      </c>
      <c r="U84" s="25">
        <f t="shared" ref="U84:U118" si="27">E84</f>
        <v>8.3610517825054753E-9</v>
      </c>
    </row>
    <row r="85" spans="1:21" x14ac:dyDescent="0.2">
      <c r="A85" s="22">
        <v>1.3200000000000001E-8</v>
      </c>
      <c r="B85" s="25">
        <f t="shared" si="14"/>
        <v>67.499984659094409</v>
      </c>
      <c r="C85" s="2">
        <v>1.724653</v>
      </c>
      <c r="D85" s="25">
        <f t="shared" si="18"/>
        <v>2.9677888783791668</v>
      </c>
      <c r="E85" s="25">
        <f t="shared" si="19"/>
        <v>1.8624905074991698E-9</v>
      </c>
      <c r="F85" s="25">
        <f t="shared" si="20"/>
        <v>2.9677888765166762</v>
      </c>
      <c r="G85" s="25">
        <f t="shared" si="21"/>
        <v>1.2431358783791668</v>
      </c>
      <c r="H85" s="25">
        <f t="shared" si="22"/>
        <v>1.5453868121135428</v>
      </c>
      <c r="J85" s="2">
        <v>1.3200000000000001E-8</v>
      </c>
      <c r="K85" s="25">
        <f t="shared" si="15"/>
        <v>67.499984659094409</v>
      </c>
      <c r="L85" s="22">
        <v>2.0041720000000001</v>
      </c>
      <c r="M85" s="25">
        <f t="shared" si="23"/>
        <v>2.9677888765166762</v>
      </c>
      <c r="N85" s="25">
        <f t="shared" si="16"/>
        <v>2.9195553525966069</v>
      </c>
      <c r="O85" s="25">
        <f t="shared" si="17"/>
        <v>4.8233523920069403E-2</v>
      </c>
      <c r="P85" s="25">
        <f t="shared" si="24"/>
        <v>0.96361687651667616</v>
      </c>
      <c r="Q85" s="25">
        <f t="shared" si="25"/>
        <v>0.92855748470775512</v>
      </c>
      <c r="S85" s="22">
        <v>1.3200000000000001E-8</v>
      </c>
      <c r="T85" s="25">
        <f t="shared" si="26"/>
        <v>67.499984659094409</v>
      </c>
      <c r="U85" s="25">
        <f t="shared" si="27"/>
        <v>1.8624905074991698E-9</v>
      </c>
    </row>
    <row r="86" spans="1:21" x14ac:dyDescent="0.2">
      <c r="A86" s="22">
        <v>1.3399999999999999E-8</v>
      </c>
      <c r="B86" s="25">
        <f t="shared" si="14"/>
        <v>68.522711699383706</v>
      </c>
      <c r="C86" s="2">
        <v>-0.33082310000000004</v>
      </c>
      <c r="D86" s="25">
        <f t="shared" si="18"/>
        <v>2.9683435062246524</v>
      </c>
      <c r="E86" s="25">
        <f t="shared" si="19"/>
        <v>3.9312475868564536E-10</v>
      </c>
      <c r="F86" s="25">
        <f t="shared" si="20"/>
        <v>2.9683435058315277</v>
      </c>
      <c r="G86" s="25">
        <f t="shared" si="21"/>
        <v>3.2991666062246523</v>
      </c>
      <c r="H86" s="25">
        <f t="shared" si="22"/>
        <v>10.884500295627889</v>
      </c>
      <c r="J86" s="2">
        <v>1.3399999999999999E-8</v>
      </c>
      <c r="K86" s="25">
        <f t="shared" si="15"/>
        <v>68.522711699383706</v>
      </c>
      <c r="L86" s="22">
        <v>2.3552490000000001</v>
      </c>
      <c r="M86" s="25">
        <f t="shared" si="23"/>
        <v>2.9683435058315277</v>
      </c>
      <c r="N86" s="25">
        <f t="shared" si="16"/>
        <v>2.9302706173438757</v>
      </c>
      <c r="O86" s="25">
        <f t="shared" si="17"/>
        <v>3.8072888487652036E-2</v>
      </c>
      <c r="P86" s="25">
        <f t="shared" si="24"/>
        <v>0.61309450583152758</v>
      </c>
      <c r="Q86" s="25">
        <f t="shared" si="25"/>
        <v>0.37588487308080498</v>
      </c>
      <c r="S86" s="22">
        <v>1.3399999999999999E-8</v>
      </c>
      <c r="T86" s="25">
        <f t="shared" si="26"/>
        <v>68.522711699383706</v>
      </c>
      <c r="U86" s="25">
        <f t="shared" si="27"/>
        <v>3.9312475868564536E-10</v>
      </c>
    </row>
    <row r="87" spans="1:21" x14ac:dyDescent="0.2">
      <c r="A87" s="22">
        <v>1.3599999999999999E-8</v>
      </c>
      <c r="B87" s="25">
        <f t="shared" si="14"/>
        <v>69.545438739673017</v>
      </c>
      <c r="C87" s="2">
        <v>2.3757669999999997</v>
      </c>
      <c r="D87" s="25">
        <f t="shared" si="18"/>
        <v>2.9679304181331707</v>
      </c>
      <c r="E87" s="25">
        <f t="shared" si="19"/>
        <v>7.8626672726613527E-11</v>
      </c>
      <c r="F87" s="25">
        <f t="shared" si="20"/>
        <v>2.9679304180545438</v>
      </c>
      <c r="G87" s="25">
        <f t="shared" si="21"/>
        <v>0.59216341813317097</v>
      </c>
      <c r="H87" s="25">
        <f t="shared" si="22"/>
        <v>0.35065751377516069</v>
      </c>
      <c r="J87" s="2">
        <v>1.3599999999999999E-8</v>
      </c>
      <c r="K87" s="25">
        <f t="shared" si="15"/>
        <v>69.545438739673017</v>
      </c>
      <c r="L87" s="22">
        <v>2.0169380000000001</v>
      </c>
      <c r="M87" s="25">
        <f t="shared" si="23"/>
        <v>2.9679304180545438</v>
      </c>
      <c r="N87" s="25">
        <f t="shared" si="16"/>
        <v>2.9380492213056746</v>
      </c>
      <c r="O87" s="25">
        <f t="shared" si="17"/>
        <v>2.9881196748869264E-2</v>
      </c>
      <c r="P87" s="25">
        <f t="shared" si="24"/>
        <v>0.95099241805454371</v>
      </c>
      <c r="Q87" s="25">
        <f t="shared" si="25"/>
        <v>0.90438657919722798</v>
      </c>
      <c r="S87" s="22">
        <v>1.3599999999999999E-8</v>
      </c>
      <c r="T87" s="25">
        <f t="shared" si="26"/>
        <v>69.545438739673017</v>
      </c>
      <c r="U87" s="25">
        <f t="shared" si="27"/>
        <v>7.8626672726613527E-11</v>
      </c>
    </row>
    <row r="88" spans="1:21" x14ac:dyDescent="0.2">
      <c r="A88" s="22">
        <v>1.3799999999999999E-8</v>
      </c>
      <c r="B88" s="25">
        <f t="shared" si="14"/>
        <v>70.568165779962328</v>
      </c>
      <c r="C88" s="2">
        <v>3.9652499999999997</v>
      </c>
      <c r="D88" s="25">
        <f t="shared" si="18"/>
        <v>2.9661858300651605</v>
      </c>
      <c r="E88" s="25">
        <f t="shared" si="19"/>
        <v>1.4900902496482779E-11</v>
      </c>
      <c r="F88" s="25">
        <f t="shared" si="20"/>
        <v>2.9661858300502595</v>
      </c>
      <c r="G88" s="25">
        <f t="shared" si="21"/>
        <v>-0.99906416993483926</v>
      </c>
      <c r="H88" s="25">
        <f t="shared" si="22"/>
        <v>0.99812921564758939</v>
      </c>
      <c r="J88" s="2">
        <v>1.3799999999999999E-8</v>
      </c>
      <c r="K88" s="25">
        <f t="shared" si="15"/>
        <v>70.568165779962328</v>
      </c>
      <c r="L88" s="22">
        <v>5.3617460000000001</v>
      </c>
      <c r="M88" s="25">
        <f t="shared" si="23"/>
        <v>2.9661858300502595</v>
      </c>
      <c r="N88" s="25">
        <f t="shared" si="16"/>
        <v>2.94286760587116</v>
      </c>
      <c r="O88" s="25">
        <f t="shared" si="17"/>
        <v>2.3318224179099459E-2</v>
      </c>
      <c r="P88" s="25">
        <f t="shared" si="24"/>
        <v>-2.3955601699497406</v>
      </c>
      <c r="Q88" s="25">
        <f t="shared" si="25"/>
        <v>5.7387085278496306</v>
      </c>
      <c r="S88" s="22">
        <v>1.3799999999999999E-8</v>
      </c>
      <c r="T88" s="25">
        <f t="shared" si="26"/>
        <v>70.568165779962328</v>
      </c>
      <c r="U88" s="25">
        <f t="shared" si="27"/>
        <v>1.4900902496482779E-11</v>
      </c>
    </row>
    <row r="89" spans="1:21" x14ac:dyDescent="0.2">
      <c r="A89" s="22">
        <v>1.4E-8</v>
      </c>
      <c r="B89" s="25">
        <f t="shared" si="14"/>
        <v>71.590892820251639</v>
      </c>
      <c r="C89" s="2">
        <v>4.2588889999999999</v>
      </c>
      <c r="D89" s="25">
        <f t="shared" si="18"/>
        <v>2.9628040612427902</v>
      </c>
      <c r="E89" s="25">
        <f t="shared" si="19"/>
        <v>2.6758294018618349E-12</v>
      </c>
      <c r="F89" s="25">
        <f t="shared" si="20"/>
        <v>2.9628040612401145</v>
      </c>
      <c r="G89" s="25">
        <f t="shared" si="21"/>
        <v>-1.2960849387572098</v>
      </c>
      <c r="H89" s="25">
        <f t="shared" si="22"/>
        <v>1.6798361684732801</v>
      </c>
      <c r="J89" s="2">
        <v>1.4E-8</v>
      </c>
      <c r="K89" s="25">
        <f t="shared" si="15"/>
        <v>71.590892820251639</v>
      </c>
      <c r="L89" s="22">
        <v>2.6488770000000001</v>
      </c>
      <c r="M89" s="25">
        <f t="shared" si="23"/>
        <v>2.9628040612401145</v>
      </c>
      <c r="N89" s="25">
        <f t="shared" si="16"/>
        <v>2.9447111569712923</v>
      </c>
      <c r="O89" s="25">
        <f t="shared" si="17"/>
        <v>1.8092904268822124E-2</v>
      </c>
      <c r="P89" s="25">
        <f t="shared" si="24"/>
        <v>0.31392706124011438</v>
      </c>
      <c r="Q89" s="25">
        <f t="shared" si="25"/>
        <v>9.8550199778854528E-2</v>
      </c>
      <c r="S89" s="22">
        <v>1.4E-8</v>
      </c>
      <c r="T89" s="25">
        <f t="shared" si="26"/>
        <v>71.590892820251639</v>
      </c>
      <c r="U89" s="25">
        <f t="shared" si="27"/>
        <v>2.6758294018618349E-12</v>
      </c>
    </row>
    <row r="90" spans="1:21" x14ac:dyDescent="0.2">
      <c r="A90" s="22">
        <v>1.42E-8</v>
      </c>
      <c r="B90" s="25">
        <f t="shared" si="14"/>
        <v>72.61361986054095</v>
      </c>
      <c r="C90" s="2">
        <v>2.9438949999999999</v>
      </c>
      <c r="D90" s="25">
        <f t="shared" si="18"/>
        <v>2.9575327041162986</v>
      </c>
      <c r="E90" s="25">
        <f t="shared" si="19"/>
        <v>4.5531026681599454E-13</v>
      </c>
      <c r="F90" s="25">
        <f t="shared" si="20"/>
        <v>2.9575327041158435</v>
      </c>
      <c r="G90" s="25">
        <f t="shared" si="21"/>
        <v>1.3637704116298721E-2</v>
      </c>
      <c r="H90" s="25">
        <f t="shared" si="22"/>
        <v>1.8598697356371108E-4</v>
      </c>
      <c r="J90" s="2">
        <v>1.42E-8</v>
      </c>
      <c r="K90" s="25">
        <f t="shared" si="15"/>
        <v>72.61361986054095</v>
      </c>
      <c r="L90" s="22">
        <v>3.6318929999999998</v>
      </c>
      <c r="M90" s="25">
        <f t="shared" si="23"/>
        <v>2.9575327041158435</v>
      </c>
      <c r="N90" s="25">
        <f t="shared" si="16"/>
        <v>2.9435742789275703</v>
      </c>
      <c r="O90" s="25">
        <f t="shared" si="17"/>
        <v>1.3958425188273248E-2</v>
      </c>
      <c r="P90" s="25">
        <f t="shared" si="24"/>
        <v>-0.67436029588415636</v>
      </c>
      <c r="Q90" s="25">
        <f t="shared" si="25"/>
        <v>0.4547618086649669</v>
      </c>
      <c r="S90" s="22">
        <v>1.42E-8</v>
      </c>
      <c r="T90" s="25">
        <f t="shared" si="26"/>
        <v>72.61361986054095</v>
      </c>
      <c r="U90" s="25">
        <f t="shared" si="27"/>
        <v>4.5531026681599454E-13</v>
      </c>
    </row>
    <row r="91" spans="1:21" x14ac:dyDescent="0.2">
      <c r="A91" s="22">
        <v>1.44E-8</v>
      </c>
      <c r="B91" s="25">
        <f t="shared" si="14"/>
        <v>73.636346900830247</v>
      </c>
      <c r="C91" s="2">
        <v>2.1331949999999997</v>
      </c>
      <c r="D91" s="25">
        <f t="shared" si="18"/>
        <v>2.9501677206808408</v>
      </c>
      <c r="E91" s="25">
        <f t="shared" si="19"/>
        <v>7.3410746218565682E-14</v>
      </c>
      <c r="F91" s="25">
        <f t="shared" si="20"/>
        <v>2.9501677206807675</v>
      </c>
      <c r="G91" s="25">
        <f t="shared" si="21"/>
        <v>0.81697272068084104</v>
      </c>
      <c r="H91" s="25">
        <f t="shared" si="22"/>
        <v>0.66744442633665546</v>
      </c>
      <c r="J91" s="2">
        <v>1.44E-8</v>
      </c>
      <c r="K91" s="25">
        <f t="shared" si="15"/>
        <v>73.636346900830247</v>
      </c>
      <c r="L91" s="22">
        <v>3.025487</v>
      </c>
      <c r="M91" s="25">
        <f t="shared" si="23"/>
        <v>2.9501677206807675</v>
      </c>
      <c r="N91" s="25">
        <f t="shared" si="16"/>
        <v>2.9394604227498311</v>
      </c>
      <c r="O91" s="25">
        <f t="shared" si="17"/>
        <v>1.0707297930936523E-2</v>
      </c>
      <c r="P91" s="25">
        <f t="shared" si="24"/>
        <v>-7.5319279319232546E-2</v>
      </c>
      <c r="Q91" s="25">
        <f t="shared" si="25"/>
        <v>5.6729938371685718E-3</v>
      </c>
      <c r="S91" s="22">
        <v>1.44E-8</v>
      </c>
      <c r="T91" s="25">
        <f t="shared" si="26"/>
        <v>73.636346900830247</v>
      </c>
      <c r="U91" s="25">
        <f t="shared" si="27"/>
        <v>7.3410746218565682E-14</v>
      </c>
    </row>
    <row r="92" spans="1:21" x14ac:dyDescent="0.2">
      <c r="A92" s="22">
        <v>1.46E-8</v>
      </c>
      <c r="B92" s="25">
        <f t="shared" si="14"/>
        <v>74.659073941119559</v>
      </c>
      <c r="C92" s="2">
        <v>3.3332859999999997</v>
      </c>
      <c r="D92" s="25">
        <f t="shared" si="18"/>
        <v>2.9405486196502788</v>
      </c>
      <c r="E92" s="25">
        <f t="shared" si="19"/>
        <v>1.1215406198703489E-14</v>
      </c>
      <c r="F92" s="25">
        <f t="shared" si="20"/>
        <v>2.9405486196502677</v>
      </c>
      <c r="G92" s="25">
        <f t="shared" si="21"/>
        <v>-0.39273738034972094</v>
      </c>
      <c r="H92" s="25">
        <f t="shared" si="22"/>
        <v>0.15424264992396136</v>
      </c>
      <c r="J92" s="2">
        <v>1.46E-8</v>
      </c>
      <c r="K92" s="25">
        <f t="shared" si="15"/>
        <v>74.659073941119559</v>
      </c>
      <c r="L92" s="22">
        <v>5.9298530000000005</v>
      </c>
      <c r="M92" s="25">
        <f t="shared" si="23"/>
        <v>2.9405486196502677</v>
      </c>
      <c r="N92" s="25">
        <f t="shared" si="16"/>
        <v>2.9323820686828146</v>
      </c>
      <c r="O92" s="25">
        <f t="shared" si="17"/>
        <v>8.1665509674531123E-3</v>
      </c>
      <c r="P92" s="25">
        <f t="shared" si="24"/>
        <v>-2.9893043803497328</v>
      </c>
      <c r="Q92" s="25">
        <f t="shared" si="25"/>
        <v>8.935940678378099</v>
      </c>
      <c r="S92" s="22">
        <v>1.46E-8</v>
      </c>
      <c r="T92" s="25">
        <f t="shared" si="26"/>
        <v>74.659073941119559</v>
      </c>
      <c r="U92" s="25">
        <f t="shared" si="27"/>
        <v>1.1215406198703489E-14</v>
      </c>
    </row>
    <row r="93" spans="1:21" x14ac:dyDescent="0.2">
      <c r="A93" s="22">
        <v>1.48E-8</v>
      </c>
      <c r="B93" s="25">
        <f t="shared" si="14"/>
        <v>75.68180098140887</v>
      </c>
      <c r="C93" s="2">
        <v>2.4076839999999997</v>
      </c>
      <c r="D93" s="25">
        <f t="shared" si="18"/>
        <v>2.9285538301460337</v>
      </c>
      <c r="E93" s="25">
        <f t="shared" si="19"/>
        <v>1.6235794646118165E-15</v>
      </c>
      <c r="F93" s="25">
        <f t="shared" si="20"/>
        <v>2.9285538301460319</v>
      </c>
      <c r="G93" s="25">
        <f t="shared" si="21"/>
        <v>0.52086983014603394</v>
      </c>
      <c r="H93" s="25">
        <f t="shared" si="22"/>
        <v>0.27130537995635823</v>
      </c>
      <c r="J93" s="2">
        <v>1.48E-8</v>
      </c>
      <c r="K93" s="25">
        <f t="shared" si="15"/>
        <v>75.68180098140887</v>
      </c>
      <c r="L93" s="22">
        <v>2.1765190000000003</v>
      </c>
      <c r="M93" s="25">
        <f t="shared" si="23"/>
        <v>2.9285538301460319</v>
      </c>
      <c r="N93" s="25">
        <f t="shared" si="16"/>
        <v>2.9223606631250552</v>
      </c>
      <c r="O93" s="25">
        <f t="shared" si="17"/>
        <v>6.1931670209769158E-3</v>
      </c>
      <c r="P93" s="25">
        <f t="shared" si="24"/>
        <v>0.75203483014603156</v>
      </c>
      <c r="Q93" s="25">
        <f t="shared" si="25"/>
        <v>0.56555638575277056</v>
      </c>
      <c r="S93" s="22">
        <v>1.48E-8</v>
      </c>
      <c r="T93" s="25">
        <f t="shared" si="26"/>
        <v>75.68180098140887</v>
      </c>
      <c r="U93" s="25">
        <f t="shared" si="27"/>
        <v>1.6235794646118165E-15</v>
      </c>
    </row>
    <row r="94" spans="1:21" x14ac:dyDescent="0.2">
      <c r="A94" s="22">
        <v>1.4999999999999999E-8</v>
      </c>
      <c r="B94" s="25">
        <f t="shared" si="14"/>
        <v>76.704528021698181</v>
      </c>
      <c r="C94" s="2">
        <v>4.080152</v>
      </c>
      <c r="D94" s="25">
        <f t="shared" si="18"/>
        <v>2.9140963528734374</v>
      </c>
      <c r="E94" s="25">
        <f t="shared" si="19"/>
        <v>2.2270771663362897E-16</v>
      </c>
      <c r="F94" s="25">
        <f t="shared" si="20"/>
        <v>2.9140963528734369</v>
      </c>
      <c r="G94" s="25">
        <f t="shared" si="21"/>
        <v>-1.1660556471265626</v>
      </c>
      <c r="H94" s="25">
        <f t="shared" si="22"/>
        <v>1.3596857721957467</v>
      </c>
      <c r="J94" s="2">
        <v>1.4999999999999999E-8</v>
      </c>
      <c r="K94" s="25">
        <f t="shared" si="15"/>
        <v>76.704528021698181</v>
      </c>
      <c r="L94" s="22">
        <v>4.085102</v>
      </c>
      <c r="M94" s="25">
        <f t="shared" si="23"/>
        <v>2.9140963528734369</v>
      </c>
      <c r="N94" s="25">
        <f t="shared" si="16"/>
        <v>2.9094265103663042</v>
      </c>
      <c r="O94" s="25">
        <f t="shared" si="17"/>
        <v>4.6698425071327833E-3</v>
      </c>
      <c r="P94" s="25">
        <f t="shared" si="24"/>
        <v>-1.1710056471265631</v>
      </c>
      <c r="Q94" s="25">
        <f t="shared" si="25"/>
        <v>1.3712542256023008</v>
      </c>
      <c r="S94" s="22">
        <v>1.4999999999999999E-8</v>
      </c>
      <c r="T94" s="25">
        <f t="shared" si="26"/>
        <v>76.704528021698181</v>
      </c>
      <c r="U94" s="25">
        <f t="shared" si="27"/>
        <v>2.2270771663362897E-16</v>
      </c>
    </row>
    <row r="95" spans="1:21" x14ac:dyDescent="0.2">
      <c r="A95" s="22">
        <v>1.52E-8</v>
      </c>
      <c r="B95" s="25">
        <f t="shared" si="14"/>
        <v>77.727255061987492</v>
      </c>
      <c r="C95" s="2">
        <v>3.7482119999999997</v>
      </c>
      <c r="D95" s="25">
        <f t="shared" si="18"/>
        <v>2.8971197399492832</v>
      </c>
      <c r="E95" s="25">
        <f t="shared" si="19"/>
        <v>2.8946772923132605E-17</v>
      </c>
      <c r="F95" s="25">
        <f t="shared" si="20"/>
        <v>2.8971197399492832</v>
      </c>
      <c r="G95" s="25">
        <f t="shared" si="21"/>
        <v>-0.85109226005071648</v>
      </c>
      <c r="H95" s="25">
        <f t="shared" si="22"/>
        <v>0.72435803511823638</v>
      </c>
      <c r="J95" s="2">
        <v>1.52E-8</v>
      </c>
      <c r="K95" s="25">
        <f t="shared" si="15"/>
        <v>77.727255061987492</v>
      </c>
      <c r="L95" s="22">
        <v>1.7105439999999998</v>
      </c>
      <c r="M95" s="25">
        <f t="shared" si="23"/>
        <v>2.8971197399492832</v>
      </c>
      <c r="N95" s="25">
        <f t="shared" si="16"/>
        <v>2.8936186199083642</v>
      </c>
      <c r="O95" s="25">
        <f t="shared" si="17"/>
        <v>3.501120040918878E-3</v>
      </c>
      <c r="P95" s="25">
        <f t="shared" si="24"/>
        <v>1.1865757399492833</v>
      </c>
      <c r="Q95" s="25">
        <f t="shared" si="25"/>
        <v>1.4079619866361892</v>
      </c>
      <c r="S95" s="22">
        <v>1.52E-8</v>
      </c>
      <c r="T95" s="25">
        <f t="shared" si="26"/>
        <v>77.727255061987492</v>
      </c>
      <c r="U95" s="25">
        <f t="shared" si="27"/>
        <v>2.8946772923132605E-17</v>
      </c>
    </row>
    <row r="96" spans="1:21" x14ac:dyDescent="0.2">
      <c r="A96" s="22">
        <v>1.5399999999999999E-8</v>
      </c>
      <c r="B96" s="25">
        <f t="shared" si="14"/>
        <v>78.749982102276789</v>
      </c>
      <c r="C96" s="2">
        <v>4.1631370000000008</v>
      </c>
      <c r="D96" s="25">
        <f t="shared" si="18"/>
        <v>2.8775944298408405</v>
      </c>
      <c r="E96" s="25">
        <f t="shared" si="19"/>
        <v>3.5650712729694473E-18</v>
      </c>
      <c r="F96" s="25">
        <f t="shared" si="20"/>
        <v>2.8775944298408405</v>
      </c>
      <c r="G96" s="25">
        <f t="shared" si="21"/>
        <v>-1.2855425701591603</v>
      </c>
      <c r="H96" s="25">
        <f t="shared" si="22"/>
        <v>1.6526196996914195</v>
      </c>
      <c r="J96" s="2">
        <v>1.5399999999999999E-8</v>
      </c>
      <c r="K96" s="25">
        <f t="shared" si="15"/>
        <v>78.749982102276789</v>
      </c>
      <c r="L96" s="22">
        <v>4.7617229999999999</v>
      </c>
      <c r="M96" s="25">
        <f t="shared" si="23"/>
        <v>2.8775944298408405</v>
      </c>
      <c r="N96" s="25">
        <f t="shared" si="16"/>
        <v>2.8749845104458784</v>
      </c>
      <c r="O96" s="25">
        <f t="shared" si="17"/>
        <v>2.6099193949621225E-3</v>
      </c>
      <c r="P96" s="25">
        <f t="shared" si="24"/>
        <v>-1.8841285701591595</v>
      </c>
      <c r="Q96" s="25">
        <f t="shared" si="25"/>
        <v>3.5499404688899987</v>
      </c>
      <c r="S96" s="22">
        <v>1.5399999999999999E-8</v>
      </c>
      <c r="T96" s="25">
        <f t="shared" si="26"/>
        <v>78.749982102276789</v>
      </c>
      <c r="U96" s="25">
        <f t="shared" si="27"/>
        <v>3.5650712729694473E-18</v>
      </c>
    </row>
    <row r="97" spans="1:21" x14ac:dyDescent="0.2">
      <c r="A97" s="22">
        <v>1.5600000000000001E-8</v>
      </c>
      <c r="B97" s="25">
        <f t="shared" si="14"/>
        <v>79.772709142566114</v>
      </c>
      <c r="C97" s="2">
        <v>2.7843079999999998</v>
      </c>
      <c r="D97" s="25">
        <f t="shared" si="18"/>
        <v>2.855514444179259</v>
      </c>
      <c r="E97" s="25">
        <f t="shared" si="19"/>
        <v>4.1604418141413648E-19</v>
      </c>
      <c r="F97" s="25">
        <f t="shared" si="20"/>
        <v>2.855514444179259</v>
      </c>
      <c r="G97" s="25">
        <f t="shared" si="21"/>
        <v>7.1206444179259254E-2</v>
      </c>
      <c r="H97" s="25">
        <f t="shared" si="22"/>
        <v>5.0703576926539639E-3</v>
      </c>
      <c r="J97" s="2">
        <v>1.5600000000000001E-8</v>
      </c>
      <c r="K97" s="25">
        <f t="shared" si="15"/>
        <v>79.772709142566114</v>
      </c>
      <c r="L97" s="22">
        <v>0.47219879999999997</v>
      </c>
      <c r="M97" s="25">
        <f t="shared" si="23"/>
        <v>2.855514444179259</v>
      </c>
      <c r="N97" s="25">
        <f t="shared" si="16"/>
        <v>2.8535799718855608</v>
      </c>
      <c r="O97" s="25">
        <f t="shared" si="17"/>
        <v>1.9344722936980461E-3</v>
      </c>
      <c r="P97" s="25">
        <f t="shared" si="24"/>
        <v>2.3833156441792589</v>
      </c>
      <c r="Q97" s="25">
        <f t="shared" si="25"/>
        <v>5.6801934597895958</v>
      </c>
      <c r="S97" s="22">
        <v>1.5600000000000001E-8</v>
      </c>
      <c r="T97" s="25">
        <f t="shared" si="26"/>
        <v>79.772709142566114</v>
      </c>
      <c r="U97" s="25">
        <f t="shared" si="27"/>
        <v>4.1604418141413648E-19</v>
      </c>
    </row>
    <row r="98" spans="1:21" x14ac:dyDescent="0.2">
      <c r="A98" s="22">
        <v>1.5799999999999999E-8</v>
      </c>
      <c r="B98" s="25">
        <f t="shared" si="14"/>
        <v>80.795436182855411</v>
      </c>
      <c r="C98" s="2">
        <v>1.8012550000000001</v>
      </c>
      <c r="D98" s="25">
        <f t="shared" si="18"/>
        <v>2.8308944381900738</v>
      </c>
      <c r="E98" s="25">
        <f t="shared" si="19"/>
        <v>4.6005935037388396E-20</v>
      </c>
      <c r="F98" s="25">
        <f t="shared" si="20"/>
        <v>2.8308944381900738</v>
      </c>
      <c r="G98" s="25">
        <f t="shared" si="21"/>
        <v>1.0296394381900738</v>
      </c>
      <c r="H98" s="25">
        <f t="shared" si="22"/>
        <v>1.0601573726763707</v>
      </c>
      <c r="J98" s="2">
        <v>1.5799999999999999E-8</v>
      </c>
      <c r="K98" s="25">
        <f t="shared" si="15"/>
        <v>80.795436182855411</v>
      </c>
      <c r="L98" s="22">
        <v>3.5106119999999996</v>
      </c>
      <c r="M98" s="25">
        <f t="shared" si="23"/>
        <v>2.8308944381900738</v>
      </c>
      <c r="N98" s="25">
        <f t="shared" si="16"/>
        <v>2.8294687870718271</v>
      </c>
      <c r="O98" s="25">
        <f t="shared" si="17"/>
        <v>1.4256511182467735E-3</v>
      </c>
      <c r="P98" s="25">
        <f t="shared" si="24"/>
        <v>-0.67971756180992582</v>
      </c>
      <c r="Q98" s="25">
        <f t="shared" si="25"/>
        <v>0.46201596383283033</v>
      </c>
      <c r="S98" s="22">
        <v>1.5799999999999999E-8</v>
      </c>
      <c r="T98" s="25">
        <f t="shared" si="26"/>
        <v>80.795436182855411</v>
      </c>
      <c r="U98" s="25">
        <f t="shared" si="27"/>
        <v>4.6005935037388396E-20</v>
      </c>
    </row>
    <row r="99" spans="1:21" x14ac:dyDescent="0.2">
      <c r="A99" s="22">
        <v>1.6000000000000001E-8</v>
      </c>
      <c r="B99" s="25">
        <f t="shared" si="14"/>
        <v>81.818163223144737</v>
      </c>
      <c r="C99" s="2">
        <v>-1.039388</v>
      </c>
      <c r="D99" s="25">
        <f t="shared" si="18"/>
        <v>2.8037670856589281</v>
      </c>
      <c r="E99" s="25">
        <f t="shared" si="19"/>
        <v>4.8204928669472558E-21</v>
      </c>
      <c r="F99" s="25">
        <f t="shared" si="20"/>
        <v>2.8037670856589281</v>
      </c>
      <c r="G99" s="25">
        <f t="shared" si="21"/>
        <v>3.8431550856589283</v>
      </c>
      <c r="H99" s="25">
        <f t="shared" si="22"/>
        <v>14.769841012426085</v>
      </c>
      <c r="J99" s="2">
        <v>1.6000000000000001E-8</v>
      </c>
      <c r="K99" s="25">
        <f t="shared" si="15"/>
        <v>81.818163223144737</v>
      </c>
      <c r="L99" s="22">
        <v>3.7021090000000001</v>
      </c>
      <c r="M99" s="25">
        <f t="shared" si="23"/>
        <v>2.8037670856589281</v>
      </c>
      <c r="N99" s="25">
        <f t="shared" si="16"/>
        <v>2.8027224151612318</v>
      </c>
      <c r="O99" s="25">
        <f t="shared" si="17"/>
        <v>1.0446704976964504E-3</v>
      </c>
      <c r="P99" s="25">
        <f t="shared" si="24"/>
        <v>-0.89834191434107202</v>
      </c>
      <c r="Q99" s="25">
        <f t="shared" si="25"/>
        <v>0.80701819506198202</v>
      </c>
      <c r="S99" s="22">
        <v>1.6000000000000001E-8</v>
      </c>
      <c r="T99" s="25">
        <f t="shared" si="26"/>
        <v>81.818163223144737</v>
      </c>
      <c r="U99" s="25">
        <f t="shared" si="27"/>
        <v>4.8204928669472558E-21</v>
      </c>
    </row>
    <row r="100" spans="1:21" x14ac:dyDescent="0.2">
      <c r="A100" s="22">
        <v>1.6199999999999999E-8</v>
      </c>
      <c r="B100" s="25">
        <f t="shared" si="14"/>
        <v>82.840890263434034</v>
      </c>
      <c r="C100" s="2">
        <v>2.6694059999999999</v>
      </c>
      <c r="D100" s="25">
        <f t="shared" si="18"/>
        <v>2.7741807721521212</v>
      </c>
      <c r="E100" s="25">
        <f t="shared" si="19"/>
        <v>4.7859945605324752E-22</v>
      </c>
      <c r="F100" s="25">
        <f t="shared" si="20"/>
        <v>2.7741807721521212</v>
      </c>
      <c r="G100" s="25">
        <f t="shared" si="21"/>
        <v>0.10477477215212128</v>
      </c>
      <c r="H100" s="25">
        <f t="shared" si="22"/>
        <v>1.0977752879528927E-2</v>
      </c>
      <c r="J100" s="2">
        <v>1.6199999999999999E-8</v>
      </c>
      <c r="K100" s="25">
        <f t="shared" si="15"/>
        <v>82.840890263434034</v>
      </c>
      <c r="L100" s="22">
        <v>3.0957030000000003</v>
      </c>
      <c r="M100" s="25">
        <f t="shared" si="23"/>
        <v>2.7741807721521212</v>
      </c>
      <c r="N100" s="25">
        <f t="shared" si="16"/>
        <v>2.7734196388451413</v>
      </c>
      <c r="O100" s="25">
        <f t="shared" si="17"/>
        <v>7.6113330697979639E-4</v>
      </c>
      <c r="P100" s="25">
        <f t="shared" si="24"/>
        <v>-0.32152222784787909</v>
      </c>
      <c r="Q100" s="25">
        <f t="shared" si="25"/>
        <v>0.10337654300026348</v>
      </c>
      <c r="S100" s="22">
        <v>1.6199999999999999E-8</v>
      </c>
      <c r="T100" s="25">
        <f t="shared" si="26"/>
        <v>82.840890263434034</v>
      </c>
      <c r="U100" s="25">
        <f t="shared" si="27"/>
        <v>4.7859945605324752E-22</v>
      </c>
    </row>
    <row r="101" spans="1:21" x14ac:dyDescent="0.2">
      <c r="A101" s="22">
        <v>1.6400000000000001E-8</v>
      </c>
      <c r="B101" s="25">
        <f t="shared" si="14"/>
        <v>83.863617303723345</v>
      </c>
      <c r="C101" s="2">
        <v>2.2353299999999998</v>
      </c>
      <c r="D101" s="25">
        <f t="shared" si="18"/>
        <v>2.7421975660346316</v>
      </c>
      <c r="E101" s="25">
        <f t="shared" si="19"/>
        <v>4.5025249724479498E-23</v>
      </c>
      <c r="F101" s="25">
        <f t="shared" si="20"/>
        <v>2.7421975660346316</v>
      </c>
      <c r="G101" s="25">
        <f t="shared" si="21"/>
        <v>0.50686756603463179</v>
      </c>
      <c r="H101" s="25">
        <f t="shared" si="22"/>
        <v>0.25691472949787181</v>
      </c>
      <c r="J101" s="2">
        <v>1.6400000000000001E-8</v>
      </c>
      <c r="K101" s="25">
        <f t="shared" si="15"/>
        <v>83.863617303723345</v>
      </c>
      <c r="L101" s="22">
        <v>2.093537</v>
      </c>
      <c r="M101" s="25">
        <f t="shared" si="23"/>
        <v>2.7421975660346316</v>
      </c>
      <c r="N101" s="25">
        <f t="shared" si="16"/>
        <v>2.7416461778574659</v>
      </c>
      <c r="O101" s="25">
        <f t="shared" si="17"/>
        <v>5.513881771655486E-4</v>
      </c>
      <c r="P101" s="25">
        <f t="shared" si="24"/>
        <v>0.64866056603463162</v>
      </c>
      <c r="Q101" s="25">
        <f t="shared" si="25"/>
        <v>0.42076052992836871</v>
      </c>
      <c r="S101" s="22">
        <v>1.6400000000000001E-8</v>
      </c>
      <c r="T101" s="25">
        <f t="shared" si="26"/>
        <v>83.863617303723345</v>
      </c>
      <c r="U101" s="25">
        <f t="shared" si="27"/>
        <v>4.5025249724479498E-23</v>
      </c>
    </row>
    <row r="102" spans="1:21" x14ac:dyDescent="0.2">
      <c r="A102" s="22">
        <v>1.66E-8</v>
      </c>
      <c r="B102" s="25">
        <f t="shared" si="14"/>
        <v>84.886344344012656</v>
      </c>
      <c r="C102" s="2">
        <v>3.8631140000000004</v>
      </c>
      <c r="D102" s="25">
        <f t="shared" si="18"/>
        <v>2.7078914350747376</v>
      </c>
      <c r="E102" s="25">
        <f t="shared" si="19"/>
        <v>4.0136845175454627E-24</v>
      </c>
      <c r="F102" s="25">
        <f t="shared" si="20"/>
        <v>2.7078914350747376</v>
      </c>
      <c r="G102" s="25">
        <f t="shared" si="21"/>
        <v>-1.1552225649252628</v>
      </c>
      <c r="H102" s="25">
        <f t="shared" si="22"/>
        <v>1.334539174512503</v>
      </c>
      <c r="J102" s="2">
        <v>1.66E-8</v>
      </c>
      <c r="K102" s="25">
        <f t="shared" si="15"/>
        <v>84.886344344012656</v>
      </c>
      <c r="L102" s="22">
        <v>5.2276980000000002</v>
      </c>
      <c r="M102" s="25">
        <f t="shared" si="23"/>
        <v>2.7078914350747376</v>
      </c>
      <c r="N102" s="25">
        <f t="shared" si="16"/>
        <v>2.707494271420023</v>
      </c>
      <c r="O102" s="25">
        <f t="shared" si="17"/>
        <v>3.9716365471455863E-4</v>
      </c>
      <c r="P102" s="25">
        <f t="shared" si="24"/>
        <v>-2.5198065649252626</v>
      </c>
      <c r="Q102" s="25">
        <f t="shared" si="25"/>
        <v>6.3494251246404518</v>
      </c>
      <c r="S102" s="22">
        <v>1.66E-8</v>
      </c>
      <c r="T102" s="25">
        <f t="shared" si="26"/>
        <v>84.886344344012656</v>
      </c>
      <c r="U102" s="25">
        <f t="shared" si="27"/>
        <v>4.0136845175454627E-24</v>
      </c>
    </row>
    <row r="103" spans="1:21" x14ac:dyDescent="0.2">
      <c r="A103" s="22">
        <v>1.6800000000000002E-8</v>
      </c>
      <c r="B103" s="25">
        <f t="shared" si="14"/>
        <v>85.909071384301967</v>
      </c>
      <c r="C103" s="2">
        <v>-0.64999650000000009</v>
      </c>
      <c r="D103" s="25">
        <f t="shared" si="18"/>
        <v>2.6713466765331919</v>
      </c>
      <c r="E103" s="25">
        <f t="shared" si="19"/>
        <v>3.3902639340173152E-25</v>
      </c>
      <c r="F103" s="25">
        <f t="shared" si="20"/>
        <v>2.6713466765331919</v>
      </c>
      <c r="G103" s="25">
        <f t="shared" si="21"/>
        <v>3.3213431765331922</v>
      </c>
      <c r="H103" s="25">
        <f t="shared" si="22"/>
        <v>11.031320496303596</v>
      </c>
      <c r="J103" s="2">
        <v>1.6800000000000002E-8</v>
      </c>
      <c r="K103" s="25">
        <f t="shared" si="15"/>
        <v>85.909071384301967</v>
      </c>
      <c r="L103" s="22">
        <v>2.0552380000000001</v>
      </c>
      <c r="M103" s="25">
        <f t="shared" si="23"/>
        <v>2.6713466765331919</v>
      </c>
      <c r="N103" s="25">
        <f t="shared" si="16"/>
        <v>2.6710622324704945</v>
      </c>
      <c r="O103" s="25">
        <f t="shared" si="17"/>
        <v>2.8444406269740599E-4</v>
      </c>
      <c r="P103" s="25">
        <f t="shared" si="24"/>
        <v>0.61610867653319179</v>
      </c>
      <c r="Q103" s="25">
        <f t="shared" si="25"/>
        <v>0.37958990129948117</v>
      </c>
      <c r="S103" s="22">
        <v>1.6800000000000002E-8</v>
      </c>
      <c r="T103" s="25">
        <f t="shared" si="26"/>
        <v>85.909071384301967</v>
      </c>
      <c r="U103" s="25">
        <f t="shared" si="27"/>
        <v>3.3902639340173152E-25</v>
      </c>
    </row>
    <row r="104" spans="1:21" x14ac:dyDescent="0.2">
      <c r="A104" s="22">
        <v>1.7E-8</v>
      </c>
      <c r="B104" s="25">
        <f t="shared" si="14"/>
        <v>86.931798424591278</v>
      </c>
      <c r="C104" s="2">
        <v>2.5353530000000002</v>
      </c>
      <c r="D104" s="25">
        <f t="shared" si="18"/>
        <v>2.6326565301021625</v>
      </c>
      <c r="E104" s="25">
        <f t="shared" si="19"/>
        <v>2.7134820899455853E-26</v>
      </c>
      <c r="F104" s="25">
        <f t="shared" si="20"/>
        <v>2.6326565301021625</v>
      </c>
      <c r="G104" s="25">
        <f t="shared" si="21"/>
        <v>9.7303530102162306E-2</v>
      </c>
      <c r="H104" s="25">
        <f t="shared" si="22"/>
        <v>9.4679769703424066E-3</v>
      </c>
      <c r="J104" s="2">
        <v>1.7E-8</v>
      </c>
      <c r="K104" s="25">
        <f t="shared" si="15"/>
        <v>86.931798424591278</v>
      </c>
      <c r="L104" s="22">
        <v>2.1190700000000002</v>
      </c>
      <c r="M104" s="25">
        <f t="shared" si="23"/>
        <v>2.6326565301021625</v>
      </c>
      <c r="N104" s="25">
        <f t="shared" si="16"/>
        <v>2.6324539766853858</v>
      </c>
      <c r="O104" s="25">
        <f t="shared" si="17"/>
        <v>2.0255341677680012E-4</v>
      </c>
      <c r="P104" s="25">
        <f t="shared" si="24"/>
        <v>0.51358653010216226</v>
      </c>
      <c r="Q104" s="25">
        <f t="shared" si="25"/>
        <v>0.26377112390237922</v>
      </c>
      <c r="S104" s="22">
        <v>1.7E-8</v>
      </c>
      <c r="T104" s="25">
        <f t="shared" si="26"/>
        <v>86.931798424591278</v>
      </c>
      <c r="U104" s="25">
        <f t="shared" si="27"/>
        <v>2.7134820899455853E-26</v>
      </c>
    </row>
    <row r="105" spans="1:21" x14ac:dyDescent="0.2">
      <c r="A105" s="22">
        <v>1.7199999999999999E-8</v>
      </c>
      <c r="B105" s="25">
        <f t="shared" si="14"/>
        <v>87.954525464880575</v>
      </c>
      <c r="C105" s="2">
        <v>4.0993020000000007</v>
      </c>
      <c r="D105" s="25">
        <f t="shared" si="18"/>
        <v>2.591921945449903</v>
      </c>
      <c r="E105" s="25">
        <f t="shared" si="19"/>
        <v>2.0578967563844276E-27</v>
      </c>
      <c r="F105" s="25">
        <f t="shared" si="20"/>
        <v>2.591921945449903</v>
      </c>
      <c r="G105" s="25">
        <f t="shared" si="21"/>
        <v>-1.5073800545500977</v>
      </c>
      <c r="H105" s="25">
        <f t="shared" si="22"/>
        <v>2.2721946288554555</v>
      </c>
      <c r="J105" s="2">
        <v>1.7199999999999999E-8</v>
      </c>
      <c r="K105" s="25">
        <f t="shared" si="15"/>
        <v>87.954525464880575</v>
      </c>
      <c r="L105" s="22">
        <v>2.106303</v>
      </c>
      <c r="M105" s="25">
        <f t="shared" si="23"/>
        <v>2.591921945449903</v>
      </c>
      <c r="N105" s="25">
        <f t="shared" si="16"/>
        <v>2.5917785294517586</v>
      </c>
      <c r="O105" s="25">
        <f t="shared" si="17"/>
        <v>1.4341599814422947E-4</v>
      </c>
      <c r="P105" s="25">
        <f t="shared" si="24"/>
        <v>0.48561894544990292</v>
      </c>
      <c r="Q105" s="25">
        <f t="shared" si="25"/>
        <v>0.23582576017987578</v>
      </c>
      <c r="S105" s="22">
        <v>1.7199999999999999E-8</v>
      </c>
      <c r="T105" s="25">
        <f t="shared" si="26"/>
        <v>87.954525464880575</v>
      </c>
      <c r="U105" s="25">
        <f t="shared" si="27"/>
        <v>2.0578967563844276E-27</v>
      </c>
    </row>
    <row r="106" spans="1:21" x14ac:dyDescent="0.2">
      <c r="A106" s="22">
        <v>1.74E-8</v>
      </c>
      <c r="B106" s="25">
        <f t="shared" si="14"/>
        <v>88.977252505169886</v>
      </c>
      <c r="C106" s="2">
        <v>4.3610250000000006</v>
      </c>
      <c r="D106" s="25">
        <f t="shared" si="18"/>
        <v>2.5492504790795234</v>
      </c>
      <c r="E106" s="25">
        <f t="shared" si="19"/>
        <v>1.4788474584748937E-28</v>
      </c>
      <c r="F106" s="25">
        <f t="shared" si="20"/>
        <v>2.5492504790795234</v>
      </c>
      <c r="G106" s="25">
        <f t="shared" si="21"/>
        <v>-1.8117745209204772</v>
      </c>
      <c r="H106" s="25">
        <f t="shared" si="22"/>
        <v>3.2825269146566245</v>
      </c>
      <c r="J106" s="2">
        <v>1.74E-8</v>
      </c>
      <c r="K106" s="25">
        <f t="shared" si="15"/>
        <v>88.977252505169886</v>
      </c>
      <c r="L106" s="22">
        <v>0.27431890000000003</v>
      </c>
      <c r="M106" s="25">
        <f t="shared" si="23"/>
        <v>2.5492504790795234</v>
      </c>
      <c r="N106" s="25">
        <f t="shared" si="16"/>
        <v>2.549149514055693</v>
      </c>
      <c r="O106" s="25">
        <f t="shared" si="17"/>
        <v>1.00965023830281E-4</v>
      </c>
      <c r="P106" s="25">
        <f t="shared" si="24"/>
        <v>2.2749315790795235</v>
      </c>
      <c r="Q106" s="25">
        <f t="shared" si="25"/>
        <v>5.1753136894932545</v>
      </c>
      <c r="S106" s="22">
        <v>1.74E-8</v>
      </c>
      <c r="T106" s="25">
        <f t="shared" si="26"/>
        <v>88.977252505169886</v>
      </c>
      <c r="U106" s="25">
        <f t="shared" si="27"/>
        <v>1.4788474584748937E-28</v>
      </c>
    </row>
    <row r="107" spans="1:21" x14ac:dyDescent="0.2">
      <c r="A107" s="22">
        <v>1.7599999999999999E-8</v>
      </c>
      <c r="B107" s="25">
        <f t="shared" si="14"/>
        <v>89.999979545459198</v>
      </c>
      <c r="C107" s="2">
        <v>1.7693369999999999</v>
      </c>
      <c r="D107" s="25">
        <f t="shared" si="18"/>
        <v>2.5047552984351098</v>
      </c>
      <c r="E107" s="25">
        <f t="shared" si="19"/>
        <v>1.0069927629373528E-29</v>
      </c>
      <c r="F107" s="25">
        <f t="shared" si="20"/>
        <v>2.5047552984351098</v>
      </c>
      <c r="G107" s="25">
        <f t="shared" si="21"/>
        <v>0.73541829843510986</v>
      </c>
      <c r="H107" s="25">
        <f t="shared" si="22"/>
        <v>0.54084007367319231</v>
      </c>
      <c r="J107" s="2">
        <v>1.7599999999999999E-8</v>
      </c>
      <c r="K107" s="25">
        <f t="shared" si="15"/>
        <v>89.999979545459198</v>
      </c>
      <c r="L107" s="22">
        <v>3.306349</v>
      </c>
      <c r="M107" s="25">
        <f t="shared" si="23"/>
        <v>2.5047552984351098</v>
      </c>
      <c r="N107" s="25">
        <f t="shared" si="16"/>
        <v>2.5046846244419272</v>
      </c>
      <c r="O107" s="25">
        <f t="shared" si="17"/>
        <v>7.0673993182639272E-5</v>
      </c>
      <c r="P107" s="25">
        <f t="shared" si="24"/>
        <v>-0.80159370156489018</v>
      </c>
      <c r="Q107" s="25">
        <f t="shared" si="25"/>
        <v>0.64255246238850228</v>
      </c>
      <c r="S107" s="22">
        <v>1.7599999999999999E-8</v>
      </c>
      <c r="T107" s="25">
        <f t="shared" si="26"/>
        <v>89.999979545459198</v>
      </c>
      <c r="U107" s="25">
        <f t="shared" si="27"/>
        <v>1.0069927629373528E-29</v>
      </c>
    </row>
    <row r="108" spans="1:21" x14ac:dyDescent="0.2">
      <c r="A108" s="22">
        <v>1.7800000000000001E-8</v>
      </c>
      <c r="B108" s="25">
        <f t="shared" si="14"/>
        <v>91.022706585748509</v>
      </c>
      <c r="C108" s="2">
        <v>4.9610700000000003</v>
      </c>
      <c r="D108" s="25">
        <f t="shared" si="18"/>
        <v>2.4585542744635798</v>
      </c>
      <c r="E108" s="25">
        <f t="shared" si="19"/>
        <v>6.4972936111229722E-31</v>
      </c>
      <c r="F108" s="25">
        <f t="shared" si="20"/>
        <v>2.4585542744635798</v>
      </c>
      <c r="G108" s="25">
        <f t="shared" si="21"/>
        <v>-2.5025157255364205</v>
      </c>
      <c r="H108" s="25">
        <f t="shared" si="22"/>
        <v>6.2625849565570775</v>
      </c>
      <c r="J108" s="2">
        <v>1.7800000000000001E-8</v>
      </c>
      <c r="K108" s="25">
        <f t="shared" si="15"/>
        <v>91.022706585748509</v>
      </c>
      <c r="L108" s="22">
        <v>4.0531859999999993</v>
      </c>
      <c r="M108" s="25">
        <f t="shared" si="23"/>
        <v>2.4585542744635798</v>
      </c>
      <c r="N108" s="25">
        <f t="shared" si="16"/>
        <v>2.4585050859573117</v>
      </c>
      <c r="O108" s="25">
        <f t="shared" si="17"/>
        <v>4.9188506268258561E-5</v>
      </c>
      <c r="P108" s="25">
        <f t="shared" si="24"/>
        <v>-1.5946317255364195</v>
      </c>
      <c r="Q108" s="25">
        <f t="shared" si="25"/>
        <v>2.5428503400872589</v>
      </c>
      <c r="S108" s="22">
        <v>1.7800000000000001E-8</v>
      </c>
      <c r="T108" s="25">
        <f t="shared" si="26"/>
        <v>91.022706585748509</v>
      </c>
      <c r="U108" s="25">
        <f t="shared" si="27"/>
        <v>6.4972936111229722E-31</v>
      </c>
    </row>
    <row r="109" spans="1:21" x14ac:dyDescent="0.2">
      <c r="A109" s="22">
        <v>1.7999999999999999E-8</v>
      </c>
      <c r="B109" s="25">
        <f t="shared" si="14"/>
        <v>92.04543362603782</v>
      </c>
      <c r="C109" s="2">
        <v>0.56286210000000003</v>
      </c>
      <c r="D109" s="25">
        <f t="shared" si="18"/>
        <v>2.4107691470044466</v>
      </c>
      <c r="E109" s="25">
        <f t="shared" si="19"/>
        <v>3.9722978917780416E-32</v>
      </c>
      <c r="F109" s="25">
        <f t="shared" si="20"/>
        <v>2.4107691470044466</v>
      </c>
      <c r="G109" s="25">
        <f t="shared" si="21"/>
        <v>1.8479070470044465</v>
      </c>
      <c r="H109" s="25">
        <f t="shared" si="22"/>
        <v>3.4147604543686936</v>
      </c>
      <c r="J109" s="2">
        <v>1.7999999999999999E-8</v>
      </c>
      <c r="K109" s="25">
        <f t="shared" si="15"/>
        <v>92.04543362603782</v>
      </c>
      <c r="L109" s="22">
        <v>2.4063149999999998</v>
      </c>
      <c r="M109" s="25">
        <f t="shared" si="23"/>
        <v>2.4107691470044466</v>
      </c>
      <c r="N109" s="25">
        <f t="shared" si="16"/>
        <v>2.4107351075207428</v>
      </c>
      <c r="O109" s="25">
        <f t="shared" si="17"/>
        <v>3.4039483703626798E-5</v>
      </c>
      <c r="P109" s="25">
        <f t="shared" si="24"/>
        <v>4.4541470044467957E-3</v>
      </c>
      <c r="Q109" s="25">
        <f t="shared" si="25"/>
        <v>1.9839425537222363E-5</v>
      </c>
      <c r="S109" s="22">
        <v>1.7999999999999999E-8</v>
      </c>
      <c r="T109" s="25">
        <f t="shared" si="26"/>
        <v>92.04543362603782</v>
      </c>
      <c r="U109" s="25">
        <f t="shared" si="27"/>
        <v>3.9722978917780416E-32</v>
      </c>
    </row>
    <row r="110" spans="1:21" x14ac:dyDescent="0.2">
      <c r="A110" s="22">
        <v>1.8200000000000001E-8</v>
      </c>
      <c r="B110" s="25">
        <f t="shared" si="14"/>
        <v>93.068160666327131</v>
      </c>
      <c r="C110" s="2">
        <v>2.8034589999999997</v>
      </c>
      <c r="D110" s="25">
        <f t="shared" si="18"/>
        <v>2.3615247503212604</v>
      </c>
      <c r="E110" s="25">
        <f t="shared" si="19"/>
        <v>2.3011996543906792E-33</v>
      </c>
      <c r="F110" s="25">
        <f t="shared" si="20"/>
        <v>2.3615247503212604</v>
      </c>
      <c r="G110" s="25">
        <f t="shared" si="21"/>
        <v>-0.44193424967873929</v>
      </c>
      <c r="H110" s="25">
        <f t="shared" si="22"/>
        <v>0.19530588103911029</v>
      </c>
      <c r="J110" s="2">
        <v>1.8200000000000001E-8</v>
      </c>
      <c r="K110" s="25">
        <f t="shared" si="15"/>
        <v>93.068160666327131</v>
      </c>
      <c r="L110" s="22">
        <v>3.5489109999999999</v>
      </c>
      <c r="M110" s="25">
        <f t="shared" si="23"/>
        <v>2.3615247503212604</v>
      </c>
      <c r="N110" s="25">
        <f t="shared" si="16"/>
        <v>2.3615013286640729</v>
      </c>
      <c r="O110" s="25">
        <f t="shared" si="17"/>
        <v>2.342165718743646E-5</v>
      </c>
      <c r="P110" s="25">
        <f t="shared" si="24"/>
        <v>-1.1873862496787395</v>
      </c>
      <c r="Q110" s="25">
        <f t="shared" si="25"/>
        <v>1.4098861059261418</v>
      </c>
      <c r="S110" s="22">
        <v>1.8200000000000001E-8</v>
      </c>
      <c r="T110" s="25">
        <f t="shared" si="26"/>
        <v>93.068160666327131</v>
      </c>
      <c r="U110" s="25">
        <f t="shared" si="27"/>
        <v>2.3011996543906792E-33</v>
      </c>
    </row>
    <row r="111" spans="1:21" x14ac:dyDescent="0.2">
      <c r="A111" s="22">
        <v>1.8399999999999999E-8</v>
      </c>
      <c r="B111" s="25">
        <f t="shared" si="14"/>
        <v>94.090887706616428</v>
      </c>
      <c r="C111" s="2">
        <v>3.8694980000000005</v>
      </c>
      <c r="D111" s="25">
        <f t="shared" si="18"/>
        <v>2.3109482887396871</v>
      </c>
      <c r="E111" s="25">
        <f t="shared" si="19"/>
        <v>1.2631937374196063E-34</v>
      </c>
      <c r="F111" s="25">
        <f t="shared" si="20"/>
        <v>2.3109482887396871</v>
      </c>
      <c r="G111" s="25">
        <f t="shared" si="21"/>
        <v>-1.5585497112603135</v>
      </c>
      <c r="H111" s="25">
        <f t="shared" si="22"/>
        <v>2.4290772024696068</v>
      </c>
      <c r="J111" s="2">
        <v>1.8399999999999999E-8</v>
      </c>
      <c r="K111" s="25">
        <f t="shared" si="15"/>
        <v>94.090887706616428</v>
      </c>
      <c r="L111" s="22">
        <v>2.527596</v>
      </c>
      <c r="M111" s="25">
        <f t="shared" si="23"/>
        <v>2.3109482887396871</v>
      </c>
      <c r="N111" s="25">
        <f t="shared" si="16"/>
        <v>2.3109322648627164</v>
      </c>
      <c r="O111" s="25">
        <f t="shared" si="17"/>
        <v>1.6023876970784964E-5</v>
      </c>
      <c r="P111" s="25">
        <f t="shared" si="24"/>
        <v>-0.2166477112603129</v>
      </c>
      <c r="Q111" s="25">
        <f t="shared" si="25"/>
        <v>4.6936230794331908E-2</v>
      </c>
      <c r="S111" s="22">
        <v>1.8399999999999999E-8</v>
      </c>
      <c r="T111" s="25">
        <f t="shared" si="26"/>
        <v>94.090887706616428</v>
      </c>
      <c r="U111" s="25">
        <f t="shared" si="27"/>
        <v>1.2631937374196063E-34</v>
      </c>
    </row>
    <row r="112" spans="1:21" x14ac:dyDescent="0.2">
      <c r="A112" s="22">
        <v>1.8600000000000001E-8</v>
      </c>
      <c r="B112" s="25">
        <f t="shared" si="14"/>
        <v>95.113614746905753</v>
      </c>
      <c r="C112" s="2">
        <v>3.9141819999999998</v>
      </c>
      <c r="D112" s="25">
        <f t="shared" si="18"/>
        <v>2.2591686546828891</v>
      </c>
      <c r="E112" s="25">
        <f t="shared" si="19"/>
        <v>6.5703544810697423E-36</v>
      </c>
      <c r="F112" s="25">
        <f t="shared" si="20"/>
        <v>2.2591686546828891</v>
      </c>
      <c r="G112" s="25">
        <f t="shared" si="21"/>
        <v>-1.6550133453171108</v>
      </c>
      <c r="H112" s="25">
        <f t="shared" si="22"/>
        <v>2.7390691731777341</v>
      </c>
      <c r="J112" s="2">
        <v>1.8600000000000001E-8</v>
      </c>
      <c r="K112" s="25">
        <f t="shared" si="15"/>
        <v>95.113614746905753</v>
      </c>
      <c r="L112" s="22">
        <v>3.887222</v>
      </c>
      <c r="M112" s="25">
        <f t="shared" si="23"/>
        <v>2.2591686546828891</v>
      </c>
      <c r="N112" s="25">
        <f t="shared" si="16"/>
        <v>2.2591577545219703</v>
      </c>
      <c r="O112" s="25">
        <f t="shared" si="17"/>
        <v>1.0900160918913535E-5</v>
      </c>
      <c r="P112" s="25">
        <f t="shared" si="24"/>
        <v>-1.6280533453171109</v>
      </c>
      <c r="Q112" s="25">
        <f t="shared" si="25"/>
        <v>2.6505576951982359</v>
      </c>
      <c r="S112" s="22">
        <v>1.8600000000000001E-8</v>
      </c>
      <c r="T112" s="25">
        <f t="shared" si="26"/>
        <v>95.113614746905753</v>
      </c>
      <c r="U112" s="25">
        <f t="shared" si="27"/>
        <v>6.5703544810697423E-36</v>
      </c>
    </row>
    <row r="113" spans="1:21" x14ac:dyDescent="0.2">
      <c r="A113" s="22">
        <v>1.88E-8</v>
      </c>
      <c r="B113" s="25">
        <f t="shared" si="14"/>
        <v>96.13634178719505</v>
      </c>
      <c r="C113" s="2">
        <v>4.9227699999999999</v>
      </c>
      <c r="D113" s="25">
        <f t="shared" si="18"/>
        <v>2.2063157833854254</v>
      </c>
      <c r="E113" s="25">
        <f t="shared" si="19"/>
        <v>3.2382532619594278E-37</v>
      </c>
      <c r="F113" s="25">
        <f t="shared" si="20"/>
        <v>2.2063157833854254</v>
      </c>
      <c r="G113" s="25">
        <f t="shared" si="21"/>
        <v>-2.7164542166145744</v>
      </c>
      <c r="H113" s="25">
        <f t="shared" si="22"/>
        <v>7.379123510963101</v>
      </c>
      <c r="J113" s="2">
        <v>1.88E-8</v>
      </c>
      <c r="K113" s="25">
        <f t="shared" si="15"/>
        <v>96.13634178719505</v>
      </c>
      <c r="L113" s="22">
        <v>2.8403740000000002</v>
      </c>
      <c r="M113" s="25">
        <f t="shared" si="23"/>
        <v>2.2063157833854254</v>
      </c>
      <c r="N113" s="25">
        <f t="shared" si="16"/>
        <v>2.2063084109064452</v>
      </c>
      <c r="O113" s="25">
        <f t="shared" si="17"/>
        <v>7.3724789800729208E-6</v>
      </c>
      <c r="P113" s="25">
        <f t="shared" si="24"/>
        <v>-0.63405821661457473</v>
      </c>
      <c r="Q113" s="25">
        <f t="shared" si="25"/>
        <v>0.40202982205645499</v>
      </c>
      <c r="S113" s="22">
        <v>1.88E-8</v>
      </c>
      <c r="T113" s="25">
        <f t="shared" si="26"/>
        <v>96.13634178719505</v>
      </c>
      <c r="U113" s="25">
        <f t="shared" si="27"/>
        <v>3.2382532619594278E-37</v>
      </c>
    </row>
    <row r="114" spans="1:21" x14ac:dyDescent="0.2">
      <c r="A114" s="22">
        <v>1.9000000000000001E-8</v>
      </c>
      <c r="B114" s="25">
        <f t="shared" si="14"/>
        <v>97.159068827484376</v>
      </c>
      <c r="C114" s="2">
        <v>1.2586600000000001</v>
      </c>
      <c r="D114" s="25">
        <f t="shared" si="18"/>
        <v>2.1525200402306339</v>
      </c>
      <c r="E114" s="25">
        <f t="shared" si="19"/>
        <v>1.51229318722237E-38</v>
      </c>
      <c r="F114" s="25">
        <f t="shared" si="20"/>
        <v>2.1525200402306339</v>
      </c>
      <c r="G114" s="25">
        <f t="shared" si="21"/>
        <v>0.89386004023063381</v>
      </c>
      <c r="H114" s="25">
        <f t="shared" si="22"/>
        <v>0.79898577152111028</v>
      </c>
      <c r="J114" s="2">
        <v>1.9000000000000001E-8</v>
      </c>
      <c r="K114" s="25">
        <f t="shared" si="15"/>
        <v>97.159068827484376</v>
      </c>
      <c r="L114" s="22">
        <v>3.306349</v>
      </c>
      <c r="M114" s="25">
        <f t="shared" si="23"/>
        <v>2.1525200402306339</v>
      </c>
      <c r="N114" s="25">
        <f t="shared" si="16"/>
        <v>2.1525150821966137</v>
      </c>
      <c r="O114" s="25">
        <f t="shared" si="17"/>
        <v>4.9580340202051937E-6</v>
      </c>
      <c r="P114" s="25">
        <f t="shared" si="24"/>
        <v>-1.1538289597693661</v>
      </c>
      <c r="Q114" s="25">
        <f t="shared" si="25"/>
        <v>1.3313212684024573</v>
      </c>
      <c r="S114" s="22">
        <v>1.9000000000000001E-8</v>
      </c>
      <c r="T114" s="25">
        <f t="shared" si="26"/>
        <v>97.159068827484376</v>
      </c>
      <c r="U114" s="25">
        <f t="shared" si="27"/>
        <v>1.51229318722237E-38</v>
      </c>
    </row>
    <row r="115" spans="1:21" x14ac:dyDescent="0.2">
      <c r="A115" s="22">
        <v>1.92E-8</v>
      </c>
      <c r="B115" s="25">
        <f t="shared" si="14"/>
        <v>98.181795867773673</v>
      </c>
      <c r="C115" s="2">
        <v>1.845939</v>
      </c>
      <c r="D115" s="25">
        <f t="shared" si="18"/>
        <v>2.0979116380143306</v>
      </c>
      <c r="E115" s="25">
        <f t="shared" si="19"/>
        <v>6.6921297572775697E-40</v>
      </c>
      <c r="F115" s="25">
        <f t="shared" si="20"/>
        <v>2.0979116380143306</v>
      </c>
      <c r="G115" s="25">
        <f t="shared" si="21"/>
        <v>0.25197263801433056</v>
      </c>
      <c r="H115" s="25">
        <f t="shared" si="22"/>
        <v>6.3490210307900863E-2</v>
      </c>
      <c r="J115" s="2">
        <v>1.92E-8</v>
      </c>
      <c r="K115" s="25">
        <f t="shared" si="15"/>
        <v>98.181795867773673</v>
      </c>
      <c r="L115" s="22">
        <v>-0.85551120000000003</v>
      </c>
      <c r="M115" s="25">
        <f t="shared" si="23"/>
        <v>2.0979116380143306</v>
      </c>
      <c r="N115" s="25">
        <f t="shared" si="16"/>
        <v>2.0979083227299484</v>
      </c>
      <c r="O115" s="25">
        <f t="shared" si="17"/>
        <v>3.3152843820659857E-6</v>
      </c>
      <c r="P115" s="25">
        <f t="shared" si="24"/>
        <v>2.9534228380143306</v>
      </c>
      <c r="Q115" s="25">
        <f t="shared" si="25"/>
        <v>8.7227064601046234</v>
      </c>
      <c r="S115" s="22">
        <v>1.92E-8</v>
      </c>
      <c r="T115" s="25">
        <f t="shared" si="26"/>
        <v>98.181795867773673</v>
      </c>
      <c r="U115" s="25">
        <f t="shared" si="27"/>
        <v>6.6921297572775697E-40</v>
      </c>
    </row>
    <row r="116" spans="1:21" x14ac:dyDescent="0.2">
      <c r="A116" s="22">
        <v>1.9399999999999998E-8</v>
      </c>
      <c r="B116" s="25">
        <f t="shared" si="14"/>
        <v>99.20452290806297</v>
      </c>
      <c r="C116" s="2">
        <v>1.865089</v>
      </c>
      <c r="D116" s="25">
        <f t="shared" si="18"/>
        <v>2.0426200825175336</v>
      </c>
      <c r="E116" s="25">
        <f t="shared" si="19"/>
        <v>2.8060530930018412E-41</v>
      </c>
      <c r="F116" s="25">
        <f t="shared" si="20"/>
        <v>2.0426200825175336</v>
      </c>
      <c r="G116" s="25">
        <f t="shared" si="21"/>
        <v>0.17753108251753358</v>
      </c>
      <c r="H116" s="25">
        <f t="shared" si="22"/>
        <v>3.1517285259847316E-2</v>
      </c>
      <c r="J116" s="2">
        <v>1.9399999999999998E-8</v>
      </c>
      <c r="K116" s="25">
        <f t="shared" si="15"/>
        <v>99.20452290806297</v>
      </c>
      <c r="L116" s="22">
        <v>3.0765530000000001</v>
      </c>
      <c r="M116" s="25">
        <f t="shared" si="23"/>
        <v>2.0426200825175336</v>
      </c>
      <c r="N116" s="25">
        <f t="shared" si="16"/>
        <v>2.0426178783358004</v>
      </c>
      <c r="O116" s="25">
        <f t="shared" si="17"/>
        <v>2.2041817332241737E-6</v>
      </c>
      <c r="P116" s="25">
        <f t="shared" si="24"/>
        <v>-1.0339329174824665</v>
      </c>
      <c r="Q116" s="25">
        <f t="shared" si="25"/>
        <v>1.069017277853805</v>
      </c>
      <c r="S116" s="22">
        <v>1.9399999999999998E-8</v>
      </c>
      <c r="T116" s="25">
        <f t="shared" si="26"/>
        <v>99.20452290806297</v>
      </c>
      <c r="U116" s="25">
        <f t="shared" si="27"/>
        <v>2.8060530930018412E-41</v>
      </c>
    </row>
    <row r="117" spans="1:21" x14ac:dyDescent="0.2">
      <c r="A117" s="22">
        <v>1.96E-8</v>
      </c>
      <c r="B117" s="25">
        <f t="shared" si="14"/>
        <v>100.22724994835229</v>
      </c>
      <c r="C117" s="2">
        <v>1.6863520000000001</v>
      </c>
      <c r="D117" s="25">
        <f t="shared" si="18"/>
        <v>1.9867736456051814</v>
      </c>
      <c r="E117" s="25">
        <f t="shared" si="19"/>
        <v>1.1148863244330235E-42</v>
      </c>
      <c r="F117" s="25">
        <f t="shared" si="20"/>
        <v>1.9867736456051814</v>
      </c>
      <c r="G117" s="25">
        <f t="shared" si="21"/>
        <v>0.30042164560518136</v>
      </c>
      <c r="H117" s="25">
        <f t="shared" si="22"/>
        <v>9.0253165148125189E-2</v>
      </c>
      <c r="J117" s="2">
        <v>1.96E-8</v>
      </c>
      <c r="K117" s="25">
        <f t="shared" si="15"/>
        <v>100.22724994835229</v>
      </c>
      <c r="L117" s="22">
        <v>-2.9236749999999998</v>
      </c>
      <c r="M117" s="25">
        <f t="shared" si="23"/>
        <v>1.9867736456051814</v>
      </c>
      <c r="N117" s="25">
        <f t="shared" si="16"/>
        <v>1.9867721885052558</v>
      </c>
      <c r="O117" s="25">
        <f t="shared" si="17"/>
        <v>1.4570999256392185E-6</v>
      </c>
      <c r="P117" s="25">
        <f t="shared" si="24"/>
        <v>4.9104486456051815</v>
      </c>
      <c r="Q117" s="25">
        <f t="shared" si="25"/>
        <v>24.112505901125761</v>
      </c>
      <c r="S117" s="22">
        <v>1.96E-8</v>
      </c>
      <c r="T117" s="25">
        <f t="shared" si="26"/>
        <v>100.22724994835229</v>
      </c>
      <c r="U117" s="25">
        <f t="shared" si="27"/>
        <v>1.1148863244330235E-42</v>
      </c>
    </row>
    <row r="118" spans="1:21" x14ac:dyDescent="0.2">
      <c r="A118" s="22">
        <v>1.9799999999999999E-8</v>
      </c>
      <c r="B118" s="25">
        <f t="shared" si="14"/>
        <v>101.24997698864159</v>
      </c>
      <c r="C118" s="2">
        <v>0.31390699999999999</v>
      </c>
      <c r="D118" s="25">
        <f t="shared" si="18"/>
        <v>1.9304988656890603</v>
      </c>
      <c r="E118" s="25">
        <f t="shared" si="19"/>
        <v>4.1972850651513258E-44</v>
      </c>
      <c r="F118" s="25">
        <f t="shared" si="20"/>
        <v>1.9304988656890603</v>
      </c>
      <c r="G118" s="25">
        <f t="shared" si="21"/>
        <v>1.6165918656890603</v>
      </c>
      <c r="H118" s="25">
        <f t="shared" si="22"/>
        <v>2.6133692602120369</v>
      </c>
      <c r="J118" s="2">
        <v>1.9799999999999999E-8</v>
      </c>
      <c r="K118" s="25">
        <f t="shared" si="15"/>
        <v>101.24997698864159</v>
      </c>
      <c r="L118" s="22">
        <v>2.1254529999999998</v>
      </c>
      <c r="M118" s="25">
        <f t="shared" si="23"/>
        <v>1.9304988656890603</v>
      </c>
      <c r="N118" s="25">
        <f t="shared" si="16"/>
        <v>1.9304979079513251</v>
      </c>
      <c r="O118" s="25">
        <f t="shared" si="17"/>
        <v>9.5773773500873877E-7</v>
      </c>
      <c r="P118" s="25">
        <f t="shared" si="24"/>
        <v>-0.19495413431093955</v>
      </c>
      <c r="Q118" s="25">
        <f t="shared" si="25"/>
        <v>3.8007114484927856E-2</v>
      </c>
      <c r="S118" s="22">
        <v>1.9799999999999999E-8</v>
      </c>
      <c r="T118" s="25">
        <f t="shared" si="26"/>
        <v>101.24997698864159</v>
      </c>
      <c r="U118" s="25">
        <f t="shared" si="27"/>
        <v>4.1972850651513258E-44</v>
      </c>
    </row>
    <row r="119" spans="1:21" x14ac:dyDescent="0.2">
      <c r="A119" s="22">
        <v>2E-8</v>
      </c>
      <c r="B119" s="25">
        <f t="shared" si="14"/>
        <v>102.27270402893092</v>
      </c>
      <c r="C119" s="22">
        <v>1.8204049999999998</v>
      </c>
      <c r="D119" s="25">
        <f t="shared" ref="D119:D138" si="28">E119+F119</f>
        <v>1.8739200758338368</v>
      </c>
      <c r="E119" s="25">
        <f t="shared" ref="E119:E138" si="29">$C$7*EXP((-((K119-$C$9)^2))/(2*($C$8^2)))</f>
        <v>1.4973023876518532E-45</v>
      </c>
      <c r="F119" s="25">
        <f t="shared" ref="F119:F138" si="30">M119</f>
        <v>1.8739200758338368</v>
      </c>
      <c r="G119" s="25">
        <f t="shared" ref="G119:G138" si="31">D119-C119</f>
        <v>5.3515075833836967E-2</v>
      </c>
      <c r="H119" s="25">
        <f t="shared" ref="H119:H138" si="32">G119^2</f>
        <v>2.8638633415013215E-3</v>
      </c>
      <c r="J119" s="22">
        <v>2E-8</v>
      </c>
      <c r="K119" s="25">
        <f t="shared" si="15"/>
        <v>102.27270402893092</v>
      </c>
      <c r="L119" s="22">
        <v>-0.66401449999999995</v>
      </c>
      <c r="M119" s="25">
        <f t="shared" ref="M119:M138" si="33">N119+O119+$N$10</f>
        <v>1.8739200758338368</v>
      </c>
      <c r="N119" s="25">
        <f t="shared" ref="N119:N138" si="34">$L$7*EXP((-((K119-$L$9)^2))/(2*($L$8^2)))</f>
        <v>1.8739194499133192</v>
      </c>
      <c r="O119" s="25">
        <f t="shared" ref="O119:O138" si="35">$M$7*EXP((-((K119-$M$9)^2))/(2*($M$8^2)))</f>
        <v>6.2592051760775663E-7</v>
      </c>
      <c r="P119" s="25">
        <f t="shared" ref="P119:P138" si="36">M119-L119</f>
        <v>2.5379345758338365</v>
      </c>
      <c r="Q119" s="25">
        <f t="shared" ref="Q119:Q138" si="37">P119^2</f>
        <v>6.4411119112128761</v>
      </c>
      <c r="S119" s="22">
        <v>2E-8</v>
      </c>
      <c r="T119" s="25">
        <f t="shared" ref="T119:T138" si="38">S119/0.0000000001955556</f>
        <v>102.27270402893092</v>
      </c>
      <c r="U119" s="25">
        <f t="shared" ref="U119:U138" si="39">E119</f>
        <v>1.4973023876518532E-45</v>
      </c>
    </row>
    <row r="120" spans="1:21" x14ac:dyDescent="0.2">
      <c r="A120" s="22">
        <v>2.0199999999999999E-8</v>
      </c>
      <c r="B120" s="25">
        <f t="shared" si="14"/>
        <v>103.29543106922021</v>
      </c>
      <c r="C120" s="22">
        <v>2.2289470000000002</v>
      </c>
      <c r="D120" s="25">
        <f t="shared" si="28"/>
        <v>1.8171589600751694</v>
      </c>
      <c r="E120" s="25">
        <f t="shared" si="29"/>
        <v>5.0612028238417947E-47</v>
      </c>
      <c r="F120" s="25">
        <f t="shared" si="30"/>
        <v>1.8171589600751694</v>
      </c>
      <c r="G120" s="25">
        <f t="shared" si="31"/>
        <v>-0.41178803992483082</v>
      </c>
      <c r="H120" s="25">
        <f t="shared" si="32"/>
        <v>0.16956938982513406</v>
      </c>
      <c r="J120" s="22">
        <v>2.0199999999999999E-8</v>
      </c>
      <c r="K120" s="25">
        <f t="shared" si="15"/>
        <v>103.29543106922021</v>
      </c>
      <c r="L120" s="22">
        <v>1.1679700000000002</v>
      </c>
      <c r="M120" s="25">
        <f t="shared" si="33"/>
        <v>1.8171589600751694</v>
      </c>
      <c r="N120" s="25">
        <f t="shared" si="34"/>
        <v>1.8171585533443304</v>
      </c>
      <c r="O120" s="25">
        <f t="shared" si="35"/>
        <v>4.067308391156207E-7</v>
      </c>
      <c r="P120" s="25">
        <f t="shared" si="36"/>
        <v>0.64918896007516924</v>
      </c>
      <c r="Q120" s="25">
        <f t="shared" si="37"/>
        <v>0.4214463058834797</v>
      </c>
      <c r="S120" s="22">
        <v>2.0199999999999999E-8</v>
      </c>
      <c r="T120" s="25">
        <f t="shared" si="38"/>
        <v>103.29543106922021</v>
      </c>
      <c r="U120" s="25">
        <f t="shared" si="39"/>
        <v>5.0612028238417947E-47</v>
      </c>
    </row>
    <row r="121" spans="1:21" x14ac:dyDescent="0.2">
      <c r="A121" s="22">
        <v>2.0400000000000001E-8</v>
      </c>
      <c r="B121" s="25">
        <f t="shared" si="14"/>
        <v>104.31815810950953</v>
      </c>
      <c r="C121" s="22">
        <v>0.3841251</v>
      </c>
      <c r="D121" s="25">
        <f t="shared" si="28"/>
        <v>1.7603341386853868</v>
      </c>
      <c r="E121" s="25">
        <f t="shared" si="29"/>
        <v>1.6210676520536113E-48</v>
      </c>
      <c r="F121" s="25">
        <f t="shared" si="30"/>
        <v>1.7603341386853868</v>
      </c>
      <c r="G121" s="25">
        <f t="shared" si="31"/>
        <v>1.3762090386853867</v>
      </c>
      <c r="H121" s="25">
        <f t="shared" si="32"/>
        <v>1.8939513181593561</v>
      </c>
      <c r="J121" s="22">
        <v>2.0400000000000001E-8</v>
      </c>
      <c r="K121" s="25">
        <f t="shared" si="15"/>
        <v>104.31815810950953</v>
      </c>
      <c r="L121" s="22">
        <v>-1.181055</v>
      </c>
      <c r="M121" s="25">
        <f t="shared" si="33"/>
        <v>1.7603341386853868</v>
      </c>
      <c r="N121" s="25">
        <f t="shared" si="34"/>
        <v>1.760333875894474</v>
      </c>
      <c r="O121" s="25">
        <f t="shared" si="35"/>
        <v>2.6279091276955179E-7</v>
      </c>
      <c r="P121" s="25">
        <f t="shared" si="36"/>
        <v>2.9413891386853868</v>
      </c>
      <c r="Q121" s="25">
        <f t="shared" si="37"/>
        <v>8.6517700651763612</v>
      </c>
      <c r="S121" s="22">
        <v>2.0400000000000001E-8</v>
      </c>
      <c r="T121" s="25">
        <f t="shared" si="38"/>
        <v>104.31815810950953</v>
      </c>
      <c r="U121" s="25">
        <f t="shared" si="39"/>
        <v>1.6210676520536113E-48</v>
      </c>
    </row>
    <row r="122" spans="1:21" x14ac:dyDescent="0.2">
      <c r="A122" s="22">
        <v>2.0599999999999999E-8</v>
      </c>
      <c r="B122" s="25">
        <f t="shared" si="14"/>
        <v>105.34088514979884</v>
      </c>
      <c r="C122" s="22">
        <v>0.36497470000000004</v>
      </c>
      <c r="D122" s="25">
        <f t="shared" si="28"/>
        <v>1.7035607831895729</v>
      </c>
      <c r="E122" s="25">
        <f t="shared" si="29"/>
        <v>4.9198482912291991E-50</v>
      </c>
      <c r="F122" s="25">
        <f t="shared" si="30"/>
        <v>1.7035607831895729</v>
      </c>
      <c r="G122" s="25">
        <f t="shared" si="31"/>
        <v>1.3385860831895728</v>
      </c>
      <c r="H122" s="25">
        <f t="shared" si="32"/>
        <v>1.7918127021088019</v>
      </c>
      <c r="J122" s="22">
        <v>2.0599999999999999E-8</v>
      </c>
      <c r="K122" s="25">
        <f t="shared" si="15"/>
        <v>105.34088514979884</v>
      </c>
      <c r="L122" s="22">
        <v>2.7127089999999998</v>
      </c>
      <c r="M122" s="25">
        <f t="shared" si="33"/>
        <v>1.7035607831895729</v>
      </c>
      <c r="N122" s="25">
        <f t="shared" si="34"/>
        <v>1.7035606143676238</v>
      </c>
      <c r="O122" s="25">
        <f t="shared" si="35"/>
        <v>1.6882194907096032E-7</v>
      </c>
      <c r="P122" s="25">
        <f t="shared" si="36"/>
        <v>-1.0091482168104269</v>
      </c>
      <c r="Q122" s="25">
        <f t="shared" si="37"/>
        <v>1.0183801234916643</v>
      </c>
      <c r="S122" s="22">
        <v>2.0599999999999999E-8</v>
      </c>
      <c r="T122" s="25">
        <f t="shared" si="38"/>
        <v>105.34088514979884</v>
      </c>
      <c r="U122" s="25">
        <f t="shared" si="39"/>
        <v>4.9198482912291991E-50</v>
      </c>
    </row>
    <row r="123" spans="1:21" x14ac:dyDescent="0.2">
      <c r="A123" s="22">
        <v>2.0800000000000001E-8</v>
      </c>
      <c r="B123" s="25">
        <f t="shared" si="14"/>
        <v>106.36361219008815</v>
      </c>
      <c r="C123" s="22">
        <v>-0.86703430000000004</v>
      </c>
      <c r="D123" s="25">
        <f t="shared" si="28"/>
        <v>1.6469502619235368</v>
      </c>
      <c r="E123" s="25">
        <f t="shared" si="29"/>
        <v>1.4148338958037369E-51</v>
      </c>
      <c r="F123" s="25">
        <f t="shared" si="30"/>
        <v>1.6469502619235368</v>
      </c>
      <c r="G123" s="25">
        <f t="shared" si="31"/>
        <v>2.5139845619235368</v>
      </c>
      <c r="H123" s="25">
        <f t="shared" si="32"/>
        <v>6.3201183775898775</v>
      </c>
      <c r="J123" s="22">
        <v>2.0800000000000001E-8</v>
      </c>
      <c r="K123" s="25">
        <f t="shared" si="15"/>
        <v>106.36361219008815</v>
      </c>
      <c r="L123" s="22">
        <v>-1.68533</v>
      </c>
      <c r="M123" s="25">
        <f t="shared" si="33"/>
        <v>1.6469502619235368</v>
      </c>
      <c r="N123" s="25">
        <f t="shared" si="34"/>
        <v>1.6469501540877771</v>
      </c>
      <c r="O123" s="25">
        <f t="shared" si="35"/>
        <v>1.0783575973576099E-7</v>
      </c>
      <c r="P123" s="25">
        <f t="shared" si="36"/>
        <v>3.332280261923537</v>
      </c>
      <c r="Q123" s="25">
        <f t="shared" si="37"/>
        <v>11.104091744005196</v>
      </c>
      <c r="S123" s="22">
        <v>2.0800000000000001E-8</v>
      </c>
      <c r="T123" s="25">
        <f t="shared" si="38"/>
        <v>106.36361219008815</v>
      </c>
      <c r="U123" s="25">
        <f t="shared" si="39"/>
        <v>1.4148338958037369E-51</v>
      </c>
    </row>
    <row r="124" spans="1:21" x14ac:dyDescent="0.2">
      <c r="A124" s="22">
        <v>2.0999999999999999E-8</v>
      </c>
      <c r="B124" s="25">
        <f t="shared" si="14"/>
        <v>107.38633923037744</v>
      </c>
      <c r="C124" s="22">
        <v>2.0438260000000001</v>
      </c>
      <c r="D124" s="25">
        <f t="shared" si="28"/>
        <v>1.5906098168532321</v>
      </c>
      <c r="E124" s="25">
        <f t="shared" si="29"/>
        <v>3.8553372467669595E-53</v>
      </c>
      <c r="F124" s="25">
        <f t="shared" si="30"/>
        <v>1.5906098168532321</v>
      </c>
      <c r="G124" s="25">
        <f t="shared" si="31"/>
        <v>-0.45321618314676804</v>
      </c>
      <c r="H124" s="25">
        <f t="shared" si="32"/>
        <v>0.20540490866612479</v>
      </c>
      <c r="J124" s="22">
        <v>2.0999999999999999E-8</v>
      </c>
      <c r="K124" s="25">
        <f t="shared" si="15"/>
        <v>107.38633923037744</v>
      </c>
      <c r="L124" s="22">
        <v>-0.93849300000000002</v>
      </c>
      <c r="M124" s="25">
        <f t="shared" si="33"/>
        <v>1.5906098168532321</v>
      </c>
      <c r="N124" s="25">
        <f t="shared" si="34"/>
        <v>1.5906097483656205</v>
      </c>
      <c r="O124" s="25">
        <f t="shared" si="35"/>
        <v>6.8487611545379252E-8</v>
      </c>
      <c r="P124" s="25">
        <f t="shared" si="36"/>
        <v>2.5291028168532321</v>
      </c>
      <c r="Q124" s="25">
        <f t="shared" si="37"/>
        <v>6.3963610582149535</v>
      </c>
      <c r="S124" s="22">
        <v>2.0999999999999999E-8</v>
      </c>
      <c r="T124" s="25">
        <f t="shared" si="38"/>
        <v>107.38633923037744</v>
      </c>
      <c r="U124" s="25">
        <f t="shared" si="39"/>
        <v>3.8553372467669595E-53</v>
      </c>
    </row>
    <row r="125" spans="1:21" x14ac:dyDescent="0.2">
      <c r="A125" s="22">
        <v>2.1200000000000001E-8</v>
      </c>
      <c r="B125" s="25">
        <f t="shared" si="14"/>
        <v>108.40906627066677</v>
      </c>
      <c r="C125" s="22">
        <v>-9.4634889999999999E-2</v>
      </c>
      <c r="D125" s="25">
        <f t="shared" si="28"/>
        <v>1.5346422722574296</v>
      </c>
      <c r="E125" s="25">
        <f t="shared" si="29"/>
        <v>9.9545691029161793E-55</v>
      </c>
      <c r="F125" s="25">
        <f t="shared" si="30"/>
        <v>1.5346422722574296</v>
      </c>
      <c r="G125" s="25">
        <f t="shared" si="31"/>
        <v>1.6292771622574296</v>
      </c>
      <c r="H125" s="25">
        <f t="shared" si="32"/>
        <v>2.6545440714536226</v>
      </c>
      <c r="J125" s="22">
        <v>2.1200000000000001E-8</v>
      </c>
      <c r="K125" s="25">
        <f t="shared" si="15"/>
        <v>108.40906627066677</v>
      </c>
      <c r="L125" s="22">
        <v>-1.838527</v>
      </c>
      <c r="M125" s="25">
        <f t="shared" si="33"/>
        <v>1.5346422722574296</v>
      </c>
      <c r="N125" s="25">
        <f t="shared" si="34"/>
        <v>1.5346422290083803</v>
      </c>
      <c r="O125" s="25">
        <f t="shared" si="35"/>
        <v>4.3249049278249964E-8</v>
      </c>
      <c r="P125" s="25">
        <f t="shared" si="36"/>
        <v>3.3731692722574298</v>
      </c>
      <c r="Q125" s="25">
        <f t="shared" si="37"/>
        <v>11.378270939301718</v>
      </c>
      <c r="S125" s="22">
        <v>2.1200000000000001E-8</v>
      </c>
      <c r="T125" s="25">
        <f t="shared" si="38"/>
        <v>108.40906627066677</v>
      </c>
      <c r="U125" s="25">
        <f t="shared" si="39"/>
        <v>9.9545691029161793E-55</v>
      </c>
    </row>
    <row r="126" spans="1:21" x14ac:dyDescent="0.2">
      <c r="A126" s="22">
        <v>2.14E-8</v>
      </c>
      <c r="B126" s="25">
        <f t="shared" si="14"/>
        <v>109.43179331095607</v>
      </c>
      <c r="C126" s="22">
        <v>0.67776449999999999</v>
      </c>
      <c r="D126" s="25">
        <f t="shared" si="28"/>
        <v>1.4791457757245379</v>
      </c>
      <c r="E126" s="25">
        <f t="shared" si="29"/>
        <v>2.4354865236402656E-56</v>
      </c>
      <c r="F126" s="25">
        <f t="shared" si="30"/>
        <v>1.4791457757245379</v>
      </c>
      <c r="G126" s="25">
        <f t="shared" si="31"/>
        <v>0.80138127572453788</v>
      </c>
      <c r="H126" s="25">
        <f t="shared" si="32"/>
        <v>0.64221194908188783</v>
      </c>
      <c r="J126" s="22">
        <v>2.14E-8</v>
      </c>
      <c r="K126" s="25">
        <f t="shared" si="15"/>
        <v>109.43179331095607</v>
      </c>
      <c r="L126" s="22">
        <v>7.6439069999999998E-2</v>
      </c>
      <c r="M126" s="25">
        <f t="shared" si="33"/>
        <v>1.4791457757245379</v>
      </c>
      <c r="N126" s="25">
        <f t="shared" si="34"/>
        <v>1.4791457485691235</v>
      </c>
      <c r="O126" s="25">
        <f t="shared" si="35"/>
        <v>2.7155414433475669E-8</v>
      </c>
      <c r="P126" s="25">
        <f t="shared" si="36"/>
        <v>1.4027067057245379</v>
      </c>
      <c r="Q126" s="25">
        <f t="shared" si="37"/>
        <v>1.9675861022845855</v>
      </c>
      <c r="S126" s="22">
        <v>2.14E-8</v>
      </c>
      <c r="T126" s="25">
        <f t="shared" si="38"/>
        <v>109.43179331095607</v>
      </c>
      <c r="U126" s="25">
        <f t="shared" si="39"/>
        <v>2.4354865236402656E-56</v>
      </c>
    </row>
    <row r="127" spans="1:21" x14ac:dyDescent="0.2">
      <c r="A127" s="22">
        <v>2.1600000000000002E-8</v>
      </c>
      <c r="B127" s="25">
        <f t="shared" si="14"/>
        <v>110.45452035124539</v>
      </c>
      <c r="C127" s="22">
        <v>-0.26060500000000003</v>
      </c>
      <c r="D127" s="25">
        <f t="shared" si="28"/>
        <v>1.4242135717405122</v>
      </c>
      <c r="E127" s="25">
        <f t="shared" si="29"/>
        <v>5.6461468479329609E-58</v>
      </c>
      <c r="F127" s="25">
        <f t="shared" si="30"/>
        <v>1.4242135717405122</v>
      </c>
      <c r="G127" s="25">
        <f t="shared" si="31"/>
        <v>1.6848185717405122</v>
      </c>
      <c r="H127" s="25">
        <f t="shared" si="32"/>
        <v>2.8386136196817393</v>
      </c>
      <c r="J127" s="22">
        <v>2.1600000000000002E-8</v>
      </c>
      <c r="K127" s="25">
        <f t="shared" si="15"/>
        <v>110.45452035124539</v>
      </c>
      <c r="L127" s="22">
        <v>0.98923970000000006</v>
      </c>
      <c r="M127" s="25">
        <f t="shared" si="33"/>
        <v>1.4242135717405122</v>
      </c>
      <c r="N127" s="25">
        <f t="shared" si="34"/>
        <v>1.4242135547873143</v>
      </c>
      <c r="O127" s="25">
        <f t="shared" si="35"/>
        <v>1.6953197881421128E-8</v>
      </c>
      <c r="P127" s="25">
        <f t="shared" si="36"/>
        <v>0.43497387174051216</v>
      </c>
      <c r="Q127" s="25">
        <f t="shared" si="37"/>
        <v>0.18920226909693152</v>
      </c>
      <c r="S127" s="22">
        <v>2.1600000000000002E-8</v>
      </c>
      <c r="T127" s="25">
        <f t="shared" si="38"/>
        <v>110.45452035124539</v>
      </c>
      <c r="U127" s="25">
        <f t="shared" si="39"/>
        <v>5.6461468479329609E-58</v>
      </c>
    </row>
    <row r="128" spans="1:21" x14ac:dyDescent="0.2">
      <c r="A128" s="22">
        <v>2.18E-8</v>
      </c>
      <c r="B128" s="25">
        <f t="shared" si="14"/>
        <v>111.47724739153469</v>
      </c>
      <c r="C128" s="22">
        <v>1.9289240000000001</v>
      </c>
      <c r="D128" s="25">
        <f t="shared" si="28"/>
        <v>1.3699338079565186</v>
      </c>
      <c r="E128" s="25">
        <f t="shared" si="29"/>
        <v>1.2402858277921965E-59</v>
      </c>
      <c r="F128" s="25">
        <f t="shared" si="30"/>
        <v>1.3699338079565186</v>
      </c>
      <c r="G128" s="25">
        <f t="shared" si="31"/>
        <v>-0.55899019204348144</v>
      </c>
      <c r="H128" s="25">
        <f t="shared" si="32"/>
        <v>0.31247003480080826</v>
      </c>
      <c r="J128" s="22">
        <v>2.18E-8</v>
      </c>
      <c r="K128" s="25">
        <f t="shared" si="15"/>
        <v>111.47724739153469</v>
      </c>
      <c r="L128" s="22">
        <v>3.268049</v>
      </c>
      <c r="M128" s="25">
        <f t="shared" si="33"/>
        <v>1.3699338079565186</v>
      </c>
      <c r="N128" s="25">
        <f t="shared" si="34"/>
        <v>1.3699337974329715</v>
      </c>
      <c r="O128" s="25">
        <f t="shared" si="35"/>
        <v>1.0523547197012593E-8</v>
      </c>
      <c r="P128" s="25">
        <f t="shared" si="36"/>
        <v>-1.8981151920434813</v>
      </c>
      <c r="Q128" s="25">
        <f t="shared" si="37"/>
        <v>3.6028412822662621</v>
      </c>
      <c r="S128" s="22">
        <v>2.18E-8</v>
      </c>
      <c r="T128" s="25">
        <f t="shared" si="38"/>
        <v>111.47724739153469</v>
      </c>
      <c r="U128" s="25">
        <f t="shared" si="39"/>
        <v>1.2402858277921965E-59</v>
      </c>
    </row>
    <row r="129" spans="1:21" x14ac:dyDescent="0.2">
      <c r="A129" s="22">
        <v>2.1999999999999998E-8</v>
      </c>
      <c r="B129" s="25">
        <f t="shared" si="14"/>
        <v>112.49997443182399</v>
      </c>
      <c r="C129" s="22">
        <v>2.8672930000000001</v>
      </c>
      <c r="D129" s="25">
        <f t="shared" si="28"/>
        <v>1.3163893740290107</v>
      </c>
      <c r="E129" s="25">
        <f t="shared" si="29"/>
        <v>2.5816333728690252E-61</v>
      </c>
      <c r="F129" s="25">
        <f t="shared" si="30"/>
        <v>1.3163893740290107</v>
      </c>
      <c r="G129" s="25">
        <f t="shared" si="31"/>
        <v>-1.5509036259709894</v>
      </c>
      <c r="H129" s="25">
        <f t="shared" si="32"/>
        <v>2.4053020570499628</v>
      </c>
      <c r="J129" s="22">
        <v>2.1999999999999998E-8</v>
      </c>
      <c r="K129" s="25">
        <f t="shared" si="15"/>
        <v>112.49997443182399</v>
      </c>
      <c r="L129" s="22">
        <v>0.72114440000000002</v>
      </c>
      <c r="M129" s="25">
        <f t="shared" si="33"/>
        <v>1.3163893740290107</v>
      </c>
      <c r="N129" s="25">
        <f t="shared" si="34"/>
        <v>1.3163893675338785</v>
      </c>
      <c r="O129" s="25">
        <f t="shared" si="35"/>
        <v>6.4951322897206625E-9</v>
      </c>
      <c r="P129" s="25">
        <f t="shared" si="36"/>
        <v>0.59524497402901067</v>
      </c>
      <c r="Q129" s="25">
        <f t="shared" si="37"/>
        <v>0.35431657910679759</v>
      </c>
      <c r="S129" s="22">
        <v>2.1999999999999998E-8</v>
      </c>
      <c r="T129" s="25">
        <f t="shared" si="38"/>
        <v>112.49997443182399</v>
      </c>
      <c r="U129" s="25">
        <f t="shared" si="39"/>
        <v>2.5816333728690252E-61</v>
      </c>
    </row>
    <row r="130" spans="1:21" x14ac:dyDescent="0.2">
      <c r="A130" s="22">
        <v>2.22E-8</v>
      </c>
      <c r="B130" s="25">
        <f t="shared" si="14"/>
        <v>113.52270147211331</v>
      </c>
      <c r="C130" s="22">
        <v>2.337466</v>
      </c>
      <c r="D130" s="25">
        <f t="shared" si="28"/>
        <v>1.2636577727270775</v>
      </c>
      <c r="E130" s="25">
        <f t="shared" si="29"/>
        <v>5.0917904869113697E-63</v>
      </c>
      <c r="F130" s="25">
        <f t="shared" si="30"/>
        <v>1.2636577727270775</v>
      </c>
      <c r="G130" s="25">
        <f t="shared" si="31"/>
        <v>-1.0738082272729226</v>
      </c>
      <c r="H130" s="25">
        <f t="shared" si="32"/>
        <v>1.1530641089590166</v>
      </c>
      <c r="J130" s="22">
        <v>2.22E-8</v>
      </c>
      <c r="K130" s="25">
        <f t="shared" si="15"/>
        <v>113.52270147211331</v>
      </c>
      <c r="L130" s="22">
        <v>4.5319270000000005</v>
      </c>
      <c r="M130" s="25">
        <f t="shared" si="33"/>
        <v>1.2636577727270775</v>
      </c>
      <c r="N130" s="25">
        <f t="shared" si="34"/>
        <v>1.2636577687411521</v>
      </c>
      <c r="O130" s="25">
        <f t="shared" si="35"/>
        <v>3.9859254778227637E-9</v>
      </c>
      <c r="P130" s="25">
        <f t="shared" si="36"/>
        <v>-3.2682692272729232</v>
      </c>
      <c r="Q130" s="25">
        <f t="shared" si="37"/>
        <v>10.68158374193915</v>
      </c>
      <c r="S130" s="22">
        <v>2.22E-8</v>
      </c>
      <c r="T130" s="25">
        <f t="shared" si="38"/>
        <v>113.52270147211331</v>
      </c>
      <c r="U130" s="25">
        <f t="shared" si="39"/>
        <v>5.0917904869113697E-63</v>
      </c>
    </row>
    <row r="131" spans="1:21" x14ac:dyDescent="0.2">
      <c r="A131" s="22">
        <v>2.2399999999999999E-8</v>
      </c>
      <c r="B131" s="25">
        <f t="shared" si="14"/>
        <v>114.54542851240261</v>
      </c>
      <c r="C131" s="22">
        <v>2.497052</v>
      </c>
      <c r="D131" s="25">
        <f t="shared" si="28"/>
        <v>1.2118110228065886</v>
      </c>
      <c r="E131" s="25">
        <f t="shared" si="29"/>
        <v>9.5158953550012952E-65</v>
      </c>
      <c r="F131" s="25">
        <f t="shared" si="30"/>
        <v>1.2118110228065886</v>
      </c>
      <c r="G131" s="25">
        <f t="shared" si="31"/>
        <v>-1.2852409771934115</v>
      </c>
      <c r="H131" s="25">
        <f t="shared" si="32"/>
        <v>1.6518443694570752</v>
      </c>
      <c r="J131" s="22">
        <v>2.2399999999999999E-8</v>
      </c>
      <c r="K131" s="25">
        <f t="shared" si="15"/>
        <v>114.54542851240261</v>
      </c>
      <c r="L131" s="22">
        <v>0.3509176</v>
      </c>
      <c r="M131" s="25">
        <f t="shared" si="33"/>
        <v>1.2118110228065886</v>
      </c>
      <c r="N131" s="25">
        <f t="shared" si="34"/>
        <v>1.2118110203744648</v>
      </c>
      <c r="O131" s="25">
        <f t="shared" si="35"/>
        <v>2.4321237816463123E-9</v>
      </c>
      <c r="P131" s="25">
        <f t="shared" si="36"/>
        <v>0.86089342280658854</v>
      </c>
      <c r="Q131" s="25">
        <f t="shared" si="37"/>
        <v>0.74113748543164359</v>
      </c>
      <c r="S131" s="22">
        <v>2.2399999999999999E-8</v>
      </c>
      <c r="T131" s="25">
        <f t="shared" si="38"/>
        <v>114.54542851240261</v>
      </c>
      <c r="U131" s="25">
        <f t="shared" si="39"/>
        <v>9.5158953550012952E-65</v>
      </c>
    </row>
    <row r="132" spans="1:21" x14ac:dyDescent="0.2">
      <c r="A132" s="22">
        <v>2.2600000000000001E-8</v>
      </c>
      <c r="B132" s="25">
        <f t="shared" si="14"/>
        <v>115.56815555269193</v>
      </c>
      <c r="C132" s="22">
        <v>5.0440550000000002</v>
      </c>
      <c r="D132" s="25">
        <f t="shared" si="28"/>
        <v>1.1609155929615944</v>
      </c>
      <c r="E132" s="25">
        <f t="shared" si="29"/>
        <v>1.6851243846598205E-66</v>
      </c>
      <c r="F132" s="25">
        <f t="shared" si="30"/>
        <v>1.1609155929615944</v>
      </c>
      <c r="G132" s="25">
        <f t="shared" si="31"/>
        <v>-3.8831394070384055</v>
      </c>
      <c r="H132" s="25">
        <f t="shared" si="32"/>
        <v>15.078771654494579</v>
      </c>
      <c r="J132" s="22">
        <v>2.2600000000000001E-8</v>
      </c>
      <c r="K132" s="25">
        <f t="shared" si="15"/>
        <v>115.56815555269193</v>
      </c>
      <c r="L132" s="22">
        <v>0.51688129999999999</v>
      </c>
      <c r="M132" s="25">
        <f t="shared" si="33"/>
        <v>1.1609155929615944</v>
      </c>
      <c r="N132" s="25">
        <f t="shared" si="34"/>
        <v>1.1609155914860323</v>
      </c>
      <c r="O132" s="25">
        <f t="shared" si="35"/>
        <v>1.4755621274442714E-9</v>
      </c>
      <c r="P132" s="25">
        <f t="shared" si="36"/>
        <v>0.64403429296159442</v>
      </c>
      <c r="Q132" s="25">
        <f t="shared" si="37"/>
        <v>0.41478017051054084</v>
      </c>
      <c r="S132" s="22">
        <v>2.2600000000000001E-8</v>
      </c>
      <c r="T132" s="25">
        <f t="shared" si="38"/>
        <v>115.56815555269193</v>
      </c>
      <c r="U132" s="25">
        <f t="shared" si="39"/>
        <v>1.6851243846598205E-66</v>
      </c>
    </row>
    <row r="133" spans="1:21" x14ac:dyDescent="0.2">
      <c r="A133" s="22">
        <v>2.2799999999999999E-8</v>
      </c>
      <c r="B133" s="25">
        <f t="shared" si="14"/>
        <v>116.59088259298123</v>
      </c>
      <c r="C133" s="22">
        <v>1.7118859999999998</v>
      </c>
      <c r="D133" s="25">
        <f t="shared" si="28"/>
        <v>1.1110323659836137</v>
      </c>
      <c r="E133" s="25">
        <f t="shared" si="29"/>
        <v>2.8275965437575772E-68</v>
      </c>
      <c r="F133" s="25">
        <f t="shared" si="30"/>
        <v>1.1110323659836137</v>
      </c>
      <c r="G133" s="25">
        <f t="shared" si="31"/>
        <v>-0.60085363401638614</v>
      </c>
      <c r="H133" s="25">
        <f t="shared" si="32"/>
        <v>0.36102508951069728</v>
      </c>
      <c r="J133" s="22">
        <v>2.2799999999999999E-8</v>
      </c>
      <c r="K133" s="25">
        <f t="shared" si="15"/>
        <v>116.59088259298123</v>
      </c>
      <c r="L133" s="22">
        <v>0.37645050000000002</v>
      </c>
      <c r="M133" s="25">
        <f t="shared" si="33"/>
        <v>1.1110323659836137</v>
      </c>
      <c r="N133" s="25">
        <f t="shared" si="34"/>
        <v>1.1110323650935017</v>
      </c>
      <c r="O133" s="25">
        <f t="shared" si="35"/>
        <v>8.9011199033156213E-10</v>
      </c>
      <c r="P133" s="25">
        <f t="shared" si="36"/>
        <v>0.73458186598361364</v>
      </c>
      <c r="Q133" s="25">
        <f t="shared" si="37"/>
        <v>0.53961051783196767</v>
      </c>
      <c r="S133" s="22">
        <v>2.2799999999999999E-8</v>
      </c>
      <c r="T133" s="25">
        <f t="shared" si="38"/>
        <v>116.59088259298123</v>
      </c>
      <c r="U133" s="25">
        <f t="shared" si="39"/>
        <v>2.8275965437575772E-68</v>
      </c>
    </row>
    <row r="134" spans="1:21" x14ac:dyDescent="0.2">
      <c r="A134" s="22">
        <v>2.3000000000000001E-8</v>
      </c>
      <c r="B134" s="25">
        <f t="shared" si="14"/>
        <v>117.61360963327056</v>
      </c>
      <c r="C134" s="22">
        <v>3.0970979999999999</v>
      </c>
      <c r="D134" s="25">
        <f t="shared" si="28"/>
        <v>1.0622166320909285</v>
      </c>
      <c r="E134" s="25">
        <f t="shared" si="29"/>
        <v>4.4957908033606573E-70</v>
      </c>
      <c r="F134" s="25">
        <f t="shared" si="30"/>
        <v>1.0622166320909285</v>
      </c>
      <c r="G134" s="25">
        <f t="shared" si="31"/>
        <v>-2.0348813679090716</v>
      </c>
      <c r="H134" s="25">
        <f t="shared" si="32"/>
        <v>4.1407421814634944</v>
      </c>
      <c r="J134" s="22">
        <v>2.3000000000000001E-8</v>
      </c>
      <c r="K134" s="25">
        <f t="shared" si="15"/>
        <v>117.61360963327056</v>
      </c>
      <c r="L134" s="22">
        <v>1.9658720000000001</v>
      </c>
      <c r="M134" s="25">
        <f t="shared" si="33"/>
        <v>1.0622166320909285</v>
      </c>
      <c r="N134" s="25">
        <f t="shared" si="34"/>
        <v>1.0622166315570443</v>
      </c>
      <c r="O134" s="25">
        <f t="shared" si="35"/>
        <v>5.3388427404659032E-10</v>
      </c>
      <c r="P134" s="25">
        <f t="shared" si="36"/>
        <v>-0.90365536790907153</v>
      </c>
      <c r="Q134" s="25">
        <f t="shared" si="37"/>
        <v>0.8165930239508794</v>
      </c>
      <c r="S134" s="22">
        <v>2.3000000000000001E-8</v>
      </c>
      <c r="T134" s="25">
        <f t="shared" si="38"/>
        <v>117.61360963327056</v>
      </c>
      <c r="U134" s="25">
        <f t="shared" si="39"/>
        <v>4.4957908033606573E-70</v>
      </c>
    </row>
    <row r="135" spans="1:21" x14ac:dyDescent="0.2">
      <c r="A135" s="22">
        <v>2.3199999999999999E-8</v>
      </c>
      <c r="B135" s="25">
        <f t="shared" si="14"/>
        <v>118.63633667355985</v>
      </c>
      <c r="C135" s="22">
        <v>2.1331949999999997</v>
      </c>
      <c r="D135" s="25">
        <f t="shared" si="28"/>
        <v>1.0145181102350009</v>
      </c>
      <c r="E135" s="25">
        <f t="shared" si="29"/>
        <v>6.7732627073296318E-72</v>
      </c>
      <c r="F135" s="25">
        <f t="shared" si="30"/>
        <v>1.0145181102350009</v>
      </c>
      <c r="G135" s="25">
        <f t="shared" si="31"/>
        <v>-1.1186768897649988</v>
      </c>
      <c r="H135" s="25">
        <f t="shared" si="32"/>
        <v>1.2514379836942913</v>
      </c>
      <c r="J135" s="22">
        <v>2.3199999999999999E-8</v>
      </c>
      <c r="K135" s="25">
        <f t="shared" si="15"/>
        <v>118.63633667355985</v>
      </c>
      <c r="L135" s="22">
        <v>2.2595009999999998</v>
      </c>
      <c r="M135" s="25">
        <f t="shared" si="33"/>
        <v>1.0145181102350009</v>
      </c>
      <c r="N135" s="25">
        <f t="shared" si="34"/>
        <v>1.014518109916607</v>
      </c>
      <c r="O135" s="25">
        <f t="shared" si="35"/>
        <v>3.1839404159490232E-10</v>
      </c>
      <c r="P135" s="25">
        <f t="shared" si="36"/>
        <v>-1.2449828897649988</v>
      </c>
      <c r="Q135" s="25">
        <f t="shared" si="37"/>
        <v>1.5499823958076071</v>
      </c>
      <c r="S135" s="22">
        <v>2.3199999999999999E-8</v>
      </c>
      <c r="T135" s="25">
        <f t="shared" si="38"/>
        <v>118.63633667355985</v>
      </c>
      <c r="U135" s="25">
        <f t="shared" si="39"/>
        <v>6.7732627073296318E-72</v>
      </c>
    </row>
    <row r="136" spans="1:21" x14ac:dyDescent="0.2">
      <c r="A136" s="22">
        <v>2.3400000000000001E-8</v>
      </c>
      <c r="B136" s="25">
        <f t="shared" si="14"/>
        <v>119.65906371384916</v>
      </c>
      <c r="C136" s="22">
        <v>3.6460759999999999</v>
      </c>
      <c r="D136" s="25">
        <f t="shared" si="28"/>
        <v>0.96798099605057886</v>
      </c>
      <c r="E136" s="25">
        <f t="shared" si="29"/>
        <v>9.6692529078753511E-74</v>
      </c>
      <c r="F136" s="25">
        <f t="shared" si="30"/>
        <v>0.96798099605057886</v>
      </c>
      <c r="G136" s="25">
        <f t="shared" si="31"/>
        <v>-2.6780950039494211</v>
      </c>
      <c r="H136" s="25">
        <f t="shared" si="32"/>
        <v>7.1721928501788499</v>
      </c>
      <c r="J136" s="22">
        <v>2.3400000000000001E-8</v>
      </c>
      <c r="K136" s="25">
        <f t="shared" si="15"/>
        <v>119.65906371384916</v>
      </c>
      <c r="L136" s="22">
        <v>3.4148640000000001</v>
      </c>
      <c r="M136" s="25">
        <f t="shared" si="33"/>
        <v>0.96798099605057886</v>
      </c>
      <c r="N136" s="25">
        <f t="shared" si="34"/>
        <v>0.96798099586178055</v>
      </c>
      <c r="O136" s="25">
        <f t="shared" si="35"/>
        <v>1.8879829192453637E-10</v>
      </c>
      <c r="P136" s="25">
        <f t="shared" si="36"/>
        <v>-2.4468830039494214</v>
      </c>
      <c r="Q136" s="25">
        <f t="shared" si="37"/>
        <v>5.9872364350165439</v>
      </c>
      <c r="S136" s="22">
        <v>2.3400000000000001E-8</v>
      </c>
      <c r="T136" s="25">
        <f t="shared" si="38"/>
        <v>119.65906371384916</v>
      </c>
      <c r="U136" s="25">
        <f t="shared" si="39"/>
        <v>9.6692529078753511E-74</v>
      </c>
    </row>
    <row r="137" spans="1:21" x14ac:dyDescent="0.2">
      <c r="A137" s="22">
        <v>2.36E-8</v>
      </c>
      <c r="B137" s="25">
        <f t="shared" si="14"/>
        <v>120.68179075413848</v>
      </c>
      <c r="C137" s="22">
        <v>2.2991649999999999</v>
      </c>
      <c r="D137" s="25">
        <f t="shared" si="28"/>
        <v>0.92264403499142922</v>
      </c>
      <c r="E137" s="25">
        <f t="shared" si="29"/>
        <v>1.307949850155505E-75</v>
      </c>
      <c r="F137" s="25">
        <f t="shared" si="30"/>
        <v>0.92264403499142922</v>
      </c>
      <c r="G137" s="25">
        <f t="shared" si="31"/>
        <v>-1.3765209650085706</v>
      </c>
      <c r="H137" s="25">
        <f t="shared" si="32"/>
        <v>1.8948099671081264</v>
      </c>
      <c r="J137" s="22">
        <v>2.36E-8</v>
      </c>
      <c r="K137" s="25">
        <f t="shared" si="15"/>
        <v>120.68179075413848</v>
      </c>
      <c r="L137" s="22">
        <v>4.7361899999999997</v>
      </c>
      <c r="M137" s="25">
        <f t="shared" si="33"/>
        <v>0.92264403499142922</v>
      </c>
      <c r="N137" s="25">
        <f t="shared" si="34"/>
        <v>0.92264403488011604</v>
      </c>
      <c r="O137" s="25">
        <f t="shared" si="35"/>
        <v>1.1131316103164355E-10</v>
      </c>
      <c r="P137" s="25">
        <f t="shared" si="36"/>
        <v>-3.8135459650085703</v>
      </c>
      <c r="Q137" s="25">
        <f t="shared" si="37"/>
        <v>14.543132827233148</v>
      </c>
      <c r="S137" s="22">
        <v>2.36E-8</v>
      </c>
      <c r="T137" s="25">
        <f t="shared" si="38"/>
        <v>120.68179075413848</v>
      </c>
      <c r="U137" s="25">
        <f t="shared" si="39"/>
        <v>1.307949850155505E-75</v>
      </c>
    </row>
    <row r="138" spans="1:21" x14ac:dyDescent="0.2">
      <c r="A138" s="22">
        <v>2.3800000000000001E-8</v>
      </c>
      <c r="B138" s="25">
        <f t="shared" si="14"/>
        <v>121.70451779442779</v>
      </c>
      <c r="C138" s="22">
        <v>5.3823790000000002</v>
      </c>
      <c r="D138" s="25">
        <f t="shared" si="28"/>
        <v>0.87854061908522851</v>
      </c>
      <c r="E138" s="25">
        <f t="shared" si="29"/>
        <v>1.6764570773162234E-77</v>
      </c>
      <c r="F138" s="25">
        <f t="shared" si="30"/>
        <v>0.87854061908522851</v>
      </c>
      <c r="G138" s="25">
        <f t="shared" si="31"/>
        <v>-4.5038383809147717</v>
      </c>
      <c r="H138" s="25">
        <f t="shared" si="32"/>
        <v>20.284560161400993</v>
      </c>
      <c r="J138" s="22">
        <v>2.3800000000000001E-8</v>
      </c>
      <c r="K138" s="25">
        <f t="shared" si="15"/>
        <v>121.70451779442779</v>
      </c>
      <c r="L138" s="22">
        <v>7.6597049999999989</v>
      </c>
      <c r="M138" s="25">
        <f t="shared" si="33"/>
        <v>0.87854061908522851</v>
      </c>
      <c r="N138" s="25">
        <f t="shared" si="34"/>
        <v>0.87854061901997405</v>
      </c>
      <c r="O138" s="25">
        <f t="shared" si="35"/>
        <v>6.5254474521244689E-11</v>
      </c>
      <c r="P138" s="25">
        <f t="shared" si="36"/>
        <v>-6.7811643809147704</v>
      </c>
      <c r="Q138" s="25">
        <f t="shared" si="37"/>
        <v>45.984190360987199</v>
      </c>
      <c r="S138" s="22">
        <v>2.3800000000000001E-8</v>
      </c>
      <c r="T138" s="25">
        <f t="shared" si="38"/>
        <v>121.70451779442779</v>
      </c>
      <c r="U138" s="25">
        <f t="shared" si="39"/>
        <v>1.6764570773162234E-77</v>
      </c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4"/>
  <sheetViews>
    <sheetView topLeftCell="A16" workbookViewId="0">
      <selection activeCell="E62" sqref="E62"/>
    </sheetView>
  </sheetViews>
  <sheetFormatPr defaultRowHeight="12.75" x14ac:dyDescent="0.2"/>
  <cols>
    <col min="1" max="1" width="15.28515625" style="22" bestFit="1" customWidth="1"/>
    <col min="2" max="2" width="15.28515625" style="22" customWidth="1"/>
    <col min="3" max="3" width="16.7109375" style="22" bestFit="1" customWidth="1"/>
    <col min="4" max="5" width="10.42578125" style="22" bestFit="1" customWidth="1"/>
    <col min="6" max="6" width="12.85546875" style="22" bestFit="1" customWidth="1"/>
    <col min="7" max="7" width="9.5703125" style="22" bestFit="1" customWidth="1"/>
    <col min="8" max="8" width="9" style="22" customWidth="1"/>
    <col min="9" max="9" width="9" style="23" customWidth="1"/>
    <col min="10" max="10" width="15.28515625" style="22" bestFit="1" customWidth="1"/>
    <col min="11" max="11" width="15.28515625" style="22" customWidth="1"/>
    <col min="12" max="12" width="14.140625" style="22" bestFit="1" customWidth="1"/>
    <col min="13" max="13" width="14.140625" style="22" customWidth="1"/>
    <col min="14" max="15" width="20.7109375" style="22" bestFit="1" customWidth="1"/>
    <col min="16" max="17" width="14.140625" style="22" customWidth="1"/>
    <col min="18" max="18" width="14.140625" style="23" customWidth="1"/>
    <col min="19" max="19" width="22" style="22" bestFit="1" customWidth="1"/>
    <col min="20" max="20" width="22" style="22" customWidth="1"/>
    <col min="21" max="21" width="25.85546875" style="22" bestFit="1" customWidth="1"/>
    <col min="22" max="22" width="10.42578125" style="22" bestFit="1" customWidth="1"/>
    <col min="23" max="26" width="9.140625" style="22"/>
    <col min="27" max="27" width="9.140625" style="23"/>
    <col min="28" max="16384" width="9.140625" style="22"/>
  </cols>
  <sheetData>
    <row r="1" spans="1:22" ht="27" x14ac:dyDescent="0.35">
      <c r="A1" s="22" t="s">
        <v>110</v>
      </c>
      <c r="J1" s="24" t="s">
        <v>111</v>
      </c>
    </row>
    <row r="2" spans="1:22" x14ac:dyDescent="0.2">
      <c r="A2" s="22" t="s">
        <v>112</v>
      </c>
    </row>
    <row r="3" spans="1:22" x14ac:dyDescent="0.2">
      <c r="A3" s="22" t="s">
        <v>113</v>
      </c>
      <c r="P3" s="25"/>
      <c r="Q3" s="25"/>
    </row>
    <row r="4" spans="1:22" x14ac:dyDescent="0.2">
      <c r="A4" s="22" t="s">
        <v>114</v>
      </c>
      <c r="O4" s="25"/>
      <c r="P4" s="25"/>
      <c r="Q4" s="25"/>
    </row>
    <row r="5" spans="1:22" x14ac:dyDescent="0.2">
      <c r="O5" s="25"/>
      <c r="P5" s="25">
        <v>16</v>
      </c>
      <c r="Q5" s="25">
        <v>7</v>
      </c>
    </row>
    <row r="6" spans="1:22" x14ac:dyDescent="0.2">
      <c r="C6" s="22" t="s">
        <v>115</v>
      </c>
      <c r="F6" s="26"/>
      <c r="G6" s="26"/>
      <c r="L6" s="22" t="s">
        <v>61</v>
      </c>
      <c r="M6" s="22" t="s">
        <v>62</v>
      </c>
      <c r="N6" s="22" t="s">
        <v>116</v>
      </c>
      <c r="O6" s="25"/>
      <c r="P6" s="25">
        <v>13.7205837093985</v>
      </c>
      <c r="Q6" s="25">
        <v>7.7205837093985004</v>
      </c>
    </row>
    <row r="7" spans="1:22" x14ac:dyDescent="0.2">
      <c r="B7" s="22" t="s">
        <v>63</v>
      </c>
      <c r="C7" s="27">
        <v>7.0177236659494016</v>
      </c>
      <c r="D7" s="25"/>
      <c r="E7" s="26"/>
      <c r="F7" s="27"/>
      <c r="G7" s="27"/>
      <c r="H7" s="26"/>
      <c r="K7" s="22" t="s">
        <v>63</v>
      </c>
      <c r="L7" s="25">
        <v>16.939492818591781</v>
      </c>
      <c r="M7" s="25">
        <v>8.7617215962275043</v>
      </c>
      <c r="N7" s="22" t="s">
        <v>117</v>
      </c>
      <c r="P7" s="25">
        <v>38.529820560340298</v>
      </c>
      <c r="Q7" s="25">
        <v>73.529820560340298</v>
      </c>
      <c r="U7" s="25"/>
      <c r="V7" s="25"/>
    </row>
    <row r="8" spans="1:22" x14ac:dyDescent="0.2">
      <c r="B8" s="22" t="s">
        <v>65</v>
      </c>
      <c r="C8" s="27">
        <v>9.8459499405663831</v>
      </c>
      <c r="D8" s="25"/>
      <c r="E8" s="26"/>
      <c r="F8" s="27"/>
      <c r="G8" s="27"/>
      <c r="H8" s="26"/>
      <c r="K8" s="22" t="s">
        <v>65</v>
      </c>
      <c r="L8" s="25">
        <v>13.463372920325543</v>
      </c>
      <c r="M8" s="25">
        <v>6.9801615533917749</v>
      </c>
      <c r="N8" s="22" t="s">
        <v>117</v>
      </c>
      <c r="P8" s="25"/>
      <c r="Q8" s="25"/>
      <c r="U8" s="25"/>
      <c r="V8" s="25"/>
    </row>
    <row r="9" spans="1:22" x14ac:dyDescent="0.2">
      <c r="B9" s="22" t="s">
        <v>67</v>
      </c>
      <c r="C9" s="27">
        <v>54.883751002729092</v>
      </c>
      <c r="D9" s="25"/>
      <c r="F9" s="27"/>
      <c r="G9" s="27"/>
      <c r="K9" s="22" t="s">
        <v>67</v>
      </c>
      <c r="L9" s="25">
        <v>36.840183099066017</v>
      </c>
      <c r="M9" s="25">
        <v>75.818810265395655</v>
      </c>
      <c r="N9" s="22" t="s">
        <v>117</v>
      </c>
      <c r="U9" s="25"/>
      <c r="V9" s="25"/>
    </row>
    <row r="10" spans="1:22" x14ac:dyDescent="0.2">
      <c r="C10" s="25"/>
      <c r="D10" s="25"/>
      <c r="F10" s="26"/>
      <c r="G10" s="26"/>
      <c r="K10" s="22" t="s">
        <v>69</v>
      </c>
      <c r="L10" s="22" t="s">
        <v>117</v>
      </c>
      <c r="M10" s="22" t="s">
        <v>117</v>
      </c>
      <c r="N10" s="25">
        <v>0</v>
      </c>
      <c r="U10" s="25"/>
      <c r="V10" s="25"/>
    </row>
    <row r="11" spans="1:22" x14ac:dyDescent="0.2">
      <c r="C11" s="28" t="s">
        <v>118</v>
      </c>
      <c r="D11" s="25">
        <f>SUM(H19:H80)</f>
        <v>54.678503342234315</v>
      </c>
      <c r="L11" s="28" t="s">
        <v>118</v>
      </c>
      <c r="M11" s="25">
        <f>SUM(Q19:Q80)</f>
        <v>5.6462084161010164</v>
      </c>
      <c r="U11" s="25"/>
      <c r="V11" s="25"/>
    </row>
    <row r="12" spans="1:22" x14ac:dyDescent="0.2">
      <c r="G12" s="27"/>
    </row>
    <row r="13" spans="1:22" x14ac:dyDescent="0.2">
      <c r="G13" s="27"/>
    </row>
    <row r="14" spans="1:22" x14ac:dyDescent="0.2">
      <c r="G14" s="27"/>
    </row>
    <row r="16" spans="1:22" s="23" customFormat="1" x14ac:dyDescent="0.2"/>
    <row r="17" spans="1:26" ht="15.75" x14ac:dyDescent="0.25">
      <c r="A17" s="29" t="s">
        <v>119</v>
      </c>
      <c r="J17" s="29" t="s">
        <v>120</v>
      </c>
      <c r="S17" s="29" t="s">
        <v>121</v>
      </c>
    </row>
    <row r="18" spans="1:26" x14ac:dyDescent="0.2">
      <c r="A18" s="22" t="s">
        <v>122</v>
      </c>
      <c r="B18" s="22" t="s">
        <v>123</v>
      </c>
      <c r="C18" s="22" t="s">
        <v>124</v>
      </c>
      <c r="D18" s="22" t="s">
        <v>125</v>
      </c>
      <c r="E18" s="22" t="s">
        <v>126</v>
      </c>
      <c r="F18" s="22" t="s">
        <v>127</v>
      </c>
      <c r="G18" s="22" t="s">
        <v>128</v>
      </c>
      <c r="H18" s="22" t="s">
        <v>129</v>
      </c>
      <c r="J18" s="22" t="s">
        <v>122</v>
      </c>
      <c r="K18" s="22" t="s">
        <v>123</v>
      </c>
      <c r="L18" s="22" t="s">
        <v>124</v>
      </c>
      <c r="M18" s="22" t="s">
        <v>127</v>
      </c>
      <c r="N18" s="22" t="s">
        <v>130</v>
      </c>
      <c r="O18" s="22" t="s">
        <v>131</v>
      </c>
      <c r="P18" s="22" t="s">
        <v>128</v>
      </c>
      <c r="Q18" s="22" t="s">
        <v>129</v>
      </c>
      <c r="S18" s="22" t="s">
        <v>122</v>
      </c>
      <c r="T18" s="22" t="s">
        <v>123</v>
      </c>
      <c r="U18" s="22" t="s">
        <v>132</v>
      </c>
    </row>
    <row r="19" spans="1:26" x14ac:dyDescent="0.2">
      <c r="A19" s="30">
        <v>0</v>
      </c>
      <c r="B19" s="25">
        <f t="shared" ref="B19:B31" si="0">A19/0.0000000001955556</f>
        <v>0</v>
      </c>
      <c r="C19" s="34">
        <v>1</v>
      </c>
      <c r="D19" s="25">
        <f>E19+F19</f>
        <v>0.40088115310612771</v>
      </c>
      <c r="E19" s="25">
        <f>$C$7*EXP((-((K19-$C$9)^2))/(2*($C$8^2)))</f>
        <v>1.2558818559781838E-6</v>
      </c>
      <c r="F19" s="25">
        <f>M19</f>
        <v>0.40087989722427175</v>
      </c>
      <c r="G19" s="25">
        <f>D19-C19</f>
        <v>-0.59911884689387229</v>
      </c>
      <c r="H19" s="25">
        <f>G19^2</f>
        <v>0.35894339270344316</v>
      </c>
      <c r="I19" s="31"/>
      <c r="J19" s="30">
        <v>0</v>
      </c>
      <c r="K19" s="25">
        <f t="shared" ref="K19:K31" si="1">J19/0.0000000001955556</f>
        <v>0</v>
      </c>
      <c r="L19" s="34">
        <v>1</v>
      </c>
      <c r="M19" s="25">
        <f>N19+O19+$N$10</f>
        <v>0.40087989722427175</v>
      </c>
      <c r="N19" s="25">
        <f>$L$7*EXP((-((K19-$L$9)^2))/(2*($L$8^2)))</f>
        <v>0.40087989722427175</v>
      </c>
      <c r="O19" s="25">
        <f>$M$7*EXP((-((K19-$M$9)^2))/(2*($M$8^2)))</f>
        <v>2.1023125369922967E-25</v>
      </c>
      <c r="P19" s="25">
        <f>M19-L19</f>
        <v>-0.59912010277572825</v>
      </c>
      <c r="Q19" s="25">
        <f>P19^2</f>
        <v>0.3589448975499992</v>
      </c>
      <c r="R19" s="31"/>
      <c r="S19" s="33">
        <v>0</v>
      </c>
      <c r="T19" s="25">
        <f>S19/0.0000000001955556</f>
        <v>0</v>
      </c>
      <c r="U19" s="25">
        <f>E19</f>
        <v>1.2558818559781838E-6</v>
      </c>
      <c r="V19" s="25"/>
      <c r="W19" s="25"/>
      <c r="X19" s="25"/>
      <c r="Y19" s="25"/>
      <c r="Z19" s="25"/>
    </row>
    <row r="20" spans="1:26" x14ac:dyDescent="0.2">
      <c r="A20" s="30">
        <v>2.0000000000000001E-9</v>
      </c>
      <c r="B20" s="25">
        <f t="shared" si="0"/>
        <v>10.227270402893092</v>
      </c>
      <c r="C20" s="34">
        <v>0</v>
      </c>
      <c r="D20" s="25">
        <f t="shared" ref="D20:D31" si="2">E20+F20</f>
        <v>2.4015060962072439</v>
      </c>
      <c r="E20" s="25">
        <f t="shared" ref="E20:E31" si="3">$C$7*EXP((-((K20-$C$9)^2))/(2*($C$8^2)))</f>
        <v>2.3948454508727568E-4</v>
      </c>
      <c r="F20" s="25">
        <f t="shared" ref="F20:F31" si="4">M20</f>
        <v>2.4012666116621566</v>
      </c>
      <c r="G20" s="25">
        <f t="shared" ref="G20:G31" si="5">D20-C20</f>
        <v>2.4015060962072439</v>
      </c>
      <c r="H20" s="25">
        <f t="shared" ref="H20:H31" si="6">G20^2</f>
        <v>5.7672315301205561</v>
      </c>
      <c r="I20" s="31"/>
      <c r="J20" s="30">
        <v>2.0000000000000001E-9</v>
      </c>
      <c r="K20" s="25">
        <f t="shared" si="1"/>
        <v>10.227270402893092</v>
      </c>
      <c r="L20" s="34">
        <v>1</v>
      </c>
      <c r="M20" s="25">
        <f t="shared" ref="M20:M31" si="7">N20+O20+$N$10</f>
        <v>2.4012666116621566</v>
      </c>
      <c r="N20" s="25">
        <f t="shared" ref="N20:N31" si="8">$L$7*EXP((-((K20-$L$9)^2))/(2*($L$8^2)))</f>
        <v>2.4012666116621566</v>
      </c>
      <c r="O20" s="25">
        <f t="shared" ref="O20:O31" si="9">$M$7*EXP((-((K20-$M$9)^2))/(2*($M$8^2)))</f>
        <v>5.8655861345966137E-19</v>
      </c>
      <c r="P20" s="25">
        <f t="shared" ref="P20:P31" si="10">M20-L20</f>
        <v>1.4012666116621566</v>
      </c>
      <c r="Q20" s="25">
        <f t="shared" ref="Q20:Q31" si="11">P20^2</f>
        <v>1.9635481169591411</v>
      </c>
      <c r="R20" s="31"/>
      <c r="S20" s="33">
        <v>2.0000000000000001E-9</v>
      </c>
      <c r="T20" s="25">
        <f t="shared" ref="T20:T31" si="12">S20/0.0000000001955556</f>
        <v>10.227270402893092</v>
      </c>
      <c r="U20" s="25">
        <f t="shared" ref="U20:U31" si="13">E20</f>
        <v>2.3948454508727568E-4</v>
      </c>
    </row>
    <row r="21" spans="1:26" x14ac:dyDescent="0.2">
      <c r="A21" s="30">
        <v>4.0000000000000002E-9</v>
      </c>
      <c r="B21" s="25">
        <f t="shared" si="0"/>
        <v>20.454540805786184</v>
      </c>
      <c r="C21" s="34">
        <v>7</v>
      </c>
      <c r="D21" s="25">
        <f t="shared" si="2"/>
        <v>8.0926690264087462</v>
      </c>
      <c r="E21" s="25">
        <f t="shared" si="3"/>
        <v>1.5524621672850264E-2</v>
      </c>
      <c r="F21" s="25">
        <f t="shared" si="4"/>
        <v>8.0771444047358951</v>
      </c>
      <c r="G21" s="25">
        <f t="shared" si="5"/>
        <v>1.0926690264087462</v>
      </c>
      <c r="H21" s="25">
        <f t="shared" si="6"/>
        <v>1.1939256012730373</v>
      </c>
      <c r="I21" s="31"/>
      <c r="J21" s="30">
        <v>4.0000000000000002E-9</v>
      </c>
      <c r="K21" s="25">
        <f t="shared" si="1"/>
        <v>20.454540805786184</v>
      </c>
      <c r="L21" s="34">
        <v>9</v>
      </c>
      <c r="M21" s="25">
        <f t="shared" si="7"/>
        <v>8.0771444047358951</v>
      </c>
      <c r="N21" s="25">
        <f t="shared" si="8"/>
        <v>8.0771444047357033</v>
      </c>
      <c r="O21" s="25">
        <f t="shared" si="9"/>
        <v>1.9124439889075369E-13</v>
      </c>
      <c r="P21" s="25">
        <f t="shared" si="10"/>
        <v>-0.92285559526410488</v>
      </c>
      <c r="Q21" s="25">
        <f t="shared" si="11"/>
        <v>0.85166244971026539</v>
      </c>
      <c r="R21" s="31"/>
      <c r="S21" s="33">
        <v>4.0000000000000002E-9</v>
      </c>
      <c r="T21" s="25">
        <f t="shared" si="12"/>
        <v>20.454540805786184</v>
      </c>
      <c r="U21" s="25">
        <f t="shared" si="13"/>
        <v>1.5524621672850264E-2</v>
      </c>
    </row>
    <row r="22" spans="1:26" x14ac:dyDescent="0.2">
      <c r="A22" s="30">
        <v>6E-9</v>
      </c>
      <c r="B22" s="25">
        <f t="shared" si="0"/>
        <v>30.681811208679271</v>
      </c>
      <c r="C22" s="34">
        <v>15</v>
      </c>
      <c r="D22" s="25">
        <f t="shared" si="2"/>
        <v>15.599033870820691</v>
      </c>
      <c r="E22" s="25">
        <f t="shared" si="3"/>
        <v>0.34212072750134331</v>
      </c>
      <c r="F22" s="25">
        <f t="shared" si="4"/>
        <v>15.256913143319347</v>
      </c>
      <c r="G22" s="25">
        <f t="shared" si="5"/>
        <v>0.59903387082069059</v>
      </c>
      <c r="H22" s="25">
        <f t="shared" si="6"/>
        <v>0.3588415783904198</v>
      </c>
      <c r="I22" s="31"/>
      <c r="J22" s="30">
        <v>6E-9</v>
      </c>
      <c r="K22" s="25">
        <f t="shared" si="1"/>
        <v>30.681811208679271</v>
      </c>
      <c r="L22" s="34">
        <v>15</v>
      </c>
      <c r="M22" s="25">
        <f t="shared" si="7"/>
        <v>15.256913143319347</v>
      </c>
      <c r="N22" s="25">
        <f t="shared" si="8"/>
        <v>15.256913136032674</v>
      </c>
      <c r="O22" s="25">
        <f t="shared" si="9"/>
        <v>7.2866717144840166E-9</v>
      </c>
      <c r="P22" s="25">
        <f t="shared" si="10"/>
        <v>0.25691314331934656</v>
      </c>
      <c r="Q22" s="25">
        <f t="shared" si="11"/>
        <v>6.600436321022711E-2</v>
      </c>
      <c r="R22" s="31"/>
      <c r="S22" s="33">
        <v>6E-9</v>
      </c>
      <c r="T22" s="25">
        <f t="shared" si="12"/>
        <v>30.681811208679271</v>
      </c>
      <c r="U22" s="25">
        <f t="shared" si="13"/>
        <v>0.34212072750134331</v>
      </c>
    </row>
    <row r="23" spans="1:26" x14ac:dyDescent="0.2">
      <c r="A23" s="30">
        <v>8.0000000000000005E-9</v>
      </c>
      <c r="B23" s="25">
        <f t="shared" si="0"/>
        <v>40.909081611572368</v>
      </c>
      <c r="C23" s="34">
        <v>20</v>
      </c>
      <c r="D23" s="25">
        <f t="shared" si="2"/>
        <v>18.746347528929554</v>
      </c>
      <c r="E23" s="25">
        <f t="shared" si="3"/>
        <v>2.563023428814843</v>
      </c>
      <c r="F23" s="25">
        <f t="shared" si="4"/>
        <v>16.18332410011471</v>
      </c>
      <c r="G23" s="25">
        <f t="shared" si="5"/>
        <v>-1.2536524710704455</v>
      </c>
      <c r="H23" s="25">
        <f t="shared" si="6"/>
        <v>1.5716445182210343</v>
      </c>
      <c r="I23" s="31"/>
      <c r="J23" s="30">
        <v>8.0000000000000005E-9</v>
      </c>
      <c r="K23" s="25">
        <f t="shared" si="1"/>
        <v>40.909081611572368</v>
      </c>
      <c r="L23" s="34">
        <v>16</v>
      </c>
      <c r="M23" s="25">
        <f t="shared" si="7"/>
        <v>16.18332410011471</v>
      </c>
      <c r="N23" s="25">
        <f t="shared" si="8"/>
        <v>16.183291656229635</v>
      </c>
      <c r="O23" s="25">
        <f t="shared" si="9"/>
        <v>3.2443885075674996E-5</v>
      </c>
      <c r="P23" s="25">
        <f t="shared" si="10"/>
        <v>0.18332410011471012</v>
      </c>
      <c r="Q23" s="25">
        <f t="shared" si="11"/>
        <v>3.360772568286826E-2</v>
      </c>
      <c r="R23" s="31"/>
      <c r="S23" s="33">
        <v>8.0000000000000005E-9</v>
      </c>
      <c r="T23" s="25">
        <f t="shared" si="12"/>
        <v>40.909081611572368</v>
      </c>
      <c r="U23" s="25">
        <f t="shared" si="13"/>
        <v>2.563023428814843</v>
      </c>
    </row>
    <row r="24" spans="1:26" x14ac:dyDescent="0.2">
      <c r="A24" s="30">
        <v>1E-8</v>
      </c>
      <c r="B24" s="25">
        <f t="shared" si="0"/>
        <v>51.136352014465459</v>
      </c>
      <c r="C24" s="34">
        <v>15</v>
      </c>
      <c r="D24" s="25">
        <f t="shared" si="2"/>
        <v>16.183873170542633</v>
      </c>
      <c r="E24" s="25">
        <f t="shared" si="3"/>
        <v>6.5274055023264319</v>
      </c>
      <c r="F24" s="25">
        <f t="shared" si="4"/>
        <v>9.6564676682162016</v>
      </c>
      <c r="G24" s="25">
        <f t="shared" si="5"/>
        <v>1.1838731705426326</v>
      </c>
      <c r="H24" s="25">
        <f t="shared" si="6"/>
        <v>1.4015556839306653</v>
      </c>
      <c r="I24" s="31"/>
      <c r="J24" s="30">
        <v>1E-8</v>
      </c>
      <c r="K24" s="25">
        <f t="shared" si="1"/>
        <v>51.136352014465459</v>
      </c>
      <c r="L24" s="34">
        <v>10</v>
      </c>
      <c r="M24" s="25">
        <f t="shared" si="7"/>
        <v>9.6564676682162016</v>
      </c>
      <c r="N24" s="25">
        <f t="shared" si="8"/>
        <v>9.6395866096602205</v>
      </c>
      <c r="O24" s="25">
        <f t="shared" si="9"/>
        <v>1.6881058555981949E-2</v>
      </c>
      <c r="P24" s="25">
        <f t="shared" si="10"/>
        <v>-0.34353233178379838</v>
      </c>
      <c r="Q24" s="25">
        <f t="shared" si="11"/>
        <v>0.11801446298081374</v>
      </c>
      <c r="R24" s="31"/>
      <c r="S24" s="33">
        <v>1E-8</v>
      </c>
      <c r="T24" s="25">
        <f t="shared" si="12"/>
        <v>51.136352014465459</v>
      </c>
      <c r="U24" s="25">
        <f t="shared" si="13"/>
        <v>6.5274055023264319</v>
      </c>
    </row>
    <row r="25" spans="1:26" x14ac:dyDescent="0.2">
      <c r="A25" s="30">
        <v>1.2E-8</v>
      </c>
      <c r="B25" s="25">
        <f t="shared" si="0"/>
        <v>61.363622417358542</v>
      </c>
      <c r="C25" s="34">
        <v>11</v>
      </c>
      <c r="D25" s="25">
        <f t="shared" si="2"/>
        <v>9.9020103361471179</v>
      </c>
      <c r="E25" s="25">
        <f t="shared" si="3"/>
        <v>5.6512359222974657</v>
      </c>
      <c r="F25" s="25">
        <f t="shared" si="4"/>
        <v>4.2507744138496522</v>
      </c>
      <c r="G25" s="25">
        <f t="shared" si="5"/>
        <v>-1.0979896638528821</v>
      </c>
      <c r="H25" s="25">
        <f t="shared" si="6"/>
        <v>1.205581301927765</v>
      </c>
      <c r="I25" s="31"/>
      <c r="J25" s="30">
        <v>1.2E-8</v>
      </c>
      <c r="K25" s="25">
        <f t="shared" si="1"/>
        <v>61.363622417358542</v>
      </c>
      <c r="L25" s="34">
        <v>4</v>
      </c>
      <c r="M25" s="25">
        <f t="shared" si="7"/>
        <v>4.2507744138496522</v>
      </c>
      <c r="N25" s="25">
        <f t="shared" si="8"/>
        <v>3.2243436273366286</v>
      </c>
      <c r="O25" s="25">
        <f t="shared" si="9"/>
        <v>1.0264307865130238</v>
      </c>
      <c r="P25" s="25">
        <f t="shared" si="10"/>
        <v>0.25077441384965216</v>
      </c>
      <c r="Q25" s="25">
        <f t="shared" si="11"/>
        <v>6.2887806641636609E-2</v>
      </c>
      <c r="R25" s="31"/>
      <c r="S25" s="33">
        <v>1.2E-8</v>
      </c>
      <c r="T25" s="25">
        <f t="shared" si="12"/>
        <v>61.363622417358542</v>
      </c>
      <c r="U25" s="25">
        <f t="shared" si="13"/>
        <v>5.6512359222974657</v>
      </c>
    </row>
    <row r="26" spans="1:26" x14ac:dyDescent="0.2">
      <c r="A26" s="30">
        <v>1.4E-8</v>
      </c>
      <c r="B26" s="25">
        <f t="shared" si="0"/>
        <v>71.590892820251639</v>
      </c>
      <c r="C26" s="34">
        <v>9</v>
      </c>
      <c r="D26" s="25">
        <f t="shared" si="2"/>
        <v>9.562184271540783</v>
      </c>
      <c r="E26" s="25">
        <f t="shared" si="3"/>
        <v>1.6632637062571831</v>
      </c>
      <c r="F26" s="25">
        <f t="shared" si="4"/>
        <v>7.898920565283599</v>
      </c>
      <c r="G26" s="25">
        <f t="shared" si="5"/>
        <v>0.56218427154078299</v>
      </c>
      <c r="H26" s="25">
        <f t="shared" si="6"/>
        <v>0.31605115516784082</v>
      </c>
      <c r="I26" s="31"/>
      <c r="J26" s="30">
        <v>1.4E-8</v>
      </c>
      <c r="K26" s="25">
        <f t="shared" si="1"/>
        <v>71.590892820251639</v>
      </c>
      <c r="L26" s="34">
        <v>8</v>
      </c>
      <c r="M26" s="25">
        <f t="shared" si="7"/>
        <v>7.898920565283599</v>
      </c>
      <c r="N26" s="25">
        <f t="shared" si="8"/>
        <v>0.60564145009364267</v>
      </c>
      <c r="O26" s="25">
        <f t="shared" si="9"/>
        <v>7.2932791151899563</v>
      </c>
      <c r="P26" s="25">
        <f t="shared" si="10"/>
        <v>-0.10107943471640102</v>
      </c>
      <c r="Q26" s="25">
        <f t="shared" si="11"/>
        <v>1.0217052122587176E-2</v>
      </c>
      <c r="R26" s="31"/>
      <c r="S26" s="33">
        <v>1.4E-8</v>
      </c>
      <c r="T26" s="25">
        <f t="shared" si="12"/>
        <v>71.590892820251639</v>
      </c>
      <c r="U26" s="25">
        <f t="shared" si="13"/>
        <v>1.6632637062571831</v>
      </c>
    </row>
    <row r="27" spans="1:26" x14ac:dyDescent="0.2">
      <c r="A27" s="30">
        <v>1.6000000000000001E-8</v>
      </c>
      <c r="B27" s="25">
        <f t="shared" si="0"/>
        <v>81.818163223144737</v>
      </c>
      <c r="C27" s="34">
        <v>3</v>
      </c>
      <c r="D27" s="25">
        <f t="shared" si="2"/>
        <v>6.2862044665977601</v>
      </c>
      <c r="E27" s="25">
        <f t="shared" si="3"/>
        <v>0.1664154377021147</v>
      </c>
      <c r="F27" s="25">
        <f t="shared" si="4"/>
        <v>6.1197890288956458</v>
      </c>
      <c r="G27" s="25">
        <f t="shared" si="5"/>
        <v>3.2862044665977601</v>
      </c>
      <c r="H27" s="25">
        <f t="shared" si="6"/>
        <v>10.799139796287069</v>
      </c>
      <c r="I27" s="31"/>
      <c r="J27" s="30">
        <v>1.6000000000000001E-8</v>
      </c>
      <c r="K27" s="25">
        <f t="shared" si="1"/>
        <v>81.818163223144737</v>
      </c>
      <c r="L27" s="34">
        <v>6</v>
      </c>
      <c r="M27" s="25">
        <f t="shared" si="7"/>
        <v>6.1197890288956458</v>
      </c>
      <c r="N27" s="25">
        <f t="shared" si="8"/>
        <v>6.3882399860710107E-2</v>
      </c>
      <c r="O27" s="25">
        <f t="shared" si="9"/>
        <v>6.0559066290349355</v>
      </c>
      <c r="P27" s="25">
        <f t="shared" si="10"/>
        <v>0.1197890288956458</v>
      </c>
      <c r="Q27" s="25">
        <f t="shared" si="11"/>
        <v>1.4349411443761863E-2</v>
      </c>
      <c r="R27" s="31"/>
      <c r="S27" s="33">
        <v>1.6000000000000001E-8</v>
      </c>
      <c r="T27" s="25">
        <f t="shared" si="12"/>
        <v>81.818163223144737</v>
      </c>
      <c r="U27" s="25">
        <f t="shared" si="13"/>
        <v>0.1664154377021147</v>
      </c>
    </row>
    <row r="28" spans="1:26" x14ac:dyDescent="0.2">
      <c r="A28" s="30">
        <v>1.7999999999999999E-8</v>
      </c>
      <c r="B28" s="25">
        <f t="shared" si="0"/>
        <v>92.04543362603782</v>
      </c>
      <c r="C28" s="34">
        <v>3</v>
      </c>
      <c r="D28" s="25">
        <f t="shared" si="2"/>
        <v>0.59706706072133486</v>
      </c>
      <c r="E28" s="25">
        <f t="shared" si="3"/>
        <v>5.6603194243989314E-3</v>
      </c>
      <c r="F28" s="25">
        <f t="shared" si="4"/>
        <v>0.59140674129693593</v>
      </c>
      <c r="G28" s="25">
        <f t="shared" si="5"/>
        <v>-2.4029329392786654</v>
      </c>
      <c r="H28" s="25">
        <f t="shared" si="6"/>
        <v>5.7740867106704057</v>
      </c>
      <c r="I28" s="31"/>
      <c r="J28" s="30">
        <v>1.7999999999999999E-8</v>
      </c>
      <c r="K28" s="25">
        <f t="shared" si="1"/>
        <v>92.04543362603782</v>
      </c>
      <c r="L28" s="34">
        <v>1</v>
      </c>
      <c r="M28" s="25">
        <f t="shared" si="7"/>
        <v>0.59140674129693593</v>
      </c>
      <c r="N28" s="25">
        <f t="shared" si="8"/>
        <v>3.7838875043889613E-3</v>
      </c>
      <c r="O28" s="25">
        <f t="shared" si="9"/>
        <v>0.58762285379254697</v>
      </c>
      <c r="P28" s="25">
        <f t="shared" si="10"/>
        <v>-0.40859325870306407</v>
      </c>
      <c r="Q28" s="25">
        <f t="shared" si="11"/>
        <v>0.16694845105758904</v>
      </c>
      <c r="R28" s="31"/>
      <c r="S28" s="33">
        <v>1.7999999999999999E-8</v>
      </c>
      <c r="T28" s="25">
        <f t="shared" si="12"/>
        <v>92.04543362603782</v>
      </c>
      <c r="U28" s="25">
        <f t="shared" si="13"/>
        <v>5.6603194243989314E-3</v>
      </c>
    </row>
    <row r="29" spans="1:26" x14ac:dyDescent="0.2">
      <c r="A29" s="30">
        <v>2E-8</v>
      </c>
      <c r="B29" s="25">
        <f t="shared" si="0"/>
        <v>102.27270402893092</v>
      </c>
      <c r="C29" s="34">
        <v>5</v>
      </c>
      <c r="D29" s="25">
        <f t="shared" si="2"/>
        <v>6.8544857826166022E-3</v>
      </c>
      <c r="E29" s="25">
        <f t="shared" si="3"/>
        <v>6.5449012219077587E-5</v>
      </c>
      <c r="F29" s="25">
        <f t="shared" si="4"/>
        <v>6.7890367703975244E-3</v>
      </c>
      <c r="G29" s="25">
        <f t="shared" si="5"/>
        <v>-4.9931455142173835</v>
      </c>
      <c r="H29" s="25">
        <f t="shared" si="6"/>
        <v>24.93150212614918</v>
      </c>
      <c r="I29" s="31"/>
      <c r="J29" s="30">
        <v>2E-8</v>
      </c>
      <c r="K29" s="25">
        <f t="shared" si="1"/>
        <v>102.27270402893092</v>
      </c>
      <c r="L29" s="34">
        <v>0</v>
      </c>
      <c r="M29" s="25">
        <f t="shared" si="7"/>
        <v>6.7890367703975244E-3</v>
      </c>
      <c r="N29" s="25">
        <f t="shared" si="8"/>
        <v>1.2585966483676838E-4</v>
      </c>
      <c r="O29" s="25">
        <f t="shared" si="9"/>
        <v>6.6631771055607565E-3</v>
      </c>
      <c r="P29" s="25">
        <f t="shared" si="10"/>
        <v>6.7890367703975244E-3</v>
      </c>
      <c r="Q29" s="25">
        <f t="shared" si="11"/>
        <v>4.6091020269809651E-5</v>
      </c>
      <c r="R29" s="31"/>
      <c r="S29" s="33">
        <v>2E-8</v>
      </c>
      <c r="T29" s="25">
        <f t="shared" si="12"/>
        <v>102.27270402893092</v>
      </c>
      <c r="U29" s="25">
        <f t="shared" si="13"/>
        <v>6.5449012219077587E-5</v>
      </c>
    </row>
    <row r="30" spans="1:26" x14ac:dyDescent="0.2">
      <c r="A30" s="30">
        <v>2.1999999999999998E-8</v>
      </c>
      <c r="B30" s="25">
        <f t="shared" si="0"/>
        <v>112.49997443182399</v>
      </c>
      <c r="C30" s="34">
        <v>0</v>
      </c>
      <c r="D30" s="25">
        <f t="shared" si="2"/>
        <v>1.1437441013887014E-5</v>
      </c>
      <c r="E30" s="25">
        <f t="shared" si="3"/>
        <v>2.5726462951415633E-7</v>
      </c>
      <c r="F30" s="25">
        <f t="shared" si="4"/>
        <v>1.1180176384372858E-5</v>
      </c>
      <c r="G30" s="25">
        <f t="shared" si="5"/>
        <v>1.1437441013887014E-5</v>
      </c>
      <c r="H30" s="25">
        <f t="shared" si="6"/>
        <v>1.3081505694614481E-10</v>
      </c>
      <c r="I30" s="31"/>
      <c r="J30" s="30">
        <v>2.1999999999999998E-8</v>
      </c>
      <c r="K30" s="25">
        <f t="shared" si="1"/>
        <v>112.49997443182399</v>
      </c>
      <c r="L30" s="34">
        <v>1</v>
      </c>
      <c r="M30" s="25">
        <f t="shared" si="7"/>
        <v>1.1180176384372858E-5</v>
      </c>
      <c r="N30" s="25">
        <f t="shared" si="8"/>
        <v>2.3508574028313227E-6</v>
      </c>
      <c r="O30" s="25">
        <f t="shared" si="9"/>
        <v>8.8293189815415349E-6</v>
      </c>
      <c r="P30" s="25">
        <f t="shared" si="10"/>
        <v>-0.99998881982361565</v>
      </c>
      <c r="Q30" s="25">
        <f t="shared" si="11"/>
        <v>0.99997763977222764</v>
      </c>
      <c r="R30" s="31"/>
      <c r="S30" s="33">
        <v>2.1999999999999998E-8</v>
      </c>
      <c r="T30" s="25">
        <f t="shared" si="12"/>
        <v>112.49997443182399</v>
      </c>
      <c r="U30" s="25">
        <f t="shared" si="13"/>
        <v>2.5726462951415633E-7</v>
      </c>
    </row>
    <row r="31" spans="1:26" x14ac:dyDescent="0.2">
      <c r="A31" s="30">
        <v>2.4E-8</v>
      </c>
      <c r="B31" s="25">
        <f t="shared" si="0"/>
        <v>122.72724483471708</v>
      </c>
      <c r="C31" s="34">
        <v>1</v>
      </c>
      <c r="D31" s="25">
        <f t="shared" si="2"/>
        <v>2.6368958746587852E-8</v>
      </c>
      <c r="E31" s="25">
        <f t="shared" si="3"/>
        <v>3.4377310167998506E-10</v>
      </c>
      <c r="F31" s="25">
        <f t="shared" si="4"/>
        <v>2.6025185644907866E-8</v>
      </c>
      <c r="G31" s="25">
        <f t="shared" si="5"/>
        <v>-0.99999997363104121</v>
      </c>
      <c r="H31" s="25">
        <f t="shared" si="6"/>
        <v>0.99999994726208308</v>
      </c>
      <c r="I31" s="31"/>
      <c r="J31" s="30">
        <v>2.4E-8</v>
      </c>
      <c r="K31" s="25">
        <f t="shared" si="1"/>
        <v>122.72724483471708</v>
      </c>
      <c r="L31" s="34">
        <v>1</v>
      </c>
      <c r="M31" s="25">
        <f t="shared" si="7"/>
        <v>2.6025185644907866E-8</v>
      </c>
      <c r="N31" s="25">
        <f t="shared" si="8"/>
        <v>2.4657972488993159E-8</v>
      </c>
      <c r="O31" s="25">
        <f t="shared" si="9"/>
        <v>1.3672131559147085E-9</v>
      </c>
      <c r="P31" s="25">
        <f t="shared" si="10"/>
        <v>-0.99999997397481433</v>
      </c>
      <c r="Q31" s="25">
        <f t="shared" si="11"/>
        <v>0.99999994794962932</v>
      </c>
      <c r="R31" s="31"/>
      <c r="S31" s="33">
        <v>2.4E-8</v>
      </c>
      <c r="T31" s="25">
        <f t="shared" si="12"/>
        <v>122.72724483471708</v>
      </c>
      <c r="U31" s="25">
        <f t="shared" si="13"/>
        <v>3.4377310167998506E-10</v>
      </c>
    </row>
    <row r="32" spans="1:26" x14ac:dyDescent="0.2">
      <c r="A32" s="33"/>
      <c r="B32" s="25"/>
      <c r="C32" s="35"/>
      <c r="D32" s="25"/>
      <c r="E32" s="25"/>
      <c r="F32" s="25"/>
      <c r="G32" s="25"/>
      <c r="H32" s="25"/>
      <c r="I32" s="31"/>
      <c r="J32" s="33"/>
      <c r="K32" s="25"/>
      <c r="L32" s="35"/>
      <c r="M32" s="25"/>
      <c r="N32" s="25"/>
      <c r="O32" s="25"/>
      <c r="P32" s="25"/>
      <c r="Q32" s="25"/>
      <c r="R32" s="31"/>
      <c r="S32" s="33"/>
      <c r="T32" s="25"/>
      <c r="U32" s="25"/>
    </row>
    <row r="33" spans="1:21" x14ac:dyDescent="0.2">
      <c r="A33" s="33"/>
      <c r="B33" s="25"/>
      <c r="C33" s="35"/>
      <c r="D33" s="25"/>
      <c r="E33" s="25"/>
      <c r="F33" s="25"/>
      <c r="G33" s="25"/>
      <c r="H33" s="25"/>
      <c r="I33" s="31"/>
      <c r="J33" s="33"/>
      <c r="K33" s="25"/>
      <c r="L33" s="35"/>
      <c r="M33" s="25"/>
      <c r="N33" s="25"/>
      <c r="O33" s="25"/>
      <c r="P33" s="25"/>
      <c r="Q33" s="25"/>
      <c r="R33" s="31"/>
      <c r="S33" s="33"/>
      <c r="T33" s="25"/>
      <c r="U33" s="25"/>
    </row>
    <row r="34" spans="1:21" x14ac:dyDescent="0.2">
      <c r="A34" s="33"/>
      <c r="B34" s="25"/>
      <c r="C34" s="35"/>
      <c r="D34" s="25"/>
      <c r="E34" s="25"/>
      <c r="F34" s="25"/>
      <c r="G34" s="25"/>
      <c r="H34" s="25"/>
      <c r="I34" s="31"/>
      <c r="J34" s="33"/>
      <c r="K34" s="25"/>
      <c r="L34" s="35"/>
      <c r="M34" s="25"/>
      <c r="N34" s="25"/>
      <c r="O34" s="25"/>
      <c r="P34" s="25"/>
      <c r="Q34" s="25"/>
      <c r="R34" s="31"/>
      <c r="S34" s="33"/>
      <c r="T34" s="25"/>
      <c r="U34" s="25"/>
    </row>
    <row r="35" spans="1:21" x14ac:dyDescent="0.2">
      <c r="A35" s="33"/>
      <c r="B35" s="25"/>
      <c r="C35" s="35"/>
      <c r="D35" s="25"/>
      <c r="E35" s="25"/>
      <c r="F35" s="25"/>
      <c r="G35" s="25"/>
      <c r="H35" s="25"/>
      <c r="I35" s="31"/>
      <c r="J35" s="33"/>
      <c r="K35" s="25"/>
      <c r="L35" s="35"/>
      <c r="M35" s="25"/>
      <c r="N35" s="25"/>
      <c r="O35" s="25"/>
      <c r="P35" s="25"/>
      <c r="Q35" s="25"/>
      <c r="R35" s="31"/>
      <c r="S35" s="33"/>
      <c r="T35" s="25"/>
      <c r="U35" s="25"/>
    </row>
    <row r="36" spans="1:21" x14ac:dyDescent="0.2">
      <c r="A36" s="33"/>
      <c r="B36" s="25"/>
      <c r="C36" s="35"/>
      <c r="D36" s="25"/>
      <c r="E36" s="25"/>
      <c r="F36" s="25"/>
      <c r="G36" s="25"/>
      <c r="H36" s="25"/>
      <c r="I36" s="31"/>
      <c r="J36" s="33"/>
      <c r="K36" s="25"/>
      <c r="L36" s="35"/>
      <c r="M36" s="25"/>
      <c r="N36" s="25"/>
      <c r="O36" s="25"/>
      <c r="P36" s="25"/>
      <c r="Q36" s="25"/>
      <c r="R36" s="31"/>
      <c r="S36" s="33"/>
      <c r="T36" s="25"/>
      <c r="U36" s="25"/>
    </row>
    <row r="37" spans="1:21" x14ac:dyDescent="0.2">
      <c r="A37" s="33"/>
      <c r="B37" s="25"/>
      <c r="C37" s="35"/>
      <c r="D37" s="25"/>
      <c r="E37" s="25"/>
      <c r="F37" s="25"/>
      <c r="G37" s="25"/>
      <c r="H37" s="25"/>
      <c r="I37" s="31"/>
      <c r="J37" s="33"/>
      <c r="K37" s="25"/>
      <c r="L37" s="35"/>
      <c r="M37" s="25"/>
      <c r="N37" s="25"/>
      <c r="O37" s="25"/>
      <c r="P37" s="25"/>
      <c r="Q37" s="25"/>
      <c r="R37" s="31"/>
      <c r="S37" s="33"/>
      <c r="T37" s="25"/>
      <c r="U37" s="25"/>
    </row>
    <row r="38" spans="1:21" x14ac:dyDescent="0.2">
      <c r="A38" s="33"/>
      <c r="B38" s="25"/>
      <c r="C38" s="35"/>
      <c r="D38" s="25"/>
      <c r="E38" s="25"/>
      <c r="F38" s="25"/>
      <c r="G38" s="25"/>
      <c r="H38" s="25"/>
      <c r="I38" s="31"/>
      <c r="J38" s="33"/>
      <c r="K38" s="25"/>
      <c r="L38" s="35"/>
      <c r="M38" s="25"/>
      <c r="N38" s="25"/>
      <c r="O38" s="25"/>
      <c r="P38" s="25"/>
      <c r="Q38" s="25"/>
      <c r="R38" s="31"/>
      <c r="S38" s="33"/>
      <c r="T38" s="25"/>
      <c r="U38" s="25"/>
    </row>
    <row r="39" spans="1:21" x14ac:dyDescent="0.2">
      <c r="A39" s="33"/>
      <c r="B39" s="25"/>
      <c r="C39" s="35"/>
      <c r="D39" s="25"/>
      <c r="E39" s="25"/>
      <c r="F39" s="25"/>
      <c r="G39" s="25"/>
      <c r="H39" s="25"/>
      <c r="I39" s="31"/>
      <c r="J39" s="33"/>
      <c r="K39" s="25"/>
      <c r="L39" s="35"/>
      <c r="M39" s="25"/>
      <c r="N39" s="25"/>
      <c r="O39" s="25"/>
      <c r="P39" s="25"/>
      <c r="Q39" s="25"/>
      <c r="R39" s="31"/>
      <c r="S39" s="33"/>
      <c r="T39" s="25"/>
      <c r="U39" s="25"/>
    </row>
    <row r="40" spans="1:21" x14ac:dyDescent="0.2">
      <c r="A40" s="33"/>
      <c r="B40" s="25"/>
      <c r="C40" s="35"/>
      <c r="D40" s="25"/>
      <c r="E40" s="25"/>
      <c r="F40" s="25"/>
      <c r="G40" s="25"/>
      <c r="H40" s="25"/>
      <c r="I40" s="31"/>
      <c r="J40" s="33"/>
      <c r="K40" s="25"/>
      <c r="L40" s="35"/>
      <c r="M40" s="25"/>
      <c r="N40" s="25"/>
      <c r="O40" s="25"/>
      <c r="P40" s="25"/>
      <c r="Q40" s="25"/>
      <c r="R40" s="31"/>
      <c r="S40" s="33"/>
      <c r="T40" s="25"/>
      <c r="U40" s="25"/>
    </row>
    <row r="41" spans="1:21" x14ac:dyDescent="0.2">
      <c r="A41" s="33"/>
      <c r="B41" s="25"/>
      <c r="C41" s="35"/>
      <c r="D41" s="25"/>
      <c r="E41" s="25"/>
      <c r="F41" s="25"/>
      <c r="G41" s="25"/>
      <c r="H41" s="25"/>
      <c r="I41" s="31"/>
      <c r="J41" s="33"/>
      <c r="K41" s="25"/>
      <c r="L41" s="35"/>
      <c r="M41" s="25"/>
      <c r="N41" s="25"/>
      <c r="O41" s="25"/>
      <c r="P41" s="25"/>
      <c r="Q41" s="25"/>
      <c r="R41" s="31"/>
      <c r="S41" s="33"/>
      <c r="T41" s="25"/>
      <c r="U41" s="25"/>
    </row>
    <row r="42" spans="1:21" x14ac:dyDescent="0.2">
      <c r="A42" s="33"/>
      <c r="B42" s="25"/>
      <c r="C42" s="35"/>
      <c r="D42" s="25"/>
      <c r="E42" s="25"/>
      <c r="F42" s="25"/>
      <c r="G42" s="25"/>
      <c r="H42" s="25"/>
      <c r="I42" s="31"/>
      <c r="J42" s="33"/>
      <c r="K42" s="25"/>
      <c r="L42" s="35"/>
      <c r="M42" s="25"/>
      <c r="N42" s="25"/>
      <c r="O42" s="25"/>
      <c r="P42" s="25"/>
      <c r="Q42" s="25"/>
      <c r="R42" s="31"/>
      <c r="S42" s="33"/>
      <c r="T42" s="25"/>
      <c r="U42" s="25"/>
    </row>
    <row r="43" spans="1:21" x14ac:dyDescent="0.2">
      <c r="A43" s="33"/>
      <c r="B43" s="25"/>
      <c r="C43" s="35"/>
      <c r="D43" s="25"/>
      <c r="E43" s="25"/>
      <c r="F43" s="25"/>
      <c r="G43" s="25"/>
      <c r="H43" s="25"/>
      <c r="I43" s="31"/>
      <c r="J43" s="33"/>
      <c r="K43" s="25"/>
      <c r="L43" s="35"/>
      <c r="M43" s="25"/>
      <c r="N43" s="25"/>
      <c r="O43" s="25"/>
      <c r="P43" s="25"/>
      <c r="Q43" s="25"/>
      <c r="R43" s="31"/>
      <c r="S43" s="33"/>
      <c r="T43" s="25"/>
      <c r="U43" s="25"/>
    </row>
    <row r="44" spans="1:21" x14ac:dyDescent="0.2">
      <c r="A44" s="33"/>
      <c r="B44" s="25"/>
      <c r="C44" s="35"/>
      <c r="D44" s="25"/>
      <c r="E44" s="25"/>
      <c r="F44" s="25"/>
      <c r="G44" s="25"/>
      <c r="H44" s="25"/>
      <c r="I44" s="31"/>
      <c r="J44" s="33"/>
      <c r="K44" s="25"/>
      <c r="L44" s="35"/>
      <c r="M44" s="25"/>
      <c r="N44" s="25"/>
      <c r="O44" s="25"/>
      <c r="P44" s="25"/>
      <c r="Q44" s="25"/>
      <c r="R44" s="31"/>
      <c r="S44" s="33"/>
      <c r="T44" s="25"/>
      <c r="U44" s="25"/>
    </row>
    <row r="45" spans="1:21" x14ac:dyDescent="0.2">
      <c r="A45" s="33"/>
      <c r="B45" s="25"/>
      <c r="C45" s="35"/>
      <c r="D45" s="25"/>
      <c r="E45" s="25"/>
      <c r="F45" s="25"/>
      <c r="G45" s="25"/>
      <c r="H45" s="25"/>
      <c r="I45" s="31"/>
      <c r="J45" s="33"/>
      <c r="K45" s="25"/>
      <c r="L45" s="35"/>
      <c r="M45" s="25"/>
      <c r="N45" s="25"/>
      <c r="O45" s="25"/>
      <c r="P45" s="25"/>
      <c r="Q45" s="25"/>
      <c r="R45" s="31"/>
      <c r="S45" s="33"/>
      <c r="T45" s="25"/>
      <c r="U45" s="25"/>
    </row>
    <row r="46" spans="1:21" x14ac:dyDescent="0.2">
      <c r="A46" s="33"/>
      <c r="B46" s="25"/>
      <c r="C46" s="35"/>
      <c r="D46" s="25"/>
      <c r="E46" s="25"/>
      <c r="F46" s="25"/>
      <c r="G46" s="25"/>
      <c r="H46" s="25"/>
      <c r="I46" s="31"/>
      <c r="J46" s="33"/>
      <c r="K46" s="25"/>
      <c r="L46" s="35"/>
      <c r="M46" s="25"/>
      <c r="N46" s="25"/>
      <c r="O46" s="25"/>
      <c r="P46" s="25"/>
      <c r="Q46" s="25"/>
      <c r="R46" s="31"/>
      <c r="S46" s="33"/>
      <c r="T46" s="25"/>
      <c r="U46" s="25"/>
    </row>
    <row r="47" spans="1:21" x14ac:dyDescent="0.2">
      <c r="A47" s="33"/>
      <c r="B47" s="25"/>
      <c r="C47" s="35"/>
      <c r="D47" s="25"/>
      <c r="E47" s="25"/>
      <c r="F47" s="25"/>
      <c r="G47" s="25"/>
      <c r="H47" s="25"/>
      <c r="I47" s="31"/>
      <c r="J47" s="33"/>
      <c r="K47" s="25"/>
      <c r="L47" s="35"/>
      <c r="M47" s="25"/>
      <c r="N47" s="25"/>
      <c r="O47" s="25"/>
      <c r="P47" s="25"/>
      <c r="Q47" s="25"/>
      <c r="R47" s="31"/>
      <c r="S47" s="33"/>
      <c r="T47" s="25"/>
      <c r="U47" s="25"/>
    </row>
    <row r="48" spans="1:21" x14ac:dyDescent="0.2">
      <c r="A48" s="33"/>
      <c r="B48" s="25"/>
      <c r="C48" s="35"/>
      <c r="D48" s="25"/>
      <c r="E48" s="25"/>
      <c r="F48" s="25"/>
      <c r="G48" s="25"/>
      <c r="H48" s="25"/>
      <c r="I48" s="31"/>
      <c r="J48" s="33"/>
      <c r="K48" s="25"/>
      <c r="L48" s="35"/>
      <c r="M48" s="25"/>
      <c r="N48" s="25"/>
      <c r="O48" s="25"/>
      <c r="P48" s="25"/>
      <c r="Q48" s="25"/>
      <c r="R48" s="31"/>
      <c r="S48" s="33"/>
      <c r="T48" s="25"/>
      <c r="U48" s="25"/>
    </row>
    <row r="49" spans="1:21" x14ac:dyDescent="0.2">
      <c r="A49" s="33"/>
      <c r="B49" s="25"/>
      <c r="C49" s="35"/>
      <c r="D49" s="25"/>
      <c r="E49" s="25"/>
      <c r="F49" s="25"/>
      <c r="G49" s="25"/>
      <c r="H49" s="25"/>
      <c r="I49" s="31"/>
      <c r="J49" s="33"/>
      <c r="K49" s="25"/>
      <c r="L49" s="35"/>
      <c r="M49" s="25"/>
      <c r="N49" s="25"/>
      <c r="O49" s="25"/>
      <c r="P49" s="25"/>
      <c r="Q49" s="25"/>
      <c r="R49" s="31"/>
      <c r="S49" s="33"/>
      <c r="T49" s="25"/>
      <c r="U49" s="25"/>
    </row>
    <row r="50" spans="1:21" x14ac:dyDescent="0.2">
      <c r="A50" s="33"/>
      <c r="B50" s="25"/>
      <c r="C50" s="35"/>
      <c r="D50" s="25"/>
      <c r="E50" s="25"/>
      <c r="F50" s="25"/>
      <c r="G50" s="25"/>
      <c r="H50" s="25"/>
      <c r="I50" s="31"/>
      <c r="J50" s="33"/>
      <c r="K50" s="25"/>
      <c r="L50" s="35"/>
      <c r="M50" s="25"/>
      <c r="N50" s="25"/>
      <c r="O50" s="25"/>
      <c r="P50" s="25"/>
      <c r="Q50" s="25"/>
      <c r="R50" s="31"/>
      <c r="S50" s="33"/>
      <c r="T50" s="25"/>
      <c r="U50" s="25"/>
    </row>
    <row r="51" spans="1:21" x14ac:dyDescent="0.2">
      <c r="A51" s="33"/>
      <c r="B51" s="25"/>
      <c r="C51" s="35"/>
      <c r="D51" s="25"/>
      <c r="E51" s="25"/>
      <c r="F51" s="25"/>
      <c r="G51" s="25"/>
      <c r="H51" s="25"/>
      <c r="I51" s="31"/>
      <c r="J51" s="33"/>
      <c r="K51" s="25"/>
      <c r="L51" s="35"/>
      <c r="M51" s="25"/>
      <c r="N51" s="25"/>
      <c r="O51" s="25"/>
      <c r="P51" s="25"/>
      <c r="Q51" s="25"/>
      <c r="R51" s="31"/>
      <c r="S51" s="33"/>
      <c r="T51" s="25"/>
      <c r="U51" s="25"/>
    </row>
    <row r="52" spans="1:21" x14ac:dyDescent="0.2">
      <c r="A52" s="33"/>
      <c r="B52" s="25"/>
      <c r="C52" s="35"/>
      <c r="D52" s="25"/>
      <c r="E52" s="25"/>
      <c r="F52" s="25"/>
      <c r="G52" s="25"/>
      <c r="H52" s="25"/>
      <c r="I52" s="31"/>
      <c r="J52" s="33"/>
      <c r="K52" s="25"/>
      <c r="L52" s="35"/>
      <c r="M52" s="25"/>
      <c r="N52" s="25"/>
      <c r="O52" s="25"/>
      <c r="P52" s="25"/>
      <c r="Q52" s="25"/>
      <c r="R52" s="31"/>
      <c r="S52" s="33"/>
      <c r="T52" s="25"/>
      <c r="U52" s="25"/>
    </row>
    <row r="53" spans="1:21" x14ac:dyDescent="0.2">
      <c r="A53" s="33"/>
      <c r="B53" s="25"/>
      <c r="C53" s="35"/>
      <c r="D53" s="25"/>
      <c r="E53" s="25"/>
      <c r="F53" s="25"/>
      <c r="G53" s="25"/>
      <c r="H53" s="25"/>
      <c r="I53" s="31"/>
      <c r="J53" s="33"/>
      <c r="K53" s="25"/>
      <c r="L53" s="35"/>
      <c r="M53" s="25"/>
      <c r="N53" s="25"/>
      <c r="O53" s="25"/>
      <c r="P53" s="25"/>
      <c r="Q53" s="25"/>
      <c r="R53" s="31"/>
      <c r="S53" s="33"/>
      <c r="T53" s="25"/>
      <c r="U53" s="25"/>
    </row>
    <row r="54" spans="1:21" x14ac:dyDescent="0.2">
      <c r="A54" s="33"/>
      <c r="B54" s="25"/>
      <c r="C54" s="35"/>
      <c r="D54" s="25"/>
      <c r="E54" s="25"/>
      <c r="F54" s="25"/>
      <c r="G54" s="25"/>
      <c r="H54" s="25"/>
      <c r="I54" s="31"/>
      <c r="J54" s="33"/>
      <c r="K54" s="25"/>
      <c r="L54" s="35"/>
      <c r="M54" s="25"/>
      <c r="N54" s="25"/>
      <c r="O54" s="25"/>
      <c r="P54" s="25"/>
      <c r="Q54" s="25"/>
      <c r="R54" s="31"/>
      <c r="S54" s="33"/>
      <c r="T54" s="25"/>
      <c r="U54" s="25"/>
    </row>
    <row r="55" spans="1:21" x14ac:dyDescent="0.2">
      <c r="A55" s="33"/>
      <c r="B55" s="25"/>
      <c r="C55" s="35"/>
      <c r="D55" s="25"/>
      <c r="E55" s="25"/>
      <c r="F55" s="25"/>
      <c r="G55" s="25"/>
      <c r="H55" s="25"/>
      <c r="I55" s="31"/>
      <c r="J55" s="33"/>
      <c r="K55" s="25"/>
      <c r="L55" s="35"/>
      <c r="M55" s="25"/>
      <c r="N55" s="25"/>
      <c r="O55" s="25"/>
      <c r="P55" s="25"/>
      <c r="Q55" s="25"/>
      <c r="R55" s="31"/>
      <c r="S55" s="33"/>
      <c r="T55" s="25"/>
      <c r="U55" s="25"/>
    </row>
    <row r="56" spans="1:21" x14ac:dyDescent="0.2">
      <c r="A56" s="33"/>
      <c r="B56" s="25"/>
      <c r="C56" s="35"/>
      <c r="D56" s="25"/>
      <c r="E56" s="25"/>
      <c r="F56" s="25"/>
      <c r="G56" s="25"/>
      <c r="H56" s="25"/>
      <c r="I56" s="31"/>
      <c r="J56" s="33"/>
      <c r="K56" s="25"/>
      <c r="L56" s="35"/>
      <c r="M56" s="25"/>
      <c r="N56" s="25"/>
      <c r="O56" s="25"/>
      <c r="P56" s="25"/>
      <c r="Q56" s="25"/>
      <c r="R56" s="31"/>
      <c r="S56" s="33"/>
      <c r="T56" s="25"/>
      <c r="U56" s="25"/>
    </row>
    <row r="57" spans="1:21" x14ac:dyDescent="0.2">
      <c r="A57" s="33"/>
      <c r="B57" s="25"/>
      <c r="C57" s="35"/>
      <c r="D57" s="25"/>
      <c r="E57" s="25"/>
      <c r="F57" s="25"/>
      <c r="G57" s="25"/>
      <c r="H57" s="25"/>
      <c r="I57" s="31"/>
      <c r="J57" s="33"/>
      <c r="K57" s="25"/>
      <c r="L57" s="35"/>
      <c r="M57" s="25"/>
      <c r="N57" s="25"/>
      <c r="O57" s="25"/>
      <c r="P57" s="25"/>
      <c r="Q57" s="25"/>
      <c r="R57" s="31"/>
      <c r="S57" s="33"/>
      <c r="T57" s="25"/>
      <c r="U57" s="25"/>
    </row>
    <row r="58" spans="1:21" x14ac:dyDescent="0.2">
      <c r="A58" s="33"/>
      <c r="B58" s="25"/>
      <c r="C58" s="35"/>
      <c r="D58" s="25"/>
      <c r="E58" s="25"/>
      <c r="F58" s="25"/>
      <c r="G58" s="25"/>
      <c r="H58" s="25"/>
      <c r="I58" s="31"/>
      <c r="J58" s="33"/>
      <c r="K58" s="25"/>
      <c r="L58" s="35"/>
      <c r="M58" s="25"/>
      <c r="N58" s="25"/>
      <c r="O58" s="25"/>
      <c r="P58" s="25"/>
      <c r="Q58" s="25"/>
      <c r="R58" s="31"/>
      <c r="S58" s="33"/>
      <c r="T58" s="25"/>
      <c r="U58" s="25"/>
    </row>
    <row r="59" spans="1:21" x14ac:dyDescent="0.2">
      <c r="A59" s="33"/>
      <c r="B59" s="25"/>
      <c r="C59" s="35"/>
      <c r="D59" s="25"/>
      <c r="E59" s="25"/>
      <c r="F59" s="25"/>
      <c r="G59" s="25"/>
      <c r="H59" s="25"/>
      <c r="I59" s="31"/>
      <c r="J59" s="33"/>
      <c r="K59" s="25"/>
      <c r="L59" s="35"/>
      <c r="M59" s="25"/>
      <c r="N59" s="25"/>
      <c r="O59" s="25"/>
      <c r="P59" s="25"/>
      <c r="Q59" s="25"/>
      <c r="R59" s="31"/>
      <c r="S59" s="33"/>
      <c r="T59" s="25"/>
      <c r="U59" s="25"/>
    </row>
    <row r="60" spans="1:21" x14ac:dyDescent="0.2">
      <c r="A60" s="33"/>
      <c r="B60" s="25"/>
      <c r="C60" s="35"/>
      <c r="D60" s="25"/>
      <c r="E60" s="25"/>
      <c r="F60" s="25"/>
      <c r="G60" s="25"/>
      <c r="H60" s="25"/>
      <c r="I60" s="31"/>
      <c r="J60" s="33"/>
      <c r="K60" s="25"/>
      <c r="L60" s="35"/>
      <c r="M60" s="25"/>
      <c r="N60" s="25"/>
      <c r="O60" s="25"/>
      <c r="P60" s="25"/>
      <c r="Q60" s="25"/>
      <c r="R60" s="31"/>
      <c r="S60" s="33"/>
      <c r="T60" s="25"/>
      <c r="U60" s="25"/>
    </row>
    <row r="61" spans="1:21" x14ac:dyDescent="0.2">
      <c r="A61" s="33"/>
      <c r="B61" s="25"/>
      <c r="C61" s="35"/>
      <c r="D61" s="25"/>
      <c r="E61" s="25"/>
      <c r="F61" s="25"/>
      <c r="G61" s="25"/>
      <c r="H61" s="25"/>
      <c r="I61" s="31"/>
      <c r="J61" s="33"/>
      <c r="K61" s="25"/>
      <c r="L61" s="35"/>
      <c r="M61" s="25"/>
      <c r="N61" s="25"/>
      <c r="O61" s="25"/>
      <c r="P61" s="25"/>
      <c r="Q61" s="25"/>
      <c r="R61" s="31"/>
      <c r="S61" s="33"/>
      <c r="T61" s="25"/>
      <c r="U61" s="25"/>
    </row>
    <row r="62" spans="1:21" x14ac:dyDescent="0.2">
      <c r="A62" s="33"/>
      <c r="B62" s="25"/>
      <c r="C62" s="35"/>
      <c r="D62" s="25"/>
      <c r="E62" s="25"/>
      <c r="F62" s="25"/>
      <c r="G62" s="25"/>
      <c r="H62" s="25"/>
      <c r="I62" s="31"/>
      <c r="J62" s="33"/>
      <c r="K62" s="25"/>
      <c r="L62" s="35"/>
      <c r="M62" s="25"/>
      <c r="N62" s="25"/>
      <c r="O62" s="25"/>
      <c r="P62" s="25"/>
      <c r="Q62" s="25"/>
      <c r="R62" s="31"/>
      <c r="S62" s="33"/>
      <c r="T62" s="25"/>
      <c r="U62" s="25"/>
    </row>
    <row r="63" spans="1:21" x14ac:dyDescent="0.2">
      <c r="A63" s="33"/>
      <c r="B63" s="25"/>
      <c r="C63" s="35"/>
      <c r="D63" s="25"/>
      <c r="E63" s="25"/>
      <c r="F63" s="25"/>
      <c r="G63" s="25"/>
      <c r="H63" s="25"/>
      <c r="I63" s="31"/>
      <c r="J63" s="33"/>
      <c r="K63" s="25"/>
      <c r="L63" s="35"/>
      <c r="M63" s="25"/>
      <c r="N63" s="25"/>
      <c r="O63" s="25"/>
      <c r="P63" s="25"/>
      <c r="Q63" s="25"/>
      <c r="R63" s="31"/>
      <c r="S63" s="33"/>
      <c r="T63" s="25"/>
      <c r="U63" s="25"/>
    </row>
    <row r="64" spans="1:21" s="23" customFormat="1" x14ac:dyDescent="0.2">
      <c r="A64" s="33"/>
      <c r="B64" s="25"/>
      <c r="C64" s="35"/>
      <c r="D64" s="25"/>
      <c r="E64" s="25"/>
      <c r="F64" s="25"/>
      <c r="G64" s="25"/>
      <c r="H64" s="25"/>
      <c r="J64" s="33"/>
      <c r="K64" s="25"/>
      <c r="L64" s="35"/>
      <c r="M64" s="25"/>
      <c r="N64" s="25"/>
      <c r="O64" s="25"/>
      <c r="P64" s="25"/>
      <c r="Q64" s="25"/>
      <c r="S64" s="33"/>
      <c r="T64" s="25"/>
      <c r="U64" s="25"/>
    </row>
    <row r="65" spans="1:21" x14ac:dyDescent="0.2">
      <c r="A65" s="33"/>
      <c r="B65" s="25"/>
      <c r="C65" s="35"/>
      <c r="D65" s="25"/>
      <c r="E65" s="25"/>
      <c r="F65" s="25"/>
      <c r="G65" s="25"/>
      <c r="H65" s="25"/>
      <c r="J65" s="33"/>
      <c r="K65" s="25"/>
      <c r="L65" s="35"/>
      <c r="M65" s="25"/>
      <c r="N65" s="25"/>
      <c r="O65" s="25"/>
      <c r="P65" s="25"/>
      <c r="Q65" s="25"/>
      <c r="S65" s="33"/>
      <c r="T65" s="25"/>
      <c r="U65" s="25"/>
    </row>
    <row r="66" spans="1:21" x14ac:dyDescent="0.2">
      <c r="A66" s="33"/>
      <c r="B66" s="25"/>
      <c r="C66" s="35"/>
      <c r="D66" s="25"/>
      <c r="E66" s="25"/>
      <c r="F66" s="25"/>
      <c r="G66" s="25"/>
      <c r="H66" s="25"/>
      <c r="J66" s="33"/>
      <c r="K66" s="25"/>
      <c r="L66" s="35"/>
      <c r="M66" s="25"/>
      <c r="N66" s="25"/>
      <c r="O66" s="25"/>
      <c r="P66" s="25"/>
      <c r="Q66" s="25"/>
      <c r="S66" s="33"/>
      <c r="T66" s="25"/>
      <c r="U66" s="25"/>
    </row>
    <row r="67" spans="1:21" x14ac:dyDescent="0.2">
      <c r="A67" s="33"/>
      <c r="B67" s="25"/>
      <c r="C67" s="35"/>
      <c r="D67" s="25"/>
      <c r="E67" s="25"/>
      <c r="F67" s="25"/>
      <c r="G67" s="25"/>
      <c r="H67" s="25"/>
      <c r="J67" s="33"/>
      <c r="K67" s="25"/>
      <c r="L67" s="35"/>
      <c r="M67" s="25"/>
      <c r="N67" s="25"/>
      <c r="O67" s="25"/>
      <c r="P67" s="25"/>
      <c r="Q67" s="25"/>
      <c r="S67" s="33"/>
      <c r="T67" s="25"/>
      <c r="U67" s="25"/>
    </row>
    <row r="68" spans="1:21" x14ac:dyDescent="0.2">
      <c r="A68" s="33"/>
      <c r="B68" s="25"/>
      <c r="C68" s="35"/>
      <c r="D68" s="25"/>
      <c r="E68" s="25"/>
      <c r="F68" s="25"/>
      <c r="G68" s="25"/>
      <c r="H68" s="25"/>
      <c r="J68" s="33"/>
      <c r="K68" s="25"/>
      <c r="L68" s="35"/>
      <c r="M68" s="25"/>
      <c r="N68" s="25"/>
      <c r="O68" s="25"/>
      <c r="P68" s="25"/>
      <c r="Q68" s="25"/>
      <c r="S68" s="33"/>
      <c r="T68" s="25"/>
      <c r="U68" s="25"/>
    </row>
    <row r="69" spans="1:21" x14ac:dyDescent="0.2">
      <c r="A69" s="33"/>
      <c r="B69" s="25"/>
      <c r="C69" s="35"/>
      <c r="D69" s="25"/>
      <c r="E69" s="25"/>
      <c r="F69" s="25"/>
      <c r="G69" s="25"/>
      <c r="H69" s="25"/>
      <c r="J69" s="33"/>
      <c r="K69" s="25"/>
      <c r="L69" s="35"/>
      <c r="M69" s="25"/>
      <c r="N69" s="25"/>
      <c r="O69" s="25"/>
      <c r="P69" s="25"/>
      <c r="Q69" s="25"/>
      <c r="S69" s="33"/>
      <c r="T69" s="25"/>
      <c r="U69" s="25"/>
    </row>
    <row r="70" spans="1:21" x14ac:dyDescent="0.2">
      <c r="A70" s="33"/>
      <c r="B70" s="25"/>
      <c r="C70" s="35"/>
      <c r="D70" s="25"/>
      <c r="E70" s="25"/>
      <c r="F70" s="25"/>
      <c r="G70" s="25"/>
      <c r="H70" s="25"/>
      <c r="J70" s="33"/>
      <c r="K70" s="25"/>
      <c r="L70" s="35"/>
      <c r="M70" s="25"/>
      <c r="N70" s="25"/>
      <c r="O70" s="25"/>
      <c r="P70" s="25"/>
      <c r="Q70" s="25"/>
      <c r="S70" s="33"/>
      <c r="T70" s="25"/>
      <c r="U70" s="25"/>
    </row>
    <row r="71" spans="1:21" x14ac:dyDescent="0.2">
      <c r="A71" s="33"/>
      <c r="B71" s="25"/>
      <c r="C71" s="35"/>
      <c r="D71" s="25"/>
      <c r="E71" s="25"/>
      <c r="F71" s="25"/>
      <c r="G71" s="25"/>
      <c r="H71" s="25"/>
      <c r="J71" s="33"/>
      <c r="K71" s="25"/>
      <c r="L71" s="35"/>
      <c r="M71" s="25"/>
      <c r="N71" s="25"/>
      <c r="O71" s="25"/>
      <c r="P71" s="25"/>
      <c r="Q71" s="25"/>
      <c r="S71" s="33"/>
      <c r="T71" s="25"/>
      <c r="U71" s="25"/>
    </row>
    <row r="72" spans="1:21" x14ac:dyDescent="0.2">
      <c r="A72" s="33"/>
      <c r="B72" s="25"/>
      <c r="C72" s="35"/>
      <c r="D72" s="25"/>
      <c r="E72" s="25"/>
      <c r="F72" s="25"/>
      <c r="G72" s="25"/>
      <c r="H72" s="25"/>
      <c r="J72" s="33"/>
      <c r="K72" s="25"/>
      <c r="L72" s="35"/>
      <c r="M72" s="25"/>
      <c r="N72" s="25"/>
      <c r="O72" s="25"/>
      <c r="P72" s="25"/>
      <c r="Q72" s="25"/>
      <c r="S72" s="33"/>
      <c r="T72" s="25"/>
      <c r="U72" s="25"/>
    </row>
    <row r="73" spans="1:21" x14ac:dyDescent="0.2">
      <c r="A73" s="33"/>
      <c r="B73" s="25"/>
      <c r="C73" s="35"/>
      <c r="D73" s="25"/>
      <c r="E73" s="25"/>
      <c r="F73" s="25"/>
      <c r="G73" s="25"/>
      <c r="H73" s="25"/>
      <c r="J73" s="33"/>
      <c r="K73" s="25"/>
      <c r="L73" s="35"/>
      <c r="M73" s="25"/>
      <c r="N73" s="25"/>
      <c r="O73" s="25"/>
      <c r="P73" s="25"/>
      <c r="Q73" s="25"/>
      <c r="S73" s="33"/>
      <c r="T73" s="25"/>
      <c r="U73" s="25"/>
    </row>
    <row r="74" spans="1:21" x14ac:dyDescent="0.2">
      <c r="A74" s="33"/>
      <c r="B74" s="25"/>
      <c r="C74" s="35"/>
      <c r="D74" s="25"/>
      <c r="E74" s="25"/>
      <c r="F74" s="25"/>
      <c r="G74" s="25"/>
      <c r="H74" s="25"/>
      <c r="J74" s="33"/>
      <c r="K74" s="25"/>
      <c r="L74" s="35"/>
      <c r="M74" s="25"/>
      <c r="N74" s="25"/>
      <c r="O74" s="25"/>
      <c r="P74" s="25"/>
      <c r="Q74" s="25"/>
      <c r="S74" s="33"/>
      <c r="T74" s="25"/>
      <c r="U74" s="25"/>
    </row>
    <row r="75" spans="1:21" x14ac:dyDescent="0.2">
      <c r="A75" s="33"/>
      <c r="B75" s="25"/>
      <c r="C75" s="35"/>
      <c r="D75" s="25"/>
      <c r="E75" s="25"/>
      <c r="F75" s="25"/>
      <c r="G75" s="25"/>
      <c r="H75" s="25"/>
      <c r="J75" s="33"/>
      <c r="K75" s="25"/>
      <c r="L75" s="35"/>
      <c r="M75" s="25"/>
      <c r="N75" s="25"/>
      <c r="O75" s="25"/>
      <c r="P75" s="25"/>
      <c r="Q75" s="25"/>
      <c r="S75" s="33"/>
      <c r="T75" s="25"/>
      <c r="U75" s="25"/>
    </row>
    <row r="76" spans="1:21" x14ac:dyDescent="0.2">
      <c r="A76" s="33"/>
      <c r="B76" s="25"/>
      <c r="C76" s="35"/>
      <c r="D76" s="25"/>
      <c r="E76" s="25"/>
      <c r="F76" s="25"/>
      <c r="G76" s="25"/>
      <c r="H76" s="25"/>
      <c r="J76" s="33"/>
      <c r="K76" s="25"/>
      <c r="L76" s="35"/>
      <c r="M76" s="25"/>
      <c r="N76" s="25"/>
      <c r="O76" s="25"/>
      <c r="P76" s="25"/>
      <c r="Q76" s="25"/>
      <c r="S76" s="33"/>
      <c r="T76" s="25"/>
      <c r="U76" s="25"/>
    </row>
    <row r="77" spans="1:21" x14ac:dyDescent="0.2">
      <c r="A77" s="33"/>
      <c r="B77" s="25"/>
      <c r="C77" s="35"/>
      <c r="D77" s="25"/>
      <c r="E77" s="25"/>
      <c r="F77" s="25"/>
      <c r="G77" s="25"/>
      <c r="H77" s="25"/>
      <c r="J77" s="33"/>
      <c r="K77" s="25"/>
      <c r="L77" s="35"/>
      <c r="M77" s="25"/>
      <c r="N77" s="25"/>
      <c r="O77" s="25"/>
      <c r="P77" s="25"/>
      <c r="Q77" s="25"/>
      <c r="S77" s="33"/>
      <c r="T77" s="25"/>
      <c r="U77" s="25"/>
    </row>
    <row r="78" spans="1:21" x14ac:dyDescent="0.2">
      <c r="A78" s="33"/>
      <c r="B78" s="25"/>
      <c r="C78" s="35"/>
      <c r="D78" s="25"/>
      <c r="E78" s="25"/>
      <c r="F78" s="25"/>
      <c r="G78" s="25"/>
      <c r="H78" s="25"/>
      <c r="J78" s="33"/>
      <c r="K78" s="25"/>
      <c r="L78" s="35"/>
      <c r="M78" s="25"/>
      <c r="N78" s="25"/>
      <c r="O78" s="25"/>
      <c r="P78" s="25"/>
      <c r="Q78" s="25"/>
      <c r="S78" s="33"/>
      <c r="T78" s="25"/>
      <c r="U78" s="25"/>
    </row>
    <row r="79" spans="1:21" x14ac:dyDescent="0.2">
      <c r="A79" s="33"/>
      <c r="B79" s="25"/>
      <c r="C79" s="35"/>
      <c r="D79" s="25"/>
      <c r="E79" s="25"/>
      <c r="F79" s="25"/>
      <c r="G79" s="25"/>
      <c r="H79" s="25"/>
      <c r="J79" s="33"/>
      <c r="K79" s="25"/>
      <c r="L79" s="35"/>
      <c r="M79" s="25"/>
      <c r="N79" s="25"/>
      <c r="O79" s="25"/>
      <c r="P79" s="25"/>
      <c r="Q79" s="25"/>
      <c r="S79" s="33"/>
      <c r="T79" s="25"/>
      <c r="U79" s="25"/>
    </row>
    <row r="80" spans="1:21" x14ac:dyDescent="0.2">
      <c r="A80" s="33"/>
      <c r="B80" s="25"/>
      <c r="C80" s="35"/>
      <c r="D80" s="25"/>
      <c r="E80" s="25"/>
      <c r="F80" s="25"/>
      <c r="G80" s="25"/>
      <c r="H80" s="25"/>
      <c r="J80" s="33"/>
      <c r="K80" s="25"/>
      <c r="L80" s="35"/>
      <c r="M80" s="25"/>
      <c r="N80" s="25"/>
      <c r="O80" s="25"/>
      <c r="P80" s="25"/>
      <c r="Q80" s="25"/>
      <c r="S80" s="33"/>
      <c r="T80" s="25"/>
      <c r="U80" s="25"/>
    </row>
    <row r="82" spans="2:2" s="36" customFormat="1" x14ac:dyDescent="0.2"/>
    <row r="94" spans="2:2" ht="34.5" x14ac:dyDescent="0.45">
      <c r="B94" s="37"/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6"/>
  <sheetViews>
    <sheetView workbookViewId="0">
      <selection activeCell="K10" sqref="K10:K22"/>
    </sheetView>
  </sheetViews>
  <sheetFormatPr defaultRowHeight="12.75" x14ac:dyDescent="0.2"/>
  <cols>
    <col min="7" max="7" width="12" bestFit="1" customWidth="1"/>
    <col min="10" max="10" width="12" bestFit="1" customWidth="1"/>
  </cols>
  <sheetData>
    <row r="1" spans="1:12" x14ac:dyDescent="0.2">
      <c r="A1" t="s">
        <v>53</v>
      </c>
      <c r="B1" s="2"/>
      <c r="D1" s="2"/>
    </row>
    <row r="2" spans="1:12" x14ac:dyDescent="0.2">
      <c r="D2" s="2"/>
    </row>
    <row r="3" spans="1:12" x14ac:dyDescent="0.2">
      <c r="A3" t="s">
        <v>106</v>
      </c>
      <c r="B3" s="2">
        <v>5.0000000000000001E-3</v>
      </c>
      <c r="D3" s="2"/>
    </row>
    <row r="4" spans="1:12" x14ac:dyDescent="0.2">
      <c r="D4" s="2"/>
    </row>
    <row r="5" spans="1:12" x14ac:dyDescent="0.2">
      <c r="A5" t="s">
        <v>135</v>
      </c>
      <c r="D5" s="2"/>
    </row>
    <row r="6" spans="1:12" x14ac:dyDescent="0.2">
      <c r="A6" s="2" t="s">
        <v>6</v>
      </c>
      <c r="B6">
        <v>26013</v>
      </c>
      <c r="D6" s="2"/>
      <c r="G6" s="38"/>
      <c r="H6" s="38"/>
      <c r="I6" s="38"/>
      <c r="J6" s="38"/>
      <c r="K6" s="38"/>
      <c r="L6" s="38"/>
    </row>
    <row r="7" spans="1:12" x14ac:dyDescent="0.2">
      <c r="A7" s="2" t="s">
        <v>136</v>
      </c>
      <c r="D7" s="2"/>
      <c r="G7" s="39"/>
      <c r="H7" s="38"/>
      <c r="I7" s="38"/>
      <c r="J7" s="39"/>
      <c r="K7" s="38"/>
      <c r="L7" s="38"/>
    </row>
    <row r="8" spans="1:12" ht="13.5" thickBot="1" x14ac:dyDescent="0.25">
      <c r="A8" s="2">
        <v>1.02E-8</v>
      </c>
      <c r="D8" s="2"/>
      <c r="G8" s="39"/>
      <c r="H8" s="38"/>
      <c r="I8" s="38"/>
      <c r="J8" s="39"/>
      <c r="K8" s="38"/>
      <c r="L8" s="38"/>
    </row>
    <row r="9" spans="1:12" x14ac:dyDescent="0.2">
      <c r="A9" s="2">
        <v>5.4000000000000004E-9</v>
      </c>
      <c r="D9" s="2"/>
      <c r="G9" s="40" t="s">
        <v>137</v>
      </c>
      <c r="H9" s="40" t="s">
        <v>138</v>
      </c>
      <c r="I9" s="38"/>
      <c r="J9" s="40" t="s">
        <v>137</v>
      </c>
      <c r="K9" s="40" t="s">
        <v>138</v>
      </c>
      <c r="L9" s="38"/>
    </row>
    <row r="10" spans="1:12" x14ac:dyDescent="0.2">
      <c r="A10" s="2">
        <v>1.74E-8</v>
      </c>
      <c r="D10" s="2"/>
      <c r="F10">
        <v>0</v>
      </c>
      <c r="G10" s="30">
        <v>0</v>
      </c>
      <c r="H10" s="34">
        <v>1</v>
      </c>
      <c r="I10" s="38"/>
      <c r="J10" s="30">
        <v>0</v>
      </c>
      <c r="K10" s="34">
        <v>1</v>
      </c>
      <c r="L10" s="38"/>
    </row>
    <row r="11" spans="1:12" x14ac:dyDescent="0.2">
      <c r="A11" s="2">
        <v>8.0000000000000005E-9</v>
      </c>
      <c r="D11" s="2"/>
      <c r="F11" s="2">
        <v>2.0000000000000001E-9</v>
      </c>
      <c r="G11" s="30">
        <v>2.0000000000000001E-9</v>
      </c>
      <c r="H11" s="34">
        <v>1</v>
      </c>
      <c r="I11" s="38"/>
      <c r="J11" s="30">
        <v>2.0000000000000001E-9</v>
      </c>
      <c r="K11" s="34">
        <v>0</v>
      </c>
      <c r="L11" s="38"/>
    </row>
    <row r="12" spans="1:12" x14ac:dyDescent="0.2">
      <c r="A12" s="2">
        <v>1.22E-8</v>
      </c>
      <c r="D12" s="2"/>
      <c r="F12" s="2">
        <v>4.0000000000000002E-9</v>
      </c>
      <c r="G12" s="30">
        <v>4.0000000000000002E-9</v>
      </c>
      <c r="H12" s="34">
        <v>9</v>
      </c>
      <c r="I12" s="38"/>
      <c r="J12" s="30">
        <v>4.0000000000000002E-9</v>
      </c>
      <c r="K12" s="34">
        <v>7</v>
      </c>
      <c r="L12" s="38"/>
    </row>
    <row r="13" spans="1:12" x14ac:dyDescent="0.2">
      <c r="A13" s="2">
        <v>1.48E-8</v>
      </c>
      <c r="D13" s="2"/>
      <c r="F13">
        <v>6E-9</v>
      </c>
      <c r="G13" s="30">
        <v>6E-9</v>
      </c>
      <c r="H13" s="34">
        <v>15</v>
      </c>
      <c r="I13" s="38"/>
      <c r="J13" s="30">
        <v>6E-9</v>
      </c>
      <c r="K13" s="34">
        <v>15</v>
      </c>
      <c r="L13" s="38"/>
    </row>
    <row r="14" spans="1:12" x14ac:dyDescent="0.2">
      <c r="A14" s="2">
        <v>2.7999999999999998E-9</v>
      </c>
      <c r="D14" s="2"/>
      <c r="F14" s="2">
        <v>8.0000000000000005E-9</v>
      </c>
      <c r="G14" s="30">
        <v>8.0000000000000005E-9</v>
      </c>
      <c r="H14" s="34">
        <v>16</v>
      </c>
      <c r="I14" s="38"/>
      <c r="J14" s="30">
        <v>8.0000000000000005E-9</v>
      </c>
      <c r="K14" s="34">
        <v>20</v>
      </c>
      <c r="L14" s="38"/>
    </row>
    <row r="15" spans="1:12" x14ac:dyDescent="0.2">
      <c r="A15" s="2">
        <v>1.1199999999999999E-8</v>
      </c>
      <c r="D15" s="2"/>
      <c r="F15" s="2">
        <v>1E-8</v>
      </c>
      <c r="G15" s="30">
        <v>1E-8</v>
      </c>
      <c r="H15" s="34">
        <v>10</v>
      </c>
      <c r="I15" s="38"/>
      <c r="J15" s="30">
        <v>1E-8</v>
      </c>
      <c r="K15" s="34">
        <v>15</v>
      </c>
      <c r="L15" s="38"/>
    </row>
    <row r="16" spans="1:12" x14ac:dyDescent="0.2">
      <c r="A16" s="2">
        <v>2.4E-9</v>
      </c>
      <c r="D16" s="2"/>
      <c r="F16">
        <v>1.2E-8</v>
      </c>
      <c r="G16" s="30">
        <v>1.2E-8</v>
      </c>
      <c r="H16" s="34">
        <v>4</v>
      </c>
      <c r="I16" s="38"/>
      <c r="J16" s="30">
        <v>1.2E-8</v>
      </c>
      <c r="K16" s="34">
        <v>11</v>
      </c>
      <c r="L16" s="38"/>
    </row>
    <row r="17" spans="1:12" x14ac:dyDescent="0.2">
      <c r="A17" s="2">
        <v>1.14E-8</v>
      </c>
      <c r="D17" s="2"/>
      <c r="F17" s="2">
        <v>1.4E-8</v>
      </c>
      <c r="G17" s="30">
        <v>1.4E-8</v>
      </c>
      <c r="H17" s="34">
        <v>8</v>
      </c>
      <c r="I17" s="38"/>
      <c r="J17" s="30">
        <v>1.4E-8</v>
      </c>
      <c r="K17" s="34">
        <v>9</v>
      </c>
      <c r="L17" s="38"/>
    </row>
    <row r="18" spans="1:12" x14ac:dyDescent="0.2">
      <c r="A18" s="2">
        <v>4.3999999999999997E-9</v>
      </c>
      <c r="D18" s="2"/>
      <c r="F18" s="2">
        <v>1.6000000000000001E-8</v>
      </c>
      <c r="G18" s="30">
        <v>1.6000000000000001E-8</v>
      </c>
      <c r="H18" s="34">
        <v>6</v>
      </c>
      <c r="I18" s="38"/>
      <c r="J18" s="30">
        <v>1.6000000000000001E-8</v>
      </c>
      <c r="K18" s="34">
        <v>3</v>
      </c>
      <c r="L18" s="38"/>
    </row>
    <row r="19" spans="1:12" x14ac:dyDescent="0.2">
      <c r="A19" s="2">
        <v>5.0000000000000001E-9</v>
      </c>
      <c r="D19" s="2"/>
      <c r="F19">
        <v>1.7999999999999999E-8</v>
      </c>
      <c r="G19" s="30">
        <v>1.7999999999999999E-8</v>
      </c>
      <c r="H19" s="34">
        <v>1</v>
      </c>
      <c r="I19" s="38"/>
      <c r="J19" s="30">
        <v>1.7999999999999999E-8</v>
      </c>
      <c r="K19" s="34">
        <v>3</v>
      </c>
      <c r="L19" s="38"/>
    </row>
    <row r="20" spans="1:12" x14ac:dyDescent="0.2">
      <c r="A20" s="2">
        <v>8.9999999999999995E-9</v>
      </c>
      <c r="D20" s="2"/>
      <c r="F20" s="2">
        <v>2E-8</v>
      </c>
      <c r="G20" s="30">
        <v>2E-8</v>
      </c>
      <c r="H20" s="34">
        <v>0</v>
      </c>
      <c r="I20" s="38"/>
      <c r="J20" s="30">
        <v>2E-8</v>
      </c>
      <c r="K20" s="34">
        <v>5</v>
      </c>
      <c r="L20" s="38"/>
    </row>
    <row r="21" spans="1:12" x14ac:dyDescent="0.2">
      <c r="A21" s="2">
        <v>1.28E-8</v>
      </c>
      <c r="D21" s="2"/>
      <c r="F21" s="2">
        <v>2.1999999999999998E-8</v>
      </c>
      <c r="G21" s="30">
        <v>2.1999999999999998E-8</v>
      </c>
      <c r="H21" s="34">
        <v>1</v>
      </c>
      <c r="I21" s="38"/>
      <c r="J21" s="30">
        <v>2.1999999999999998E-8</v>
      </c>
      <c r="K21" s="34">
        <v>0</v>
      </c>
      <c r="L21" s="38"/>
    </row>
    <row r="22" spans="1:12" x14ac:dyDescent="0.2">
      <c r="A22" s="2">
        <v>7.4000000000000001E-9</v>
      </c>
      <c r="D22" s="2"/>
      <c r="F22">
        <v>2.4E-8</v>
      </c>
      <c r="G22" s="30">
        <v>2.4E-8</v>
      </c>
      <c r="H22" s="34">
        <v>1</v>
      </c>
      <c r="I22" s="38"/>
      <c r="J22" s="30">
        <v>2.4E-8</v>
      </c>
      <c r="K22" s="34">
        <v>1</v>
      </c>
      <c r="L22" s="38"/>
    </row>
    <row r="23" spans="1:12" ht="13.5" thickBot="1" x14ac:dyDescent="0.25">
      <c r="A23" s="2">
        <v>8.4000000000000008E-9</v>
      </c>
      <c r="D23" s="2"/>
      <c r="F23" s="2"/>
      <c r="G23" s="41" t="s">
        <v>139</v>
      </c>
      <c r="H23" s="41">
        <v>0</v>
      </c>
      <c r="I23" s="38"/>
      <c r="J23" s="41" t="s">
        <v>139</v>
      </c>
      <c r="K23" s="41">
        <v>0</v>
      </c>
      <c r="L23" s="38"/>
    </row>
    <row r="24" spans="1:12" x14ac:dyDescent="0.2">
      <c r="A24" s="2">
        <v>7.8000000000000004E-9</v>
      </c>
      <c r="D24" s="2"/>
      <c r="F24" s="2"/>
      <c r="G24" s="30"/>
      <c r="H24" s="34"/>
      <c r="I24" s="38"/>
      <c r="J24" s="38"/>
      <c r="K24" s="38"/>
      <c r="L24" s="38"/>
    </row>
    <row r="25" spans="1:12" x14ac:dyDescent="0.2">
      <c r="A25" s="2">
        <v>2.2399999999999999E-8</v>
      </c>
      <c r="D25" s="2"/>
      <c r="G25" s="42"/>
      <c r="H25" s="34"/>
      <c r="I25" s="38"/>
      <c r="J25" s="38"/>
      <c r="K25" s="38"/>
      <c r="L25" s="38"/>
    </row>
    <row r="26" spans="1:12" x14ac:dyDescent="0.2">
      <c r="A26" s="2">
        <v>4.0000000000000002E-9</v>
      </c>
      <c r="D26" s="2"/>
      <c r="F26" s="2"/>
      <c r="G26" s="30"/>
      <c r="H26" s="34"/>
      <c r="I26" s="38"/>
      <c r="J26" s="38"/>
      <c r="K26" s="38"/>
      <c r="L26" s="38"/>
    </row>
    <row r="27" spans="1:12" x14ac:dyDescent="0.2">
      <c r="A27" s="2">
        <v>6.9999999999999998E-9</v>
      </c>
      <c r="D27" s="2"/>
      <c r="F27" s="2"/>
      <c r="G27" s="30"/>
      <c r="H27" s="34"/>
      <c r="I27" s="38"/>
      <c r="J27" s="38"/>
      <c r="K27" s="38"/>
      <c r="L27" s="38"/>
    </row>
    <row r="28" spans="1:12" x14ac:dyDescent="0.2">
      <c r="A28" s="2">
        <v>8.5999999999999993E-9</v>
      </c>
      <c r="D28" s="2"/>
      <c r="G28" s="30"/>
      <c r="H28" s="34"/>
    </row>
    <row r="29" spans="1:12" x14ac:dyDescent="0.2">
      <c r="A29" s="2">
        <v>6.2000000000000001E-9</v>
      </c>
      <c r="D29" s="2"/>
      <c r="F29" s="2"/>
      <c r="G29" s="30"/>
      <c r="H29" s="34"/>
    </row>
    <row r="30" spans="1:12" x14ac:dyDescent="0.2">
      <c r="A30" s="2">
        <v>3.3999999999999998E-9</v>
      </c>
      <c r="D30" s="2"/>
      <c r="F30" s="2"/>
      <c r="G30" s="30"/>
      <c r="H30" s="34"/>
    </row>
    <row r="31" spans="1:12" x14ac:dyDescent="0.2">
      <c r="A31" s="2">
        <v>1.5399999999999999E-8</v>
      </c>
      <c r="D31" s="2"/>
      <c r="G31" s="30"/>
      <c r="H31" s="34"/>
    </row>
    <row r="32" spans="1:12" x14ac:dyDescent="0.2">
      <c r="A32" s="2">
        <v>1.6000000000000001E-9</v>
      </c>
      <c r="D32" s="2"/>
      <c r="F32" s="2"/>
      <c r="G32" s="30"/>
      <c r="H32" s="34"/>
    </row>
    <row r="33" spans="1:8" x14ac:dyDescent="0.2">
      <c r="A33" s="2">
        <v>8.0000000000000005E-9</v>
      </c>
      <c r="D33" s="2"/>
      <c r="F33" s="2"/>
      <c r="G33" s="30"/>
      <c r="H33" s="34"/>
    </row>
    <row r="34" spans="1:8" x14ac:dyDescent="0.2">
      <c r="A34" s="2">
        <v>6E-9</v>
      </c>
      <c r="D34" s="2"/>
      <c r="G34" s="30"/>
      <c r="H34" s="34"/>
    </row>
    <row r="35" spans="1:8" x14ac:dyDescent="0.2">
      <c r="A35" s="2">
        <v>6.7999999999999997E-9</v>
      </c>
      <c r="D35" s="2"/>
      <c r="F35" s="2"/>
      <c r="G35" s="30"/>
      <c r="H35" s="34"/>
    </row>
    <row r="36" spans="1:8" x14ac:dyDescent="0.2">
      <c r="A36" s="2">
        <v>1.3399999999999999E-8</v>
      </c>
      <c r="D36" s="2"/>
      <c r="F36" s="2"/>
      <c r="G36" s="30"/>
      <c r="H36" s="34"/>
    </row>
    <row r="37" spans="1:8" x14ac:dyDescent="0.2">
      <c r="A37" s="2">
        <v>1.24E-8</v>
      </c>
      <c r="D37" s="2"/>
      <c r="G37" s="30"/>
      <c r="H37" s="34"/>
    </row>
    <row r="38" spans="1:8" x14ac:dyDescent="0.2">
      <c r="A38" s="2">
        <v>3E-9</v>
      </c>
      <c r="D38" s="2"/>
      <c r="F38" s="2"/>
      <c r="G38" s="30"/>
      <c r="H38" s="34"/>
    </row>
    <row r="39" spans="1:8" x14ac:dyDescent="0.2">
      <c r="A39" s="2">
        <v>2.0999999999999999E-8</v>
      </c>
      <c r="D39" s="2"/>
      <c r="F39" s="2"/>
      <c r="G39" s="30"/>
      <c r="H39" s="34"/>
    </row>
    <row r="40" spans="1:8" x14ac:dyDescent="0.2">
      <c r="A40" s="2">
        <v>8.2000000000000006E-9</v>
      </c>
      <c r="D40" s="2"/>
      <c r="G40" s="30"/>
      <c r="H40" s="34"/>
    </row>
    <row r="41" spans="1:8" x14ac:dyDescent="0.2">
      <c r="A41" s="2">
        <v>9.3999999999999998E-9</v>
      </c>
      <c r="D41" s="2"/>
      <c r="F41" s="2"/>
      <c r="G41" s="30"/>
      <c r="H41" s="34"/>
    </row>
    <row r="42" spans="1:8" x14ac:dyDescent="0.2">
      <c r="A42" s="2">
        <v>8.2000000000000006E-9</v>
      </c>
      <c r="D42" s="2"/>
      <c r="F42" s="2"/>
      <c r="G42" s="30"/>
      <c r="H42" s="34"/>
    </row>
    <row r="43" spans="1:8" x14ac:dyDescent="0.2">
      <c r="A43" s="2">
        <v>1.5600000000000001E-8</v>
      </c>
      <c r="D43" s="2"/>
      <c r="G43" s="30"/>
      <c r="H43" s="34"/>
    </row>
    <row r="44" spans="1:8" x14ac:dyDescent="0.2">
      <c r="A44" s="2">
        <v>1.5600000000000001E-8</v>
      </c>
      <c r="D44" s="2"/>
      <c r="F44" s="2"/>
      <c r="G44" s="30"/>
      <c r="H44" s="34"/>
    </row>
    <row r="45" spans="1:8" x14ac:dyDescent="0.2">
      <c r="A45" s="2">
        <v>4.2000000000000004E-9</v>
      </c>
      <c r="D45" s="2"/>
      <c r="F45" s="2"/>
      <c r="G45" s="30"/>
      <c r="H45" s="34"/>
    </row>
    <row r="46" spans="1:8" x14ac:dyDescent="0.2">
      <c r="A46" s="2">
        <v>4.5999999999999998E-9</v>
      </c>
      <c r="D46" s="2"/>
      <c r="G46" s="30"/>
      <c r="H46" s="34"/>
    </row>
    <row r="47" spans="1:8" x14ac:dyDescent="0.2">
      <c r="A47" s="2">
        <v>1.44E-8</v>
      </c>
      <c r="D47" s="2"/>
      <c r="F47" s="2"/>
      <c r="G47" s="30"/>
      <c r="H47" s="34"/>
    </row>
    <row r="48" spans="1:8" x14ac:dyDescent="0.2">
      <c r="A48" s="2">
        <v>2.4E-9</v>
      </c>
      <c r="D48" s="2"/>
      <c r="F48" s="2"/>
      <c r="G48" s="30"/>
      <c r="H48" s="34"/>
    </row>
    <row r="49" spans="1:8" x14ac:dyDescent="0.2">
      <c r="A49" s="2">
        <v>4.8E-9</v>
      </c>
      <c r="D49" s="2"/>
      <c r="G49" s="30"/>
      <c r="H49" s="34"/>
    </row>
    <row r="50" spans="1:8" x14ac:dyDescent="0.2">
      <c r="A50" s="2">
        <v>4.8E-9</v>
      </c>
      <c r="D50" s="2"/>
      <c r="F50" s="2"/>
      <c r="G50" s="30"/>
      <c r="H50" s="34"/>
    </row>
    <row r="51" spans="1:8" x14ac:dyDescent="0.2">
      <c r="A51" s="2">
        <v>8.7999999999999994E-9</v>
      </c>
      <c r="D51" s="2"/>
      <c r="F51" s="2"/>
      <c r="G51" s="30"/>
      <c r="H51" s="34"/>
    </row>
    <row r="52" spans="1:8" x14ac:dyDescent="0.2">
      <c r="A52" s="2">
        <v>9.8000000000000001E-9</v>
      </c>
      <c r="D52" s="2"/>
      <c r="G52" s="30"/>
      <c r="H52" s="34"/>
    </row>
    <row r="53" spans="1:8" x14ac:dyDescent="0.2">
      <c r="A53" s="2">
        <v>6.7999999999999997E-9</v>
      </c>
      <c r="D53" s="2"/>
      <c r="F53" s="2"/>
      <c r="G53" s="30"/>
      <c r="H53" s="34"/>
    </row>
    <row r="54" spans="1:8" x14ac:dyDescent="0.2">
      <c r="A54" s="2">
        <v>6.4000000000000002E-9</v>
      </c>
      <c r="D54" s="2"/>
      <c r="F54" s="2"/>
      <c r="G54" s="30"/>
      <c r="H54" s="34"/>
    </row>
    <row r="55" spans="1:8" x14ac:dyDescent="0.2">
      <c r="A55" s="2">
        <v>4.3999999999999997E-9</v>
      </c>
      <c r="D55" s="2"/>
      <c r="G55" s="30"/>
      <c r="H55" s="34"/>
    </row>
    <row r="56" spans="1:8" x14ac:dyDescent="0.2">
      <c r="A56" s="2">
        <v>5.4000000000000004E-9</v>
      </c>
      <c r="D56" s="2"/>
      <c r="F56" s="2"/>
      <c r="G56" s="30"/>
      <c r="H56" s="34"/>
    </row>
    <row r="57" spans="1:8" x14ac:dyDescent="0.2">
      <c r="A57" s="2">
        <v>1.3399999999999999E-8</v>
      </c>
      <c r="D57" s="2"/>
      <c r="F57" s="2"/>
      <c r="G57" s="30"/>
      <c r="H57" s="34"/>
    </row>
    <row r="58" spans="1:8" x14ac:dyDescent="0.2">
      <c r="A58" s="2">
        <v>5.7999999999999998E-9</v>
      </c>
      <c r="D58" s="2"/>
      <c r="G58" s="30"/>
      <c r="H58" s="34"/>
    </row>
    <row r="59" spans="1:8" x14ac:dyDescent="0.2">
      <c r="A59" s="2">
        <v>4.5999999999999998E-9</v>
      </c>
      <c r="D59" s="2"/>
      <c r="F59" s="2"/>
      <c r="G59" s="30"/>
      <c r="H59" s="34"/>
    </row>
    <row r="60" spans="1:8" x14ac:dyDescent="0.2">
      <c r="A60" s="2">
        <v>0</v>
      </c>
      <c r="D60" s="2"/>
      <c r="F60" s="2"/>
      <c r="G60" s="30"/>
      <c r="H60" s="34"/>
    </row>
    <row r="61" spans="1:8" x14ac:dyDescent="0.2">
      <c r="A61" s="2">
        <v>7.2E-9</v>
      </c>
      <c r="D61" s="2"/>
      <c r="G61" s="30"/>
      <c r="H61" s="34"/>
    </row>
    <row r="62" spans="1:8" x14ac:dyDescent="0.2">
      <c r="A62" s="2">
        <v>1.48E-8</v>
      </c>
      <c r="D62" s="2"/>
      <c r="F62" s="2"/>
      <c r="G62" s="30"/>
      <c r="H62" s="34"/>
    </row>
    <row r="63" spans="1:8" x14ac:dyDescent="0.2">
      <c r="A63" s="2">
        <v>1.28E-8</v>
      </c>
      <c r="D63" s="2"/>
      <c r="F63" s="2"/>
      <c r="G63" s="30"/>
      <c r="H63" s="34"/>
    </row>
    <row r="64" spans="1:8" x14ac:dyDescent="0.2">
      <c r="A64" s="2">
        <v>3.2000000000000001E-9</v>
      </c>
      <c r="D64" s="2"/>
      <c r="G64" s="30"/>
      <c r="H64" s="34"/>
    </row>
    <row r="65" spans="1:8" x14ac:dyDescent="0.2">
      <c r="A65" s="2">
        <v>1.3399999999999999E-8</v>
      </c>
      <c r="D65" s="2"/>
      <c r="F65" s="2"/>
      <c r="G65" s="30"/>
      <c r="H65" s="34"/>
    </row>
    <row r="66" spans="1:8" x14ac:dyDescent="0.2">
      <c r="A66" s="2">
        <v>6E-9</v>
      </c>
      <c r="D66" s="2"/>
      <c r="F66" s="2"/>
      <c r="G66" s="30"/>
      <c r="H66" s="34"/>
    </row>
    <row r="67" spans="1:8" x14ac:dyDescent="0.2">
      <c r="A67" s="2">
        <v>6.2000000000000001E-9</v>
      </c>
      <c r="D67" s="2"/>
      <c r="G67" s="30"/>
      <c r="H67" s="34"/>
    </row>
    <row r="68" spans="1:8" x14ac:dyDescent="0.2">
      <c r="A68" s="2">
        <v>3.6E-9</v>
      </c>
      <c r="D68" s="2"/>
      <c r="F68" s="2"/>
      <c r="G68" s="30"/>
      <c r="H68" s="34"/>
    </row>
    <row r="69" spans="1:8" x14ac:dyDescent="0.2">
      <c r="A69" s="2">
        <v>6.9999999999999998E-9</v>
      </c>
      <c r="D69" s="2"/>
      <c r="F69" s="2"/>
      <c r="G69" s="30"/>
      <c r="H69" s="34"/>
    </row>
    <row r="70" spans="1:8" x14ac:dyDescent="0.2">
      <c r="A70" s="2">
        <v>7.4000000000000001E-9</v>
      </c>
      <c r="D70" s="2"/>
      <c r="G70" s="30"/>
      <c r="H70" s="34"/>
    </row>
    <row r="71" spans="1:8" x14ac:dyDescent="0.2">
      <c r="A71" s="2">
        <v>8.5999999999999993E-9</v>
      </c>
      <c r="D71" s="2"/>
      <c r="F71" s="2"/>
      <c r="G71" s="30"/>
      <c r="H71" s="34"/>
    </row>
    <row r="72" spans="1:8" x14ac:dyDescent="0.2">
      <c r="A72" s="2">
        <v>1.0600000000000001E-8</v>
      </c>
      <c r="D72" s="2"/>
      <c r="F72" s="2"/>
      <c r="G72" s="30"/>
      <c r="H72" s="34"/>
    </row>
    <row r="73" spans="1:8" x14ac:dyDescent="0.2">
      <c r="A73" s="2">
        <v>6E-9</v>
      </c>
      <c r="D73" s="2"/>
      <c r="G73" s="30"/>
      <c r="H73" s="34"/>
    </row>
    <row r="74" spans="1:8" x14ac:dyDescent="0.2">
      <c r="A74" s="2">
        <v>7.2E-9</v>
      </c>
      <c r="D74" s="2"/>
      <c r="F74" s="2"/>
      <c r="G74" s="30"/>
      <c r="H74" s="34"/>
    </row>
    <row r="75" spans="1:8" x14ac:dyDescent="0.2">
      <c r="A75" s="2">
        <v>1.22E-8</v>
      </c>
      <c r="D75" s="2"/>
      <c r="F75" s="2"/>
      <c r="G75" s="30"/>
      <c r="H75" s="34"/>
    </row>
    <row r="76" spans="1:8" x14ac:dyDescent="0.2">
      <c r="A76" s="2">
        <v>8.7999999999999994E-9</v>
      </c>
      <c r="D76" s="2"/>
      <c r="G76" s="30"/>
      <c r="H76" s="34"/>
    </row>
    <row r="77" spans="1:8" x14ac:dyDescent="0.2">
      <c r="A77" s="2">
        <v>6.2000000000000001E-9</v>
      </c>
      <c r="D77" s="2"/>
      <c r="F77" s="2"/>
      <c r="G77" s="30"/>
      <c r="H77" s="34"/>
    </row>
    <row r="78" spans="1:8" x14ac:dyDescent="0.2">
      <c r="A78" s="2">
        <v>3.3999999999999998E-9</v>
      </c>
      <c r="D78" s="2"/>
      <c r="F78" s="2"/>
      <c r="G78" s="30"/>
      <c r="H78" s="34"/>
    </row>
    <row r="79" spans="1:8" x14ac:dyDescent="0.2">
      <c r="A79" s="2">
        <v>5.0000000000000001E-9</v>
      </c>
      <c r="D79" s="2"/>
      <c r="G79" s="30"/>
      <c r="H79" s="34"/>
    </row>
    <row r="80" spans="1:8" x14ac:dyDescent="0.2">
      <c r="A80" s="2">
        <v>7.4000000000000001E-9</v>
      </c>
      <c r="D80" s="2"/>
      <c r="F80" s="2"/>
      <c r="G80" s="30"/>
      <c r="H80" s="34"/>
    </row>
    <row r="81" spans="1:8" x14ac:dyDescent="0.2">
      <c r="A81" s="2"/>
      <c r="D81" s="2"/>
      <c r="F81" s="2"/>
      <c r="G81" s="30"/>
      <c r="H81" s="34"/>
    </row>
    <row r="82" spans="1:8" x14ac:dyDescent="0.2">
      <c r="A82" s="2" t="s">
        <v>134</v>
      </c>
      <c r="D82" s="2"/>
      <c r="G82" s="30"/>
      <c r="H82" s="34"/>
    </row>
    <row r="83" spans="1:8" x14ac:dyDescent="0.2">
      <c r="A83" s="2" t="s">
        <v>6</v>
      </c>
      <c r="B83">
        <v>26012</v>
      </c>
      <c r="D83" s="2"/>
      <c r="F83" s="2"/>
      <c r="G83" s="30"/>
      <c r="H83" s="34"/>
    </row>
    <row r="84" spans="1:8" x14ac:dyDescent="0.2">
      <c r="A84" s="2" t="s">
        <v>136</v>
      </c>
      <c r="D84" s="2"/>
      <c r="F84" s="2"/>
      <c r="G84" s="30"/>
      <c r="H84" s="34"/>
    </row>
    <row r="85" spans="1:8" x14ac:dyDescent="0.2">
      <c r="A85" s="2">
        <v>1.3200000000000001E-8</v>
      </c>
      <c r="D85" s="2"/>
      <c r="G85" s="30"/>
      <c r="H85" s="34"/>
    </row>
    <row r="86" spans="1:8" x14ac:dyDescent="0.2">
      <c r="A86" s="2">
        <v>1.7999999999999999E-8</v>
      </c>
      <c r="D86" s="2"/>
      <c r="F86" s="2"/>
      <c r="G86" s="30"/>
      <c r="H86" s="34"/>
    </row>
    <row r="87" spans="1:8" x14ac:dyDescent="0.2">
      <c r="A87" s="2">
        <v>1.0600000000000001E-8</v>
      </c>
      <c r="D87" s="2"/>
      <c r="F87" s="2"/>
      <c r="G87" s="30"/>
      <c r="H87" s="34"/>
    </row>
    <row r="88" spans="1:8" x14ac:dyDescent="0.2">
      <c r="A88" s="2">
        <v>2.22E-8</v>
      </c>
      <c r="D88" s="2"/>
      <c r="G88" s="30"/>
      <c r="H88" s="34"/>
    </row>
    <row r="89" spans="1:8" x14ac:dyDescent="0.2">
      <c r="A89" s="2">
        <v>5.4000000000000004E-9</v>
      </c>
      <c r="D89" s="2"/>
      <c r="F89" s="2"/>
      <c r="G89" s="30"/>
      <c r="H89" s="34"/>
    </row>
    <row r="90" spans="1:8" x14ac:dyDescent="0.2">
      <c r="A90" s="2">
        <v>0</v>
      </c>
      <c r="D90" s="2"/>
      <c r="F90" s="2"/>
      <c r="G90" s="30"/>
      <c r="H90" s="34"/>
    </row>
    <row r="91" spans="1:8" x14ac:dyDescent="0.2">
      <c r="A91" s="2">
        <v>1.28E-8</v>
      </c>
      <c r="D91" s="2"/>
      <c r="G91" s="30"/>
      <c r="H91" s="34"/>
    </row>
    <row r="92" spans="1:8" x14ac:dyDescent="0.2">
      <c r="A92" s="2">
        <v>8.9999999999999995E-9</v>
      </c>
      <c r="D92" s="2"/>
      <c r="F92" s="2"/>
      <c r="G92" s="30"/>
      <c r="H92" s="34"/>
    </row>
    <row r="93" spans="1:8" x14ac:dyDescent="0.2">
      <c r="A93" s="2">
        <v>1.8200000000000001E-8</v>
      </c>
      <c r="D93" s="2"/>
      <c r="F93" s="2"/>
      <c r="G93" s="30"/>
      <c r="H93" s="34"/>
    </row>
    <row r="94" spans="1:8" x14ac:dyDescent="0.2">
      <c r="A94" s="2">
        <v>5.2000000000000002E-9</v>
      </c>
      <c r="D94" s="2"/>
      <c r="G94" s="30"/>
      <c r="H94" s="34"/>
    </row>
    <row r="95" spans="1:8" x14ac:dyDescent="0.2">
      <c r="A95" s="2">
        <v>1.26E-8</v>
      </c>
      <c r="D95" s="2"/>
      <c r="F95" s="2"/>
      <c r="G95" s="30"/>
      <c r="H95" s="34"/>
    </row>
    <row r="96" spans="1:8" x14ac:dyDescent="0.2">
      <c r="A96" s="2">
        <v>3E-9</v>
      </c>
      <c r="D96" s="2"/>
      <c r="F96" s="2"/>
      <c r="G96" s="30"/>
      <c r="H96" s="34"/>
    </row>
    <row r="97" spans="1:8" x14ac:dyDescent="0.2">
      <c r="A97" s="2">
        <v>1.52E-8</v>
      </c>
      <c r="D97" s="2"/>
      <c r="G97" s="30"/>
      <c r="H97" s="34"/>
    </row>
    <row r="98" spans="1:8" x14ac:dyDescent="0.2">
      <c r="A98" s="2">
        <v>1.16E-8</v>
      </c>
      <c r="D98" s="2"/>
      <c r="F98" s="2"/>
      <c r="G98" s="30"/>
      <c r="H98" s="34"/>
    </row>
    <row r="99" spans="1:8" x14ac:dyDescent="0.2">
      <c r="A99" s="2">
        <v>1.3599999999999999E-8</v>
      </c>
      <c r="D99" s="2"/>
      <c r="F99" s="2"/>
      <c r="G99" s="30"/>
      <c r="H99" s="34"/>
    </row>
    <row r="100" spans="1:8" x14ac:dyDescent="0.2">
      <c r="A100" s="2">
        <v>1.18E-8</v>
      </c>
      <c r="D100" s="2"/>
      <c r="G100" s="30"/>
      <c r="H100" s="34"/>
    </row>
    <row r="101" spans="1:8" x14ac:dyDescent="0.2">
      <c r="A101" s="2">
        <v>6.2000000000000001E-9</v>
      </c>
      <c r="D101" s="2"/>
      <c r="F101" s="2"/>
      <c r="G101" s="30"/>
      <c r="H101" s="34"/>
    </row>
    <row r="102" spans="1:8" x14ac:dyDescent="0.2">
      <c r="A102" s="2">
        <v>1.14E-8</v>
      </c>
      <c r="D102" s="2"/>
      <c r="F102" s="2"/>
      <c r="G102" s="30"/>
      <c r="H102" s="34"/>
    </row>
    <row r="103" spans="1:8" x14ac:dyDescent="0.2">
      <c r="A103" s="2">
        <v>1.16E-8</v>
      </c>
      <c r="D103" s="2"/>
      <c r="G103" s="30"/>
      <c r="H103" s="34"/>
    </row>
    <row r="104" spans="1:8" x14ac:dyDescent="0.2">
      <c r="A104" s="2">
        <v>1.66E-8</v>
      </c>
      <c r="D104" s="2"/>
      <c r="F104" s="2"/>
      <c r="G104" s="30"/>
      <c r="H104" s="34"/>
    </row>
    <row r="105" spans="1:8" x14ac:dyDescent="0.2">
      <c r="A105" s="2">
        <v>7.4000000000000001E-9</v>
      </c>
      <c r="D105" s="2"/>
      <c r="F105" s="2"/>
      <c r="G105" s="30"/>
      <c r="H105" s="34"/>
    </row>
    <row r="106" spans="1:8" x14ac:dyDescent="0.2">
      <c r="A106" s="2">
        <v>6.4000000000000002E-9</v>
      </c>
      <c r="D106" s="2"/>
      <c r="G106" s="30"/>
      <c r="H106" s="34"/>
    </row>
    <row r="107" spans="1:8" x14ac:dyDescent="0.2">
      <c r="A107" s="2">
        <v>1.02E-8</v>
      </c>
      <c r="D107" s="2"/>
      <c r="F107" s="2"/>
      <c r="G107" s="30"/>
      <c r="H107" s="34"/>
    </row>
    <row r="108" spans="1:8" x14ac:dyDescent="0.2">
      <c r="A108" s="2">
        <v>9.5999999999999999E-9</v>
      </c>
      <c r="D108" s="2"/>
      <c r="F108" s="2"/>
      <c r="G108" s="30"/>
      <c r="H108" s="34"/>
    </row>
    <row r="109" spans="1:8" x14ac:dyDescent="0.2">
      <c r="A109" s="2">
        <v>9.1999999999999997E-9</v>
      </c>
      <c r="D109" s="2"/>
      <c r="G109" s="30"/>
      <c r="H109" s="34"/>
    </row>
    <row r="110" spans="1:8" x14ac:dyDescent="0.2">
      <c r="A110" s="2">
        <v>8.9999999999999995E-9</v>
      </c>
      <c r="D110" s="2"/>
      <c r="F110" s="2"/>
      <c r="G110" s="30"/>
      <c r="H110" s="34"/>
    </row>
    <row r="111" spans="1:8" x14ac:dyDescent="0.2">
      <c r="A111" s="2">
        <v>1.02E-8</v>
      </c>
      <c r="D111" s="2"/>
      <c r="F111" s="2"/>
      <c r="G111" s="30"/>
      <c r="H111" s="34"/>
    </row>
    <row r="112" spans="1:8" x14ac:dyDescent="0.2">
      <c r="A112" s="2">
        <v>6.9999999999999998E-9</v>
      </c>
      <c r="D112" s="2"/>
      <c r="G112" s="30"/>
      <c r="H112" s="34"/>
    </row>
    <row r="113" spans="1:8" x14ac:dyDescent="0.2">
      <c r="A113" s="2">
        <v>8.2000000000000006E-9</v>
      </c>
      <c r="D113" s="2"/>
      <c r="F113" s="2"/>
      <c r="G113" s="30"/>
      <c r="H113" s="34"/>
    </row>
    <row r="114" spans="1:8" x14ac:dyDescent="0.2">
      <c r="A114" s="2">
        <v>5.2000000000000002E-9</v>
      </c>
      <c r="D114" s="2"/>
      <c r="F114" s="2"/>
      <c r="G114" s="30"/>
      <c r="H114" s="34"/>
    </row>
    <row r="115" spans="1:8" x14ac:dyDescent="0.2">
      <c r="A115" s="2">
        <v>1.8399999999999999E-8</v>
      </c>
      <c r="D115" s="2"/>
      <c r="G115" s="30"/>
      <c r="H115" s="34"/>
    </row>
    <row r="116" spans="1:8" ht="13.5" thickBot="1" x14ac:dyDescent="0.25">
      <c r="A116" s="2">
        <v>6E-9</v>
      </c>
      <c r="D116" s="2"/>
      <c r="F116" s="2"/>
      <c r="G116" s="41"/>
      <c r="H116" s="41"/>
    </row>
    <row r="117" spans="1:8" x14ac:dyDescent="0.2">
      <c r="A117" s="2">
        <v>5.2000000000000002E-9</v>
      </c>
      <c r="D117" s="2"/>
      <c r="F117" s="2"/>
    </row>
    <row r="118" spans="1:8" x14ac:dyDescent="0.2">
      <c r="A118" s="2">
        <v>5.4000000000000004E-9</v>
      </c>
      <c r="D118" s="2"/>
    </row>
    <row r="119" spans="1:8" x14ac:dyDescent="0.2">
      <c r="A119" s="2">
        <v>1.9000000000000001E-8</v>
      </c>
      <c r="D119" s="2"/>
    </row>
    <row r="120" spans="1:8" x14ac:dyDescent="0.2">
      <c r="A120" s="2">
        <v>6.4000000000000002E-9</v>
      </c>
      <c r="D120" s="2"/>
    </row>
    <row r="121" spans="1:8" x14ac:dyDescent="0.2">
      <c r="A121" s="2">
        <v>9.1999999999999997E-9</v>
      </c>
      <c r="D121" s="2"/>
    </row>
    <row r="122" spans="1:8" x14ac:dyDescent="0.2">
      <c r="A122" s="2">
        <v>9.8000000000000001E-9</v>
      </c>
      <c r="D122" s="2"/>
    </row>
    <row r="123" spans="1:8" x14ac:dyDescent="0.2">
      <c r="A123" s="2">
        <v>5.2000000000000002E-9</v>
      </c>
      <c r="D123" s="2"/>
    </row>
    <row r="124" spans="1:8" x14ac:dyDescent="0.2">
      <c r="A124" s="2">
        <v>3.3999999999999998E-9</v>
      </c>
      <c r="D124" s="2"/>
    </row>
    <row r="125" spans="1:8" x14ac:dyDescent="0.2">
      <c r="A125" s="2">
        <v>6.9999999999999998E-9</v>
      </c>
      <c r="D125" s="2"/>
    </row>
    <row r="126" spans="1:8" x14ac:dyDescent="0.2">
      <c r="A126" s="2">
        <v>7.4000000000000001E-9</v>
      </c>
      <c r="D126" s="2"/>
    </row>
    <row r="127" spans="1:8" x14ac:dyDescent="0.2">
      <c r="A127" s="2">
        <v>8.0000000000000005E-9</v>
      </c>
      <c r="D127" s="2"/>
    </row>
    <row r="128" spans="1:8" x14ac:dyDescent="0.2">
      <c r="A128" s="2">
        <v>8.2000000000000006E-9</v>
      </c>
      <c r="D128" s="2"/>
    </row>
    <row r="129" spans="1:4" x14ac:dyDescent="0.2">
      <c r="A129" s="2">
        <v>4.8E-9</v>
      </c>
      <c r="D129" s="2"/>
    </row>
    <row r="130" spans="1:4" x14ac:dyDescent="0.2">
      <c r="A130" s="2">
        <v>8.0000000000000005E-9</v>
      </c>
      <c r="D130" s="2"/>
    </row>
    <row r="131" spans="1:4" x14ac:dyDescent="0.2">
      <c r="A131" s="2">
        <v>5.4000000000000004E-9</v>
      </c>
      <c r="D131" s="2"/>
    </row>
    <row r="132" spans="1:4" x14ac:dyDescent="0.2">
      <c r="A132" s="2">
        <v>2.6000000000000001E-9</v>
      </c>
      <c r="D132" s="2"/>
    </row>
    <row r="133" spans="1:4" x14ac:dyDescent="0.2">
      <c r="A133" s="2">
        <v>6E-9</v>
      </c>
      <c r="D133" s="2"/>
    </row>
    <row r="134" spans="1:4" x14ac:dyDescent="0.2">
      <c r="A134" s="2">
        <v>8.2000000000000006E-9</v>
      </c>
      <c r="D134" s="2"/>
    </row>
    <row r="135" spans="1:4" x14ac:dyDescent="0.2">
      <c r="A135" s="2">
        <v>1.4E-8</v>
      </c>
      <c r="D135" s="2"/>
    </row>
    <row r="136" spans="1:4" x14ac:dyDescent="0.2">
      <c r="A136" s="2">
        <v>5.0000000000000001E-9</v>
      </c>
      <c r="D136" s="2"/>
    </row>
    <row r="137" spans="1:4" x14ac:dyDescent="0.2">
      <c r="A137" s="2">
        <v>7.8000000000000004E-9</v>
      </c>
      <c r="D137" s="2"/>
    </row>
    <row r="138" spans="1:4" x14ac:dyDescent="0.2">
      <c r="A138" s="2">
        <v>6.4000000000000002E-9</v>
      </c>
      <c r="D138" s="2"/>
    </row>
    <row r="139" spans="1:4" x14ac:dyDescent="0.2">
      <c r="A139" s="2">
        <v>1.3399999999999999E-8</v>
      </c>
      <c r="D139" s="2"/>
    </row>
    <row r="140" spans="1:4" x14ac:dyDescent="0.2">
      <c r="A140" s="2">
        <v>9.5999999999999999E-9</v>
      </c>
      <c r="D140" s="2"/>
    </row>
    <row r="141" spans="1:4" x14ac:dyDescent="0.2">
      <c r="A141" s="2">
        <v>6.6000000000000004E-9</v>
      </c>
      <c r="D141" s="2"/>
    </row>
    <row r="142" spans="1:4" x14ac:dyDescent="0.2">
      <c r="A142" s="2">
        <v>9.1999999999999997E-9</v>
      </c>
      <c r="D142" s="2"/>
    </row>
    <row r="143" spans="1:4" x14ac:dyDescent="0.2">
      <c r="A143" s="2">
        <v>9.5999999999999999E-9</v>
      </c>
      <c r="D143" s="2"/>
    </row>
    <row r="144" spans="1:4" x14ac:dyDescent="0.2">
      <c r="A144" s="2">
        <v>1.0999999999999999E-8</v>
      </c>
      <c r="D144" s="2"/>
    </row>
    <row r="145" spans="1:4" x14ac:dyDescent="0.2">
      <c r="A145" s="2">
        <v>3E-9</v>
      </c>
      <c r="D145" s="2"/>
    </row>
    <row r="146" spans="1:4" x14ac:dyDescent="0.2">
      <c r="A146" s="2">
        <v>9.1999999999999997E-9</v>
      </c>
      <c r="D146" s="2"/>
    </row>
    <row r="147" spans="1:4" x14ac:dyDescent="0.2">
      <c r="A147" s="2">
        <v>1.0999999999999999E-8</v>
      </c>
      <c r="D147" s="2"/>
    </row>
    <row r="148" spans="1:4" x14ac:dyDescent="0.2">
      <c r="A148" s="2">
        <v>1.52E-8</v>
      </c>
      <c r="D148" s="2"/>
    </row>
    <row r="149" spans="1:4" x14ac:dyDescent="0.2">
      <c r="A149" s="2">
        <v>6.4000000000000002E-9</v>
      </c>
      <c r="D149" s="2"/>
    </row>
    <row r="150" spans="1:4" x14ac:dyDescent="0.2">
      <c r="A150" s="2">
        <v>1.52E-8</v>
      </c>
      <c r="D150" s="2"/>
    </row>
    <row r="151" spans="1:4" x14ac:dyDescent="0.2">
      <c r="A151" s="2">
        <v>7.4000000000000001E-9</v>
      </c>
      <c r="D151" s="2"/>
    </row>
    <row r="152" spans="1:4" x14ac:dyDescent="0.2">
      <c r="A152" s="2">
        <v>1.3399999999999999E-8</v>
      </c>
      <c r="D152" s="2"/>
    </row>
    <row r="153" spans="1:4" x14ac:dyDescent="0.2">
      <c r="A153" s="2">
        <v>8.0000000000000005E-9</v>
      </c>
      <c r="D153" s="2"/>
    </row>
    <row r="154" spans="1:4" x14ac:dyDescent="0.2">
      <c r="A154" s="2">
        <v>3.6E-9</v>
      </c>
      <c r="D154" s="2"/>
    </row>
    <row r="155" spans="1:4" x14ac:dyDescent="0.2">
      <c r="A155" s="2">
        <v>8.4000000000000008E-9</v>
      </c>
      <c r="D155" s="2"/>
    </row>
    <row r="156" spans="1:4" x14ac:dyDescent="0.2">
      <c r="A156" s="2">
        <v>5.7999999999999998E-9</v>
      </c>
      <c r="D156" s="2"/>
    </row>
    <row r="157" spans="1:4" x14ac:dyDescent="0.2">
      <c r="A157" s="2">
        <v>1.14E-8</v>
      </c>
      <c r="D157" s="2"/>
    </row>
    <row r="158" spans="1:4" x14ac:dyDescent="0.2">
      <c r="A158" s="2">
        <v>6.9999999999999998E-9</v>
      </c>
      <c r="D158" s="2"/>
    </row>
    <row r="159" spans="1:4" x14ac:dyDescent="0.2">
      <c r="A159" s="2">
        <v>3.2000000000000001E-9</v>
      </c>
      <c r="D159" s="2"/>
    </row>
    <row r="160" spans="1:4" x14ac:dyDescent="0.2">
      <c r="A160" s="2">
        <v>1.0800000000000001E-8</v>
      </c>
      <c r="D160" s="2"/>
    </row>
    <row r="161" spans="1:4" x14ac:dyDescent="0.2">
      <c r="A161" s="2">
        <v>7.4000000000000001E-9</v>
      </c>
      <c r="D161" s="2"/>
    </row>
    <row r="162" spans="1:4" x14ac:dyDescent="0.2">
      <c r="A162" s="2">
        <v>1.9000000000000001E-8</v>
      </c>
      <c r="D162" s="2"/>
    </row>
    <row r="163" spans="1:4" x14ac:dyDescent="0.2">
      <c r="A163" s="2">
        <v>5.4000000000000004E-9</v>
      </c>
      <c r="D163" s="2"/>
    </row>
    <row r="164" spans="1:4" x14ac:dyDescent="0.2">
      <c r="A164" s="2">
        <v>1.74E-8</v>
      </c>
      <c r="D164" s="2"/>
    </row>
    <row r="165" spans="1:4" x14ac:dyDescent="0.2">
      <c r="A165" s="2">
        <v>1.3200000000000001E-8</v>
      </c>
      <c r="D165" s="2"/>
    </row>
    <row r="166" spans="1:4" x14ac:dyDescent="0.2">
      <c r="A166" s="2">
        <v>6.7999999999999997E-9</v>
      </c>
      <c r="D166" s="2"/>
    </row>
    <row r="167" spans="1:4" x14ac:dyDescent="0.2">
      <c r="A167" s="2">
        <v>8.2000000000000006E-9</v>
      </c>
      <c r="D167" s="2"/>
    </row>
    <row r="168" spans="1:4" x14ac:dyDescent="0.2">
      <c r="A168" s="2">
        <v>3.8000000000000001E-9</v>
      </c>
      <c r="D168" s="2"/>
    </row>
    <row r="169" spans="1:4" x14ac:dyDescent="0.2">
      <c r="A169" s="2">
        <v>5.7999999999999998E-9</v>
      </c>
      <c r="D169" s="2"/>
    </row>
    <row r="170" spans="1:4" x14ac:dyDescent="0.2">
      <c r="A170" s="2">
        <v>6.7999999999999997E-9</v>
      </c>
      <c r="D170" s="2"/>
    </row>
    <row r="171" spans="1:4" x14ac:dyDescent="0.2">
      <c r="A171" s="2">
        <v>1.96E-8</v>
      </c>
      <c r="D171" s="2"/>
    </row>
    <row r="172" spans="1:4" x14ac:dyDescent="0.2">
      <c r="A172" s="2">
        <v>7.4000000000000001E-9</v>
      </c>
      <c r="D172" s="2"/>
    </row>
    <row r="173" spans="1:4" x14ac:dyDescent="0.2">
      <c r="A173" s="2">
        <v>5.5999999999999997E-9</v>
      </c>
      <c r="D173" s="2"/>
    </row>
    <row r="174" spans="1:4" x14ac:dyDescent="0.2">
      <c r="A174" s="2">
        <v>1.22E-8</v>
      </c>
      <c r="D174" s="2"/>
    </row>
    <row r="175" spans="1:4" x14ac:dyDescent="0.2">
      <c r="A175" s="2"/>
      <c r="D175" s="2"/>
    </row>
    <row r="176" spans="1:4" x14ac:dyDescent="0.2">
      <c r="A176" s="2"/>
      <c r="D176" s="2"/>
    </row>
    <row r="177" spans="1:4" x14ac:dyDescent="0.2">
      <c r="A177" s="2"/>
      <c r="D177" s="2"/>
    </row>
    <row r="178" spans="1:4" x14ac:dyDescent="0.2">
      <c r="A178" s="2"/>
      <c r="D178" s="2"/>
    </row>
    <row r="179" spans="1:4" x14ac:dyDescent="0.2">
      <c r="A179" s="2"/>
      <c r="D179" s="2"/>
    </row>
    <row r="180" spans="1:4" x14ac:dyDescent="0.2">
      <c r="A180" s="2"/>
      <c r="D180" s="2"/>
    </row>
    <row r="181" spans="1:4" x14ac:dyDescent="0.2">
      <c r="A181" s="2"/>
      <c r="D181" s="2"/>
    </row>
    <row r="182" spans="1:4" x14ac:dyDescent="0.2">
      <c r="A182" s="2"/>
      <c r="D182" s="2"/>
    </row>
    <row r="183" spans="1:4" x14ac:dyDescent="0.2">
      <c r="A183" s="2"/>
      <c r="D183" s="2"/>
    </row>
    <row r="184" spans="1:4" x14ac:dyDescent="0.2">
      <c r="A184" s="2"/>
      <c r="D184" s="2"/>
    </row>
    <row r="185" spans="1:4" x14ac:dyDescent="0.2">
      <c r="A185" s="2"/>
      <c r="D185" s="2"/>
    </row>
    <row r="186" spans="1:4" x14ac:dyDescent="0.2">
      <c r="A186" s="2"/>
      <c r="D186" s="2"/>
    </row>
    <row r="187" spans="1:4" x14ac:dyDescent="0.2">
      <c r="A187" s="2"/>
      <c r="D187" s="2"/>
    </row>
    <row r="188" spans="1:4" x14ac:dyDescent="0.2">
      <c r="A188" s="2"/>
      <c r="D188" s="2"/>
    </row>
    <row r="189" spans="1:4" x14ac:dyDescent="0.2">
      <c r="A189" s="2"/>
      <c r="D189" s="2"/>
    </row>
    <row r="190" spans="1:4" x14ac:dyDescent="0.2">
      <c r="A190" s="2"/>
      <c r="D190" s="2"/>
    </row>
    <row r="191" spans="1:4" x14ac:dyDescent="0.2">
      <c r="A191" s="2"/>
      <c r="D191" s="2"/>
    </row>
    <row r="192" spans="1:4" x14ac:dyDescent="0.2">
      <c r="A192" s="2"/>
      <c r="D192" s="2"/>
    </row>
    <row r="193" spans="1:4" x14ac:dyDescent="0.2">
      <c r="A193" s="2"/>
      <c r="D193" s="2"/>
    </row>
    <row r="194" spans="1:4" x14ac:dyDescent="0.2">
      <c r="A194" s="2"/>
      <c r="D194" s="2"/>
    </row>
    <row r="195" spans="1:4" x14ac:dyDescent="0.2">
      <c r="A195" s="2"/>
      <c r="D195" s="2"/>
    </row>
    <row r="196" spans="1:4" x14ac:dyDescent="0.2">
      <c r="A196" s="2"/>
      <c r="D196" s="2"/>
    </row>
    <row r="197" spans="1:4" x14ac:dyDescent="0.2">
      <c r="A197" s="2"/>
      <c r="D197" s="2"/>
    </row>
    <row r="198" spans="1:4" x14ac:dyDescent="0.2">
      <c r="A198" s="2"/>
      <c r="D198" s="2"/>
    </row>
    <row r="199" spans="1:4" x14ac:dyDescent="0.2">
      <c r="A199" s="2"/>
      <c r="D199" s="2"/>
    </row>
    <row r="200" spans="1:4" x14ac:dyDescent="0.2">
      <c r="A200" s="2"/>
      <c r="D200" s="2"/>
    </row>
    <row r="201" spans="1:4" x14ac:dyDescent="0.2">
      <c r="A201" s="2"/>
      <c r="D201" s="2"/>
    </row>
    <row r="202" spans="1:4" x14ac:dyDescent="0.2">
      <c r="A202" s="2"/>
      <c r="D202" s="2"/>
    </row>
    <row r="203" spans="1:4" x14ac:dyDescent="0.2">
      <c r="A203" s="2"/>
      <c r="D203" s="2"/>
    </row>
    <row r="204" spans="1:4" x14ac:dyDescent="0.2">
      <c r="A204" s="2"/>
      <c r="D204" s="2"/>
    </row>
    <row r="205" spans="1:4" x14ac:dyDescent="0.2">
      <c r="A205" s="2"/>
      <c r="D205" s="2"/>
    </row>
    <row r="206" spans="1:4" x14ac:dyDescent="0.2">
      <c r="A206" s="2"/>
      <c r="D206" s="2"/>
    </row>
    <row r="207" spans="1:4" x14ac:dyDescent="0.2">
      <c r="A207" s="2"/>
      <c r="D207" s="2"/>
    </row>
    <row r="208" spans="1:4" x14ac:dyDescent="0.2">
      <c r="A208" s="2"/>
      <c r="D208" s="2"/>
    </row>
    <row r="209" spans="1:4" x14ac:dyDescent="0.2">
      <c r="A209" s="2"/>
      <c r="D209" s="2"/>
    </row>
    <row r="210" spans="1:4" x14ac:dyDescent="0.2">
      <c r="A210" s="2"/>
      <c r="D210" s="2"/>
    </row>
    <row r="211" spans="1:4" x14ac:dyDescent="0.2">
      <c r="A211" s="2"/>
      <c r="D211" s="2"/>
    </row>
    <row r="212" spans="1:4" x14ac:dyDescent="0.2">
      <c r="A212" s="2"/>
      <c r="D212" s="2"/>
    </row>
    <row r="213" spans="1:4" x14ac:dyDescent="0.2">
      <c r="A213" s="2"/>
      <c r="D213" s="2"/>
    </row>
    <row r="214" spans="1:4" x14ac:dyDescent="0.2">
      <c r="A214" s="2"/>
      <c r="D214" s="2"/>
    </row>
    <row r="215" spans="1:4" x14ac:dyDescent="0.2">
      <c r="A215" s="2"/>
      <c r="D215" s="2"/>
    </row>
    <row r="216" spans="1:4" x14ac:dyDescent="0.2">
      <c r="A216" s="2"/>
      <c r="D216" s="2"/>
    </row>
    <row r="217" spans="1:4" x14ac:dyDescent="0.2">
      <c r="A217" s="2"/>
      <c r="D217" s="2"/>
    </row>
    <row r="218" spans="1:4" x14ac:dyDescent="0.2">
      <c r="A218" s="2"/>
      <c r="D218" s="2"/>
    </row>
    <row r="219" spans="1:4" x14ac:dyDescent="0.2">
      <c r="A219" s="2"/>
      <c r="D219" s="2"/>
    </row>
    <row r="220" spans="1:4" x14ac:dyDescent="0.2">
      <c r="A220" s="2"/>
      <c r="D220" s="2"/>
    </row>
    <row r="221" spans="1:4" x14ac:dyDescent="0.2">
      <c r="A221" s="2"/>
      <c r="D221" s="2"/>
    </row>
    <row r="222" spans="1:4" x14ac:dyDescent="0.2">
      <c r="A222" s="2"/>
      <c r="D222" s="2"/>
    </row>
    <row r="223" spans="1:4" x14ac:dyDescent="0.2">
      <c r="A223" s="2"/>
      <c r="D223" s="2"/>
    </row>
    <row r="224" spans="1:4" x14ac:dyDescent="0.2">
      <c r="A224" s="2"/>
      <c r="D224" s="2"/>
    </row>
    <row r="225" spans="1:4" x14ac:dyDescent="0.2">
      <c r="A225" s="2"/>
      <c r="D225" s="2"/>
    </row>
    <row r="226" spans="1:4" x14ac:dyDescent="0.2">
      <c r="A226" s="2"/>
      <c r="D226" s="2"/>
    </row>
    <row r="227" spans="1:4" x14ac:dyDescent="0.2">
      <c r="A227" s="2"/>
      <c r="D227" s="2"/>
    </row>
    <row r="228" spans="1:4" x14ac:dyDescent="0.2">
      <c r="A228" s="2"/>
      <c r="D228" s="2"/>
    </row>
    <row r="229" spans="1:4" x14ac:dyDescent="0.2">
      <c r="A229" s="2"/>
      <c r="D229" s="2"/>
    </row>
    <row r="230" spans="1:4" x14ac:dyDescent="0.2">
      <c r="A230" s="2"/>
      <c r="D230" s="2"/>
    </row>
    <row r="231" spans="1:4" x14ac:dyDescent="0.2">
      <c r="A231" s="2"/>
      <c r="D231" s="2"/>
    </row>
    <row r="232" spans="1:4" x14ac:dyDescent="0.2">
      <c r="A232" s="2"/>
      <c r="D232" s="2"/>
    </row>
    <row r="233" spans="1:4" x14ac:dyDescent="0.2">
      <c r="A233" s="2"/>
      <c r="D233" s="2"/>
    </row>
    <row r="234" spans="1:4" x14ac:dyDescent="0.2">
      <c r="A234" s="2"/>
      <c r="D234" s="2"/>
    </row>
    <row r="235" spans="1:4" x14ac:dyDescent="0.2">
      <c r="A235" s="2"/>
      <c r="D235" s="2"/>
    </row>
    <row r="236" spans="1:4" x14ac:dyDescent="0.2">
      <c r="A236" s="2"/>
      <c r="D236" s="2"/>
    </row>
    <row r="237" spans="1:4" x14ac:dyDescent="0.2">
      <c r="A237" s="2"/>
      <c r="D237" s="2"/>
    </row>
    <row r="238" spans="1:4" x14ac:dyDescent="0.2">
      <c r="A238" s="2"/>
      <c r="D238" s="2"/>
    </row>
    <row r="239" spans="1:4" x14ac:dyDescent="0.2">
      <c r="A239" s="2"/>
      <c r="D239" s="2"/>
    </row>
    <row r="240" spans="1:4" x14ac:dyDescent="0.2">
      <c r="A240" s="2"/>
      <c r="D240" s="2"/>
    </row>
    <row r="241" spans="1:4" x14ac:dyDescent="0.2">
      <c r="A241" s="2"/>
      <c r="D241" s="2"/>
    </row>
    <row r="242" spans="1:4" x14ac:dyDescent="0.2">
      <c r="A242" s="2"/>
      <c r="D242" s="2"/>
    </row>
    <row r="243" spans="1:4" x14ac:dyDescent="0.2">
      <c r="A243" s="2"/>
      <c r="D243" s="2"/>
    </row>
    <row r="244" spans="1:4" x14ac:dyDescent="0.2">
      <c r="A244" s="2"/>
      <c r="D244" s="2"/>
    </row>
    <row r="245" spans="1:4" x14ac:dyDescent="0.2">
      <c r="A245" s="2"/>
      <c r="D245" s="2"/>
    </row>
    <row r="246" spans="1:4" x14ac:dyDescent="0.2">
      <c r="A246" s="2"/>
      <c r="D246" s="2"/>
    </row>
    <row r="247" spans="1:4" x14ac:dyDescent="0.2">
      <c r="A247" s="2"/>
      <c r="D247" s="2"/>
    </row>
    <row r="248" spans="1:4" x14ac:dyDescent="0.2">
      <c r="A248" s="2"/>
      <c r="D248" s="2"/>
    </row>
    <row r="249" spans="1:4" x14ac:dyDescent="0.2">
      <c r="A249" s="2"/>
      <c r="D249" s="2"/>
    </row>
    <row r="250" spans="1:4" x14ac:dyDescent="0.2">
      <c r="A250" s="2"/>
      <c r="D250" s="2"/>
    </row>
    <row r="251" spans="1:4" x14ac:dyDescent="0.2">
      <c r="A251" s="2"/>
      <c r="D251" s="2"/>
    </row>
    <row r="252" spans="1:4" x14ac:dyDescent="0.2">
      <c r="A252" s="2"/>
      <c r="D252" s="2"/>
    </row>
    <row r="253" spans="1:4" x14ac:dyDescent="0.2">
      <c r="A253" s="2"/>
      <c r="D253" s="2"/>
    </row>
    <row r="254" spans="1:4" x14ac:dyDescent="0.2">
      <c r="A254" s="2"/>
      <c r="D254" s="2"/>
    </row>
    <row r="255" spans="1:4" x14ac:dyDescent="0.2">
      <c r="A255" s="2"/>
      <c r="D255" s="2"/>
    </row>
    <row r="256" spans="1:4" x14ac:dyDescent="0.2">
      <c r="A256" s="2"/>
      <c r="D256" s="2"/>
    </row>
    <row r="257" spans="1:4" x14ac:dyDescent="0.2">
      <c r="A257" s="2"/>
      <c r="D257" s="2"/>
    </row>
    <row r="258" spans="1:4" x14ac:dyDescent="0.2">
      <c r="A258" s="2"/>
      <c r="D258" s="2"/>
    </row>
    <row r="259" spans="1:4" x14ac:dyDescent="0.2">
      <c r="A259" s="2"/>
      <c r="D259" s="2"/>
    </row>
    <row r="260" spans="1:4" x14ac:dyDescent="0.2">
      <c r="A260" s="2"/>
      <c r="D260" s="2"/>
    </row>
    <row r="261" spans="1:4" x14ac:dyDescent="0.2">
      <c r="A261" s="2"/>
      <c r="D261" s="2"/>
    </row>
    <row r="262" spans="1:4" x14ac:dyDescent="0.2">
      <c r="A262" s="2"/>
      <c r="D262" s="2"/>
    </row>
    <row r="263" spans="1:4" x14ac:dyDescent="0.2">
      <c r="A263" s="2"/>
      <c r="D263" s="2"/>
    </row>
    <row r="264" spans="1:4" x14ac:dyDescent="0.2">
      <c r="A264" s="2"/>
      <c r="D264" s="2"/>
    </row>
    <row r="265" spans="1:4" x14ac:dyDescent="0.2">
      <c r="A265" s="2"/>
      <c r="D265" s="2"/>
    </row>
    <row r="266" spans="1:4" x14ac:dyDescent="0.2">
      <c r="A266" s="2"/>
      <c r="D266" s="2"/>
    </row>
    <row r="267" spans="1:4" x14ac:dyDescent="0.2">
      <c r="A267" s="2"/>
      <c r="D267" s="2"/>
    </row>
    <row r="268" spans="1:4" x14ac:dyDescent="0.2">
      <c r="A268" s="2"/>
      <c r="D268" s="2"/>
    </row>
    <row r="269" spans="1:4" x14ac:dyDescent="0.2">
      <c r="A269" s="2"/>
      <c r="D269" s="2"/>
    </row>
    <row r="270" spans="1:4" x14ac:dyDescent="0.2">
      <c r="A270" s="2"/>
      <c r="D270" s="2"/>
    </row>
    <row r="271" spans="1:4" x14ac:dyDescent="0.2">
      <c r="A271" s="2"/>
      <c r="D271" s="2"/>
    </row>
    <row r="272" spans="1:4" x14ac:dyDescent="0.2">
      <c r="A272" s="2"/>
      <c r="D272" s="2"/>
    </row>
    <row r="273" spans="1:4" x14ac:dyDescent="0.2">
      <c r="A273" s="2"/>
      <c r="D273" s="2"/>
    </row>
    <row r="274" spans="1:4" x14ac:dyDescent="0.2">
      <c r="A274" s="2"/>
      <c r="D274" s="2"/>
    </row>
    <row r="275" spans="1:4" x14ac:dyDescent="0.2">
      <c r="A275" s="2"/>
      <c r="D275" s="2"/>
    </row>
    <row r="276" spans="1:4" x14ac:dyDescent="0.2">
      <c r="A276" s="2"/>
      <c r="D276" s="2"/>
    </row>
    <row r="277" spans="1:4" x14ac:dyDescent="0.2">
      <c r="A277" s="2"/>
      <c r="D277" s="2"/>
    </row>
    <row r="278" spans="1:4" x14ac:dyDescent="0.2">
      <c r="A278" s="2"/>
      <c r="D278" s="2"/>
    </row>
    <row r="279" spans="1:4" x14ac:dyDescent="0.2">
      <c r="A279" s="2"/>
      <c r="D279" s="2"/>
    </row>
    <row r="280" spans="1:4" x14ac:dyDescent="0.2">
      <c r="A280" s="2"/>
      <c r="D280" s="2"/>
    </row>
    <row r="281" spans="1:4" x14ac:dyDescent="0.2">
      <c r="A281" s="2"/>
      <c r="D281" s="2"/>
    </row>
    <row r="282" spans="1:4" x14ac:dyDescent="0.2">
      <c r="A282" s="2"/>
      <c r="D282" s="2"/>
    </row>
    <row r="283" spans="1:4" x14ac:dyDescent="0.2">
      <c r="A283" s="2"/>
      <c r="D283" s="2"/>
    </row>
    <row r="284" spans="1:4" x14ac:dyDescent="0.2">
      <c r="A284" s="2"/>
      <c r="D284" s="2"/>
    </row>
    <row r="285" spans="1:4" x14ac:dyDescent="0.2">
      <c r="A285" s="2"/>
      <c r="D285" s="2"/>
    </row>
    <row r="286" spans="1:4" x14ac:dyDescent="0.2">
      <c r="A286" s="2"/>
      <c r="D286" s="2"/>
    </row>
    <row r="287" spans="1:4" x14ac:dyDescent="0.2">
      <c r="A287" s="2"/>
      <c r="D287" s="2"/>
    </row>
    <row r="288" spans="1:4" x14ac:dyDescent="0.2">
      <c r="A288" s="2"/>
      <c r="D288" s="2"/>
    </row>
    <row r="289" spans="1:4" x14ac:dyDescent="0.2">
      <c r="A289" s="2"/>
      <c r="D289" s="2"/>
    </row>
    <row r="290" spans="1:4" x14ac:dyDescent="0.2">
      <c r="A290" s="2"/>
      <c r="D290" s="2"/>
    </row>
    <row r="291" spans="1:4" x14ac:dyDescent="0.2">
      <c r="A291" s="2"/>
      <c r="D291" s="2"/>
    </row>
    <row r="292" spans="1:4" x14ac:dyDescent="0.2">
      <c r="A292" s="2"/>
      <c r="D292" s="2"/>
    </row>
    <row r="293" spans="1:4" x14ac:dyDescent="0.2">
      <c r="A293" s="2"/>
      <c r="D293" s="2"/>
    </row>
    <row r="294" spans="1:4" x14ac:dyDescent="0.2">
      <c r="A294" s="2"/>
      <c r="D294" s="2"/>
    </row>
    <row r="295" spans="1:4" x14ac:dyDescent="0.2">
      <c r="A295" s="2"/>
      <c r="D295" s="2"/>
    </row>
    <row r="296" spans="1:4" x14ac:dyDescent="0.2">
      <c r="A296" s="2"/>
      <c r="D296" s="2"/>
    </row>
    <row r="297" spans="1:4" x14ac:dyDescent="0.2">
      <c r="A297" s="2"/>
      <c r="D297" s="2"/>
    </row>
    <row r="298" spans="1:4" x14ac:dyDescent="0.2">
      <c r="A298" s="2"/>
      <c r="D298" s="2"/>
    </row>
    <row r="299" spans="1:4" x14ac:dyDescent="0.2">
      <c r="A299" s="2"/>
      <c r="D299" s="2"/>
    </row>
    <row r="300" spans="1:4" x14ac:dyDescent="0.2">
      <c r="A300" s="2"/>
      <c r="D300" s="2"/>
    </row>
    <row r="301" spans="1:4" x14ac:dyDescent="0.2">
      <c r="A301" s="2"/>
      <c r="D301" s="2"/>
    </row>
    <row r="302" spans="1:4" x14ac:dyDescent="0.2">
      <c r="A302" s="2"/>
      <c r="D302" s="2"/>
    </row>
    <row r="303" spans="1:4" x14ac:dyDescent="0.2">
      <c r="A303" s="2"/>
      <c r="D303" s="2"/>
    </row>
    <row r="304" spans="1:4" x14ac:dyDescent="0.2">
      <c r="A304" s="2"/>
      <c r="D304" s="2"/>
    </row>
    <row r="305" spans="4:4" x14ac:dyDescent="0.2">
      <c r="D305" s="2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2"/>
    </row>
    <row r="311" spans="4:4" x14ac:dyDescent="0.2">
      <c r="D311" s="2"/>
    </row>
    <row r="312" spans="4:4" x14ac:dyDescent="0.2">
      <c r="D312" s="2"/>
    </row>
    <row r="313" spans="4:4" x14ac:dyDescent="0.2">
      <c r="D313" s="2"/>
    </row>
    <row r="340" spans="1:2" x14ac:dyDescent="0.2">
      <c r="A340" s="2"/>
    </row>
    <row r="341" spans="1:2" x14ac:dyDescent="0.2">
      <c r="A341" s="2"/>
    </row>
    <row r="342" spans="1:2" x14ac:dyDescent="0.2">
      <c r="A342" s="2"/>
    </row>
    <row r="343" spans="1:2" x14ac:dyDescent="0.2">
      <c r="A343" s="2"/>
      <c r="B343" s="2"/>
    </row>
    <row r="344" spans="1:2" x14ac:dyDescent="0.2">
      <c r="A344" s="2"/>
    </row>
    <row r="345" spans="1:2" x14ac:dyDescent="0.2">
      <c r="A345" s="2"/>
    </row>
    <row r="346" spans="1:2" x14ac:dyDescent="0.2">
      <c r="A346" s="2"/>
    </row>
    <row r="347" spans="1:2" x14ac:dyDescent="0.2">
      <c r="A347" s="2"/>
    </row>
    <row r="348" spans="1:2" x14ac:dyDescent="0.2">
      <c r="A348" s="2"/>
    </row>
    <row r="349" spans="1:2" x14ac:dyDescent="0.2">
      <c r="A349" s="2"/>
    </row>
    <row r="350" spans="1:2" x14ac:dyDescent="0.2">
      <c r="A350" s="2"/>
    </row>
    <row r="351" spans="1:2" x14ac:dyDescent="0.2">
      <c r="A351" s="2"/>
    </row>
    <row r="352" spans="1:2" x14ac:dyDescent="0.2">
      <c r="A352" s="2"/>
    </row>
    <row r="353" spans="1:1" x14ac:dyDescent="0.2">
      <c r="A353" s="2"/>
    </row>
    <row r="354" spans="1:1" x14ac:dyDescent="0.2">
      <c r="A354" s="2"/>
    </row>
    <row r="355" spans="1:1" x14ac:dyDescent="0.2">
      <c r="A355" s="2"/>
    </row>
    <row r="356" spans="1:1" x14ac:dyDescent="0.2">
      <c r="A356" s="2"/>
    </row>
    <row r="357" spans="1:1" x14ac:dyDescent="0.2">
      <c r="A357" s="2"/>
    </row>
    <row r="358" spans="1:1" x14ac:dyDescent="0.2">
      <c r="A358" s="2"/>
    </row>
    <row r="359" spans="1:1" x14ac:dyDescent="0.2">
      <c r="A359" s="2"/>
    </row>
    <row r="360" spans="1:1" x14ac:dyDescent="0.2">
      <c r="A360" s="2"/>
    </row>
    <row r="361" spans="1:1" x14ac:dyDescent="0.2">
      <c r="A361" s="2"/>
    </row>
    <row r="362" spans="1:1" x14ac:dyDescent="0.2">
      <c r="A362" s="2"/>
    </row>
    <row r="363" spans="1:1" x14ac:dyDescent="0.2">
      <c r="A363" s="2"/>
    </row>
    <row r="364" spans="1:1" x14ac:dyDescent="0.2">
      <c r="A364" s="2"/>
    </row>
    <row r="365" spans="1:1" x14ac:dyDescent="0.2">
      <c r="A365" s="2"/>
    </row>
    <row r="366" spans="1:1" x14ac:dyDescent="0.2">
      <c r="A366" s="2"/>
    </row>
    <row r="367" spans="1:1" x14ac:dyDescent="0.2">
      <c r="A367" s="2"/>
    </row>
    <row r="368" spans="1:1" x14ac:dyDescent="0.2">
      <c r="A368" s="2"/>
    </row>
    <row r="369" spans="1:1" x14ac:dyDescent="0.2">
      <c r="A369" s="2"/>
    </row>
    <row r="370" spans="1:1" x14ac:dyDescent="0.2">
      <c r="A370" s="2"/>
    </row>
    <row r="371" spans="1:1" x14ac:dyDescent="0.2">
      <c r="A371" s="2"/>
    </row>
    <row r="372" spans="1:1" x14ac:dyDescent="0.2">
      <c r="A372" s="2"/>
    </row>
    <row r="373" spans="1:1" x14ac:dyDescent="0.2">
      <c r="A373" s="2"/>
    </row>
    <row r="374" spans="1:1" x14ac:dyDescent="0.2">
      <c r="A374" s="2"/>
    </row>
    <row r="375" spans="1:1" x14ac:dyDescent="0.2">
      <c r="A375" s="2"/>
    </row>
    <row r="376" spans="1:1" x14ac:dyDescent="0.2">
      <c r="A376" s="2"/>
    </row>
    <row r="377" spans="1:1" x14ac:dyDescent="0.2">
      <c r="A377" s="2"/>
    </row>
    <row r="378" spans="1:1" x14ac:dyDescent="0.2">
      <c r="A378" s="2"/>
    </row>
    <row r="379" spans="1:1" x14ac:dyDescent="0.2">
      <c r="A379" s="2"/>
    </row>
    <row r="380" spans="1:1" x14ac:dyDescent="0.2">
      <c r="A380" s="2"/>
    </row>
    <row r="381" spans="1:1" x14ac:dyDescent="0.2">
      <c r="A381" s="2"/>
    </row>
    <row r="382" spans="1:1" x14ac:dyDescent="0.2">
      <c r="A382" s="2"/>
    </row>
    <row r="383" spans="1:1" x14ac:dyDescent="0.2">
      <c r="A383" s="2"/>
    </row>
    <row r="384" spans="1:1" x14ac:dyDescent="0.2">
      <c r="A384" s="2"/>
    </row>
    <row r="385" spans="1:1" x14ac:dyDescent="0.2">
      <c r="A385" s="2"/>
    </row>
    <row r="386" spans="1:1" x14ac:dyDescent="0.2">
      <c r="A386" s="2"/>
    </row>
    <row r="387" spans="1:1" x14ac:dyDescent="0.2">
      <c r="A387" s="2"/>
    </row>
    <row r="388" spans="1:1" x14ac:dyDescent="0.2">
      <c r="A388" s="2"/>
    </row>
    <row r="389" spans="1:1" x14ac:dyDescent="0.2">
      <c r="A389" s="2"/>
    </row>
    <row r="390" spans="1:1" x14ac:dyDescent="0.2">
      <c r="A390" s="2"/>
    </row>
    <row r="391" spans="1:1" x14ac:dyDescent="0.2">
      <c r="A391" s="2"/>
    </row>
    <row r="392" spans="1:1" x14ac:dyDescent="0.2">
      <c r="A392" s="2"/>
    </row>
    <row r="393" spans="1:1" x14ac:dyDescent="0.2">
      <c r="A393" s="2"/>
    </row>
    <row r="394" spans="1:1" x14ac:dyDescent="0.2">
      <c r="A394" s="2"/>
    </row>
    <row r="395" spans="1:1" x14ac:dyDescent="0.2">
      <c r="A395" s="2"/>
    </row>
    <row r="396" spans="1:1" x14ac:dyDescent="0.2">
      <c r="A396" s="2"/>
    </row>
    <row r="397" spans="1:1" x14ac:dyDescent="0.2">
      <c r="A397" s="2"/>
    </row>
    <row r="398" spans="1:1" x14ac:dyDescent="0.2">
      <c r="A398" s="2"/>
    </row>
    <row r="399" spans="1:1" x14ac:dyDescent="0.2">
      <c r="A399" s="2"/>
    </row>
    <row r="400" spans="1:1" x14ac:dyDescent="0.2">
      <c r="A400" s="2"/>
    </row>
    <row r="401" spans="1:1" x14ac:dyDescent="0.2">
      <c r="A401" s="2"/>
    </row>
    <row r="402" spans="1:1" x14ac:dyDescent="0.2">
      <c r="A402" s="2"/>
    </row>
    <row r="403" spans="1:1" x14ac:dyDescent="0.2">
      <c r="A403" s="2"/>
    </row>
    <row r="404" spans="1:1" x14ac:dyDescent="0.2">
      <c r="A404" s="2"/>
    </row>
    <row r="405" spans="1:1" x14ac:dyDescent="0.2">
      <c r="A405" s="2"/>
    </row>
    <row r="406" spans="1:1" x14ac:dyDescent="0.2">
      <c r="A406" s="2"/>
    </row>
    <row r="407" spans="1:1" x14ac:dyDescent="0.2">
      <c r="A407" s="2"/>
    </row>
    <row r="408" spans="1:1" x14ac:dyDescent="0.2">
      <c r="A408" s="2"/>
    </row>
    <row r="409" spans="1:1" x14ac:dyDescent="0.2">
      <c r="A409" s="2"/>
    </row>
    <row r="410" spans="1:1" x14ac:dyDescent="0.2">
      <c r="A410" s="2"/>
    </row>
    <row r="411" spans="1:1" x14ac:dyDescent="0.2">
      <c r="A411" s="2"/>
    </row>
    <row r="412" spans="1:1" x14ac:dyDescent="0.2">
      <c r="A412" s="2"/>
    </row>
    <row r="413" spans="1:1" x14ac:dyDescent="0.2">
      <c r="A413" s="2"/>
    </row>
    <row r="414" spans="1:1" x14ac:dyDescent="0.2">
      <c r="A414" s="2"/>
    </row>
    <row r="415" spans="1:1" x14ac:dyDescent="0.2">
      <c r="A415" s="2"/>
    </row>
    <row r="416" spans="1:1" x14ac:dyDescent="0.2">
      <c r="A416" s="2"/>
    </row>
    <row r="417" spans="1:1" x14ac:dyDescent="0.2">
      <c r="A417" s="2"/>
    </row>
    <row r="418" spans="1:1" x14ac:dyDescent="0.2">
      <c r="A418" s="2"/>
    </row>
    <row r="419" spans="1:1" x14ac:dyDescent="0.2">
      <c r="A419" s="2"/>
    </row>
    <row r="420" spans="1:1" x14ac:dyDescent="0.2">
      <c r="A420" s="2"/>
    </row>
    <row r="421" spans="1:1" x14ac:dyDescent="0.2">
      <c r="A421" s="2"/>
    </row>
    <row r="422" spans="1:1" x14ac:dyDescent="0.2">
      <c r="A422" s="2"/>
    </row>
    <row r="423" spans="1:1" x14ac:dyDescent="0.2">
      <c r="A423" s="2"/>
    </row>
    <row r="424" spans="1:1" x14ac:dyDescent="0.2">
      <c r="A424" s="2"/>
    </row>
    <row r="425" spans="1:1" x14ac:dyDescent="0.2">
      <c r="A425" s="2"/>
    </row>
    <row r="426" spans="1:1" x14ac:dyDescent="0.2">
      <c r="A426" s="2"/>
    </row>
    <row r="427" spans="1:1" x14ac:dyDescent="0.2">
      <c r="A427" s="2"/>
    </row>
    <row r="428" spans="1:1" x14ac:dyDescent="0.2">
      <c r="A428" s="2"/>
    </row>
    <row r="429" spans="1:1" x14ac:dyDescent="0.2">
      <c r="A429" s="2"/>
    </row>
    <row r="430" spans="1:1" x14ac:dyDescent="0.2">
      <c r="A430" s="2"/>
    </row>
    <row r="431" spans="1:1" x14ac:dyDescent="0.2">
      <c r="A431" s="2"/>
    </row>
    <row r="432" spans="1:1" x14ac:dyDescent="0.2">
      <c r="A432" s="2"/>
    </row>
    <row r="433" spans="1:1" x14ac:dyDescent="0.2">
      <c r="A433" s="2"/>
    </row>
    <row r="434" spans="1:1" x14ac:dyDescent="0.2">
      <c r="A434" s="2"/>
    </row>
    <row r="435" spans="1:1" x14ac:dyDescent="0.2">
      <c r="A435" s="2"/>
    </row>
    <row r="436" spans="1:1" x14ac:dyDescent="0.2">
      <c r="A436" s="2"/>
    </row>
    <row r="437" spans="1:1" x14ac:dyDescent="0.2">
      <c r="A437" s="2"/>
    </row>
    <row r="438" spans="1:1" x14ac:dyDescent="0.2">
      <c r="A438" s="2"/>
    </row>
    <row r="439" spans="1:1" x14ac:dyDescent="0.2">
      <c r="A439" s="2"/>
    </row>
    <row r="440" spans="1:1" x14ac:dyDescent="0.2">
      <c r="A440" s="2"/>
    </row>
    <row r="441" spans="1:1" x14ac:dyDescent="0.2">
      <c r="A441" s="2"/>
    </row>
    <row r="442" spans="1:1" x14ac:dyDescent="0.2">
      <c r="A442" s="2"/>
    </row>
    <row r="443" spans="1:1" x14ac:dyDescent="0.2">
      <c r="A443" s="2"/>
    </row>
    <row r="444" spans="1:1" x14ac:dyDescent="0.2">
      <c r="A444" s="2"/>
    </row>
    <row r="445" spans="1:1" x14ac:dyDescent="0.2">
      <c r="A445" s="2"/>
    </row>
    <row r="446" spans="1:1" x14ac:dyDescent="0.2">
      <c r="A446" s="2"/>
    </row>
    <row r="447" spans="1:1" x14ac:dyDescent="0.2">
      <c r="A447" s="2"/>
    </row>
    <row r="448" spans="1:1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2" x14ac:dyDescent="0.2">
      <c r="A465" s="2"/>
    </row>
    <row r="466" spans="1:2" x14ac:dyDescent="0.2">
      <c r="A466" s="2"/>
    </row>
    <row r="467" spans="1:2" x14ac:dyDescent="0.2">
      <c r="A467" s="2"/>
      <c r="B467" s="2"/>
    </row>
    <row r="468" spans="1:2" x14ac:dyDescent="0.2">
      <c r="A468" s="2"/>
    </row>
    <row r="469" spans="1:2" x14ac:dyDescent="0.2">
      <c r="A469" s="2"/>
    </row>
    <row r="470" spans="1:2" x14ac:dyDescent="0.2">
      <c r="A470" s="2"/>
    </row>
    <row r="471" spans="1:2" x14ac:dyDescent="0.2">
      <c r="A471" s="2"/>
    </row>
    <row r="553" spans="1:2" x14ac:dyDescent="0.2">
      <c r="A553" s="2"/>
    </row>
    <row r="554" spans="1:2" x14ac:dyDescent="0.2">
      <c r="A554" s="2" t="s">
        <v>134</v>
      </c>
    </row>
    <row r="555" spans="1:2" x14ac:dyDescent="0.2">
      <c r="A555" s="2" t="s">
        <v>6</v>
      </c>
      <c r="B555">
        <v>15001</v>
      </c>
    </row>
    <row r="556" spans="1:2" x14ac:dyDescent="0.2">
      <c r="A556" s="2" t="s">
        <v>136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Charts</vt:lpstr>
      </vt:variant>
      <vt:variant>
        <vt:i4>1</vt:i4>
      </vt:variant>
    </vt:vector>
  </HeadingPairs>
  <TitlesOfParts>
    <vt:vector size="8" baseType="lpstr">
      <vt:lpstr> cold photostop on SH right v</vt:lpstr>
      <vt:lpstr>cold REMPI molecbeam right v</vt:lpstr>
      <vt:lpstr>79% H2S 21% Kr cold</vt:lpstr>
      <vt:lpstr>5 mS ion guage off MCP data</vt:lpstr>
      <vt:lpstr>integral Histogram fits 5 mS</vt:lpstr>
      <vt:lpstr>event Histo fits 5 mS delay  </vt:lpstr>
      <vt:lpstr>5 ms event counts data</vt:lpstr>
      <vt:lpstr>cold Photostop Decays right v</vt:lpstr>
    </vt:vector>
  </TitlesOfParts>
  <Company>Durham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CG273_2</dc:creator>
  <cp:lastModifiedBy>CG273_2</cp:lastModifiedBy>
  <dcterms:created xsi:type="dcterms:W3CDTF">2016-03-14T14:57:24Z</dcterms:created>
  <dcterms:modified xsi:type="dcterms:W3CDTF">2016-07-28T13:03:16Z</dcterms:modified>
</cp:coreProperties>
</file>